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45" yWindow="90" windowWidth="19875" windowHeight="11565" tabRatio="908" activeTab="1"/>
  </bookViews>
  <sheets>
    <sheet name="Area 2A" sheetId="11" r:id="rId1"/>
    <sheet name="Area 2B" sheetId="8" r:id="rId2"/>
    <sheet name="Area 2C" sheetId="7" r:id="rId3"/>
    <sheet name="Area 3A" sheetId="6" r:id="rId4"/>
    <sheet name="Area 3B" sheetId="5" r:id="rId5"/>
    <sheet name="Area 4A" sheetId="4" r:id="rId6"/>
    <sheet name="Area 4B" sheetId="3" r:id="rId7"/>
    <sheet name="Area 4C" sheetId="12" r:id="rId8"/>
    <sheet name="Area 4D" sheetId="9" r:id="rId9"/>
    <sheet name="Summary" sheetId="13" r:id="rId10"/>
    <sheet name="Raw Data" sheetId="1" r:id="rId11"/>
    <sheet name="Queries" sheetId="10" r:id="rId12"/>
  </sheets>
  <definedNames>
    <definedName name="ExternalData1" localSheetId="10">'Raw Data'!$B$5:$L$1218</definedName>
    <definedName name="ExternalData3" localSheetId="10">'Raw Data'!$AB$5:$AD$1455</definedName>
    <definedName name="ExternalData4" localSheetId="10">'Raw Data'!$AF$5:$AH$1455</definedName>
    <definedName name="ExternalData8" localSheetId="10">'Raw Data'!$S$5:$V$1455</definedName>
    <definedName name="_xlnm.Print_Titles" localSheetId="0">'Area 2A'!$1:$2</definedName>
    <definedName name="_xlnm.Print_Titles" localSheetId="1">'Area 2B'!$1:$2</definedName>
    <definedName name="_xlnm.Print_Titles" localSheetId="2">'Area 2C'!$1:$2</definedName>
    <definedName name="_xlnm.Print_Titles" localSheetId="3">'Area 3A'!$1:$2</definedName>
    <definedName name="_xlnm.Print_Titles" localSheetId="4">'Area 3B'!$1:$2</definedName>
    <definedName name="_xlnm.Print_Titles" localSheetId="5">'Area 4A'!$1:$2</definedName>
    <definedName name="_xlnm.Print_Titles" localSheetId="6">'Area 4B'!$1:$2</definedName>
    <definedName name="_xlnm.Print_Titles" localSheetId="8">'Area 4D'!$1:$2</definedName>
    <definedName name="_xlnm.Print_Titles" localSheetId="9">Summary!$1:$2</definedName>
    <definedName name="Query_from_IPHC" localSheetId="10">'Raw Data'!$B$5:$N$1455</definedName>
    <definedName name="Query_from_IPHC_1" localSheetId="10">'Raw Data'!$B$5:$Q$1223</definedName>
    <definedName name="Query_from_IPHC_2" localSheetId="10">'Raw Data'!$B$5:$P$1455</definedName>
    <definedName name="Query_from_IPHC_3" localSheetId="10">'Raw Data'!$X$5:$Z$1455</definedName>
  </definedNames>
  <calcPr calcId="145621"/>
</workbook>
</file>

<file path=xl/calcChain.xml><?xml version="1.0" encoding="utf-8"?>
<calcChain xmlns="http://schemas.openxmlformats.org/spreadsheetml/2006/main">
  <c r="I160" i="7" l="1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I365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L231" i="5"/>
  <c r="I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L109" i="4"/>
  <c r="I109" i="4"/>
  <c r="L92" i="3"/>
  <c r="I92" i="3"/>
  <c r="I58" i="9"/>
  <c r="L58" i="9"/>
  <c r="L160" i="7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6"/>
  <c r="L3" i="5"/>
  <c r="L3" i="4"/>
  <c r="L3" i="3"/>
  <c r="L3" i="9"/>
  <c r="L3" i="7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6"/>
  <c r="I3" i="5"/>
  <c r="I3" i="4"/>
  <c r="I3" i="3"/>
  <c r="I3" i="9"/>
  <c r="I3" i="7"/>
  <c r="L299" i="8"/>
  <c r="I299" i="8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A364" i="6" l="1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0" i="6"/>
  <c r="A9" i="6"/>
  <c r="A8" i="6"/>
  <c r="A7" i="6"/>
  <c r="A6" i="6"/>
  <c r="A5" i="6"/>
  <c r="A4" i="6"/>
  <c r="A3" i="6"/>
  <c r="A11" i="6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3" i="11"/>
  <c r="A4" i="11"/>
  <c r="A5" i="11"/>
  <c r="A6" i="11"/>
  <c r="A7" i="11"/>
  <c r="A8" i="11"/>
  <c r="A9" i="11"/>
  <c r="A10" i="11"/>
  <c r="A11" i="11"/>
  <c r="A12" i="11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P1452" i="13"/>
  <c r="P1451" i="13"/>
  <c r="P1450" i="13"/>
  <c r="P1449" i="13"/>
  <c r="P1448" i="13"/>
  <c r="P1447" i="13"/>
  <c r="P1446" i="13"/>
  <c r="P1445" i="13"/>
  <c r="P1444" i="13"/>
  <c r="P1443" i="13"/>
  <c r="P1442" i="13"/>
  <c r="P1441" i="13"/>
  <c r="P1440" i="13"/>
  <c r="P1439" i="13"/>
  <c r="P1438" i="13"/>
  <c r="P1437" i="13"/>
  <c r="P1436" i="13"/>
  <c r="P1435" i="13"/>
  <c r="P1434" i="13"/>
  <c r="P1433" i="13"/>
  <c r="P1432" i="13"/>
  <c r="P1431" i="13"/>
  <c r="P1430" i="13"/>
  <c r="P1429" i="13"/>
  <c r="P1428" i="13"/>
  <c r="P1427" i="13"/>
  <c r="P1426" i="13"/>
  <c r="P1425" i="13"/>
  <c r="P1424" i="13"/>
  <c r="P1423" i="13"/>
  <c r="P1422" i="13"/>
  <c r="P1421" i="13"/>
  <c r="P1420" i="13"/>
  <c r="P1419" i="13"/>
  <c r="P1418" i="13"/>
  <c r="P1417" i="13"/>
  <c r="P1416" i="13"/>
  <c r="P1415" i="13"/>
  <c r="P1414" i="13"/>
  <c r="P1413" i="13"/>
  <c r="P1412" i="13"/>
  <c r="P1411" i="13"/>
  <c r="P1410" i="13"/>
  <c r="P1409" i="13"/>
  <c r="P1408" i="13"/>
  <c r="P1407" i="13"/>
  <c r="P1406" i="13"/>
  <c r="P1405" i="13"/>
  <c r="P1404" i="13"/>
  <c r="P1403" i="13"/>
  <c r="P1402" i="13"/>
  <c r="P1401" i="13"/>
  <c r="P1400" i="13"/>
  <c r="P1399" i="13"/>
  <c r="P1398" i="13"/>
  <c r="P1397" i="13"/>
  <c r="P1396" i="13"/>
  <c r="P1395" i="13"/>
  <c r="P1394" i="13"/>
  <c r="P1393" i="13"/>
  <c r="P1392" i="13"/>
  <c r="P1391" i="13"/>
  <c r="P1390" i="13"/>
  <c r="P1389" i="13"/>
  <c r="P1388" i="13"/>
  <c r="P1387" i="13"/>
  <c r="P1386" i="13"/>
  <c r="P1385" i="13"/>
  <c r="P1384" i="13"/>
  <c r="P1383" i="13"/>
  <c r="P1382" i="13"/>
  <c r="P1381" i="13"/>
  <c r="P1380" i="13"/>
  <c r="P1379" i="13"/>
  <c r="P1378" i="13"/>
  <c r="P1377" i="13"/>
  <c r="P1376" i="13"/>
  <c r="P1375" i="13"/>
  <c r="P1374" i="13"/>
  <c r="P1373" i="13"/>
  <c r="P1372" i="13"/>
  <c r="P1371" i="13"/>
  <c r="P1370" i="13"/>
  <c r="P1369" i="13"/>
  <c r="P1368" i="13"/>
  <c r="P1367" i="13"/>
  <c r="P1366" i="13"/>
  <c r="P1365" i="13"/>
  <c r="P1364" i="13"/>
  <c r="P1363" i="13"/>
  <c r="P1362" i="13"/>
  <c r="P1361" i="13"/>
  <c r="P1360" i="13"/>
  <c r="P1359" i="13"/>
  <c r="P1358" i="13"/>
  <c r="P1357" i="13"/>
  <c r="P1356" i="13"/>
  <c r="P1355" i="13"/>
  <c r="P1354" i="13"/>
  <c r="P1353" i="13"/>
  <c r="P1352" i="13"/>
  <c r="P1351" i="13"/>
  <c r="P1350" i="13"/>
  <c r="P1349" i="13"/>
  <c r="P1348" i="13"/>
  <c r="P1347" i="13"/>
  <c r="P1346" i="13"/>
  <c r="P1345" i="13"/>
  <c r="P1344" i="13"/>
  <c r="P1343" i="13"/>
  <c r="P1342" i="13"/>
  <c r="P1341" i="13"/>
  <c r="P1340" i="13"/>
  <c r="P1339" i="13"/>
  <c r="P1338" i="13"/>
  <c r="P1337" i="13"/>
  <c r="P1336" i="13"/>
  <c r="P1335" i="13"/>
  <c r="P1334" i="13"/>
  <c r="P1333" i="13"/>
  <c r="P1332" i="13"/>
  <c r="P1331" i="13"/>
  <c r="P1330" i="13"/>
  <c r="P1329" i="13"/>
  <c r="P1328" i="13"/>
  <c r="P1327" i="13"/>
  <c r="P1326" i="13"/>
  <c r="P1325" i="13"/>
  <c r="P1324" i="13"/>
  <c r="P1323" i="13"/>
  <c r="P1322" i="13"/>
  <c r="P1321" i="13"/>
  <c r="P1320" i="13"/>
  <c r="P1319" i="13"/>
  <c r="P1318" i="13"/>
  <c r="P1317" i="13"/>
  <c r="P1316" i="13"/>
  <c r="P1315" i="13"/>
  <c r="P1314" i="13"/>
  <c r="P1313" i="13"/>
  <c r="P1312" i="13"/>
  <c r="P1311" i="13"/>
  <c r="P1310" i="13"/>
  <c r="P1309" i="13"/>
  <c r="P1308" i="13"/>
  <c r="P1307" i="13"/>
  <c r="P1306" i="13"/>
  <c r="P1305" i="13"/>
  <c r="P1304" i="13"/>
  <c r="P1303" i="13"/>
  <c r="P1302" i="13"/>
  <c r="P1301" i="13"/>
  <c r="P1300" i="13"/>
  <c r="P1299" i="13"/>
  <c r="P1298" i="13"/>
  <c r="P1297" i="13"/>
  <c r="P1296" i="13"/>
  <c r="P1295" i="13"/>
  <c r="P1294" i="13"/>
  <c r="P1293" i="13"/>
  <c r="P1292" i="13"/>
  <c r="P1291" i="13"/>
  <c r="P1290" i="13"/>
  <c r="P1289" i="13"/>
  <c r="P1288" i="13"/>
  <c r="P1287" i="13"/>
  <c r="P1286" i="13"/>
  <c r="P1285" i="13"/>
  <c r="P1284" i="13"/>
  <c r="P1283" i="13"/>
  <c r="P1282" i="13"/>
  <c r="P1281" i="13"/>
  <c r="P1280" i="13"/>
  <c r="P1279" i="13"/>
  <c r="P1278" i="13"/>
  <c r="P1277" i="13"/>
  <c r="P1276" i="13"/>
  <c r="P1275" i="13"/>
  <c r="P1274" i="13"/>
  <c r="P1273" i="13"/>
  <c r="P1272" i="13"/>
  <c r="P1271" i="13"/>
  <c r="P1270" i="13"/>
  <c r="P1269" i="13"/>
  <c r="P1268" i="13"/>
  <c r="P1267" i="13"/>
  <c r="P1266" i="13"/>
  <c r="P1265" i="13"/>
  <c r="P1264" i="13"/>
  <c r="P1263" i="13"/>
  <c r="P1262" i="13"/>
  <c r="P1261" i="13"/>
  <c r="P1260" i="13"/>
  <c r="P1259" i="13"/>
  <c r="P1258" i="13"/>
  <c r="P1257" i="13"/>
  <c r="P1256" i="13"/>
  <c r="P1255" i="13"/>
  <c r="P1254" i="13"/>
  <c r="P1253" i="13"/>
  <c r="P1252" i="13"/>
  <c r="P1251" i="13"/>
  <c r="P1250" i="13"/>
  <c r="P1249" i="13"/>
  <c r="P1248" i="13"/>
  <c r="P1247" i="13"/>
  <c r="P1246" i="13"/>
  <c r="P1245" i="13"/>
  <c r="P1244" i="13"/>
  <c r="P1243" i="13"/>
  <c r="P1242" i="13"/>
  <c r="P1241" i="13"/>
  <c r="P1240" i="13"/>
  <c r="P1239" i="13"/>
  <c r="P1238" i="13"/>
  <c r="P1237" i="13"/>
  <c r="P1236" i="13"/>
  <c r="P1235" i="13"/>
  <c r="P1234" i="13"/>
  <c r="P1233" i="13"/>
  <c r="P1232" i="13"/>
  <c r="P1231" i="13"/>
  <c r="P1230" i="13"/>
  <c r="P1229" i="13"/>
  <c r="P1228" i="13"/>
  <c r="P1227" i="13"/>
  <c r="P1226" i="13"/>
  <c r="P1225" i="13"/>
  <c r="P1224" i="13"/>
  <c r="P1223" i="13"/>
  <c r="P1222" i="13"/>
  <c r="P1221" i="13"/>
  <c r="P1220" i="13"/>
  <c r="P1219" i="13"/>
  <c r="P1218" i="13"/>
  <c r="P1217" i="13"/>
  <c r="P1216" i="13"/>
  <c r="P1215" i="13"/>
  <c r="P1214" i="13"/>
  <c r="P1213" i="13"/>
  <c r="P1212" i="13"/>
  <c r="P1211" i="13"/>
  <c r="P1210" i="13"/>
  <c r="P1209" i="13"/>
  <c r="P1208" i="13"/>
  <c r="P1207" i="13"/>
  <c r="P1206" i="13"/>
  <c r="P1205" i="13"/>
  <c r="P1204" i="13"/>
  <c r="P1203" i="13"/>
  <c r="P1202" i="13"/>
  <c r="P1201" i="13"/>
  <c r="P1200" i="13"/>
  <c r="P1199" i="13"/>
  <c r="P1198" i="13"/>
  <c r="P1197" i="13"/>
  <c r="P1196" i="13"/>
  <c r="P1195" i="13"/>
  <c r="P1194" i="13"/>
  <c r="P1193" i="13"/>
  <c r="P1192" i="13"/>
  <c r="P1191" i="13"/>
  <c r="P1190" i="13"/>
  <c r="P1189" i="13"/>
  <c r="P1188" i="13"/>
  <c r="P1187" i="13"/>
  <c r="P1186" i="13"/>
  <c r="P1185" i="13"/>
  <c r="P1184" i="13"/>
  <c r="P1183" i="13"/>
  <c r="P1182" i="13"/>
  <c r="P1181" i="13"/>
  <c r="P1180" i="13"/>
  <c r="P1179" i="13"/>
  <c r="P1178" i="13"/>
  <c r="P1177" i="13"/>
  <c r="P1176" i="13"/>
  <c r="P1175" i="13"/>
  <c r="P1174" i="13"/>
  <c r="P1173" i="13"/>
  <c r="P1172" i="13"/>
  <c r="P1171" i="13"/>
  <c r="P1170" i="13"/>
  <c r="P1169" i="13"/>
  <c r="P1168" i="13"/>
  <c r="P1167" i="13"/>
  <c r="P1166" i="13"/>
  <c r="P1165" i="13"/>
  <c r="P1164" i="13"/>
  <c r="P1163" i="13"/>
  <c r="P1162" i="13"/>
  <c r="P1161" i="13"/>
  <c r="P1160" i="13"/>
  <c r="P1159" i="13"/>
  <c r="P1158" i="13"/>
  <c r="P1157" i="13"/>
  <c r="P1156" i="13"/>
  <c r="P1155" i="13"/>
  <c r="P1154" i="13"/>
  <c r="P1153" i="13"/>
  <c r="P1152" i="13"/>
  <c r="P1151" i="13"/>
  <c r="P1150" i="13"/>
  <c r="P1149" i="13"/>
  <c r="P1148" i="13"/>
  <c r="P1147" i="13"/>
  <c r="P1146" i="13"/>
  <c r="P1145" i="13"/>
  <c r="P1144" i="13"/>
  <c r="P1143" i="13"/>
  <c r="P1142" i="13"/>
  <c r="P1141" i="13"/>
  <c r="P1140" i="13"/>
  <c r="P1139" i="13"/>
  <c r="P1138" i="13"/>
  <c r="P1137" i="13"/>
  <c r="P1136" i="13"/>
  <c r="P1135" i="13"/>
  <c r="P1134" i="13"/>
  <c r="P1133" i="13"/>
  <c r="P1132" i="13"/>
  <c r="P1131" i="13"/>
  <c r="P1130" i="13"/>
  <c r="P1129" i="13"/>
  <c r="P1128" i="13"/>
  <c r="P1127" i="13"/>
  <c r="P1126" i="13"/>
  <c r="P1125" i="13"/>
  <c r="P1124" i="13"/>
  <c r="P1123" i="13"/>
  <c r="P1122" i="13"/>
  <c r="P1121" i="13"/>
  <c r="P1120" i="13"/>
  <c r="P1119" i="13"/>
  <c r="P1118" i="13"/>
  <c r="P1117" i="13"/>
  <c r="P1116" i="13"/>
  <c r="P1115" i="13"/>
  <c r="P1114" i="13"/>
  <c r="P1113" i="13"/>
  <c r="P1112" i="13"/>
  <c r="P1111" i="13"/>
  <c r="P1110" i="13"/>
  <c r="P1109" i="13"/>
  <c r="P1108" i="13"/>
  <c r="P1107" i="13"/>
  <c r="P1106" i="13"/>
  <c r="P1105" i="13"/>
  <c r="P1104" i="13"/>
  <c r="P1103" i="13"/>
  <c r="P1102" i="13"/>
  <c r="P1101" i="13"/>
  <c r="P1100" i="13"/>
  <c r="P1099" i="13"/>
  <c r="P1098" i="13"/>
  <c r="P1097" i="13"/>
  <c r="P1096" i="13"/>
  <c r="P1095" i="13"/>
  <c r="P1094" i="13"/>
  <c r="P1093" i="13"/>
  <c r="P1092" i="13"/>
  <c r="P1091" i="13"/>
  <c r="P1090" i="13"/>
  <c r="P1089" i="13"/>
  <c r="P1088" i="13"/>
  <c r="P1087" i="13"/>
  <c r="P1086" i="13"/>
  <c r="P1085" i="13"/>
  <c r="P1084" i="13"/>
  <c r="P1083" i="13"/>
  <c r="P1082" i="13"/>
  <c r="P1081" i="13"/>
  <c r="P1080" i="13"/>
  <c r="P1079" i="13"/>
  <c r="P1078" i="13"/>
  <c r="P1077" i="13"/>
  <c r="P1076" i="13"/>
  <c r="P1075" i="13"/>
  <c r="P1074" i="13"/>
  <c r="P1073" i="13"/>
  <c r="P1072" i="13"/>
  <c r="P1071" i="13"/>
  <c r="P1070" i="13"/>
  <c r="P1069" i="13"/>
  <c r="P1068" i="13"/>
  <c r="P1067" i="13"/>
  <c r="P1066" i="13"/>
  <c r="P1065" i="13"/>
  <c r="P1064" i="13"/>
  <c r="P1063" i="13"/>
  <c r="P1062" i="13"/>
  <c r="P1061" i="13"/>
  <c r="P1060" i="13"/>
  <c r="P1059" i="13"/>
  <c r="P1058" i="13"/>
  <c r="P1057" i="13"/>
  <c r="P1056" i="13"/>
  <c r="P1055" i="13"/>
  <c r="P1054" i="13"/>
  <c r="P1053" i="13"/>
  <c r="P1052" i="13"/>
  <c r="P1051" i="13"/>
  <c r="P1050" i="13"/>
  <c r="P1049" i="13"/>
  <c r="P1048" i="13"/>
  <c r="P1047" i="13"/>
  <c r="P1046" i="13"/>
  <c r="P1045" i="13"/>
  <c r="P1044" i="13"/>
  <c r="P1043" i="13"/>
  <c r="P1042" i="13"/>
  <c r="P1041" i="13"/>
  <c r="P1040" i="13"/>
  <c r="P1039" i="13"/>
  <c r="P1038" i="13"/>
  <c r="P1037" i="13"/>
  <c r="P1036" i="13"/>
  <c r="P1035" i="13"/>
  <c r="P1034" i="13"/>
  <c r="P1033" i="13"/>
  <c r="P1032" i="13"/>
  <c r="P1031" i="13"/>
  <c r="P1030" i="13"/>
  <c r="P1029" i="13"/>
  <c r="P1028" i="13"/>
  <c r="P1027" i="13"/>
  <c r="P1026" i="13"/>
  <c r="P1025" i="13"/>
  <c r="P1024" i="13"/>
  <c r="P1023" i="13"/>
  <c r="P1022" i="13"/>
  <c r="P1021" i="13"/>
  <c r="P1020" i="13"/>
  <c r="P1019" i="13"/>
  <c r="P1018" i="13"/>
  <c r="P1017" i="13"/>
  <c r="P1016" i="13"/>
  <c r="P1015" i="13"/>
  <c r="P1014" i="13"/>
  <c r="P1013" i="13"/>
  <c r="P1012" i="13"/>
  <c r="P1011" i="13"/>
  <c r="P1010" i="13"/>
  <c r="P1009" i="13"/>
  <c r="P1008" i="13"/>
  <c r="P1007" i="13"/>
  <c r="P1006" i="13"/>
  <c r="P1005" i="13"/>
  <c r="P1004" i="13"/>
  <c r="P1003" i="13"/>
  <c r="P1002" i="13"/>
  <c r="P1001" i="13"/>
  <c r="P1000" i="13"/>
  <c r="P999" i="13"/>
  <c r="P998" i="13"/>
  <c r="P997" i="13"/>
  <c r="P996" i="13"/>
  <c r="P995" i="13"/>
  <c r="P994" i="13"/>
  <c r="P993" i="13"/>
  <c r="P992" i="13"/>
  <c r="P991" i="13"/>
  <c r="P990" i="13"/>
  <c r="P989" i="13"/>
  <c r="P988" i="13"/>
  <c r="P987" i="13"/>
  <c r="P986" i="13"/>
  <c r="P985" i="13"/>
  <c r="P984" i="13"/>
  <c r="P983" i="13"/>
  <c r="P982" i="13"/>
  <c r="P981" i="13"/>
  <c r="P980" i="13"/>
  <c r="P979" i="13"/>
  <c r="P978" i="13"/>
  <c r="P977" i="13"/>
  <c r="P976" i="13"/>
  <c r="P975" i="13"/>
  <c r="P974" i="13"/>
  <c r="P973" i="13"/>
  <c r="P972" i="13"/>
  <c r="P971" i="13"/>
  <c r="P970" i="13"/>
  <c r="P969" i="13"/>
  <c r="P968" i="13"/>
  <c r="P967" i="13"/>
  <c r="P966" i="13"/>
  <c r="P965" i="13"/>
  <c r="P964" i="13"/>
  <c r="P963" i="13"/>
  <c r="P962" i="13"/>
  <c r="P961" i="13"/>
  <c r="P960" i="13"/>
  <c r="P959" i="13"/>
  <c r="P958" i="13"/>
  <c r="P957" i="13"/>
  <c r="P956" i="13"/>
  <c r="P955" i="13"/>
  <c r="P954" i="13"/>
  <c r="P953" i="13"/>
  <c r="P952" i="13"/>
  <c r="P951" i="13"/>
  <c r="P950" i="13"/>
  <c r="P949" i="13"/>
  <c r="P948" i="13"/>
  <c r="P947" i="13"/>
  <c r="P946" i="13"/>
  <c r="P945" i="13"/>
  <c r="P944" i="13"/>
  <c r="P943" i="13"/>
  <c r="P942" i="13"/>
  <c r="P941" i="13"/>
  <c r="P940" i="13"/>
  <c r="P939" i="13"/>
  <c r="P938" i="13"/>
  <c r="P937" i="13"/>
  <c r="P936" i="13"/>
  <c r="P935" i="13"/>
  <c r="P934" i="13"/>
  <c r="P933" i="13"/>
  <c r="P932" i="13"/>
  <c r="P931" i="13"/>
  <c r="P930" i="13"/>
  <c r="P929" i="13"/>
  <c r="P928" i="13"/>
  <c r="P927" i="13"/>
  <c r="P926" i="13"/>
  <c r="P925" i="13"/>
  <c r="P924" i="13"/>
  <c r="P923" i="13"/>
  <c r="P922" i="13"/>
  <c r="P921" i="13"/>
  <c r="P920" i="13"/>
  <c r="P919" i="13"/>
  <c r="P918" i="13"/>
  <c r="P917" i="13"/>
  <c r="P916" i="13"/>
  <c r="P915" i="13"/>
  <c r="P914" i="13"/>
  <c r="P913" i="13"/>
  <c r="P912" i="13"/>
  <c r="P911" i="13"/>
  <c r="P910" i="13"/>
  <c r="P909" i="13"/>
  <c r="P908" i="13"/>
  <c r="P907" i="13"/>
  <c r="P906" i="13"/>
  <c r="P905" i="13"/>
  <c r="P904" i="13"/>
  <c r="P903" i="13"/>
  <c r="P902" i="13"/>
  <c r="P901" i="13"/>
  <c r="P900" i="13"/>
  <c r="P899" i="13"/>
  <c r="P898" i="13"/>
  <c r="P897" i="13"/>
  <c r="P896" i="13"/>
  <c r="P895" i="13"/>
  <c r="P894" i="13"/>
  <c r="P893" i="13"/>
  <c r="P892" i="13"/>
  <c r="P891" i="13"/>
  <c r="P890" i="13"/>
  <c r="P889" i="13"/>
  <c r="P888" i="13"/>
  <c r="P887" i="13"/>
  <c r="P886" i="13"/>
  <c r="P885" i="13"/>
  <c r="P884" i="13"/>
  <c r="P883" i="13"/>
  <c r="P882" i="13"/>
  <c r="P881" i="13"/>
  <c r="P880" i="13"/>
  <c r="P879" i="13"/>
  <c r="P878" i="13"/>
  <c r="P877" i="13"/>
  <c r="P876" i="13"/>
  <c r="P875" i="13"/>
  <c r="P874" i="13"/>
  <c r="P873" i="13"/>
  <c r="P872" i="13"/>
  <c r="P871" i="13"/>
  <c r="P870" i="13"/>
  <c r="P869" i="13"/>
  <c r="P868" i="13"/>
  <c r="P867" i="13"/>
  <c r="P866" i="13"/>
  <c r="P865" i="13"/>
  <c r="P864" i="13"/>
  <c r="P863" i="13"/>
  <c r="P862" i="13"/>
  <c r="P861" i="13"/>
  <c r="P860" i="13"/>
  <c r="P859" i="13"/>
  <c r="P858" i="13"/>
  <c r="P857" i="13"/>
  <c r="P856" i="13"/>
  <c r="P855" i="13"/>
  <c r="P854" i="13"/>
  <c r="P853" i="13"/>
  <c r="P852" i="13"/>
  <c r="P851" i="13"/>
  <c r="P850" i="13"/>
  <c r="P849" i="13"/>
  <c r="P848" i="13"/>
  <c r="P847" i="13"/>
  <c r="P846" i="13"/>
  <c r="P845" i="13"/>
  <c r="P844" i="13"/>
  <c r="P843" i="13"/>
  <c r="P842" i="13"/>
  <c r="P841" i="13"/>
  <c r="P840" i="13"/>
  <c r="P839" i="13"/>
  <c r="P838" i="13"/>
  <c r="P837" i="13"/>
  <c r="P836" i="13"/>
  <c r="P835" i="13"/>
  <c r="P834" i="13"/>
  <c r="P833" i="13"/>
  <c r="P832" i="13"/>
  <c r="P831" i="13"/>
  <c r="P830" i="13"/>
  <c r="P829" i="13"/>
  <c r="P828" i="13"/>
  <c r="P827" i="13"/>
  <c r="P826" i="13"/>
  <c r="P825" i="13"/>
  <c r="P824" i="13"/>
  <c r="P823" i="13"/>
  <c r="P822" i="13"/>
  <c r="P821" i="13"/>
  <c r="P820" i="13"/>
  <c r="P819" i="13"/>
  <c r="P818" i="13"/>
  <c r="P817" i="13"/>
  <c r="P816" i="13"/>
  <c r="P815" i="13"/>
  <c r="P814" i="13"/>
  <c r="P813" i="13"/>
  <c r="P812" i="13"/>
  <c r="P811" i="13"/>
  <c r="P810" i="13"/>
  <c r="P809" i="13"/>
  <c r="P808" i="13"/>
  <c r="P807" i="13"/>
  <c r="P806" i="13"/>
  <c r="P805" i="13"/>
  <c r="P804" i="13"/>
  <c r="P803" i="13"/>
  <c r="P802" i="13"/>
  <c r="P801" i="13"/>
  <c r="P800" i="13"/>
  <c r="P799" i="13"/>
  <c r="P798" i="13"/>
  <c r="P797" i="13"/>
  <c r="P796" i="13"/>
  <c r="P795" i="13"/>
  <c r="P794" i="13"/>
  <c r="P793" i="13"/>
  <c r="P792" i="13"/>
  <c r="P791" i="13"/>
  <c r="P790" i="13"/>
  <c r="P789" i="13"/>
  <c r="P788" i="13"/>
  <c r="P787" i="13"/>
  <c r="P786" i="13"/>
  <c r="P785" i="13"/>
  <c r="P784" i="13"/>
  <c r="P783" i="13"/>
  <c r="P782" i="13"/>
  <c r="P781" i="13"/>
  <c r="P780" i="13"/>
  <c r="P779" i="13"/>
  <c r="P778" i="13"/>
  <c r="P777" i="13"/>
  <c r="P776" i="13"/>
  <c r="P775" i="13"/>
  <c r="P774" i="13"/>
  <c r="P773" i="13"/>
  <c r="P772" i="13"/>
  <c r="P771" i="13"/>
  <c r="P770" i="13"/>
  <c r="P769" i="13"/>
  <c r="P768" i="13"/>
  <c r="P767" i="13"/>
  <c r="P766" i="13"/>
  <c r="P765" i="13"/>
  <c r="P764" i="13"/>
  <c r="P763" i="13"/>
  <c r="P762" i="13"/>
  <c r="P761" i="13"/>
  <c r="P760" i="13"/>
  <c r="P759" i="13"/>
  <c r="P758" i="13"/>
  <c r="P757" i="13"/>
  <c r="P756" i="13"/>
  <c r="P755" i="13"/>
  <c r="P754" i="13"/>
  <c r="P753" i="13"/>
  <c r="P752" i="13"/>
  <c r="P751" i="13"/>
  <c r="P750" i="13"/>
  <c r="P749" i="13"/>
  <c r="P748" i="13"/>
  <c r="P747" i="13"/>
  <c r="P746" i="13"/>
  <c r="P745" i="13"/>
  <c r="P744" i="13"/>
  <c r="P743" i="13"/>
  <c r="P742" i="13"/>
  <c r="P741" i="13"/>
  <c r="P740" i="13"/>
  <c r="P739" i="13"/>
  <c r="P738" i="13"/>
  <c r="P737" i="13"/>
  <c r="P736" i="13"/>
  <c r="P735" i="13"/>
  <c r="P734" i="13"/>
  <c r="P733" i="13"/>
  <c r="P732" i="13"/>
  <c r="P731" i="13"/>
  <c r="P730" i="13"/>
  <c r="P729" i="13"/>
  <c r="P728" i="13"/>
  <c r="P727" i="13"/>
  <c r="P726" i="13"/>
  <c r="P725" i="13"/>
  <c r="P724" i="13"/>
  <c r="P723" i="13"/>
  <c r="P722" i="13"/>
  <c r="P721" i="13"/>
  <c r="P720" i="13"/>
  <c r="P719" i="13"/>
  <c r="P718" i="13"/>
  <c r="P717" i="13"/>
  <c r="P716" i="13"/>
  <c r="P715" i="13"/>
  <c r="P714" i="13"/>
  <c r="P713" i="13"/>
  <c r="P712" i="13"/>
  <c r="P711" i="13"/>
  <c r="P710" i="13"/>
  <c r="P709" i="13"/>
  <c r="P708" i="13"/>
  <c r="P707" i="13"/>
  <c r="P706" i="13"/>
  <c r="P705" i="13"/>
  <c r="P704" i="13"/>
  <c r="P703" i="13"/>
  <c r="P702" i="13"/>
  <c r="P701" i="13"/>
  <c r="P700" i="13"/>
  <c r="P699" i="13"/>
  <c r="P698" i="13"/>
  <c r="P697" i="13"/>
  <c r="P696" i="13"/>
  <c r="P695" i="13"/>
  <c r="P694" i="13"/>
  <c r="P693" i="13"/>
  <c r="P692" i="13"/>
  <c r="P691" i="13"/>
  <c r="P690" i="13"/>
  <c r="P689" i="13"/>
  <c r="P688" i="13"/>
  <c r="P687" i="13"/>
  <c r="P686" i="13"/>
  <c r="P685" i="13"/>
  <c r="P684" i="13"/>
  <c r="P683" i="13"/>
  <c r="P682" i="13"/>
  <c r="P681" i="13"/>
  <c r="P680" i="13"/>
  <c r="P679" i="13"/>
  <c r="P678" i="13"/>
  <c r="P677" i="13"/>
  <c r="P676" i="13"/>
  <c r="P675" i="13"/>
  <c r="P674" i="13"/>
  <c r="P673" i="13"/>
  <c r="P672" i="13"/>
  <c r="P671" i="13"/>
  <c r="P670" i="13"/>
  <c r="P669" i="13"/>
  <c r="P668" i="13"/>
  <c r="P667" i="13"/>
  <c r="P666" i="13"/>
  <c r="P665" i="13"/>
  <c r="P664" i="13"/>
  <c r="P663" i="13"/>
  <c r="P662" i="13"/>
  <c r="P661" i="13"/>
  <c r="P660" i="13"/>
  <c r="P659" i="13"/>
  <c r="P658" i="13"/>
  <c r="P657" i="13"/>
  <c r="P656" i="13"/>
  <c r="P655" i="13"/>
  <c r="P654" i="13"/>
  <c r="P653" i="13"/>
  <c r="P652" i="13"/>
  <c r="P651" i="13"/>
  <c r="P650" i="13"/>
  <c r="P649" i="13"/>
  <c r="P648" i="13"/>
  <c r="P647" i="13"/>
  <c r="P646" i="13"/>
  <c r="P645" i="13"/>
  <c r="P644" i="13"/>
  <c r="P643" i="13"/>
  <c r="P642" i="13"/>
  <c r="P641" i="13"/>
  <c r="P640" i="13"/>
  <c r="P639" i="13"/>
  <c r="P638" i="13"/>
  <c r="P637" i="13"/>
  <c r="P636" i="13"/>
  <c r="P635" i="13"/>
  <c r="P634" i="13"/>
  <c r="P633" i="13"/>
  <c r="P632" i="13"/>
  <c r="P631" i="13"/>
  <c r="P630" i="13"/>
  <c r="P629" i="13"/>
  <c r="P628" i="13"/>
  <c r="P627" i="13"/>
  <c r="P626" i="13"/>
  <c r="P625" i="13"/>
  <c r="P624" i="13"/>
  <c r="P623" i="13"/>
  <c r="P622" i="13"/>
  <c r="P621" i="13"/>
  <c r="P620" i="13"/>
  <c r="P619" i="13"/>
  <c r="P618" i="13"/>
  <c r="P617" i="13"/>
  <c r="P616" i="13"/>
  <c r="P615" i="13"/>
  <c r="P614" i="13"/>
  <c r="P613" i="13"/>
  <c r="P612" i="13"/>
  <c r="P611" i="13"/>
  <c r="P610" i="13"/>
  <c r="P609" i="13"/>
  <c r="P608" i="13"/>
  <c r="P607" i="13"/>
  <c r="P606" i="13"/>
  <c r="P605" i="13"/>
  <c r="P604" i="13"/>
  <c r="P603" i="13"/>
  <c r="P602" i="13"/>
  <c r="P601" i="13"/>
  <c r="P600" i="13"/>
  <c r="P599" i="13"/>
  <c r="P598" i="13"/>
  <c r="P597" i="13"/>
  <c r="P596" i="13"/>
  <c r="P595" i="13"/>
  <c r="P594" i="13"/>
  <c r="P593" i="13"/>
  <c r="P592" i="13"/>
  <c r="P591" i="13"/>
  <c r="P590" i="13"/>
  <c r="P589" i="13"/>
  <c r="P588" i="13"/>
  <c r="P587" i="13"/>
  <c r="P586" i="13"/>
  <c r="P585" i="13"/>
  <c r="P584" i="13"/>
  <c r="P583" i="13"/>
  <c r="P582" i="13"/>
  <c r="P581" i="13"/>
  <c r="P580" i="13"/>
  <c r="P579" i="13"/>
  <c r="P578" i="13"/>
  <c r="P577" i="13"/>
  <c r="P576" i="13"/>
  <c r="P575" i="13"/>
  <c r="P574" i="13"/>
  <c r="P573" i="13"/>
  <c r="P572" i="13"/>
  <c r="P571" i="13"/>
  <c r="P570" i="13"/>
  <c r="P569" i="13"/>
  <c r="P568" i="13"/>
  <c r="P567" i="13"/>
  <c r="P566" i="13"/>
  <c r="P565" i="13"/>
  <c r="P564" i="13"/>
  <c r="P563" i="13"/>
  <c r="P562" i="13"/>
  <c r="P561" i="13"/>
  <c r="P560" i="13"/>
  <c r="P559" i="13"/>
  <c r="P558" i="13"/>
  <c r="P557" i="13"/>
  <c r="P556" i="13"/>
  <c r="P555" i="13"/>
  <c r="P554" i="13"/>
  <c r="P553" i="13"/>
  <c r="P552" i="13"/>
  <c r="P551" i="13"/>
  <c r="P550" i="13"/>
  <c r="P549" i="13"/>
  <c r="P548" i="13"/>
  <c r="P547" i="13"/>
  <c r="P546" i="13"/>
  <c r="P545" i="13"/>
  <c r="P544" i="13"/>
  <c r="P543" i="13"/>
  <c r="P542" i="13"/>
  <c r="P541" i="13"/>
  <c r="P540" i="13"/>
  <c r="P539" i="13"/>
  <c r="P538" i="13"/>
  <c r="P537" i="13"/>
  <c r="P536" i="13"/>
  <c r="P535" i="13"/>
  <c r="P534" i="13"/>
  <c r="P533" i="13"/>
  <c r="P532" i="13"/>
  <c r="P531" i="13"/>
  <c r="P530" i="13"/>
  <c r="P529" i="13"/>
  <c r="P528" i="13"/>
  <c r="P527" i="13"/>
  <c r="P526" i="13"/>
  <c r="P525" i="13"/>
  <c r="P524" i="13"/>
  <c r="P523" i="13"/>
  <c r="P522" i="13"/>
  <c r="P521" i="13"/>
  <c r="P520" i="13"/>
  <c r="P519" i="13"/>
  <c r="P518" i="13"/>
  <c r="P517" i="13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3" i="13"/>
  <c r="P57" i="9" l="1"/>
  <c r="O57" i="9"/>
  <c r="N57" i="9"/>
  <c r="M57" i="9"/>
  <c r="K57" i="9"/>
  <c r="J57" i="9"/>
  <c r="H57" i="9"/>
  <c r="G57" i="9"/>
  <c r="E57" i="9"/>
  <c r="F57" i="9" s="1"/>
  <c r="D57" i="9"/>
  <c r="C57" i="9"/>
  <c r="B57" i="9"/>
  <c r="A57" i="9"/>
  <c r="P56" i="9"/>
  <c r="O56" i="9"/>
  <c r="N56" i="9"/>
  <c r="M56" i="9"/>
  <c r="K56" i="9"/>
  <c r="J56" i="9"/>
  <c r="H56" i="9"/>
  <c r="G56" i="9"/>
  <c r="E56" i="9"/>
  <c r="F56" i="9" s="1"/>
  <c r="D56" i="9"/>
  <c r="C56" i="9"/>
  <c r="B56" i="9"/>
  <c r="A56" i="9"/>
  <c r="P55" i="9"/>
  <c r="O55" i="9"/>
  <c r="N55" i="9"/>
  <c r="M55" i="9"/>
  <c r="K55" i="9"/>
  <c r="J55" i="9"/>
  <c r="H55" i="9"/>
  <c r="G55" i="9"/>
  <c r="E55" i="9"/>
  <c r="F55" i="9" s="1"/>
  <c r="D55" i="9"/>
  <c r="C55" i="9"/>
  <c r="B55" i="9"/>
  <c r="A55" i="9"/>
  <c r="P54" i="9"/>
  <c r="O54" i="9"/>
  <c r="N54" i="9"/>
  <c r="M54" i="9"/>
  <c r="K54" i="9"/>
  <c r="J54" i="9"/>
  <c r="H54" i="9"/>
  <c r="G54" i="9"/>
  <c r="E54" i="9"/>
  <c r="F54" i="9" s="1"/>
  <c r="D54" i="9"/>
  <c r="C54" i="9"/>
  <c r="B54" i="9"/>
  <c r="A54" i="9"/>
  <c r="P53" i="9"/>
  <c r="O53" i="9"/>
  <c r="N53" i="9"/>
  <c r="M53" i="9"/>
  <c r="K53" i="9"/>
  <c r="J53" i="9"/>
  <c r="H53" i="9"/>
  <c r="G53" i="9"/>
  <c r="E53" i="9"/>
  <c r="F53" i="9" s="1"/>
  <c r="D53" i="9"/>
  <c r="C53" i="9"/>
  <c r="B53" i="9"/>
  <c r="A53" i="9"/>
  <c r="P52" i="9"/>
  <c r="O52" i="9"/>
  <c r="N52" i="9"/>
  <c r="M52" i="9"/>
  <c r="K52" i="9"/>
  <c r="J52" i="9"/>
  <c r="H52" i="9"/>
  <c r="G52" i="9"/>
  <c r="E52" i="9"/>
  <c r="F52" i="9" s="1"/>
  <c r="D52" i="9"/>
  <c r="C52" i="9"/>
  <c r="B52" i="9"/>
  <c r="A52" i="9"/>
  <c r="P51" i="9"/>
  <c r="O51" i="9"/>
  <c r="N51" i="9"/>
  <c r="M51" i="9"/>
  <c r="K51" i="9"/>
  <c r="J51" i="9"/>
  <c r="H51" i="9"/>
  <c r="G51" i="9"/>
  <c r="E51" i="9"/>
  <c r="F51" i="9" s="1"/>
  <c r="D51" i="9"/>
  <c r="C51" i="9"/>
  <c r="B51" i="9"/>
  <c r="A51" i="9"/>
  <c r="P50" i="9"/>
  <c r="O50" i="9"/>
  <c r="N50" i="9"/>
  <c r="M50" i="9"/>
  <c r="K50" i="9"/>
  <c r="J50" i="9"/>
  <c r="H50" i="9"/>
  <c r="G50" i="9"/>
  <c r="E50" i="9"/>
  <c r="F50" i="9" s="1"/>
  <c r="D50" i="9"/>
  <c r="C50" i="9"/>
  <c r="B50" i="9"/>
  <c r="A50" i="9"/>
  <c r="P49" i="9"/>
  <c r="O49" i="9"/>
  <c r="N49" i="9"/>
  <c r="M49" i="9"/>
  <c r="K49" i="9"/>
  <c r="J49" i="9"/>
  <c r="H49" i="9"/>
  <c r="G49" i="9"/>
  <c r="E49" i="9"/>
  <c r="F49" i="9" s="1"/>
  <c r="D49" i="9"/>
  <c r="C49" i="9"/>
  <c r="B49" i="9"/>
  <c r="A49" i="9"/>
  <c r="P48" i="9"/>
  <c r="O48" i="9"/>
  <c r="N48" i="9"/>
  <c r="M48" i="9"/>
  <c r="K48" i="9"/>
  <c r="J48" i="9"/>
  <c r="H48" i="9"/>
  <c r="G48" i="9"/>
  <c r="E48" i="9"/>
  <c r="F48" i="9" s="1"/>
  <c r="D48" i="9"/>
  <c r="C48" i="9"/>
  <c r="B48" i="9"/>
  <c r="A48" i="9"/>
  <c r="P47" i="9"/>
  <c r="O47" i="9"/>
  <c r="N47" i="9"/>
  <c r="M47" i="9"/>
  <c r="K47" i="9"/>
  <c r="J47" i="9"/>
  <c r="H47" i="9"/>
  <c r="G47" i="9"/>
  <c r="E47" i="9"/>
  <c r="F47" i="9" s="1"/>
  <c r="D47" i="9"/>
  <c r="C47" i="9"/>
  <c r="B47" i="9"/>
  <c r="A47" i="9"/>
  <c r="P46" i="9"/>
  <c r="O46" i="9"/>
  <c r="N46" i="9"/>
  <c r="M46" i="9"/>
  <c r="K46" i="9"/>
  <c r="J46" i="9"/>
  <c r="H46" i="9"/>
  <c r="G46" i="9"/>
  <c r="E46" i="9"/>
  <c r="F46" i="9" s="1"/>
  <c r="D46" i="9"/>
  <c r="C46" i="9"/>
  <c r="B46" i="9"/>
  <c r="A46" i="9"/>
  <c r="P45" i="9"/>
  <c r="O45" i="9"/>
  <c r="N45" i="9"/>
  <c r="M45" i="9"/>
  <c r="K45" i="9"/>
  <c r="J45" i="9"/>
  <c r="H45" i="9"/>
  <c r="G45" i="9"/>
  <c r="E45" i="9"/>
  <c r="F45" i="9" s="1"/>
  <c r="D45" i="9"/>
  <c r="C45" i="9"/>
  <c r="B45" i="9"/>
  <c r="A45" i="9"/>
  <c r="P44" i="9"/>
  <c r="O44" i="9"/>
  <c r="N44" i="9"/>
  <c r="M44" i="9"/>
  <c r="K44" i="9"/>
  <c r="J44" i="9"/>
  <c r="H44" i="9"/>
  <c r="G44" i="9"/>
  <c r="E44" i="9"/>
  <c r="F44" i="9" s="1"/>
  <c r="D44" i="9"/>
  <c r="C44" i="9"/>
  <c r="B44" i="9"/>
  <c r="A44" i="9"/>
  <c r="P43" i="9"/>
  <c r="O43" i="9"/>
  <c r="N43" i="9"/>
  <c r="M43" i="9"/>
  <c r="K43" i="9"/>
  <c r="J43" i="9"/>
  <c r="H43" i="9"/>
  <c r="G43" i="9"/>
  <c r="E43" i="9"/>
  <c r="F43" i="9" s="1"/>
  <c r="D43" i="9"/>
  <c r="C43" i="9"/>
  <c r="B43" i="9"/>
  <c r="A43" i="9"/>
  <c r="P42" i="9"/>
  <c r="O42" i="9"/>
  <c r="N42" i="9"/>
  <c r="M42" i="9"/>
  <c r="K42" i="9"/>
  <c r="J42" i="9"/>
  <c r="H42" i="9"/>
  <c r="G42" i="9"/>
  <c r="E42" i="9"/>
  <c r="F42" i="9" s="1"/>
  <c r="D42" i="9"/>
  <c r="C42" i="9"/>
  <c r="B42" i="9"/>
  <c r="A42" i="9"/>
  <c r="P41" i="9"/>
  <c r="O41" i="9"/>
  <c r="N41" i="9"/>
  <c r="M41" i="9"/>
  <c r="K41" i="9"/>
  <c r="J41" i="9"/>
  <c r="H41" i="9"/>
  <c r="G41" i="9"/>
  <c r="E41" i="9"/>
  <c r="F41" i="9" s="1"/>
  <c r="D41" i="9"/>
  <c r="C41" i="9"/>
  <c r="B41" i="9"/>
  <c r="A41" i="9"/>
  <c r="P40" i="9"/>
  <c r="O40" i="9"/>
  <c r="N40" i="9"/>
  <c r="M40" i="9"/>
  <c r="K40" i="9"/>
  <c r="J40" i="9"/>
  <c r="H40" i="9"/>
  <c r="G40" i="9"/>
  <c r="E40" i="9"/>
  <c r="F40" i="9" s="1"/>
  <c r="D40" i="9"/>
  <c r="C40" i="9"/>
  <c r="B40" i="9"/>
  <c r="A40" i="9"/>
  <c r="P39" i="9"/>
  <c r="O39" i="9"/>
  <c r="N39" i="9"/>
  <c r="M39" i="9"/>
  <c r="K39" i="9"/>
  <c r="J39" i="9"/>
  <c r="H39" i="9"/>
  <c r="G39" i="9"/>
  <c r="E39" i="9"/>
  <c r="F39" i="9" s="1"/>
  <c r="D39" i="9"/>
  <c r="C39" i="9"/>
  <c r="B39" i="9"/>
  <c r="A39" i="9"/>
  <c r="P38" i="9"/>
  <c r="O38" i="9"/>
  <c r="N38" i="9"/>
  <c r="M38" i="9"/>
  <c r="K38" i="9"/>
  <c r="J38" i="9"/>
  <c r="H38" i="9"/>
  <c r="G38" i="9"/>
  <c r="E38" i="9"/>
  <c r="F38" i="9" s="1"/>
  <c r="D38" i="9"/>
  <c r="C38" i="9"/>
  <c r="B38" i="9"/>
  <c r="A38" i="9"/>
  <c r="P37" i="9"/>
  <c r="O37" i="9"/>
  <c r="N37" i="9"/>
  <c r="M37" i="9"/>
  <c r="K37" i="9"/>
  <c r="J37" i="9"/>
  <c r="H37" i="9"/>
  <c r="G37" i="9"/>
  <c r="E37" i="9"/>
  <c r="F37" i="9" s="1"/>
  <c r="D37" i="9"/>
  <c r="C37" i="9"/>
  <c r="B37" i="9"/>
  <c r="A37" i="9"/>
  <c r="P36" i="9"/>
  <c r="O36" i="9"/>
  <c r="N36" i="9"/>
  <c r="M36" i="9"/>
  <c r="K36" i="9"/>
  <c r="J36" i="9"/>
  <c r="H36" i="9"/>
  <c r="G36" i="9"/>
  <c r="E36" i="9"/>
  <c r="F36" i="9" s="1"/>
  <c r="D36" i="9"/>
  <c r="C36" i="9"/>
  <c r="B36" i="9"/>
  <c r="A36" i="9"/>
  <c r="P35" i="9"/>
  <c r="O35" i="9"/>
  <c r="N35" i="9"/>
  <c r="M35" i="9"/>
  <c r="K35" i="9"/>
  <c r="J35" i="9"/>
  <c r="H35" i="9"/>
  <c r="G35" i="9"/>
  <c r="E35" i="9"/>
  <c r="F35" i="9" s="1"/>
  <c r="D35" i="9"/>
  <c r="C35" i="9"/>
  <c r="B35" i="9"/>
  <c r="A35" i="9"/>
  <c r="P34" i="9"/>
  <c r="O34" i="9"/>
  <c r="N34" i="9"/>
  <c r="M34" i="9"/>
  <c r="K34" i="9"/>
  <c r="J34" i="9"/>
  <c r="H34" i="9"/>
  <c r="G34" i="9"/>
  <c r="E34" i="9"/>
  <c r="F34" i="9" s="1"/>
  <c r="D34" i="9"/>
  <c r="C34" i="9"/>
  <c r="B34" i="9"/>
  <c r="A34" i="9"/>
  <c r="P33" i="9"/>
  <c r="O33" i="9"/>
  <c r="N33" i="9"/>
  <c r="M33" i="9"/>
  <c r="K33" i="9"/>
  <c r="J33" i="9"/>
  <c r="H33" i="9"/>
  <c r="G33" i="9"/>
  <c r="E33" i="9"/>
  <c r="F33" i="9" s="1"/>
  <c r="D33" i="9"/>
  <c r="C33" i="9"/>
  <c r="B33" i="9"/>
  <c r="A33" i="9"/>
  <c r="P32" i="9"/>
  <c r="O32" i="9"/>
  <c r="N32" i="9"/>
  <c r="M32" i="9"/>
  <c r="K32" i="9"/>
  <c r="J32" i="9"/>
  <c r="H32" i="9"/>
  <c r="G32" i="9"/>
  <c r="E32" i="9"/>
  <c r="F32" i="9" s="1"/>
  <c r="D32" i="9"/>
  <c r="C32" i="9"/>
  <c r="B32" i="9"/>
  <c r="A32" i="9"/>
  <c r="P31" i="9"/>
  <c r="O31" i="9"/>
  <c r="N31" i="9"/>
  <c r="M31" i="9"/>
  <c r="K31" i="9"/>
  <c r="J31" i="9"/>
  <c r="H31" i="9"/>
  <c r="G31" i="9"/>
  <c r="E31" i="9"/>
  <c r="F31" i="9" s="1"/>
  <c r="D31" i="9"/>
  <c r="C31" i="9"/>
  <c r="B31" i="9"/>
  <c r="A31" i="9"/>
  <c r="P30" i="9"/>
  <c r="O30" i="9"/>
  <c r="N30" i="9"/>
  <c r="M30" i="9"/>
  <c r="K30" i="9"/>
  <c r="J30" i="9"/>
  <c r="H30" i="9"/>
  <c r="G30" i="9"/>
  <c r="E30" i="9"/>
  <c r="F30" i="9" s="1"/>
  <c r="D30" i="9"/>
  <c r="C30" i="9"/>
  <c r="B30" i="9"/>
  <c r="A30" i="9"/>
  <c r="P29" i="9"/>
  <c r="O29" i="9"/>
  <c r="N29" i="9"/>
  <c r="M29" i="9"/>
  <c r="K29" i="9"/>
  <c r="J29" i="9"/>
  <c r="H29" i="9"/>
  <c r="G29" i="9"/>
  <c r="E29" i="9"/>
  <c r="F29" i="9" s="1"/>
  <c r="D29" i="9"/>
  <c r="C29" i="9"/>
  <c r="B29" i="9"/>
  <c r="A29" i="9"/>
  <c r="P28" i="9"/>
  <c r="O28" i="9"/>
  <c r="N28" i="9"/>
  <c r="M28" i="9"/>
  <c r="K28" i="9"/>
  <c r="J28" i="9"/>
  <c r="H28" i="9"/>
  <c r="G28" i="9"/>
  <c r="E28" i="9"/>
  <c r="F28" i="9" s="1"/>
  <c r="D28" i="9"/>
  <c r="C28" i="9"/>
  <c r="B28" i="9"/>
  <c r="A28" i="9"/>
  <c r="P27" i="9"/>
  <c r="O27" i="9"/>
  <c r="N27" i="9"/>
  <c r="M27" i="9"/>
  <c r="K27" i="9"/>
  <c r="J27" i="9"/>
  <c r="H27" i="9"/>
  <c r="G27" i="9"/>
  <c r="E27" i="9"/>
  <c r="F27" i="9" s="1"/>
  <c r="D27" i="9"/>
  <c r="C27" i="9"/>
  <c r="B27" i="9"/>
  <c r="A27" i="9"/>
  <c r="P26" i="9"/>
  <c r="O26" i="9"/>
  <c r="N26" i="9"/>
  <c r="M26" i="9"/>
  <c r="K26" i="9"/>
  <c r="J26" i="9"/>
  <c r="H26" i="9"/>
  <c r="G26" i="9"/>
  <c r="E26" i="9"/>
  <c r="F26" i="9" s="1"/>
  <c r="D26" i="9"/>
  <c r="C26" i="9"/>
  <c r="B26" i="9"/>
  <c r="A26" i="9"/>
  <c r="P25" i="9"/>
  <c r="O25" i="9"/>
  <c r="N25" i="9"/>
  <c r="M25" i="9"/>
  <c r="K25" i="9"/>
  <c r="J25" i="9"/>
  <c r="H25" i="9"/>
  <c r="G25" i="9"/>
  <c r="E25" i="9"/>
  <c r="F25" i="9" s="1"/>
  <c r="D25" i="9"/>
  <c r="C25" i="9"/>
  <c r="B25" i="9"/>
  <c r="A25" i="9"/>
  <c r="P24" i="9"/>
  <c r="O24" i="9"/>
  <c r="N24" i="9"/>
  <c r="M24" i="9"/>
  <c r="K24" i="9"/>
  <c r="J24" i="9"/>
  <c r="H24" i="9"/>
  <c r="G24" i="9"/>
  <c r="E24" i="9"/>
  <c r="F24" i="9" s="1"/>
  <c r="D24" i="9"/>
  <c r="C24" i="9"/>
  <c r="B24" i="9"/>
  <c r="A24" i="9"/>
  <c r="P23" i="9"/>
  <c r="O23" i="9"/>
  <c r="N23" i="9"/>
  <c r="M23" i="9"/>
  <c r="K23" i="9"/>
  <c r="J23" i="9"/>
  <c r="H23" i="9"/>
  <c r="G23" i="9"/>
  <c r="E23" i="9"/>
  <c r="F23" i="9" s="1"/>
  <c r="D23" i="9"/>
  <c r="C23" i="9"/>
  <c r="B23" i="9"/>
  <c r="A23" i="9"/>
  <c r="P22" i="9"/>
  <c r="O22" i="9"/>
  <c r="N22" i="9"/>
  <c r="M22" i="9"/>
  <c r="K22" i="9"/>
  <c r="J22" i="9"/>
  <c r="H22" i="9"/>
  <c r="G22" i="9"/>
  <c r="E22" i="9"/>
  <c r="F22" i="9" s="1"/>
  <c r="D22" i="9"/>
  <c r="C22" i="9"/>
  <c r="B22" i="9"/>
  <c r="A22" i="9"/>
  <c r="P21" i="9"/>
  <c r="O21" i="9"/>
  <c r="N21" i="9"/>
  <c r="M21" i="9"/>
  <c r="K21" i="9"/>
  <c r="J21" i="9"/>
  <c r="H21" i="9"/>
  <c r="G21" i="9"/>
  <c r="E21" i="9"/>
  <c r="F21" i="9" s="1"/>
  <c r="D21" i="9"/>
  <c r="C21" i="9"/>
  <c r="B21" i="9"/>
  <c r="A21" i="9"/>
  <c r="P20" i="9"/>
  <c r="O20" i="9"/>
  <c r="N20" i="9"/>
  <c r="M20" i="9"/>
  <c r="K20" i="9"/>
  <c r="J20" i="9"/>
  <c r="H20" i="9"/>
  <c r="G20" i="9"/>
  <c r="E20" i="9"/>
  <c r="F20" i="9" s="1"/>
  <c r="D20" i="9"/>
  <c r="C20" i="9"/>
  <c r="B20" i="9"/>
  <c r="A20" i="9"/>
  <c r="P19" i="9"/>
  <c r="O19" i="9"/>
  <c r="N19" i="9"/>
  <c r="M19" i="9"/>
  <c r="K19" i="9"/>
  <c r="J19" i="9"/>
  <c r="H19" i="9"/>
  <c r="G19" i="9"/>
  <c r="E19" i="9"/>
  <c r="F19" i="9" s="1"/>
  <c r="D19" i="9"/>
  <c r="C19" i="9"/>
  <c r="B19" i="9"/>
  <c r="A19" i="9"/>
  <c r="P18" i="9"/>
  <c r="O18" i="9"/>
  <c r="N18" i="9"/>
  <c r="M18" i="9"/>
  <c r="K18" i="9"/>
  <c r="J18" i="9"/>
  <c r="H18" i="9"/>
  <c r="G18" i="9"/>
  <c r="E18" i="9"/>
  <c r="F18" i="9" s="1"/>
  <c r="D18" i="9"/>
  <c r="C18" i="9"/>
  <c r="B18" i="9"/>
  <c r="A18" i="9"/>
  <c r="P17" i="9"/>
  <c r="O17" i="9"/>
  <c r="N17" i="9"/>
  <c r="M17" i="9"/>
  <c r="K17" i="9"/>
  <c r="J17" i="9"/>
  <c r="H17" i="9"/>
  <c r="G17" i="9"/>
  <c r="E17" i="9"/>
  <c r="F17" i="9" s="1"/>
  <c r="D17" i="9"/>
  <c r="C17" i="9"/>
  <c r="B17" i="9"/>
  <c r="A17" i="9"/>
  <c r="P16" i="9"/>
  <c r="O16" i="9"/>
  <c r="N16" i="9"/>
  <c r="M16" i="9"/>
  <c r="K16" i="9"/>
  <c r="J16" i="9"/>
  <c r="H16" i="9"/>
  <c r="G16" i="9"/>
  <c r="E16" i="9"/>
  <c r="F16" i="9" s="1"/>
  <c r="D16" i="9"/>
  <c r="C16" i="9"/>
  <c r="B16" i="9"/>
  <c r="A16" i="9"/>
  <c r="P15" i="9"/>
  <c r="O15" i="9"/>
  <c r="N15" i="9"/>
  <c r="M15" i="9"/>
  <c r="K15" i="9"/>
  <c r="J15" i="9"/>
  <c r="H15" i="9"/>
  <c r="G15" i="9"/>
  <c r="E15" i="9"/>
  <c r="F15" i="9" s="1"/>
  <c r="D15" i="9"/>
  <c r="C15" i="9"/>
  <c r="B15" i="9"/>
  <c r="A15" i="9"/>
  <c r="P14" i="9"/>
  <c r="O14" i="9"/>
  <c r="N14" i="9"/>
  <c r="M14" i="9"/>
  <c r="K14" i="9"/>
  <c r="J14" i="9"/>
  <c r="H14" i="9"/>
  <c r="G14" i="9"/>
  <c r="E14" i="9"/>
  <c r="F14" i="9" s="1"/>
  <c r="D14" i="9"/>
  <c r="C14" i="9"/>
  <c r="B14" i="9"/>
  <c r="A14" i="9"/>
  <c r="P13" i="9"/>
  <c r="O13" i="9"/>
  <c r="N13" i="9"/>
  <c r="M13" i="9"/>
  <c r="K13" i="9"/>
  <c r="J13" i="9"/>
  <c r="H13" i="9"/>
  <c r="G13" i="9"/>
  <c r="E13" i="9"/>
  <c r="F13" i="9" s="1"/>
  <c r="D13" i="9"/>
  <c r="C13" i="9"/>
  <c r="B13" i="9"/>
  <c r="A13" i="9"/>
  <c r="P12" i="9"/>
  <c r="O12" i="9"/>
  <c r="N12" i="9"/>
  <c r="M12" i="9"/>
  <c r="K12" i="9"/>
  <c r="J12" i="9"/>
  <c r="H12" i="9"/>
  <c r="G12" i="9"/>
  <c r="E12" i="9"/>
  <c r="F12" i="9" s="1"/>
  <c r="D12" i="9"/>
  <c r="C12" i="9"/>
  <c r="B12" i="9"/>
  <c r="A12" i="9"/>
  <c r="P11" i="9"/>
  <c r="O11" i="9"/>
  <c r="N11" i="9"/>
  <c r="M11" i="9"/>
  <c r="K11" i="9"/>
  <c r="J11" i="9"/>
  <c r="H11" i="9"/>
  <c r="G11" i="9"/>
  <c r="E11" i="9"/>
  <c r="F11" i="9" s="1"/>
  <c r="D11" i="9"/>
  <c r="C11" i="9"/>
  <c r="B11" i="9"/>
  <c r="A11" i="9"/>
  <c r="P10" i="9"/>
  <c r="O10" i="9"/>
  <c r="N10" i="9"/>
  <c r="M10" i="9"/>
  <c r="K10" i="9"/>
  <c r="J10" i="9"/>
  <c r="H10" i="9"/>
  <c r="G10" i="9"/>
  <c r="E10" i="9"/>
  <c r="F10" i="9" s="1"/>
  <c r="D10" i="9"/>
  <c r="C10" i="9"/>
  <c r="B10" i="9"/>
  <c r="A10" i="9"/>
  <c r="P9" i="9"/>
  <c r="O9" i="9"/>
  <c r="N9" i="9"/>
  <c r="M9" i="9"/>
  <c r="K9" i="9"/>
  <c r="J9" i="9"/>
  <c r="H9" i="9"/>
  <c r="G9" i="9"/>
  <c r="E9" i="9"/>
  <c r="F9" i="9" s="1"/>
  <c r="D9" i="9"/>
  <c r="C9" i="9"/>
  <c r="B9" i="9"/>
  <c r="A9" i="9"/>
  <c r="P8" i="9"/>
  <c r="O8" i="9"/>
  <c r="N8" i="9"/>
  <c r="M8" i="9"/>
  <c r="K8" i="9"/>
  <c r="J8" i="9"/>
  <c r="H8" i="9"/>
  <c r="G8" i="9"/>
  <c r="E8" i="9"/>
  <c r="F8" i="9" s="1"/>
  <c r="D8" i="9"/>
  <c r="C8" i="9"/>
  <c r="B8" i="9"/>
  <c r="A8" i="9"/>
  <c r="P7" i="9"/>
  <c r="O7" i="9"/>
  <c r="N7" i="9"/>
  <c r="M7" i="9"/>
  <c r="K7" i="9"/>
  <c r="J7" i="9"/>
  <c r="H7" i="9"/>
  <c r="G7" i="9"/>
  <c r="E7" i="9"/>
  <c r="F7" i="9" s="1"/>
  <c r="D7" i="9"/>
  <c r="C7" i="9"/>
  <c r="B7" i="9"/>
  <c r="A7" i="9"/>
  <c r="P6" i="9"/>
  <c r="O6" i="9"/>
  <c r="N6" i="9"/>
  <c r="M6" i="9"/>
  <c r="K6" i="9"/>
  <c r="J6" i="9"/>
  <c r="H6" i="9"/>
  <c r="G6" i="9"/>
  <c r="E6" i="9"/>
  <c r="F6" i="9" s="1"/>
  <c r="D6" i="9"/>
  <c r="C6" i="9"/>
  <c r="B6" i="9"/>
  <c r="A6" i="9"/>
  <c r="P5" i="9"/>
  <c r="O5" i="9"/>
  <c r="N5" i="9"/>
  <c r="M5" i="9"/>
  <c r="K5" i="9"/>
  <c r="J5" i="9"/>
  <c r="H5" i="9"/>
  <c r="G5" i="9"/>
  <c r="E5" i="9"/>
  <c r="F5" i="9" s="1"/>
  <c r="D5" i="9"/>
  <c r="C5" i="9"/>
  <c r="B5" i="9"/>
  <c r="A5" i="9"/>
  <c r="P4" i="9"/>
  <c r="O4" i="9"/>
  <c r="N4" i="9"/>
  <c r="M4" i="9"/>
  <c r="K4" i="9"/>
  <c r="J4" i="9"/>
  <c r="H4" i="9"/>
  <c r="G4" i="9"/>
  <c r="E4" i="9"/>
  <c r="F4" i="9" s="1"/>
  <c r="D4" i="9"/>
  <c r="C4" i="9"/>
  <c r="B4" i="9"/>
  <c r="A4" i="9"/>
  <c r="P3" i="9"/>
  <c r="O3" i="9"/>
  <c r="N3" i="9"/>
  <c r="M3" i="9"/>
  <c r="K3" i="9"/>
  <c r="J3" i="9"/>
  <c r="H3" i="9"/>
  <c r="G3" i="9"/>
  <c r="E3" i="9"/>
  <c r="F3" i="9" s="1"/>
  <c r="D3" i="9"/>
  <c r="C3" i="9"/>
  <c r="B3" i="9"/>
  <c r="A3" i="9"/>
  <c r="P25" i="12"/>
  <c r="O25" i="12"/>
  <c r="N25" i="12"/>
  <c r="M25" i="12"/>
  <c r="K25" i="12"/>
  <c r="L25" i="12" s="1"/>
  <c r="J25" i="12"/>
  <c r="H25" i="12"/>
  <c r="I25" i="12" s="1"/>
  <c r="G25" i="12"/>
  <c r="E25" i="12"/>
  <c r="F25" i="12" s="1"/>
  <c r="D25" i="12"/>
  <c r="C25" i="12"/>
  <c r="B25" i="12"/>
  <c r="A25" i="12"/>
  <c r="P24" i="12"/>
  <c r="O24" i="12"/>
  <c r="N24" i="12"/>
  <c r="M24" i="12"/>
  <c r="K24" i="12"/>
  <c r="L24" i="12" s="1"/>
  <c r="J24" i="12"/>
  <c r="H24" i="12"/>
  <c r="I24" i="12" s="1"/>
  <c r="G24" i="12"/>
  <c r="E24" i="12"/>
  <c r="F24" i="12" s="1"/>
  <c r="D24" i="12"/>
  <c r="C24" i="12"/>
  <c r="B24" i="12"/>
  <c r="A24" i="12"/>
  <c r="P23" i="12"/>
  <c r="O23" i="12"/>
  <c r="N23" i="12"/>
  <c r="M23" i="12"/>
  <c r="K23" i="12"/>
  <c r="L23" i="12" s="1"/>
  <c r="J23" i="12"/>
  <c r="H23" i="12"/>
  <c r="I23" i="12" s="1"/>
  <c r="G23" i="12"/>
  <c r="E23" i="12"/>
  <c r="F23" i="12" s="1"/>
  <c r="D23" i="12"/>
  <c r="C23" i="12"/>
  <c r="B23" i="12"/>
  <c r="A23" i="12"/>
  <c r="P22" i="12"/>
  <c r="O22" i="12"/>
  <c r="N22" i="12"/>
  <c r="M22" i="12"/>
  <c r="K22" i="12"/>
  <c r="L22" i="12" s="1"/>
  <c r="J22" i="12"/>
  <c r="H22" i="12"/>
  <c r="I22" i="12" s="1"/>
  <c r="G22" i="12"/>
  <c r="E22" i="12"/>
  <c r="F22" i="12" s="1"/>
  <c r="D22" i="12"/>
  <c r="C22" i="12"/>
  <c r="B22" i="12"/>
  <c r="A22" i="12"/>
  <c r="P21" i="12"/>
  <c r="O21" i="12"/>
  <c r="N21" i="12"/>
  <c r="M21" i="12"/>
  <c r="K21" i="12"/>
  <c r="L21" i="12" s="1"/>
  <c r="J21" i="12"/>
  <c r="H21" i="12"/>
  <c r="I21" i="12" s="1"/>
  <c r="G21" i="12"/>
  <c r="E21" i="12"/>
  <c r="F21" i="12" s="1"/>
  <c r="D21" i="12"/>
  <c r="C21" i="12"/>
  <c r="B21" i="12"/>
  <c r="A21" i="12"/>
  <c r="P20" i="12"/>
  <c r="O20" i="12"/>
  <c r="N20" i="12"/>
  <c r="M20" i="12"/>
  <c r="K20" i="12"/>
  <c r="L20" i="12" s="1"/>
  <c r="J20" i="12"/>
  <c r="H20" i="12"/>
  <c r="I20" i="12" s="1"/>
  <c r="G20" i="12"/>
  <c r="E20" i="12"/>
  <c r="F20" i="12" s="1"/>
  <c r="D20" i="12"/>
  <c r="C20" i="12"/>
  <c r="B20" i="12"/>
  <c r="A20" i="12"/>
  <c r="P19" i="12"/>
  <c r="O19" i="12"/>
  <c r="N19" i="12"/>
  <c r="M19" i="12"/>
  <c r="K19" i="12"/>
  <c r="L19" i="12" s="1"/>
  <c r="J19" i="12"/>
  <c r="H19" i="12"/>
  <c r="I19" i="12" s="1"/>
  <c r="G19" i="12"/>
  <c r="E19" i="12"/>
  <c r="F19" i="12" s="1"/>
  <c r="D19" i="12"/>
  <c r="C19" i="12"/>
  <c r="B19" i="12"/>
  <c r="A19" i="12"/>
  <c r="P18" i="12"/>
  <c r="O18" i="12"/>
  <c r="N18" i="12"/>
  <c r="M18" i="12"/>
  <c r="K18" i="12"/>
  <c r="L18" i="12" s="1"/>
  <c r="J18" i="12"/>
  <c r="H18" i="12"/>
  <c r="I18" i="12" s="1"/>
  <c r="G18" i="12"/>
  <c r="E18" i="12"/>
  <c r="F18" i="12" s="1"/>
  <c r="D18" i="12"/>
  <c r="C18" i="12"/>
  <c r="B18" i="12"/>
  <c r="A18" i="12"/>
  <c r="P17" i="12"/>
  <c r="O17" i="12"/>
  <c r="N17" i="12"/>
  <c r="M17" i="12"/>
  <c r="K17" i="12"/>
  <c r="L17" i="12" s="1"/>
  <c r="J17" i="12"/>
  <c r="H17" i="12"/>
  <c r="I17" i="12" s="1"/>
  <c r="G17" i="12"/>
  <c r="E17" i="12"/>
  <c r="F17" i="12" s="1"/>
  <c r="D17" i="12"/>
  <c r="C17" i="12"/>
  <c r="B17" i="12"/>
  <c r="A17" i="12"/>
  <c r="P16" i="12"/>
  <c r="O16" i="12"/>
  <c r="N16" i="12"/>
  <c r="M16" i="12"/>
  <c r="K16" i="12"/>
  <c r="L16" i="12" s="1"/>
  <c r="J16" i="12"/>
  <c r="H16" i="12"/>
  <c r="I16" i="12" s="1"/>
  <c r="G16" i="12"/>
  <c r="E16" i="12"/>
  <c r="F16" i="12" s="1"/>
  <c r="D16" i="12"/>
  <c r="C16" i="12"/>
  <c r="B16" i="12"/>
  <c r="A16" i="12"/>
  <c r="P15" i="12"/>
  <c r="O15" i="12"/>
  <c r="N15" i="12"/>
  <c r="M15" i="12"/>
  <c r="K15" i="12"/>
  <c r="L15" i="12" s="1"/>
  <c r="J15" i="12"/>
  <c r="H15" i="12"/>
  <c r="I15" i="12" s="1"/>
  <c r="G15" i="12"/>
  <c r="E15" i="12"/>
  <c r="F15" i="12" s="1"/>
  <c r="D15" i="12"/>
  <c r="C15" i="12"/>
  <c r="B15" i="12"/>
  <c r="A15" i="12"/>
  <c r="P14" i="12"/>
  <c r="O14" i="12"/>
  <c r="N14" i="12"/>
  <c r="M14" i="12"/>
  <c r="K14" i="12"/>
  <c r="L14" i="12" s="1"/>
  <c r="J14" i="12"/>
  <c r="H14" i="12"/>
  <c r="I14" i="12" s="1"/>
  <c r="G14" i="12"/>
  <c r="E14" i="12"/>
  <c r="F14" i="12" s="1"/>
  <c r="D14" i="12"/>
  <c r="C14" i="12"/>
  <c r="B14" i="12"/>
  <c r="A14" i="12"/>
  <c r="P13" i="12"/>
  <c r="O13" i="12"/>
  <c r="N13" i="12"/>
  <c r="M13" i="12"/>
  <c r="K13" i="12"/>
  <c r="L13" i="12" s="1"/>
  <c r="J13" i="12"/>
  <c r="H13" i="12"/>
  <c r="I13" i="12" s="1"/>
  <c r="G13" i="12"/>
  <c r="E13" i="12"/>
  <c r="F13" i="12" s="1"/>
  <c r="D13" i="12"/>
  <c r="C13" i="12"/>
  <c r="B13" i="12"/>
  <c r="A13" i="12"/>
  <c r="P12" i="12"/>
  <c r="O12" i="12"/>
  <c r="N12" i="12"/>
  <c r="M12" i="12"/>
  <c r="K12" i="12"/>
  <c r="L12" i="12" s="1"/>
  <c r="J12" i="12"/>
  <c r="H12" i="12"/>
  <c r="I12" i="12" s="1"/>
  <c r="G12" i="12"/>
  <c r="E12" i="12"/>
  <c r="F12" i="12" s="1"/>
  <c r="D12" i="12"/>
  <c r="C12" i="12"/>
  <c r="B12" i="12"/>
  <c r="A12" i="12"/>
  <c r="P11" i="12"/>
  <c r="O11" i="12"/>
  <c r="N11" i="12"/>
  <c r="M11" i="12"/>
  <c r="K11" i="12"/>
  <c r="L11" i="12" s="1"/>
  <c r="J11" i="12"/>
  <c r="H11" i="12"/>
  <c r="I11" i="12" s="1"/>
  <c r="G11" i="12"/>
  <c r="E11" i="12"/>
  <c r="F11" i="12" s="1"/>
  <c r="D11" i="12"/>
  <c r="C11" i="12"/>
  <c r="B11" i="12"/>
  <c r="A11" i="12"/>
  <c r="P10" i="12"/>
  <c r="O10" i="12"/>
  <c r="N10" i="12"/>
  <c r="M10" i="12"/>
  <c r="K10" i="12"/>
  <c r="L10" i="12" s="1"/>
  <c r="J10" i="12"/>
  <c r="H10" i="12"/>
  <c r="I10" i="12" s="1"/>
  <c r="G10" i="12"/>
  <c r="E10" i="12"/>
  <c r="F10" i="12" s="1"/>
  <c r="D10" i="12"/>
  <c r="C10" i="12"/>
  <c r="B10" i="12"/>
  <c r="A10" i="12"/>
  <c r="P9" i="12"/>
  <c r="O9" i="12"/>
  <c r="N9" i="12"/>
  <c r="M9" i="12"/>
  <c r="K9" i="12"/>
  <c r="L9" i="12" s="1"/>
  <c r="J9" i="12"/>
  <c r="H9" i="12"/>
  <c r="I9" i="12" s="1"/>
  <c r="G9" i="12"/>
  <c r="E9" i="12"/>
  <c r="F9" i="12" s="1"/>
  <c r="D9" i="12"/>
  <c r="C9" i="12"/>
  <c r="B9" i="12"/>
  <c r="A9" i="12"/>
  <c r="P8" i="12"/>
  <c r="O8" i="12"/>
  <c r="N8" i="12"/>
  <c r="M8" i="12"/>
  <c r="K8" i="12"/>
  <c r="L8" i="12" s="1"/>
  <c r="J8" i="12"/>
  <c r="H8" i="12"/>
  <c r="I8" i="12" s="1"/>
  <c r="G8" i="12"/>
  <c r="E8" i="12"/>
  <c r="F8" i="12" s="1"/>
  <c r="D8" i="12"/>
  <c r="C8" i="12"/>
  <c r="B8" i="12"/>
  <c r="A8" i="12"/>
  <c r="P7" i="12"/>
  <c r="O7" i="12"/>
  <c r="N7" i="12"/>
  <c r="M7" i="12"/>
  <c r="K7" i="12"/>
  <c r="L7" i="12" s="1"/>
  <c r="J7" i="12"/>
  <c r="H7" i="12"/>
  <c r="I7" i="12" s="1"/>
  <c r="G7" i="12"/>
  <c r="E7" i="12"/>
  <c r="F7" i="12" s="1"/>
  <c r="D7" i="12"/>
  <c r="C7" i="12"/>
  <c r="B7" i="12"/>
  <c r="A7" i="12"/>
  <c r="P6" i="12"/>
  <c r="O6" i="12"/>
  <c r="N6" i="12"/>
  <c r="M6" i="12"/>
  <c r="K6" i="12"/>
  <c r="L6" i="12" s="1"/>
  <c r="J6" i="12"/>
  <c r="H6" i="12"/>
  <c r="I6" i="12" s="1"/>
  <c r="G6" i="12"/>
  <c r="E6" i="12"/>
  <c r="F6" i="12" s="1"/>
  <c r="D6" i="12"/>
  <c r="C6" i="12"/>
  <c r="B6" i="12"/>
  <c r="A6" i="12"/>
  <c r="P5" i="12"/>
  <c r="O5" i="12"/>
  <c r="N5" i="12"/>
  <c r="M5" i="12"/>
  <c r="K5" i="12"/>
  <c r="L5" i="12" s="1"/>
  <c r="J5" i="12"/>
  <c r="H5" i="12"/>
  <c r="I5" i="12" s="1"/>
  <c r="G5" i="12"/>
  <c r="E5" i="12"/>
  <c r="F5" i="12" s="1"/>
  <c r="D5" i="12"/>
  <c r="C5" i="12"/>
  <c r="B5" i="12"/>
  <c r="A5" i="12"/>
  <c r="P4" i="12"/>
  <c r="O4" i="12"/>
  <c r="N4" i="12"/>
  <c r="M4" i="12"/>
  <c r="K4" i="12"/>
  <c r="L4" i="12" s="1"/>
  <c r="J4" i="12"/>
  <c r="H4" i="12"/>
  <c r="I4" i="12" s="1"/>
  <c r="G4" i="12"/>
  <c r="E4" i="12"/>
  <c r="F4" i="12" s="1"/>
  <c r="D4" i="12"/>
  <c r="C4" i="12"/>
  <c r="B4" i="12"/>
  <c r="A4" i="12"/>
  <c r="P3" i="12"/>
  <c r="O3" i="12"/>
  <c r="N3" i="12"/>
  <c r="M3" i="12"/>
  <c r="K3" i="12"/>
  <c r="L3" i="12" s="1"/>
  <c r="J3" i="12"/>
  <c r="H3" i="12"/>
  <c r="I3" i="12" s="1"/>
  <c r="I26" i="12" s="1"/>
  <c r="G3" i="12"/>
  <c r="E3" i="12"/>
  <c r="F3" i="12" s="1"/>
  <c r="D3" i="12"/>
  <c r="C3" i="12"/>
  <c r="B3" i="12"/>
  <c r="A3" i="12"/>
  <c r="P91" i="3"/>
  <c r="O91" i="3"/>
  <c r="N91" i="3"/>
  <c r="M91" i="3"/>
  <c r="K91" i="3"/>
  <c r="J91" i="3"/>
  <c r="H91" i="3"/>
  <c r="G91" i="3"/>
  <c r="E91" i="3"/>
  <c r="F91" i="3" s="1"/>
  <c r="D91" i="3"/>
  <c r="C91" i="3"/>
  <c r="B91" i="3"/>
  <c r="A91" i="3"/>
  <c r="P90" i="3"/>
  <c r="O90" i="3"/>
  <c r="N90" i="3"/>
  <c r="M90" i="3"/>
  <c r="K90" i="3"/>
  <c r="J90" i="3"/>
  <c r="H90" i="3"/>
  <c r="G90" i="3"/>
  <c r="E90" i="3"/>
  <c r="F90" i="3" s="1"/>
  <c r="D90" i="3"/>
  <c r="C90" i="3"/>
  <c r="B90" i="3"/>
  <c r="A90" i="3"/>
  <c r="P89" i="3"/>
  <c r="O89" i="3"/>
  <c r="N89" i="3"/>
  <c r="M89" i="3"/>
  <c r="K89" i="3"/>
  <c r="J89" i="3"/>
  <c r="H89" i="3"/>
  <c r="G89" i="3"/>
  <c r="E89" i="3"/>
  <c r="F89" i="3" s="1"/>
  <c r="D89" i="3"/>
  <c r="C89" i="3"/>
  <c r="B89" i="3"/>
  <c r="A89" i="3"/>
  <c r="P88" i="3"/>
  <c r="O88" i="3"/>
  <c r="N88" i="3"/>
  <c r="M88" i="3"/>
  <c r="K88" i="3"/>
  <c r="J88" i="3"/>
  <c r="H88" i="3"/>
  <c r="G88" i="3"/>
  <c r="E88" i="3"/>
  <c r="F88" i="3" s="1"/>
  <c r="D88" i="3"/>
  <c r="C88" i="3"/>
  <c r="B88" i="3"/>
  <c r="A88" i="3"/>
  <c r="P87" i="3"/>
  <c r="O87" i="3"/>
  <c r="N87" i="3"/>
  <c r="M87" i="3"/>
  <c r="K87" i="3"/>
  <c r="J87" i="3"/>
  <c r="H87" i="3"/>
  <c r="G87" i="3"/>
  <c r="E87" i="3"/>
  <c r="F87" i="3" s="1"/>
  <c r="D87" i="3"/>
  <c r="C87" i="3"/>
  <c r="B87" i="3"/>
  <c r="A87" i="3"/>
  <c r="P86" i="3"/>
  <c r="O86" i="3"/>
  <c r="N86" i="3"/>
  <c r="M86" i="3"/>
  <c r="K86" i="3"/>
  <c r="J86" i="3"/>
  <c r="H86" i="3"/>
  <c r="G86" i="3"/>
  <c r="E86" i="3"/>
  <c r="F86" i="3" s="1"/>
  <c r="D86" i="3"/>
  <c r="C86" i="3"/>
  <c r="B86" i="3"/>
  <c r="A86" i="3"/>
  <c r="P85" i="3"/>
  <c r="O85" i="3"/>
  <c r="N85" i="3"/>
  <c r="M85" i="3"/>
  <c r="K85" i="3"/>
  <c r="J85" i="3"/>
  <c r="H85" i="3"/>
  <c r="G85" i="3"/>
  <c r="E85" i="3"/>
  <c r="F85" i="3" s="1"/>
  <c r="D85" i="3"/>
  <c r="C85" i="3"/>
  <c r="B85" i="3"/>
  <c r="A85" i="3"/>
  <c r="P84" i="3"/>
  <c r="O84" i="3"/>
  <c r="N84" i="3"/>
  <c r="M84" i="3"/>
  <c r="K84" i="3"/>
  <c r="J84" i="3"/>
  <c r="H84" i="3"/>
  <c r="G84" i="3"/>
  <c r="E84" i="3"/>
  <c r="F84" i="3" s="1"/>
  <c r="D84" i="3"/>
  <c r="C84" i="3"/>
  <c r="B84" i="3"/>
  <c r="A84" i="3"/>
  <c r="P83" i="3"/>
  <c r="O83" i="3"/>
  <c r="N83" i="3"/>
  <c r="M83" i="3"/>
  <c r="K83" i="3"/>
  <c r="J83" i="3"/>
  <c r="H83" i="3"/>
  <c r="G83" i="3"/>
  <c r="E83" i="3"/>
  <c r="F83" i="3" s="1"/>
  <c r="D83" i="3"/>
  <c r="C83" i="3"/>
  <c r="B83" i="3"/>
  <c r="A83" i="3"/>
  <c r="P82" i="3"/>
  <c r="O82" i="3"/>
  <c r="N82" i="3"/>
  <c r="M82" i="3"/>
  <c r="K82" i="3"/>
  <c r="J82" i="3"/>
  <c r="H82" i="3"/>
  <c r="G82" i="3"/>
  <c r="E82" i="3"/>
  <c r="F82" i="3" s="1"/>
  <c r="D82" i="3"/>
  <c r="C82" i="3"/>
  <c r="B82" i="3"/>
  <c r="A82" i="3"/>
  <c r="P81" i="3"/>
  <c r="O81" i="3"/>
  <c r="N81" i="3"/>
  <c r="M81" i="3"/>
  <c r="K81" i="3"/>
  <c r="J81" i="3"/>
  <c r="H81" i="3"/>
  <c r="G81" i="3"/>
  <c r="E81" i="3"/>
  <c r="F81" i="3" s="1"/>
  <c r="D81" i="3"/>
  <c r="C81" i="3"/>
  <c r="B81" i="3"/>
  <c r="A81" i="3"/>
  <c r="P80" i="3"/>
  <c r="O80" i="3"/>
  <c r="N80" i="3"/>
  <c r="M80" i="3"/>
  <c r="K80" i="3"/>
  <c r="J80" i="3"/>
  <c r="H80" i="3"/>
  <c r="G80" i="3"/>
  <c r="E80" i="3"/>
  <c r="F80" i="3" s="1"/>
  <c r="D80" i="3"/>
  <c r="C80" i="3"/>
  <c r="B80" i="3"/>
  <c r="A80" i="3"/>
  <c r="P79" i="3"/>
  <c r="O79" i="3"/>
  <c r="N79" i="3"/>
  <c r="M79" i="3"/>
  <c r="K79" i="3"/>
  <c r="J79" i="3"/>
  <c r="H79" i="3"/>
  <c r="G79" i="3"/>
  <c r="E79" i="3"/>
  <c r="F79" i="3" s="1"/>
  <c r="D79" i="3"/>
  <c r="C79" i="3"/>
  <c r="B79" i="3"/>
  <c r="A79" i="3"/>
  <c r="P78" i="3"/>
  <c r="O78" i="3"/>
  <c r="N78" i="3"/>
  <c r="M78" i="3"/>
  <c r="K78" i="3"/>
  <c r="J78" i="3"/>
  <c r="H78" i="3"/>
  <c r="G78" i="3"/>
  <c r="E78" i="3"/>
  <c r="F78" i="3" s="1"/>
  <c r="D78" i="3"/>
  <c r="C78" i="3"/>
  <c r="B78" i="3"/>
  <c r="A78" i="3"/>
  <c r="P77" i="3"/>
  <c r="O77" i="3"/>
  <c r="N77" i="3"/>
  <c r="M77" i="3"/>
  <c r="K77" i="3"/>
  <c r="J77" i="3"/>
  <c r="H77" i="3"/>
  <c r="G77" i="3"/>
  <c r="E77" i="3"/>
  <c r="F77" i="3" s="1"/>
  <c r="D77" i="3"/>
  <c r="C77" i="3"/>
  <c r="B77" i="3"/>
  <c r="A77" i="3"/>
  <c r="P76" i="3"/>
  <c r="O76" i="3"/>
  <c r="N76" i="3"/>
  <c r="M76" i="3"/>
  <c r="K76" i="3"/>
  <c r="J76" i="3"/>
  <c r="H76" i="3"/>
  <c r="G76" i="3"/>
  <c r="E76" i="3"/>
  <c r="F76" i="3" s="1"/>
  <c r="D76" i="3"/>
  <c r="C76" i="3"/>
  <c r="B76" i="3"/>
  <c r="A76" i="3"/>
  <c r="P75" i="3"/>
  <c r="O75" i="3"/>
  <c r="N75" i="3"/>
  <c r="M75" i="3"/>
  <c r="K75" i="3"/>
  <c r="J75" i="3"/>
  <c r="H75" i="3"/>
  <c r="G75" i="3"/>
  <c r="E75" i="3"/>
  <c r="F75" i="3" s="1"/>
  <c r="D75" i="3"/>
  <c r="C75" i="3"/>
  <c r="B75" i="3"/>
  <c r="A75" i="3"/>
  <c r="P74" i="3"/>
  <c r="O74" i="3"/>
  <c r="N74" i="3"/>
  <c r="M74" i="3"/>
  <c r="K74" i="3"/>
  <c r="J74" i="3"/>
  <c r="H74" i="3"/>
  <c r="G74" i="3"/>
  <c r="E74" i="3"/>
  <c r="F74" i="3" s="1"/>
  <c r="D74" i="3"/>
  <c r="C74" i="3"/>
  <c r="B74" i="3"/>
  <c r="A74" i="3"/>
  <c r="P73" i="3"/>
  <c r="O73" i="3"/>
  <c r="N73" i="3"/>
  <c r="M73" i="3"/>
  <c r="K73" i="3"/>
  <c r="J73" i="3"/>
  <c r="H73" i="3"/>
  <c r="G73" i="3"/>
  <c r="E73" i="3"/>
  <c r="F73" i="3" s="1"/>
  <c r="D73" i="3"/>
  <c r="C73" i="3"/>
  <c r="B73" i="3"/>
  <c r="A73" i="3"/>
  <c r="P72" i="3"/>
  <c r="O72" i="3"/>
  <c r="N72" i="3"/>
  <c r="M72" i="3"/>
  <c r="K72" i="3"/>
  <c r="J72" i="3"/>
  <c r="H72" i="3"/>
  <c r="G72" i="3"/>
  <c r="E72" i="3"/>
  <c r="F72" i="3" s="1"/>
  <c r="D72" i="3"/>
  <c r="C72" i="3"/>
  <c r="B72" i="3"/>
  <c r="A72" i="3"/>
  <c r="P71" i="3"/>
  <c r="O71" i="3"/>
  <c r="N71" i="3"/>
  <c r="M71" i="3"/>
  <c r="K71" i="3"/>
  <c r="J71" i="3"/>
  <c r="H71" i="3"/>
  <c r="G71" i="3"/>
  <c r="E71" i="3"/>
  <c r="F71" i="3" s="1"/>
  <c r="D71" i="3"/>
  <c r="C71" i="3"/>
  <c r="B71" i="3"/>
  <c r="A71" i="3"/>
  <c r="P70" i="3"/>
  <c r="O70" i="3"/>
  <c r="N70" i="3"/>
  <c r="M70" i="3"/>
  <c r="K70" i="3"/>
  <c r="J70" i="3"/>
  <c r="H70" i="3"/>
  <c r="G70" i="3"/>
  <c r="E70" i="3"/>
  <c r="F70" i="3" s="1"/>
  <c r="D70" i="3"/>
  <c r="C70" i="3"/>
  <c r="B70" i="3"/>
  <c r="A70" i="3"/>
  <c r="P69" i="3"/>
  <c r="O69" i="3"/>
  <c r="N69" i="3"/>
  <c r="M69" i="3"/>
  <c r="K69" i="3"/>
  <c r="J69" i="3"/>
  <c r="H69" i="3"/>
  <c r="G69" i="3"/>
  <c r="E69" i="3"/>
  <c r="F69" i="3" s="1"/>
  <c r="D69" i="3"/>
  <c r="C69" i="3"/>
  <c r="B69" i="3"/>
  <c r="A69" i="3"/>
  <c r="P68" i="3"/>
  <c r="O68" i="3"/>
  <c r="N68" i="3"/>
  <c r="M68" i="3"/>
  <c r="K68" i="3"/>
  <c r="J68" i="3"/>
  <c r="H68" i="3"/>
  <c r="G68" i="3"/>
  <c r="E68" i="3"/>
  <c r="F68" i="3" s="1"/>
  <c r="D68" i="3"/>
  <c r="C68" i="3"/>
  <c r="B68" i="3"/>
  <c r="A68" i="3"/>
  <c r="P67" i="3"/>
  <c r="O67" i="3"/>
  <c r="N67" i="3"/>
  <c r="M67" i="3"/>
  <c r="K67" i="3"/>
  <c r="J67" i="3"/>
  <c r="H67" i="3"/>
  <c r="G67" i="3"/>
  <c r="E67" i="3"/>
  <c r="F67" i="3" s="1"/>
  <c r="D67" i="3"/>
  <c r="C67" i="3"/>
  <c r="B67" i="3"/>
  <c r="A67" i="3"/>
  <c r="P66" i="3"/>
  <c r="O66" i="3"/>
  <c r="N66" i="3"/>
  <c r="M66" i="3"/>
  <c r="K66" i="3"/>
  <c r="J66" i="3"/>
  <c r="H66" i="3"/>
  <c r="G66" i="3"/>
  <c r="E66" i="3"/>
  <c r="F66" i="3" s="1"/>
  <c r="D66" i="3"/>
  <c r="C66" i="3"/>
  <c r="B66" i="3"/>
  <c r="A66" i="3"/>
  <c r="P65" i="3"/>
  <c r="O65" i="3"/>
  <c r="N65" i="3"/>
  <c r="M65" i="3"/>
  <c r="K65" i="3"/>
  <c r="J65" i="3"/>
  <c r="H65" i="3"/>
  <c r="G65" i="3"/>
  <c r="E65" i="3"/>
  <c r="F65" i="3" s="1"/>
  <c r="D65" i="3"/>
  <c r="C65" i="3"/>
  <c r="B65" i="3"/>
  <c r="A65" i="3"/>
  <c r="P64" i="3"/>
  <c r="O64" i="3"/>
  <c r="N64" i="3"/>
  <c r="M64" i="3"/>
  <c r="K64" i="3"/>
  <c r="J64" i="3"/>
  <c r="H64" i="3"/>
  <c r="G64" i="3"/>
  <c r="E64" i="3"/>
  <c r="F64" i="3" s="1"/>
  <c r="D64" i="3"/>
  <c r="C64" i="3"/>
  <c r="B64" i="3"/>
  <c r="A64" i="3"/>
  <c r="P63" i="3"/>
  <c r="O63" i="3"/>
  <c r="N63" i="3"/>
  <c r="M63" i="3"/>
  <c r="K63" i="3"/>
  <c r="J63" i="3"/>
  <c r="H63" i="3"/>
  <c r="G63" i="3"/>
  <c r="E63" i="3"/>
  <c r="F63" i="3" s="1"/>
  <c r="D63" i="3"/>
  <c r="C63" i="3"/>
  <c r="B63" i="3"/>
  <c r="A63" i="3"/>
  <c r="P62" i="3"/>
  <c r="O62" i="3"/>
  <c r="N62" i="3"/>
  <c r="M62" i="3"/>
  <c r="K62" i="3"/>
  <c r="J62" i="3"/>
  <c r="H62" i="3"/>
  <c r="G62" i="3"/>
  <c r="E62" i="3"/>
  <c r="F62" i="3" s="1"/>
  <c r="D62" i="3"/>
  <c r="C62" i="3"/>
  <c r="B62" i="3"/>
  <c r="A62" i="3"/>
  <c r="P61" i="3"/>
  <c r="O61" i="3"/>
  <c r="N61" i="3"/>
  <c r="M61" i="3"/>
  <c r="K61" i="3"/>
  <c r="J61" i="3"/>
  <c r="H61" i="3"/>
  <c r="G61" i="3"/>
  <c r="E61" i="3"/>
  <c r="F61" i="3" s="1"/>
  <c r="D61" i="3"/>
  <c r="C61" i="3"/>
  <c r="B61" i="3"/>
  <c r="A61" i="3"/>
  <c r="P60" i="3"/>
  <c r="O60" i="3"/>
  <c r="N60" i="3"/>
  <c r="M60" i="3"/>
  <c r="K60" i="3"/>
  <c r="J60" i="3"/>
  <c r="H60" i="3"/>
  <c r="G60" i="3"/>
  <c r="E60" i="3"/>
  <c r="F60" i="3" s="1"/>
  <c r="D60" i="3"/>
  <c r="C60" i="3"/>
  <c r="B60" i="3"/>
  <c r="A60" i="3"/>
  <c r="P59" i="3"/>
  <c r="O59" i="3"/>
  <c r="N59" i="3"/>
  <c r="M59" i="3"/>
  <c r="K59" i="3"/>
  <c r="J59" i="3"/>
  <c r="H59" i="3"/>
  <c r="G59" i="3"/>
  <c r="E59" i="3"/>
  <c r="F59" i="3" s="1"/>
  <c r="D59" i="3"/>
  <c r="C59" i="3"/>
  <c r="B59" i="3"/>
  <c r="A59" i="3"/>
  <c r="P58" i="3"/>
  <c r="O58" i="3"/>
  <c r="N58" i="3"/>
  <c r="M58" i="3"/>
  <c r="K58" i="3"/>
  <c r="J58" i="3"/>
  <c r="H58" i="3"/>
  <c r="G58" i="3"/>
  <c r="E58" i="3"/>
  <c r="F58" i="3" s="1"/>
  <c r="D58" i="3"/>
  <c r="C58" i="3"/>
  <c r="B58" i="3"/>
  <c r="A58" i="3"/>
  <c r="P57" i="3"/>
  <c r="O57" i="3"/>
  <c r="N57" i="3"/>
  <c r="M57" i="3"/>
  <c r="K57" i="3"/>
  <c r="J57" i="3"/>
  <c r="H57" i="3"/>
  <c r="G57" i="3"/>
  <c r="E57" i="3"/>
  <c r="F57" i="3" s="1"/>
  <c r="D57" i="3"/>
  <c r="C57" i="3"/>
  <c r="B57" i="3"/>
  <c r="A57" i="3"/>
  <c r="P56" i="3"/>
  <c r="O56" i="3"/>
  <c r="N56" i="3"/>
  <c r="M56" i="3"/>
  <c r="K56" i="3"/>
  <c r="J56" i="3"/>
  <c r="H56" i="3"/>
  <c r="G56" i="3"/>
  <c r="E56" i="3"/>
  <c r="F56" i="3" s="1"/>
  <c r="D56" i="3"/>
  <c r="C56" i="3"/>
  <c r="B56" i="3"/>
  <c r="A56" i="3"/>
  <c r="P55" i="3"/>
  <c r="O55" i="3"/>
  <c r="N55" i="3"/>
  <c r="M55" i="3"/>
  <c r="K55" i="3"/>
  <c r="J55" i="3"/>
  <c r="H55" i="3"/>
  <c r="G55" i="3"/>
  <c r="E55" i="3"/>
  <c r="F55" i="3" s="1"/>
  <c r="D55" i="3"/>
  <c r="C55" i="3"/>
  <c r="B55" i="3"/>
  <c r="A55" i="3"/>
  <c r="P54" i="3"/>
  <c r="O54" i="3"/>
  <c r="N54" i="3"/>
  <c r="M54" i="3"/>
  <c r="K54" i="3"/>
  <c r="J54" i="3"/>
  <c r="H54" i="3"/>
  <c r="G54" i="3"/>
  <c r="E54" i="3"/>
  <c r="F54" i="3" s="1"/>
  <c r="D54" i="3"/>
  <c r="C54" i="3"/>
  <c r="B54" i="3"/>
  <c r="A54" i="3"/>
  <c r="P53" i="3"/>
  <c r="O53" i="3"/>
  <c r="N53" i="3"/>
  <c r="M53" i="3"/>
  <c r="K53" i="3"/>
  <c r="J53" i="3"/>
  <c r="H53" i="3"/>
  <c r="G53" i="3"/>
  <c r="E53" i="3"/>
  <c r="F53" i="3" s="1"/>
  <c r="D53" i="3"/>
  <c r="C53" i="3"/>
  <c r="B53" i="3"/>
  <c r="A53" i="3"/>
  <c r="P52" i="3"/>
  <c r="O52" i="3"/>
  <c r="N52" i="3"/>
  <c r="M52" i="3"/>
  <c r="K52" i="3"/>
  <c r="J52" i="3"/>
  <c r="H52" i="3"/>
  <c r="G52" i="3"/>
  <c r="E52" i="3"/>
  <c r="F52" i="3" s="1"/>
  <c r="D52" i="3"/>
  <c r="C52" i="3"/>
  <c r="B52" i="3"/>
  <c r="A52" i="3"/>
  <c r="P51" i="3"/>
  <c r="O51" i="3"/>
  <c r="N51" i="3"/>
  <c r="M51" i="3"/>
  <c r="K51" i="3"/>
  <c r="J51" i="3"/>
  <c r="H51" i="3"/>
  <c r="G51" i="3"/>
  <c r="E51" i="3"/>
  <c r="F51" i="3" s="1"/>
  <c r="D51" i="3"/>
  <c r="C51" i="3"/>
  <c r="B51" i="3"/>
  <c r="A51" i="3"/>
  <c r="P50" i="3"/>
  <c r="O50" i="3"/>
  <c r="N50" i="3"/>
  <c r="M50" i="3"/>
  <c r="K50" i="3"/>
  <c r="J50" i="3"/>
  <c r="H50" i="3"/>
  <c r="G50" i="3"/>
  <c r="E50" i="3"/>
  <c r="F50" i="3" s="1"/>
  <c r="D50" i="3"/>
  <c r="C50" i="3"/>
  <c r="B50" i="3"/>
  <c r="A50" i="3"/>
  <c r="P49" i="3"/>
  <c r="O49" i="3"/>
  <c r="N49" i="3"/>
  <c r="M49" i="3"/>
  <c r="K49" i="3"/>
  <c r="J49" i="3"/>
  <c r="H49" i="3"/>
  <c r="G49" i="3"/>
  <c r="E49" i="3"/>
  <c r="F49" i="3" s="1"/>
  <c r="D49" i="3"/>
  <c r="C49" i="3"/>
  <c r="B49" i="3"/>
  <c r="A49" i="3"/>
  <c r="P48" i="3"/>
  <c r="O48" i="3"/>
  <c r="N48" i="3"/>
  <c r="M48" i="3"/>
  <c r="K48" i="3"/>
  <c r="J48" i="3"/>
  <c r="H48" i="3"/>
  <c r="G48" i="3"/>
  <c r="E48" i="3"/>
  <c r="F48" i="3" s="1"/>
  <c r="D48" i="3"/>
  <c r="C48" i="3"/>
  <c r="B48" i="3"/>
  <c r="A48" i="3"/>
  <c r="P47" i="3"/>
  <c r="O47" i="3"/>
  <c r="N47" i="3"/>
  <c r="M47" i="3"/>
  <c r="K47" i="3"/>
  <c r="J47" i="3"/>
  <c r="H47" i="3"/>
  <c r="G47" i="3"/>
  <c r="E47" i="3"/>
  <c r="F47" i="3" s="1"/>
  <c r="D47" i="3"/>
  <c r="C47" i="3"/>
  <c r="B47" i="3"/>
  <c r="A47" i="3"/>
  <c r="P46" i="3"/>
  <c r="O46" i="3"/>
  <c r="N46" i="3"/>
  <c r="M46" i="3"/>
  <c r="K46" i="3"/>
  <c r="J46" i="3"/>
  <c r="H46" i="3"/>
  <c r="G46" i="3"/>
  <c r="E46" i="3"/>
  <c r="F46" i="3" s="1"/>
  <c r="D46" i="3"/>
  <c r="C46" i="3"/>
  <c r="B46" i="3"/>
  <c r="A46" i="3"/>
  <c r="P45" i="3"/>
  <c r="O45" i="3"/>
  <c r="N45" i="3"/>
  <c r="M45" i="3"/>
  <c r="K45" i="3"/>
  <c r="J45" i="3"/>
  <c r="H45" i="3"/>
  <c r="G45" i="3"/>
  <c r="E45" i="3"/>
  <c r="F45" i="3" s="1"/>
  <c r="D45" i="3"/>
  <c r="C45" i="3"/>
  <c r="B45" i="3"/>
  <c r="A45" i="3"/>
  <c r="P44" i="3"/>
  <c r="O44" i="3"/>
  <c r="N44" i="3"/>
  <c r="M44" i="3"/>
  <c r="K44" i="3"/>
  <c r="J44" i="3"/>
  <c r="H44" i="3"/>
  <c r="G44" i="3"/>
  <c r="E44" i="3"/>
  <c r="F44" i="3" s="1"/>
  <c r="D44" i="3"/>
  <c r="C44" i="3"/>
  <c r="B44" i="3"/>
  <c r="A44" i="3"/>
  <c r="P43" i="3"/>
  <c r="O43" i="3"/>
  <c r="N43" i="3"/>
  <c r="M43" i="3"/>
  <c r="K43" i="3"/>
  <c r="J43" i="3"/>
  <c r="H43" i="3"/>
  <c r="G43" i="3"/>
  <c r="E43" i="3"/>
  <c r="F43" i="3" s="1"/>
  <c r="D43" i="3"/>
  <c r="C43" i="3"/>
  <c r="B43" i="3"/>
  <c r="A43" i="3"/>
  <c r="P42" i="3"/>
  <c r="O42" i="3"/>
  <c r="N42" i="3"/>
  <c r="M42" i="3"/>
  <c r="K42" i="3"/>
  <c r="J42" i="3"/>
  <c r="H42" i="3"/>
  <c r="G42" i="3"/>
  <c r="E42" i="3"/>
  <c r="F42" i="3" s="1"/>
  <c r="D42" i="3"/>
  <c r="C42" i="3"/>
  <c r="B42" i="3"/>
  <c r="A42" i="3"/>
  <c r="P41" i="3"/>
  <c r="O41" i="3"/>
  <c r="N41" i="3"/>
  <c r="M41" i="3"/>
  <c r="K41" i="3"/>
  <c r="J41" i="3"/>
  <c r="H41" i="3"/>
  <c r="G41" i="3"/>
  <c r="E41" i="3"/>
  <c r="F41" i="3" s="1"/>
  <c r="D41" i="3"/>
  <c r="C41" i="3"/>
  <c r="B41" i="3"/>
  <c r="A41" i="3"/>
  <c r="P40" i="3"/>
  <c r="O40" i="3"/>
  <c r="N40" i="3"/>
  <c r="M40" i="3"/>
  <c r="K40" i="3"/>
  <c r="J40" i="3"/>
  <c r="H40" i="3"/>
  <c r="G40" i="3"/>
  <c r="E40" i="3"/>
  <c r="F40" i="3" s="1"/>
  <c r="D40" i="3"/>
  <c r="C40" i="3"/>
  <c r="B40" i="3"/>
  <c r="A40" i="3"/>
  <c r="P39" i="3"/>
  <c r="O39" i="3"/>
  <c r="N39" i="3"/>
  <c r="M39" i="3"/>
  <c r="K39" i="3"/>
  <c r="J39" i="3"/>
  <c r="H39" i="3"/>
  <c r="G39" i="3"/>
  <c r="E39" i="3"/>
  <c r="F39" i="3" s="1"/>
  <c r="D39" i="3"/>
  <c r="C39" i="3"/>
  <c r="B39" i="3"/>
  <c r="A39" i="3"/>
  <c r="P38" i="3"/>
  <c r="O38" i="3"/>
  <c r="N38" i="3"/>
  <c r="M38" i="3"/>
  <c r="K38" i="3"/>
  <c r="J38" i="3"/>
  <c r="H38" i="3"/>
  <c r="G38" i="3"/>
  <c r="E38" i="3"/>
  <c r="F38" i="3" s="1"/>
  <c r="D38" i="3"/>
  <c r="C38" i="3"/>
  <c r="B38" i="3"/>
  <c r="A38" i="3"/>
  <c r="P37" i="3"/>
  <c r="O37" i="3"/>
  <c r="N37" i="3"/>
  <c r="M37" i="3"/>
  <c r="K37" i="3"/>
  <c r="J37" i="3"/>
  <c r="H37" i="3"/>
  <c r="G37" i="3"/>
  <c r="E37" i="3"/>
  <c r="F37" i="3" s="1"/>
  <c r="D37" i="3"/>
  <c r="C37" i="3"/>
  <c r="B37" i="3"/>
  <c r="A37" i="3"/>
  <c r="P36" i="3"/>
  <c r="O36" i="3"/>
  <c r="N36" i="3"/>
  <c r="M36" i="3"/>
  <c r="K36" i="3"/>
  <c r="J36" i="3"/>
  <c r="H36" i="3"/>
  <c r="G36" i="3"/>
  <c r="E36" i="3"/>
  <c r="F36" i="3" s="1"/>
  <c r="D36" i="3"/>
  <c r="C36" i="3"/>
  <c r="B36" i="3"/>
  <c r="A36" i="3"/>
  <c r="P35" i="3"/>
  <c r="O35" i="3"/>
  <c r="N35" i="3"/>
  <c r="M35" i="3"/>
  <c r="K35" i="3"/>
  <c r="J35" i="3"/>
  <c r="H35" i="3"/>
  <c r="G35" i="3"/>
  <c r="E35" i="3"/>
  <c r="F35" i="3" s="1"/>
  <c r="D35" i="3"/>
  <c r="C35" i="3"/>
  <c r="B35" i="3"/>
  <c r="A35" i="3"/>
  <c r="P34" i="3"/>
  <c r="O34" i="3"/>
  <c r="N34" i="3"/>
  <c r="M34" i="3"/>
  <c r="K34" i="3"/>
  <c r="J34" i="3"/>
  <c r="H34" i="3"/>
  <c r="G34" i="3"/>
  <c r="E34" i="3"/>
  <c r="F34" i="3" s="1"/>
  <c r="D34" i="3"/>
  <c r="C34" i="3"/>
  <c r="B34" i="3"/>
  <c r="A34" i="3"/>
  <c r="P33" i="3"/>
  <c r="O33" i="3"/>
  <c r="N33" i="3"/>
  <c r="M33" i="3"/>
  <c r="K33" i="3"/>
  <c r="J33" i="3"/>
  <c r="H33" i="3"/>
  <c r="G33" i="3"/>
  <c r="E33" i="3"/>
  <c r="F33" i="3" s="1"/>
  <c r="D33" i="3"/>
  <c r="C33" i="3"/>
  <c r="B33" i="3"/>
  <c r="A33" i="3"/>
  <c r="P32" i="3"/>
  <c r="O32" i="3"/>
  <c r="N32" i="3"/>
  <c r="M32" i="3"/>
  <c r="K32" i="3"/>
  <c r="J32" i="3"/>
  <c r="H32" i="3"/>
  <c r="G32" i="3"/>
  <c r="E32" i="3"/>
  <c r="F32" i="3" s="1"/>
  <c r="D32" i="3"/>
  <c r="C32" i="3"/>
  <c r="B32" i="3"/>
  <c r="A32" i="3"/>
  <c r="P31" i="3"/>
  <c r="O31" i="3"/>
  <c r="N31" i="3"/>
  <c r="M31" i="3"/>
  <c r="K31" i="3"/>
  <c r="J31" i="3"/>
  <c r="H31" i="3"/>
  <c r="G31" i="3"/>
  <c r="E31" i="3"/>
  <c r="F31" i="3" s="1"/>
  <c r="D31" i="3"/>
  <c r="C31" i="3"/>
  <c r="B31" i="3"/>
  <c r="A31" i="3"/>
  <c r="P30" i="3"/>
  <c r="O30" i="3"/>
  <c r="N30" i="3"/>
  <c r="M30" i="3"/>
  <c r="K30" i="3"/>
  <c r="J30" i="3"/>
  <c r="H30" i="3"/>
  <c r="G30" i="3"/>
  <c r="E30" i="3"/>
  <c r="F30" i="3" s="1"/>
  <c r="D30" i="3"/>
  <c r="C30" i="3"/>
  <c r="B30" i="3"/>
  <c r="A30" i="3"/>
  <c r="P29" i="3"/>
  <c r="O29" i="3"/>
  <c r="N29" i="3"/>
  <c r="M29" i="3"/>
  <c r="K29" i="3"/>
  <c r="J29" i="3"/>
  <c r="H29" i="3"/>
  <c r="G29" i="3"/>
  <c r="E29" i="3"/>
  <c r="F29" i="3" s="1"/>
  <c r="D29" i="3"/>
  <c r="C29" i="3"/>
  <c r="B29" i="3"/>
  <c r="A29" i="3"/>
  <c r="P28" i="3"/>
  <c r="O28" i="3"/>
  <c r="N28" i="3"/>
  <c r="M28" i="3"/>
  <c r="K28" i="3"/>
  <c r="J28" i="3"/>
  <c r="H28" i="3"/>
  <c r="G28" i="3"/>
  <c r="E28" i="3"/>
  <c r="F28" i="3" s="1"/>
  <c r="D28" i="3"/>
  <c r="C28" i="3"/>
  <c r="B28" i="3"/>
  <c r="A28" i="3"/>
  <c r="P27" i="3"/>
  <c r="O27" i="3"/>
  <c r="N27" i="3"/>
  <c r="M27" i="3"/>
  <c r="K27" i="3"/>
  <c r="J27" i="3"/>
  <c r="H27" i="3"/>
  <c r="G27" i="3"/>
  <c r="E27" i="3"/>
  <c r="F27" i="3" s="1"/>
  <c r="D27" i="3"/>
  <c r="C27" i="3"/>
  <c r="B27" i="3"/>
  <c r="A27" i="3"/>
  <c r="P26" i="3"/>
  <c r="O26" i="3"/>
  <c r="N26" i="3"/>
  <c r="M26" i="3"/>
  <c r="K26" i="3"/>
  <c r="J26" i="3"/>
  <c r="H26" i="3"/>
  <c r="G26" i="3"/>
  <c r="E26" i="3"/>
  <c r="F26" i="3" s="1"/>
  <c r="D26" i="3"/>
  <c r="C26" i="3"/>
  <c r="B26" i="3"/>
  <c r="A26" i="3"/>
  <c r="P25" i="3"/>
  <c r="O25" i="3"/>
  <c r="N25" i="3"/>
  <c r="M25" i="3"/>
  <c r="K25" i="3"/>
  <c r="J25" i="3"/>
  <c r="H25" i="3"/>
  <c r="G25" i="3"/>
  <c r="E25" i="3"/>
  <c r="F25" i="3" s="1"/>
  <c r="D25" i="3"/>
  <c r="C25" i="3"/>
  <c r="B25" i="3"/>
  <c r="A25" i="3"/>
  <c r="P24" i="3"/>
  <c r="O24" i="3"/>
  <c r="N24" i="3"/>
  <c r="M24" i="3"/>
  <c r="K24" i="3"/>
  <c r="J24" i="3"/>
  <c r="H24" i="3"/>
  <c r="G24" i="3"/>
  <c r="E24" i="3"/>
  <c r="F24" i="3" s="1"/>
  <c r="D24" i="3"/>
  <c r="C24" i="3"/>
  <c r="B24" i="3"/>
  <c r="A24" i="3"/>
  <c r="P23" i="3"/>
  <c r="O23" i="3"/>
  <c r="N23" i="3"/>
  <c r="M23" i="3"/>
  <c r="K23" i="3"/>
  <c r="J23" i="3"/>
  <c r="H23" i="3"/>
  <c r="G23" i="3"/>
  <c r="E23" i="3"/>
  <c r="F23" i="3" s="1"/>
  <c r="D23" i="3"/>
  <c r="C23" i="3"/>
  <c r="B23" i="3"/>
  <c r="A23" i="3"/>
  <c r="P22" i="3"/>
  <c r="O22" i="3"/>
  <c r="N22" i="3"/>
  <c r="M22" i="3"/>
  <c r="K22" i="3"/>
  <c r="J22" i="3"/>
  <c r="H22" i="3"/>
  <c r="G22" i="3"/>
  <c r="E22" i="3"/>
  <c r="F22" i="3" s="1"/>
  <c r="D22" i="3"/>
  <c r="C22" i="3"/>
  <c r="B22" i="3"/>
  <c r="A22" i="3"/>
  <c r="P21" i="3"/>
  <c r="O21" i="3"/>
  <c r="N21" i="3"/>
  <c r="M21" i="3"/>
  <c r="K21" i="3"/>
  <c r="J21" i="3"/>
  <c r="H21" i="3"/>
  <c r="G21" i="3"/>
  <c r="E21" i="3"/>
  <c r="F21" i="3" s="1"/>
  <c r="D21" i="3"/>
  <c r="C21" i="3"/>
  <c r="B21" i="3"/>
  <c r="A21" i="3"/>
  <c r="P20" i="3"/>
  <c r="O20" i="3"/>
  <c r="N20" i="3"/>
  <c r="M20" i="3"/>
  <c r="K20" i="3"/>
  <c r="J20" i="3"/>
  <c r="H20" i="3"/>
  <c r="G20" i="3"/>
  <c r="E20" i="3"/>
  <c r="F20" i="3" s="1"/>
  <c r="D20" i="3"/>
  <c r="C20" i="3"/>
  <c r="B20" i="3"/>
  <c r="A20" i="3"/>
  <c r="P19" i="3"/>
  <c r="O19" i="3"/>
  <c r="N19" i="3"/>
  <c r="M19" i="3"/>
  <c r="K19" i="3"/>
  <c r="J19" i="3"/>
  <c r="H19" i="3"/>
  <c r="G19" i="3"/>
  <c r="E19" i="3"/>
  <c r="F19" i="3" s="1"/>
  <c r="D19" i="3"/>
  <c r="C19" i="3"/>
  <c r="B19" i="3"/>
  <c r="A19" i="3"/>
  <c r="P18" i="3"/>
  <c r="O18" i="3"/>
  <c r="N18" i="3"/>
  <c r="M18" i="3"/>
  <c r="K18" i="3"/>
  <c r="J18" i="3"/>
  <c r="H18" i="3"/>
  <c r="G18" i="3"/>
  <c r="E18" i="3"/>
  <c r="F18" i="3" s="1"/>
  <c r="D18" i="3"/>
  <c r="C18" i="3"/>
  <c r="B18" i="3"/>
  <c r="A18" i="3"/>
  <c r="P17" i="3"/>
  <c r="O17" i="3"/>
  <c r="N17" i="3"/>
  <c r="M17" i="3"/>
  <c r="K17" i="3"/>
  <c r="J17" i="3"/>
  <c r="H17" i="3"/>
  <c r="G17" i="3"/>
  <c r="E17" i="3"/>
  <c r="F17" i="3" s="1"/>
  <c r="D17" i="3"/>
  <c r="C17" i="3"/>
  <c r="B17" i="3"/>
  <c r="A17" i="3"/>
  <c r="P16" i="3"/>
  <c r="O16" i="3"/>
  <c r="N16" i="3"/>
  <c r="M16" i="3"/>
  <c r="K16" i="3"/>
  <c r="J16" i="3"/>
  <c r="H16" i="3"/>
  <c r="G16" i="3"/>
  <c r="E16" i="3"/>
  <c r="F16" i="3" s="1"/>
  <c r="D16" i="3"/>
  <c r="C16" i="3"/>
  <c r="B16" i="3"/>
  <c r="A16" i="3"/>
  <c r="P15" i="3"/>
  <c r="O15" i="3"/>
  <c r="N15" i="3"/>
  <c r="M15" i="3"/>
  <c r="K15" i="3"/>
  <c r="J15" i="3"/>
  <c r="H15" i="3"/>
  <c r="G15" i="3"/>
  <c r="E15" i="3"/>
  <c r="F15" i="3" s="1"/>
  <c r="D15" i="3"/>
  <c r="C15" i="3"/>
  <c r="B15" i="3"/>
  <c r="A15" i="3"/>
  <c r="P14" i="3"/>
  <c r="O14" i="3"/>
  <c r="N14" i="3"/>
  <c r="M14" i="3"/>
  <c r="K14" i="3"/>
  <c r="J14" i="3"/>
  <c r="H14" i="3"/>
  <c r="G14" i="3"/>
  <c r="E14" i="3"/>
  <c r="F14" i="3" s="1"/>
  <c r="D14" i="3"/>
  <c r="C14" i="3"/>
  <c r="B14" i="3"/>
  <c r="A14" i="3"/>
  <c r="P13" i="3"/>
  <c r="O13" i="3"/>
  <c r="N13" i="3"/>
  <c r="M13" i="3"/>
  <c r="K13" i="3"/>
  <c r="J13" i="3"/>
  <c r="H13" i="3"/>
  <c r="G13" i="3"/>
  <c r="E13" i="3"/>
  <c r="F13" i="3" s="1"/>
  <c r="D13" i="3"/>
  <c r="C13" i="3"/>
  <c r="B13" i="3"/>
  <c r="A13" i="3"/>
  <c r="P12" i="3"/>
  <c r="O12" i="3"/>
  <c r="N12" i="3"/>
  <c r="M12" i="3"/>
  <c r="K12" i="3"/>
  <c r="J12" i="3"/>
  <c r="H12" i="3"/>
  <c r="G12" i="3"/>
  <c r="E12" i="3"/>
  <c r="F12" i="3" s="1"/>
  <c r="D12" i="3"/>
  <c r="C12" i="3"/>
  <c r="B12" i="3"/>
  <c r="A12" i="3"/>
  <c r="P11" i="3"/>
  <c r="O11" i="3"/>
  <c r="N11" i="3"/>
  <c r="M11" i="3"/>
  <c r="K11" i="3"/>
  <c r="J11" i="3"/>
  <c r="H11" i="3"/>
  <c r="G11" i="3"/>
  <c r="E11" i="3"/>
  <c r="F11" i="3" s="1"/>
  <c r="D11" i="3"/>
  <c r="C11" i="3"/>
  <c r="B11" i="3"/>
  <c r="A11" i="3"/>
  <c r="P10" i="3"/>
  <c r="O10" i="3"/>
  <c r="N10" i="3"/>
  <c r="M10" i="3"/>
  <c r="K10" i="3"/>
  <c r="J10" i="3"/>
  <c r="H10" i="3"/>
  <c r="G10" i="3"/>
  <c r="E10" i="3"/>
  <c r="F10" i="3" s="1"/>
  <c r="D10" i="3"/>
  <c r="C10" i="3"/>
  <c r="B10" i="3"/>
  <c r="A10" i="3"/>
  <c r="P9" i="3"/>
  <c r="O9" i="3"/>
  <c r="N9" i="3"/>
  <c r="M9" i="3"/>
  <c r="K9" i="3"/>
  <c r="J9" i="3"/>
  <c r="H9" i="3"/>
  <c r="G9" i="3"/>
  <c r="E9" i="3"/>
  <c r="F9" i="3" s="1"/>
  <c r="D9" i="3"/>
  <c r="C9" i="3"/>
  <c r="B9" i="3"/>
  <c r="A9" i="3"/>
  <c r="P8" i="3"/>
  <c r="O8" i="3"/>
  <c r="N8" i="3"/>
  <c r="M8" i="3"/>
  <c r="K8" i="3"/>
  <c r="J8" i="3"/>
  <c r="H8" i="3"/>
  <c r="G8" i="3"/>
  <c r="E8" i="3"/>
  <c r="F8" i="3" s="1"/>
  <c r="D8" i="3"/>
  <c r="C8" i="3"/>
  <c r="B8" i="3"/>
  <c r="A8" i="3"/>
  <c r="P7" i="3"/>
  <c r="O7" i="3"/>
  <c r="N7" i="3"/>
  <c r="M7" i="3"/>
  <c r="K7" i="3"/>
  <c r="J7" i="3"/>
  <c r="H7" i="3"/>
  <c r="G7" i="3"/>
  <c r="E7" i="3"/>
  <c r="F7" i="3" s="1"/>
  <c r="D7" i="3"/>
  <c r="C7" i="3"/>
  <c r="B7" i="3"/>
  <c r="A7" i="3"/>
  <c r="P6" i="3"/>
  <c r="O6" i="3"/>
  <c r="N6" i="3"/>
  <c r="M6" i="3"/>
  <c r="K6" i="3"/>
  <c r="J6" i="3"/>
  <c r="H6" i="3"/>
  <c r="G6" i="3"/>
  <c r="E6" i="3"/>
  <c r="F6" i="3" s="1"/>
  <c r="D6" i="3"/>
  <c r="C6" i="3"/>
  <c r="B6" i="3"/>
  <c r="A6" i="3"/>
  <c r="P5" i="3"/>
  <c r="O5" i="3"/>
  <c r="N5" i="3"/>
  <c r="M5" i="3"/>
  <c r="K5" i="3"/>
  <c r="J5" i="3"/>
  <c r="H5" i="3"/>
  <c r="G5" i="3"/>
  <c r="E5" i="3"/>
  <c r="F5" i="3" s="1"/>
  <c r="D5" i="3"/>
  <c r="C5" i="3"/>
  <c r="B5" i="3"/>
  <c r="A5" i="3"/>
  <c r="P4" i="3"/>
  <c r="O4" i="3"/>
  <c r="N4" i="3"/>
  <c r="M4" i="3"/>
  <c r="K4" i="3"/>
  <c r="J4" i="3"/>
  <c r="H4" i="3"/>
  <c r="G4" i="3"/>
  <c r="E4" i="3"/>
  <c r="F4" i="3" s="1"/>
  <c r="D4" i="3"/>
  <c r="C4" i="3"/>
  <c r="B4" i="3"/>
  <c r="A4" i="3"/>
  <c r="P3" i="3"/>
  <c r="O3" i="3"/>
  <c r="N3" i="3"/>
  <c r="M3" i="3"/>
  <c r="K3" i="3"/>
  <c r="J3" i="3"/>
  <c r="H3" i="3"/>
  <c r="G3" i="3"/>
  <c r="E3" i="3"/>
  <c r="F3" i="3" s="1"/>
  <c r="D3" i="3"/>
  <c r="C3" i="3"/>
  <c r="B3" i="3"/>
  <c r="A3" i="3"/>
  <c r="P108" i="4"/>
  <c r="O108" i="4"/>
  <c r="N108" i="4"/>
  <c r="M108" i="4"/>
  <c r="K108" i="4"/>
  <c r="J108" i="4"/>
  <c r="H108" i="4"/>
  <c r="G108" i="4"/>
  <c r="E108" i="4"/>
  <c r="D108" i="4"/>
  <c r="C108" i="4"/>
  <c r="B108" i="4"/>
  <c r="A108" i="4"/>
  <c r="P107" i="4"/>
  <c r="O107" i="4"/>
  <c r="N107" i="4"/>
  <c r="M107" i="4"/>
  <c r="K107" i="4"/>
  <c r="J107" i="4"/>
  <c r="H107" i="4"/>
  <c r="G107" i="4"/>
  <c r="E107" i="4"/>
  <c r="D107" i="4"/>
  <c r="C107" i="4"/>
  <c r="B107" i="4"/>
  <c r="A107" i="4"/>
  <c r="P106" i="4"/>
  <c r="O106" i="4"/>
  <c r="N106" i="4"/>
  <c r="M106" i="4"/>
  <c r="K106" i="4"/>
  <c r="J106" i="4"/>
  <c r="H106" i="4"/>
  <c r="G106" i="4"/>
  <c r="E106" i="4"/>
  <c r="D106" i="4"/>
  <c r="C106" i="4"/>
  <c r="B106" i="4"/>
  <c r="A106" i="4"/>
  <c r="P105" i="4"/>
  <c r="O105" i="4"/>
  <c r="N105" i="4"/>
  <c r="M105" i="4"/>
  <c r="K105" i="4"/>
  <c r="J105" i="4"/>
  <c r="H105" i="4"/>
  <c r="G105" i="4"/>
  <c r="E105" i="4"/>
  <c r="D105" i="4"/>
  <c r="C105" i="4"/>
  <c r="B105" i="4"/>
  <c r="A105" i="4"/>
  <c r="P104" i="4"/>
  <c r="O104" i="4"/>
  <c r="N104" i="4"/>
  <c r="M104" i="4"/>
  <c r="K104" i="4"/>
  <c r="J104" i="4"/>
  <c r="H104" i="4"/>
  <c r="G104" i="4"/>
  <c r="E104" i="4"/>
  <c r="D104" i="4"/>
  <c r="C104" i="4"/>
  <c r="B104" i="4"/>
  <c r="A104" i="4"/>
  <c r="P103" i="4"/>
  <c r="O103" i="4"/>
  <c r="N103" i="4"/>
  <c r="M103" i="4"/>
  <c r="K103" i="4"/>
  <c r="J103" i="4"/>
  <c r="H103" i="4"/>
  <c r="G103" i="4"/>
  <c r="E103" i="4"/>
  <c r="D103" i="4"/>
  <c r="C103" i="4"/>
  <c r="B103" i="4"/>
  <c r="A103" i="4"/>
  <c r="P102" i="4"/>
  <c r="O102" i="4"/>
  <c r="N102" i="4"/>
  <c r="M102" i="4"/>
  <c r="K102" i="4"/>
  <c r="J102" i="4"/>
  <c r="H102" i="4"/>
  <c r="G102" i="4"/>
  <c r="E102" i="4"/>
  <c r="D102" i="4"/>
  <c r="C102" i="4"/>
  <c r="B102" i="4"/>
  <c r="A102" i="4"/>
  <c r="P101" i="4"/>
  <c r="O101" i="4"/>
  <c r="N101" i="4"/>
  <c r="M101" i="4"/>
  <c r="K101" i="4"/>
  <c r="J101" i="4"/>
  <c r="H101" i="4"/>
  <c r="G101" i="4"/>
  <c r="E101" i="4"/>
  <c r="D101" i="4"/>
  <c r="C101" i="4"/>
  <c r="B101" i="4"/>
  <c r="A101" i="4"/>
  <c r="P100" i="4"/>
  <c r="O100" i="4"/>
  <c r="N100" i="4"/>
  <c r="M100" i="4"/>
  <c r="K100" i="4"/>
  <c r="J100" i="4"/>
  <c r="H100" i="4"/>
  <c r="G100" i="4"/>
  <c r="E100" i="4"/>
  <c r="D100" i="4"/>
  <c r="C100" i="4"/>
  <c r="B100" i="4"/>
  <c r="A100" i="4"/>
  <c r="P99" i="4"/>
  <c r="O99" i="4"/>
  <c r="N99" i="4"/>
  <c r="M99" i="4"/>
  <c r="K99" i="4"/>
  <c r="J99" i="4"/>
  <c r="H99" i="4"/>
  <c r="G99" i="4"/>
  <c r="E99" i="4"/>
  <c r="D99" i="4"/>
  <c r="C99" i="4"/>
  <c r="B99" i="4"/>
  <c r="A99" i="4"/>
  <c r="P98" i="4"/>
  <c r="O98" i="4"/>
  <c r="N98" i="4"/>
  <c r="M98" i="4"/>
  <c r="K98" i="4"/>
  <c r="J98" i="4"/>
  <c r="H98" i="4"/>
  <c r="G98" i="4"/>
  <c r="E98" i="4"/>
  <c r="D98" i="4"/>
  <c r="C98" i="4"/>
  <c r="B98" i="4"/>
  <c r="A98" i="4"/>
  <c r="P97" i="4"/>
  <c r="O97" i="4"/>
  <c r="N97" i="4"/>
  <c r="M97" i="4"/>
  <c r="K97" i="4"/>
  <c r="J97" i="4"/>
  <c r="H97" i="4"/>
  <c r="G97" i="4"/>
  <c r="E97" i="4"/>
  <c r="D97" i="4"/>
  <c r="C97" i="4"/>
  <c r="B97" i="4"/>
  <c r="A97" i="4"/>
  <c r="P96" i="4"/>
  <c r="O96" i="4"/>
  <c r="N96" i="4"/>
  <c r="M96" i="4"/>
  <c r="K96" i="4"/>
  <c r="J96" i="4"/>
  <c r="H96" i="4"/>
  <c r="G96" i="4"/>
  <c r="E96" i="4"/>
  <c r="D96" i="4"/>
  <c r="C96" i="4"/>
  <c r="B96" i="4"/>
  <c r="A96" i="4"/>
  <c r="P95" i="4"/>
  <c r="O95" i="4"/>
  <c r="N95" i="4"/>
  <c r="M95" i="4"/>
  <c r="K95" i="4"/>
  <c r="J95" i="4"/>
  <c r="H95" i="4"/>
  <c r="G95" i="4"/>
  <c r="E95" i="4"/>
  <c r="D95" i="4"/>
  <c r="C95" i="4"/>
  <c r="B95" i="4"/>
  <c r="A95" i="4"/>
  <c r="P94" i="4"/>
  <c r="O94" i="4"/>
  <c r="N94" i="4"/>
  <c r="M94" i="4"/>
  <c r="K94" i="4"/>
  <c r="J94" i="4"/>
  <c r="H94" i="4"/>
  <c r="G94" i="4"/>
  <c r="E94" i="4"/>
  <c r="D94" i="4"/>
  <c r="C94" i="4"/>
  <c r="B94" i="4"/>
  <c r="A94" i="4"/>
  <c r="P93" i="4"/>
  <c r="O93" i="4"/>
  <c r="N93" i="4"/>
  <c r="M93" i="4"/>
  <c r="K93" i="4"/>
  <c r="J93" i="4"/>
  <c r="H93" i="4"/>
  <c r="G93" i="4"/>
  <c r="E93" i="4"/>
  <c r="D93" i="4"/>
  <c r="C93" i="4"/>
  <c r="B93" i="4"/>
  <c r="A93" i="4"/>
  <c r="P92" i="4"/>
  <c r="O92" i="4"/>
  <c r="N92" i="4"/>
  <c r="M92" i="4"/>
  <c r="K92" i="4"/>
  <c r="J92" i="4"/>
  <c r="H92" i="4"/>
  <c r="G92" i="4"/>
  <c r="E92" i="4"/>
  <c r="D92" i="4"/>
  <c r="C92" i="4"/>
  <c r="B92" i="4"/>
  <c r="A92" i="4"/>
  <c r="P91" i="4"/>
  <c r="O91" i="4"/>
  <c r="N91" i="4"/>
  <c r="M91" i="4"/>
  <c r="K91" i="4"/>
  <c r="J91" i="4"/>
  <c r="H91" i="4"/>
  <c r="G91" i="4"/>
  <c r="E91" i="4"/>
  <c r="D91" i="4"/>
  <c r="C91" i="4"/>
  <c r="B91" i="4"/>
  <c r="A91" i="4"/>
  <c r="P90" i="4"/>
  <c r="O90" i="4"/>
  <c r="N90" i="4"/>
  <c r="M90" i="4"/>
  <c r="K90" i="4"/>
  <c r="J90" i="4"/>
  <c r="H90" i="4"/>
  <c r="G90" i="4"/>
  <c r="E90" i="4"/>
  <c r="D90" i="4"/>
  <c r="C90" i="4"/>
  <c r="B90" i="4"/>
  <c r="A90" i="4"/>
  <c r="P89" i="4"/>
  <c r="O89" i="4"/>
  <c r="N89" i="4"/>
  <c r="M89" i="4"/>
  <c r="K89" i="4"/>
  <c r="J89" i="4"/>
  <c r="H89" i="4"/>
  <c r="G89" i="4"/>
  <c r="E89" i="4"/>
  <c r="D89" i="4"/>
  <c r="C89" i="4"/>
  <c r="B89" i="4"/>
  <c r="A89" i="4"/>
  <c r="P88" i="4"/>
  <c r="O88" i="4"/>
  <c r="N88" i="4"/>
  <c r="M88" i="4"/>
  <c r="K88" i="4"/>
  <c r="J88" i="4"/>
  <c r="H88" i="4"/>
  <c r="G88" i="4"/>
  <c r="E88" i="4"/>
  <c r="D88" i="4"/>
  <c r="C88" i="4"/>
  <c r="B88" i="4"/>
  <c r="A88" i="4"/>
  <c r="P87" i="4"/>
  <c r="O87" i="4"/>
  <c r="N87" i="4"/>
  <c r="M87" i="4"/>
  <c r="K87" i="4"/>
  <c r="J87" i="4"/>
  <c r="H87" i="4"/>
  <c r="G87" i="4"/>
  <c r="E87" i="4"/>
  <c r="D87" i="4"/>
  <c r="C87" i="4"/>
  <c r="B87" i="4"/>
  <c r="A87" i="4"/>
  <c r="P86" i="4"/>
  <c r="O86" i="4"/>
  <c r="N86" i="4"/>
  <c r="M86" i="4"/>
  <c r="K86" i="4"/>
  <c r="J86" i="4"/>
  <c r="H86" i="4"/>
  <c r="G86" i="4"/>
  <c r="E86" i="4"/>
  <c r="D86" i="4"/>
  <c r="C86" i="4"/>
  <c r="B86" i="4"/>
  <c r="A86" i="4"/>
  <c r="P85" i="4"/>
  <c r="O85" i="4"/>
  <c r="N85" i="4"/>
  <c r="M85" i="4"/>
  <c r="K85" i="4"/>
  <c r="J85" i="4"/>
  <c r="H85" i="4"/>
  <c r="G85" i="4"/>
  <c r="E85" i="4"/>
  <c r="D85" i="4"/>
  <c r="C85" i="4"/>
  <c r="B85" i="4"/>
  <c r="A85" i="4"/>
  <c r="P84" i="4"/>
  <c r="O84" i="4"/>
  <c r="N84" i="4"/>
  <c r="M84" i="4"/>
  <c r="K84" i="4"/>
  <c r="J84" i="4"/>
  <c r="H84" i="4"/>
  <c r="G84" i="4"/>
  <c r="E84" i="4"/>
  <c r="D84" i="4"/>
  <c r="C84" i="4"/>
  <c r="B84" i="4"/>
  <c r="A84" i="4"/>
  <c r="P83" i="4"/>
  <c r="O83" i="4"/>
  <c r="N83" i="4"/>
  <c r="M83" i="4"/>
  <c r="K83" i="4"/>
  <c r="J83" i="4"/>
  <c r="H83" i="4"/>
  <c r="G83" i="4"/>
  <c r="E83" i="4"/>
  <c r="D83" i="4"/>
  <c r="C83" i="4"/>
  <c r="B83" i="4"/>
  <c r="A83" i="4"/>
  <c r="P82" i="4"/>
  <c r="O82" i="4"/>
  <c r="N82" i="4"/>
  <c r="M82" i="4"/>
  <c r="K82" i="4"/>
  <c r="J82" i="4"/>
  <c r="H82" i="4"/>
  <c r="G82" i="4"/>
  <c r="E82" i="4"/>
  <c r="D82" i="4"/>
  <c r="C82" i="4"/>
  <c r="B82" i="4"/>
  <c r="A82" i="4"/>
  <c r="P81" i="4"/>
  <c r="O81" i="4"/>
  <c r="N81" i="4"/>
  <c r="M81" i="4"/>
  <c r="K81" i="4"/>
  <c r="J81" i="4"/>
  <c r="H81" i="4"/>
  <c r="G81" i="4"/>
  <c r="E81" i="4"/>
  <c r="D81" i="4"/>
  <c r="C81" i="4"/>
  <c r="B81" i="4"/>
  <c r="A81" i="4"/>
  <c r="P80" i="4"/>
  <c r="O80" i="4"/>
  <c r="N80" i="4"/>
  <c r="M80" i="4"/>
  <c r="K80" i="4"/>
  <c r="J80" i="4"/>
  <c r="H80" i="4"/>
  <c r="G80" i="4"/>
  <c r="E80" i="4"/>
  <c r="D80" i="4"/>
  <c r="C80" i="4"/>
  <c r="B80" i="4"/>
  <c r="A80" i="4"/>
  <c r="P79" i="4"/>
  <c r="O79" i="4"/>
  <c r="N79" i="4"/>
  <c r="M79" i="4"/>
  <c r="K79" i="4"/>
  <c r="J79" i="4"/>
  <c r="H79" i="4"/>
  <c r="G79" i="4"/>
  <c r="E79" i="4"/>
  <c r="D79" i="4"/>
  <c r="C79" i="4"/>
  <c r="B79" i="4"/>
  <c r="A79" i="4"/>
  <c r="P78" i="4"/>
  <c r="O78" i="4"/>
  <c r="N78" i="4"/>
  <c r="M78" i="4"/>
  <c r="K78" i="4"/>
  <c r="J78" i="4"/>
  <c r="H78" i="4"/>
  <c r="G78" i="4"/>
  <c r="E78" i="4"/>
  <c r="D78" i="4"/>
  <c r="C78" i="4"/>
  <c r="B78" i="4"/>
  <c r="A78" i="4"/>
  <c r="P77" i="4"/>
  <c r="O77" i="4"/>
  <c r="N77" i="4"/>
  <c r="M77" i="4"/>
  <c r="K77" i="4"/>
  <c r="J77" i="4"/>
  <c r="H77" i="4"/>
  <c r="G77" i="4"/>
  <c r="E77" i="4"/>
  <c r="D77" i="4"/>
  <c r="C77" i="4"/>
  <c r="B77" i="4"/>
  <c r="A77" i="4"/>
  <c r="P76" i="4"/>
  <c r="O76" i="4"/>
  <c r="N76" i="4"/>
  <c r="M76" i="4"/>
  <c r="K76" i="4"/>
  <c r="J76" i="4"/>
  <c r="H76" i="4"/>
  <c r="G76" i="4"/>
  <c r="E76" i="4"/>
  <c r="D76" i="4"/>
  <c r="C76" i="4"/>
  <c r="B76" i="4"/>
  <c r="A76" i="4"/>
  <c r="P75" i="4"/>
  <c r="O75" i="4"/>
  <c r="N75" i="4"/>
  <c r="M75" i="4"/>
  <c r="K75" i="4"/>
  <c r="J75" i="4"/>
  <c r="H75" i="4"/>
  <c r="G75" i="4"/>
  <c r="E75" i="4"/>
  <c r="D75" i="4"/>
  <c r="C75" i="4"/>
  <c r="B75" i="4"/>
  <c r="A75" i="4"/>
  <c r="P74" i="4"/>
  <c r="O74" i="4"/>
  <c r="N74" i="4"/>
  <c r="M74" i="4"/>
  <c r="K74" i="4"/>
  <c r="J74" i="4"/>
  <c r="H74" i="4"/>
  <c r="G74" i="4"/>
  <c r="E74" i="4"/>
  <c r="D74" i="4"/>
  <c r="C74" i="4"/>
  <c r="B74" i="4"/>
  <c r="A74" i="4"/>
  <c r="P73" i="4"/>
  <c r="O73" i="4"/>
  <c r="N73" i="4"/>
  <c r="M73" i="4"/>
  <c r="K73" i="4"/>
  <c r="J73" i="4"/>
  <c r="H73" i="4"/>
  <c r="G73" i="4"/>
  <c r="E73" i="4"/>
  <c r="D73" i="4"/>
  <c r="C73" i="4"/>
  <c r="B73" i="4"/>
  <c r="A73" i="4"/>
  <c r="P72" i="4"/>
  <c r="O72" i="4"/>
  <c r="N72" i="4"/>
  <c r="M72" i="4"/>
  <c r="K72" i="4"/>
  <c r="J72" i="4"/>
  <c r="H72" i="4"/>
  <c r="G72" i="4"/>
  <c r="E72" i="4"/>
  <c r="D72" i="4"/>
  <c r="C72" i="4"/>
  <c r="B72" i="4"/>
  <c r="A72" i="4"/>
  <c r="P71" i="4"/>
  <c r="O71" i="4"/>
  <c r="N71" i="4"/>
  <c r="M71" i="4"/>
  <c r="K71" i="4"/>
  <c r="J71" i="4"/>
  <c r="H71" i="4"/>
  <c r="G71" i="4"/>
  <c r="E71" i="4"/>
  <c r="D71" i="4"/>
  <c r="C71" i="4"/>
  <c r="B71" i="4"/>
  <c r="A71" i="4"/>
  <c r="P70" i="4"/>
  <c r="O70" i="4"/>
  <c r="N70" i="4"/>
  <c r="M70" i="4"/>
  <c r="K70" i="4"/>
  <c r="J70" i="4"/>
  <c r="H70" i="4"/>
  <c r="G70" i="4"/>
  <c r="E70" i="4"/>
  <c r="D70" i="4"/>
  <c r="C70" i="4"/>
  <c r="B70" i="4"/>
  <c r="A70" i="4"/>
  <c r="P69" i="4"/>
  <c r="O69" i="4"/>
  <c r="N69" i="4"/>
  <c r="M69" i="4"/>
  <c r="K69" i="4"/>
  <c r="J69" i="4"/>
  <c r="H69" i="4"/>
  <c r="G69" i="4"/>
  <c r="E69" i="4"/>
  <c r="D69" i="4"/>
  <c r="C69" i="4"/>
  <c r="B69" i="4"/>
  <c r="A69" i="4"/>
  <c r="P68" i="4"/>
  <c r="O68" i="4"/>
  <c r="N68" i="4"/>
  <c r="M68" i="4"/>
  <c r="K68" i="4"/>
  <c r="J68" i="4"/>
  <c r="H68" i="4"/>
  <c r="G68" i="4"/>
  <c r="E68" i="4"/>
  <c r="D68" i="4"/>
  <c r="C68" i="4"/>
  <c r="B68" i="4"/>
  <c r="A68" i="4"/>
  <c r="P67" i="4"/>
  <c r="O67" i="4"/>
  <c r="N67" i="4"/>
  <c r="M67" i="4"/>
  <c r="K67" i="4"/>
  <c r="J67" i="4"/>
  <c r="H67" i="4"/>
  <c r="G67" i="4"/>
  <c r="E67" i="4"/>
  <c r="D67" i="4"/>
  <c r="C67" i="4"/>
  <c r="B67" i="4"/>
  <c r="A67" i="4"/>
  <c r="P66" i="4"/>
  <c r="O66" i="4"/>
  <c r="N66" i="4"/>
  <c r="M66" i="4"/>
  <c r="K66" i="4"/>
  <c r="J66" i="4"/>
  <c r="H66" i="4"/>
  <c r="G66" i="4"/>
  <c r="E66" i="4"/>
  <c r="D66" i="4"/>
  <c r="C66" i="4"/>
  <c r="B66" i="4"/>
  <c r="A66" i="4"/>
  <c r="P65" i="4"/>
  <c r="O65" i="4"/>
  <c r="N65" i="4"/>
  <c r="M65" i="4"/>
  <c r="K65" i="4"/>
  <c r="J65" i="4"/>
  <c r="H65" i="4"/>
  <c r="G65" i="4"/>
  <c r="E65" i="4"/>
  <c r="D65" i="4"/>
  <c r="C65" i="4"/>
  <c r="B65" i="4"/>
  <c r="A65" i="4"/>
  <c r="P64" i="4"/>
  <c r="O64" i="4"/>
  <c r="N64" i="4"/>
  <c r="M64" i="4"/>
  <c r="K64" i="4"/>
  <c r="J64" i="4"/>
  <c r="H64" i="4"/>
  <c r="G64" i="4"/>
  <c r="E64" i="4"/>
  <c r="D64" i="4"/>
  <c r="C64" i="4"/>
  <c r="B64" i="4"/>
  <c r="A64" i="4"/>
  <c r="P63" i="4"/>
  <c r="O63" i="4"/>
  <c r="N63" i="4"/>
  <c r="M63" i="4"/>
  <c r="K63" i="4"/>
  <c r="J63" i="4"/>
  <c r="H63" i="4"/>
  <c r="G63" i="4"/>
  <c r="E63" i="4"/>
  <c r="D63" i="4"/>
  <c r="C63" i="4"/>
  <c r="B63" i="4"/>
  <c r="A63" i="4"/>
  <c r="P62" i="4"/>
  <c r="O62" i="4"/>
  <c r="N62" i="4"/>
  <c r="M62" i="4"/>
  <c r="K62" i="4"/>
  <c r="J62" i="4"/>
  <c r="H62" i="4"/>
  <c r="G62" i="4"/>
  <c r="E62" i="4"/>
  <c r="D62" i="4"/>
  <c r="C62" i="4"/>
  <c r="B62" i="4"/>
  <c r="A62" i="4"/>
  <c r="P61" i="4"/>
  <c r="O61" i="4"/>
  <c r="N61" i="4"/>
  <c r="M61" i="4"/>
  <c r="K61" i="4"/>
  <c r="J61" i="4"/>
  <c r="H61" i="4"/>
  <c r="G61" i="4"/>
  <c r="E61" i="4"/>
  <c r="D61" i="4"/>
  <c r="C61" i="4"/>
  <c r="B61" i="4"/>
  <c r="A61" i="4"/>
  <c r="P60" i="4"/>
  <c r="O60" i="4"/>
  <c r="N60" i="4"/>
  <c r="M60" i="4"/>
  <c r="K60" i="4"/>
  <c r="J60" i="4"/>
  <c r="H60" i="4"/>
  <c r="G60" i="4"/>
  <c r="E60" i="4"/>
  <c r="D60" i="4"/>
  <c r="C60" i="4"/>
  <c r="B60" i="4"/>
  <c r="A60" i="4"/>
  <c r="P59" i="4"/>
  <c r="O59" i="4"/>
  <c r="N59" i="4"/>
  <c r="M59" i="4"/>
  <c r="K59" i="4"/>
  <c r="J59" i="4"/>
  <c r="H59" i="4"/>
  <c r="G59" i="4"/>
  <c r="E59" i="4"/>
  <c r="D59" i="4"/>
  <c r="C59" i="4"/>
  <c r="B59" i="4"/>
  <c r="A59" i="4"/>
  <c r="P58" i="4"/>
  <c r="O58" i="4"/>
  <c r="N58" i="4"/>
  <c r="M58" i="4"/>
  <c r="K58" i="4"/>
  <c r="J58" i="4"/>
  <c r="H58" i="4"/>
  <c r="G58" i="4"/>
  <c r="E58" i="4"/>
  <c r="D58" i="4"/>
  <c r="C58" i="4"/>
  <c r="B58" i="4"/>
  <c r="A58" i="4"/>
  <c r="P57" i="4"/>
  <c r="O57" i="4"/>
  <c r="N57" i="4"/>
  <c r="M57" i="4"/>
  <c r="K57" i="4"/>
  <c r="J57" i="4"/>
  <c r="H57" i="4"/>
  <c r="G57" i="4"/>
  <c r="E57" i="4"/>
  <c r="D57" i="4"/>
  <c r="C57" i="4"/>
  <c r="B57" i="4"/>
  <c r="A57" i="4"/>
  <c r="P56" i="4"/>
  <c r="O56" i="4"/>
  <c r="N56" i="4"/>
  <c r="M56" i="4"/>
  <c r="K56" i="4"/>
  <c r="J56" i="4"/>
  <c r="H56" i="4"/>
  <c r="G56" i="4"/>
  <c r="E56" i="4"/>
  <c r="D56" i="4"/>
  <c r="C56" i="4"/>
  <c r="B56" i="4"/>
  <c r="A56" i="4"/>
  <c r="P55" i="4"/>
  <c r="O55" i="4"/>
  <c r="N55" i="4"/>
  <c r="M55" i="4"/>
  <c r="K55" i="4"/>
  <c r="J55" i="4"/>
  <c r="H55" i="4"/>
  <c r="G55" i="4"/>
  <c r="E55" i="4"/>
  <c r="D55" i="4"/>
  <c r="C55" i="4"/>
  <c r="B55" i="4"/>
  <c r="A55" i="4"/>
  <c r="P54" i="4"/>
  <c r="O54" i="4"/>
  <c r="N54" i="4"/>
  <c r="M54" i="4"/>
  <c r="K54" i="4"/>
  <c r="J54" i="4"/>
  <c r="H54" i="4"/>
  <c r="G54" i="4"/>
  <c r="E54" i="4"/>
  <c r="D54" i="4"/>
  <c r="C54" i="4"/>
  <c r="B54" i="4"/>
  <c r="A54" i="4"/>
  <c r="P53" i="4"/>
  <c r="O53" i="4"/>
  <c r="N53" i="4"/>
  <c r="M53" i="4"/>
  <c r="K53" i="4"/>
  <c r="J53" i="4"/>
  <c r="H53" i="4"/>
  <c r="G53" i="4"/>
  <c r="E53" i="4"/>
  <c r="F53" i="4" s="1"/>
  <c r="D53" i="4"/>
  <c r="C53" i="4"/>
  <c r="B53" i="4"/>
  <c r="A53" i="4"/>
  <c r="P52" i="4"/>
  <c r="O52" i="4"/>
  <c r="N52" i="4"/>
  <c r="M52" i="4"/>
  <c r="K52" i="4"/>
  <c r="J52" i="4"/>
  <c r="H52" i="4"/>
  <c r="G52" i="4"/>
  <c r="E52" i="4"/>
  <c r="F52" i="4" s="1"/>
  <c r="D52" i="4"/>
  <c r="C52" i="4"/>
  <c r="B52" i="4"/>
  <c r="A52" i="4"/>
  <c r="P51" i="4"/>
  <c r="O51" i="4"/>
  <c r="N51" i="4"/>
  <c r="M51" i="4"/>
  <c r="K51" i="4"/>
  <c r="J51" i="4"/>
  <c r="H51" i="4"/>
  <c r="G51" i="4"/>
  <c r="E51" i="4"/>
  <c r="F51" i="4" s="1"/>
  <c r="D51" i="4"/>
  <c r="C51" i="4"/>
  <c r="B51" i="4"/>
  <c r="A51" i="4"/>
  <c r="P50" i="4"/>
  <c r="O50" i="4"/>
  <c r="N50" i="4"/>
  <c r="M50" i="4"/>
  <c r="K50" i="4"/>
  <c r="J50" i="4"/>
  <c r="H50" i="4"/>
  <c r="G50" i="4"/>
  <c r="E50" i="4"/>
  <c r="F50" i="4" s="1"/>
  <c r="D50" i="4"/>
  <c r="C50" i="4"/>
  <c r="B50" i="4"/>
  <c r="A50" i="4"/>
  <c r="P49" i="4"/>
  <c r="O49" i="4"/>
  <c r="N49" i="4"/>
  <c r="M49" i="4"/>
  <c r="K49" i="4"/>
  <c r="J49" i="4"/>
  <c r="H49" i="4"/>
  <c r="G49" i="4"/>
  <c r="E49" i="4"/>
  <c r="F49" i="4" s="1"/>
  <c r="D49" i="4"/>
  <c r="C49" i="4"/>
  <c r="B49" i="4"/>
  <c r="A49" i="4"/>
  <c r="P48" i="4"/>
  <c r="O48" i="4"/>
  <c r="N48" i="4"/>
  <c r="M48" i="4"/>
  <c r="K48" i="4"/>
  <c r="J48" i="4"/>
  <c r="H48" i="4"/>
  <c r="G48" i="4"/>
  <c r="E48" i="4"/>
  <c r="F48" i="4" s="1"/>
  <c r="D48" i="4"/>
  <c r="C48" i="4"/>
  <c r="B48" i="4"/>
  <c r="A48" i="4"/>
  <c r="P47" i="4"/>
  <c r="O47" i="4"/>
  <c r="N47" i="4"/>
  <c r="M47" i="4"/>
  <c r="K47" i="4"/>
  <c r="J47" i="4"/>
  <c r="H47" i="4"/>
  <c r="G47" i="4"/>
  <c r="E47" i="4"/>
  <c r="F47" i="4" s="1"/>
  <c r="D47" i="4"/>
  <c r="C47" i="4"/>
  <c r="B47" i="4"/>
  <c r="A47" i="4"/>
  <c r="P46" i="4"/>
  <c r="O46" i="4"/>
  <c r="N46" i="4"/>
  <c r="M46" i="4"/>
  <c r="K46" i="4"/>
  <c r="J46" i="4"/>
  <c r="H46" i="4"/>
  <c r="G46" i="4"/>
  <c r="E46" i="4"/>
  <c r="F46" i="4" s="1"/>
  <c r="D46" i="4"/>
  <c r="C46" i="4"/>
  <c r="B46" i="4"/>
  <c r="A46" i="4"/>
  <c r="P45" i="4"/>
  <c r="O45" i="4"/>
  <c r="N45" i="4"/>
  <c r="M45" i="4"/>
  <c r="K45" i="4"/>
  <c r="J45" i="4"/>
  <c r="H45" i="4"/>
  <c r="G45" i="4"/>
  <c r="E45" i="4"/>
  <c r="F45" i="4" s="1"/>
  <c r="D45" i="4"/>
  <c r="C45" i="4"/>
  <c r="B45" i="4"/>
  <c r="A45" i="4"/>
  <c r="P44" i="4"/>
  <c r="O44" i="4"/>
  <c r="N44" i="4"/>
  <c r="M44" i="4"/>
  <c r="K44" i="4"/>
  <c r="J44" i="4"/>
  <c r="H44" i="4"/>
  <c r="G44" i="4"/>
  <c r="E44" i="4"/>
  <c r="F44" i="4" s="1"/>
  <c r="D44" i="4"/>
  <c r="C44" i="4"/>
  <c r="B44" i="4"/>
  <c r="A44" i="4"/>
  <c r="P43" i="4"/>
  <c r="O43" i="4"/>
  <c r="N43" i="4"/>
  <c r="M43" i="4"/>
  <c r="K43" i="4"/>
  <c r="J43" i="4"/>
  <c r="H43" i="4"/>
  <c r="G43" i="4"/>
  <c r="E43" i="4"/>
  <c r="F43" i="4" s="1"/>
  <c r="D43" i="4"/>
  <c r="C43" i="4"/>
  <c r="B43" i="4"/>
  <c r="A43" i="4"/>
  <c r="P42" i="4"/>
  <c r="O42" i="4"/>
  <c r="N42" i="4"/>
  <c r="M42" i="4"/>
  <c r="K42" i="4"/>
  <c r="J42" i="4"/>
  <c r="H42" i="4"/>
  <c r="G42" i="4"/>
  <c r="E42" i="4"/>
  <c r="F42" i="4" s="1"/>
  <c r="D42" i="4"/>
  <c r="C42" i="4"/>
  <c r="B42" i="4"/>
  <c r="A42" i="4"/>
  <c r="P41" i="4"/>
  <c r="O41" i="4"/>
  <c r="N41" i="4"/>
  <c r="M41" i="4"/>
  <c r="K41" i="4"/>
  <c r="J41" i="4"/>
  <c r="H41" i="4"/>
  <c r="G41" i="4"/>
  <c r="E41" i="4"/>
  <c r="F41" i="4" s="1"/>
  <c r="D41" i="4"/>
  <c r="C41" i="4"/>
  <c r="B41" i="4"/>
  <c r="A41" i="4"/>
  <c r="P40" i="4"/>
  <c r="O40" i="4"/>
  <c r="N40" i="4"/>
  <c r="M40" i="4"/>
  <c r="K40" i="4"/>
  <c r="J40" i="4"/>
  <c r="H40" i="4"/>
  <c r="G40" i="4"/>
  <c r="E40" i="4"/>
  <c r="F40" i="4" s="1"/>
  <c r="D40" i="4"/>
  <c r="C40" i="4"/>
  <c r="B40" i="4"/>
  <c r="A40" i="4"/>
  <c r="P39" i="4"/>
  <c r="O39" i="4"/>
  <c r="N39" i="4"/>
  <c r="M39" i="4"/>
  <c r="K39" i="4"/>
  <c r="J39" i="4"/>
  <c r="H39" i="4"/>
  <c r="G39" i="4"/>
  <c r="E39" i="4"/>
  <c r="F39" i="4" s="1"/>
  <c r="D39" i="4"/>
  <c r="C39" i="4"/>
  <c r="B39" i="4"/>
  <c r="A39" i="4"/>
  <c r="P38" i="4"/>
  <c r="O38" i="4"/>
  <c r="N38" i="4"/>
  <c r="M38" i="4"/>
  <c r="K38" i="4"/>
  <c r="J38" i="4"/>
  <c r="H38" i="4"/>
  <c r="G38" i="4"/>
  <c r="E38" i="4"/>
  <c r="F38" i="4" s="1"/>
  <c r="D38" i="4"/>
  <c r="C38" i="4"/>
  <c r="B38" i="4"/>
  <c r="A38" i="4"/>
  <c r="P37" i="4"/>
  <c r="O37" i="4"/>
  <c r="N37" i="4"/>
  <c r="M37" i="4"/>
  <c r="K37" i="4"/>
  <c r="J37" i="4"/>
  <c r="H37" i="4"/>
  <c r="G37" i="4"/>
  <c r="E37" i="4"/>
  <c r="F37" i="4" s="1"/>
  <c r="D37" i="4"/>
  <c r="C37" i="4"/>
  <c r="B37" i="4"/>
  <c r="A37" i="4"/>
  <c r="P36" i="4"/>
  <c r="O36" i="4"/>
  <c r="N36" i="4"/>
  <c r="M36" i="4"/>
  <c r="K36" i="4"/>
  <c r="J36" i="4"/>
  <c r="H36" i="4"/>
  <c r="G36" i="4"/>
  <c r="E36" i="4"/>
  <c r="F36" i="4" s="1"/>
  <c r="D36" i="4"/>
  <c r="C36" i="4"/>
  <c r="B36" i="4"/>
  <c r="A36" i="4"/>
  <c r="P35" i="4"/>
  <c r="O35" i="4"/>
  <c r="N35" i="4"/>
  <c r="M35" i="4"/>
  <c r="K35" i="4"/>
  <c r="J35" i="4"/>
  <c r="H35" i="4"/>
  <c r="G35" i="4"/>
  <c r="E35" i="4"/>
  <c r="F35" i="4" s="1"/>
  <c r="D35" i="4"/>
  <c r="C35" i="4"/>
  <c r="B35" i="4"/>
  <c r="A35" i="4"/>
  <c r="P34" i="4"/>
  <c r="O34" i="4"/>
  <c r="N34" i="4"/>
  <c r="M34" i="4"/>
  <c r="K34" i="4"/>
  <c r="J34" i="4"/>
  <c r="H34" i="4"/>
  <c r="G34" i="4"/>
  <c r="E34" i="4"/>
  <c r="F34" i="4" s="1"/>
  <c r="D34" i="4"/>
  <c r="C34" i="4"/>
  <c r="B34" i="4"/>
  <c r="A34" i="4"/>
  <c r="P33" i="4"/>
  <c r="O33" i="4"/>
  <c r="N33" i="4"/>
  <c r="M33" i="4"/>
  <c r="K33" i="4"/>
  <c r="J33" i="4"/>
  <c r="H33" i="4"/>
  <c r="G33" i="4"/>
  <c r="E33" i="4"/>
  <c r="F33" i="4" s="1"/>
  <c r="D33" i="4"/>
  <c r="C33" i="4"/>
  <c r="B33" i="4"/>
  <c r="A33" i="4"/>
  <c r="P32" i="4"/>
  <c r="O32" i="4"/>
  <c r="N32" i="4"/>
  <c r="M32" i="4"/>
  <c r="K32" i="4"/>
  <c r="J32" i="4"/>
  <c r="H32" i="4"/>
  <c r="G32" i="4"/>
  <c r="E32" i="4"/>
  <c r="F32" i="4" s="1"/>
  <c r="D32" i="4"/>
  <c r="C32" i="4"/>
  <c r="B32" i="4"/>
  <c r="A32" i="4"/>
  <c r="P31" i="4"/>
  <c r="O31" i="4"/>
  <c r="N31" i="4"/>
  <c r="M31" i="4"/>
  <c r="K31" i="4"/>
  <c r="J31" i="4"/>
  <c r="H31" i="4"/>
  <c r="G31" i="4"/>
  <c r="E31" i="4"/>
  <c r="F31" i="4" s="1"/>
  <c r="D31" i="4"/>
  <c r="C31" i="4"/>
  <c r="B31" i="4"/>
  <c r="A31" i="4"/>
  <c r="P30" i="4"/>
  <c r="O30" i="4"/>
  <c r="N30" i="4"/>
  <c r="M30" i="4"/>
  <c r="K30" i="4"/>
  <c r="J30" i="4"/>
  <c r="H30" i="4"/>
  <c r="G30" i="4"/>
  <c r="E30" i="4"/>
  <c r="F30" i="4" s="1"/>
  <c r="D30" i="4"/>
  <c r="C30" i="4"/>
  <c r="B30" i="4"/>
  <c r="A30" i="4"/>
  <c r="P29" i="4"/>
  <c r="O29" i="4"/>
  <c r="N29" i="4"/>
  <c r="M29" i="4"/>
  <c r="K29" i="4"/>
  <c r="J29" i="4"/>
  <c r="H29" i="4"/>
  <c r="G29" i="4"/>
  <c r="E29" i="4"/>
  <c r="F29" i="4" s="1"/>
  <c r="D29" i="4"/>
  <c r="C29" i="4"/>
  <c r="B29" i="4"/>
  <c r="A29" i="4"/>
  <c r="P28" i="4"/>
  <c r="O28" i="4"/>
  <c r="N28" i="4"/>
  <c r="M28" i="4"/>
  <c r="K28" i="4"/>
  <c r="J28" i="4"/>
  <c r="H28" i="4"/>
  <c r="G28" i="4"/>
  <c r="E28" i="4"/>
  <c r="F28" i="4" s="1"/>
  <c r="D28" i="4"/>
  <c r="C28" i="4"/>
  <c r="B28" i="4"/>
  <c r="A28" i="4"/>
  <c r="P27" i="4"/>
  <c r="O27" i="4"/>
  <c r="N27" i="4"/>
  <c r="M27" i="4"/>
  <c r="K27" i="4"/>
  <c r="J27" i="4"/>
  <c r="H27" i="4"/>
  <c r="G27" i="4"/>
  <c r="E27" i="4"/>
  <c r="F27" i="4" s="1"/>
  <c r="D27" i="4"/>
  <c r="C27" i="4"/>
  <c r="B27" i="4"/>
  <c r="A27" i="4"/>
  <c r="P26" i="4"/>
  <c r="O26" i="4"/>
  <c r="N26" i="4"/>
  <c r="M26" i="4"/>
  <c r="K26" i="4"/>
  <c r="J26" i="4"/>
  <c r="H26" i="4"/>
  <c r="G26" i="4"/>
  <c r="E26" i="4"/>
  <c r="F26" i="4" s="1"/>
  <c r="D26" i="4"/>
  <c r="C26" i="4"/>
  <c r="B26" i="4"/>
  <c r="A26" i="4"/>
  <c r="P25" i="4"/>
  <c r="O25" i="4"/>
  <c r="N25" i="4"/>
  <c r="M25" i="4"/>
  <c r="K25" i="4"/>
  <c r="J25" i="4"/>
  <c r="H25" i="4"/>
  <c r="G25" i="4"/>
  <c r="E25" i="4"/>
  <c r="F25" i="4" s="1"/>
  <c r="D25" i="4"/>
  <c r="C25" i="4"/>
  <c r="B25" i="4"/>
  <c r="A25" i="4"/>
  <c r="P24" i="4"/>
  <c r="O24" i="4"/>
  <c r="N24" i="4"/>
  <c r="M24" i="4"/>
  <c r="K24" i="4"/>
  <c r="J24" i="4"/>
  <c r="H24" i="4"/>
  <c r="G24" i="4"/>
  <c r="E24" i="4"/>
  <c r="F24" i="4" s="1"/>
  <c r="D24" i="4"/>
  <c r="C24" i="4"/>
  <c r="B24" i="4"/>
  <c r="A24" i="4"/>
  <c r="P23" i="4"/>
  <c r="O23" i="4"/>
  <c r="N23" i="4"/>
  <c r="M23" i="4"/>
  <c r="K23" i="4"/>
  <c r="J23" i="4"/>
  <c r="H23" i="4"/>
  <c r="G23" i="4"/>
  <c r="E23" i="4"/>
  <c r="F23" i="4" s="1"/>
  <c r="D23" i="4"/>
  <c r="C23" i="4"/>
  <c r="B23" i="4"/>
  <c r="A23" i="4"/>
  <c r="P22" i="4"/>
  <c r="O22" i="4"/>
  <c r="N22" i="4"/>
  <c r="M22" i="4"/>
  <c r="K22" i="4"/>
  <c r="J22" i="4"/>
  <c r="H22" i="4"/>
  <c r="G22" i="4"/>
  <c r="E22" i="4"/>
  <c r="F22" i="4" s="1"/>
  <c r="D22" i="4"/>
  <c r="C22" i="4"/>
  <c r="B22" i="4"/>
  <c r="A22" i="4"/>
  <c r="P21" i="4"/>
  <c r="O21" i="4"/>
  <c r="N21" i="4"/>
  <c r="M21" i="4"/>
  <c r="K21" i="4"/>
  <c r="J21" i="4"/>
  <c r="H21" i="4"/>
  <c r="G21" i="4"/>
  <c r="E21" i="4"/>
  <c r="F21" i="4" s="1"/>
  <c r="D21" i="4"/>
  <c r="C21" i="4"/>
  <c r="B21" i="4"/>
  <c r="A21" i="4"/>
  <c r="P20" i="4"/>
  <c r="O20" i="4"/>
  <c r="N20" i="4"/>
  <c r="M20" i="4"/>
  <c r="K20" i="4"/>
  <c r="J20" i="4"/>
  <c r="H20" i="4"/>
  <c r="G20" i="4"/>
  <c r="E20" i="4"/>
  <c r="F20" i="4" s="1"/>
  <c r="D20" i="4"/>
  <c r="C20" i="4"/>
  <c r="B20" i="4"/>
  <c r="A20" i="4"/>
  <c r="P19" i="4"/>
  <c r="O19" i="4"/>
  <c r="N19" i="4"/>
  <c r="M19" i="4"/>
  <c r="K19" i="4"/>
  <c r="J19" i="4"/>
  <c r="H19" i="4"/>
  <c r="G19" i="4"/>
  <c r="E19" i="4"/>
  <c r="F19" i="4" s="1"/>
  <c r="D19" i="4"/>
  <c r="C19" i="4"/>
  <c r="B19" i="4"/>
  <c r="A19" i="4"/>
  <c r="P18" i="4"/>
  <c r="O18" i="4"/>
  <c r="N18" i="4"/>
  <c r="M18" i="4"/>
  <c r="K18" i="4"/>
  <c r="J18" i="4"/>
  <c r="H18" i="4"/>
  <c r="G18" i="4"/>
  <c r="E18" i="4"/>
  <c r="F18" i="4" s="1"/>
  <c r="D18" i="4"/>
  <c r="C18" i="4"/>
  <c r="B18" i="4"/>
  <c r="A18" i="4"/>
  <c r="P17" i="4"/>
  <c r="O17" i="4"/>
  <c r="N17" i="4"/>
  <c r="M17" i="4"/>
  <c r="K17" i="4"/>
  <c r="J17" i="4"/>
  <c r="H17" i="4"/>
  <c r="G17" i="4"/>
  <c r="E17" i="4"/>
  <c r="F17" i="4" s="1"/>
  <c r="D17" i="4"/>
  <c r="C17" i="4"/>
  <c r="B17" i="4"/>
  <c r="A17" i="4"/>
  <c r="P16" i="4"/>
  <c r="O16" i="4"/>
  <c r="N16" i="4"/>
  <c r="M16" i="4"/>
  <c r="K16" i="4"/>
  <c r="J16" i="4"/>
  <c r="H16" i="4"/>
  <c r="G16" i="4"/>
  <c r="E16" i="4"/>
  <c r="F16" i="4" s="1"/>
  <c r="D16" i="4"/>
  <c r="C16" i="4"/>
  <c r="B16" i="4"/>
  <c r="A16" i="4"/>
  <c r="P15" i="4"/>
  <c r="O15" i="4"/>
  <c r="N15" i="4"/>
  <c r="M15" i="4"/>
  <c r="K15" i="4"/>
  <c r="J15" i="4"/>
  <c r="H15" i="4"/>
  <c r="G15" i="4"/>
  <c r="E15" i="4"/>
  <c r="F15" i="4" s="1"/>
  <c r="D15" i="4"/>
  <c r="C15" i="4"/>
  <c r="B15" i="4"/>
  <c r="A15" i="4"/>
  <c r="P14" i="4"/>
  <c r="O14" i="4"/>
  <c r="N14" i="4"/>
  <c r="M14" i="4"/>
  <c r="K14" i="4"/>
  <c r="J14" i="4"/>
  <c r="H14" i="4"/>
  <c r="G14" i="4"/>
  <c r="E14" i="4"/>
  <c r="F14" i="4" s="1"/>
  <c r="D14" i="4"/>
  <c r="C14" i="4"/>
  <c r="B14" i="4"/>
  <c r="A14" i="4"/>
  <c r="P13" i="4"/>
  <c r="O13" i="4"/>
  <c r="N13" i="4"/>
  <c r="M13" i="4"/>
  <c r="K13" i="4"/>
  <c r="J13" i="4"/>
  <c r="H13" i="4"/>
  <c r="G13" i="4"/>
  <c r="E13" i="4"/>
  <c r="F13" i="4" s="1"/>
  <c r="D13" i="4"/>
  <c r="C13" i="4"/>
  <c r="B13" i="4"/>
  <c r="A13" i="4"/>
  <c r="P12" i="4"/>
  <c r="O12" i="4"/>
  <c r="N12" i="4"/>
  <c r="M12" i="4"/>
  <c r="K12" i="4"/>
  <c r="J12" i="4"/>
  <c r="H12" i="4"/>
  <c r="G12" i="4"/>
  <c r="E12" i="4"/>
  <c r="F12" i="4" s="1"/>
  <c r="D12" i="4"/>
  <c r="C12" i="4"/>
  <c r="B12" i="4"/>
  <c r="A12" i="4"/>
  <c r="P11" i="4"/>
  <c r="O11" i="4"/>
  <c r="N11" i="4"/>
  <c r="M11" i="4"/>
  <c r="K11" i="4"/>
  <c r="J11" i="4"/>
  <c r="H11" i="4"/>
  <c r="G11" i="4"/>
  <c r="E11" i="4"/>
  <c r="F11" i="4" s="1"/>
  <c r="D11" i="4"/>
  <c r="C11" i="4"/>
  <c r="B11" i="4"/>
  <c r="A11" i="4"/>
  <c r="P10" i="4"/>
  <c r="O10" i="4"/>
  <c r="N10" i="4"/>
  <c r="M10" i="4"/>
  <c r="K10" i="4"/>
  <c r="J10" i="4"/>
  <c r="H10" i="4"/>
  <c r="G10" i="4"/>
  <c r="E10" i="4"/>
  <c r="F10" i="4" s="1"/>
  <c r="D10" i="4"/>
  <c r="C10" i="4"/>
  <c r="B10" i="4"/>
  <c r="A10" i="4"/>
  <c r="P9" i="4"/>
  <c r="O9" i="4"/>
  <c r="N9" i="4"/>
  <c r="M9" i="4"/>
  <c r="K9" i="4"/>
  <c r="J9" i="4"/>
  <c r="H9" i="4"/>
  <c r="G9" i="4"/>
  <c r="E9" i="4"/>
  <c r="F9" i="4" s="1"/>
  <c r="D9" i="4"/>
  <c r="C9" i="4"/>
  <c r="B9" i="4"/>
  <c r="A9" i="4"/>
  <c r="P8" i="4"/>
  <c r="O8" i="4"/>
  <c r="N8" i="4"/>
  <c r="M8" i="4"/>
  <c r="K8" i="4"/>
  <c r="J8" i="4"/>
  <c r="H8" i="4"/>
  <c r="G8" i="4"/>
  <c r="E8" i="4"/>
  <c r="F8" i="4" s="1"/>
  <c r="D8" i="4"/>
  <c r="C8" i="4"/>
  <c r="B8" i="4"/>
  <c r="A8" i="4"/>
  <c r="P7" i="4"/>
  <c r="O7" i="4"/>
  <c r="N7" i="4"/>
  <c r="M7" i="4"/>
  <c r="K7" i="4"/>
  <c r="J7" i="4"/>
  <c r="H7" i="4"/>
  <c r="G7" i="4"/>
  <c r="E7" i="4"/>
  <c r="F7" i="4" s="1"/>
  <c r="D7" i="4"/>
  <c r="C7" i="4"/>
  <c r="B7" i="4"/>
  <c r="A7" i="4"/>
  <c r="P6" i="4"/>
  <c r="O6" i="4"/>
  <c r="N6" i="4"/>
  <c r="M6" i="4"/>
  <c r="K6" i="4"/>
  <c r="J6" i="4"/>
  <c r="H6" i="4"/>
  <c r="G6" i="4"/>
  <c r="E6" i="4"/>
  <c r="F6" i="4" s="1"/>
  <c r="D6" i="4"/>
  <c r="C6" i="4"/>
  <c r="B6" i="4"/>
  <c r="A6" i="4"/>
  <c r="P5" i="4"/>
  <c r="O5" i="4"/>
  <c r="N5" i="4"/>
  <c r="M5" i="4"/>
  <c r="K5" i="4"/>
  <c r="J5" i="4"/>
  <c r="H5" i="4"/>
  <c r="G5" i="4"/>
  <c r="E5" i="4"/>
  <c r="F5" i="4" s="1"/>
  <c r="D5" i="4"/>
  <c r="C5" i="4"/>
  <c r="B5" i="4"/>
  <c r="A5" i="4"/>
  <c r="P4" i="4"/>
  <c r="O4" i="4"/>
  <c r="N4" i="4"/>
  <c r="M4" i="4"/>
  <c r="K4" i="4"/>
  <c r="J4" i="4"/>
  <c r="H4" i="4"/>
  <c r="G4" i="4"/>
  <c r="E4" i="4"/>
  <c r="F4" i="4" s="1"/>
  <c r="D4" i="4"/>
  <c r="C4" i="4"/>
  <c r="B4" i="4"/>
  <c r="A4" i="4"/>
  <c r="P3" i="4"/>
  <c r="O3" i="4"/>
  <c r="N3" i="4"/>
  <c r="M3" i="4"/>
  <c r="K3" i="4"/>
  <c r="J3" i="4"/>
  <c r="H3" i="4"/>
  <c r="G3" i="4"/>
  <c r="E3" i="4"/>
  <c r="F3" i="4" s="1"/>
  <c r="D3" i="4"/>
  <c r="C3" i="4"/>
  <c r="B3" i="4"/>
  <c r="A3" i="4"/>
  <c r="P230" i="5"/>
  <c r="O230" i="5"/>
  <c r="N230" i="5"/>
  <c r="M230" i="5"/>
  <c r="K230" i="5"/>
  <c r="J230" i="5"/>
  <c r="H230" i="5"/>
  <c r="G230" i="5"/>
  <c r="E230" i="5"/>
  <c r="D230" i="5"/>
  <c r="C230" i="5"/>
  <c r="B230" i="5"/>
  <c r="A230" i="5"/>
  <c r="P229" i="5"/>
  <c r="O229" i="5"/>
  <c r="N229" i="5"/>
  <c r="M229" i="5"/>
  <c r="K229" i="5"/>
  <c r="J229" i="5"/>
  <c r="H229" i="5"/>
  <c r="G229" i="5"/>
  <c r="E229" i="5"/>
  <c r="D229" i="5"/>
  <c r="C229" i="5"/>
  <c r="B229" i="5"/>
  <c r="A229" i="5"/>
  <c r="P228" i="5"/>
  <c r="O228" i="5"/>
  <c r="N228" i="5"/>
  <c r="M228" i="5"/>
  <c r="K228" i="5"/>
  <c r="J228" i="5"/>
  <c r="H228" i="5"/>
  <c r="G228" i="5"/>
  <c r="E228" i="5"/>
  <c r="D228" i="5"/>
  <c r="C228" i="5"/>
  <c r="B228" i="5"/>
  <c r="A228" i="5"/>
  <c r="P227" i="5"/>
  <c r="O227" i="5"/>
  <c r="N227" i="5"/>
  <c r="M227" i="5"/>
  <c r="K227" i="5"/>
  <c r="J227" i="5"/>
  <c r="H227" i="5"/>
  <c r="G227" i="5"/>
  <c r="E227" i="5"/>
  <c r="D227" i="5"/>
  <c r="C227" i="5"/>
  <c r="B227" i="5"/>
  <c r="A227" i="5"/>
  <c r="P226" i="5"/>
  <c r="O226" i="5"/>
  <c r="N226" i="5"/>
  <c r="M226" i="5"/>
  <c r="K226" i="5"/>
  <c r="J226" i="5"/>
  <c r="H226" i="5"/>
  <c r="G226" i="5"/>
  <c r="E226" i="5"/>
  <c r="D226" i="5"/>
  <c r="C226" i="5"/>
  <c r="B226" i="5"/>
  <c r="A226" i="5"/>
  <c r="P225" i="5"/>
  <c r="O225" i="5"/>
  <c r="N225" i="5"/>
  <c r="M225" i="5"/>
  <c r="K225" i="5"/>
  <c r="J225" i="5"/>
  <c r="H225" i="5"/>
  <c r="G225" i="5"/>
  <c r="E225" i="5"/>
  <c r="D225" i="5"/>
  <c r="C225" i="5"/>
  <c r="B225" i="5"/>
  <c r="A225" i="5"/>
  <c r="P224" i="5"/>
  <c r="O224" i="5"/>
  <c r="N224" i="5"/>
  <c r="M224" i="5"/>
  <c r="K224" i="5"/>
  <c r="J224" i="5"/>
  <c r="H224" i="5"/>
  <c r="G224" i="5"/>
  <c r="E224" i="5"/>
  <c r="D224" i="5"/>
  <c r="C224" i="5"/>
  <c r="B224" i="5"/>
  <c r="A224" i="5"/>
  <c r="P223" i="5"/>
  <c r="O223" i="5"/>
  <c r="N223" i="5"/>
  <c r="M223" i="5"/>
  <c r="K223" i="5"/>
  <c r="J223" i="5"/>
  <c r="H223" i="5"/>
  <c r="G223" i="5"/>
  <c r="E223" i="5"/>
  <c r="D223" i="5"/>
  <c r="C223" i="5"/>
  <c r="B223" i="5"/>
  <c r="A223" i="5"/>
  <c r="P222" i="5"/>
  <c r="O222" i="5"/>
  <c r="N222" i="5"/>
  <c r="M222" i="5"/>
  <c r="K222" i="5"/>
  <c r="J222" i="5"/>
  <c r="H222" i="5"/>
  <c r="G222" i="5"/>
  <c r="E222" i="5"/>
  <c r="D222" i="5"/>
  <c r="C222" i="5"/>
  <c r="B222" i="5"/>
  <c r="A222" i="5"/>
  <c r="P221" i="5"/>
  <c r="O221" i="5"/>
  <c r="N221" i="5"/>
  <c r="M221" i="5"/>
  <c r="K221" i="5"/>
  <c r="J221" i="5"/>
  <c r="H221" i="5"/>
  <c r="G221" i="5"/>
  <c r="E221" i="5"/>
  <c r="D221" i="5"/>
  <c r="C221" i="5"/>
  <c r="B221" i="5"/>
  <c r="A221" i="5"/>
  <c r="P220" i="5"/>
  <c r="O220" i="5"/>
  <c r="N220" i="5"/>
  <c r="M220" i="5"/>
  <c r="K220" i="5"/>
  <c r="J220" i="5"/>
  <c r="H220" i="5"/>
  <c r="G220" i="5"/>
  <c r="E220" i="5"/>
  <c r="D220" i="5"/>
  <c r="C220" i="5"/>
  <c r="B220" i="5"/>
  <c r="A220" i="5"/>
  <c r="P219" i="5"/>
  <c r="O219" i="5"/>
  <c r="N219" i="5"/>
  <c r="M219" i="5"/>
  <c r="K219" i="5"/>
  <c r="J219" i="5"/>
  <c r="H219" i="5"/>
  <c r="G219" i="5"/>
  <c r="E219" i="5"/>
  <c r="D219" i="5"/>
  <c r="C219" i="5"/>
  <c r="B219" i="5"/>
  <c r="A219" i="5"/>
  <c r="P218" i="5"/>
  <c r="O218" i="5"/>
  <c r="N218" i="5"/>
  <c r="M218" i="5"/>
  <c r="K218" i="5"/>
  <c r="J218" i="5"/>
  <c r="H218" i="5"/>
  <c r="G218" i="5"/>
  <c r="E218" i="5"/>
  <c r="D218" i="5"/>
  <c r="C218" i="5"/>
  <c r="B218" i="5"/>
  <c r="A218" i="5"/>
  <c r="P217" i="5"/>
  <c r="O217" i="5"/>
  <c r="N217" i="5"/>
  <c r="M217" i="5"/>
  <c r="K217" i="5"/>
  <c r="J217" i="5"/>
  <c r="H217" i="5"/>
  <c r="G217" i="5"/>
  <c r="E217" i="5"/>
  <c r="D217" i="5"/>
  <c r="C217" i="5"/>
  <c r="B217" i="5"/>
  <c r="A217" i="5"/>
  <c r="P216" i="5"/>
  <c r="O216" i="5"/>
  <c r="N216" i="5"/>
  <c r="M216" i="5"/>
  <c r="K216" i="5"/>
  <c r="J216" i="5"/>
  <c r="H216" i="5"/>
  <c r="G216" i="5"/>
  <c r="E216" i="5"/>
  <c r="D216" i="5"/>
  <c r="C216" i="5"/>
  <c r="B216" i="5"/>
  <c r="A216" i="5"/>
  <c r="P215" i="5"/>
  <c r="O215" i="5"/>
  <c r="N215" i="5"/>
  <c r="M215" i="5"/>
  <c r="K215" i="5"/>
  <c r="J215" i="5"/>
  <c r="H215" i="5"/>
  <c r="G215" i="5"/>
  <c r="E215" i="5"/>
  <c r="D215" i="5"/>
  <c r="C215" i="5"/>
  <c r="B215" i="5"/>
  <c r="A215" i="5"/>
  <c r="P214" i="5"/>
  <c r="O214" i="5"/>
  <c r="N214" i="5"/>
  <c r="M214" i="5"/>
  <c r="K214" i="5"/>
  <c r="J214" i="5"/>
  <c r="H214" i="5"/>
  <c r="G214" i="5"/>
  <c r="E214" i="5"/>
  <c r="D214" i="5"/>
  <c r="C214" i="5"/>
  <c r="B214" i="5"/>
  <c r="A214" i="5"/>
  <c r="P213" i="5"/>
  <c r="O213" i="5"/>
  <c r="N213" i="5"/>
  <c r="M213" i="5"/>
  <c r="K213" i="5"/>
  <c r="J213" i="5"/>
  <c r="H213" i="5"/>
  <c r="G213" i="5"/>
  <c r="E213" i="5"/>
  <c r="D213" i="5"/>
  <c r="C213" i="5"/>
  <c r="B213" i="5"/>
  <c r="A213" i="5"/>
  <c r="P212" i="5"/>
  <c r="O212" i="5"/>
  <c r="N212" i="5"/>
  <c r="M212" i="5"/>
  <c r="K212" i="5"/>
  <c r="J212" i="5"/>
  <c r="H212" i="5"/>
  <c r="G212" i="5"/>
  <c r="E212" i="5"/>
  <c r="D212" i="5"/>
  <c r="C212" i="5"/>
  <c r="B212" i="5"/>
  <c r="A212" i="5"/>
  <c r="P211" i="5"/>
  <c r="O211" i="5"/>
  <c r="N211" i="5"/>
  <c r="M211" i="5"/>
  <c r="K211" i="5"/>
  <c r="J211" i="5"/>
  <c r="H211" i="5"/>
  <c r="G211" i="5"/>
  <c r="E211" i="5"/>
  <c r="D211" i="5"/>
  <c r="C211" i="5"/>
  <c r="B211" i="5"/>
  <c r="A211" i="5"/>
  <c r="P210" i="5"/>
  <c r="O210" i="5"/>
  <c r="N210" i="5"/>
  <c r="M210" i="5"/>
  <c r="K210" i="5"/>
  <c r="J210" i="5"/>
  <c r="H210" i="5"/>
  <c r="G210" i="5"/>
  <c r="E210" i="5"/>
  <c r="D210" i="5"/>
  <c r="C210" i="5"/>
  <c r="B210" i="5"/>
  <c r="A210" i="5"/>
  <c r="P209" i="5"/>
  <c r="O209" i="5"/>
  <c r="N209" i="5"/>
  <c r="M209" i="5"/>
  <c r="K209" i="5"/>
  <c r="J209" i="5"/>
  <c r="H209" i="5"/>
  <c r="G209" i="5"/>
  <c r="E209" i="5"/>
  <c r="D209" i="5"/>
  <c r="C209" i="5"/>
  <c r="B209" i="5"/>
  <c r="A209" i="5"/>
  <c r="P208" i="5"/>
  <c r="O208" i="5"/>
  <c r="N208" i="5"/>
  <c r="M208" i="5"/>
  <c r="K208" i="5"/>
  <c r="J208" i="5"/>
  <c r="H208" i="5"/>
  <c r="G208" i="5"/>
  <c r="E208" i="5"/>
  <c r="D208" i="5"/>
  <c r="C208" i="5"/>
  <c r="B208" i="5"/>
  <c r="A208" i="5"/>
  <c r="P207" i="5"/>
  <c r="O207" i="5"/>
  <c r="N207" i="5"/>
  <c r="M207" i="5"/>
  <c r="K207" i="5"/>
  <c r="J207" i="5"/>
  <c r="H207" i="5"/>
  <c r="G207" i="5"/>
  <c r="E207" i="5"/>
  <c r="D207" i="5"/>
  <c r="C207" i="5"/>
  <c r="B207" i="5"/>
  <c r="A207" i="5"/>
  <c r="P206" i="5"/>
  <c r="O206" i="5"/>
  <c r="N206" i="5"/>
  <c r="M206" i="5"/>
  <c r="K206" i="5"/>
  <c r="J206" i="5"/>
  <c r="H206" i="5"/>
  <c r="G206" i="5"/>
  <c r="E206" i="5"/>
  <c r="D206" i="5"/>
  <c r="C206" i="5"/>
  <c r="B206" i="5"/>
  <c r="A206" i="5"/>
  <c r="P205" i="5"/>
  <c r="O205" i="5"/>
  <c r="N205" i="5"/>
  <c r="M205" i="5"/>
  <c r="K205" i="5"/>
  <c r="J205" i="5"/>
  <c r="H205" i="5"/>
  <c r="G205" i="5"/>
  <c r="E205" i="5"/>
  <c r="D205" i="5"/>
  <c r="C205" i="5"/>
  <c r="B205" i="5"/>
  <c r="A205" i="5"/>
  <c r="P204" i="5"/>
  <c r="O204" i="5"/>
  <c r="N204" i="5"/>
  <c r="M204" i="5"/>
  <c r="K204" i="5"/>
  <c r="J204" i="5"/>
  <c r="H204" i="5"/>
  <c r="G204" i="5"/>
  <c r="E204" i="5"/>
  <c r="D204" i="5"/>
  <c r="C204" i="5"/>
  <c r="B204" i="5"/>
  <c r="A204" i="5"/>
  <c r="P203" i="5"/>
  <c r="O203" i="5"/>
  <c r="N203" i="5"/>
  <c r="M203" i="5"/>
  <c r="K203" i="5"/>
  <c r="J203" i="5"/>
  <c r="H203" i="5"/>
  <c r="G203" i="5"/>
  <c r="E203" i="5"/>
  <c r="D203" i="5"/>
  <c r="C203" i="5"/>
  <c r="B203" i="5"/>
  <c r="A203" i="5"/>
  <c r="P202" i="5"/>
  <c r="O202" i="5"/>
  <c r="N202" i="5"/>
  <c r="M202" i="5"/>
  <c r="K202" i="5"/>
  <c r="J202" i="5"/>
  <c r="H202" i="5"/>
  <c r="G202" i="5"/>
  <c r="E202" i="5"/>
  <c r="D202" i="5"/>
  <c r="C202" i="5"/>
  <c r="B202" i="5"/>
  <c r="A202" i="5"/>
  <c r="P201" i="5"/>
  <c r="O201" i="5"/>
  <c r="N201" i="5"/>
  <c r="M201" i="5"/>
  <c r="K201" i="5"/>
  <c r="J201" i="5"/>
  <c r="H201" i="5"/>
  <c r="G201" i="5"/>
  <c r="E201" i="5"/>
  <c r="D201" i="5"/>
  <c r="C201" i="5"/>
  <c r="B201" i="5"/>
  <c r="A201" i="5"/>
  <c r="P200" i="5"/>
  <c r="O200" i="5"/>
  <c r="N200" i="5"/>
  <c r="M200" i="5"/>
  <c r="K200" i="5"/>
  <c r="J200" i="5"/>
  <c r="H200" i="5"/>
  <c r="G200" i="5"/>
  <c r="E200" i="5"/>
  <c r="D200" i="5"/>
  <c r="C200" i="5"/>
  <c r="B200" i="5"/>
  <c r="A200" i="5"/>
  <c r="P199" i="5"/>
  <c r="O199" i="5"/>
  <c r="N199" i="5"/>
  <c r="M199" i="5"/>
  <c r="K199" i="5"/>
  <c r="J199" i="5"/>
  <c r="H199" i="5"/>
  <c r="G199" i="5"/>
  <c r="E199" i="5"/>
  <c r="D199" i="5"/>
  <c r="C199" i="5"/>
  <c r="B199" i="5"/>
  <c r="A199" i="5"/>
  <c r="P198" i="5"/>
  <c r="O198" i="5"/>
  <c r="N198" i="5"/>
  <c r="M198" i="5"/>
  <c r="K198" i="5"/>
  <c r="J198" i="5"/>
  <c r="H198" i="5"/>
  <c r="G198" i="5"/>
  <c r="E198" i="5"/>
  <c r="D198" i="5"/>
  <c r="C198" i="5"/>
  <c r="B198" i="5"/>
  <c r="A198" i="5"/>
  <c r="P197" i="5"/>
  <c r="O197" i="5"/>
  <c r="N197" i="5"/>
  <c r="M197" i="5"/>
  <c r="K197" i="5"/>
  <c r="J197" i="5"/>
  <c r="H197" i="5"/>
  <c r="G197" i="5"/>
  <c r="E197" i="5"/>
  <c r="D197" i="5"/>
  <c r="C197" i="5"/>
  <c r="B197" i="5"/>
  <c r="A197" i="5"/>
  <c r="P196" i="5"/>
  <c r="O196" i="5"/>
  <c r="N196" i="5"/>
  <c r="M196" i="5"/>
  <c r="K196" i="5"/>
  <c r="J196" i="5"/>
  <c r="H196" i="5"/>
  <c r="G196" i="5"/>
  <c r="E196" i="5"/>
  <c r="D196" i="5"/>
  <c r="C196" i="5"/>
  <c r="B196" i="5"/>
  <c r="A196" i="5"/>
  <c r="P195" i="5"/>
  <c r="O195" i="5"/>
  <c r="N195" i="5"/>
  <c r="M195" i="5"/>
  <c r="K195" i="5"/>
  <c r="J195" i="5"/>
  <c r="H195" i="5"/>
  <c r="G195" i="5"/>
  <c r="E195" i="5"/>
  <c r="D195" i="5"/>
  <c r="C195" i="5"/>
  <c r="B195" i="5"/>
  <c r="A195" i="5"/>
  <c r="P194" i="5"/>
  <c r="O194" i="5"/>
  <c r="N194" i="5"/>
  <c r="M194" i="5"/>
  <c r="K194" i="5"/>
  <c r="J194" i="5"/>
  <c r="H194" i="5"/>
  <c r="G194" i="5"/>
  <c r="E194" i="5"/>
  <c r="D194" i="5"/>
  <c r="C194" i="5"/>
  <c r="B194" i="5"/>
  <c r="A194" i="5"/>
  <c r="P193" i="5"/>
  <c r="O193" i="5"/>
  <c r="N193" i="5"/>
  <c r="M193" i="5"/>
  <c r="K193" i="5"/>
  <c r="J193" i="5"/>
  <c r="H193" i="5"/>
  <c r="G193" i="5"/>
  <c r="E193" i="5"/>
  <c r="D193" i="5"/>
  <c r="C193" i="5"/>
  <c r="B193" i="5"/>
  <c r="A193" i="5"/>
  <c r="P192" i="5"/>
  <c r="O192" i="5"/>
  <c r="N192" i="5"/>
  <c r="M192" i="5"/>
  <c r="K192" i="5"/>
  <c r="J192" i="5"/>
  <c r="H192" i="5"/>
  <c r="G192" i="5"/>
  <c r="E192" i="5"/>
  <c r="D192" i="5"/>
  <c r="C192" i="5"/>
  <c r="B192" i="5"/>
  <c r="A192" i="5"/>
  <c r="P191" i="5"/>
  <c r="O191" i="5"/>
  <c r="N191" i="5"/>
  <c r="M191" i="5"/>
  <c r="K191" i="5"/>
  <c r="J191" i="5"/>
  <c r="H191" i="5"/>
  <c r="G191" i="5"/>
  <c r="E191" i="5"/>
  <c r="D191" i="5"/>
  <c r="C191" i="5"/>
  <c r="B191" i="5"/>
  <c r="A191" i="5"/>
  <c r="P190" i="5"/>
  <c r="O190" i="5"/>
  <c r="N190" i="5"/>
  <c r="M190" i="5"/>
  <c r="K190" i="5"/>
  <c r="J190" i="5"/>
  <c r="H190" i="5"/>
  <c r="G190" i="5"/>
  <c r="E190" i="5"/>
  <c r="D190" i="5"/>
  <c r="C190" i="5"/>
  <c r="B190" i="5"/>
  <c r="A190" i="5"/>
  <c r="P189" i="5"/>
  <c r="O189" i="5"/>
  <c r="N189" i="5"/>
  <c r="M189" i="5"/>
  <c r="K189" i="5"/>
  <c r="J189" i="5"/>
  <c r="H189" i="5"/>
  <c r="G189" i="5"/>
  <c r="E189" i="5"/>
  <c r="D189" i="5"/>
  <c r="C189" i="5"/>
  <c r="B189" i="5"/>
  <c r="A189" i="5"/>
  <c r="P188" i="5"/>
  <c r="O188" i="5"/>
  <c r="N188" i="5"/>
  <c r="M188" i="5"/>
  <c r="K188" i="5"/>
  <c r="J188" i="5"/>
  <c r="H188" i="5"/>
  <c r="G188" i="5"/>
  <c r="E188" i="5"/>
  <c r="D188" i="5"/>
  <c r="C188" i="5"/>
  <c r="B188" i="5"/>
  <c r="A188" i="5"/>
  <c r="P187" i="5"/>
  <c r="O187" i="5"/>
  <c r="N187" i="5"/>
  <c r="M187" i="5"/>
  <c r="K187" i="5"/>
  <c r="J187" i="5"/>
  <c r="H187" i="5"/>
  <c r="G187" i="5"/>
  <c r="E187" i="5"/>
  <c r="D187" i="5"/>
  <c r="C187" i="5"/>
  <c r="B187" i="5"/>
  <c r="A187" i="5"/>
  <c r="P186" i="5"/>
  <c r="O186" i="5"/>
  <c r="N186" i="5"/>
  <c r="M186" i="5"/>
  <c r="K186" i="5"/>
  <c r="J186" i="5"/>
  <c r="H186" i="5"/>
  <c r="G186" i="5"/>
  <c r="E186" i="5"/>
  <c r="D186" i="5"/>
  <c r="C186" i="5"/>
  <c r="B186" i="5"/>
  <c r="A186" i="5"/>
  <c r="P185" i="5"/>
  <c r="O185" i="5"/>
  <c r="N185" i="5"/>
  <c r="M185" i="5"/>
  <c r="K185" i="5"/>
  <c r="J185" i="5"/>
  <c r="H185" i="5"/>
  <c r="G185" i="5"/>
  <c r="E185" i="5"/>
  <c r="D185" i="5"/>
  <c r="C185" i="5"/>
  <c r="B185" i="5"/>
  <c r="A185" i="5"/>
  <c r="P184" i="5"/>
  <c r="O184" i="5"/>
  <c r="N184" i="5"/>
  <c r="M184" i="5"/>
  <c r="K184" i="5"/>
  <c r="J184" i="5"/>
  <c r="H184" i="5"/>
  <c r="G184" i="5"/>
  <c r="E184" i="5"/>
  <c r="D184" i="5"/>
  <c r="C184" i="5"/>
  <c r="B184" i="5"/>
  <c r="A184" i="5"/>
  <c r="P183" i="5"/>
  <c r="O183" i="5"/>
  <c r="N183" i="5"/>
  <c r="M183" i="5"/>
  <c r="K183" i="5"/>
  <c r="J183" i="5"/>
  <c r="H183" i="5"/>
  <c r="G183" i="5"/>
  <c r="E183" i="5"/>
  <c r="D183" i="5"/>
  <c r="C183" i="5"/>
  <c r="B183" i="5"/>
  <c r="A183" i="5"/>
  <c r="P182" i="5"/>
  <c r="O182" i="5"/>
  <c r="N182" i="5"/>
  <c r="M182" i="5"/>
  <c r="K182" i="5"/>
  <c r="J182" i="5"/>
  <c r="H182" i="5"/>
  <c r="G182" i="5"/>
  <c r="E182" i="5"/>
  <c r="D182" i="5"/>
  <c r="C182" i="5"/>
  <c r="B182" i="5"/>
  <c r="A182" i="5"/>
  <c r="P181" i="5"/>
  <c r="O181" i="5"/>
  <c r="N181" i="5"/>
  <c r="M181" i="5"/>
  <c r="K181" i="5"/>
  <c r="J181" i="5"/>
  <c r="H181" i="5"/>
  <c r="G181" i="5"/>
  <c r="E181" i="5"/>
  <c r="D181" i="5"/>
  <c r="C181" i="5"/>
  <c r="B181" i="5"/>
  <c r="A181" i="5"/>
  <c r="P180" i="5"/>
  <c r="O180" i="5"/>
  <c r="N180" i="5"/>
  <c r="M180" i="5"/>
  <c r="K180" i="5"/>
  <c r="J180" i="5"/>
  <c r="H180" i="5"/>
  <c r="G180" i="5"/>
  <c r="E180" i="5"/>
  <c r="D180" i="5"/>
  <c r="C180" i="5"/>
  <c r="B180" i="5"/>
  <c r="A180" i="5"/>
  <c r="P179" i="5"/>
  <c r="O179" i="5"/>
  <c r="N179" i="5"/>
  <c r="M179" i="5"/>
  <c r="K179" i="5"/>
  <c r="J179" i="5"/>
  <c r="H179" i="5"/>
  <c r="G179" i="5"/>
  <c r="E179" i="5"/>
  <c r="D179" i="5"/>
  <c r="C179" i="5"/>
  <c r="B179" i="5"/>
  <c r="A179" i="5"/>
  <c r="P178" i="5"/>
  <c r="O178" i="5"/>
  <c r="N178" i="5"/>
  <c r="M178" i="5"/>
  <c r="K178" i="5"/>
  <c r="J178" i="5"/>
  <c r="H178" i="5"/>
  <c r="G178" i="5"/>
  <c r="E178" i="5"/>
  <c r="D178" i="5"/>
  <c r="C178" i="5"/>
  <c r="B178" i="5"/>
  <c r="A178" i="5"/>
  <c r="P177" i="5"/>
  <c r="O177" i="5"/>
  <c r="N177" i="5"/>
  <c r="M177" i="5"/>
  <c r="K177" i="5"/>
  <c r="J177" i="5"/>
  <c r="H177" i="5"/>
  <c r="G177" i="5"/>
  <c r="E177" i="5"/>
  <c r="D177" i="5"/>
  <c r="C177" i="5"/>
  <c r="B177" i="5"/>
  <c r="A177" i="5"/>
  <c r="P176" i="5"/>
  <c r="O176" i="5"/>
  <c r="N176" i="5"/>
  <c r="M176" i="5"/>
  <c r="K176" i="5"/>
  <c r="J176" i="5"/>
  <c r="H176" i="5"/>
  <c r="G176" i="5"/>
  <c r="E176" i="5"/>
  <c r="D176" i="5"/>
  <c r="C176" i="5"/>
  <c r="B176" i="5"/>
  <c r="A176" i="5"/>
  <c r="P175" i="5"/>
  <c r="O175" i="5"/>
  <c r="N175" i="5"/>
  <c r="M175" i="5"/>
  <c r="K175" i="5"/>
  <c r="J175" i="5"/>
  <c r="H175" i="5"/>
  <c r="G175" i="5"/>
  <c r="E175" i="5"/>
  <c r="D175" i="5"/>
  <c r="C175" i="5"/>
  <c r="B175" i="5"/>
  <c r="A175" i="5"/>
  <c r="P174" i="5"/>
  <c r="O174" i="5"/>
  <c r="N174" i="5"/>
  <c r="M174" i="5"/>
  <c r="K174" i="5"/>
  <c r="J174" i="5"/>
  <c r="H174" i="5"/>
  <c r="G174" i="5"/>
  <c r="E174" i="5"/>
  <c r="D174" i="5"/>
  <c r="C174" i="5"/>
  <c r="B174" i="5"/>
  <c r="A174" i="5"/>
  <c r="P173" i="5"/>
  <c r="O173" i="5"/>
  <c r="N173" i="5"/>
  <c r="M173" i="5"/>
  <c r="K173" i="5"/>
  <c r="J173" i="5"/>
  <c r="H173" i="5"/>
  <c r="G173" i="5"/>
  <c r="E173" i="5"/>
  <c r="D173" i="5"/>
  <c r="C173" i="5"/>
  <c r="B173" i="5"/>
  <c r="A173" i="5"/>
  <c r="P172" i="5"/>
  <c r="O172" i="5"/>
  <c r="N172" i="5"/>
  <c r="M172" i="5"/>
  <c r="K172" i="5"/>
  <c r="J172" i="5"/>
  <c r="H172" i="5"/>
  <c r="G172" i="5"/>
  <c r="E172" i="5"/>
  <c r="D172" i="5"/>
  <c r="C172" i="5"/>
  <c r="B172" i="5"/>
  <c r="A172" i="5"/>
  <c r="P171" i="5"/>
  <c r="O171" i="5"/>
  <c r="N171" i="5"/>
  <c r="M171" i="5"/>
  <c r="K171" i="5"/>
  <c r="J171" i="5"/>
  <c r="H171" i="5"/>
  <c r="G171" i="5"/>
  <c r="E171" i="5"/>
  <c r="D171" i="5"/>
  <c r="C171" i="5"/>
  <c r="B171" i="5"/>
  <c r="A171" i="5"/>
  <c r="P170" i="5"/>
  <c r="O170" i="5"/>
  <c r="N170" i="5"/>
  <c r="M170" i="5"/>
  <c r="K170" i="5"/>
  <c r="J170" i="5"/>
  <c r="H170" i="5"/>
  <c r="G170" i="5"/>
  <c r="E170" i="5"/>
  <c r="D170" i="5"/>
  <c r="C170" i="5"/>
  <c r="B170" i="5"/>
  <c r="A170" i="5"/>
  <c r="P169" i="5"/>
  <c r="O169" i="5"/>
  <c r="N169" i="5"/>
  <c r="M169" i="5"/>
  <c r="K169" i="5"/>
  <c r="J169" i="5"/>
  <c r="H169" i="5"/>
  <c r="G169" i="5"/>
  <c r="E169" i="5"/>
  <c r="D169" i="5"/>
  <c r="C169" i="5"/>
  <c r="B169" i="5"/>
  <c r="A169" i="5"/>
  <c r="P168" i="5"/>
  <c r="O168" i="5"/>
  <c r="N168" i="5"/>
  <c r="M168" i="5"/>
  <c r="K168" i="5"/>
  <c r="J168" i="5"/>
  <c r="H168" i="5"/>
  <c r="G168" i="5"/>
  <c r="E168" i="5"/>
  <c r="D168" i="5"/>
  <c r="C168" i="5"/>
  <c r="B168" i="5"/>
  <c r="A168" i="5"/>
  <c r="P167" i="5"/>
  <c r="O167" i="5"/>
  <c r="N167" i="5"/>
  <c r="M167" i="5"/>
  <c r="K167" i="5"/>
  <c r="J167" i="5"/>
  <c r="H167" i="5"/>
  <c r="G167" i="5"/>
  <c r="E167" i="5"/>
  <c r="D167" i="5"/>
  <c r="C167" i="5"/>
  <c r="B167" i="5"/>
  <c r="A167" i="5"/>
  <c r="P166" i="5"/>
  <c r="O166" i="5"/>
  <c r="N166" i="5"/>
  <c r="M166" i="5"/>
  <c r="K166" i="5"/>
  <c r="J166" i="5"/>
  <c r="H166" i="5"/>
  <c r="G166" i="5"/>
  <c r="E166" i="5"/>
  <c r="D166" i="5"/>
  <c r="C166" i="5"/>
  <c r="B166" i="5"/>
  <c r="A166" i="5"/>
  <c r="P165" i="5"/>
  <c r="O165" i="5"/>
  <c r="N165" i="5"/>
  <c r="M165" i="5"/>
  <c r="K165" i="5"/>
  <c r="J165" i="5"/>
  <c r="H165" i="5"/>
  <c r="G165" i="5"/>
  <c r="E165" i="5"/>
  <c r="D165" i="5"/>
  <c r="C165" i="5"/>
  <c r="B165" i="5"/>
  <c r="A165" i="5"/>
  <c r="P164" i="5"/>
  <c r="O164" i="5"/>
  <c r="N164" i="5"/>
  <c r="M164" i="5"/>
  <c r="K164" i="5"/>
  <c r="J164" i="5"/>
  <c r="H164" i="5"/>
  <c r="G164" i="5"/>
  <c r="E164" i="5"/>
  <c r="D164" i="5"/>
  <c r="C164" i="5"/>
  <c r="B164" i="5"/>
  <c r="A164" i="5"/>
  <c r="P163" i="5"/>
  <c r="O163" i="5"/>
  <c r="N163" i="5"/>
  <c r="M163" i="5"/>
  <c r="K163" i="5"/>
  <c r="J163" i="5"/>
  <c r="H163" i="5"/>
  <c r="G163" i="5"/>
  <c r="E163" i="5"/>
  <c r="D163" i="5"/>
  <c r="C163" i="5"/>
  <c r="B163" i="5"/>
  <c r="A163" i="5"/>
  <c r="P162" i="5"/>
  <c r="O162" i="5"/>
  <c r="N162" i="5"/>
  <c r="M162" i="5"/>
  <c r="K162" i="5"/>
  <c r="J162" i="5"/>
  <c r="H162" i="5"/>
  <c r="G162" i="5"/>
  <c r="E162" i="5"/>
  <c r="D162" i="5"/>
  <c r="C162" i="5"/>
  <c r="B162" i="5"/>
  <c r="A162" i="5"/>
  <c r="P161" i="5"/>
  <c r="O161" i="5"/>
  <c r="N161" i="5"/>
  <c r="M161" i="5"/>
  <c r="K161" i="5"/>
  <c r="J161" i="5"/>
  <c r="H161" i="5"/>
  <c r="G161" i="5"/>
  <c r="E161" i="5"/>
  <c r="D161" i="5"/>
  <c r="C161" i="5"/>
  <c r="B161" i="5"/>
  <c r="A161" i="5"/>
  <c r="P160" i="5"/>
  <c r="O160" i="5"/>
  <c r="N160" i="5"/>
  <c r="M160" i="5"/>
  <c r="K160" i="5"/>
  <c r="J160" i="5"/>
  <c r="H160" i="5"/>
  <c r="G160" i="5"/>
  <c r="E160" i="5"/>
  <c r="D160" i="5"/>
  <c r="C160" i="5"/>
  <c r="B160" i="5"/>
  <c r="A160" i="5"/>
  <c r="P159" i="5"/>
  <c r="O159" i="5"/>
  <c r="N159" i="5"/>
  <c r="M159" i="5"/>
  <c r="K159" i="5"/>
  <c r="J159" i="5"/>
  <c r="H159" i="5"/>
  <c r="G159" i="5"/>
  <c r="E159" i="5"/>
  <c r="D159" i="5"/>
  <c r="C159" i="5"/>
  <c r="B159" i="5"/>
  <c r="A159" i="5"/>
  <c r="P158" i="5"/>
  <c r="O158" i="5"/>
  <c r="N158" i="5"/>
  <c r="M158" i="5"/>
  <c r="K158" i="5"/>
  <c r="J158" i="5"/>
  <c r="H158" i="5"/>
  <c r="G158" i="5"/>
  <c r="E158" i="5"/>
  <c r="D158" i="5"/>
  <c r="C158" i="5"/>
  <c r="B158" i="5"/>
  <c r="A158" i="5"/>
  <c r="P157" i="5"/>
  <c r="O157" i="5"/>
  <c r="N157" i="5"/>
  <c r="M157" i="5"/>
  <c r="K157" i="5"/>
  <c r="J157" i="5"/>
  <c r="H157" i="5"/>
  <c r="G157" i="5"/>
  <c r="E157" i="5"/>
  <c r="D157" i="5"/>
  <c r="C157" i="5"/>
  <c r="B157" i="5"/>
  <c r="A157" i="5"/>
  <c r="P156" i="5"/>
  <c r="O156" i="5"/>
  <c r="N156" i="5"/>
  <c r="M156" i="5"/>
  <c r="K156" i="5"/>
  <c r="J156" i="5"/>
  <c r="H156" i="5"/>
  <c r="G156" i="5"/>
  <c r="E156" i="5"/>
  <c r="D156" i="5"/>
  <c r="C156" i="5"/>
  <c r="B156" i="5"/>
  <c r="A156" i="5"/>
  <c r="P155" i="5"/>
  <c r="O155" i="5"/>
  <c r="N155" i="5"/>
  <c r="M155" i="5"/>
  <c r="K155" i="5"/>
  <c r="J155" i="5"/>
  <c r="H155" i="5"/>
  <c r="G155" i="5"/>
  <c r="E155" i="5"/>
  <c r="D155" i="5"/>
  <c r="C155" i="5"/>
  <c r="B155" i="5"/>
  <c r="A155" i="5"/>
  <c r="P154" i="5"/>
  <c r="O154" i="5"/>
  <c r="N154" i="5"/>
  <c r="M154" i="5"/>
  <c r="K154" i="5"/>
  <c r="J154" i="5"/>
  <c r="H154" i="5"/>
  <c r="G154" i="5"/>
  <c r="E154" i="5"/>
  <c r="D154" i="5"/>
  <c r="C154" i="5"/>
  <c r="B154" i="5"/>
  <c r="A154" i="5"/>
  <c r="P153" i="5"/>
  <c r="O153" i="5"/>
  <c r="N153" i="5"/>
  <c r="M153" i="5"/>
  <c r="K153" i="5"/>
  <c r="J153" i="5"/>
  <c r="H153" i="5"/>
  <c r="G153" i="5"/>
  <c r="E153" i="5"/>
  <c r="D153" i="5"/>
  <c r="C153" i="5"/>
  <c r="B153" i="5"/>
  <c r="A153" i="5"/>
  <c r="P152" i="5"/>
  <c r="O152" i="5"/>
  <c r="N152" i="5"/>
  <c r="M152" i="5"/>
  <c r="K152" i="5"/>
  <c r="J152" i="5"/>
  <c r="H152" i="5"/>
  <c r="G152" i="5"/>
  <c r="E152" i="5"/>
  <c r="D152" i="5"/>
  <c r="C152" i="5"/>
  <c r="B152" i="5"/>
  <c r="A152" i="5"/>
  <c r="P151" i="5"/>
  <c r="O151" i="5"/>
  <c r="N151" i="5"/>
  <c r="M151" i="5"/>
  <c r="K151" i="5"/>
  <c r="J151" i="5"/>
  <c r="H151" i="5"/>
  <c r="G151" i="5"/>
  <c r="E151" i="5"/>
  <c r="D151" i="5"/>
  <c r="C151" i="5"/>
  <c r="B151" i="5"/>
  <c r="A151" i="5"/>
  <c r="P150" i="5"/>
  <c r="O150" i="5"/>
  <c r="N150" i="5"/>
  <c r="M150" i="5"/>
  <c r="K150" i="5"/>
  <c r="J150" i="5"/>
  <c r="H150" i="5"/>
  <c r="G150" i="5"/>
  <c r="E150" i="5"/>
  <c r="D150" i="5"/>
  <c r="C150" i="5"/>
  <c r="B150" i="5"/>
  <c r="A150" i="5"/>
  <c r="P149" i="5"/>
  <c r="O149" i="5"/>
  <c r="N149" i="5"/>
  <c r="M149" i="5"/>
  <c r="K149" i="5"/>
  <c r="J149" i="5"/>
  <c r="H149" i="5"/>
  <c r="G149" i="5"/>
  <c r="E149" i="5"/>
  <c r="D149" i="5"/>
  <c r="C149" i="5"/>
  <c r="B149" i="5"/>
  <c r="A149" i="5"/>
  <c r="P148" i="5"/>
  <c r="O148" i="5"/>
  <c r="N148" i="5"/>
  <c r="M148" i="5"/>
  <c r="K148" i="5"/>
  <c r="J148" i="5"/>
  <c r="H148" i="5"/>
  <c r="G148" i="5"/>
  <c r="E148" i="5"/>
  <c r="D148" i="5"/>
  <c r="C148" i="5"/>
  <c r="B148" i="5"/>
  <c r="A148" i="5"/>
  <c r="P147" i="5"/>
  <c r="O147" i="5"/>
  <c r="N147" i="5"/>
  <c r="M147" i="5"/>
  <c r="K147" i="5"/>
  <c r="J147" i="5"/>
  <c r="H147" i="5"/>
  <c r="G147" i="5"/>
  <c r="E147" i="5"/>
  <c r="D147" i="5"/>
  <c r="C147" i="5"/>
  <c r="B147" i="5"/>
  <c r="A147" i="5"/>
  <c r="P146" i="5"/>
  <c r="O146" i="5"/>
  <c r="N146" i="5"/>
  <c r="M146" i="5"/>
  <c r="K146" i="5"/>
  <c r="J146" i="5"/>
  <c r="H146" i="5"/>
  <c r="G146" i="5"/>
  <c r="E146" i="5"/>
  <c r="D146" i="5"/>
  <c r="C146" i="5"/>
  <c r="B146" i="5"/>
  <c r="A146" i="5"/>
  <c r="P145" i="5"/>
  <c r="O145" i="5"/>
  <c r="N145" i="5"/>
  <c r="M145" i="5"/>
  <c r="K145" i="5"/>
  <c r="J145" i="5"/>
  <c r="H145" i="5"/>
  <c r="G145" i="5"/>
  <c r="E145" i="5"/>
  <c r="D145" i="5"/>
  <c r="C145" i="5"/>
  <c r="B145" i="5"/>
  <c r="A145" i="5"/>
  <c r="P144" i="5"/>
  <c r="O144" i="5"/>
  <c r="N144" i="5"/>
  <c r="M144" i="5"/>
  <c r="K144" i="5"/>
  <c r="J144" i="5"/>
  <c r="H144" i="5"/>
  <c r="G144" i="5"/>
  <c r="E144" i="5"/>
  <c r="D144" i="5"/>
  <c r="C144" i="5"/>
  <c r="B144" i="5"/>
  <c r="A144" i="5"/>
  <c r="P143" i="5"/>
  <c r="O143" i="5"/>
  <c r="N143" i="5"/>
  <c r="M143" i="5"/>
  <c r="K143" i="5"/>
  <c r="J143" i="5"/>
  <c r="H143" i="5"/>
  <c r="G143" i="5"/>
  <c r="E143" i="5"/>
  <c r="D143" i="5"/>
  <c r="C143" i="5"/>
  <c r="B143" i="5"/>
  <c r="A143" i="5"/>
  <c r="P142" i="5"/>
  <c r="O142" i="5"/>
  <c r="N142" i="5"/>
  <c r="M142" i="5"/>
  <c r="K142" i="5"/>
  <c r="J142" i="5"/>
  <c r="H142" i="5"/>
  <c r="G142" i="5"/>
  <c r="E142" i="5"/>
  <c r="D142" i="5"/>
  <c r="C142" i="5"/>
  <c r="B142" i="5"/>
  <c r="A142" i="5"/>
  <c r="P141" i="5"/>
  <c r="O141" i="5"/>
  <c r="N141" i="5"/>
  <c r="M141" i="5"/>
  <c r="K141" i="5"/>
  <c r="J141" i="5"/>
  <c r="H141" i="5"/>
  <c r="G141" i="5"/>
  <c r="E141" i="5"/>
  <c r="D141" i="5"/>
  <c r="C141" i="5"/>
  <c r="B141" i="5"/>
  <c r="A141" i="5"/>
  <c r="P140" i="5"/>
  <c r="O140" i="5"/>
  <c r="N140" i="5"/>
  <c r="M140" i="5"/>
  <c r="K140" i="5"/>
  <c r="J140" i="5"/>
  <c r="H140" i="5"/>
  <c r="G140" i="5"/>
  <c r="E140" i="5"/>
  <c r="D140" i="5"/>
  <c r="C140" i="5"/>
  <c r="B140" i="5"/>
  <c r="A140" i="5"/>
  <c r="P139" i="5"/>
  <c r="O139" i="5"/>
  <c r="N139" i="5"/>
  <c r="M139" i="5"/>
  <c r="K139" i="5"/>
  <c r="J139" i="5"/>
  <c r="H139" i="5"/>
  <c r="G139" i="5"/>
  <c r="E139" i="5"/>
  <c r="D139" i="5"/>
  <c r="C139" i="5"/>
  <c r="B139" i="5"/>
  <c r="A139" i="5"/>
  <c r="P138" i="5"/>
  <c r="O138" i="5"/>
  <c r="N138" i="5"/>
  <c r="M138" i="5"/>
  <c r="K138" i="5"/>
  <c r="J138" i="5"/>
  <c r="H138" i="5"/>
  <c r="G138" i="5"/>
  <c r="E138" i="5"/>
  <c r="D138" i="5"/>
  <c r="C138" i="5"/>
  <c r="B138" i="5"/>
  <c r="A138" i="5"/>
  <c r="P137" i="5"/>
  <c r="O137" i="5"/>
  <c r="N137" i="5"/>
  <c r="M137" i="5"/>
  <c r="K137" i="5"/>
  <c r="J137" i="5"/>
  <c r="H137" i="5"/>
  <c r="G137" i="5"/>
  <c r="E137" i="5"/>
  <c r="D137" i="5"/>
  <c r="C137" i="5"/>
  <c r="B137" i="5"/>
  <c r="A137" i="5"/>
  <c r="P136" i="5"/>
  <c r="O136" i="5"/>
  <c r="N136" i="5"/>
  <c r="M136" i="5"/>
  <c r="K136" i="5"/>
  <c r="J136" i="5"/>
  <c r="H136" i="5"/>
  <c r="G136" i="5"/>
  <c r="E136" i="5"/>
  <c r="D136" i="5"/>
  <c r="C136" i="5"/>
  <c r="B136" i="5"/>
  <c r="A136" i="5"/>
  <c r="P135" i="5"/>
  <c r="O135" i="5"/>
  <c r="N135" i="5"/>
  <c r="M135" i="5"/>
  <c r="K135" i="5"/>
  <c r="J135" i="5"/>
  <c r="H135" i="5"/>
  <c r="G135" i="5"/>
  <c r="E135" i="5"/>
  <c r="D135" i="5"/>
  <c r="C135" i="5"/>
  <c r="B135" i="5"/>
  <c r="A135" i="5"/>
  <c r="P134" i="5"/>
  <c r="O134" i="5"/>
  <c r="N134" i="5"/>
  <c r="M134" i="5"/>
  <c r="K134" i="5"/>
  <c r="J134" i="5"/>
  <c r="H134" i="5"/>
  <c r="G134" i="5"/>
  <c r="E134" i="5"/>
  <c r="D134" i="5"/>
  <c r="C134" i="5"/>
  <c r="B134" i="5"/>
  <c r="A134" i="5"/>
  <c r="P133" i="5"/>
  <c r="O133" i="5"/>
  <c r="N133" i="5"/>
  <c r="M133" i="5"/>
  <c r="K133" i="5"/>
  <c r="J133" i="5"/>
  <c r="H133" i="5"/>
  <c r="G133" i="5"/>
  <c r="E133" i="5"/>
  <c r="D133" i="5"/>
  <c r="C133" i="5"/>
  <c r="B133" i="5"/>
  <c r="A133" i="5"/>
  <c r="P132" i="5"/>
  <c r="O132" i="5"/>
  <c r="N132" i="5"/>
  <c r="M132" i="5"/>
  <c r="K132" i="5"/>
  <c r="J132" i="5"/>
  <c r="H132" i="5"/>
  <c r="G132" i="5"/>
  <c r="E132" i="5"/>
  <c r="D132" i="5"/>
  <c r="C132" i="5"/>
  <c r="B132" i="5"/>
  <c r="A132" i="5"/>
  <c r="P131" i="5"/>
  <c r="O131" i="5"/>
  <c r="N131" i="5"/>
  <c r="M131" i="5"/>
  <c r="K131" i="5"/>
  <c r="J131" i="5"/>
  <c r="H131" i="5"/>
  <c r="G131" i="5"/>
  <c r="E131" i="5"/>
  <c r="D131" i="5"/>
  <c r="C131" i="5"/>
  <c r="B131" i="5"/>
  <c r="A131" i="5"/>
  <c r="P130" i="5"/>
  <c r="O130" i="5"/>
  <c r="N130" i="5"/>
  <c r="M130" i="5"/>
  <c r="K130" i="5"/>
  <c r="J130" i="5"/>
  <c r="H130" i="5"/>
  <c r="G130" i="5"/>
  <c r="E130" i="5"/>
  <c r="D130" i="5"/>
  <c r="C130" i="5"/>
  <c r="B130" i="5"/>
  <c r="A130" i="5"/>
  <c r="P129" i="5"/>
  <c r="O129" i="5"/>
  <c r="N129" i="5"/>
  <c r="M129" i="5"/>
  <c r="K129" i="5"/>
  <c r="J129" i="5"/>
  <c r="H129" i="5"/>
  <c r="G129" i="5"/>
  <c r="E129" i="5"/>
  <c r="D129" i="5"/>
  <c r="C129" i="5"/>
  <c r="B129" i="5"/>
  <c r="A129" i="5"/>
  <c r="P128" i="5"/>
  <c r="O128" i="5"/>
  <c r="N128" i="5"/>
  <c r="M128" i="5"/>
  <c r="K128" i="5"/>
  <c r="J128" i="5"/>
  <c r="H128" i="5"/>
  <c r="G128" i="5"/>
  <c r="E128" i="5"/>
  <c r="D128" i="5"/>
  <c r="C128" i="5"/>
  <c r="B128" i="5"/>
  <c r="A128" i="5"/>
  <c r="P127" i="5"/>
  <c r="O127" i="5"/>
  <c r="N127" i="5"/>
  <c r="M127" i="5"/>
  <c r="K127" i="5"/>
  <c r="J127" i="5"/>
  <c r="H127" i="5"/>
  <c r="G127" i="5"/>
  <c r="E127" i="5"/>
  <c r="D127" i="5"/>
  <c r="C127" i="5"/>
  <c r="B127" i="5"/>
  <c r="A127" i="5"/>
  <c r="P126" i="5"/>
  <c r="O126" i="5"/>
  <c r="N126" i="5"/>
  <c r="M126" i="5"/>
  <c r="K126" i="5"/>
  <c r="J126" i="5"/>
  <c r="H126" i="5"/>
  <c r="G126" i="5"/>
  <c r="E126" i="5"/>
  <c r="D126" i="5"/>
  <c r="C126" i="5"/>
  <c r="B126" i="5"/>
  <c r="A126" i="5"/>
  <c r="P125" i="5"/>
  <c r="O125" i="5"/>
  <c r="N125" i="5"/>
  <c r="M125" i="5"/>
  <c r="K125" i="5"/>
  <c r="J125" i="5"/>
  <c r="H125" i="5"/>
  <c r="G125" i="5"/>
  <c r="E125" i="5"/>
  <c r="D125" i="5"/>
  <c r="C125" i="5"/>
  <c r="B125" i="5"/>
  <c r="A125" i="5"/>
  <c r="P124" i="5"/>
  <c r="O124" i="5"/>
  <c r="N124" i="5"/>
  <c r="M124" i="5"/>
  <c r="K124" i="5"/>
  <c r="J124" i="5"/>
  <c r="H124" i="5"/>
  <c r="G124" i="5"/>
  <c r="E124" i="5"/>
  <c r="D124" i="5"/>
  <c r="C124" i="5"/>
  <c r="B124" i="5"/>
  <c r="A124" i="5"/>
  <c r="P123" i="5"/>
  <c r="O123" i="5"/>
  <c r="N123" i="5"/>
  <c r="M123" i="5"/>
  <c r="K123" i="5"/>
  <c r="J123" i="5"/>
  <c r="H123" i="5"/>
  <c r="G123" i="5"/>
  <c r="E123" i="5"/>
  <c r="D123" i="5"/>
  <c r="C123" i="5"/>
  <c r="B123" i="5"/>
  <c r="A123" i="5"/>
  <c r="P122" i="5"/>
  <c r="O122" i="5"/>
  <c r="N122" i="5"/>
  <c r="M122" i="5"/>
  <c r="K122" i="5"/>
  <c r="J122" i="5"/>
  <c r="H122" i="5"/>
  <c r="G122" i="5"/>
  <c r="E122" i="5"/>
  <c r="D122" i="5"/>
  <c r="C122" i="5"/>
  <c r="B122" i="5"/>
  <c r="A122" i="5"/>
  <c r="P121" i="5"/>
  <c r="O121" i="5"/>
  <c r="N121" i="5"/>
  <c r="M121" i="5"/>
  <c r="K121" i="5"/>
  <c r="J121" i="5"/>
  <c r="H121" i="5"/>
  <c r="G121" i="5"/>
  <c r="E121" i="5"/>
  <c r="D121" i="5"/>
  <c r="C121" i="5"/>
  <c r="B121" i="5"/>
  <c r="A121" i="5"/>
  <c r="P120" i="5"/>
  <c r="O120" i="5"/>
  <c r="N120" i="5"/>
  <c r="M120" i="5"/>
  <c r="K120" i="5"/>
  <c r="J120" i="5"/>
  <c r="H120" i="5"/>
  <c r="G120" i="5"/>
  <c r="E120" i="5"/>
  <c r="D120" i="5"/>
  <c r="C120" i="5"/>
  <c r="B120" i="5"/>
  <c r="A120" i="5"/>
  <c r="P119" i="5"/>
  <c r="O119" i="5"/>
  <c r="N119" i="5"/>
  <c r="M119" i="5"/>
  <c r="K119" i="5"/>
  <c r="J119" i="5"/>
  <c r="H119" i="5"/>
  <c r="G119" i="5"/>
  <c r="E119" i="5"/>
  <c r="D119" i="5"/>
  <c r="C119" i="5"/>
  <c r="B119" i="5"/>
  <c r="A119" i="5"/>
  <c r="P118" i="5"/>
  <c r="O118" i="5"/>
  <c r="N118" i="5"/>
  <c r="M118" i="5"/>
  <c r="K118" i="5"/>
  <c r="J118" i="5"/>
  <c r="H118" i="5"/>
  <c r="G118" i="5"/>
  <c r="E118" i="5"/>
  <c r="D118" i="5"/>
  <c r="C118" i="5"/>
  <c r="B118" i="5"/>
  <c r="A118" i="5"/>
  <c r="P117" i="5"/>
  <c r="O117" i="5"/>
  <c r="N117" i="5"/>
  <c r="M117" i="5"/>
  <c r="K117" i="5"/>
  <c r="J117" i="5"/>
  <c r="H117" i="5"/>
  <c r="G117" i="5"/>
  <c r="E117" i="5"/>
  <c r="D117" i="5"/>
  <c r="C117" i="5"/>
  <c r="B117" i="5"/>
  <c r="A117" i="5"/>
  <c r="P116" i="5"/>
  <c r="O116" i="5"/>
  <c r="N116" i="5"/>
  <c r="M116" i="5"/>
  <c r="K116" i="5"/>
  <c r="J116" i="5"/>
  <c r="H116" i="5"/>
  <c r="G116" i="5"/>
  <c r="E116" i="5"/>
  <c r="D116" i="5"/>
  <c r="C116" i="5"/>
  <c r="B116" i="5"/>
  <c r="A116" i="5"/>
  <c r="P115" i="5"/>
  <c r="O115" i="5"/>
  <c r="N115" i="5"/>
  <c r="M115" i="5"/>
  <c r="K115" i="5"/>
  <c r="J115" i="5"/>
  <c r="H115" i="5"/>
  <c r="G115" i="5"/>
  <c r="E115" i="5"/>
  <c r="D115" i="5"/>
  <c r="C115" i="5"/>
  <c r="B115" i="5"/>
  <c r="A115" i="5"/>
  <c r="P114" i="5"/>
  <c r="O114" i="5"/>
  <c r="N114" i="5"/>
  <c r="M114" i="5"/>
  <c r="K114" i="5"/>
  <c r="J114" i="5"/>
  <c r="H114" i="5"/>
  <c r="G114" i="5"/>
  <c r="E114" i="5"/>
  <c r="D114" i="5"/>
  <c r="C114" i="5"/>
  <c r="B114" i="5"/>
  <c r="A114" i="5"/>
  <c r="P113" i="5"/>
  <c r="O113" i="5"/>
  <c r="N113" i="5"/>
  <c r="M113" i="5"/>
  <c r="K113" i="5"/>
  <c r="J113" i="5"/>
  <c r="H113" i="5"/>
  <c r="G113" i="5"/>
  <c r="E113" i="5"/>
  <c r="D113" i="5"/>
  <c r="C113" i="5"/>
  <c r="B113" i="5"/>
  <c r="A113" i="5"/>
  <c r="P112" i="5"/>
  <c r="O112" i="5"/>
  <c r="N112" i="5"/>
  <c r="M112" i="5"/>
  <c r="K112" i="5"/>
  <c r="J112" i="5"/>
  <c r="H112" i="5"/>
  <c r="G112" i="5"/>
  <c r="E112" i="5"/>
  <c r="D112" i="5"/>
  <c r="C112" i="5"/>
  <c r="B112" i="5"/>
  <c r="A112" i="5"/>
  <c r="P111" i="5"/>
  <c r="O111" i="5"/>
  <c r="N111" i="5"/>
  <c r="M111" i="5"/>
  <c r="K111" i="5"/>
  <c r="J111" i="5"/>
  <c r="H111" i="5"/>
  <c r="G111" i="5"/>
  <c r="E111" i="5"/>
  <c r="D111" i="5"/>
  <c r="C111" i="5"/>
  <c r="B111" i="5"/>
  <c r="A111" i="5"/>
  <c r="P110" i="5"/>
  <c r="O110" i="5"/>
  <c r="N110" i="5"/>
  <c r="M110" i="5"/>
  <c r="K110" i="5"/>
  <c r="J110" i="5"/>
  <c r="H110" i="5"/>
  <c r="G110" i="5"/>
  <c r="E110" i="5"/>
  <c r="D110" i="5"/>
  <c r="C110" i="5"/>
  <c r="B110" i="5"/>
  <c r="A110" i="5"/>
  <c r="P109" i="5"/>
  <c r="O109" i="5"/>
  <c r="N109" i="5"/>
  <c r="M109" i="5"/>
  <c r="K109" i="5"/>
  <c r="J109" i="5"/>
  <c r="H109" i="5"/>
  <c r="G109" i="5"/>
  <c r="E109" i="5"/>
  <c r="D109" i="5"/>
  <c r="C109" i="5"/>
  <c r="B109" i="5"/>
  <c r="A109" i="5"/>
  <c r="P108" i="5"/>
  <c r="O108" i="5"/>
  <c r="N108" i="5"/>
  <c r="M108" i="5"/>
  <c r="K108" i="5"/>
  <c r="J108" i="5"/>
  <c r="H108" i="5"/>
  <c r="G108" i="5"/>
  <c r="E108" i="5"/>
  <c r="D108" i="5"/>
  <c r="C108" i="5"/>
  <c r="B108" i="5"/>
  <c r="A108" i="5"/>
  <c r="P107" i="5"/>
  <c r="O107" i="5"/>
  <c r="N107" i="5"/>
  <c r="M107" i="5"/>
  <c r="K107" i="5"/>
  <c r="J107" i="5"/>
  <c r="H107" i="5"/>
  <c r="G107" i="5"/>
  <c r="E107" i="5"/>
  <c r="D107" i="5"/>
  <c r="C107" i="5"/>
  <c r="B107" i="5"/>
  <c r="A107" i="5"/>
  <c r="P106" i="5"/>
  <c r="O106" i="5"/>
  <c r="N106" i="5"/>
  <c r="M106" i="5"/>
  <c r="K106" i="5"/>
  <c r="J106" i="5"/>
  <c r="H106" i="5"/>
  <c r="G106" i="5"/>
  <c r="E106" i="5"/>
  <c r="D106" i="5"/>
  <c r="C106" i="5"/>
  <c r="B106" i="5"/>
  <c r="A106" i="5"/>
  <c r="P105" i="5"/>
  <c r="O105" i="5"/>
  <c r="N105" i="5"/>
  <c r="M105" i="5"/>
  <c r="K105" i="5"/>
  <c r="J105" i="5"/>
  <c r="H105" i="5"/>
  <c r="G105" i="5"/>
  <c r="E105" i="5"/>
  <c r="D105" i="5"/>
  <c r="C105" i="5"/>
  <c r="B105" i="5"/>
  <c r="A105" i="5"/>
  <c r="P104" i="5"/>
  <c r="O104" i="5"/>
  <c r="N104" i="5"/>
  <c r="M104" i="5"/>
  <c r="K104" i="5"/>
  <c r="J104" i="5"/>
  <c r="H104" i="5"/>
  <c r="G104" i="5"/>
  <c r="E104" i="5"/>
  <c r="D104" i="5"/>
  <c r="C104" i="5"/>
  <c r="B104" i="5"/>
  <c r="A104" i="5"/>
  <c r="P103" i="5"/>
  <c r="O103" i="5"/>
  <c r="N103" i="5"/>
  <c r="M103" i="5"/>
  <c r="K103" i="5"/>
  <c r="J103" i="5"/>
  <c r="H103" i="5"/>
  <c r="G103" i="5"/>
  <c r="E103" i="5"/>
  <c r="D103" i="5"/>
  <c r="C103" i="5"/>
  <c r="B103" i="5"/>
  <c r="A103" i="5"/>
  <c r="P102" i="5"/>
  <c r="O102" i="5"/>
  <c r="N102" i="5"/>
  <c r="M102" i="5"/>
  <c r="K102" i="5"/>
  <c r="J102" i="5"/>
  <c r="H102" i="5"/>
  <c r="G102" i="5"/>
  <c r="E102" i="5"/>
  <c r="D102" i="5"/>
  <c r="C102" i="5"/>
  <c r="B102" i="5"/>
  <c r="A102" i="5"/>
  <c r="P101" i="5"/>
  <c r="O101" i="5"/>
  <c r="N101" i="5"/>
  <c r="M101" i="5"/>
  <c r="K101" i="5"/>
  <c r="J101" i="5"/>
  <c r="H101" i="5"/>
  <c r="G101" i="5"/>
  <c r="E101" i="5"/>
  <c r="D101" i="5"/>
  <c r="C101" i="5"/>
  <c r="B101" i="5"/>
  <c r="A101" i="5"/>
  <c r="P100" i="5"/>
  <c r="O100" i="5"/>
  <c r="N100" i="5"/>
  <c r="M100" i="5"/>
  <c r="K100" i="5"/>
  <c r="J100" i="5"/>
  <c r="H100" i="5"/>
  <c r="G100" i="5"/>
  <c r="E100" i="5"/>
  <c r="D100" i="5"/>
  <c r="C100" i="5"/>
  <c r="B100" i="5"/>
  <c r="A100" i="5"/>
  <c r="P99" i="5"/>
  <c r="O99" i="5"/>
  <c r="N99" i="5"/>
  <c r="M99" i="5"/>
  <c r="K99" i="5"/>
  <c r="J99" i="5"/>
  <c r="H99" i="5"/>
  <c r="G99" i="5"/>
  <c r="E99" i="5"/>
  <c r="D99" i="5"/>
  <c r="C99" i="5"/>
  <c r="B99" i="5"/>
  <c r="A99" i="5"/>
  <c r="P98" i="5"/>
  <c r="O98" i="5"/>
  <c r="N98" i="5"/>
  <c r="M98" i="5"/>
  <c r="K98" i="5"/>
  <c r="J98" i="5"/>
  <c r="H98" i="5"/>
  <c r="G98" i="5"/>
  <c r="E98" i="5"/>
  <c r="D98" i="5"/>
  <c r="C98" i="5"/>
  <c r="B98" i="5"/>
  <c r="A98" i="5"/>
  <c r="P97" i="5"/>
  <c r="O97" i="5"/>
  <c r="N97" i="5"/>
  <c r="M97" i="5"/>
  <c r="K97" i="5"/>
  <c r="J97" i="5"/>
  <c r="H97" i="5"/>
  <c r="G97" i="5"/>
  <c r="E97" i="5"/>
  <c r="D97" i="5"/>
  <c r="C97" i="5"/>
  <c r="B97" i="5"/>
  <c r="A97" i="5"/>
  <c r="P96" i="5"/>
  <c r="O96" i="5"/>
  <c r="N96" i="5"/>
  <c r="M96" i="5"/>
  <c r="K96" i="5"/>
  <c r="J96" i="5"/>
  <c r="H96" i="5"/>
  <c r="G96" i="5"/>
  <c r="E96" i="5"/>
  <c r="D96" i="5"/>
  <c r="C96" i="5"/>
  <c r="B96" i="5"/>
  <c r="A96" i="5"/>
  <c r="P95" i="5"/>
  <c r="O95" i="5"/>
  <c r="N95" i="5"/>
  <c r="M95" i="5"/>
  <c r="K95" i="5"/>
  <c r="J95" i="5"/>
  <c r="H95" i="5"/>
  <c r="G95" i="5"/>
  <c r="E95" i="5"/>
  <c r="D95" i="5"/>
  <c r="C95" i="5"/>
  <c r="B95" i="5"/>
  <c r="A95" i="5"/>
  <c r="P94" i="5"/>
  <c r="O94" i="5"/>
  <c r="N94" i="5"/>
  <c r="M94" i="5"/>
  <c r="K94" i="5"/>
  <c r="J94" i="5"/>
  <c r="H94" i="5"/>
  <c r="G94" i="5"/>
  <c r="E94" i="5"/>
  <c r="D94" i="5"/>
  <c r="C94" i="5"/>
  <c r="B94" i="5"/>
  <c r="A94" i="5"/>
  <c r="P93" i="5"/>
  <c r="O93" i="5"/>
  <c r="N93" i="5"/>
  <c r="M93" i="5"/>
  <c r="K93" i="5"/>
  <c r="J93" i="5"/>
  <c r="H93" i="5"/>
  <c r="G93" i="5"/>
  <c r="E93" i="5"/>
  <c r="D93" i="5"/>
  <c r="C93" i="5"/>
  <c r="B93" i="5"/>
  <c r="A93" i="5"/>
  <c r="P92" i="5"/>
  <c r="O92" i="5"/>
  <c r="N92" i="5"/>
  <c r="M92" i="5"/>
  <c r="K92" i="5"/>
  <c r="J92" i="5"/>
  <c r="H92" i="5"/>
  <c r="G92" i="5"/>
  <c r="E92" i="5"/>
  <c r="D92" i="5"/>
  <c r="C92" i="5"/>
  <c r="B92" i="5"/>
  <c r="A92" i="5"/>
  <c r="P91" i="5"/>
  <c r="O91" i="5"/>
  <c r="N91" i="5"/>
  <c r="M91" i="5"/>
  <c r="K91" i="5"/>
  <c r="J91" i="5"/>
  <c r="H91" i="5"/>
  <c r="G91" i="5"/>
  <c r="E91" i="5"/>
  <c r="D91" i="5"/>
  <c r="C91" i="5"/>
  <c r="B91" i="5"/>
  <c r="A91" i="5"/>
  <c r="P90" i="5"/>
  <c r="O90" i="5"/>
  <c r="N90" i="5"/>
  <c r="M90" i="5"/>
  <c r="K90" i="5"/>
  <c r="J90" i="5"/>
  <c r="H90" i="5"/>
  <c r="G90" i="5"/>
  <c r="E90" i="5"/>
  <c r="D90" i="5"/>
  <c r="C90" i="5"/>
  <c r="B90" i="5"/>
  <c r="A90" i="5"/>
  <c r="P89" i="5"/>
  <c r="O89" i="5"/>
  <c r="N89" i="5"/>
  <c r="M89" i="5"/>
  <c r="K89" i="5"/>
  <c r="J89" i="5"/>
  <c r="H89" i="5"/>
  <c r="G89" i="5"/>
  <c r="E89" i="5"/>
  <c r="D89" i="5"/>
  <c r="C89" i="5"/>
  <c r="B89" i="5"/>
  <c r="A89" i="5"/>
  <c r="P88" i="5"/>
  <c r="O88" i="5"/>
  <c r="N88" i="5"/>
  <c r="M88" i="5"/>
  <c r="K88" i="5"/>
  <c r="J88" i="5"/>
  <c r="H88" i="5"/>
  <c r="G88" i="5"/>
  <c r="E88" i="5"/>
  <c r="D88" i="5"/>
  <c r="C88" i="5"/>
  <c r="B88" i="5"/>
  <c r="A88" i="5"/>
  <c r="P87" i="5"/>
  <c r="O87" i="5"/>
  <c r="N87" i="5"/>
  <c r="M87" i="5"/>
  <c r="K87" i="5"/>
  <c r="J87" i="5"/>
  <c r="H87" i="5"/>
  <c r="G87" i="5"/>
  <c r="E87" i="5"/>
  <c r="D87" i="5"/>
  <c r="C87" i="5"/>
  <c r="B87" i="5"/>
  <c r="A87" i="5"/>
  <c r="P86" i="5"/>
  <c r="O86" i="5"/>
  <c r="N86" i="5"/>
  <c r="M86" i="5"/>
  <c r="K86" i="5"/>
  <c r="J86" i="5"/>
  <c r="H86" i="5"/>
  <c r="G86" i="5"/>
  <c r="E86" i="5"/>
  <c r="D86" i="5"/>
  <c r="C86" i="5"/>
  <c r="B86" i="5"/>
  <c r="A86" i="5"/>
  <c r="P85" i="5"/>
  <c r="O85" i="5"/>
  <c r="N85" i="5"/>
  <c r="M85" i="5"/>
  <c r="K85" i="5"/>
  <c r="J85" i="5"/>
  <c r="H85" i="5"/>
  <c r="G85" i="5"/>
  <c r="E85" i="5"/>
  <c r="D85" i="5"/>
  <c r="C85" i="5"/>
  <c r="B85" i="5"/>
  <c r="A85" i="5"/>
  <c r="P84" i="5"/>
  <c r="O84" i="5"/>
  <c r="N84" i="5"/>
  <c r="M84" i="5"/>
  <c r="K84" i="5"/>
  <c r="J84" i="5"/>
  <c r="H84" i="5"/>
  <c r="G84" i="5"/>
  <c r="E84" i="5"/>
  <c r="D84" i="5"/>
  <c r="C84" i="5"/>
  <c r="B84" i="5"/>
  <c r="A84" i="5"/>
  <c r="P83" i="5"/>
  <c r="O83" i="5"/>
  <c r="N83" i="5"/>
  <c r="M83" i="5"/>
  <c r="K83" i="5"/>
  <c r="J83" i="5"/>
  <c r="H83" i="5"/>
  <c r="G83" i="5"/>
  <c r="E83" i="5"/>
  <c r="D83" i="5"/>
  <c r="C83" i="5"/>
  <c r="B83" i="5"/>
  <c r="A83" i="5"/>
  <c r="P82" i="5"/>
  <c r="O82" i="5"/>
  <c r="N82" i="5"/>
  <c r="M82" i="5"/>
  <c r="K82" i="5"/>
  <c r="J82" i="5"/>
  <c r="H82" i="5"/>
  <c r="G82" i="5"/>
  <c r="E82" i="5"/>
  <c r="D82" i="5"/>
  <c r="C82" i="5"/>
  <c r="B82" i="5"/>
  <c r="A82" i="5"/>
  <c r="P81" i="5"/>
  <c r="O81" i="5"/>
  <c r="N81" i="5"/>
  <c r="M81" i="5"/>
  <c r="K81" i="5"/>
  <c r="J81" i="5"/>
  <c r="H81" i="5"/>
  <c r="G81" i="5"/>
  <c r="E81" i="5"/>
  <c r="D81" i="5"/>
  <c r="C81" i="5"/>
  <c r="B81" i="5"/>
  <c r="A81" i="5"/>
  <c r="P80" i="5"/>
  <c r="O80" i="5"/>
  <c r="N80" i="5"/>
  <c r="M80" i="5"/>
  <c r="K80" i="5"/>
  <c r="J80" i="5"/>
  <c r="H80" i="5"/>
  <c r="G80" i="5"/>
  <c r="E80" i="5"/>
  <c r="D80" i="5"/>
  <c r="C80" i="5"/>
  <c r="B80" i="5"/>
  <c r="A80" i="5"/>
  <c r="P79" i="5"/>
  <c r="O79" i="5"/>
  <c r="N79" i="5"/>
  <c r="M79" i="5"/>
  <c r="K79" i="5"/>
  <c r="J79" i="5"/>
  <c r="H79" i="5"/>
  <c r="G79" i="5"/>
  <c r="E79" i="5"/>
  <c r="D79" i="5"/>
  <c r="C79" i="5"/>
  <c r="B79" i="5"/>
  <c r="A79" i="5"/>
  <c r="P78" i="5"/>
  <c r="O78" i="5"/>
  <c r="N78" i="5"/>
  <c r="M78" i="5"/>
  <c r="K78" i="5"/>
  <c r="J78" i="5"/>
  <c r="H78" i="5"/>
  <c r="G78" i="5"/>
  <c r="E78" i="5"/>
  <c r="D78" i="5"/>
  <c r="C78" i="5"/>
  <c r="B78" i="5"/>
  <c r="A78" i="5"/>
  <c r="P77" i="5"/>
  <c r="O77" i="5"/>
  <c r="N77" i="5"/>
  <c r="M77" i="5"/>
  <c r="K77" i="5"/>
  <c r="J77" i="5"/>
  <c r="H77" i="5"/>
  <c r="G77" i="5"/>
  <c r="E77" i="5"/>
  <c r="D77" i="5"/>
  <c r="C77" i="5"/>
  <c r="B77" i="5"/>
  <c r="A77" i="5"/>
  <c r="P76" i="5"/>
  <c r="O76" i="5"/>
  <c r="N76" i="5"/>
  <c r="M76" i="5"/>
  <c r="K76" i="5"/>
  <c r="J76" i="5"/>
  <c r="H76" i="5"/>
  <c r="G76" i="5"/>
  <c r="E76" i="5"/>
  <c r="D76" i="5"/>
  <c r="C76" i="5"/>
  <c r="B76" i="5"/>
  <c r="A76" i="5"/>
  <c r="P75" i="5"/>
  <c r="O75" i="5"/>
  <c r="N75" i="5"/>
  <c r="M75" i="5"/>
  <c r="K75" i="5"/>
  <c r="J75" i="5"/>
  <c r="H75" i="5"/>
  <c r="G75" i="5"/>
  <c r="E75" i="5"/>
  <c r="D75" i="5"/>
  <c r="C75" i="5"/>
  <c r="B75" i="5"/>
  <c r="A75" i="5"/>
  <c r="P74" i="5"/>
  <c r="O74" i="5"/>
  <c r="N74" i="5"/>
  <c r="M74" i="5"/>
  <c r="K74" i="5"/>
  <c r="J74" i="5"/>
  <c r="H74" i="5"/>
  <c r="G74" i="5"/>
  <c r="E74" i="5"/>
  <c r="D74" i="5"/>
  <c r="C74" i="5"/>
  <c r="B74" i="5"/>
  <c r="A74" i="5"/>
  <c r="P73" i="5"/>
  <c r="O73" i="5"/>
  <c r="N73" i="5"/>
  <c r="M73" i="5"/>
  <c r="K73" i="5"/>
  <c r="J73" i="5"/>
  <c r="H73" i="5"/>
  <c r="G73" i="5"/>
  <c r="E73" i="5"/>
  <c r="D73" i="5"/>
  <c r="C73" i="5"/>
  <c r="B73" i="5"/>
  <c r="A73" i="5"/>
  <c r="P72" i="5"/>
  <c r="O72" i="5"/>
  <c r="N72" i="5"/>
  <c r="M72" i="5"/>
  <c r="K72" i="5"/>
  <c r="J72" i="5"/>
  <c r="H72" i="5"/>
  <c r="G72" i="5"/>
  <c r="E72" i="5"/>
  <c r="D72" i="5"/>
  <c r="C72" i="5"/>
  <c r="B72" i="5"/>
  <c r="A72" i="5"/>
  <c r="P71" i="5"/>
  <c r="O71" i="5"/>
  <c r="N71" i="5"/>
  <c r="M71" i="5"/>
  <c r="K71" i="5"/>
  <c r="J71" i="5"/>
  <c r="H71" i="5"/>
  <c r="G71" i="5"/>
  <c r="E71" i="5"/>
  <c r="D71" i="5"/>
  <c r="C71" i="5"/>
  <c r="B71" i="5"/>
  <c r="A71" i="5"/>
  <c r="P70" i="5"/>
  <c r="O70" i="5"/>
  <c r="N70" i="5"/>
  <c r="M70" i="5"/>
  <c r="K70" i="5"/>
  <c r="J70" i="5"/>
  <c r="H70" i="5"/>
  <c r="G70" i="5"/>
  <c r="E70" i="5"/>
  <c r="D70" i="5"/>
  <c r="C70" i="5"/>
  <c r="B70" i="5"/>
  <c r="A70" i="5"/>
  <c r="P69" i="5"/>
  <c r="O69" i="5"/>
  <c r="N69" i="5"/>
  <c r="M69" i="5"/>
  <c r="K69" i="5"/>
  <c r="J69" i="5"/>
  <c r="H69" i="5"/>
  <c r="G69" i="5"/>
  <c r="E69" i="5"/>
  <c r="D69" i="5"/>
  <c r="C69" i="5"/>
  <c r="B69" i="5"/>
  <c r="A69" i="5"/>
  <c r="P68" i="5"/>
  <c r="O68" i="5"/>
  <c r="N68" i="5"/>
  <c r="M68" i="5"/>
  <c r="K68" i="5"/>
  <c r="J68" i="5"/>
  <c r="H68" i="5"/>
  <c r="G68" i="5"/>
  <c r="E68" i="5"/>
  <c r="D68" i="5"/>
  <c r="C68" i="5"/>
  <c r="B68" i="5"/>
  <c r="A68" i="5"/>
  <c r="P67" i="5"/>
  <c r="O67" i="5"/>
  <c r="N67" i="5"/>
  <c r="M67" i="5"/>
  <c r="K67" i="5"/>
  <c r="J67" i="5"/>
  <c r="H67" i="5"/>
  <c r="G67" i="5"/>
  <c r="E67" i="5"/>
  <c r="D67" i="5"/>
  <c r="C67" i="5"/>
  <c r="B67" i="5"/>
  <c r="A67" i="5"/>
  <c r="P66" i="5"/>
  <c r="O66" i="5"/>
  <c r="N66" i="5"/>
  <c r="M66" i="5"/>
  <c r="K66" i="5"/>
  <c r="J66" i="5"/>
  <c r="H66" i="5"/>
  <c r="G66" i="5"/>
  <c r="E66" i="5"/>
  <c r="D66" i="5"/>
  <c r="C66" i="5"/>
  <c r="B66" i="5"/>
  <c r="A66" i="5"/>
  <c r="P65" i="5"/>
  <c r="O65" i="5"/>
  <c r="N65" i="5"/>
  <c r="M65" i="5"/>
  <c r="K65" i="5"/>
  <c r="J65" i="5"/>
  <c r="H65" i="5"/>
  <c r="G65" i="5"/>
  <c r="E65" i="5"/>
  <c r="D65" i="5"/>
  <c r="C65" i="5"/>
  <c r="B65" i="5"/>
  <c r="A65" i="5"/>
  <c r="P64" i="5"/>
  <c r="O64" i="5"/>
  <c r="N64" i="5"/>
  <c r="M64" i="5"/>
  <c r="K64" i="5"/>
  <c r="J64" i="5"/>
  <c r="H64" i="5"/>
  <c r="G64" i="5"/>
  <c r="E64" i="5"/>
  <c r="D64" i="5"/>
  <c r="C64" i="5"/>
  <c r="B64" i="5"/>
  <c r="A64" i="5"/>
  <c r="P63" i="5"/>
  <c r="O63" i="5"/>
  <c r="N63" i="5"/>
  <c r="M63" i="5"/>
  <c r="K63" i="5"/>
  <c r="J63" i="5"/>
  <c r="H63" i="5"/>
  <c r="G63" i="5"/>
  <c r="E63" i="5"/>
  <c r="D63" i="5"/>
  <c r="C63" i="5"/>
  <c r="B63" i="5"/>
  <c r="A63" i="5"/>
  <c r="P62" i="5"/>
  <c r="O62" i="5"/>
  <c r="N62" i="5"/>
  <c r="M62" i="5"/>
  <c r="K62" i="5"/>
  <c r="J62" i="5"/>
  <c r="H62" i="5"/>
  <c r="G62" i="5"/>
  <c r="E62" i="5"/>
  <c r="D62" i="5"/>
  <c r="C62" i="5"/>
  <c r="B62" i="5"/>
  <c r="A62" i="5"/>
  <c r="P61" i="5"/>
  <c r="O61" i="5"/>
  <c r="N61" i="5"/>
  <c r="M61" i="5"/>
  <c r="K61" i="5"/>
  <c r="J61" i="5"/>
  <c r="H61" i="5"/>
  <c r="G61" i="5"/>
  <c r="E61" i="5"/>
  <c r="D61" i="5"/>
  <c r="C61" i="5"/>
  <c r="B61" i="5"/>
  <c r="A61" i="5"/>
  <c r="P60" i="5"/>
  <c r="O60" i="5"/>
  <c r="N60" i="5"/>
  <c r="M60" i="5"/>
  <c r="K60" i="5"/>
  <c r="J60" i="5"/>
  <c r="H60" i="5"/>
  <c r="G60" i="5"/>
  <c r="E60" i="5"/>
  <c r="D60" i="5"/>
  <c r="C60" i="5"/>
  <c r="B60" i="5"/>
  <c r="A60" i="5"/>
  <c r="P59" i="5"/>
  <c r="O59" i="5"/>
  <c r="N59" i="5"/>
  <c r="M59" i="5"/>
  <c r="K59" i="5"/>
  <c r="J59" i="5"/>
  <c r="H59" i="5"/>
  <c r="G59" i="5"/>
  <c r="E59" i="5"/>
  <c r="D59" i="5"/>
  <c r="C59" i="5"/>
  <c r="B59" i="5"/>
  <c r="A59" i="5"/>
  <c r="P58" i="5"/>
  <c r="O58" i="5"/>
  <c r="N58" i="5"/>
  <c r="M58" i="5"/>
  <c r="K58" i="5"/>
  <c r="J58" i="5"/>
  <c r="H58" i="5"/>
  <c r="G58" i="5"/>
  <c r="E58" i="5"/>
  <c r="D58" i="5"/>
  <c r="C58" i="5"/>
  <c r="B58" i="5"/>
  <c r="A58" i="5"/>
  <c r="P57" i="5"/>
  <c r="O57" i="5"/>
  <c r="N57" i="5"/>
  <c r="M57" i="5"/>
  <c r="K57" i="5"/>
  <c r="J57" i="5"/>
  <c r="H57" i="5"/>
  <c r="G57" i="5"/>
  <c r="E57" i="5"/>
  <c r="D57" i="5"/>
  <c r="C57" i="5"/>
  <c r="B57" i="5"/>
  <c r="A57" i="5"/>
  <c r="P56" i="5"/>
  <c r="O56" i="5"/>
  <c r="N56" i="5"/>
  <c r="M56" i="5"/>
  <c r="K56" i="5"/>
  <c r="J56" i="5"/>
  <c r="H56" i="5"/>
  <c r="G56" i="5"/>
  <c r="E56" i="5"/>
  <c r="D56" i="5"/>
  <c r="C56" i="5"/>
  <c r="B56" i="5"/>
  <c r="A56" i="5"/>
  <c r="P55" i="5"/>
  <c r="O55" i="5"/>
  <c r="N55" i="5"/>
  <c r="M55" i="5"/>
  <c r="K55" i="5"/>
  <c r="J55" i="5"/>
  <c r="H55" i="5"/>
  <c r="G55" i="5"/>
  <c r="E55" i="5"/>
  <c r="D55" i="5"/>
  <c r="C55" i="5"/>
  <c r="B55" i="5"/>
  <c r="A55" i="5"/>
  <c r="P54" i="5"/>
  <c r="O54" i="5"/>
  <c r="N54" i="5"/>
  <c r="M54" i="5"/>
  <c r="K54" i="5"/>
  <c r="J54" i="5"/>
  <c r="H54" i="5"/>
  <c r="G54" i="5"/>
  <c r="E54" i="5"/>
  <c r="D54" i="5"/>
  <c r="C54" i="5"/>
  <c r="B54" i="5"/>
  <c r="A54" i="5"/>
  <c r="P53" i="5"/>
  <c r="O53" i="5"/>
  <c r="N53" i="5"/>
  <c r="M53" i="5"/>
  <c r="K53" i="5"/>
  <c r="J53" i="5"/>
  <c r="H53" i="5"/>
  <c r="G53" i="5"/>
  <c r="E53" i="5"/>
  <c r="F53" i="5" s="1"/>
  <c r="D53" i="5"/>
  <c r="C53" i="5"/>
  <c r="B53" i="5"/>
  <c r="A53" i="5"/>
  <c r="P52" i="5"/>
  <c r="O52" i="5"/>
  <c r="N52" i="5"/>
  <c r="M52" i="5"/>
  <c r="K52" i="5"/>
  <c r="J52" i="5"/>
  <c r="H52" i="5"/>
  <c r="G52" i="5"/>
  <c r="E52" i="5"/>
  <c r="F52" i="5" s="1"/>
  <c r="D52" i="5"/>
  <c r="C52" i="5"/>
  <c r="B52" i="5"/>
  <c r="A52" i="5"/>
  <c r="P51" i="5"/>
  <c r="O51" i="5"/>
  <c r="N51" i="5"/>
  <c r="M51" i="5"/>
  <c r="K51" i="5"/>
  <c r="J51" i="5"/>
  <c r="H51" i="5"/>
  <c r="G51" i="5"/>
  <c r="E51" i="5"/>
  <c r="F51" i="5" s="1"/>
  <c r="D51" i="5"/>
  <c r="C51" i="5"/>
  <c r="B51" i="5"/>
  <c r="A51" i="5"/>
  <c r="P50" i="5"/>
  <c r="O50" i="5"/>
  <c r="N50" i="5"/>
  <c r="M50" i="5"/>
  <c r="K50" i="5"/>
  <c r="J50" i="5"/>
  <c r="H50" i="5"/>
  <c r="G50" i="5"/>
  <c r="E50" i="5"/>
  <c r="F50" i="5" s="1"/>
  <c r="D50" i="5"/>
  <c r="C50" i="5"/>
  <c r="B50" i="5"/>
  <c r="A50" i="5"/>
  <c r="P49" i="5"/>
  <c r="O49" i="5"/>
  <c r="N49" i="5"/>
  <c r="M49" i="5"/>
  <c r="K49" i="5"/>
  <c r="J49" i="5"/>
  <c r="H49" i="5"/>
  <c r="G49" i="5"/>
  <c r="E49" i="5"/>
  <c r="F49" i="5" s="1"/>
  <c r="D49" i="5"/>
  <c r="C49" i="5"/>
  <c r="B49" i="5"/>
  <c r="A49" i="5"/>
  <c r="P48" i="5"/>
  <c r="O48" i="5"/>
  <c r="N48" i="5"/>
  <c r="M48" i="5"/>
  <c r="K48" i="5"/>
  <c r="J48" i="5"/>
  <c r="H48" i="5"/>
  <c r="G48" i="5"/>
  <c r="E48" i="5"/>
  <c r="F48" i="5" s="1"/>
  <c r="D48" i="5"/>
  <c r="C48" i="5"/>
  <c r="B48" i="5"/>
  <c r="A48" i="5"/>
  <c r="P47" i="5"/>
  <c r="O47" i="5"/>
  <c r="N47" i="5"/>
  <c r="M47" i="5"/>
  <c r="K47" i="5"/>
  <c r="J47" i="5"/>
  <c r="H47" i="5"/>
  <c r="G47" i="5"/>
  <c r="E47" i="5"/>
  <c r="F47" i="5" s="1"/>
  <c r="D47" i="5"/>
  <c r="C47" i="5"/>
  <c r="B47" i="5"/>
  <c r="A47" i="5"/>
  <c r="P46" i="5"/>
  <c r="O46" i="5"/>
  <c r="N46" i="5"/>
  <c r="M46" i="5"/>
  <c r="K46" i="5"/>
  <c r="J46" i="5"/>
  <c r="H46" i="5"/>
  <c r="G46" i="5"/>
  <c r="E46" i="5"/>
  <c r="F46" i="5" s="1"/>
  <c r="D46" i="5"/>
  <c r="C46" i="5"/>
  <c r="B46" i="5"/>
  <c r="A46" i="5"/>
  <c r="P45" i="5"/>
  <c r="O45" i="5"/>
  <c r="N45" i="5"/>
  <c r="M45" i="5"/>
  <c r="K45" i="5"/>
  <c r="J45" i="5"/>
  <c r="H45" i="5"/>
  <c r="G45" i="5"/>
  <c r="E45" i="5"/>
  <c r="F45" i="5" s="1"/>
  <c r="D45" i="5"/>
  <c r="C45" i="5"/>
  <c r="B45" i="5"/>
  <c r="A45" i="5"/>
  <c r="P44" i="5"/>
  <c r="O44" i="5"/>
  <c r="N44" i="5"/>
  <c r="M44" i="5"/>
  <c r="K44" i="5"/>
  <c r="J44" i="5"/>
  <c r="H44" i="5"/>
  <c r="G44" i="5"/>
  <c r="E44" i="5"/>
  <c r="F44" i="5" s="1"/>
  <c r="D44" i="5"/>
  <c r="C44" i="5"/>
  <c r="B44" i="5"/>
  <c r="A44" i="5"/>
  <c r="P43" i="5"/>
  <c r="O43" i="5"/>
  <c r="N43" i="5"/>
  <c r="M43" i="5"/>
  <c r="K43" i="5"/>
  <c r="J43" i="5"/>
  <c r="H43" i="5"/>
  <c r="G43" i="5"/>
  <c r="E43" i="5"/>
  <c r="F43" i="5" s="1"/>
  <c r="D43" i="5"/>
  <c r="C43" i="5"/>
  <c r="B43" i="5"/>
  <c r="A43" i="5"/>
  <c r="P42" i="5"/>
  <c r="O42" i="5"/>
  <c r="N42" i="5"/>
  <c r="M42" i="5"/>
  <c r="K42" i="5"/>
  <c r="J42" i="5"/>
  <c r="H42" i="5"/>
  <c r="G42" i="5"/>
  <c r="E42" i="5"/>
  <c r="F42" i="5" s="1"/>
  <c r="D42" i="5"/>
  <c r="C42" i="5"/>
  <c r="B42" i="5"/>
  <c r="A42" i="5"/>
  <c r="P41" i="5"/>
  <c r="O41" i="5"/>
  <c r="N41" i="5"/>
  <c r="M41" i="5"/>
  <c r="K41" i="5"/>
  <c r="J41" i="5"/>
  <c r="H41" i="5"/>
  <c r="G41" i="5"/>
  <c r="E41" i="5"/>
  <c r="F41" i="5" s="1"/>
  <c r="D41" i="5"/>
  <c r="C41" i="5"/>
  <c r="B41" i="5"/>
  <c r="A41" i="5"/>
  <c r="P40" i="5"/>
  <c r="O40" i="5"/>
  <c r="N40" i="5"/>
  <c r="M40" i="5"/>
  <c r="K40" i="5"/>
  <c r="J40" i="5"/>
  <c r="H40" i="5"/>
  <c r="G40" i="5"/>
  <c r="E40" i="5"/>
  <c r="F40" i="5" s="1"/>
  <c r="D40" i="5"/>
  <c r="C40" i="5"/>
  <c r="B40" i="5"/>
  <c r="A40" i="5"/>
  <c r="P39" i="5"/>
  <c r="O39" i="5"/>
  <c r="N39" i="5"/>
  <c r="M39" i="5"/>
  <c r="K39" i="5"/>
  <c r="J39" i="5"/>
  <c r="H39" i="5"/>
  <c r="G39" i="5"/>
  <c r="E39" i="5"/>
  <c r="F39" i="5" s="1"/>
  <c r="D39" i="5"/>
  <c r="C39" i="5"/>
  <c r="B39" i="5"/>
  <c r="A39" i="5"/>
  <c r="P38" i="5"/>
  <c r="O38" i="5"/>
  <c r="N38" i="5"/>
  <c r="M38" i="5"/>
  <c r="K38" i="5"/>
  <c r="J38" i="5"/>
  <c r="H38" i="5"/>
  <c r="G38" i="5"/>
  <c r="E38" i="5"/>
  <c r="F38" i="5" s="1"/>
  <c r="D38" i="5"/>
  <c r="C38" i="5"/>
  <c r="B38" i="5"/>
  <c r="A38" i="5"/>
  <c r="P37" i="5"/>
  <c r="O37" i="5"/>
  <c r="N37" i="5"/>
  <c r="M37" i="5"/>
  <c r="K37" i="5"/>
  <c r="J37" i="5"/>
  <c r="H37" i="5"/>
  <c r="G37" i="5"/>
  <c r="E37" i="5"/>
  <c r="F37" i="5" s="1"/>
  <c r="D37" i="5"/>
  <c r="C37" i="5"/>
  <c r="B37" i="5"/>
  <c r="A37" i="5"/>
  <c r="P36" i="5"/>
  <c r="O36" i="5"/>
  <c r="N36" i="5"/>
  <c r="M36" i="5"/>
  <c r="K36" i="5"/>
  <c r="J36" i="5"/>
  <c r="H36" i="5"/>
  <c r="G36" i="5"/>
  <c r="E36" i="5"/>
  <c r="F36" i="5" s="1"/>
  <c r="D36" i="5"/>
  <c r="C36" i="5"/>
  <c r="B36" i="5"/>
  <c r="A36" i="5"/>
  <c r="P35" i="5"/>
  <c r="O35" i="5"/>
  <c r="N35" i="5"/>
  <c r="M35" i="5"/>
  <c r="K35" i="5"/>
  <c r="J35" i="5"/>
  <c r="H35" i="5"/>
  <c r="G35" i="5"/>
  <c r="E35" i="5"/>
  <c r="F35" i="5" s="1"/>
  <c r="D35" i="5"/>
  <c r="C35" i="5"/>
  <c r="B35" i="5"/>
  <c r="A35" i="5"/>
  <c r="P34" i="5"/>
  <c r="O34" i="5"/>
  <c r="N34" i="5"/>
  <c r="M34" i="5"/>
  <c r="K34" i="5"/>
  <c r="J34" i="5"/>
  <c r="H34" i="5"/>
  <c r="G34" i="5"/>
  <c r="E34" i="5"/>
  <c r="F34" i="5" s="1"/>
  <c r="D34" i="5"/>
  <c r="C34" i="5"/>
  <c r="B34" i="5"/>
  <c r="A34" i="5"/>
  <c r="P33" i="5"/>
  <c r="O33" i="5"/>
  <c r="N33" i="5"/>
  <c r="M33" i="5"/>
  <c r="K33" i="5"/>
  <c r="J33" i="5"/>
  <c r="H33" i="5"/>
  <c r="G33" i="5"/>
  <c r="E33" i="5"/>
  <c r="F33" i="5" s="1"/>
  <c r="D33" i="5"/>
  <c r="C33" i="5"/>
  <c r="B33" i="5"/>
  <c r="A33" i="5"/>
  <c r="P32" i="5"/>
  <c r="O32" i="5"/>
  <c r="N32" i="5"/>
  <c r="M32" i="5"/>
  <c r="K32" i="5"/>
  <c r="J32" i="5"/>
  <c r="H32" i="5"/>
  <c r="G32" i="5"/>
  <c r="E32" i="5"/>
  <c r="F32" i="5" s="1"/>
  <c r="D32" i="5"/>
  <c r="C32" i="5"/>
  <c r="B32" i="5"/>
  <c r="A32" i="5"/>
  <c r="P31" i="5"/>
  <c r="O31" i="5"/>
  <c r="N31" i="5"/>
  <c r="M31" i="5"/>
  <c r="K31" i="5"/>
  <c r="J31" i="5"/>
  <c r="H31" i="5"/>
  <c r="G31" i="5"/>
  <c r="E31" i="5"/>
  <c r="F31" i="5" s="1"/>
  <c r="D31" i="5"/>
  <c r="C31" i="5"/>
  <c r="B31" i="5"/>
  <c r="A31" i="5"/>
  <c r="P30" i="5"/>
  <c r="O30" i="5"/>
  <c r="N30" i="5"/>
  <c r="M30" i="5"/>
  <c r="K30" i="5"/>
  <c r="J30" i="5"/>
  <c r="H30" i="5"/>
  <c r="G30" i="5"/>
  <c r="E30" i="5"/>
  <c r="F30" i="5" s="1"/>
  <c r="D30" i="5"/>
  <c r="C30" i="5"/>
  <c r="B30" i="5"/>
  <c r="A30" i="5"/>
  <c r="P29" i="5"/>
  <c r="O29" i="5"/>
  <c r="N29" i="5"/>
  <c r="M29" i="5"/>
  <c r="K29" i="5"/>
  <c r="J29" i="5"/>
  <c r="H29" i="5"/>
  <c r="G29" i="5"/>
  <c r="E29" i="5"/>
  <c r="F29" i="5" s="1"/>
  <c r="D29" i="5"/>
  <c r="C29" i="5"/>
  <c r="B29" i="5"/>
  <c r="A29" i="5"/>
  <c r="P28" i="5"/>
  <c r="O28" i="5"/>
  <c r="N28" i="5"/>
  <c r="M28" i="5"/>
  <c r="K28" i="5"/>
  <c r="J28" i="5"/>
  <c r="H28" i="5"/>
  <c r="G28" i="5"/>
  <c r="E28" i="5"/>
  <c r="F28" i="5" s="1"/>
  <c r="D28" i="5"/>
  <c r="C28" i="5"/>
  <c r="B28" i="5"/>
  <c r="A28" i="5"/>
  <c r="P27" i="5"/>
  <c r="O27" i="5"/>
  <c r="N27" i="5"/>
  <c r="M27" i="5"/>
  <c r="K27" i="5"/>
  <c r="J27" i="5"/>
  <c r="H27" i="5"/>
  <c r="G27" i="5"/>
  <c r="E27" i="5"/>
  <c r="F27" i="5" s="1"/>
  <c r="D27" i="5"/>
  <c r="C27" i="5"/>
  <c r="B27" i="5"/>
  <c r="A27" i="5"/>
  <c r="P26" i="5"/>
  <c r="O26" i="5"/>
  <c r="N26" i="5"/>
  <c r="M26" i="5"/>
  <c r="K26" i="5"/>
  <c r="J26" i="5"/>
  <c r="H26" i="5"/>
  <c r="G26" i="5"/>
  <c r="E26" i="5"/>
  <c r="F26" i="5" s="1"/>
  <c r="D26" i="5"/>
  <c r="C26" i="5"/>
  <c r="B26" i="5"/>
  <c r="A26" i="5"/>
  <c r="P25" i="5"/>
  <c r="O25" i="5"/>
  <c r="N25" i="5"/>
  <c r="M25" i="5"/>
  <c r="K25" i="5"/>
  <c r="J25" i="5"/>
  <c r="H25" i="5"/>
  <c r="G25" i="5"/>
  <c r="E25" i="5"/>
  <c r="F25" i="5" s="1"/>
  <c r="D25" i="5"/>
  <c r="C25" i="5"/>
  <c r="B25" i="5"/>
  <c r="A25" i="5"/>
  <c r="P24" i="5"/>
  <c r="O24" i="5"/>
  <c r="N24" i="5"/>
  <c r="M24" i="5"/>
  <c r="K24" i="5"/>
  <c r="J24" i="5"/>
  <c r="H24" i="5"/>
  <c r="G24" i="5"/>
  <c r="E24" i="5"/>
  <c r="F24" i="5" s="1"/>
  <c r="D24" i="5"/>
  <c r="C24" i="5"/>
  <c r="B24" i="5"/>
  <c r="A24" i="5"/>
  <c r="P23" i="5"/>
  <c r="O23" i="5"/>
  <c r="N23" i="5"/>
  <c r="M23" i="5"/>
  <c r="K23" i="5"/>
  <c r="J23" i="5"/>
  <c r="H23" i="5"/>
  <c r="G23" i="5"/>
  <c r="E23" i="5"/>
  <c r="F23" i="5" s="1"/>
  <c r="D23" i="5"/>
  <c r="C23" i="5"/>
  <c r="B23" i="5"/>
  <c r="A23" i="5"/>
  <c r="P22" i="5"/>
  <c r="O22" i="5"/>
  <c r="N22" i="5"/>
  <c r="M22" i="5"/>
  <c r="K22" i="5"/>
  <c r="J22" i="5"/>
  <c r="H22" i="5"/>
  <c r="G22" i="5"/>
  <c r="E22" i="5"/>
  <c r="F22" i="5" s="1"/>
  <c r="D22" i="5"/>
  <c r="C22" i="5"/>
  <c r="B22" i="5"/>
  <c r="A22" i="5"/>
  <c r="P21" i="5"/>
  <c r="O21" i="5"/>
  <c r="N21" i="5"/>
  <c r="M21" i="5"/>
  <c r="K21" i="5"/>
  <c r="J21" i="5"/>
  <c r="H21" i="5"/>
  <c r="G21" i="5"/>
  <c r="E21" i="5"/>
  <c r="F21" i="5" s="1"/>
  <c r="D21" i="5"/>
  <c r="C21" i="5"/>
  <c r="B21" i="5"/>
  <c r="A21" i="5"/>
  <c r="P20" i="5"/>
  <c r="O20" i="5"/>
  <c r="N20" i="5"/>
  <c r="M20" i="5"/>
  <c r="K20" i="5"/>
  <c r="J20" i="5"/>
  <c r="H20" i="5"/>
  <c r="G20" i="5"/>
  <c r="E20" i="5"/>
  <c r="F20" i="5" s="1"/>
  <c r="D20" i="5"/>
  <c r="C20" i="5"/>
  <c r="B20" i="5"/>
  <c r="A20" i="5"/>
  <c r="P19" i="5"/>
  <c r="O19" i="5"/>
  <c r="N19" i="5"/>
  <c r="M19" i="5"/>
  <c r="K19" i="5"/>
  <c r="J19" i="5"/>
  <c r="H19" i="5"/>
  <c r="G19" i="5"/>
  <c r="E19" i="5"/>
  <c r="F19" i="5" s="1"/>
  <c r="D19" i="5"/>
  <c r="C19" i="5"/>
  <c r="B19" i="5"/>
  <c r="A19" i="5"/>
  <c r="P18" i="5"/>
  <c r="O18" i="5"/>
  <c r="N18" i="5"/>
  <c r="M18" i="5"/>
  <c r="K18" i="5"/>
  <c r="J18" i="5"/>
  <c r="H18" i="5"/>
  <c r="G18" i="5"/>
  <c r="E18" i="5"/>
  <c r="F18" i="5" s="1"/>
  <c r="D18" i="5"/>
  <c r="C18" i="5"/>
  <c r="B18" i="5"/>
  <c r="A18" i="5"/>
  <c r="P17" i="5"/>
  <c r="O17" i="5"/>
  <c r="N17" i="5"/>
  <c r="M17" i="5"/>
  <c r="K17" i="5"/>
  <c r="J17" i="5"/>
  <c r="H17" i="5"/>
  <c r="G17" i="5"/>
  <c r="E17" i="5"/>
  <c r="F17" i="5" s="1"/>
  <c r="D17" i="5"/>
  <c r="C17" i="5"/>
  <c r="B17" i="5"/>
  <c r="A17" i="5"/>
  <c r="P16" i="5"/>
  <c r="O16" i="5"/>
  <c r="N16" i="5"/>
  <c r="M16" i="5"/>
  <c r="K16" i="5"/>
  <c r="J16" i="5"/>
  <c r="H16" i="5"/>
  <c r="G16" i="5"/>
  <c r="E16" i="5"/>
  <c r="F16" i="5" s="1"/>
  <c r="D16" i="5"/>
  <c r="C16" i="5"/>
  <c r="B16" i="5"/>
  <c r="A16" i="5"/>
  <c r="P15" i="5"/>
  <c r="O15" i="5"/>
  <c r="N15" i="5"/>
  <c r="M15" i="5"/>
  <c r="K15" i="5"/>
  <c r="J15" i="5"/>
  <c r="H15" i="5"/>
  <c r="G15" i="5"/>
  <c r="E15" i="5"/>
  <c r="F15" i="5" s="1"/>
  <c r="D15" i="5"/>
  <c r="C15" i="5"/>
  <c r="B15" i="5"/>
  <c r="A15" i="5"/>
  <c r="P14" i="5"/>
  <c r="O14" i="5"/>
  <c r="N14" i="5"/>
  <c r="M14" i="5"/>
  <c r="K14" i="5"/>
  <c r="J14" i="5"/>
  <c r="H14" i="5"/>
  <c r="G14" i="5"/>
  <c r="E14" i="5"/>
  <c r="F14" i="5" s="1"/>
  <c r="D14" i="5"/>
  <c r="C14" i="5"/>
  <c r="B14" i="5"/>
  <c r="A14" i="5"/>
  <c r="P13" i="5"/>
  <c r="O13" i="5"/>
  <c r="N13" i="5"/>
  <c r="M13" i="5"/>
  <c r="K13" i="5"/>
  <c r="J13" i="5"/>
  <c r="H13" i="5"/>
  <c r="G13" i="5"/>
  <c r="E13" i="5"/>
  <c r="F13" i="5" s="1"/>
  <c r="D13" i="5"/>
  <c r="C13" i="5"/>
  <c r="B13" i="5"/>
  <c r="A13" i="5"/>
  <c r="P12" i="5"/>
  <c r="O12" i="5"/>
  <c r="N12" i="5"/>
  <c r="M12" i="5"/>
  <c r="K12" i="5"/>
  <c r="J12" i="5"/>
  <c r="H12" i="5"/>
  <c r="G12" i="5"/>
  <c r="E12" i="5"/>
  <c r="F12" i="5" s="1"/>
  <c r="D12" i="5"/>
  <c r="C12" i="5"/>
  <c r="B12" i="5"/>
  <c r="A12" i="5"/>
  <c r="P11" i="5"/>
  <c r="O11" i="5"/>
  <c r="N11" i="5"/>
  <c r="M11" i="5"/>
  <c r="K11" i="5"/>
  <c r="J11" i="5"/>
  <c r="H11" i="5"/>
  <c r="G11" i="5"/>
  <c r="E11" i="5"/>
  <c r="F11" i="5" s="1"/>
  <c r="D11" i="5"/>
  <c r="C11" i="5"/>
  <c r="B11" i="5"/>
  <c r="A11" i="5"/>
  <c r="P10" i="5"/>
  <c r="O10" i="5"/>
  <c r="N10" i="5"/>
  <c r="M10" i="5"/>
  <c r="K10" i="5"/>
  <c r="J10" i="5"/>
  <c r="H10" i="5"/>
  <c r="G10" i="5"/>
  <c r="E10" i="5"/>
  <c r="F10" i="5" s="1"/>
  <c r="D10" i="5"/>
  <c r="C10" i="5"/>
  <c r="B10" i="5"/>
  <c r="A10" i="5"/>
  <c r="P9" i="5"/>
  <c r="O9" i="5"/>
  <c r="N9" i="5"/>
  <c r="M9" i="5"/>
  <c r="K9" i="5"/>
  <c r="J9" i="5"/>
  <c r="H9" i="5"/>
  <c r="G9" i="5"/>
  <c r="E9" i="5"/>
  <c r="F9" i="5" s="1"/>
  <c r="D9" i="5"/>
  <c r="C9" i="5"/>
  <c r="B9" i="5"/>
  <c r="A9" i="5"/>
  <c r="P8" i="5"/>
  <c r="O8" i="5"/>
  <c r="N8" i="5"/>
  <c r="M8" i="5"/>
  <c r="K8" i="5"/>
  <c r="J8" i="5"/>
  <c r="H8" i="5"/>
  <c r="G8" i="5"/>
  <c r="E8" i="5"/>
  <c r="F8" i="5" s="1"/>
  <c r="D8" i="5"/>
  <c r="C8" i="5"/>
  <c r="B8" i="5"/>
  <c r="A8" i="5"/>
  <c r="P7" i="5"/>
  <c r="O7" i="5"/>
  <c r="N7" i="5"/>
  <c r="M7" i="5"/>
  <c r="K7" i="5"/>
  <c r="J7" i="5"/>
  <c r="H7" i="5"/>
  <c r="G7" i="5"/>
  <c r="E7" i="5"/>
  <c r="F7" i="5" s="1"/>
  <c r="D7" i="5"/>
  <c r="C7" i="5"/>
  <c r="B7" i="5"/>
  <c r="A7" i="5"/>
  <c r="P6" i="5"/>
  <c r="O6" i="5"/>
  <c r="N6" i="5"/>
  <c r="M6" i="5"/>
  <c r="K6" i="5"/>
  <c r="J6" i="5"/>
  <c r="H6" i="5"/>
  <c r="G6" i="5"/>
  <c r="E6" i="5"/>
  <c r="F6" i="5" s="1"/>
  <c r="D6" i="5"/>
  <c r="C6" i="5"/>
  <c r="B6" i="5"/>
  <c r="A6" i="5"/>
  <c r="P5" i="5"/>
  <c r="O5" i="5"/>
  <c r="N5" i="5"/>
  <c r="M5" i="5"/>
  <c r="K5" i="5"/>
  <c r="J5" i="5"/>
  <c r="H5" i="5"/>
  <c r="G5" i="5"/>
  <c r="E5" i="5"/>
  <c r="F5" i="5" s="1"/>
  <c r="D5" i="5"/>
  <c r="C5" i="5"/>
  <c r="B5" i="5"/>
  <c r="A5" i="5"/>
  <c r="P4" i="5"/>
  <c r="O4" i="5"/>
  <c r="N4" i="5"/>
  <c r="M4" i="5"/>
  <c r="K4" i="5"/>
  <c r="J4" i="5"/>
  <c r="H4" i="5"/>
  <c r="G4" i="5"/>
  <c r="E4" i="5"/>
  <c r="F4" i="5" s="1"/>
  <c r="D4" i="5"/>
  <c r="C4" i="5"/>
  <c r="B4" i="5"/>
  <c r="A4" i="5"/>
  <c r="P3" i="5"/>
  <c r="O3" i="5"/>
  <c r="N3" i="5"/>
  <c r="M3" i="5"/>
  <c r="K3" i="5"/>
  <c r="J3" i="5"/>
  <c r="H3" i="5"/>
  <c r="G3" i="5"/>
  <c r="E3" i="5"/>
  <c r="F3" i="5" s="1"/>
  <c r="D3" i="5"/>
  <c r="C3" i="5"/>
  <c r="B3" i="5"/>
  <c r="A3" i="5"/>
  <c r="P364" i="6"/>
  <c r="O364" i="6"/>
  <c r="N364" i="6"/>
  <c r="M364" i="6"/>
  <c r="K364" i="6"/>
  <c r="J364" i="6"/>
  <c r="H364" i="6"/>
  <c r="G364" i="6"/>
  <c r="E364" i="6"/>
  <c r="D364" i="6"/>
  <c r="C364" i="6"/>
  <c r="B364" i="6"/>
  <c r="P363" i="6"/>
  <c r="O363" i="6"/>
  <c r="N363" i="6"/>
  <c r="M363" i="6"/>
  <c r="K363" i="6"/>
  <c r="J363" i="6"/>
  <c r="H363" i="6"/>
  <c r="G363" i="6"/>
  <c r="E363" i="6"/>
  <c r="D363" i="6"/>
  <c r="C363" i="6"/>
  <c r="B363" i="6"/>
  <c r="P362" i="6"/>
  <c r="O362" i="6"/>
  <c r="N362" i="6"/>
  <c r="M362" i="6"/>
  <c r="K362" i="6"/>
  <c r="J362" i="6"/>
  <c r="H362" i="6"/>
  <c r="G362" i="6"/>
  <c r="E362" i="6"/>
  <c r="D362" i="6"/>
  <c r="C362" i="6"/>
  <c r="B362" i="6"/>
  <c r="P361" i="6"/>
  <c r="O361" i="6"/>
  <c r="N361" i="6"/>
  <c r="M361" i="6"/>
  <c r="K361" i="6"/>
  <c r="J361" i="6"/>
  <c r="H361" i="6"/>
  <c r="G361" i="6"/>
  <c r="E361" i="6"/>
  <c r="D361" i="6"/>
  <c r="C361" i="6"/>
  <c r="B361" i="6"/>
  <c r="P360" i="6"/>
  <c r="O360" i="6"/>
  <c r="N360" i="6"/>
  <c r="M360" i="6"/>
  <c r="K360" i="6"/>
  <c r="J360" i="6"/>
  <c r="H360" i="6"/>
  <c r="G360" i="6"/>
  <c r="E360" i="6"/>
  <c r="D360" i="6"/>
  <c r="C360" i="6"/>
  <c r="B360" i="6"/>
  <c r="P359" i="6"/>
  <c r="O359" i="6"/>
  <c r="N359" i="6"/>
  <c r="M359" i="6"/>
  <c r="K359" i="6"/>
  <c r="J359" i="6"/>
  <c r="H359" i="6"/>
  <c r="G359" i="6"/>
  <c r="E359" i="6"/>
  <c r="D359" i="6"/>
  <c r="C359" i="6"/>
  <c r="B359" i="6"/>
  <c r="P358" i="6"/>
  <c r="O358" i="6"/>
  <c r="N358" i="6"/>
  <c r="M358" i="6"/>
  <c r="K358" i="6"/>
  <c r="J358" i="6"/>
  <c r="H358" i="6"/>
  <c r="G358" i="6"/>
  <c r="E358" i="6"/>
  <c r="D358" i="6"/>
  <c r="C358" i="6"/>
  <c r="B358" i="6"/>
  <c r="P357" i="6"/>
  <c r="O357" i="6"/>
  <c r="N357" i="6"/>
  <c r="M357" i="6"/>
  <c r="K357" i="6"/>
  <c r="J357" i="6"/>
  <c r="H357" i="6"/>
  <c r="G357" i="6"/>
  <c r="E357" i="6"/>
  <c r="D357" i="6"/>
  <c r="C357" i="6"/>
  <c r="B357" i="6"/>
  <c r="P356" i="6"/>
  <c r="O356" i="6"/>
  <c r="N356" i="6"/>
  <c r="M356" i="6"/>
  <c r="K356" i="6"/>
  <c r="J356" i="6"/>
  <c r="H356" i="6"/>
  <c r="G356" i="6"/>
  <c r="E356" i="6"/>
  <c r="D356" i="6"/>
  <c r="C356" i="6"/>
  <c r="B356" i="6"/>
  <c r="P355" i="6"/>
  <c r="O355" i="6"/>
  <c r="N355" i="6"/>
  <c r="M355" i="6"/>
  <c r="K355" i="6"/>
  <c r="J355" i="6"/>
  <c r="H355" i="6"/>
  <c r="G355" i="6"/>
  <c r="E355" i="6"/>
  <c r="D355" i="6"/>
  <c r="C355" i="6"/>
  <c r="B355" i="6"/>
  <c r="P354" i="6"/>
  <c r="O354" i="6"/>
  <c r="N354" i="6"/>
  <c r="M354" i="6"/>
  <c r="K354" i="6"/>
  <c r="J354" i="6"/>
  <c r="H354" i="6"/>
  <c r="G354" i="6"/>
  <c r="E354" i="6"/>
  <c r="D354" i="6"/>
  <c r="C354" i="6"/>
  <c r="B354" i="6"/>
  <c r="P353" i="6"/>
  <c r="O353" i="6"/>
  <c r="N353" i="6"/>
  <c r="M353" i="6"/>
  <c r="K353" i="6"/>
  <c r="J353" i="6"/>
  <c r="H353" i="6"/>
  <c r="G353" i="6"/>
  <c r="E353" i="6"/>
  <c r="D353" i="6"/>
  <c r="C353" i="6"/>
  <c r="B353" i="6"/>
  <c r="P352" i="6"/>
  <c r="O352" i="6"/>
  <c r="N352" i="6"/>
  <c r="M352" i="6"/>
  <c r="K352" i="6"/>
  <c r="J352" i="6"/>
  <c r="H352" i="6"/>
  <c r="G352" i="6"/>
  <c r="E352" i="6"/>
  <c r="D352" i="6"/>
  <c r="C352" i="6"/>
  <c r="B352" i="6"/>
  <c r="P351" i="6"/>
  <c r="O351" i="6"/>
  <c r="N351" i="6"/>
  <c r="M351" i="6"/>
  <c r="K351" i="6"/>
  <c r="J351" i="6"/>
  <c r="H351" i="6"/>
  <c r="G351" i="6"/>
  <c r="E351" i="6"/>
  <c r="D351" i="6"/>
  <c r="C351" i="6"/>
  <c r="B351" i="6"/>
  <c r="P350" i="6"/>
  <c r="O350" i="6"/>
  <c r="N350" i="6"/>
  <c r="M350" i="6"/>
  <c r="K350" i="6"/>
  <c r="J350" i="6"/>
  <c r="H350" i="6"/>
  <c r="G350" i="6"/>
  <c r="E350" i="6"/>
  <c r="D350" i="6"/>
  <c r="C350" i="6"/>
  <c r="B350" i="6"/>
  <c r="P349" i="6"/>
  <c r="O349" i="6"/>
  <c r="N349" i="6"/>
  <c r="M349" i="6"/>
  <c r="K349" i="6"/>
  <c r="J349" i="6"/>
  <c r="H349" i="6"/>
  <c r="G349" i="6"/>
  <c r="E349" i="6"/>
  <c r="D349" i="6"/>
  <c r="C349" i="6"/>
  <c r="B349" i="6"/>
  <c r="P348" i="6"/>
  <c r="O348" i="6"/>
  <c r="N348" i="6"/>
  <c r="M348" i="6"/>
  <c r="K348" i="6"/>
  <c r="J348" i="6"/>
  <c r="H348" i="6"/>
  <c r="G348" i="6"/>
  <c r="E348" i="6"/>
  <c r="D348" i="6"/>
  <c r="C348" i="6"/>
  <c r="B348" i="6"/>
  <c r="P347" i="6"/>
  <c r="O347" i="6"/>
  <c r="N347" i="6"/>
  <c r="M347" i="6"/>
  <c r="K347" i="6"/>
  <c r="J347" i="6"/>
  <c r="H347" i="6"/>
  <c r="G347" i="6"/>
  <c r="E347" i="6"/>
  <c r="D347" i="6"/>
  <c r="C347" i="6"/>
  <c r="B347" i="6"/>
  <c r="P346" i="6"/>
  <c r="O346" i="6"/>
  <c r="N346" i="6"/>
  <c r="M346" i="6"/>
  <c r="K346" i="6"/>
  <c r="J346" i="6"/>
  <c r="H346" i="6"/>
  <c r="G346" i="6"/>
  <c r="E346" i="6"/>
  <c r="D346" i="6"/>
  <c r="C346" i="6"/>
  <c r="B346" i="6"/>
  <c r="P345" i="6"/>
  <c r="O345" i="6"/>
  <c r="N345" i="6"/>
  <c r="M345" i="6"/>
  <c r="K345" i="6"/>
  <c r="J345" i="6"/>
  <c r="H345" i="6"/>
  <c r="G345" i="6"/>
  <c r="E345" i="6"/>
  <c r="D345" i="6"/>
  <c r="C345" i="6"/>
  <c r="B345" i="6"/>
  <c r="P344" i="6"/>
  <c r="O344" i="6"/>
  <c r="N344" i="6"/>
  <c r="M344" i="6"/>
  <c r="K344" i="6"/>
  <c r="J344" i="6"/>
  <c r="H344" i="6"/>
  <c r="G344" i="6"/>
  <c r="E344" i="6"/>
  <c r="D344" i="6"/>
  <c r="C344" i="6"/>
  <c r="B344" i="6"/>
  <c r="P343" i="6"/>
  <c r="O343" i="6"/>
  <c r="N343" i="6"/>
  <c r="M343" i="6"/>
  <c r="K343" i="6"/>
  <c r="J343" i="6"/>
  <c r="H343" i="6"/>
  <c r="G343" i="6"/>
  <c r="E343" i="6"/>
  <c r="D343" i="6"/>
  <c r="C343" i="6"/>
  <c r="B343" i="6"/>
  <c r="P342" i="6"/>
  <c r="O342" i="6"/>
  <c r="N342" i="6"/>
  <c r="M342" i="6"/>
  <c r="K342" i="6"/>
  <c r="J342" i="6"/>
  <c r="H342" i="6"/>
  <c r="G342" i="6"/>
  <c r="E342" i="6"/>
  <c r="D342" i="6"/>
  <c r="C342" i="6"/>
  <c r="B342" i="6"/>
  <c r="P341" i="6"/>
  <c r="O341" i="6"/>
  <c r="N341" i="6"/>
  <c r="M341" i="6"/>
  <c r="K341" i="6"/>
  <c r="J341" i="6"/>
  <c r="H341" i="6"/>
  <c r="G341" i="6"/>
  <c r="E341" i="6"/>
  <c r="D341" i="6"/>
  <c r="C341" i="6"/>
  <c r="B341" i="6"/>
  <c r="P340" i="6"/>
  <c r="O340" i="6"/>
  <c r="N340" i="6"/>
  <c r="M340" i="6"/>
  <c r="K340" i="6"/>
  <c r="J340" i="6"/>
  <c r="H340" i="6"/>
  <c r="G340" i="6"/>
  <c r="E340" i="6"/>
  <c r="D340" i="6"/>
  <c r="C340" i="6"/>
  <c r="B340" i="6"/>
  <c r="P339" i="6"/>
  <c r="O339" i="6"/>
  <c r="N339" i="6"/>
  <c r="M339" i="6"/>
  <c r="K339" i="6"/>
  <c r="J339" i="6"/>
  <c r="H339" i="6"/>
  <c r="G339" i="6"/>
  <c r="E339" i="6"/>
  <c r="D339" i="6"/>
  <c r="C339" i="6"/>
  <c r="B339" i="6"/>
  <c r="P338" i="6"/>
  <c r="O338" i="6"/>
  <c r="N338" i="6"/>
  <c r="M338" i="6"/>
  <c r="K338" i="6"/>
  <c r="J338" i="6"/>
  <c r="H338" i="6"/>
  <c r="G338" i="6"/>
  <c r="E338" i="6"/>
  <c r="D338" i="6"/>
  <c r="C338" i="6"/>
  <c r="B338" i="6"/>
  <c r="P337" i="6"/>
  <c r="O337" i="6"/>
  <c r="N337" i="6"/>
  <c r="M337" i="6"/>
  <c r="K337" i="6"/>
  <c r="J337" i="6"/>
  <c r="H337" i="6"/>
  <c r="G337" i="6"/>
  <c r="E337" i="6"/>
  <c r="D337" i="6"/>
  <c r="C337" i="6"/>
  <c r="B337" i="6"/>
  <c r="P336" i="6"/>
  <c r="O336" i="6"/>
  <c r="N336" i="6"/>
  <c r="M336" i="6"/>
  <c r="K336" i="6"/>
  <c r="J336" i="6"/>
  <c r="H336" i="6"/>
  <c r="G336" i="6"/>
  <c r="E336" i="6"/>
  <c r="D336" i="6"/>
  <c r="C336" i="6"/>
  <c r="B336" i="6"/>
  <c r="P335" i="6"/>
  <c r="O335" i="6"/>
  <c r="N335" i="6"/>
  <c r="M335" i="6"/>
  <c r="K335" i="6"/>
  <c r="J335" i="6"/>
  <c r="H335" i="6"/>
  <c r="G335" i="6"/>
  <c r="E335" i="6"/>
  <c r="D335" i="6"/>
  <c r="C335" i="6"/>
  <c r="B335" i="6"/>
  <c r="P334" i="6"/>
  <c r="O334" i="6"/>
  <c r="N334" i="6"/>
  <c r="M334" i="6"/>
  <c r="K334" i="6"/>
  <c r="J334" i="6"/>
  <c r="H334" i="6"/>
  <c r="G334" i="6"/>
  <c r="E334" i="6"/>
  <c r="D334" i="6"/>
  <c r="C334" i="6"/>
  <c r="B334" i="6"/>
  <c r="P333" i="6"/>
  <c r="O333" i="6"/>
  <c r="N333" i="6"/>
  <c r="M333" i="6"/>
  <c r="K333" i="6"/>
  <c r="J333" i="6"/>
  <c r="H333" i="6"/>
  <c r="G333" i="6"/>
  <c r="E333" i="6"/>
  <c r="D333" i="6"/>
  <c r="C333" i="6"/>
  <c r="B333" i="6"/>
  <c r="P332" i="6"/>
  <c r="O332" i="6"/>
  <c r="N332" i="6"/>
  <c r="M332" i="6"/>
  <c r="K332" i="6"/>
  <c r="J332" i="6"/>
  <c r="H332" i="6"/>
  <c r="G332" i="6"/>
  <c r="E332" i="6"/>
  <c r="D332" i="6"/>
  <c r="C332" i="6"/>
  <c r="B332" i="6"/>
  <c r="P331" i="6"/>
  <c r="O331" i="6"/>
  <c r="N331" i="6"/>
  <c r="M331" i="6"/>
  <c r="K331" i="6"/>
  <c r="J331" i="6"/>
  <c r="H331" i="6"/>
  <c r="G331" i="6"/>
  <c r="E331" i="6"/>
  <c r="D331" i="6"/>
  <c r="C331" i="6"/>
  <c r="B331" i="6"/>
  <c r="P330" i="6"/>
  <c r="O330" i="6"/>
  <c r="N330" i="6"/>
  <c r="M330" i="6"/>
  <c r="K330" i="6"/>
  <c r="J330" i="6"/>
  <c r="H330" i="6"/>
  <c r="G330" i="6"/>
  <c r="E330" i="6"/>
  <c r="D330" i="6"/>
  <c r="C330" i="6"/>
  <c r="B330" i="6"/>
  <c r="P329" i="6"/>
  <c r="O329" i="6"/>
  <c r="N329" i="6"/>
  <c r="M329" i="6"/>
  <c r="K329" i="6"/>
  <c r="J329" i="6"/>
  <c r="H329" i="6"/>
  <c r="G329" i="6"/>
  <c r="E329" i="6"/>
  <c r="D329" i="6"/>
  <c r="C329" i="6"/>
  <c r="B329" i="6"/>
  <c r="P328" i="6"/>
  <c r="O328" i="6"/>
  <c r="N328" i="6"/>
  <c r="M328" i="6"/>
  <c r="K328" i="6"/>
  <c r="J328" i="6"/>
  <c r="H328" i="6"/>
  <c r="G328" i="6"/>
  <c r="E328" i="6"/>
  <c r="D328" i="6"/>
  <c r="C328" i="6"/>
  <c r="B328" i="6"/>
  <c r="P327" i="6"/>
  <c r="O327" i="6"/>
  <c r="N327" i="6"/>
  <c r="M327" i="6"/>
  <c r="K327" i="6"/>
  <c r="J327" i="6"/>
  <c r="H327" i="6"/>
  <c r="G327" i="6"/>
  <c r="E327" i="6"/>
  <c r="D327" i="6"/>
  <c r="C327" i="6"/>
  <c r="B327" i="6"/>
  <c r="P326" i="6"/>
  <c r="O326" i="6"/>
  <c r="N326" i="6"/>
  <c r="M326" i="6"/>
  <c r="K326" i="6"/>
  <c r="J326" i="6"/>
  <c r="H326" i="6"/>
  <c r="G326" i="6"/>
  <c r="E326" i="6"/>
  <c r="D326" i="6"/>
  <c r="C326" i="6"/>
  <c r="B326" i="6"/>
  <c r="P325" i="6"/>
  <c r="O325" i="6"/>
  <c r="N325" i="6"/>
  <c r="M325" i="6"/>
  <c r="K325" i="6"/>
  <c r="J325" i="6"/>
  <c r="H325" i="6"/>
  <c r="G325" i="6"/>
  <c r="E325" i="6"/>
  <c r="D325" i="6"/>
  <c r="C325" i="6"/>
  <c r="B325" i="6"/>
  <c r="P324" i="6"/>
  <c r="O324" i="6"/>
  <c r="N324" i="6"/>
  <c r="M324" i="6"/>
  <c r="K324" i="6"/>
  <c r="J324" i="6"/>
  <c r="H324" i="6"/>
  <c r="G324" i="6"/>
  <c r="E324" i="6"/>
  <c r="D324" i="6"/>
  <c r="C324" i="6"/>
  <c r="B324" i="6"/>
  <c r="P323" i="6"/>
  <c r="O323" i="6"/>
  <c r="N323" i="6"/>
  <c r="M323" i="6"/>
  <c r="K323" i="6"/>
  <c r="J323" i="6"/>
  <c r="H323" i="6"/>
  <c r="G323" i="6"/>
  <c r="E323" i="6"/>
  <c r="D323" i="6"/>
  <c r="C323" i="6"/>
  <c r="B323" i="6"/>
  <c r="P322" i="6"/>
  <c r="O322" i="6"/>
  <c r="N322" i="6"/>
  <c r="M322" i="6"/>
  <c r="K322" i="6"/>
  <c r="J322" i="6"/>
  <c r="H322" i="6"/>
  <c r="G322" i="6"/>
  <c r="E322" i="6"/>
  <c r="D322" i="6"/>
  <c r="C322" i="6"/>
  <c r="B322" i="6"/>
  <c r="P321" i="6"/>
  <c r="O321" i="6"/>
  <c r="N321" i="6"/>
  <c r="M321" i="6"/>
  <c r="K321" i="6"/>
  <c r="J321" i="6"/>
  <c r="H321" i="6"/>
  <c r="G321" i="6"/>
  <c r="E321" i="6"/>
  <c r="D321" i="6"/>
  <c r="C321" i="6"/>
  <c r="B321" i="6"/>
  <c r="P320" i="6"/>
  <c r="O320" i="6"/>
  <c r="N320" i="6"/>
  <c r="M320" i="6"/>
  <c r="K320" i="6"/>
  <c r="J320" i="6"/>
  <c r="H320" i="6"/>
  <c r="G320" i="6"/>
  <c r="E320" i="6"/>
  <c r="D320" i="6"/>
  <c r="C320" i="6"/>
  <c r="B320" i="6"/>
  <c r="P319" i="6"/>
  <c r="O319" i="6"/>
  <c r="N319" i="6"/>
  <c r="M319" i="6"/>
  <c r="K319" i="6"/>
  <c r="J319" i="6"/>
  <c r="H319" i="6"/>
  <c r="G319" i="6"/>
  <c r="E319" i="6"/>
  <c r="D319" i="6"/>
  <c r="C319" i="6"/>
  <c r="B319" i="6"/>
  <c r="P318" i="6"/>
  <c r="O318" i="6"/>
  <c r="N318" i="6"/>
  <c r="M318" i="6"/>
  <c r="K318" i="6"/>
  <c r="J318" i="6"/>
  <c r="H318" i="6"/>
  <c r="G318" i="6"/>
  <c r="E318" i="6"/>
  <c r="D318" i="6"/>
  <c r="C318" i="6"/>
  <c r="B318" i="6"/>
  <c r="P317" i="6"/>
  <c r="O317" i="6"/>
  <c r="N317" i="6"/>
  <c r="M317" i="6"/>
  <c r="K317" i="6"/>
  <c r="J317" i="6"/>
  <c r="H317" i="6"/>
  <c r="G317" i="6"/>
  <c r="E317" i="6"/>
  <c r="D317" i="6"/>
  <c r="C317" i="6"/>
  <c r="B317" i="6"/>
  <c r="P316" i="6"/>
  <c r="O316" i="6"/>
  <c r="N316" i="6"/>
  <c r="M316" i="6"/>
  <c r="K316" i="6"/>
  <c r="J316" i="6"/>
  <c r="H316" i="6"/>
  <c r="G316" i="6"/>
  <c r="E316" i="6"/>
  <c r="D316" i="6"/>
  <c r="C316" i="6"/>
  <c r="B316" i="6"/>
  <c r="P315" i="6"/>
  <c r="O315" i="6"/>
  <c r="N315" i="6"/>
  <c r="M315" i="6"/>
  <c r="K315" i="6"/>
  <c r="J315" i="6"/>
  <c r="H315" i="6"/>
  <c r="G315" i="6"/>
  <c r="E315" i="6"/>
  <c r="D315" i="6"/>
  <c r="C315" i="6"/>
  <c r="B315" i="6"/>
  <c r="P314" i="6"/>
  <c r="O314" i="6"/>
  <c r="N314" i="6"/>
  <c r="M314" i="6"/>
  <c r="K314" i="6"/>
  <c r="J314" i="6"/>
  <c r="H314" i="6"/>
  <c r="G314" i="6"/>
  <c r="E314" i="6"/>
  <c r="D314" i="6"/>
  <c r="C314" i="6"/>
  <c r="B314" i="6"/>
  <c r="P313" i="6"/>
  <c r="O313" i="6"/>
  <c r="N313" i="6"/>
  <c r="M313" i="6"/>
  <c r="K313" i="6"/>
  <c r="J313" i="6"/>
  <c r="H313" i="6"/>
  <c r="G313" i="6"/>
  <c r="E313" i="6"/>
  <c r="D313" i="6"/>
  <c r="C313" i="6"/>
  <c r="B313" i="6"/>
  <c r="P312" i="6"/>
  <c r="O312" i="6"/>
  <c r="N312" i="6"/>
  <c r="M312" i="6"/>
  <c r="K312" i="6"/>
  <c r="J312" i="6"/>
  <c r="H312" i="6"/>
  <c r="G312" i="6"/>
  <c r="E312" i="6"/>
  <c r="D312" i="6"/>
  <c r="C312" i="6"/>
  <c r="B312" i="6"/>
  <c r="P311" i="6"/>
  <c r="O311" i="6"/>
  <c r="N311" i="6"/>
  <c r="M311" i="6"/>
  <c r="K311" i="6"/>
  <c r="J311" i="6"/>
  <c r="H311" i="6"/>
  <c r="G311" i="6"/>
  <c r="E311" i="6"/>
  <c r="D311" i="6"/>
  <c r="C311" i="6"/>
  <c r="B311" i="6"/>
  <c r="P310" i="6"/>
  <c r="O310" i="6"/>
  <c r="N310" i="6"/>
  <c r="M310" i="6"/>
  <c r="K310" i="6"/>
  <c r="J310" i="6"/>
  <c r="H310" i="6"/>
  <c r="G310" i="6"/>
  <c r="E310" i="6"/>
  <c r="D310" i="6"/>
  <c r="C310" i="6"/>
  <c r="B310" i="6"/>
  <c r="P309" i="6"/>
  <c r="O309" i="6"/>
  <c r="N309" i="6"/>
  <c r="M309" i="6"/>
  <c r="K309" i="6"/>
  <c r="J309" i="6"/>
  <c r="H309" i="6"/>
  <c r="G309" i="6"/>
  <c r="E309" i="6"/>
  <c r="D309" i="6"/>
  <c r="C309" i="6"/>
  <c r="B309" i="6"/>
  <c r="P308" i="6"/>
  <c r="O308" i="6"/>
  <c r="N308" i="6"/>
  <c r="M308" i="6"/>
  <c r="K308" i="6"/>
  <c r="J308" i="6"/>
  <c r="H308" i="6"/>
  <c r="G308" i="6"/>
  <c r="E308" i="6"/>
  <c r="D308" i="6"/>
  <c r="C308" i="6"/>
  <c r="B308" i="6"/>
  <c r="P307" i="6"/>
  <c r="O307" i="6"/>
  <c r="N307" i="6"/>
  <c r="M307" i="6"/>
  <c r="K307" i="6"/>
  <c r="J307" i="6"/>
  <c r="H307" i="6"/>
  <c r="G307" i="6"/>
  <c r="E307" i="6"/>
  <c r="D307" i="6"/>
  <c r="C307" i="6"/>
  <c r="B307" i="6"/>
  <c r="P306" i="6"/>
  <c r="O306" i="6"/>
  <c r="N306" i="6"/>
  <c r="M306" i="6"/>
  <c r="K306" i="6"/>
  <c r="J306" i="6"/>
  <c r="H306" i="6"/>
  <c r="G306" i="6"/>
  <c r="E306" i="6"/>
  <c r="D306" i="6"/>
  <c r="C306" i="6"/>
  <c r="B306" i="6"/>
  <c r="P305" i="6"/>
  <c r="O305" i="6"/>
  <c r="N305" i="6"/>
  <c r="M305" i="6"/>
  <c r="K305" i="6"/>
  <c r="J305" i="6"/>
  <c r="H305" i="6"/>
  <c r="G305" i="6"/>
  <c r="E305" i="6"/>
  <c r="D305" i="6"/>
  <c r="C305" i="6"/>
  <c r="B305" i="6"/>
  <c r="P304" i="6"/>
  <c r="O304" i="6"/>
  <c r="N304" i="6"/>
  <c r="M304" i="6"/>
  <c r="K304" i="6"/>
  <c r="J304" i="6"/>
  <c r="H304" i="6"/>
  <c r="G304" i="6"/>
  <c r="E304" i="6"/>
  <c r="D304" i="6"/>
  <c r="C304" i="6"/>
  <c r="B304" i="6"/>
  <c r="P303" i="6"/>
  <c r="O303" i="6"/>
  <c r="N303" i="6"/>
  <c r="M303" i="6"/>
  <c r="K303" i="6"/>
  <c r="J303" i="6"/>
  <c r="H303" i="6"/>
  <c r="G303" i="6"/>
  <c r="E303" i="6"/>
  <c r="D303" i="6"/>
  <c r="C303" i="6"/>
  <c r="B303" i="6"/>
  <c r="P302" i="6"/>
  <c r="O302" i="6"/>
  <c r="N302" i="6"/>
  <c r="M302" i="6"/>
  <c r="K302" i="6"/>
  <c r="J302" i="6"/>
  <c r="H302" i="6"/>
  <c r="G302" i="6"/>
  <c r="E302" i="6"/>
  <c r="D302" i="6"/>
  <c r="C302" i="6"/>
  <c r="B302" i="6"/>
  <c r="P301" i="6"/>
  <c r="O301" i="6"/>
  <c r="N301" i="6"/>
  <c r="M301" i="6"/>
  <c r="K301" i="6"/>
  <c r="J301" i="6"/>
  <c r="H301" i="6"/>
  <c r="G301" i="6"/>
  <c r="E301" i="6"/>
  <c r="D301" i="6"/>
  <c r="C301" i="6"/>
  <c r="B301" i="6"/>
  <c r="P300" i="6"/>
  <c r="O300" i="6"/>
  <c r="N300" i="6"/>
  <c r="M300" i="6"/>
  <c r="K300" i="6"/>
  <c r="J300" i="6"/>
  <c r="H300" i="6"/>
  <c r="G300" i="6"/>
  <c r="E300" i="6"/>
  <c r="D300" i="6"/>
  <c r="C300" i="6"/>
  <c r="B300" i="6"/>
  <c r="P299" i="6"/>
  <c r="O299" i="6"/>
  <c r="N299" i="6"/>
  <c r="M299" i="6"/>
  <c r="K299" i="6"/>
  <c r="J299" i="6"/>
  <c r="H299" i="6"/>
  <c r="G299" i="6"/>
  <c r="E299" i="6"/>
  <c r="D299" i="6"/>
  <c r="C299" i="6"/>
  <c r="B299" i="6"/>
  <c r="P298" i="6"/>
  <c r="O298" i="6"/>
  <c r="N298" i="6"/>
  <c r="M298" i="6"/>
  <c r="K298" i="6"/>
  <c r="J298" i="6"/>
  <c r="H298" i="6"/>
  <c r="G298" i="6"/>
  <c r="E298" i="6"/>
  <c r="D298" i="6"/>
  <c r="C298" i="6"/>
  <c r="B298" i="6"/>
  <c r="P297" i="6"/>
  <c r="O297" i="6"/>
  <c r="N297" i="6"/>
  <c r="M297" i="6"/>
  <c r="K297" i="6"/>
  <c r="J297" i="6"/>
  <c r="H297" i="6"/>
  <c r="G297" i="6"/>
  <c r="E297" i="6"/>
  <c r="D297" i="6"/>
  <c r="C297" i="6"/>
  <c r="B297" i="6"/>
  <c r="P296" i="6"/>
  <c r="O296" i="6"/>
  <c r="N296" i="6"/>
  <c r="M296" i="6"/>
  <c r="K296" i="6"/>
  <c r="J296" i="6"/>
  <c r="H296" i="6"/>
  <c r="G296" i="6"/>
  <c r="E296" i="6"/>
  <c r="D296" i="6"/>
  <c r="C296" i="6"/>
  <c r="B296" i="6"/>
  <c r="P295" i="6"/>
  <c r="O295" i="6"/>
  <c r="N295" i="6"/>
  <c r="M295" i="6"/>
  <c r="K295" i="6"/>
  <c r="J295" i="6"/>
  <c r="H295" i="6"/>
  <c r="G295" i="6"/>
  <c r="E295" i="6"/>
  <c r="D295" i="6"/>
  <c r="C295" i="6"/>
  <c r="B295" i="6"/>
  <c r="P294" i="6"/>
  <c r="O294" i="6"/>
  <c r="N294" i="6"/>
  <c r="M294" i="6"/>
  <c r="K294" i="6"/>
  <c r="J294" i="6"/>
  <c r="H294" i="6"/>
  <c r="G294" i="6"/>
  <c r="E294" i="6"/>
  <c r="D294" i="6"/>
  <c r="C294" i="6"/>
  <c r="B294" i="6"/>
  <c r="P293" i="6"/>
  <c r="O293" i="6"/>
  <c r="N293" i="6"/>
  <c r="M293" i="6"/>
  <c r="K293" i="6"/>
  <c r="J293" i="6"/>
  <c r="H293" i="6"/>
  <c r="G293" i="6"/>
  <c r="E293" i="6"/>
  <c r="D293" i="6"/>
  <c r="C293" i="6"/>
  <c r="B293" i="6"/>
  <c r="P292" i="6"/>
  <c r="O292" i="6"/>
  <c r="N292" i="6"/>
  <c r="M292" i="6"/>
  <c r="K292" i="6"/>
  <c r="J292" i="6"/>
  <c r="H292" i="6"/>
  <c r="G292" i="6"/>
  <c r="E292" i="6"/>
  <c r="D292" i="6"/>
  <c r="C292" i="6"/>
  <c r="B292" i="6"/>
  <c r="P291" i="6"/>
  <c r="O291" i="6"/>
  <c r="N291" i="6"/>
  <c r="M291" i="6"/>
  <c r="K291" i="6"/>
  <c r="J291" i="6"/>
  <c r="H291" i="6"/>
  <c r="G291" i="6"/>
  <c r="E291" i="6"/>
  <c r="D291" i="6"/>
  <c r="C291" i="6"/>
  <c r="B291" i="6"/>
  <c r="P290" i="6"/>
  <c r="O290" i="6"/>
  <c r="N290" i="6"/>
  <c r="M290" i="6"/>
  <c r="K290" i="6"/>
  <c r="J290" i="6"/>
  <c r="H290" i="6"/>
  <c r="G290" i="6"/>
  <c r="E290" i="6"/>
  <c r="D290" i="6"/>
  <c r="C290" i="6"/>
  <c r="B290" i="6"/>
  <c r="P289" i="6"/>
  <c r="O289" i="6"/>
  <c r="N289" i="6"/>
  <c r="M289" i="6"/>
  <c r="K289" i="6"/>
  <c r="J289" i="6"/>
  <c r="H289" i="6"/>
  <c r="G289" i="6"/>
  <c r="E289" i="6"/>
  <c r="D289" i="6"/>
  <c r="C289" i="6"/>
  <c r="B289" i="6"/>
  <c r="P288" i="6"/>
  <c r="O288" i="6"/>
  <c r="N288" i="6"/>
  <c r="M288" i="6"/>
  <c r="K288" i="6"/>
  <c r="J288" i="6"/>
  <c r="H288" i="6"/>
  <c r="G288" i="6"/>
  <c r="E288" i="6"/>
  <c r="D288" i="6"/>
  <c r="C288" i="6"/>
  <c r="B288" i="6"/>
  <c r="P287" i="6"/>
  <c r="O287" i="6"/>
  <c r="N287" i="6"/>
  <c r="M287" i="6"/>
  <c r="K287" i="6"/>
  <c r="J287" i="6"/>
  <c r="H287" i="6"/>
  <c r="G287" i="6"/>
  <c r="E287" i="6"/>
  <c r="D287" i="6"/>
  <c r="C287" i="6"/>
  <c r="B287" i="6"/>
  <c r="P286" i="6"/>
  <c r="O286" i="6"/>
  <c r="N286" i="6"/>
  <c r="M286" i="6"/>
  <c r="K286" i="6"/>
  <c r="J286" i="6"/>
  <c r="H286" i="6"/>
  <c r="G286" i="6"/>
  <c r="E286" i="6"/>
  <c r="D286" i="6"/>
  <c r="C286" i="6"/>
  <c r="B286" i="6"/>
  <c r="P285" i="6"/>
  <c r="O285" i="6"/>
  <c r="N285" i="6"/>
  <c r="M285" i="6"/>
  <c r="K285" i="6"/>
  <c r="J285" i="6"/>
  <c r="H285" i="6"/>
  <c r="G285" i="6"/>
  <c r="E285" i="6"/>
  <c r="D285" i="6"/>
  <c r="C285" i="6"/>
  <c r="B285" i="6"/>
  <c r="P284" i="6"/>
  <c r="O284" i="6"/>
  <c r="N284" i="6"/>
  <c r="M284" i="6"/>
  <c r="K284" i="6"/>
  <c r="J284" i="6"/>
  <c r="H284" i="6"/>
  <c r="G284" i="6"/>
  <c r="E284" i="6"/>
  <c r="D284" i="6"/>
  <c r="C284" i="6"/>
  <c r="B284" i="6"/>
  <c r="P283" i="6"/>
  <c r="O283" i="6"/>
  <c r="N283" i="6"/>
  <c r="M283" i="6"/>
  <c r="K283" i="6"/>
  <c r="J283" i="6"/>
  <c r="H283" i="6"/>
  <c r="G283" i="6"/>
  <c r="E283" i="6"/>
  <c r="D283" i="6"/>
  <c r="C283" i="6"/>
  <c r="B283" i="6"/>
  <c r="P282" i="6"/>
  <c r="O282" i="6"/>
  <c r="N282" i="6"/>
  <c r="M282" i="6"/>
  <c r="K282" i="6"/>
  <c r="J282" i="6"/>
  <c r="H282" i="6"/>
  <c r="G282" i="6"/>
  <c r="E282" i="6"/>
  <c r="D282" i="6"/>
  <c r="C282" i="6"/>
  <c r="B282" i="6"/>
  <c r="P281" i="6"/>
  <c r="O281" i="6"/>
  <c r="N281" i="6"/>
  <c r="M281" i="6"/>
  <c r="K281" i="6"/>
  <c r="J281" i="6"/>
  <c r="H281" i="6"/>
  <c r="G281" i="6"/>
  <c r="E281" i="6"/>
  <c r="D281" i="6"/>
  <c r="C281" i="6"/>
  <c r="B281" i="6"/>
  <c r="P280" i="6"/>
  <c r="O280" i="6"/>
  <c r="N280" i="6"/>
  <c r="M280" i="6"/>
  <c r="K280" i="6"/>
  <c r="J280" i="6"/>
  <c r="H280" i="6"/>
  <c r="G280" i="6"/>
  <c r="E280" i="6"/>
  <c r="D280" i="6"/>
  <c r="C280" i="6"/>
  <c r="B280" i="6"/>
  <c r="P279" i="6"/>
  <c r="O279" i="6"/>
  <c r="N279" i="6"/>
  <c r="M279" i="6"/>
  <c r="K279" i="6"/>
  <c r="J279" i="6"/>
  <c r="H279" i="6"/>
  <c r="G279" i="6"/>
  <c r="E279" i="6"/>
  <c r="D279" i="6"/>
  <c r="C279" i="6"/>
  <c r="B279" i="6"/>
  <c r="P278" i="6"/>
  <c r="O278" i="6"/>
  <c r="N278" i="6"/>
  <c r="M278" i="6"/>
  <c r="K278" i="6"/>
  <c r="J278" i="6"/>
  <c r="H278" i="6"/>
  <c r="G278" i="6"/>
  <c r="E278" i="6"/>
  <c r="D278" i="6"/>
  <c r="C278" i="6"/>
  <c r="B278" i="6"/>
  <c r="P277" i="6"/>
  <c r="O277" i="6"/>
  <c r="N277" i="6"/>
  <c r="M277" i="6"/>
  <c r="K277" i="6"/>
  <c r="J277" i="6"/>
  <c r="H277" i="6"/>
  <c r="G277" i="6"/>
  <c r="E277" i="6"/>
  <c r="D277" i="6"/>
  <c r="C277" i="6"/>
  <c r="B277" i="6"/>
  <c r="P276" i="6"/>
  <c r="O276" i="6"/>
  <c r="N276" i="6"/>
  <c r="M276" i="6"/>
  <c r="K276" i="6"/>
  <c r="J276" i="6"/>
  <c r="H276" i="6"/>
  <c r="G276" i="6"/>
  <c r="E276" i="6"/>
  <c r="D276" i="6"/>
  <c r="C276" i="6"/>
  <c r="B276" i="6"/>
  <c r="P275" i="6"/>
  <c r="O275" i="6"/>
  <c r="N275" i="6"/>
  <c r="M275" i="6"/>
  <c r="K275" i="6"/>
  <c r="J275" i="6"/>
  <c r="H275" i="6"/>
  <c r="G275" i="6"/>
  <c r="E275" i="6"/>
  <c r="D275" i="6"/>
  <c r="C275" i="6"/>
  <c r="B275" i="6"/>
  <c r="P274" i="6"/>
  <c r="O274" i="6"/>
  <c r="N274" i="6"/>
  <c r="M274" i="6"/>
  <c r="K274" i="6"/>
  <c r="J274" i="6"/>
  <c r="H274" i="6"/>
  <c r="G274" i="6"/>
  <c r="E274" i="6"/>
  <c r="D274" i="6"/>
  <c r="C274" i="6"/>
  <c r="B274" i="6"/>
  <c r="P273" i="6"/>
  <c r="O273" i="6"/>
  <c r="N273" i="6"/>
  <c r="M273" i="6"/>
  <c r="K273" i="6"/>
  <c r="J273" i="6"/>
  <c r="H273" i="6"/>
  <c r="G273" i="6"/>
  <c r="E273" i="6"/>
  <c r="D273" i="6"/>
  <c r="C273" i="6"/>
  <c r="B273" i="6"/>
  <c r="P272" i="6"/>
  <c r="O272" i="6"/>
  <c r="N272" i="6"/>
  <c r="M272" i="6"/>
  <c r="K272" i="6"/>
  <c r="J272" i="6"/>
  <c r="H272" i="6"/>
  <c r="G272" i="6"/>
  <c r="E272" i="6"/>
  <c r="D272" i="6"/>
  <c r="C272" i="6"/>
  <c r="B272" i="6"/>
  <c r="P271" i="6"/>
  <c r="O271" i="6"/>
  <c r="N271" i="6"/>
  <c r="M271" i="6"/>
  <c r="K271" i="6"/>
  <c r="J271" i="6"/>
  <c r="H271" i="6"/>
  <c r="G271" i="6"/>
  <c r="E271" i="6"/>
  <c r="D271" i="6"/>
  <c r="C271" i="6"/>
  <c r="B271" i="6"/>
  <c r="P270" i="6"/>
  <c r="O270" i="6"/>
  <c r="N270" i="6"/>
  <c r="M270" i="6"/>
  <c r="K270" i="6"/>
  <c r="J270" i="6"/>
  <c r="H270" i="6"/>
  <c r="G270" i="6"/>
  <c r="E270" i="6"/>
  <c r="D270" i="6"/>
  <c r="C270" i="6"/>
  <c r="B270" i="6"/>
  <c r="P269" i="6"/>
  <c r="O269" i="6"/>
  <c r="N269" i="6"/>
  <c r="M269" i="6"/>
  <c r="K269" i="6"/>
  <c r="J269" i="6"/>
  <c r="H269" i="6"/>
  <c r="G269" i="6"/>
  <c r="E269" i="6"/>
  <c r="D269" i="6"/>
  <c r="C269" i="6"/>
  <c r="B269" i="6"/>
  <c r="P268" i="6"/>
  <c r="O268" i="6"/>
  <c r="N268" i="6"/>
  <c r="M268" i="6"/>
  <c r="K268" i="6"/>
  <c r="J268" i="6"/>
  <c r="H268" i="6"/>
  <c r="G268" i="6"/>
  <c r="E268" i="6"/>
  <c r="D268" i="6"/>
  <c r="C268" i="6"/>
  <c r="B268" i="6"/>
  <c r="P267" i="6"/>
  <c r="O267" i="6"/>
  <c r="N267" i="6"/>
  <c r="M267" i="6"/>
  <c r="K267" i="6"/>
  <c r="J267" i="6"/>
  <c r="H267" i="6"/>
  <c r="G267" i="6"/>
  <c r="E267" i="6"/>
  <c r="D267" i="6"/>
  <c r="C267" i="6"/>
  <c r="B267" i="6"/>
  <c r="P266" i="6"/>
  <c r="O266" i="6"/>
  <c r="N266" i="6"/>
  <c r="M266" i="6"/>
  <c r="K266" i="6"/>
  <c r="J266" i="6"/>
  <c r="H266" i="6"/>
  <c r="G266" i="6"/>
  <c r="E266" i="6"/>
  <c r="D266" i="6"/>
  <c r="C266" i="6"/>
  <c r="B266" i="6"/>
  <c r="P265" i="6"/>
  <c r="O265" i="6"/>
  <c r="N265" i="6"/>
  <c r="M265" i="6"/>
  <c r="K265" i="6"/>
  <c r="J265" i="6"/>
  <c r="H265" i="6"/>
  <c r="G265" i="6"/>
  <c r="E265" i="6"/>
  <c r="D265" i="6"/>
  <c r="C265" i="6"/>
  <c r="B265" i="6"/>
  <c r="P264" i="6"/>
  <c r="O264" i="6"/>
  <c r="N264" i="6"/>
  <c r="M264" i="6"/>
  <c r="K264" i="6"/>
  <c r="J264" i="6"/>
  <c r="H264" i="6"/>
  <c r="G264" i="6"/>
  <c r="E264" i="6"/>
  <c r="D264" i="6"/>
  <c r="C264" i="6"/>
  <c r="B264" i="6"/>
  <c r="P263" i="6"/>
  <c r="O263" i="6"/>
  <c r="N263" i="6"/>
  <c r="M263" i="6"/>
  <c r="K263" i="6"/>
  <c r="J263" i="6"/>
  <c r="H263" i="6"/>
  <c r="G263" i="6"/>
  <c r="E263" i="6"/>
  <c r="D263" i="6"/>
  <c r="C263" i="6"/>
  <c r="B263" i="6"/>
  <c r="P262" i="6"/>
  <c r="O262" i="6"/>
  <c r="N262" i="6"/>
  <c r="M262" i="6"/>
  <c r="K262" i="6"/>
  <c r="J262" i="6"/>
  <c r="H262" i="6"/>
  <c r="G262" i="6"/>
  <c r="E262" i="6"/>
  <c r="D262" i="6"/>
  <c r="C262" i="6"/>
  <c r="B262" i="6"/>
  <c r="P261" i="6"/>
  <c r="O261" i="6"/>
  <c r="N261" i="6"/>
  <c r="M261" i="6"/>
  <c r="K261" i="6"/>
  <c r="J261" i="6"/>
  <c r="H261" i="6"/>
  <c r="G261" i="6"/>
  <c r="E261" i="6"/>
  <c r="D261" i="6"/>
  <c r="C261" i="6"/>
  <c r="B261" i="6"/>
  <c r="P260" i="6"/>
  <c r="O260" i="6"/>
  <c r="N260" i="6"/>
  <c r="M260" i="6"/>
  <c r="K260" i="6"/>
  <c r="J260" i="6"/>
  <c r="H260" i="6"/>
  <c r="G260" i="6"/>
  <c r="E260" i="6"/>
  <c r="D260" i="6"/>
  <c r="C260" i="6"/>
  <c r="B260" i="6"/>
  <c r="P259" i="6"/>
  <c r="O259" i="6"/>
  <c r="N259" i="6"/>
  <c r="M259" i="6"/>
  <c r="K259" i="6"/>
  <c r="J259" i="6"/>
  <c r="H259" i="6"/>
  <c r="G259" i="6"/>
  <c r="E259" i="6"/>
  <c r="D259" i="6"/>
  <c r="C259" i="6"/>
  <c r="B259" i="6"/>
  <c r="P258" i="6"/>
  <c r="O258" i="6"/>
  <c r="N258" i="6"/>
  <c r="M258" i="6"/>
  <c r="K258" i="6"/>
  <c r="J258" i="6"/>
  <c r="H258" i="6"/>
  <c r="G258" i="6"/>
  <c r="E258" i="6"/>
  <c r="D258" i="6"/>
  <c r="C258" i="6"/>
  <c r="B258" i="6"/>
  <c r="P257" i="6"/>
  <c r="O257" i="6"/>
  <c r="N257" i="6"/>
  <c r="M257" i="6"/>
  <c r="K257" i="6"/>
  <c r="J257" i="6"/>
  <c r="H257" i="6"/>
  <c r="G257" i="6"/>
  <c r="E257" i="6"/>
  <c r="D257" i="6"/>
  <c r="C257" i="6"/>
  <c r="B257" i="6"/>
  <c r="P256" i="6"/>
  <c r="O256" i="6"/>
  <c r="N256" i="6"/>
  <c r="M256" i="6"/>
  <c r="K256" i="6"/>
  <c r="J256" i="6"/>
  <c r="H256" i="6"/>
  <c r="G256" i="6"/>
  <c r="E256" i="6"/>
  <c r="D256" i="6"/>
  <c r="C256" i="6"/>
  <c r="B256" i="6"/>
  <c r="P255" i="6"/>
  <c r="O255" i="6"/>
  <c r="N255" i="6"/>
  <c r="M255" i="6"/>
  <c r="K255" i="6"/>
  <c r="J255" i="6"/>
  <c r="H255" i="6"/>
  <c r="G255" i="6"/>
  <c r="E255" i="6"/>
  <c r="D255" i="6"/>
  <c r="C255" i="6"/>
  <c r="B255" i="6"/>
  <c r="P254" i="6"/>
  <c r="O254" i="6"/>
  <c r="N254" i="6"/>
  <c r="M254" i="6"/>
  <c r="K254" i="6"/>
  <c r="J254" i="6"/>
  <c r="H254" i="6"/>
  <c r="G254" i="6"/>
  <c r="E254" i="6"/>
  <c r="D254" i="6"/>
  <c r="C254" i="6"/>
  <c r="B254" i="6"/>
  <c r="P253" i="6"/>
  <c r="O253" i="6"/>
  <c r="N253" i="6"/>
  <c r="M253" i="6"/>
  <c r="K253" i="6"/>
  <c r="J253" i="6"/>
  <c r="H253" i="6"/>
  <c r="G253" i="6"/>
  <c r="E253" i="6"/>
  <c r="D253" i="6"/>
  <c r="C253" i="6"/>
  <c r="B253" i="6"/>
  <c r="P252" i="6"/>
  <c r="O252" i="6"/>
  <c r="N252" i="6"/>
  <c r="M252" i="6"/>
  <c r="K252" i="6"/>
  <c r="J252" i="6"/>
  <c r="H252" i="6"/>
  <c r="G252" i="6"/>
  <c r="E252" i="6"/>
  <c r="D252" i="6"/>
  <c r="C252" i="6"/>
  <c r="B252" i="6"/>
  <c r="P251" i="6"/>
  <c r="O251" i="6"/>
  <c r="N251" i="6"/>
  <c r="M251" i="6"/>
  <c r="K251" i="6"/>
  <c r="J251" i="6"/>
  <c r="H251" i="6"/>
  <c r="G251" i="6"/>
  <c r="E251" i="6"/>
  <c r="D251" i="6"/>
  <c r="C251" i="6"/>
  <c r="B251" i="6"/>
  <c r="P250" i="6"/>
  <c r="O250" i="6"/>
  <c r="N250" i="6"/>
  <c r="M250" i="6"/>
  <c r="K250" i="6"/>
  <c r="J250" i="6"/>
  <c r="H250" i="6"/>
  <c r="G250" i="6"/>
  <c r="E250" i="6"/>
  <c r="D250" i="6"/>
  <c r="C250" i="6"/>
  <c r="B250" i="6"/>
  <c r="P249" i="6"/>
  <c r="O249" i="6"/>
  <c r="N249" i="6"/>
  <c r="M249" i="6"/>
  <c r="K249" i="6"/>
  <c r="J249" i="6"/>
  <c r="H249" i="6"/>
  <c r="G249" i="6"/>
  <c r="E249" i="6"/>
  <c r="D249" i="6"/>
  <c r="C249" i="6"/>
  <c r="B249" i="6"/>
  <c r="P248" i="6"/>
  <c r="O248" i="6"/>
  <c r="N248" i="6"/>
  <c r="M248" i="6"/>
  <c r="K248" i="6"/>
  <c r="J248" i="6"/>
  <c r="H248" i="6"/>
  <c r="G248" i="6"/>
  <c r="E248" i="6"/>
  <c r="D248" i="6"/>
  <c r="C248" i="6"/>
  <c r="B248" i="6"/>
  <c r="P247" i="6"/>
  <c r="O247" i="6"/>
  <c r="N247" i="6"/>
  <c r="M247" i="6"/>
  <c r="K247" i="6"/>
  <c r="J247" i="6"/>
  <c r="H247" i="6"/>
  <c r="G247" i="6"/>
  <c r="E247" i="6"/>
  <c r="D247" i="6"/>
  <c r="C247" i="6"/>
  <c r="B247" i="6"/>
  <c r="P246" i="6"/>
  <c r="O246" i="6"/>
  <c r="N246" i="6"/>
  <c r="M246" i="6"/>
  <c r="K246" i="6"/>
  <c r="J246" i="6"/>
  <c r="H246" i="6"/>
  <c r="G246" i="6"/>
  <c r="E246" i="6"/>
  <c r="D246" i="6"/>
  <c r="C246" i="6"/>
  <c r="B246" i="6"/>
  <c r="P245" i="6"/>
  <c r="O245" i="6"/>
  <c r="N245" i="6"/>
  <c r="M245" i="6"/>
  <c r="K245" i="6"/>
  <c r="J245" i="6"/>
  <c r="H245" i="6"/>
  <c r="G245" i="6"/>
  <c r="E245" i="6"/>
  <c r="D245" i="6"/>
  <c r="C245" i="6"/>
  <c r="B245" i="6"/>
  <c r="P244" i="6"/>
  <c r="O244" i="6"/>
  <c r="N244" i="6"/>
  <c r="M244" i="6"/>
  <c r="K244" i="6"/>
  <c r="J244" i="6"/>
  <c r="H244" i="6"/>
  <c r="G244" i="6"/>
  <c r="E244" i="6"/>
  <c r="D244" i="6"/>
  <c r="C244" i="6"/>
  <c r="B244" i="6"/>
  <c r="P243" i="6"/>
  <c r="O243" i="6"/>
  <c r="N243" i="6"/>
  <c r="M243" i="6"/>
  <c r="K243" i="6"/>
  <c r="J243" i="6"/>
  <c r="H243" i="6"/>
  <c r="G243" i="6"/>
  <c r="E243" i="6"/>
  <c r="D243" i="6"/>
  <c r="C243" i="6"/>
  <c r="B243" i="6"/>
  <c r="P242" i="6"/>
  <c r="O242" i="6"/>
  <c r="N242" i="6"/>
  <c r="M242" i="6"/>
  <c r="K242" i="6"/>
  <c r="J242" i="6"/>
  <c r="H242" i="6"/>
  <c r="G242" i="6"/>
  <c r="E242" i="6"/>
  <c r="D242" i="6"/>
  <c r="C242" i="6"/>
  <c r="B242" i="6"/>
  <c r="P241" i="6"/>
  <c r="O241" i="6"/>
  <c r="N241" i="6"/>
  <c r="M241" i="6"/>
  <c r="K241" i="6"/>
  <c r="J241" i="6"/>
  <c r="H241" i="6"/>
  <c r="G241" i="6"/>
  <c r="E241" i="6"/>
  <c r="D241" i="6"/>
  <c r="C241" i="6"/>
  <c r="B241" i="6"/>
  <c r="P240" i="6"/>
  <c r="O240" i="6"/>
  <c r="N240" i="6"/>
  <c r="M240" i="6"/>
  <c r="K240" i="6"/>
  <c r="J240" i="6"/>
  <c r="H240" i="6"/>
  <c r="G240" i="6"/>
  <c r="E240" i="6"/>
  <c r="D240" i="6"/>
  <c r="C240" i="6"/>
  <c r="B240" i="6"/>
  <c r="P239" i="6"/>
  <c r="O239" i="6"/>
  <c r="N239" i="6"/>
  <c r="M239" i="6"/>
  <c r="K239" i="6"/>
  <c r="J239" i="6"/>
  <c r="H239" i="6"/>
  <c r="G239" i="6"/>
  <c r="E239" i="6"/>
  <c r="D239" i="6"/>
  <c r="C239" i="6"/>
  <c r="B239" i="6"/>
  <c r="P238" i="6"/>
  <c r="O238" i="6"/>
  <c r="N238" i="6"/>
  <c r="M238" i="6"/>
  <c r="K238" i="6"/>
  <c r="J238" i="6"/>
  <c r="H238" i="6"/>
  <c r="G238" i="6"/>
  <c r="E238" i="6"/>
  <c r="D238" i="6"/>
  <c r="C238" i="6"/>
  <c r="B238" i="6"/>
  <c r="P237" i="6"/>
  <c r="O237" i="6"/>
  <c r="N237" i="6"/>
  <c r="M237" i="6"/>
  <c r="K237" i="6"/>
  <c r="J237" i="6"/>
  <c r="H237" i="6"/>
  <c r="G237" i="6"/>
  <c r="E237" i="6"/>
  <c r="D237" i="6"/>
  <c r="C237" i="6"/>
  <c r="B237" i="6"/>
  <c r="P236" i="6"/>
  <c r="O236" i="6"/>
  <c r="N236" i="6"/>
  <c r="M236" i="6"/>
  <c r="K236" i="6"/>
  <c r="J236" i="6"/>
  <c r="H236" i="6"/>
  <c r="G236" i="6"/>
  <c r="E236" i="6"/>
  <c r="D236" i="6"/>
  <c r="C236" i="6"/>
  <c r="B236" i="6"/>
  <c r="P235" i="6"/>
  <c r="O235" i="6"/>
  <c r="N235" i="6"/>
  <c r="M235" i="6"/>
  <c r="K235" i="6"/>
  <c r="J235" i="6"/>
  <c r="H235" i="6"/>
  <c r="G235" i="6"/>
  <c r="E235" i="6"/>
  <c r="D235" i="6"/>
  <c r="C235" i="6"/>
  <c r="B235" i="6"/>
  <c r="P234" i="6"/>
  <c r="O234" i="6"/>
  <c r="N234" i="6"/>
  <c r="M234" i="6"/>
  <c r="K234" i="6"/>
  <c r="J234" i="6"/>
  <c r="H234" i="6"/>
  <c r="G234" i="6"/>
  <c r="E234" i="6"/>
  <c r="D234" i="6"/>
  <c r="C234" i="6"/>
  <c r="B234" i="6"/>
  <c r="P233" i="6"/>
  <c r="O233" i="6"/>
  <c r="N233" i="6"/>
  <c r="M233" i="6"/>
  <c r="K233" i="6"/>
  <c r="J233" i="6"/>
  <c r="H233" i="6"/>
  <c r="G233" i="6"/>
  <c r="E233" i="6"/>
  <c r="D233" i="6"/>
  <c r="C233" i="6"/>
  <c r="B233" i="6"/>
  <c r="P232" i="6"/>
  <c r="O232" i="6"/>
  <c r="N232" i="6"/>
  <c r="M232" i="6"/>
  <c r="K232" i="6"/>
  <c r="J232" i="6"/>
  <c r="H232" i="6"/>
  <c r="G232" i="6"/>
  <c r="E232" i="6"/>
  <c r="D232" i="6"/>
  <c r="C232" i="6"/>
  <c r="B232" i="6"/>
  <c r="P231" i="6"/>
  <c r="O231" i="6"/>
  <c r="N231" i="6"/>
  <c r="M231" i="6"/>
  <c r="K231" i="6"/>
  <c r="J231" i="6"/>
  <c r="H231" i="6"/>
  <c r="G231" i="6"/>
  <c r="E231" i="6"/>
  <c r="D231" i="6"/>
  <c r="C231" i="6"/>
  <c r="B231" i="6"/>
  <c r="P230" i="6"/>
  <c r="O230" i="6"/>
  <c r="N230" i="6"/>
  <c r="M230" i="6"/>
  <c r="K230" i="6"/>
  <c r="J230" i="6"/>
  <c r="H230" i="6"/>
  <c r="G230" i="6"/>
  <c r="E230" i="6"/>
  <c r="D230" i="6"/>
  <c r="C230" i="6"/>
  <c r="B230" i="6"/>
  <c r="P229" i="6"/>
  <c r="O229" i="6"/>
  <c r="N229" i="6"/>
  <c r="M229" i="6"/>
  <c r="K229" i="6"/>
  <c r="J229" i="6"/>
  <c r="H229" i="6"/>
  <c r="G229" i="6"/>
  <c r="E229" i="6"/>
  <c r="D229" i="6"/>
  <c r="C229" i="6"/>
  <c r="B229" i="6"/>
  <c r="P228" i="6"/>
  <c r="O228" i="6"/>
  <c r="N228" i="6"/>
  <c r="M228" i="6"/>
  <c r="K228" i="6"/>
  <c r="J228" i="6"/>
  <c r="H228" i="6"/>
  <c r="G228" i="6"/>
  <c r="E228" i="6"/>
  <c r="D228" i="6"/>
  <c r="C228" i="6"/>
  <c r="B228" i="6"/>
  <c r="P227" i="6"/>
  <c r="O227" i="6"/>
  <c r="N227" i="6"/>
  <c r="M227" i="6"/>
  <c r="K227" i="6"/>
  <c r="J227" i="6"/>
  <c r="H227" i="6"/>
  <c r="G227" i="6"/>
  <c r="E227" i="6"/>
  <c r="D227" i="6"/>
  <c r="C227" i="6"/>
  <c r="B227" i="6"/>
  <c r="P226" i="6"/>
  <c r="O226" i="6"/>
  <c r="N226" i="6"/>
  <c r="M226" i="6"/>
  <c r="K226" i="6"/>
  <c r="J226" i="6"/>
  <c r="H226" i="6"/>
  <c r="G226" i="6"/>
  <c r="E226" i="6"/>
  <c r="D226" i="6"/>
  <c r="C226" i="6"/>
  <c r="B226" i="6"/>
  <c r="P225" i="6"/>
  <c r="O225" i="6"/>
  <c r="N225" i="6"/>
  <c r="M225" i="6"/>
  <c r="K225" i="6"/>
  <c r="J225" i="6"/>
  <c r="H225" i="6"/>
  <c r="G225" i="6"/>
  <c r="E225" i="6"/>
  <c r="D225" i="6"/>
  <c r="C225" i="6"/>
  <c r="B225" i="6"/>
  <c r="P224" i="6"/>
  <c r="O224" i="6"/>
  <c r="N224" i="6"/>
  <c r="M224" i="6"/>
  <c r="K224" i="6"/>
  <c r="J224" i="6"/>
  <c r="H224" i="6"/>
  <c r="G224" i="6"/>
  <c r="E224" i="6"/>
  <c r="D224" i="6"/>
  <c r="C224" i="6"/>
  <c r="B224" i="6"/>
  <c r="P223" i="6"/>
  <c r="O223" i="6"/>
  <c r="N223" i="6"/>
  <c r="M223" i="6"/>
  <c r="K223" i="6"/>
  <c r="J223" i="6"/>
  <c r="H223" i="6"/>
  <c r="G223" i="6"/>
  <c r="E223" i="6"/>
  <c r="D223" i="6"/>
  <c r="C223" i="6"/>
  <c r="B223" i="6"/>
  <c r="P222" i="6"/>
  <c r="O222" i="6"/>
  <c r="N222" i="6"/>
  <c r="M222" i="6"/>
  <c r="K222" i="6"/>
  <c r="J222" i="6"/>
  <c r="H222" i="6"/>
  <c r="G222" i="6"/>
  <c r="E222" i="6"/>
  <c r="D222" i="6"/>
  <c r="C222" i="6"/>
  <c r="B222" i="6"/>
  <c r="P221" i="6"/>
  <c r="O221" i="6"/>
  <c r="N221" i="6"/>
  <c r="M221" i="6"/>
  <c r="K221" i="6"/>
  <c r="J221" i="6"/>
  <c r="H221" i="6"/>
  <c r="G221" i="6"/>
  <c r="E221" i="6"/>
  <c r="D221" i="6"/>
  <c r="C221" i="6"/>
  <c r="B221" i="6"/>
  <c r="P220" i="6"/>
  <c r="O220" i="6"/>
  <c r="N220" i="6"/>
  <c r="M220" i="6"/>
  <c r="K220" i="6"/>
  <c r="J220" i="6"/>
  <c r="H220" i="6"/>
  <c r="G220" i="6"/>
  <c r="E220" i="6"/>
  <c r="D220" i="6"/>
  <c r="C220" i="6"/>
  <c r="B220" i="6"/>
  <c r="P219" i="6"/>
  <c r="O219" i="6"/>
  <c r="N219" i="6"/>
  <c r="M219" i="6"/>
  <c r="K219" i="6"/>
  <c r="J219" i="6"/>
  <c r="H219" i="6"/>
  <c r="G219" i="6"/>
  <c r="E219" i="6"/>
  <c r="D219" i="6"/>
  <c r="C219" i="6"/>
  <c r="B219" i="6"/>
  <c r="P218" i="6"/>
  <c r="O218" i="6"/>
  <c r="N218" i="6"/>
  <c r="M218" i="6"/>
  <c r="K218" i="6"/>
  <c r="J218" i="6"/>
  <c r="H218" i="6"/>
  <c r="G218" i="6"/>
  <c r="E218" i="6"/>
  <c r="D218" i="6"/>
  <c r="C218" i="6"/>
  <c r="B218" i="6"/>
  <c r="P217" i="6"/>
  <c r="O217" i="6"/>
  <c r="N217" i="6"/>
  <c r="M217" i="6"/>
  <c r="K217" i="6"/>
  <c r="J217" i="6"/>
  <c r="H217" i="6"/>
  <c r="G217" i="6"/>
  <c r="E217" i="6"/>
  <c r="D217" i="6"/>
  <c r="C217" i="6"/>
  <c r="B217" i="6"/>
  <c r="P216" i="6"/>
  <c r="O216" i="6"/>
  <c r="N216" i="6"/>
  <c r="M216" i="6"/>
  <c r="K216" i="6"/>
  <c r="J216" i="6"/>
  <c r="H216" i="6"/>
  <c r="G216" i="6"/>
  <c r="E216" i="6"/>
  <c r="D216" i="6"/>
  <c r="C216" i="6"/>
  <c r="B216" i="6"/>
  <c r="P215" i="6"/>
  <c r="O215" i="6"/>
  <c r="N215" i="6"/>
  <c r="M215" i="6"/>
  <c r="K215" i="6"/>
  <c r="J215" i="6"/>
  <c r="H215" i="6"/>
  <c r="G215" i="6"/>
  <c r="E215" i="6"/>
  <c r="D215" i="6"/>
  <c r="C215" i="6"/>
  <c r="B215" i="6"/>
  <c r="P214" i="6"/>
  <c r="O214" i="6"/>
  <c r="N214" i="6"/>
  <c r="M214" i="6"/>
  <c r="K214" i="6"/>
  <c r="J214" i="6"/>
  <c r="H214" i="6"/>
  <c r="G214" i="6"/>
  <c r="E214" i="6"/>
  <c r="D214" i="6"/>
  <c r="C214" i="6"/>
  <c r="B214" i="6"/>
  <c r="P213" i="6"/>
  <c r="O213" i="6"/>
  <c r="N213" i="6"/>
  <c r="M213" i="6"/>
  <c r="K213" i="6"/>
  <c r="J213" i="6"/>
  <c r="H213" i="6"/>
  <c r="G213" i="6"/>
  <c r="E213" i="6"/>
  <c r="D213" i="6"/>
  <c r="C213" i="6"/>
  <c r="B213" i="6"/>
  <c r="P212" i="6"/>
  <c r="O212" i="6"/>
  <c r="N212" i="6"/>
  <c r="M212" i="6"/>
  <c r="K212" i="6"/>
  <c r="J212" i="6"/>
  <c r="H212" i="6"/>
  <c r="G212" i="6"/>
  <c r="E212" i="6"/>
  <c r="D212" i="6"/>
  <c r="C212" i="6"/>
  <c r="B212" i="6"/>
  <c r="P211" i="6"/>
  <c r="O211" i="6"/>
  <c r="N211" i="6"/>
  <c r="M211" i="6"/>
  <c r="K211" i="6"/>
  <c r="J211" i="6"/>
  <c r="H211" i="6"/>
  <c r="G211" i="6"/>
  <c r="E211" i="6"/>
  <c r="D211" i="6"/>
  <c r="C211" i="6"/>
  <c r="B211" i="6"/>
  <c r="P210" i="6"/>
  <c r="O210" i="6"/>
  <c r="N210" i="6"/>
  <c r="M210" i="6"/>
  <c r="K210" i="6"/>
  <c r="J210" i="6"/>
  <c r="H210" i="6"/>
  <c r="G210" i="6"/>
  <c r="E210" i="6"/>
  <c r="D210" i="6"/>
  <c r="C210" i="6"/>
  <c r="B210" i="6"/>
  <c r="P209" i="6"/>
  <c r="O209" i="6"/>
  <c r="N209" i="6"/>
  <c r="M209" i="6"/>
  <c r="K209" i="6"/>
  <c r="J209" i="6"/>
  <c r="H209" i="6"/>
  <c r="G209" i="6"/>
  <c r="E209" i="6"/>
  <c r="D209" i="6"/>
  <c r="C209" i="6"/>
  <c r="B209" i="6"/>
  <c r="P208" i="6"/>
  <c r="O208" i="6"/>
  <c r="N208" i="6"/>
  <c r="M208" i="6"/>
  <c r="K208" i="6"/>
  <c r="J208" i="6"/>
  <c r="H208" i="6"/>
  <c r="G208" i="6"/>
  <c r="E208" i="6"/>
  <c r="D208" i="6"/>
  <c r="C208" i="6"/>
  <c r="B208" i="6"/>
  <c r="P207" i="6"/>
  <c r="O207" i="6"/>
  <c r="N207" i="6"/>
  <c r="M207" i="6"/>
  <c r="K207" i="6"/>
  <c r="J207" i="6"/>
  <c r="H207" i="6"/>
  <c r="G207" i="6"/>
  <c r="E207" i="6"/>
  <c r="D207" i="6"/>
  <c r="C207" i="6"/>
  <c r="B207" i="6"/>
  <c r="P206" i="6"/>
  <c r="O206" i="6"/>
  <c r="N206" i="6"/>
  <c r="M206" i="6"/>
  <c r="K206" i="6"/>
  <c r="J206" i="6"/>
  <c r="H206" i="6"/>
  <c r="G206" i="6"/>
  <c r="E206" i="6"/>
  <c r="D206" i="6"/>
  <c r="C206" i="6"/>
  <c r="B206" i="6"/>
  <c r="P205" i="6"/>
  <c r="O205" i="6"/>
  <c r="N205" i="6"/>
  <c r="M205" i="6"/>
  <c r="K205" i="6"/>
  <c r="J205" i="6"/>
  <c r="H205" i="6"/>
  <c r="G205" i="6"/>
  <c r="E205" i="6"/>
  <c r="D205" i="6"/>
  <c r="C205" i="6"/>
  <c r="B205" i="6"/>
  <c r="P204" i="6"/>
  <c r="O204" i="6"/>
  <c r="N204" i="6"/>
  <c r="M204" i="6"/>
  <c r="K204" i="6"/>
  <c r="J204" i="6"/>
  <c r="H204" i="6"/>
  <c r="G204" i="6"/>
  <c r="E204" i="6"/>
  <c r="D204" i="6"/>
  <c r="C204" i="6"/>
  <c r="B204" i="6"/>
  <c r="P203" i="6"/>
  <c r="O203" i="6"/>
  <c r="N203" i="6"/>
  <c r="M203" i="6"/>
  <c r="K203" i="6"/>
  <c r="J203" i="6"/>
  <c r="H203" i="6"/>
  <c r="G203" i="6"/>
  <c r="E203" i="6"/>
  <c r="D203" i="6"/>
  <c r="C203" i="6"/>
  <c r="B203" i="6"/>
  <c r="P202" i="6"/>
  <c r="O202" i="6"/>
  <c r="N202" i="6"/>
  <c r="M202" i="6"/>
  <c r="K202" i="6"/>
  <c r="J202" i="6"/>
  <c r="H202" i="6"/>
  <c r="G202" i="6"/>
  <c r="E202" i="6"/>
  <c r="D202" i="6"/>
  <c r="C202" i="6"/>
  <c r="B202" i="6"/>
  <c r="P201" i="6"/>
  <c r="O201" i="6"/>
  <c r="N201" i="6"/>
  <c r="M201" i="6"/>
  <c r="K201" i="6"/>
  <c r="J201" i="6"/>
  <c r="H201" i="6"/>
  <c r="G201" i="6"/>
  <c r="E201" i="6"/>
  <c r="D201" i="6"/>
  <c r="C201" i="6"/>
  <c r="B201" i="6"/>
  <c r="P200" i="6"/>
  <c r="O200" i="6"/>
  <c r="N200" i="6"/>
  <c r="M200" i="6"/>
  <c r="K200" i="6"/>
  <c r="J200" i="6"/>
  <c r="H200" i="6"/>
  <c r="G200" i="6"/>
  <c r="E200" i="6"/>
  <c r="D200" i="6"/>
  <c r="C200" i="6"/>
  <c r="B200" i="6"/>
  <c r="P199" i="6"/>
  <c r="O199" i="6"/>
  <c r="N199" i="6"/>
  <c r="M199" i="6"/>
  <c r="K199" i="6"/>
  <c r="J199" i="6"/>
  <c r="H199" i="6"/>
  <c r="G199" i="6"/>
  <c r="E199" i="6"/>
  <c r="D199" i="6"/>
  <c r="C199" i="6"/>
  <c r="B199" i="6"/>
  <c r="P198" i="6"/>
  <c r="O198" i="6"/>
  <c r="N198" i="6"/>
  <c r="M198" i="6"/>
  <c r="K198" i="6"/>
  <c r="J198" i="6"/>
  <c r="H198" i="6"/>
  <c r="G198" i="6"/>
  <c r="E198" i="6"/>
  <c r="D198" i="6"/>
  <c r="C198" i="6"/>
  <c r="B198" i="6"/>
  <c r="P197" i="6"/>
  <c r="O197" i="6"/>
  <c r="N197" i="6"/>
  <c r="M197" i="6"/>
  <c r="K197" i="6"/>
  <c r="J197" i="6"/>
  <c r="H197" i="6"/>
  <c r="G197" i="6"/>
  <c r="E197" i="6"/>
  <c r="D197" i="6"/>
  <c r="C197" i="6"/>
  <c r="B197" i="6"/>
  <c r="P196" i="6"/>
  <c r="O196" i="6"/>
  <c r="N196" i="6"/>
  <c r="M196" i="6"/>
  <c r="K196" i="6"/>
  <c r="J196" i="6"/>
  <c r="H196" i="6"/>
  <c r="G196" i="6"/>
  <c r="E196" i="6"/>
  <c r="D196" i="6"/>
  <c r="C196" i="6"/>
  <c r="B196" i="6"/>
  <c r="P195" i="6"/>
  <c r="O195" i="6"/>
  <c r="N195" i="6"/>
  <c r="M195" i="6"/>
  <c r="K195" i="6"/>
  <c r="J195" i="6"/>
  <c r="H195" i="6"/>
  <c r="G195" i="6"/>
  <c r="E195" i="6"/>
  <c r="D195" i="6"/>
  <c r="C195" i="6"/>
  <c r="B195" i="6"/>
  <c r="P194" i="6"/>
  <c r="O194" i="6"/>
  <c r="N194" i="6"/>
  <c r="M194" i="6"/>
  <c r="K194" i="6"/>
  <c r="J194" i="6"/>
  <c r="H194" i="6"/>
  <c r="G194" i="6"/>
  <c r="E194" i="6"/>
  <c r="D194" i="6"/>
  <c r="C194" i="6"/>
  <c r="B194" i="6"/>
  <c r="P193" i="6"/>
  <c r="O193" i="6"/>
  <c r="N193" i="6"/>
  <c r="M193" i="6"/>
  <c r="K193" i="6"/>
  <c r="J193" i="6"/>
  <c r="H193" i="6"/>
  <c r="G193" i="6"/>
  <c r="E193" i="6"/>
  <c r="D193" i="6"/>
  <c r="C193" i="6"/>
  <c r="B193" i="6"/>
  <c r="P192" i="6"/>
  <c r="O192" i="6"/>
  <c r="N192" i="6"/>
  <c r="M192" i="6"/>
  <c r="K192" i="6"/>
  <c r="J192" i="6"/>
  <c r="H192" i="6"/>
  <c r="G192" i="6"/>
  <c r="E192" i="6"/>
  <c r="D192" i="6"/>
  <c r="C192" i="6"/>
  <c r="B192" i="6"/>
  <c r="P191" i="6"/>
  <c r="O191" i="6"/>
  <c r="N191" i="6"/>
  <c r="M191" i="6"/>
  <c r="K191" i="6"/>
  <c r="J191" i="6"/>
  <c r="H191" i="6"/>
  <c r="G191" i="6"/>
  <c r="E191" i="6"/>
  <c r="D191" i="6"/>
  <c r="C191" i="6"/>
  <c r="B191" i="6"/>
  <c r="P190" i="6"/>
  <c r="O190" i="6"/>
  <c r="N190" i="6"/>
  <c r="M190" i="6"/>
  <c r="K190" i="6"/>
  <c r="J190" i="6"/>
  <c r="H190" i="6"/>
  <c r="G190" i="6"/>
  <c r="E190" i="6"/>
  <c r="D190" i="6"/>
  <c r="C190" i="6"/>
  <c r="B190" i="6"/>
  <c r="P189" i="6"/>
  <c r="O189" i="6"/>
  <c r="N189" i="6"/>
  <c r="M189" i="6"/>
  <c r="K189" i="6"/>
  <c r="J189" i="6"/>
  <c r="H189" i="6"/>
  <c r="G189" i="6"/>
  <c r="E189" i="6"/>
  <c r="D189" i="6"/>
  <c r="C189" i="6"/>
  <c r="B189" i="6"/>
  <c r="P188" i="6"/>
  <c r="O188" i="6"/>
  <c r="N188" i="6"/>
  <c r="M188" i="6"/>
  <c r="K188" i="6"/>
  <c r="J188" i="6"/>
  <c r="H188" i="6"/>
  <c r="G188" i="6"/>
  <c r="E188" i="6"/>
  <c r="D188" i="6"/>
  <c r="C188" i="6"/>
  <c r="B188" i="6"/>
  <c r="P187" i="6"/>
  <c r="O187" i="6"/>
  <c r="N187" i="6"/>
  <c r="M187" i="6"/>
  <c r="K187" i="6"/>
  <c r="J187" i="6"/>
  <c r="H187" i="6"/>
  <c r="G187" i="6"/>
  <c r="E187" i="6"/>
  <c r="D187" i="6"/>
  <c r="C187" i="6"/>
  <c r="B187" i="6"/>
  <c r="P186" i="6"/>
  <c r="O186" i="6"/>
  <c r="N186" i="6"/>
  <c r="M186" i="6"/>
  <c r="K186" i="6"/>
  <c r="J186" i="6"/>
  <c r="H186" i="6"/>
  <c r="G186" i="6"/>
  <c r="E186" i="6"/>
  <c r="D186" i="6"/>
  <c r="C186" i="6"/>
  <c r="B186" i="6"/>
  <c r="P185" i="6"/>
  <c r="O185" i="6"/>
  <c r="N185" i="6"/>
  <c r="M185" i="6"/>
  <c r="K185" i="6"/>
  <c r="J185" i="6"/>
  <c r="H185" i="6"/>
  <c r="G185" i="6"/>
  <c r="E185" i="6"/>
  <c r="D185" i="6"/>
  <c r="C185" i="6"/>
  <c r="B185" i="6"/>
  <c r="P184" i="6"/>
  <c r="O184" i="6"/>
  <c r="N184" i="6"/>
  <c r="M184" i="6"/>
  <c r="K184" i="6"/>
  <c r="J184" i="6"/>
  <c r="H184" i="6"/>
  <c r="G184" i="6"/>
  <c r="E184" i="6"/>
  <c r="D184" i="6"/>
  <c r="C184" i="6"/>
  <c r="B184" i="6"/>
  <c r="P183" i="6"/>
  <c r="O183" i="6"/>
  <c r="N183" i="6"/>
  <c r="M183" i="6"/>
  <c r="K183" i="6"/>
  <c r="J183" i="6"/>
  <c r="H183" i="6"/>
  <c r="G183" i="6"/>
  <c r="E183" i="6"/>
  <c r="D183" i="6"/>
  <c r="C183" i="6"/>
  <c r="B183" i="6"/>
  <c r="P182" i="6"/>
  <c r="O182" i="6"/>
  <c r="N182" i="6"/>
  <c r="M182" i="6"/>
  <c r="K182" i="6"/>
  <c r="J182" i="6"/>
  <c r="H182" i="6"/>
  <c r="G182" i="6"/>
  <c r="E182" i="6"/>
  <c r="D182" i="6"/>
  <c r="C182" i="6"/>
  <c r="B182" i="6"/>
  <c r="P181" i="6"/>
  <c r="O181" i="6"/>
  <c r="N181" i="6"/>
  <c r="M181" i="6"/>
  <c r="K181" i="6"/>
  <c r="J181" i="6"/>
  <c r="H181" i="6"/>
  <c r="G181" i="6"/>
  <c r="E181" i="6"/>
  <c r="D181" i="6"/>
  <c r="C181" i="6"/>
  <c r="B181" i="6"/>
  <c r="P180" i="6"/>
  <c r="O180" i="6"/>
  <c r="N180" i="6"/>
  <c r="M180" i="6"/>
  <c r="K180" i="6"/>
  <c r="J180" i="6"/>
  <c r="H180" i="6"/>
  <c r="G180" i="6"/>
  <c r="E180" i="6"/>
  <c r="D180" i="6"/>
  <c r="C180" i="6"/>
  <c r="B180" i="6"/>
  <c r="P179" i="6"/>
  <c r="O179" i="6"/>
  <c r="N179" i="6"/>
  <c r="M179" i="6"/>
  <c r="K179" i="6"/>
  <c r="J179" i="6"/>
  <c r="H179" i="6"/>
  <c r="G179" i="6"/>
  <c r="E179" i="6"/>
  <c r="D179" i="6"/>
  <c r="C179" i="6"/>
  <c r="B179" i="6"/>
  <c r="P178" i="6"/>
  <c r="O178" i="6"/>
  <c r="N178" i="6"/>
  <c r="M178" i="6"/>
  <c r="K178" i="6"/>
  <c r="J178" i="6"/>
  <c r="H178" i="6"/>
  <c r="G178" i="6"/>
  <c r="E178" i="6"/>
  <c r="D178" i="6"/>
  <c r="C178" i="6"/>
  <c r="B178" i="6"/>
  <c r="P177" i="6"/>
  <c r="O177" i="6"/>
  <c r="N177" i="6"/>
  <c r="M177" i="6"/>
  <c r="K177" i="6"/>
  <c r="J177" i="6"/>
  <c r="H177" i="6"/>
  <c r="G177" i="6"/>
  <c r="E177" i="6"/>
  <c r="D177" i="6"/>
  <c r="C177" i="6"/>
  <c r="B177" i="6"/>
  <c r="P176" i="6"/>
  <c r="O176" i="6"/>
  <c r="N176" i="6"/>
  <c r="M176" i="6"/>
  <c r="K176" i="6"/>
  <c r="J176" i="6"/>
  <c r="H176" i="6"/>
  <c r="G176" i="6"/>
  <c r="E176" i="6"/>
  <c r="D176" i="6"/>
  <c r="C176" i="6"/>
  <c r="B176" i="6"/>
  <c r="P175" i="6"/>
  <c r="O175" i="6"/>
  <c r="N175" i="6"/>
  <c r="M175" i="6"/>
  <c r="K175" i="6"/>
  <c r="J175" i="6"/>
  <c r="H175" i="6"/>
  <c r="G175" i="6"/>
  <c r="E175" i="6"/>
  <c r="D175" i="6"/>
  <c r="C175" i="6"/>
  <c r="B175" i="6"/>
  <c r="P174" i="6"/>
  <c r="O174" i="6"/>
  <c r="N174" i="6"/>
  <c r="M174" i="6"/>
  <c r="K174" i="6"/>
  <c r="J174" i="6"/>
  <c r="H174" i="6"/>
  <c r="G174" i="6"/>
  <c r="E174" i="6"/>
  <c r="D174" i="6"/>
  <c r="C174" i="6"/>
  <c r="B174" i="6"/>
  <c r="P173" i="6"/>
  <c r="O173" i="6"/>
  <c r="N173" i="6"/>
  <c r="M173" i="6"/>
  <c r="K173" i="6"/>
  <c r="J173" i="6"/>
  <c r="H173" i="6"/>
  <c r="G173" i="6"/>
  <c r="E173" i="6"/>
  <c r="D173" i="6"/>
  <c r="C173" i="6"/>
  <c r="B173" i="6"/>
  <c r="P172" i="6"/>
  <c r="O172" i="6"/>
  <c r="N172" i="6"/>
  <c r="M172" i="6"/>
  <c r="K172" i="6"/>
  <c r="J172" i="6"/>
  <c r="H172" i="6"/>
  <c r="G172" i="6"/>
  <c r="E172" i="6"/>
  <c r="D172" i="6"/>
  <c r="C172" i="6"/>
  <c r="B172" i="6"/>
  <c r="P171" i="6"/>
  <c r="O171" i="6"/>
  <c r="N171" i="6"/>
  <c r="M171" i="6"/>
  <c r="K171" i="6"/>
  <c r="J171" i="6"/>
  <c r="H171" i="6"/>
  <c r="G171" i="6"/>
  <c r="E171" i="6"/>
  <c r="D171" i="6"/>
  <c r="C171" i="6"/>
  <c r="B171" i="6"/>
  <c r="P170" i="6"/>
  <c r="O170" i="6"/>
  <c r="N170" i="6"/>
  <c r="M170" i="6"/>
  <c r="K170" i="6"/>
  <c r="J170" i="6"/>
  <c r="H170" i="6"/>
  <c r="G170" i="6"/>
  <c r="E170" i="6"/>
  <c r="D170" i="6"/>
  <c r="C170" i="6"/>
  <c r="B170" i="6"/>
  <c r="P169" i="6"/>
  <c r="O169" i="6"/>
  <c r="N169" i="6"/>
  <c r="M169" i="6"/>
  <c r="K169" i="6"/>
  <c r="J169" i="6"/>
  <c r="H169" i="6"/>
  <c r="G169" i="6"/>
  <c r="E169" i="6"/>
  <c r="D169" i="6"/>
  <c r="C169" i="6"/>
  <c r="B169" i="6"/>
  <c r="P168" i="6"/>
  <c r="O168" i="6"/>
  <c r="N168" i="6"/>
  <c r="M168" i="6"/>
  <c r="K168" i="6"/>
  <c r="J168" i="6"/>
  <c r="H168" i="6"/>
  <c r="G168" i="6"/>
  <c r="E168" i="6"/>
  <c r="D168" i="6"/>
  <c r="C168" i="6"/>
  <c r="B168" i="6"/>
  <c r="P167" i="6"/>
  <c r="O167" i="6"/>
  <c r="N167" i="6"/>
  <c r="M167" i="6"/>
  <c r="K167" i="6"/>
  <c r="J167" i="6"/>
  <c r="H167" i="6"/>
  <c r="G167" i="6"/>
  <c r="E167" i="6"/>
  <c r="D167" i="6"/>
  <c r="C167" i="6"/>
  <c r="B167" i="6"/>
  <c r="P166" i="6"/>
  <c r="O166" i="6"/>
  <c r="N166" i="6"/>
  <c r="M166" i="6"/>
  <c r="K166" i="6"/>
  <c r="J166" i="6"/>
  <c r="H166" i="6"/>
  <c r="G166" i="6"/>
  <c r="E166" i="6"/>
  <c r="D166" i="6"/>
  <c r="C166" i="6"/>
  <c r="B166" i="6"/>
  <c r="P165" i="6"/>
  <c r="O165" i="6"/>
  <c r="N165" i="6"/>
  <c r="M165" i="6"/>
  <c r="K165" i="6"/>
  <c r="J165" i="6"/>
  <c r="H165" i="6"/>
  <c r="G165" i="6"/>
  <c r="E165" i="6"/>
  <c r="D165" i="6"/>
  <c r="C165" i="6"/>
  <c r="B165" i="6"/>
  <c r="P164" i="6"/>
  <c r="O164" i="6"/>
  <c r="N164" i="6"/>
  <c r="M164" i="6"/>
  <c r="K164" i="6"/>
  <c r="J164" i="6"/>
  <c r="H164" i="6"/>
  <c r="G164" i="6"/>
  <c r="E164" i="6"/>
  <c r="D164" i="6"/>
  <c r="C164" i="6"/>
  <c r="B164" i="6"/>
  <c r="P163" i="6"/>
  <c r="O163" i="6"/>
  <c r="N163" i="6"/>
  <c r="M163" i="6"/>
  <c r="K163" i="6"/>
  <c r="J163" i="6"/>
  <c r="H163" i="6"/>
  <c r="G163" i="6"/>
  <c r="E163" i="6"/>
  <c r="D163" i="6"/>
  <c r="C163" i="6"/>
  <c r="B163" i="6"/>
  <c r="P162" i="6"/>
  <c r="O162" i="6"/>
  <c r="N162" i="6"/>
  <c r="M162" i="6"/>
  <c r="K162" i="6"/>
  <c r="J162" i="6"/>
  <c r="H162" i="6"/>
  <c r="G162" i="6"/>
  <c r="E162" i="6"/>
  <c r="D162" i="6"/>
  <c r="C162" i="6"/>
  <c r="B162" i="6"/>
  <c r="P161" i="6"/>
  <c r="O161" i="6"/>
  <c r="N161" i="6"/>
  <c r="M161" i="6"/>
  <c r="K161" i="6"/>
  <c r="J161" i="6"/>
  <c r="H161" i="6"/>
  <c r="G161" i="6"/>
  <c r="E161" i="6"/>
  <c r="D161" i="6"/>
  <c r="C161" i="6"/>
  <c r="B161" i="6"/>
  <c r="P160" i="6"/>
  <c r="O160" i="6"/>
  <c r="N160" i="6"/>
  <c r="M160" i="6"/>
  <c r="K160" i="6"/>
  <c r="J160" i="6"/>
  <c r="H160" i="6"/>
  <c r="G160" i="6"/>
  <c r="E160" i="6"/>
  <c r="D160" i="6"/>
  <c r="C160" i="6"/>
  <c r="B160" i="6"/>
  <c r="P159" i="6"/>
  <c r="O159" i="6"/>
  <c r="N159" i="6"/>
  <c r="M159" i="6"/>
  <c r="K159" i="6"/>
  <c r="J159" i="6"/>
  <c r="H159" i="6"/>
  <c r="G159" i="6"/>
  <c r="E159" i="6"/>
  <c r="D159" i="6"/>
  <c r="C159" i="6"/>
  <c r="B159" i="6"/>
  <c r="P158" i="6"/>
  <c r="O158" i="6"/>
  <c r="N158" i="6"/>
  <c r="M158" i="6"/>
  <c r="K158" i="6"/>
  <c r="J158" i="6"/>
  <c r="H158" i="6"/>
  <c r="G158" i="6"/>
  <c r="E158" i="6"/>
  <c r="D158" i="6"/>
  <c r="C158" i="6"/>
  <c r="B158" i="6"/>
  <c r="P157" i="6"/>
  <c r="O157" i="6"/>
  <c r="N157" i="6"/>
  <c r="M157" i="6"/>
  <c r="K157" i="6"/>
  <c r="J157" i="6"/>
  <c r="H157" i="6"/>
  <c r="G157" i="6"/>
  <c r="E157" i="6"/>
  <c r="D157" i="6"/>
  <c r="C157" i="6"/>
  <c r="B157" i="6"/>
  <c r="P156" i="6"/>
  <c r="O156" i="6"/>
  <c r="N156" i="6"/>
  <c r="M156" i="6"/>
  <c r="K156" i="6"/>
  <c r="J156" i="6"/>
  <c r="H156" i="6"/>
  <c r="G156" i="6"/>
  <c r="E156" i="6"/>
  <c r="D156" i="6"/>
  <c r="C156" i="6"/>
  <c r="B156" i="6"/>
  <c r="P155" i="6"/>
  <c r="O155" i="6"/>
  <c r="N155" i="6"/>
  <c r="M155" i="6"/>
  <c r="K155" i="6"/>
  <c r="J155" i="6"/>
  <c r="H155" i="6"/>
  <c r="G155" i="6"/>
  <c r="E155" i="6"/>
  <c r="D155" i="6"/>
  <c r="C155" i="6"/>
  <c r="B155" i="6"/>
  <c r="P154" i="6"/>
  <c r="O154" i="6"/>
  <c r="N154" i="6"/>
  <c r="M154" i="6"/>
  <c r="K154" i="6"/>
  <c r="J154" i="6"/>
  <c r="H154" i="6"/>
  <c r="G154" i="6"/>
  <c r="E154" i="6"/>
  <c r="D154" i="6"/>
  <c r="C154" i="6"/>
  <c r="B154" i="6"/>
  <c r="P153" i="6"/>
  <c r="O153" i="6"/>
  <c r="N153" i="6"/>
  <c r="M153" i="6"/>
  <c r="K153" i="6"/>
  <c r="J153" i="6"/>
  <c r="H153" i="6"/>
  <c r="G153" i="6"/>
  <c r="E153" i="6"/>
  <c r="D153" i="6"/>
  <c r="C153" i="6"/>
  <c r="B153" i="6"/>
  <c r="P152" i="6"/>
  <c r="O152" i="6"/>
  <c r="N152" i="6"/>
  <c r="M152" i="6"/>
  <c r="K152" i="6"/>
  <c r="J152" i="6"/>
  <c r="H152" i="6"/>
  <c r="G152" i="6"/>
  <c r="E152" i="6"/>
  <c r="D152" i="6"/>
  <c r="C152" i="6"/>
  <c r="B152" i="6"/>
  <c r="P151" i="6"/>
  <c r="O151" i="6"/>
  <c r="N151" i="6"/>
  <c r="M151" i="6"/>
  <c r="K151" i="6"/>
  <c r="J151" i="6"/>
  <c r="H151" i="6"/>
  <c r="G151" i="6"/>
  <c r="E151" i="6"/>
  <c r="D151" i="6"/>
  <c r="C151" i="6"/>
  <c r="B151" i="6"/>
  <c r="P150" i="6"/>
  <c r="O150" i="6"/>
  <c r="N150" i="6"/>
  <c r="M150" i="6"/>
  <c r="K150" i="6"/>
  <c r="J150" i="6"/>
  <c r="H150" i="6"/>
  <c r="G150" i="6"/>
  <c r="E150" i="6"/>
  <c r="D150" i="6"/>
  <c r="C150" i="6"/>
  <c r="B150" i="6"/>
  <c r="P149" i="6"/>
  <c r="O149" i="6"/>
  <c r="N149" i="6"/>
  <c r="M149" i="6"/>
  <c r="K149" i="6"/>
  <c r="J149" i="6"/>
  <c r="H149" i="6"/>
  <c r="G149" i="6"/>
  <c r="E149" i="6"/>
  <c r="D149" i="6"/>
  <c r="C149" i="6"/>
  <c r="B149" i="6"/>
  <c r="P148" i="6"/>
  <c r="O148" i="6"/>
  <c r="N148" i="6"/>
  <c r="M148" i="6"/>
  <c r="K148" i="6"/>
  <c r="J148" i="6"/>
  <c r="H148" i="6"/>
  <c r="G148" i="6"/>
  <c r="E148" i="6"/>
  <c r="D148" i="6"/>
  <c r="C148" i="6"/>
  <c r="B148" i="6"/>
  <c r="P147" i="6"/>
  <c r="O147" i="6"/>
  <c r="N147" i="6"/>
  <c r="M147" i="6"/>
  <c r="K147" i="6"/>
  <c r="J147" i="6"/>
  <c r="H147" i="6"/>
  <c r="G147" i="6"/>
  <c r="E147" i="6"/>
  <c r="D147" i="6"/>
  <c r="C147" i="6"/>
  <c r="B147" i="6"/>
  <c r="P146" i="6"/>
  <c r="O146" i="6"/>
  <c r="N146" i="6"/>
  <c r="M146" i="6"/>
  <c r="K146" i="6"/>
  <c r="J146" i="6"/>
  <c r="H146" i="6"/>
  <c r="G146" i="6"/>
  <c r="E146" i="6"/>
  <c r="D146" i="6"/>
  <c r="C146" i="6"/>
  <c r="B146" i="6"/>
  <c r="P145" i="6"/>
  <c r="O145" i="6"/>
  <c r="N145" i="6"/>
  <c r="M145" i="6"/>
  <c r="K145" i="6"/>
  <c r="J145" i="6"/>
  <c r="H145" i="6"/>
  <c r="G145" i="6"/>
  <c r="E145" i="6"/>
  <c r="D145" i="6"/>
  <c r="C145" i="6"/>
  <c r="B145" i="6"/>
  <c r="P144" i="6"/>
  <c r="O144" i="6"/>
  <c r="N144" i="6"/>
  <c r="M144" i="6"/>
  <c r="K144" i="6"/>
  <c r="J144" i="6"/>
  <c r="H144" i="6"/>
  <c r="G144" i="6"/>
  <c r="E144" i="6"/>
  <c r="D144" i="6"/>
  <c r="C144" i="6"/>
  <c r="B144" i="6"/>
  <c r="P143" i="6"/>
  <c r="O143" i="6"/>
  <c r="N143" i="6"/>
  <c r="M143" i="6"/>
  <c r="K143" i="6"/>
  <c r="J143" i="6"/>
  <c r="H143" i="6"/>
  <c r="G143" i="6"/>
  <c r="E143" i="6"/>
  <c r="D143" i="6"/>
  <c r="C143" i="6"/>
  <c r="B143" i="6"/>
  <c r="P142" i="6"/>
  <c r="O142" i="6"/>
  <c r="N142" i="6"/>
  <c r="M142" i="6"/>
  <c r="K142" i="6"/>
  <c r="J142" i="6"/>
  <c r="H142" i="6"/>
  <c r="G142" i="6"/>
  <c r="E142" i="6"/>
  <c r="D142" i="6"/>
  <c r="C142" i="6"/>
  <c r="B142" i="6"/>
  <c r="P141" i="6"/>
  <c r="O141" i="6"/>
  <c r="N141" i="6"/>
  <c r="M141" i="6"/>
  <c r="K141" i="6"/>
  <c r="J141" i="6"/>
  <c r="H141" i="6"/>
  <c r="G141" i="6"/>
  <c r="E141" i="6"/>
  <c r="D141" i="6"/>
  <c r="C141" i="6"/>
  <c r="B141" i="6"/>
  <c r="P140" i="6"/>
  <c r="O140" i="6"/>
  <c r="N140" i="6"/>
  <c r="M140" i="6"/>
  <c r="K140" i="6"/>
  <c r="J140" i="6"/>
  <c r="H140" i="6"/>
  <c r="G140" i="6"/>
  <c r="E140" i="6"/>
  <c r="D140" i="6"/>
  <c r="C140" i="6"/>
  <c r="B140" i="6"/>
  <c r="P139" i="6"/>
  <c r="O139" i="6"/>
  <c r="N139" i="6"/>
  <c r="M139" i="6"/>
  <c r="K139" i="6"/>
  <c r="J139" i="6"/>
  <c r="H139" i="6"/>
  <c r="G139" i="6"/>
  <c r="E139" i="6"/>
  <c r="D139" i="6"/>
  <c r="C139" i="6"/>
  <c r="B139" i="6"/>
  <c r="P138" i="6"/>
  <c r="O138" i="6"/>
  <c r="N138" i="6"/>
  <c r="M138" i="6"/>
  <c r="K138" i="6"/>
  <c r="J138" i="6"/>
  <c r="H138" i="6"/>
  <c r="G138" i="6"/>
  <c r="E138" i="6"/>
  <c r="D138" i="6"/>
  <c r="C138" i="6"/>
  <c r="B138" i="6"/>
  <c r="P137" i="6"/>
  <c r="O137" i="6"/>
  <c r="N137" i="6"/>
  <c r="M137" i="6"/>
  <c r="K137" i="6"/>
  <c r="J137" i="6"/>
  <c r="H137" i="6"/>
  <c r="G137" i="6"/>
  <c r="E137" i="6"/>
  <c r="D137" i="6"/>
  <c r="C137" i="6"/>
  <c r="B137" i="6"/>
  <c r="P136" i="6"/>
  <c r="O136" i="6"/>
  <c r="N136" i="6"/>
  <c r="M136" i="6"/>
  <c r="K136" i="6"/>
  <c r="J136" i="6"/>
  <c r="H136" i="6"/>
  <c r="G136" i="6"/>
  <c r="E136" i="6"/>
  <c r="D136" i="6"/>
  <c r="C136" i="6"/>
  <c r="B136" i="6"/>
  <c r="P135" i="6"/>
  <c r="O135" i="6"/>
  <c r="N135" i="6"/>
  <c r="M135" i="6"/>
  <c r="K135" i="6"/>
  <c r="J135" i="6"/>
  <c r="H135" i="6"/>
  <c r="G135" i="6"/>
  <c r="E135" i="6"/>
  <c r="D135" i="6"/>
  <c r="C135" i="6"/>
  <c r="B135" i="6"/>
  <c r="P134" i="6"/>
  <c r="O134" i="6"/>
  <c r="N134" i="6"/>
  <c r="M134" i="6"/>
  <c r="K134" i="6"/>
  <c r="J134" i="6"/>
  <c r="H134" i="6"/>
  <c r="G134" i="6"/>
  <c r="E134" i="6"/>
  <c r="D134" i="6"/>
  <c r="C134" i="6"/>
  <c r="B134" i="6"/>
  <c r="P133" i="6"/>
  <c r="O133" i="6"/>
  <c r="N133" i="6"/>
  <c r="M133" i="6"/>
  <c r="K133" i="6"/>
  <c r="J133" i="6"/>
  <c r="H133" i="6"/>
  <c r="G133" i="6"/>
  <c r="E133" i="6"/>
  <c r="D133" i="6"/>
  <c r="C133" i="6"/>
  <c r="B133" i="6"/>
  <c r="P132" i="6"/>
  <c r="O132" i="6"/>
  <c r="N132" i="6"/>
  <c r="M132" i="6"/>
  <c r="K132" i="6"/>
  <c r="J132" i="6"/>
  <c r="H132" i="6"/>
  <c r="G132" i="6"/>
  <c r="E132" i="6"/>
  <c r="D132" i="6"/>
  <c r="C132" i="6"/>
  <c r="B132" i="6"/>
  <c r="P131" i="6"/>
  <c r="O131" i="6"/>
  <c r="N131" i="6"/>
  <c r="M131" i="6"/>
  <c r="K131" i="6"/>
  <c r="J131" i="6"/>
  <c r="H131" i="6"/>
  <c r="G131" i="6"/>
  <c r="E131" i="6"/>
  <c r="D131" i="6"/>
  <c r="C131" i="6"/>
  <c r="B131" i="6"/>
  <c r="P130" i="6"/>
  <c r="O130" i="6"/>
  <c r="N130" i="6"/>
  <c r="M130" i="6"/>
  <c r="K130" i="6"/>
  <c r="J130" i="6"/>
  <c r="H130" i="6"/>
  <c r="G130" i="6"/>
  <c r="E130" i="6"/>
  <c r="D130" i="6"/>
  <c r="C130" i="6"/>
  <c r="B130" i="6"/>
  <c r="P129" i="6"/>
  <c r="O129" i="6"/>
  <c r="N129" i="6"/>
  <c r="M129" i="6"/>
  <c r="K129" i="6"/>
  <c r="J129" i="6"/>
  <c r="H129" i="6"/>
  <c r="G129" i="6"/>
  <c r="E129" i="6"/>
  <c r="D129" i="6"/>
  <c r="C129" i="6"/>
  <c r="B129" i="6"/>
  <c r="P128" i="6"/>
  <c r="O128" i="6"/>
  <c r="N128" i="6"/>
  <c r="M128" i="6"/>
  <c r="K128" i="6"/>
  <c r="J128" i="6"/>
  <c r="H128" i="6"/>
  <c r="G128" i="6"/>
  <c r="E128" i="6"/>
  <c r="D128" i="6"/>
  <c r="C128" i="6"/>
  <c r="B128" i="6"/>
  <c r="P127" i="6"/>
  <c r="O127" i="6"/>
  <c r="N127" i="6"/>
  <c r="M127" i="6"/>
  <c r="K127" i="6"/>
  <c r="J127" i="6"/>
  <c r="H127" i="6"/>
  <c r="G127" i="6"/>
  <c r="E127" i="6"/>
  <c r="D127" i="6"/>
  <c r="C127" i="6"/>
  <c r="B127" i="6"/>
  <c r="P126" i="6"/>
  <c r="O126" i="6"/>
  <c r="N126" i="6"/>
  <c r="M126" i="6"/>
  <c r="K126" i="6"/>
  <c r="J126" i="6"/>
  <c r="H126" i="6"/>
  <c r="G126" i="6"/>
  <c r="E126" i="6"/>
  <c r="D126" i="6"/>
  <c r="C126" i="6"/>
  <c r="B126" i="6"/>
  <c r="P125" i="6"/>
  <c r="O125" i="6"/>
  <c r="N125" i="6"/>
  <c r="M125" i="6"/>
  <c r="K125" i="6"/>
  <c r="J125" i="6"/>
  <c r="H125" i="6"/>
  <c r="G125" i="6"/>
  <c r="E125" i="6"/>
  <c r="D125" i="6"/>
  <c r="C125" i="6"/>
  <c r="B125" i="6"/>
  <c r="P124" i="6"/>
  <c r="O124" i="6"/>
  <c r="N124" i="6"/>
  <c r="M124" i="6"/>
  <c r="K124" i="6"/>
  <c r="J124" i="6"/>
  <c r="H124" i="6"/>
  <c r="G124" i="6"/>
  <c r="E124" i="6"/>
  <c r="D124" i="6"/>
  <c r="C124" i="6"/>
  <c r="B124" i="6"/>
  <c r="P123" i="6"/>
  <c r="O123" i="6"/>
  <c r="N123" i="6"/>
  <c r="M123" i="6"/>
  <c r="K123" i="6"/>
  <c r="J123" i="6"/>
  <c r="H123" i="6"/>
  <c r="G123" i="6"/>
  <c r="E123" i="6"/>
  <c r="D123" i="6"/>
  <c r="C123" i="6"/>
  <c r="B123" i="6"/>
  <c r="P122" i="6"/>
  <c r="O122" i="6"/>
  <c r="N122" i="6"/>
  <c r="M122" i="6"/>
  <c r="K122" i="6"/>
  <c r="J122" i="6"/>
  <c r="H122" i="6"/>
  <c r="G122" i="6"/>
  <c r="E122" i="6"/>
  <c r="D122" i="6"/>
  <c r="C122" i="6"/>
  <c r="B122" i="6"/>
  <c r="P121" i="6"/>
  <c r="O121" i="6"/>
  <c r="N121" i="6"/>
  <c r="M121" i="6"/>
  <c r="K121" i="6"/>
  <c r="J121" i="6"/>
  <c r="H121" i="6"/>
  <c r="G121" i="6"/>
  <c r="E121" i="6"/>
  <c r="D121" i="6"/>
  <c r="C121" i="6"/>
  <c r="B121" i="6"/>
  <c r="P120" i="6"/>
  <c r="O120" i="6"/>
  <c r="N120" i="6"/>
  <c r="M120" i="6"/>
  <c r="K120" i="6"/>
  <c r="J120" i="6"/>
  <c r="H120" i="6"/>
  <c r="G120" i="6"/>
  <c r="E120" i="6"/>
  <c r="D120" i="6"/>
  <c r="C120" i="6"/>
  <c r="B120" i="6"/>
  <c r="P119" i="6"/>
  <c r="O119" i="6"/>
  <c r="N119" i="6"/>
  <c r="M119" i="6"/>
  <c r="K119" i="6"/>
  <c r="J119" i="6"/>
  <c r="H119" i="6"/>
  <c r="G119" i="6"/>
  <c r="E119" i="6"/>
  <c r="D119" i="6"/>
  <c r="C119" i="6"/>
  <c r="B119" i="6"/>
  <c r="P118" i="6"/>
  <c r="O118" i="6"/>
  <c r="N118" i="6"/>
  <c r="M118" i="6"/>
  <c r="K118" i="6"/>
  <c r="J118" i="6"/>
  <c r="H118" i="6"/>
  <c r="G118" i="6"/>
  <c r="E118" i="6"/>
  <c r="D118" i="6"/>
  <c r="C118" i="6"/>
  <c r="B118" i="6"/>
  <c r="P117" i="6"/>
  <c r="O117" i="6"/>
  <c r="N117" i="6"/>
  <c r="M117" i="6"/>
  <c r="K117" i="6"/>
  <c r="J117" i="6"/>
  <c r="H117" i="6"/>
  <c r="G117" i="6"/>
  <c r="E117" i="6"/>
  <c r="D117" i="6"/>
  <c r="C117" i="6"/>
  <c r="B117" i="6"/>
  <c r="P116" i="6"/>
  <c r="O116" i="6"/>
  <c r="N116" i="6"/>
  <c r="M116" i="6"/>
  <c r="K116" i="6"/>
  <c r="J116" i="6"/>
  <c r="H116" i="6"/>
  <c r="G116" i="6"/>
  <c r="E116" i="6"/>
  <c r="D116" i="6"/>
  <c r="C116" i="6"/>
  <c r="B116" i="6"/>
  <c r="P115" i="6"/>
  <c r="O115" i="6"/>
  <c r="N115" i="6"/>
  <c r="M115" i="6"/>
  <c r="K115" i="6"/>
  <c r="J115" i="6"/>
  <c r="H115" i="6"/>
  <c r="G115" i="6"/>
  <c r="E115" i="6"/>
  <c r="D115" i="6"/>
  <c r="C115" i="6"/>
  <c r="B115" i="6"/>
  <c r="P114" i="6"/>
  <c r="O114" i="6"/>
  <c r="N114" i="6"/>
  <c r="M114" i="6"/>
  <c r="K114" i="6"/>
  <c r="J114" i="6"/>
  <c r="H114" i="6"/>
  <c r="G114" i="6"/>
  <c r="E114" i="6"/>
  <c r="D114" i="6"/>
  <c r="C114" i="6"/>
  <c r="B114" i="6"/>
  <c r="P113" i="6"/>
  <c r="O113" i="6"/>
  <c r="N113" i="6"/>
  <c r="M113" i="6"/>
  <c r="K113" i="6"/>
  <c r="J113" i="6"/>
  <c r="H113" i="6"/>
  <c r="G113" i="6"/>
  <c r="E113" i="6"/>
  <c r="D113" i="6"/>
  <c r="C113" i="6"/>
  <c r="B113" i="6"/>
  <c r="P112" i="6"/>
  <c r="O112" i="6"/>
  <c r="N112" i="6"/>
  <c r="M112" i="6"/>
  <c r="K112" i="6"/>
  <c r="J112" i="6"/>
  <c r="H112" i="6"/>
  <c r="G112" i="6"/>
  <c r="E112" i="6"/>
  <c r="D112" i="6"/>
  <c r="C112" i="6"/>
  <c r="B112" i="6"/>
  <c r="P111" i="6"/>
  <c r="O111" i="6"/>
  <c r="N111" i="6"/>
  <c r="M111" i="6"/>
  <c r="K111" i="6"/>
  <c r="J111" i="6"/>
  <c r="H111" i="6"/>
  <c r="G111" i="6"/>
  <c r="E111" i="6"/>
  <c r="D111" i="6"/>
  <c r="C111" i="6"/>
  <c r="B111" i="6"/>
  <c r="P110" i="6"/>
  <c r="O110" i="6"/>
  <c r="N110" i="6"/>
  <c r="M110" i="6"/>
  <c r="K110" i="6"/>
  <c r="J110" i="6"/>
  <c r="H110" i="6"/>
  <c r="G110" i="6"/>
  <c r="E110" i="6"/>
  <c r="D110" i="6"/>
  <c r="C110" i="6"/>
  <c r="B110" i="6"/>
  <c r="P109" i="6"/>
  <c r="O109" i="6"/>
  <c r="N109" i="6"/>
  <c r="M109" i="6"/>
  <c r="K109" i="6"/>
  <c r="J109" i="6"/>
  <c r="H109" i="6"/>
  <c r="G109" i="6"/>
  <c r="E109" i="6"/>
  <c r="D109" i="6"/>
  <c r="C109" i="6"/>
  <c r="B109" i="6"/>
  <c r="P108" i="6"/>
  <c r="O108" i="6"/>
  <c r="N108" i="6"/>
  <c r="M108" i="6"/>
  <c r="K108" i="6"/>
  <c r="J108" i="6"/>
  <c r="H108" i="6"/>
  <c r="G108" i="6"/>
  <c r="E108" i="6"/>
  <c r="D108" i="6"/>
  <c r="C108" i="6"/>
  <c r="B108" i="6"/>
  <c r="P107" i="6"/>
  <c r="O107" i="6"/>
  <c r="N107" i="6"/>
  <c r="M107" i="6"/>
  <c r="K107" i="6"/>
  <c r="J107" i="6"/>
  <c r="H107" i="6"/>
  <c r="G107" i="6"/>
  <c r="E107" i="6"/>
  <c r="D107" i="6"/>
  <c r="C107" i="6"/>
  <c r="B107" i="6"/>
  <c r="P106" i="6"/>
  <c r="O106" i="6"/>
  <c r="N106" i="6"/>
  <c r="M106" i="6"/>
  <c r="K106" i="6"/>
  <c r="J106" i="6"/>
  <c r="H106" i="6"/>
  <c r="G106" i="6"/>
  <c r="E106" i="6"/>
  <c r="D106" i="6"/>
  <c r="C106" i="6"/>
  <c r="B106" i="6"/>
  <c r="P105" i="6"/>
  <c r="O105" i="6"/>
  <c r="N105" i="6"/>
  <c r="M105" i="6"/>
  <c r="K105" i="6"/>
  <c r="J105" i="6"/>
  <c r="H105" i="6"/>
  <c r="G105" i="6"/>
  <c r="E105" i="6"/>
  <c r="D105" i="6"/>
  <c r="C105" i="6"/>
  <c r="B105" i="6"/>
  <c r="P104" i="6"/>
  <c r="O104" i="6"/>
  <c r="N104" i="6"/>
  <c r="M104" i="6"/>
  <c r="K104" i="6"/>
  <c r="J104" i="6"/>
  <c r="H104" i="6"/>
  <c r="G104" i="6"/>
  <c r="E104" i="6"/>
  <c r="D104" i="6"/>
  <c r="C104" i="6"/>
  <c r="B104" i="6"/>
  <c r="P103" i="6"/>
  <c r="O103" i="6"/>
  <c r="N103" i="6"/>
  <c r="M103" i="6"/>
  <c r="K103" i="6"/>
  <c r="J103" i="6"/>
  <c r="H103" i="6"/>
  <c r="G103" i="6"/>
  <c r="E103" i="6"/>
  <c r="D103" i="6"/>
  <c r="C103" i="6"/>
  <c r="B103" i="6"/>
  <c r="P102" i="6"/>
  <c r="O102" i="6"/>
  <c r="N102" i="6"/>
  <c r="M102" i="6"/>
  <c r="K102" i="6"/>
  <c r="J102" i="6"/>
  <c r="H102" i="6"/>
  <c r="G102" i="6"/>
  <c r="E102" i="6"/>
  <c r="D102" i="6"/>
  <c r="C102" i="6"/>
  <c r="B102" i="6"/>
  <c r="P101" i="6"/>
  <c r="O101" i="6"/>
  <c r="N101" i="6"/>
  <c r="M101" i="6"/>
  <c r="K101" i="6"/>
  <c r="J101" i="6"/>
  <c r="H101" i="6"/>
  <c r="G101" i="6"/>
  <c r="E101" i="6"/>
  <c r="D101" i="6"/>
  <c r="C101" i="6"/>
  <c r="B101" i="6"/>
  <c r="P100" i="6"/>
  <c r="O100" i="6"/>
  <c r="N100" i="6"/>
  <c r="M100" i="6"/>
  <c r="K100" i="6"/>
  <c r="J100" i="6"/>
  <c r="H100" i="6"/>
  <c r="G100" i="6"/>
  <c r="E100" i="6"/>
  <c r="D100" i="6"/>
  <c r="C100" i="6"/>
  <c r="B100" i="6"/>
  <c r="P99" i="6"/>
  <c r="O99" i="6"/>
  <c r="N99" i="6"/>
  <c r="M99" i="6"/>
  <c r="K99" i="6"/>
  <c r="J99" i="6"/>
  <c r="H99" i="6"/>
  <c r="G99" i="6"/>
  <c r="E99" i="6"/>
  <c r="D99" i="6"/>
  <c r="C99" i="6"/>
  <c r="B99" i="6"/>
  <c r="P98" i="6"/>
  <c r="O98" i="6"/>
  <c r="N98" i="6"/>
  <c r="M98" i="6"/>
  <c r="K98" i="6"/>
  <c r="J98" i="6"/>
  <c r="H98" i="6"/>
  <c r="G98" i="6"/>
  <c r="E98" i="6"/>
  <c r="D98" i="6"/>
  <c r="C98" i="6"/>
  <c r="B98" i="6"/>
  <c r="P97" i="6"/>
  <c r="O97" i="6"/>
  <c r="N97" i="6"/>
  <c r="M97" i="6"/>
  <c r="K97" i="6"/>
  <c r="J97" i="6"/>
  <c r="H97" i="6"/>
  <c r="G97" i="6"/>
  <c r="E97" i="6"/>
  <c r="D97" i="6"/>
  <c r="C97" i="6"/>
  <c r="B97" i="6"/>
  <c r="P96" i="6"/>
  <c r="O96" i="6"/>
  <c r="N96" i="6"/>
  <c r="M96" i="6"/>
  <c r="K96" i="6"/>
  <c r="J96" i="6"/>
  <c r="H96" i="6"/>
  <c r="G96" i="6"/>
  <c r="E96" i="6"/>
  <c r="D96" i="6"/>
  <c r="C96" i="6"/>
  <c r="B96" i="6"/>
  <c r="P95" i="6"/>
  <c r="O95" i="6"/>
  <c r="N95" i="6"/>
  <c r="M95" i="6"/>
  <c r="K95" i="6"/>
  <c r="J95" i="6"/>
  <c r="H95" i="6"/>
  <c r="G95" i="6"/>
  <c r="E95" i="6"/>
  <c r="D95" i="6"/>
  <c r="C95" i="6"/>
  <c r="B95" i="6"/>
  <c r="P94" i="6"/>
  <c r="O94" i="6"/>
  <c r="N94" i="6"/>
  <c r="M94" i="6"/>
  <c r="K94" i="6"/>
  <c r="J94" i="6"/>
  <c r="H94" i="6"/>
  <c r="G94" i="6"/>
  <c r="E94" i="6"/>
  <c r="D94" i="6"/>
  <c r="C94" i="6"/>
  <c r="B94" i="6"/>
  <c r="P93" i="6"/>
  <c r="O93" i="6"/>
  <c r="N93" i="6"/>
  <c r="M93" i="6"/>
  <c r="K93" i="6"/>
  <c r="J93" i="6"/>
  <c r="H93" i="6"/>
  <c r="G93" i="6"/>
  <c r="E93" i="6"/>
  <c r="D93" i="6"/>
  <c r="C93" i="6"/>
  <c r="B93" i="6"/>
  <c r="P92" i="6"/>
  <c r="O92" i="6"/>
  <c r="N92" i="6"/>
  <c r="M92" i="6"/>
  <c r="K92" i="6"/>
  <c r="J92" i="6"/>
  <c r="H92" i="6"/>
  <c r="G92" i="6"/>
  <c r="E92" i="6"/>
  <c r="D92" i="6"/>
  <c r="C92" i="6"/>
  <c r="B92" i="6"/>
  <c r="P91" i="6"/>
  <c r="O91" i="6"/>
  <c r="N91" i="6"/>
  <c r="M91" i="6"/>
  <c r="K91" i="6"/>
  <c r="J91" i="6"/>
  <c r="H91" i="6"/>
  <c r="G91" i="6"/>
  <c r="E91" i="6"/>
  <c r="D91" i="6"/>
  <c r="C91" i="6"/>
  <c r="B91" i="6"/>
  <c r="P90" i="6"/>
  <c r="O90" i="6"/>
  <c r="N90" i="6"/>
  <c r="M90" i="6"/>
  <c r="K90" i="6"/>
  <c r="J90" i="6"/>
  <c r="H90" i="6"/>
  <c r="G90" i="6"/>
  <c r="E90" i="6"/>
  <c r="D90" i="6"/>
  <c r="C90" i="6"/>
  <c r="B90" i="6"/>
  <c r="P89" i="6"/>
  <c r="O89" i="6"/>
  <c r="N89" i="6"/>
  <c r="M89" i="6"/>
  <c r="K89" i="6"/>
  <c r="J89" i="6"/>
  <c r="H89" i="6"/>
  <c r="G89" i="6"/>
  <c r="E89" i="6"/>
  <c r="D89" i="6"/>
  <c r="C89" i="6"/>
  <c r="B89" i="6"/>
  <c r="P88" i="6"/>
  <c r="O88" i="6"/>
  <c r="N88" i="6"/>
  <c r="M88" i="6"/>
  <c r="K88" i="6"/>
  <c r="J88" i="6"/>
  <c r="H88" i="6"/>
  <c r="G88" i="6"/>
  <c r="E88" i="6"/>
  <c r="D88" i="6"/>
  <c r="C88" i="6"/>
  <c r="B88" i="6"/>
  <c r="P87" i="6"/>
  <c r="O87" i="6"/>
  <c r="N87" i="6"/>
  <c r="M87" i="6"/>
  <c r="K87" i="6"/>
  <c r="J87" i="6"/>
  <c r="H87" i="6"/>
  <c r="G87" i="6"/>
  <c r="E87" i="6"/>
  <c r="D87" i="6"/>
  <c r="C87" i="6"/>
  <c r="B87" i="6"/>
  <c r="P86" i="6"/>
  <c r="O86" i="6"/>
  <c r="N86" i="6"/>
  <c r="M86" i="6"/>
  <c r="K86" i="6"/>
  <c r="J86" i="6"/>
  <c r="H86" i="6"/>
  <c r="G86" i="6"/>
  <c r="E86" i="6"/>
  <c r="D86" i="6"/>
  <c r="C86" i="6"/>
  <c r="B86" i="6"/>
  <c r="P85" i="6"/>
  <c r="O85" i="6"/>
  <c r="N85" i="6"/>
  <c r="M85" i="6"/>
  <c r="K85" i="6"/>
  <c r="J85" i="6"/>
  <c r="H85" i="6"/>
  <c r="G85" i="6"/>
  <c r="E85" i="6"/>
  <c r="D85" i="6"/>
  <c r="C85" i="6"/>
  <c r="B85" i="6"/>
  <c r="P84" i="6"/>
  <c r="O84" i="6"/>
  <c r="N84" i="6"/>
  <c r="M84" i="6"/>
  <c r="K84" i="6"/>
  <c r="J84" i="6"/>
  <c r="H84" i="6"/>
  <c r="G84" i="6"/>
  <c r="E84" i="6"/>
  <c r="D84" i="6"/>
  <c r="C84" i="6"/>
  <c r="B84" i="6"/>
  <c r="P83" i="6"/>
  <c r="O83" i="6"/>
  <c r="N83" i="6"/>
  <c r="M83" i="6"/>
  <c r="K83" i="6"/>
  <c r="J83" i="6"/>
  <c r="H83" i="6"/>
  <c r="G83" i="6"/>
  <c r="E83" i="6"/>
  <c r="D83" i="6"/>
  <c r="C83" i="6"/>
  <c r="B83" i="6"/>
  <c r="P82" i="6"/>
  <c r="O82" i="6"/>
  <c r="N82" i="6"/>
  <c r="M82" i="6"/>
  <c r="K82" i="6"/>
  <c r="J82" i="6"/>
  <c r="H82" i="6"/>
  <c r="G82" i="6"/>
  <c r="E82" i="6"/>
  <c r="D82" i="6"/>
  <c r="C82" i="6"/>
  <c r="B82" i="6"/>
  <c r="P81" i="6"/>
  <c r="O81" i="6"/>
  <c r="N81" i="6"/>
  <c r="M81" i="6"/>
  <c r="K81" i="6"/>
  <c r="J81" i="6"/>
  <c r="H81" i="6"/>
  <c r="G81" i="6"/>
  <c r="E81" i="6"/>
  <c r="D81" i="6"/>
  <c r="C81" i="6"/>
  <c r="B81" i="6"/>
  <c r="P80" i="6"/>
  <c r="O80" i="6"/>
  <c r="N80" i="6"/>
  <c r="M80" i="6"/>
  <c r="K80" i="6"/>
  <c r="J80" i="6"/>
  <c r="H80" i="6"/>
  <c r="G80" i="6"/>
  <c r="E80" i="6"/>
  <c r="D80" i="6"/>
  <c r="C80" i="6"/>
  <c r="B80" i="6"/>
  <c r="P79" i="6"/>
  <c r="O79" i="6"/>
  <c r="N79" i="6"/>
  <c r="M79" i="6"/>
  <c r="K79" i="6"/>
  <c r="J79" i="6"/>
  <c r="H79" i="6"/>
  <c r="G79" i="6"/>
  <c r="E79" i="6"/>
  <c r="D79" i="6"/>
  <c r="C79" i="6"/>
  <c r="B79" i="6"/>
  <c r="P78" i="6"/>
  <c r="O78" i="6"/>
  <c r="N78" i="6"/>
  <c r="M78" i="6"/>
  <c r="K78" i="6"/>
  <c r="J78" i="6"/>
  <c r="H78" i="6"/>
  <c r="G78" i="6"/>
  <c r="E78" i="6"/>
  <c r="D78" i="6"/>
  <c r="C78" i="6"/>
  <c r="B78" i="6"/>
  <c r="P77" i="6"/>
  <c r="O77" i="6"/>
  <c r="N77" i="6"/>
  <c r="M77" i="6"/>
  <c r="K77" i="6"/>
  <c r="J77" i="6"/>
  <c r="H77" i="6"/>
  <c r="G77" i="6"/>
  <c r="E77" i="6"/>
  <c r="D77" i="6"/>
  <c r="C77" i="6"/>
  <c r="B77" i="6"/>
  <c r="P76" i="6"/>
  <c r="O76" i="6"/>
  <c r="N76" i="6"/>
  <c r="M76" i="6"/>
  <c r="K76" i="6"/>
  <c r="J76" i="6"/>
  <c r="H76" i="6"/>
  <c r="G76" i="6"/>
  <c r="E76" i="6"/>
  <c r="D76" i="6"/>
  <c r="C76" i="6"/>
  <c r="B76" i="6"/>
  <c r="P75" i="6"/>
  <c r="O75" i="6"/>
  <c r="N75" i="6"/>
  <c r="M75" i="6"/>
  <c r="K75" i="6"/>
  <c r="J75" i="6"/>
  <c r="H75" i="6"/>
  <c r="G75" i="6"/>
  <c r="E75" i="6"/>
  <c r="D75" i="6"/>
  <c r="C75" i="6"/>
  <c r="B75" i="6"/>
  <c r="P74" i="6"/>
  <c r="O74" i="6"/>
  <c r="N74" i="6"/>
  <c r="M74" i="6"/>
  <c r="K74" i="6"/>
  <c r="J74" i="6"/>
  <c r="H74" i="6"/>
  <c r="G74" i="6"/>
  <c r="E74" i="6"/>
  <c r="D74" i="6"/>
  <c r="C74" i="6"/>
  <c r="B74" i="6"/>
  <c r="P73" i="6"/>
  <c r="O73" i="6"/>
  <c r="N73" i="6"/>
  <c r="M73" i="6"/>
  <c r="K73" i="6"/>
  <c r="J73" i="6"/>
  <c r="H73" i="6"/>
  <c r="G73" i="6"/>
  <c r="E73" i="6"/>
  <c r="D73" i="6"/>
  <c r="C73" i="6"/>
  <c r="B73" i="6"/>
  <c r="P72" i="6"/>
  <c r="O72" i="6"/>
  <c r="N72" i="6"/>
  <c r="M72" i="6"/>
  <c r="K72" i="6"/>
  <c r="J72" i="6"/>
  <c r="H72" i="6"/>
  <c r="G72" i="6"/>
  <c r="E72" i="6"/>
  <c r="D72" i="6"/>
  <c r="C72" i="6"/>
  <c r="B72" i="6"/>
  <c r="P71" i="6"/>
  <c r="O71" i="6"/>
  <c r="N71" i="6"/>
  <c r="M71" i="6"/>
  <c r="K71" i="6"/>
  <c r="J71" i="6"/>
  <c r="H71" i="6"/>
  <c r="G71" i="6"/>
  <c r="E71" i="6"/>
  <c r="D71" i="6"/>
  <c r="C71" i="6"/>
  <c r="B71" i="6"/>
  <c r="P70" i="6"/>
  <c r="O70" i="6"/>
  <c r="N70" i="6"/>
  <c r="M70" i="6"/>
  <c r="K70" i="6"/>
  <c r="J70" i="6"/>
  <c r="H70" i="6"/>
  <c r="G70" i="6"/>
  <c r="E70" i="6"/>
  <c r="D70" i="6"/>
  <c r="C70" i="6"/>
  <c r="B70" i="6"/>
  <c r="P69" i="6"/>
  <c r="O69" i="6"/>
  <c r="N69" i="6"/>
  <c r="M69" i="6"/>
  <c r="K69" i="6"/>
  <c r="J69" i="6"/>
  <c r="H69" i="6"/>
  <c r="G69" i="6"/>
  <c r="E69" i="6"/>
  <c r="D69" i="6"/>
  <c r="C69" i="6"/>
  <c r="B69" i="6"/>
  <c r="P68" i="6"/>
  <c r="O68" i="6"/>
  <c r="N68" i="6"/>
  <c r="M68" i="6"/>
  <c r="K68" i="6"/>
  <c r="J68" i="6"/>
  <c r="H68" i="6"/>
  <c r="G68" i="6"/>
  <c r="E68" i="6"/>
  <c r="D68" i="6"/>
  <c r="C68" i="6"/>
  <c r="B68" i="6"/>
  <c r="P67" i="6"/>
  <c r="O67" i="6"/>
  <c r="N67" i="6"/>
  <c r="M67" i="6"/>
  <c r="K67" i="6"/>
  <c r="J67" i="6"/>
  <c r="H67" i="6"/>
  <c r="G67" i="6"/>
  <c r="E67" i="6"/>
  <c r="D67" i="6"/>
  <c r="C67" i="6"/>
  <c r="B67" i="6"/>
  <c r="P66" i="6"/>
  <c r="O66" i="6"/>
  <c r="N66" i="6"/>
  <c r="M66" i="6"/>
  <c r="K66" i="6"/>
  <c r="J66" i="6"/>
  <c r="H66" i="6"/>
  <c r="G66" i="6"/>
  <c r="E66" i="6"/>
  <c r="D66" i="6"/>
  <c r="C66" i="6"/>
  <c r="B66" i="6"/>
  <c r="P65" i="6"/>
  <c r="O65" i="6"/>
  <c r="N65" i="6"/>
  <c r="M65" i="6"/>
  <c r="K65" i="6"/>
  <c r="J65" i="6"/>
  <c r="H65" i="6"/>
  <c r="G65" i="6"/>
  <c r="E65" i="6"/>
  <c r="D65" i="6"/>
  <c r="C65" i="6"/>
  <c r="B65" i="6"/>
  <c r="P64" i="6"/>
  <c r="O64" i="6"/>
  <c r="N64" i="6"/>
  <c r="M64" i="6"/>
  <c r="K64" i="6"/>
  <c r="J64" i="6"/>
  <c r="H64" i="6"/>
  <c r="G64" i="6"/>
  <c r="E64" i="6"/>
  <c r="D64" i="6"/>
  <c r="C64" i="6"/>
  <c r="B64" i="6"/>
  <c r="P63" i="6"/>
  <c r="O63" i="6"/>
  <c r="N63" i="6"/>
  <c r="M63" i="6"/>
  <c r="K63" i="6"/>
  <c r="J63" i="6"/>
  <c r="H63" i="6"/>
  <c r="G63" i="6"/>
  <c r="E63" i="6"/>
  <c r="D63" i="6"/>
  <c r="C63" i="6"/>
  <c r="B63" i="6"/>
  <c r="P62" i="6"/>
  <c r="O62" i="6"/>
  <c r="N62" i="6"/>
  <c r="M62" i="6"/>
  <c r="K62" i="6"/>
  <c r="J62" i="6"/>
  <c r="H62" i="6"/>
  <c r="G62" i="6"/>
  <c r="E62" i="6"/>
  <c r="D62" i="6"/>
  <c r="C62" i="6"/>
  <c r="B62" i="6"/>
  <c r="P61" i="6"/>
  <c r="O61" i="6"/>
  <c r="N61" i="6"/>
  <c r="M61" i="6"/>
  <c r="K61" i="6"/>
  <c r="J61" i="6"/>
  <c r="H61" i="6"/>
  <c r="G61" i="6"/>
  <c r="E61" i="6"/>
  <c r="D61" i="6"/>
  <c r="C61" i="6"/>
  <c r="B61" i="6"/>
  <c r="P60" i="6"/>
  <c r="O60" i="6"/>
  <c r="N60" i="6"/>
  <c r="M60" i="6"/>
  <c r="K60" i="6"/>
  <c r="J60" i="6"/>
  <c r="H60" i="6"/>
  <c r="G60" i="6"/>
  <c r="E60" i="6"/>
  <c r="D60" i="6"/>
  <c r="C60" i="6"/>
  <c r="B60" i="6"/>
  <c r="P59" i="6"/>
  <c r="O59" i="6"/>
  <c r="N59" i="6"/>
  <c r="M59" i="6"/>
  <c r="K59" i="6"/>
  <c r="J59" i="6"/>
  <c r="H59" i="6"/>
  <c r="G59" i="6"/>
  <c r="E59" i="6"/>
  <c r="D59" i="6"/>
  <c r="C59" i="6"/>
  <c r="B59" i="6"/>
  <c r="P58" i="6"/>
  <c r="O58" i="6"/>
  <c r="N58" i="6"/>
  <c r="M58" i="6"/>
  <c r="K58" i="6"/>
  <c r="J58" i="6"/>
  <c r="H58" i="6"/>
  <c r="G58" i="6"/>
  <c r="E58" i="6"/>
  <c r="D58" i="6"/>
  <c r="C58" i="6"/>
  <c r="B58" i="6"/>
  <c r="P57" i="6"/>
  <c r="O57" i="6"/>
  <c r="N57" i="6"/>
  <c r="M57" i="6"/>
  <c r="K57" i="6"/>
  <c r="J57" i="6"/>
  <c r="H57" i="6"/>
  <c r="G57" i="6"/>
  <c r="E57" i="6"/>
  <c r="D57" i="6"/>
  <c r="C57" i="6"/>
  <c r="B57" i="6"/>
  <c r="P56" i="6"/>
  <c r="O56" i="6"/>
  <c r="N56" i="6"/>
  <c r="M56" i="6"/>
  <c r="K56" i="6"/>
  <c r="J56" i="6"/>
  <c r="H56" i="6"/>
  <c r="G56" i="6"/>
  <c r="E56" i="6"/>
  <c r="D56" i="6"/>
  <c r="C56" i="6"/>
  <c r="B56" i="6"/>
  <c r="P55" i="6"/>
  <c r="O55" i="6"/>
  <c r="N55" i="6"/>
  <c r="M55" i="6"/>
  <c r="K55" i="6"/>
  <c r="J55" i="6"/>
  <c r="H55" i="6"/>
  <c r="G55" i="6"/>
  <c r="E55" i="6"/>
  <c r="D55" i="6"/>
  <c r="C55" i="6"/>
  <c r="B55" i="6"/>
  <c r="P54" i="6"/>
  <c r="O54" i="6"/>
  <c r="N54" i="6"/>
  <c r="M54" i="6"/>
  <c r="K54" i="6"/>
  <c r="J54" i="6"/>
  <c r="H54" i="6"/>
  <c r="G54" i="6"/>
  <c r="E54" i="6"/>
  <c r="D54" i="6"/>
  <c r="C54" i="6"/>
  <c r="B54" i="6"/>
  <c r="P53" i="6"/>
  <c r="O53" i="6"/>
  <c r="N53" i="6"/>
  <c r="M53" i="6"/>
  <c r="K53" i="6"/>
  <c r="J53" i="6"/>
  <c r="H53" i="6"/>
  <c r="G53" i="6"/>
  <c r="E53" i="6"/>
  <c r="D53" i="6"/>
  <c r="C53" i="6"/>
  <c r="B53" i="6"/>
  <c r="P52" i="6"/>
  <c r="O52" i="6"/>
  <c r="N52" i="6"/>
  <c r="M52" i="6"/>
  <c r="K52" i="6"/>
  <c r="J52" i="6"/>
  <c r="H52" i="6"/>
  <c r="G52" i="6"/>
  <c r="E52" i="6"/>
  <c r="F52" i="6" s="1"/>
  <c r="D52" i="6"/>
  <c r="C52" i="6"/>
  <c r="B52" i="6"/>
  <c r="P51" i="6"/>
  <c r="O51" i="6"/>
  <c r="N51" i="6"/>
  <c r="M51" i="6"/>
  <c r="K51" i="6"/>
  <c r="J51" i="6"/>
  <c r="H51" i="6"/>
  <c r="G51" i="6"/>
  <c r="E51" i="6"/>
  <c r="F51" i="6" s="1"/>
  <c r="D51" i="6"/>
  <c r="C51" i="6"/>
  <c r="B51" i="6"/>
  <c r="P50" i="6"/>
  <c r="O50" i="6"/>
  <c r="N50" i="6"/>
  <c r="M50" i="6"/>
  <c r="K50" i="6"/>
  <c r="J50" i="6"/>
  <c r="H50" i="6"/>
  <c r="G50" i="6"/>
  <c r="E50" i="6"/>
  <c r="F50" i="6" s="1"/>
  <c r="D50" i="6"/>
  <c r="C50" i="6"/>
  <c r="B50" i="6"/>
  <c r="P49" i="6"/>
  <c r="O49" i="6"/>
  <c r="N49" i="6"/>
  <c r="M49" i="6"/>
  <c r="K49" i="6"/>
  <c r="J49" i="6"/>
  <c r="H49" i="6"/>
  <c r="G49" i="6"/>
  <c r="E49" i="6"/>
  <c r="F49" i="6" s="1"/>
  <c r="D49" i="6"/>
  <c r="C49" i="6"/>
  <c r="B49" i="6"/>
  <c r="P48" i="6"/>
  <c r="O48" i="6"/>
  <c r="N48" i="6"/>
  <c r="M48" i="6"/>
  <c r="K48" i="6"/>
  <c r="J48" i="6"/>
  <c r="H48" i="6"/>
  <c r="G48" i="6"/>
  <c r="E48" i="6"/>
  <c r="F48" i="6" s="1"/>
  <c r="D48" i="6"/>
  <c r="C48" i="6"/>
  <c r="B48" i="6"/>
  <c r="P47" i="6"/>
  <c r="O47" i="6"/>
  <c r="N47" i="6"/>
  <c r="M47" i="6"/>
  <c r="K47" i="6"/>
  <c r="J47" i="6"/>
  <c r="H47" i="6"/>
  <c r="G47" i="6"/>
  <c r="E47" i="6"/>
  <c r="F47" i="6" s="1"/>
  <c r="D47" i="6"/>
  <c r="C47" i="6"/>
  <c r="B47" i="6"/>
  <c r="P46" i="6"/>
  <c r="O46" i="6"/>
  <c r="N46" i="6"/>
  <c r="M46" i="6"/>
  <c r="K46" i="6"/>
  <c r="J46" i="6"/>
  <c r="H46" i="6"/>
  <c r="G46" i="6"/>
  <c r="E46" i="6"/>
  <c r="F46" i="6" s="1"/>
  <c r="D46" i="6"/>
  <c r="C46" i="6"/>
  <c r="B46" i="6"/>
  <c r="P45" i="6"/>
  <c r="O45" i="6"/>
  <c r="N45" i="6"/>
  <c r="M45" i="6"/>
  <c r="K45" i="6"/>
  <c r="J45" i="6"/>
  <c r="H45" i="6"/>
  <c r="G45" i="6"/>
  <c r="E45" i="6"/>
  <c r="F45" i="6" s="1"/>
  <c r="D45" i="6"/>
  <c r="C45" i="6"/>
  <c r="B45" i="6"/>
  <c r="P44" i="6"/>
  <c r="O44" i="6"/>
  <c r="N44" i="6"/>
  <c r="M44" i="6"/>
  <c r="K44" i="6"/>
  <c r="J44" i="6"/>
  <c r="H44" i="6"/>
  <c r="G44" i="6"/>
  <c r="E44" i="6"/>
  <c r="F44" i="6" s="1"/>
  <c r="D44" i="6"/>
  <c r="C44" i="6"/>
  <c r="B44" i="6"/>
  <c r="P43" i="6"/>
  <c r="O43" i="6"/>
  <c r="N43" i="6"/>
  <c r="M43" i="6"/>
  <c r="K43" i="6"/>
  <c r="J43" i="6"/>
  <c r="H43" i="6"/>
  <c r="G43" i="6"/>
  <c r="E43" i="6"/>
  <c r="F43" i="6" s="1"/>
  <c r="D43" i="6"/>
  <c r="C43" i="6"/>
  <c r="B43" i="6"/>
  <c r="P42" i="6"/>
  <c r="O42" i="6"/>
  <c r="N42" i="6"/>
  <c r="M42" i="6"/>
  <c r="K42" i="6"/>
  <c r="J42" i="6"/>
  <c r="H42" i="6"/>
  <c r="G42" i="6"/>
  <c r="E42" i="6"/>
  <c r="F42" i="6" s="1"/>
  <c r="D42" i="6"/>
  <c r="C42" i="6"/>
  <c r="B42" i="6"/>
  <c r="P41" i="6"/>
  <c r="O41" i="6"/>
  <c r="N41" i="6"/>
  <c r="M41" i="6"/>
  <c r="K41" i="6"/>
  <c r="J41" i="6"/>
  <c r="H41" i="6"/>
  <c r="G41" i="6"/>
  <c r="E41" i="6"/>
  <c r="F41" i="6" s="1"/>
  <c r="D41" i="6"/>
  <c r="C41" i="6"/>
  <c r="B41" i="6"/>
  <c r="P40" i="6"/>
  <c r="O40" i="6"/>
  <c r="N40" i="6"/>
  <c r="M40" i="6"/>
  <c r="K40" i="6"/>
  <c r="J40" i="6"/>
  <c r="H40" i="6"/>
  <c r="G40" i="6"/>
  <c r="E40" i="6"/>
  <c r="F40" i="6" s="1"/>
  <c r="D40" i="6"/>
  <c r="C40" i="6"/>
  <c r="B40" i="6"/>
  <c r="P39" i="6"/>
  <c r="O39" i="6"/>
  <c r="N39" i="6"/>
  <c r="M39" i="6"/>
  <c r="K39" i="6"/>
  <c r="J39" i="6"/>
  <c r="H39" i="6"/>
  <c r="G39" i="6"/>
  <c r="E39" i="6"/>
  <c r="F39" i="6" s="1"/>
  <c r="D39" i="6"/>
  <c r="C39" i="6"/>
  <c r="B39" i="6"/>
  <c r="P38" i="6"/>
  <c r="O38" i="6"/>
  <c r="N38" i="6"/>
  <c r="M38" i="6"/>
  <c r="K38" i="6"/>
  <c r="J38" i="6"/>
  <c r="H38" i="6"/>
  <c r="G38" i="6"/>
  <c r="E38" i="6"/>
  <c r="F38" i="6" s="1"/>
  <c r="D38" i="6"/>
  <c r="C38" i="6"/>
  <c r="B38" i="6"/>
  <c r="P37" i="6"/>
  <c r="O37" i="6"/>
  <c r="N37" i="6"/>
  <c r="M37" i="6"/>
  <c r="K37" i="6"/>
  <c r="J37" i="6"/>
  <c r="H37" i="6"/>
  <c r="G37" i="6"/>
  <c r="E37" i="6"/>
  <c r="F37" i="6" s="1"/>
  <c r="D37" i="6"/>
  <c r="C37" i="6"/>
  <c r="B37" i="6"/>
  <c r="P36" i="6"/>
  <c r="O36" i="6"/>
  <c r="N36" i="6"/>
  <c r="M36" i="6"/>
  <c r="K36" i="6"/>
  <c r="J36" i="6"/>
  <c r="H36" i="6"/>
  <c r="G36" i="6"/>
  <c r="E36" i="6"/>
  <c r="F36" i="6" s="1"/>
  <c r="D36" i="6"/>
  <c r="C36" i="6"/>
  <c r="B36" i="6"/>
  <c r="P35" i="6"/>
  <c r="O35" i="6"/>
  <c r="N35" i="6"/>
  <c r="M35" i="6"/>
  <c r="K35" i="6"/>
  <c r="J35" i="6"/>
  <c r="H35" i="6"/>
  <c r="G35" i="6"/>
  <c r="E35" i="6"/>
  <c r="F35" i="6" s="1"/>
  <c r="D35" i="6"/>
  <c r="C35" i="6"/>
  <c r="B35" i="6"/>
  <c r="P34" i="6"/>
  <c r="O34" i="6"/>
  <c r="N34" i="6"/>
  <c r="M34" i="6"/>
  <c r="K34" i="6"/>
  <c r="J34" i="6"/>
  <c r="H34" i="6"/>
  <c r="G34" i="6"/>
  <c r="E34" i="6"/>
  <c r="F34" i="6" s="1"/>
  <c r="D34" i="6"/>
  <c r="C34" i="6"/>
  <c r="B34" i="6"/>
  <c r="P33" i="6"/>
  <c r="O33" i="6"/>
  <c r="N33" i="6"/>
  <c r="M33" i="6"/>
  <c r="K33" i="6"/>
  <c r="J33" i="6"/>
  <c r="H33" i="6"/>
  <c r="G33" i="6"/>
  <c r="E33" i="6"/>
  <c r="F33" i="6" s="1"/>
  <c r="D33" i="6"/>
  <c r="C33" i="6"/>
  <c r="B33" i="6"/>
  <c r="P32" i="6"/>
  <c r="O32" i="6"/>
  <c r="N32" i="6"/>
  <c r="M32" i="6"/>
  <c r="K32" i="6"/>
  <c r="J32" i="6"/>
  <c r="H32" i="6"/>
  <c r="G32" i="6"/>
  <c r="E32" i="6"/>
  <c r="F32" i="6" s="1"/>
  <c r="D32" i="6"/>
  <c r="C32" i="6"/>
  <c r="B32" i="6"/>
  <c r="P31" i="6"/>
  <c r="O31" i="6"/>
  <c r="N31" i="6"/>
  <c r="M31" i="6"/>
  <c r="K31" i="6"/>
  <c r="J31" i="6"/>
  <c r="H31" i="6"/>
  <c r="G31" i="6"/>
  <c r="E31" i="6"/>
  <c r="F31" i="6" s="1"/>
  <c r="D31" i="6"/>
  <c r="C31" i="6"/>
  <c r="B31" i="6"/>
  <c r="P30" i="6"/>
  <c r="O30" i="6"/>
  <c r="N30" i="6"/>
  <c r="M30" i="6"/>
  <c r="K30" i="6"/>
  <c r="J30" i="6"/>
  <c r="H30" i="6"/>
  <c r="G30" i="6"/>
  <c r="E30" i="6"/>
  <c r="F30" i="6" s="1"/>
  <c r="D30" i="6"/>
  <c r="C30" i="6"/>
  <c r="B30" i="6"/>
  <c r="P29" i="6"/>
  <c r="O29" i="6"/>
  <c r="N29" i="6"/>
  <c r="M29" i="6"/>
  <c r="K29" i="6"/>
  <c r="J29" i="6"/>
  <c r="H29" i="6"/>
  <c r="G29" i="6"/>
  <c r="E29" i="6"/>
  <c r="F29" i="6" s="1"/>
  <c r="D29" i="6"/>
  <c r="C29" i="6"/>
  <c r="B29" i="6"/>
  <c r="P28" i="6"/>
  <c r="O28" i="6"/>
  <c r="N28" i="6"/>
  <c r="M28" i="6"/>
  <c r="K28" i="6"/>
  <c r="J28" i="6"/>
  <c r="H28" i="6"/>
  <c r="G28" i="6"/>
  <c r="E28" i="6"/>
  <c r="F28" i="6" s="1"/>
  <c r="D28" i="6"/>
  <c r="C28" i="6"/>
  <c r="B28" i="6"/>
  <c r="P27" i="6"/>
  <c r="O27" i="6"/>
  <c r="N27" i="6"/>
  <c r="M27" i="6"/>
  <c r="K27" i="6"/>
  <c r="J27" i="6"/>
  <c r="H27" i="6"/>
  <c r="G27" i="6"/>
  <c r="E27" i="6"/>
  <c r="F27" i="6" s="1"/>
  <c r="D27" i="6"/>
  <c r="C27" i="6"/>
  <c r="B27" i="6"/>
  <c r="P26" i="6"/>
  <c r="O26" i="6"/>
  <c r="N26" i="6"/>
  <c r="M26" i="6"/>
  <c r="K26" i="6"/>
  <c r="J26" i="6"/>
  <c r="H26" i="6"/>
  <c r="G26" i="6"/>
  <c r="E26" i="6"/>
  <c r="F26" i="6" s="1"/>
  <c r="D26" i="6"/>
  <c r="C26" i="6"/>
  <c r="B26" i="6"/>
  <c r="P25" i="6"/>
  <c r="O25" i="6"/>
  <c r="N25" i="6"/>
  <c r="M25" i="6"/>
  <c r="K25" i="6"/>
  <c r="J25" i="6"/>
  <c r="H25" i="6"/>
  <c r="G25" i="6"/>
  <c r="E25" i="6"/>
  <c r="F25" i="6" s="1"/>
  <c r="D25" i="6"/>
  <c r="C25" i="6"/>
  <c r="B25" i="6"/>
  <c r="P24" i="6"/>
  <c r="O24" i="6"/>
  <c r="N24" i="6"/>
  <c r="M24" i="6"/>
  <c r="K24" i="6"/>
  <c r="J24" i="6"/>
  <c r="H24" i="6"/>
  <c r="G24" i="6"/>
  <c r="E24" i="6"/>
  <c r="F24" i="6" s="1"/>
  <c r="D24" i="6"/>
  <c r="C24" i="6"/>
  <c r="B24" i="6"/>
  <c r="P23" i="6"/>
  <c r="O23" i="6"/>
  <c r="N23" i="6"/>
  <c r="M23" i="6"/>
  <c r="K23" i="6"/>
  <c r="J23" i="6"/>
  <c r="H23" i="6"/>
  <c r="G23" i="6"/>
  <c r="E23" i="6"/>
  <c r="F23" i="6" s="1"/>
  <c r="D23" i="6"/>
  <c r="C23" i="6"/>
  <c r="B23" i="6"/>
  <c r="P22" i="6"/>
  <c r="O22" i="6"/>
  <c r="N22" i="6"/>
  <c r="M22" i="6"/>
  <c r="K22" i="6"/>
  <c r="J22" i="6"/>
  <c r="H22" i="6"/>
  <c r="G22" i="6"/>
  <c r="E22" i="6"/>
  <c r="F22" i="6" s="1"/>
  <c r="D22" i="6"/>
  <c r="C22" i="6"/>
  <c r="B22" i="6"/>
  <c r="P21" i="6"/>
  <c r="O21" i="6"/>
  <c r="N21" i="6"/>
  <c r="M21" i="6"/>
  <c r="K21" i="6"/>
  <c r="J21" i="6"/>
  <c r="H21" i="6"/>
  <c r="G21" i="6"/>
  <c r="E21" i="6"/>
  <c r="F21" i="6" s="1"/>
  <c r="D21" i="6"/>
  <c r="C21" i="6"/>
  <c r="B21" i="6"/>
  <c r="P20" i="6"/>
  <c r="O20" i="6"/>
  <c r="N20" i="6"/>
  <c r="M20" i="6"/>
  <c r="K20" i="6"/>
  <c r="J20" i="6"/>
  <c r="H20" i="6"/>
  <c r="G20" i="6"/>
  <c r="E20" i="6"/>
  <c r="F20" i="6" s="1"/>
  <c r="D20" i="6"/>
  <c r="C20" i="6"/>
  <c r="B20" i="6"/>
  <c r="P19" i="6"/>
  <c r="O19" i="6"/>
  <c r="N19" i="6"/>
  <c r="M19" i="6"/>
  <c r="K19" i="6"/>
  <c r="J19" i="6"/>
  <c r="H19" i="6"/>
  <c r="G19" i="6"/>
  <c r="E19" i="6"/>
  <c r="F19" i="6" s="1"/>
  <c r="D19" i="6"/>
  <c r="C19" i="6"/>
  <c r="B19" i="6"/>
  <c r="P18" i="6"/>
  <c r="O18" i="6"/>
  <c r="N18" i="6"/>
  <c r="M18" i="6"/>
  <c r="K18" i="6"/>
  <c r="J18" i="6"/>
  <c r="H18" i="6"/>
  <c r="G18" i="6"/>
  <c r="E18" i="6"/>
  <c r="F18" i="6" s="1"/>
  <c r="D18" i="6"/>
  <c r="C18" i="6"/>
  <c r="B18" i="6"/>
  <c r="P17" i="6"/>
  <c r="O17" i="6"/>
  <c r="N17" i="6"/>
  <c r="M17" i="6"/>
  <c r="K17" i="6"/>
  <c r="J17" i="6"/>
  <c r="H17" i="6"/>
  <c r="G17" i="6"/>
  <c r="E17" i="6"/>
  <c r="F17" i="6" s="1"/>
  <c r="D17" i="6"/>
  <c r="C17" i="6"/>
  <c r="B17" i="6"/>
  <c r="P16" i="6"/>
  <c r="O16" i="6"/>
  <c r="N16" i="6"/>
  <c r="M16" i="6"/>
  <c r="K16" i="6"/>
  <c r="J16" i="6"/>
  <c r="H16" i="6"/>
  <c r="G16" i="6"/>
  <c r="E16" i="6"/>
  <c r="F16" i="6" s="1"/>
  <c r="D16" i="6"/>
  <c r="C16" i="6"/>
  <c r="B16" i="6"/>
  <c r="P15" i="6"/>
  <c r="O15" i="6"/>
  <c r="N15" i="6"/>
  <c r="M15" i="6"/>
  <c r="K15" i="6"/>
  <c r="J15" i="6"/>
  <c r="H15" i="6"/>
  <c r="G15" i="6"/>
  <c r="E15" i="6"/>
  <c r="F15" i="6" s="1"/>
  <c r="D15" i="6"/>
  <c r="C15" i="6"/>
  <c r="B15" i="6"/>
  <c r="P14" i="6"/>
  <c r="O14" i="6"/>
  <c r="N14" i="6"/>
  <c r="M14" i="6"/>
  <c r="K14" i="6"/>
  <c r="J14" i="6"/>
  <c r="H14" i="6"/>
  <c r="G14" i="6"/>
  <c r="E14" i="6"/>
  <c r="F14" i="6" s="1"/>
  <c r="D14" i="6"/>
  <c r="C14" i="6"/>
  <c r="B14" i="6"/>
  <c r="P13" i="6"/>
  <c r="O13" i="6"/>
  <c r="N13" i="6"/>
  <c r="M13" i="6"/>
  <c r="K13" i="6"/>
  <c r="J13" i="6"/>
  <c r="H13" i="6"/>
  <c r="G13" i="6"/>
  <c r="E13" i="6"/>
  <c r="F13" i="6" s="1"/>
  <c r="D13" i="6"/>
  <c r="C13" i="6"/>
  <c r="B13" i="6"/>
  <c r="P12" i="6"/>
  <c r="O12" i="6"/>
  <c r="N12" i="6"/>
  <c r="M12" i="6"/>
  <c r="K12" i="6"/>
  <c r="J12" i="6"/>
  <c r="H12" i="6"/>
  <c r="G12" i="6"/>
  <c r="E12" i="6"/>
  <c r="F12" i="6" s="1"/>
  <c r="D12" i="6"/>
  <c r="C12" i="6"/>
  <c r="B12" i="6"/>
  <c r="P11" i="6"/>
  <c r="O11" i="6"/>
  <c r="N11" i="6"/>
  <c r="M11" i="6"/>
  <c r="K11" i="6"/>
  <c r="J11" i="6"/>
  <c r="H11" i="6"/>
  <c r="G11" i="6"/>
  <c r="E11" i="6"/>
  <c r="F11" i="6" s="1"/>
  <c r="D11" i="6"/>
  <c r="C11" i="6"/>
  <c r="B11" i="6"/>
  <c r="P10" i="6"/>
  <c r="O10" i="6"/>
  <c r="N10" i="6"/>
  <c r="M10" i="6"/>
  <c r="K10" i="6"/>
  <c r="J10" i="6"/>
  <c r="H10" i="6"/>
  <c r="G10" i="6"/>
  <c r="E10" i="6"/>
  <c r="F10" i="6" s="1"/>
  <c r="D10" i="6"/>
  <c r="C10" i="6"/>
  <c r="B10" i="6"/>
  <c r="P9" i="6"/>
  <c r="O9" i="6"/>
  <c r="N9" i="6"/>
  <c r="M9" i="6"/>
  <c r="K9" i="6"/>
  <c r="J9" i="6"/>
  <c r="H9" i="6"/>
  <c r="G9" i="6"/>
  <c r="E9" i="6"/>
  <c r="F9" i="6" s="1"/>
  <c r="D9" i="6"/>
  <c r="C9" i="6"/>
  <c r="B9" i="6"/>
  <c r="P8" i="6"/>
  <c r="O8" i="6"/>
  <c r="N8" i="6"/>
  <c r="M8" i="6"/>
  <c r="K8" i="6"/>
  <c r="J8" i="6"/>
  <c r="H8" i="6"/>
  <c r="G8" i="6"/>
  <c r="E8" i="6"/>
  <c r="F8" i="6" s="1"/>
  <c r="D8" i="6"/>
  <c r="C8" i="6"/>
  <c r="B8" i="6"/>
  <c r="P7" i="6"/>
  <c r="O7" i="6"/>
  <c r="N7" i="6"/>
  <c r="M7" i="6"/>
  <c r="K7" i="6"/>
  <c r="J7" i="6"/>
  <c r="H7" i="6"/>
  <c r="G7" i="6"/>
  <c r="E7" i="6"/>
  <c r="F7" i="6" s="1"/>
  <c r="D7" i="6"/>
  <c r="C7" i="6"/>
  <c r="B7" i="6"/>
  <c r="P6" i="6"/>
  <c r="O6" i="6"/>
  <c r="N6" i="6"/>
  <c r="M6" i="6"/>
  <c r="K6" i="6"/>
  <c r="J6" i="6"/>
  <c r="H6" i="6"/>
  <c r="G6" i="6"/>
  <c r="E6" i="6"/>
  <c r="F6" i="6" s="1"/>
  <c r="D6" i="6"/>
  <c r="C6" i="6"/>
  <c r="B6" i="6"/>
  <c r="P5" i="6"/>
  <c r="O5" i="6"/>
  <c r="N5" i="6"/>
  <c r="M5" i="6"/>
  <c r="K5" i="6"/>
  <c r="J5" i="6"/>
  <c r="H5" i="6"/>
  <c r="G5" i="6"/>
  <c r="E5" i="6"/>
  <c r="F5" i="6" s="1"/>
  <c r="D5" i="6"/>
  <c r="C5" i="6"/>
  <c r="B5" i="6"/>
  <c r="P4" i="6"/>
  <c r="O4" i="6"/>
  <c r="N4" i="6"/>
  <c r="M4" i="6"/>
  <c r="K4" i="6"/>
  <c r="J4" i="6"/>
  <c r="H4" i="6"/>
  <c r="G4" i="6"/>
  <c r="E4" i="6"/>
  <c r="F4" i="6" s="1"/>
  <c r="D4" i="6"/>
  <c r="C4" i="6"/>
  <c r="B4" i="6"/>
  <c r="P3" i="6"/>
  <c r="O3" i="6"/>
  <c r="N3" i="6"/>
  <c r="M3" i="6"/>
  <c r="K3" i="6"/>
  <c r="J3" i="6"/>
  <c r="H3" i="6"/>
  <c r="G3" i="6"/>
  <c r="E3" i="6"/>
  <c r="F3" i="6" s="1"/>
  <c r="D3" i="6"/>
  <c r="C3" i="6"/>
  <c r="B3" i="6"/>
  <c r="P159" i="7"/>
  <c r="O159" i="7"/>
  <c r="N159" i="7"/>
  <c r="M159" i="7"/>
  <c r="K159" i="7"/>
  <c r="J159" i="7"/>
  <c r="H159" i="7"/>
  <c r="G159" i="7"/>
  <c r="E159" i="7"/>
  <c r="D159" i="7"/>
  <c r="C159" i="7"/>
  <c r="B159" i="7"/>
  <c r="P158" i="7"/>
  <c r="O158" i="7"/>
  <c r="N158" i="7"/>
  <c r="M158" i="7"/>
  <c r="K158" i="7"/>
  <c r="J158" i="7"/>
  <c r="H158" i="7"/>
  <c r="G158" i="7"/>
  <c r="E158" i="7"/>
  <c r="D158" i="7"/>
  <c r="C158" i="7"/>
  <c r="B158" i="7"/>
  <c r="P157" i="7"/>
  <c r="O157" i="7"/>
  <c r="N157" i="7"/>
  <c r="M157" i="7"/>
  <c r="K157" i="7"/>
  <c r="J157" i="7"/>
  <c r="H157" i="7"/>
  <c r="G157" i="7"/>
  <c r="E157" i="7"/>
  <c r="D157" i="7"/>
  <c r="C157" i="7"/>
  <c r="B157" i="7"/>
  <c r="P156" i="7"/>
  <c r="O156" i="7"/>
  <c r="N156" i="7"/>
  <c r="M156" i="7"/>
  <c r="K156" i="7"/>
  <c r="J156" i="7"/>
  <c r="H156" i="7"/>
  <c r="G156" i="7"/>
  <c r="E156" i="7"/>
  <c r="D156" i="7"/>
  <c r="C156" i="7"/>
  <c r="B156" i="7"/>
  <c r="P155" i="7"/>
  <c r="O155" i="7"/>
  <c r="N155" i="7"/>
  <c r="M155" i="7"/>
  <c r="K155" i="7"/>
  <c r="J155" i="7"/>
  <c r="H155" i="7"/>
  <c r="G155" i="7"/>
  <c r="E155" i="7"/>
  <c r="D155" i="7"/>
  <c r="C155" i="7"/>
  <c r="B155" i="7"/>
  <c r="P154" i="7"/>
  <c r="O154" i="7"/>
  <c r="N154" i="7"/>
  <c r="M154" i="7"/>
  <c r="K154" i="7"/>
  <c r="J154" i="7"/>
  <c r="H154" i="7"/>
  <c r="G154" i="7"/>
  <c r="E154" i="7"/>
  <c r="D154" i="7"/>
  <c r="C154" i="7"/>
  <c r="B154" i="7"/>
  <c r="P153" i="7"/>
  <c r="O153" i="7"/>
  <c r="N153" i="7"/>
  <c r="M153" i="7"/>
  <c r="K153" i="7"/>
  <c r="J153" i="7"/>
  <c r="H153" i="7"/>
  <c r="G153" i="7"/>
  <c r="E153" i="7"/>
  <c r="D153" i="7"/>
  <c r="C153" i="7"/>
  <c r="B153" i="7"/>
  <c r="P152" i="7"/>
  <c r="O152" i="7"/>
  <c r="N152" i="7"/>
  <c r="M152" i="7"/>
  <c r="K152" i="7"/>
  <c r="J152" i="7"/>
  <c r="H152" i="7"/>
  <c r="G152" i="7"/>
  <c r="E152" i="7"/>
  <c r="D152" i="7"/>
  <c r="C152" i="7"/>
  <c r="B152" i="7"/>
  <c r="P151" i="7"/>
  <c r="O151" i="7"/>
  <c r="N151" i="7"/>
  <c r="M151" i="7"/>
  <c r="K151" i="7"/>
  <c r="J151" i="7"/>
  <c r="H151" i="7"/>
  <c r="G151" i="7"/>
  <c r="E151" i="7"/>
  <c r="D151" i="7"/>
  <c r="C151" i="7"/>
  <c r="B151" i="7"/>
  <c r="P150" i="7"/>
  <c r="O150" i="7"/>
  <c r="N150" i="7"/>
  <c r="M150" i="7"/>
  <c r="K150" i="7"/>
  <c r="J150" i="7"/>
  <c r="H150" i="7"/>
  <c r="G150" i="7"/>
  <c r="E150" i="7"/>
  <c r="D150" i="7"/>
  <c r="C150" i="7"/>
  <c r="B150" i="7"/>
  <c r="P149" i="7"/>
  <c r="O149" i="7"/>
  <c r="N149" i="7"/>
  <c r="M149" i="7"/>
  <c r="K149" i="7"/>
  <c r="J149" i="7"/>
  <c r="H149" i="7"/>
  <c r="G149" i="7"/>
  <c r="E149" i="7"/>
  <c r="D149" i="7"/>
  <c r="C149" i="7"/>
  <c r="B149" i="7"/>
  <c r="P148" i="7"/>
  <c r="O148" i="7"/>
  <c r="N148" i="7"/>
  <c r="M148" i="7"/>
  <c r="K148" i="7"/>
  <c r="J148" i="7"/>
  <c r="H148" i="7"/>
  <c r="G148" i="7"/>
  <c r="E148" i="7"/>
  <c r="D148" i="7"/>
  <c r="C148" i="7"/>
  <c r="B148" i="7"/>
  <c r="P147" i="7"/>
  <c r="O147" i="7"/>
  <c r="N147" i="7"/>
  <c r="M147" i="7"/>
  <c r="K147" i="7"/>
  <c r="J147" i="7"/>
  <c r="H147" i="7"/>
  <c r="G147" i="7"/>
  <c r="E147" i="7"/>
  <c r="D147" i="7"/>
  <c r="C147" i="7"/>
  <c r="B147" i="7"/>
  <c r="P146" i="7"/>
  <c r="O146" i="7"/>
  <c r="N146" i="7"/>
  <c r="M146" i="7"/>
  <c r="K146" i="7"/>
  <c r="J146" i="7"/>
  <c r="H146" i="7"/>
  <c r="G146" i="7"/>
  <c r="E146" i="7"/>
  <c r="D146" i="7"/>
  <c r="C146" i="7"/>
  <c r="B146" i="7"/>
  <c r="P145" i="7"/>
  <c r="O145" i="7"/>
  <c r="N145" i="7"/>
  <c r="M145" i="7"/>
  <c r="K145" i="7"/>
  <c r="J145" i="7"/>
  <c r="H145" i="7"/>
  <c r="G145" i="7"/>
  <c r="E145" i="7"/>
  <c r="D145" i="7"/>
  <c r="C145" i="7"/>
  <c r="B145" i="7"/>
  <c r="P144" i="7"/>
  <c r="O144" i="7"/>
  <c r="N144" i="7"/>
  <c r="M144" i="7"/>
  <c r="K144" i="7"/>
  <c r="J144" i="7"/>
  <c r="H144" i="7"/>
  <c r="G144" i="7"/>
  <c r="E144" i="7"/>
  <c r="D144" i="7"/>
  <c r="C144" i="7"/>
  <c r="B144" i="7"/>
  <c r="P143" i="7"/>
  <c r="O143" i="7"/>
  <c r="N143" i="7"/>
  <c r="M143" i="7"/>
  <c r="K143" i="7"/>
  <c r="J143" i="7"/>
  <c r="H143" i="7"/>
  <c r="G143" i="7"/>
  <c r="E143" i="7"/>
  <c r="D143" i="7"/>
  <c r="C143" i="7"/>
  <c r="B143" i="7"/>
  <c r="P142" i="7"/>
  <c r="O142" i="7"/>
  <c r="N142" i="7"/>
  <c r="M142" i="7"/>
  <c r="K142" i="7"/>
  <c r="J142" i="7"/>
  <c r="H142" i="7"/>
  <c r="G142" i="7"/>
  <c r="E142" i="7"/>
  <c r="D142" i="7"/>
  <c r="C142" i="7"/>
  <c r="B142" i="7"/>
  <c r="P141" i="7"/>
  <c r="O141" i="7"/>
  <c r="N141" i="7"/>
  <c r="M141" i="7"/>
  <c r="K141" i="7"/>
  <c r="J141" i="7"/>
  <c r="H141" i="7"/>
  <c r="G141" i="7"/>
  <c r="E141" i="7"/>
  <c r="D141" i="7"/>
  <c r="C141" i="7"/>
  <c r="B141" i="7"/>
  <c r="P140" i="7"/>
  <c r="O140" i="7"/>
  <c r="N140" i="7"/>
  <c r="M140" i="7"/>
  <c r="K140" i="7"/>
  <c r="J140" i="7"/>
  <c r="H140" i="7"/>
  <c r="G140" i="7"/>
  <c r="E140" i="7"/>
  <c r="D140" i="7"/>
  <c r="C140" i="7"/>
  <c r="B140" i="7"/>
  <c r="P139" i="7"/>
  <c r="O139" i="7"/>
  <c r="N139" i="7"/>
  <c r="M139" i="7"/>
  <c r="K139" i="7"/>
  <c r="J139" i="7"/>
  <c r="H139" i="7"/>
  <c r="G139" i="7"/>
  <c r="E139" i="7"/>
  <c r="D139" i="7"/>
  <c r="C139" i="7"/>
  <c r="B139" i="7"/>
  <c r="P138" i="7"/>
  <c r="O138" i="7"/>
  <c r="N138" i="7"/>
  <c r="M138" i="7"/>
  <c r="K138" i="7"/>
  <c r="J138" i="7"/>
  <c r="H138" i="7"/>
  <c r="G138" i="7"/>
  <c r="E138" i="7"/>
  <c r="D138" i="7"/>
  <c r="C138" i="7"/>
  <c r="B138" i="7"/>
  <c r="P137" i="7"/>
  <c r="O137" i="7"/>
  <c r="N137" i="7"/>
  <c r="M137" i="7"/>
  <c r="K137" i="7"/>
  <c r="J137" i="7"/>
  <c r="H137" i="7"/>
  <c r="G137" i="7"/>
  <c r="E137" i="7"/>
  <c r="D137" i="7"/>
  <c r="C137" i="7"/>
  <c r="B137" i="7"/>
  <c r="P136" i="7"/>
  <c r="O136" i="7"/>
  <c r="N136" i="7"/>
  <c r="M136" i="7"/>
  <c r="K136" i="7"/>
  <c r="J136" i="7"/>
  <c r="H136" i="7"/>
  <c r="G136" i="7"/>
  <c r="E136" i="7"/>
  <c r="D136" i="7"/>
  <c r="C136" i="7"/>
  <c r="B136" i="7"/>
  <c r="P135" i="7"/>
  <c r="O135" i="7"/>
  <c r="N135" i="7"/>
  <c r="M135" i="7"/>
  <c r="K135" i="7"/>
  <c r="J135" i="7"/>
  <c r="H135" i="7"/>
  <c r="G135" i="7"/>
  <c r="E135" i="7"/>
  <c r="D135" i="7"/>
  <c r="C135" i="7"/>
  <c r="B135" i="7"/>
  <c r="P134" i="7"/>
  <c r="O134" i="7"/>
  <c r="N134" i="7"/>
  <c r="M134" i="7"/>
  <c r="K134" i="7"/>
  <c r="J134" i="7"/>
  <c r="H134" i="7"/>
  <c r="G134" i="7"/>
  <c r="E134" i="7"/>
  <c r="D134" i="7"/>
  <c r="C134" i="7"/>
  <c r="B134" i="7"/>
  <c r="P133" i="7"/>
  <c r="O133" i="7"/>
  <c r="N133" i="7"/>
  <c r="M133" i="7"/>
  <c r="K133" i="7"/>
  <c r="J133" i="7"/>
  <c r="H133" i="7"/>
  <c r="G133" i="7"/>
  <c r="E133" i="7"/>
  <c r="D133" i="7"/>
  <c r="C133" i="7"/>
  <c r="B133" i="7"/>
  <c r="P132" i="7"/>
  <c r="O132" i="7"/>
  <c r="N132" i="7"/>
  <c r="M132" i="7"/>
  <c r="K132" i="7"/>
  <c r="J132" i="7"/>
  <c r="H132" i="7"/>
  <c r="G132" i="7"/>
  <c r="E132" i="7"/>
  <c r="D132" i="7"/>
  <c r="C132" i="7"/>
  <c r="B132" i="7"/>
  <c r="P131" i="7"/>
  <c r="O131" i="7"/>
  <c r="N131" i="7"/>
  <c r="M131" i="7"/>
  <c r="K131" i="7"/>
  <c r="J131" i="7"/>
  <c r="H131" i="7"/>
  <c r="G131" i="7"/>
  <c r="E131" i="7"/>
  <c r="D131" i="7"/>
  <c r="C131" i="7"/>
  <c r="B131" i="7"/>
  <c r="P130" i="7"/>
  <c r="O130" i="7"/>
  <c r="N130" i="7"/>
  <c r="M130" i="7"/>
  <c r="K130" i="7"/>
  <c r="J130" i="7"/>
  <c r="H130" i="7"/>
  <c r="G130" i="7"/>
  <c r="E130" i="7"/>
  <c r="D130" i="7"/>
  <c r="C130" i="7"/>
  <c r="B130" i="7"/>
  <c r="P129" i="7"/>
  <c r="O129" i="7"/>
  <c r="N129" i="7"/>
  <c r="M129" i="7"/>
  <c r="K129" i="7"/>
  <c r="J129" i="7"/>
  <c r="H129" i="7"/>
  <c r="G129" i="7"/>
  <c r="E129" i="7"/>
  <c r="D129" i="7"/>
  <c r="C129" i="7"/>
  <c r="B129" i="7"/>
  <c r="P128" i="7"/>
  <c r="O128" i="7"/>
  <c r="N128" i="7"/>
  <c r="M128" i="7"/>
  <c r="K128" i="7"/>
  <c r="J128" i="7"/>
  <c r="H128" i="7"/>
  <c r="G128" i="7"/>
  <c r="E128" i="7"/>
  <c r="D128" i="7"/>
  <c r="C128" i="7"/>
  <c r="B128" i="7"/>
  <c r="P127" i="7"/>
  <c r="O127" i="7"/>
  <c r="N127" i="7"/>
  <c r="M127" i="7"/>
  <c r="K127" i="7"/>
  <c r="J127" i="7"/>
  <c r="H127" i="7"/>
  <c r="G127" i="7"/>
  <c r="E127" i="7"/>
  <c r="D127" i="7"/>
  <c r="C127" i="7"/>
  <c r="B127" i="7"/>
  <c r="P126" i="7"/>
  <c r="O126" i="7"/>
  <c r="N126" i="7"/>
  <c r="M126" i="7"/>
  <c r="K126" i="7"/>
  <c r="J126" i="7"/>
  <c r="H126" i="7"/>
  <c r="G126" i="7"/>
  <c r="E126" i="7"/>
  <c r="D126" i="7"/>
  <c r="C126" i="7"/>
  <c r="B126" i="7"/>
  <c r="P125" i="7"/>
  <c r="O125" i="7"/>
  <c r="N125" i="7"/>
  <c r="M125" i="7"/>
  <c r="K125" i="7"/>
  <c r="J125" i="7"/>
  <c r="H125" i="7"/>
  <c r="G125" i="7"/>
  <c r="E125" i="7"/>
  <c r="D125" i="7"/>
  <c r="C125" i="7"/>
  <c r="B125" i="7"/>
  <c r="P124" i="7"/>
  <c r="O124" i="7"/>
  <c r="N124" i="7"/>
  <c r="M124" i="7"/>
  <c r="K124" i="7"/>
  <c r="J124" i="7"/>
  <c r="H124" i="7"/>
  <c r="G124" i="7"/>
  <c r="E124" i="7"/>
  <c r="D124" i="7"/>
  <c r="C124" i="7"/>
  <c r="B124" i="7"/>
  <c r="P123" i="7"/>
  <c r="O123" i="7"/>
  <c r="N123" i="7"/>
  <c r="M123" i="7"/>
  <c r="K123" i="7"/>
  <c r="J123" i="7"/>
  <c r="H123" i="7"/>
  <c r="G123" i="7"/>
  <c r="E123" i="7"/>
  <c r="D123" i="7"/>
  <c r="C123" i="7"/>
  <c r="B123" i="7"/>
  <c r="P122" i="7"/>
  <c r="O122" i="7"/>
  <c r="N122" i="7"/>
  <c r="M122" i="7"/>
  <c r="K122" i="7"/>
  <c r="J122" i="7"/>
  <c r="H122" i="7"/>
  <c r="G122" i="7"/>
  <c r="E122" i="7"/>
  <c r="D122" i="7"/>
  <c r="C122" i="7"/>
  <c r="B122" i="7"/>
  <c r="P121" i="7"/>
  <c r="O121" i="7"/>
  <c r="N121" i="7"/>
  <c r="M121" i="7"/>
  <c r="K121" i="7"/>
  <c r="J121" i="7"/>
  <c r="H121" i="7"/>
  <c r="G121" i="7"/>
  <c r="E121" i="7"/>
  <c r="D121" i="7"/>
  <c r="C121" i="7"/>
  <c r="B121" i="7"/>
  <c r="P120" i="7"/>
  <c r="O120" i="7"/>
  <c r="N120" i="7"/>
  <c r="M120" i="7"/>
  <c r="K120" i="7"/>
  <c r="J120" i="7"/>
  <c r="H120" i="7"/>
  <c r="G120" i="7"/>
  <c r="E120" i="7"/>
  <c r="D120" i="7"/>
  <c r="C120" i="7"/>
  <c r="B120" i="7"/>
  <c r="P119" i="7"/>
  <c r="O119" i="7"/>
  <c r="N119" i="7"/>
  <c r="M119" i="7"/>
  <c r="K119" i="7"/>
  <c r="J119" i="7"/>
  <c r="H119" i="7"/>
  <c r="G119" i="7"/>
  <c r="E119" i="7"/>
  <c r="D119" i="7"/>
  <c r="C119" i="7"/>
  <c r="B119" i="7"/>
  <c r="P118" i="7"/>
  <c r="O118" i="7"/>
  <c r="N118" i="7"/>
  <c r="M118" i="7"/>
  <c r="K118" i="7"/>
  <c r="J118" i="7"/>
  <c r="H118" i="7"/>
  <c r="G118" i="7"/>
  <c r="E118" i="7"/>
  <c r="D118" i="7"/>
  <c r="C118" i="7"/>
  <c r="B118" i="7"/>
  <c r="P117" i="7"/>
  <c r="O117" i="7"/>
  <c r="N117" i="7"/>
  <c r="M117" i="7"/>
  <c r="K117" i="7"/>
  <c r="J117" i="7"/>
  <c r="H117" i="7"/>
  <c r="G117" i="7"/>
  <c r="E117" i="7"/>
  <c r="D117" i="7"/>
  <c r="C117" i="7"/>
  <c r="B117" i="7"/>
  <c r="P116" i="7"/>
  <c r="O116" i="7"/>
  <c r="N116" i="7"/>
  <c r="M116" i="7"/>
  <c r="K116" i="7"/>
  <c r="J116" i="7"/>
  <c r="H116" i="7"/>
  <c r="G116" i="7"/>
  <c r="E116" i="7"/>
  <c r="D116" i="7"/>
  <c r="C116" i="7"/>
  <c r="B116" i="7"/>
  <c r="P115" i="7"/>
  <c r="O115" i="7"/>
  <c r="N115" i="7"/>
  <c r="M115" i="7"/>
  <c r="K115" i="7"/>
  <c r="J115" i="7"/>
  <c r="H115" i="7"/>
  <c r="G115" i="7"/>
  <c r="E115" i="7"/>
  <c r="D115" i="7"/>
  <c r="C115" i="7"/>
  <c r="B115" i="7"/>
  <c r="P114" i="7"/>
  <c r="O114" i="7"/>
  <c r="N114" i="7"/>
  <c r="M114" i="7"/>
  <c r="K114" i="7"/>
  <c r="J114" i="7"/>
  <c r="H114" i="7"/>
  <c r="G114" i="7"/>
  <c r="E114" i="7"/>
  <c r="D114" i="7"/>
  <c r="C114" i="7"/>
  <c r="B114" i="7"/>
  <c r="P113" i="7"/>
  <c r="O113" i="7"/>
  <c r="N113" i="7"/>
  <c r="M113" i="7"/>
  <c r="K113" i="7"/>
  <c r="J113" i="7"/>
  <c r="H113" i="7"/>
  <c r="G113" i="7"/>
  <c r="E113" i="7"/>
  <c r="D113" i="7"/>
  <c r="C113" i="7"/>
  <c r="B113" i="7"/>
  <c r="P112" i="7"/>
  <c r="O112" i="7"/>
  <c r="N112" i="7"/>
  <c r="M112" i="7"/>
  <c r="K112" i="7"/>
  <c r="J112" i="7"/>
  <c r="H112" i="7"/>
  <c r="G112" i="7"/>
  <c r="E112" i="7"/>
  <c r="D112" i="7"/>
  <c r="C112" i="7"/>
  <c r="B112" i="7"/>
  <c r="P111" i="7"/>
  <c r="O111" i="7"/>
  <c r="N111" i="7"/>
  <c r="M111" i="7"/>
  <c r="K111" i="7"/>
  <c r="J111" i="7"/>
  <c r="H111" i="7"/>
  <c r="G111" i="7"/>
  <c r="E111" i="7"/>
  <c r="D111" i="7"/>
  <c r="C111" i="7"/>
  <c r="B111" i="7"/>
  <c r="P110" i="7"/>
  <c r="O110" i="7"/>
  <c r="N110" i="7"/>
  <c r="M110" i="7"/>
  <c r="K110" i="7"/>
  <c r="J110" i="7"/>
  <c r="H110" i="7"/>
  <c r="G110" i="7"/>
  <c r="E110" i="7"/>
  <c r="D110" i="7"/>
  <c r="C110" i="7"/>
  <c r="B110" i="7"/>
  <c r="P109" i="7"/>
  <c r="O109" i="7"/>
  <c r="N109" i="7"/>
  <c r="M109" i="7"/>
  <c r="K109" i="7"/>
  <c r="J109" i="7"/>
  <c r="H109" i="7"/>
  <c r="G109" i="7"/>
  <c r="E109" i="7"/>
  <c r="D109" i="7"/>
  <c r="C109" i="7"/>
  <c r="B109" i="7"/>
  <c r="P108" i="7"/>
  <c r="O108" i="7"/>
  <c r="N108" i="7"/>
  <c r="M108" i="7"/>
  <c r="K108" i="7"/>
  <c r="J108" i="7"/>
  <c r="H108" i="7"/>
  <c r="G108" i="7"/>
  <c r="E108" i="7"/>
  <c r="D108" i="7"/>
  <c r="C108" i="7"/>
  <c r="B108" i="7"/>
  <c r="P107" i="7"/>
  <c r="O107" i="7"/>
  <c r="N107" i="7"/>
  <c r="M107" i="7"/>
  <c r="K107" i="7"/>
  <c r="J107" i="7"/>
  <c r="H107" i="7"/>
  <c r="G107" i="7"/>
  <c r="E107" i="7"/>
  <c r="D107" i="7"/>
  <c r="C107" i="7"/>
  <c r="B107" i="7"/>
  <c r="P106" i="7"/>
  <c r="O106" i="7"/>
  <c r="N106" i="7"/>
  <c r="M106" i="7"/>
  <c r="K106" i="7"/>
  <c r="J106" i="7"/>
  <c r="H106" i="7"/>
  <c r="G106" i="7"/>
  <c r="E106" i="7"/>
  <c r="D106" i="7"/>
  <c r="C106" i="7"/>
  <c r="B106" i="7"/>
  <c r="P105" i="7"/>
  <c r="O105" i="7"/>
  <c r="N105" i="7"/>
  <c r="M105" i="7"/>
  <c r="K105" i="7"/>
  <c r="J105" i="7"/>
  <c r="H105" i="7"/>
  <c r="G105" i="7"/>
  <c r="E105" i="7"/>
  <c r="D105" i="7"/>
  <c r="C105" i="7"/>
  <c r="B105" i="7"/>
  <c r="P104" i="7"/>
  <c r="O104" i="7"/>
  <c r="N104" i="7"/>
  <c r="M104" i="7"/>
  <c r="K104" i="7"/>
  <c r="J104" i="7"/>
  <c r="H104" i="7"/>
  <c r="G104" i="7"/>
  <c r="E104" i="7"/>
  <c r="D104" i="7"/>
  <c r="C104" i="7"/>
  <c r="B104" i="7"/>
  <c r="P103" i="7"/>
  <c r="O103" i="7"/>
  <c r="N103" i="7"/>
  <c r="M103" i="7"/>
  <c r="K103" i="7"/>
  <c r="J103" i="7"/>
  <c r="H103" i="7"/>
  <c r="G103" i="7"/>
  <c r="E103" i="7"/>
  <c r="D103" i="7"/>
  <c r="C103" i="7"/>
  <c r="B103" i="7"/>
  <c r="P102" i="7"/>
  <c r="O102" i="7"/>
  <c r="N102" i="7"/>
  <c r="M102" i="7"/>
  <c r="K102" i="7"/>
  <c r="J102" i="7"/>
  <c r="H102" i="7"/>
  <c r="G102" i="7"/>
  <c r="E102" i="7"/>
  <c r="D102" i="7"/>
  <c r="C102" i="7"/>
  <c r="B102" i="7"/>
  <c r="P101" i="7"/>
  <c r="O101" i="7"/>
  <c r="N101" i="7"/>
  <c r="M101" i="7"/>
  <c r="K101" i="7"/>
  <c r="J101" i="7"/>
  <c r="H101" i="7"/>
  <c r="G101" i="7"/>
  <c r="E101" i="7"/>
  <c r="D101" i="7"/>
  <c r="C101" i="7"/>
  <c r="B101" i="7"/>
  <c r="P100" i="7"/>
  <c r="O100" i="7"/>
  <c r="N100" i="7"/>
  <c r="M100" i="7"/>
  <c r="K100" i="7"/>
  <c r="J100" i="7"/>
  <c r="H100" i="7"/>
  <c r="G100" i="7"/>
  <c r="E100" i="7"/>
  <c r="D100" i="7"/>
  <c r="C100" i="7"/>
  <c r="B100" i="7"/>
  <c r="P99" i="7"/>
  <c r="O99" i="7"/>
  <c r="N99" i="7"/>
  <c r="M99" i="7"/>
  <c r="K99" i="7"/>
  <c r="J99" i="7"/>
  <c r="H99" i="7"/>
  <c r="G99" i="7"/>
  <c r="E99" i="7"/>
  <c r="D99" i="7"/>
  <c r="C99" i="7"/>
  <c r="B99" i="7"/>
  <c r="P98" i="7"/>
  <c r="O98" i="7"/>
  <c r="N98" i="7"/>
  <c r="M98" i="7"/>
  <c r="K98" i="7"/>
  <c r="J98" i="7"/>
  <c r="H98" i="7"/>
  <c r="G98" i="7"/>
  <c r="E98" i="7"/>
  <c r="D98" i="7"/>
  <c r="C98" i="7"/>
  <c r="B98" i="7"/>
  <c r="P97" i="7"/>
  <c r="O97" i="7"/>
  <c r="N97" i="7"/>
  <c r="M97" i="7"/>
  <c r="K97" i="7"/>
  <c r="J97" i="7"/>
  <c r="H97" i="7"/>
  <c r="G97" i="7"/>
  <c r="E97" i="7"/>
  <c r="D97" i="7"/>
  <c r="C97" i="7"/>
  <c r="B97" i="7"/>
  <c r="P96" i="7"/>
  <c r="O96" i="7"/>
  <c r="N96" i="7"/>
  <c r="M96" i="7"/>
  <c r="K96" i="7"/>
  <c r="J96" i="7"/>
  <c r="H96" i="7"/>
  <c r="G96" i="7"/>
  <c r="E96" i="7"/>
  <c r="D96" i="7"/>
  <c r="C96" i="7"/>
  <c r="B96" i="7"/>
  <c r="P95" i="7"/>
  <c r="O95" i="7"/>
  <c r="N95" i="7"/>
  <c r="M95" i="7"/>
  <c r="K95" i="7"/>
  <c r="J95" i="7"/>
  <c r="H95" i="7"/>
  <c r="G95" i="7"/>
  <c r="E95" i="7"/>
  <c r="D95" i="7"/>
  <c r="C95" i="7"/>
  <c r="B95" i="7"/>
  <c r="P94" i="7"/>
  <c r="O94" i="7"/>
  <c r="N94" i="7"/>
  <c r="M94" i="7"/>
  <c r="K94" i="7"/>
  <c r="J94" i="7"/>
  <c r="H94" i="7"/>
  <c r="G94" i="7"/>
  <c r="E94" i="7"/>
  <c r="D94" i="7"/>
  <c r="C94" i="7"/>
  <c r="B94" i="7"/>
  <c r="P93" i="7"/>
  <c r="O93" i="7"/>
  <c r="N93" i="7"/>
  <c r="M93" i="7"/>
  <c r="K93" i="7"/>
  <c r="J93" i="7"/>
  <c r="H93" i="7"/>
  <c r="G93" i="7"/>
  <c r="E93" i="7"/>
  <c r="D93" i="7"/>
  <c r="C93" i="7"/>
  <c r="B93" i="7"/>
  <c r="P92" i="7"/>
  <c r="O92" i="7"/>
  <c r="N92" i="7"/>
  <c r="M92" i="7"/>
  <c r="K92" i="7"/>
  <c r="J92" i="7"/>
  <c r="H92" i="7"/>
  <c r="G92" i="7"/>
  <c r="E92" i="7"/>
  <c r="D92" i="7"/>
  <c r="C92" i="7"/>
  <c r="B92" i="7"/>
  <c r="P91" i="7"/>
  <c r="O91" i="7"/>
  <c r="N91" i="7"/>
  <c r="M91" i="7"/>
  <c r="K91" i="7"/>
  <c r="J91" i="7"/>
  <c r="H91" i="7"/>
  <c r="G91" i="7"/>
  <c r="E91" i="7"/>
  <c r="D91" i="7"/>
  <c r="C91" i="7"/>
  <c r="B91" i="7"/>
  <c r="P90" i="7"/>
  <c r="O90" i="7"/>
  <c r="N90" i="7"/>
  <c r="M90" i="7"/>
  <c r="K90" i="7"/>
  <c r="J90" i="7"/>
  <c r="H90" i="7"/>
  <c r="G90" i="7"/>
  <c r="E90" i="7"/>
  <c r="D90" i="7"/>
  <c r="C90" i="7"/>
  <c r="B90" i="7"/>
  <c r="P89" i="7"/>
  <c r="O89" i="7"/>
  <c r="N89" i="7"/>
  <c r="M89" i="7"/>
  <c r="K89" i="7"/>
  <c r="J89" i="7"/>
  <c r="H89" i="7"/>
  <c r="G89" i="7"/>
  <c r="E89" i="7"/>
  <c r="D89" i="7"/>
  <c r="C89" i="7"/>
  <c r="B89" i="7"/>
  <c r="P88" i="7"/>
  <c r="O88" i="7"/>
  <c r="N88" i="7"/>
  <c r="M88" i="7"/>
  <c r="K88" i="7"/>
  <c r="J88" i="7"/>
  <c r="H88" i="7"/>
  <c r="G88" i="7"/>
  <c r="E88" i="7"/>
  <c r="D88" i="7"/>
  <c r="C88" i="7"/>
  <c r="B88" i="7"/>
  <c r="P87" i="7"/>
  <c r="O87" i="7"/>
  <c r="N87" i="7"/>
  <c r="M87" i="7"/>
  <c r="K87" i="7"/>
  <c r="J87" i="7"/>
  <c r="H87" i="7"/>
  <c r="G87" i="7"/>
  <c r="E87" i="7"/>
  <c r="D87" i="7"/>
  <c r="C87" i="7"/>
  <c r="B87" i="7"/>
  <c r="P86" i="7"/>
  <c r="O86" i="7"/>
  <c r="N86" i="7"/>
  <c r="M86" i="7"/>
  <c r="K86" i="7"/>
  <c r="J86" i="7"/>
  <c r="H86" i="7"/>
  <c r="G86" i="7"/>
  <c r="E86" i="7"/>
  <c r="D86" i="7"/>
  <c r="C86" i="7"/>
  <c r="B86" i="7"/>
  <c r="P85" i="7"/>
  <c r="O85" i="7"/>
  <c r="N85" i="7"/>
  <c r="M85" i="7"/>
  <c r="K85" i="7"/>
  <c r="J85" i="7"/>
  <c r="H85" i="7"/>
  <c r="G85" i="7"/>
  <c r="E85" i="7"/>
  <c r="D85" i="7"/>
  <c r="C85" i="7"/>
  <c r="B85" i="7"/>
  <c r="P84" i="7"/>
  <c r="O84" i="7"/>
  <c r="N84" i="7"/>
  <c r="M84" i="7"/>
  <c r="K84" i="7"/>
  <c r="J84" i="7"/>
  <c r="H84" i="7"/>
  <c r="G84" i="7"/>
  <c r="E84" i="7"/>
  <c r="D84" i="7"/>
  <c r="C84" i="7"/>
  <c r="B84" i="7"/>
  <c r="P83" i="7"/>
  <c r="O83" i="7"/>
  <c r="N83" i="7"/>
  <c r="M83" i="7"/>
  <c r="K83" i="7"/>
  <c r="J83" i="7"/>
  <c r="H83" i="7"/>
  <c r="G83" i="7"/>
  <c r="E83" i="7"/>
  <c r="D83" i="7"/>
  <c r="C83" i="7"/>
  <c r="B83" i="7"/>
  <c r="P82" i="7"/>
  <c r="O82" i="7"/>
  <c r="N82" i="7"/>
  <c r="M82" i="7"/>
  <c r="K82" i="7"/>
  <c r="J82" i="7"/>
  <c r="H82" i="7"/>
  <c r="G82" i="7"/>
  <c r="E82" i="7"/>
  <c r="D82" i="7"/>
  <c r="C82" i="7"/>
  <c r="B82" i="7"/>
  <c r="P81" i="7"/>
  <c r="O81" i="7"/>
  <c r="N81" i="7"/>
  <c r="M81" i="7"/>
  <c r="K81" i="7"/>
  <c r="J81" i="7"/>
  <c r="H81" i="7"/>
  <c r="G81" i="7"/>
  <c r="E81" i="7"/>
  <c r="D81" i="7"/>
  <c r="C81" i="7"/>
  <c r="B81" i="7"/>
  <c r="P80" i="7"/>
  <c r="O80" i="7"/>
  <c r="N80" i="7"/>
  <c r="M80" i="7"/>
  <c r="K80" i="7"/>
  <c r="J80" i="7"/>
  <c r="H80" i="7"/>
  <c r="G80" i="7"/>
  <c r="E80" i="7"/>
  <c r="D80" i="7"/>
  <c r="C80" i="7"/>
  <c r="B80" i="7"/>
  <c r="P79" i="7"/>
  <c r="O79" i="7"/>
  <c r="N79" i="7"/>
  <c r="M79" i="7"/>
  <c r="K79" i="7"/>
  <c r="J79" i="7"/>
  <c r="H79" i="7"/>
  <c r="G79" i="7"/>
  <c r="E79" i="7"/>
  <c r="D79" i="7"/>
  <c r="C79" i="7"/>
  <c r="B79" i="7"/>
  <c r="P78" i="7"/>
  <c r="O78" i="7"/>
  <c r="N78" i="7"/>
  <c r="M78" i="7"/>
  <c r="K78" i="7"/>
  <c r="J78" i="7"/>
  <c r="H78" i="7"/>
  <c r="G78" i="7"/>
  <c r="E78" i="7"/>
  <c r="D78" i="7"/>
  <c r="C78" i="7"/>
  <c r="B78" i="7"/>
  <c r="P77" i="7"/>
  <c r="O77" i="7"/>
  <c r="N77" i="7"/>
  <c r="M77" i="7"/>
  <c r="K77" i="7"/>
  <c r="J77" i="7"/>
  <c r="H77" i="7"/>
  <c r="G77" i="7"/>
  <c r="E77" i="7"/>
  <c r="D77" i="7"/>
  <c r="C77" i="7"/>
  <c r="B77" i="7"/>
  <c r="P76" i="7"/>
  <c r="O76" i="7"/>
  <c r="N76" i="7"/>
  <c r="M76" i="7"/>
  <c r="K76" i="7"/>
  <c r="J76" i="7"/>
  <c r="H76" i="7"/>
  <c r="G76" i="7"/>
  <c r="E76" i="7"/>
  <c r="D76" i="7"/>
  <c r="C76" i="7"/>
  <c r="B76" i="7"/>
  <c r="P75" i="7"/>
  <c r="O75" i="7"/>
  <c r="N75" i="7"/>
  <c r="M75" i="7"/>
  <c r="K75" i="7"/>
  <c r="J75" i="7"/>
  <c r="H75" i="7"/>
  <c r="G75" i="7"/>
  <c r="E75" i="7"/>
  <c r="D75" i="7"/>
  <c r="C75" i="7"/>
  <c r="B75" i="7"/>
  <c r="P74" i="7"/>
  <c r="O74" i="7"/>
  <c r="N74" i="7"/>
  <c r="M74" i="7"/>
  <c r="K74" i="7"/>
  <c r="J74" i="7"/>
  <c r="H74" i="7"/>
  <c r="G74" i="7"/>
  <c r="E74" i="7"/>
  <c r="D74" i="7"/>
  <c r="C74" i="7"/>
  <c r="B74" i="7"/>
  <c r="P73" i="7"/>
  <c r="O73" i="7"/>
  <c r="N73" i="7"/>
  <c r="M73" i="7"/>
  <c r="K73" i="7"/>
  <c r="J73" i="7"/>
  <c r="H73" i="7"/>
  <c r="G73" i="7"/>
  <c r="E73" i="7"/>
  <c r="D73" i="7"/>
  <c r="C73" i="7"/>
  <c r="B73" i="7"/>
  <c r="P72" i="7"/>
  <c r="O72" i="7"/>
  <c r="N72" i="7"/>
  <c r="M72" i="7"/>
  <c r="K72" i="7"/>
  <c r="J72" i="7"/>
  <c r="H72" i="7"/>
  <c r="G72" i="7"/>
  <c r="E72" i="7"/>
  <c r="D72" i="7"/>
  <c r="C72" i="7"/>
  <c r="B72" i="7"/>
  <c r="P71" i="7"/>
  <c r="O71" i="7"/>
  <c r="N71" i="7"/>
  <c r="M71" i="7"/>
  <c r="K71" i="7"/>
  <c r="J71" i="7"/>
  <c r="H71" i="7"/>
  <c r="G71" i="7"/>
  <c r="E71" i="7"/>
  <c r="D71" i="7"/>
  <c r="C71" i="7"/>
  <c r="B71" i="7"/>
  <c r="P70" i="7"/>
  <c r="O70" i="7"/>
  <c r="N70" i="7"/>
  <c r="M70" i="7"/>
  <c r="K70" i="7"/>
  <c r="J70" i="7"/>
  <c r="H70" i="7"/>
  <c r="G70" i="7"/>
  <c r="E70" i="7"/>
  <c r="D70" i="7"/>
  <c r="C70" i="7"/>
  <c r="B70" i="7"/>
  <c r="P69" i="7"/>
  <c r="O69" i="7"/>
  <c r="N69" i="7"/>
  <c r="M69" i="7"/>
  <c r="K69" i="7"/>
  <c r="J69" i="7"/>
  <c r="H69" i="7"/>
  <c r="G69" i="7"/>
  <c r="E69" i="7"/>
  <c r="D69" i="7"/>
  <c r="C69" i="7"/>
  <c r="B69" i="7"/>
  <c r="P68" i="7"/>
  <c r="O68" i="7"/>
  <c r="N68" i="7"/>
  <c r="M68" i="7"/>
  <c r="K68" i="7"/>
  <c r="J68" i="7"/>
  <c r="H68" i="7"/>
  <c r="G68" i="7"/>
  <c r="E68" i="7"/>
  <c r="D68" i="7"/>
  <c r="C68" i="7"/>
  <c r="B68" i="7"/>
  <c r="P67" i="7"/>
  <c r="O67" i="7"/>
  <c r="N67" i="7"/>
  <c r="M67" i="7"/>
  <c r="K67" i="7"/>
  <c r="J67" i="7"/>
  <c r="H67" i="7"/>
  <c r="G67" i="7"/>
  <c r="E67" i="7"/>
  <c r="D67" i="7"/>
  <c r="C67" i="7"/>
  <c r="B67" i="7"/>
  <c r="P66" i="7"/>
  <c r="O66" i="7"/>
  <c r="N66" i="7"/>
  <c r="M66" i="7"/>
  <c r="K66" i="7"/>
  <c r="J66" i="7"/>
  <c r="H66" i="7"/>
  <c r="G66" i="7"/>
  <c r="E66" i="7"/>
  <c r="D66" i="7"/>
  <c r="C66" i="7"/>
  <c r="B66" i="7"/>
  <c r="P65" i="7"/>
  <c r="O65" i="7"/>
  <c r="N65" i="7"/>
  <c r="M65" i="7"/>
  <c r="K65" i="7"/>
  <c r="J65" i="7"/>
  <c r="H65" i="7"/>
  <c r="G65" i="7"/>
  <c r="E65" i="7"/>
  <c r="D65" i="7"/>
  <c r="C65" i="7"/>
  <c r="B65" i="7"/>
  <c r="P64" i="7"/>
  <c r="O64" i="7"/>
  <c r="N64" i="7"/>
  <c r="M64" i="7"/>
  <c r="K64" i="7"/>
  <c r="J64" i="7"/>
  <c r="H64" i="7"/>
  <c r="G64" i="7"/>
  <c r="E64" i="7"/>
  <c r="D64" i="7"/>
  <c r="C64" i="7"/>
  <c r="B64" i="7"/>
  <c r="P63" i="7"/>
  <c r="O63" i="7"/>
  <c r="N63" i="7"/>
  <c r="M63" i="7"/>
  <c r="K63" i="7"/>
  <c r="J63" i="7"/>
  <c r="H63" i="7"/>
  <c r="G63" i="7"/>
  <c r="E63" i="7"/>
  <c r="D63" i="7"/>
  <c r="C63" i="7"/>
  <c r="B63" i="7"/>
  <c r="P62" i="7"/>
  <c r="O62" i="7"/>
  <c r="N62" i="7"/>
  <c r="M62" i="7"/>
  <c r="K62" i="7"/>
  <c r="J62" i="7"/>
  <c r="H62" i="7"/>
  <c r="G62" i="7"/>
  <c r="E62" i="7"/>
  <c r="D62" i="7"/>
  <c r="C62" i="7"/>
  <c r="B62" i="7"/>
  <c r="P61" i="7"/>
  <c r="O61" i="7"/>
  <c r="N61" i="7"/>
  <c r="M61" i="7"/>
  <c r="K61" i="7"/>
  <c r="J61" i="7"/>
  <c r="H61" i="7"/>
  <c r="G61" i="7"/>
  <c r="E61" i="7"/>
  <c r="D61" i="7"/>
  <c r="C61" i="7"/>
  <c r="B61" i="7"/>
  <c r="P60" i="7"/>
  <c r="O60" i="7"/>
  <c r="N60" i="7"/>
  <c r="M60" i="7"/>
  <c r="K60" i="7"/>
  <c r="J60" i="7"/>
  <c r="H60" i="7"/>
  <c r="G60" i="7"/>
  <c r="E60" i="7"/>
  <c r="D60" i="7"/>
  <c r="C60" i="7"/>
  <c r="B60" i="7"/>
  <c r="P59" i="7"/>
  <c r="O59" i="7"/>
  <c r="N59" i="7"/>
  <c r="M59" i="7"/>
  <c r="K59" i="7"/>
  <c r="J59" i="7"/>
  <c r="H59" i="7"/>
  <c r="G59" i="7"/>
  <c r="E59" i="7"/>
  <c r="D59" i="7"/>
  <c r="C59" i="7"/>
  <c r="B59" i="7"/>
  <c r="P58" i="7"/>
  <c r="O58" i="7"/>
  <c r="N58" i="7"/>
  <c r="M58" i="7"/>
  <c r="K58" i="7"/>
  <c r="J58" i="7"/>
  <c r="H58" i="7"/>
  <c r="G58" i="7"/>
  <c r="E58" i="7"/>
  <c r="D58" i="7"/>
  <c r="C58" i="7"/>
  <c r="B58" i="7"/>
  <c r="P57" i="7"/>
  <c r="O57" i="7"/>
  <c r="N57" i="7"/>
  <c r="M57" i="7"/>
  <c r="K57" i="7"/>
  <c r="J57" i="7"/>
  <c r="H57" i="7"/>
  <c r="G57" i="7"/>
  <c r="E57" i="7"/>
  <c r="D57" i="7"/>
  <c r="C57" i="7"/>
  <c r="B57" i="7"/>
  <c r="P56" i="7"/>
  <c r="O56" i="7"/>
  <c r="N56" i="7"/>
  <c r="M56" i="7"/>
  <c r="K56" i="7"/>
  <c r="J56" i="7"/>
  <c r="H56" i="7"/>
  <c r="G56" i="7"/>
  <c r="E56" i="7"/>
  <c r="D56" i="7"/>
  <c r="C56" i="7"/>
  <c r="B56" i="7"/>
  <c r="P55" i="7"/>
  <c r="O55" i="7"/>
  <c r="N55" i="7"/>
  <c r="M55" i="7"/>
  <c r="K55" i="7"/>
  <c r="J55" i="7"/>
  <c r="H55" i="7"/>
  <c r="G55" i="7"/>
  <c r="E55" i="7"/>
  <c r="D55" i="7"/>
  <c r="C55" i="7"/>
  <c r="B55" i="7"/>
  <c r="P54" i="7"/>
  <c r="O54" i="7"/>
  <c r="N54" i="7"/>
  <c r="M54" i="7"/>
  <c r="K54" i="7"/>
  <c r="J54" i="7"/>
  <c r="H54" i="7"/>
  <c r="G54" i="7"/>
  <c r="E54" i="7"/>
  <c r="D54" i="7"/>
  <c r="C54" i="7"/>
  <c r="B54" i="7"/>
  <c r="P53" i="7"/>
  <c r="O53" i="7"/>
  <c r="N53" i="7"/>
  <c r="M53" i="7"/>
  <c r="K53" i="7"/>
  <c r="J53" i="7"/>
  <c r="H53" i="7"/>
  <c r="G53" i="7"/>
  <c r="E53" i="7"/>
  <c r="D53" i="7"/>
  <c r="C53" i="7"/>
  <c r="B53" i="7"/>
  <c r="P52" i="7"/>
  <c r="O52" i="7"/>
  <c r="N52" i="7"/>
  <c r="M52" i="7"/>
  <c r="K52" i="7"/>
  <c r="J52" i="7"/>
  <c r="H52" i="7"/>
  <c r="G52" i="7"/>
  <c r="E52" i="7"/>
  <c r="D52" i="7"/>
  <c r="C52" i="7"/>
  <c r="B52" i="7"/>
  <c r="P51" i="7"/>
  <c r="O51" i="7"/>
  <c r="N51" i="7"/>
  <c r="M51" i="7"/>
  <c r="K51" i="7"/>
  <c r="J51" i="7"/>
  <c r="H51" i="7"/>
  <c r="G51" i="7"/>
  <c r="E51" i="7"/>
  <c r="D51" i="7"/>
  <c r="C51" i="7"/>
  <c r="B51" i="7"/>
  <c r="P50" i="7"/>
  <c r="O50" i="7"/>
  <c r="N50" i="7"/>
  <c r="M50" i="7"/>
  <c r="K50" i="7"/>
  <c r="J50" i="7"/>
  <c r="H50" i="7"/>
  <c r="G50" i="7"/>
  <c r="E50" i="7"/>
  <c r="F50" i="7" s="1"/>
  <c r="D50" i="7"/>
  <c r="C50" i="7"/>
  <c r="B50" i="7"/>
  <c r="P49" i="7"/>
  <c r="O49" i="7"/>
  <c r="N49" i="7"/>
  <c r="M49" i="7"/>
  <c r="K49" i="7"/>
  <c r="J49" i="7"/>
  <c r="H49" i="7"/>
  <c r="G49" i="7"/>
  <c r="E49" i="7"/>
  <c r="F49" i="7" s="1"/>
  <c r="D49" i="7"/>
  <c r="C49" i="7"/>
  <c r="B49" i="7"/>
  <c r="P48" i="7"/>
  <c r="O48" i="7"/>
  <c r="N48" i="7"/>
  <c r="M48" i="7"/>
  <c r="K48" i="7"/>
  <c r="J48" i="7"/>
  <c r="H48" i="7"/>
  <c r="G48" i="7"/>
  <c r="E48" i="7"/>
  <c r="F48" i="7" s="1"/>
  <c r="D48" i="7"/>
  <c r="C48" i="7"/>
  <c r="B48" i="7"/>
  <c r="P47" i="7"/>
  <c r="O47" i="7"/>
  <c r="N47" i="7"/>
  <c r="M47" i="7"/>
  <c r="K47" i="7"/>
  <c r="J47" i="7"/>
  <c r="H47" i="7"/>
  <c r="G47" i="7"/>
  <c r="E47" i="7"/>
  <c r="F47" i="7" s="1"/>
  <c r="D47" i="7"/>
  <c r="C47" i="7"/>
  <c r="B47" i="7"/>
  <c r="P46" i="7"/>
  <c r="O46" i="7"/>
  <c r="N46" i="7"/>
  <c r="M46" i="7"/>
  <c r="K46" i="7"/>
  <c r="J46" i="7"/>
  <c r="H46" i="7"/>
  <c r="G46" i="7"/>
  <c r="E46" i="7"/>
  <c r="F46" i="7" s="1"/>
  <c r="D46" i="7"/>
  <c r="C46" i="7"/>
  <c r="B46" i="7"/>
  <c r="P45" i="7"/>
  <c r="O45" i="7"/>
  <c r="N45" i="7"/>
  <c r="M45" i="7"/>
  <c r="K45" i="7"/>
  <c r="J45" i="7"/>
  <c r="H45" i="7"/>
  <c r="G45" i="7"/>
  <c r="E45" i="7"/>
  <c r="F45" i="7" s="1"/>
  <c r="D45" i="7"/>
  <c r="C45" i="7"/>
  <c r="B45" i="7"/>
  <c r="P44" i="7"/>
  <c r="O44" i="7"/>
  <c r="N44" i="7"/>
  <c r="M44" i="7"/>
  <c r="K44" i="7"/>
  <c r="J44" i="7"/>
  <c r="H44" i="7"/>
  <c r="G44" i="7"/>
  <c r="E44" i="7"/>
  <c r="F44" i="7" s="1"/>
  <c r="D44" i="7"/>
  <c r="C44" i="7"/>
  <c r="B44" i="7"/>
  <c r="P43" i="7"/>
  <c r="O43" i="7"/>
  <c r="N43" i="7"/>
  <c r="M43" i="7"/>
  <c r="K43" i="7"/>
  <c r="J43" i="7"/>
  <c r="H43" i="7"/>
  <c r="G43" i="7"/>
  <c r="E43" i="7"/>
  <c r="F43" i="7" s="1"/>
  <c r="D43" i="7"/>
  <c r="C43" i="7"/>
  <c r="B43" i="7"/>
  <c r="P42" i="7"/>
  <c r="O42" i="7"/>
  <c r="N42" i="7"/>
  <c r="M42" i="7"/>
  <c r="K42" i="7"/>
  <c r="J42" i="7"/>
  <c r="H42" i="7"/>
  <c r="G42" i="7"/>
  <c r="E42" i="7"/>
  <c r="F42" i="7" s="1"/>
  <c r="D42" i="7"/>
  <c r="C42" i="7"/>
  <c r="B42" i="7"/>
  <c r="P41" i="7"/>
  <c r="O41" i="7"/>
  <c r="N41" i="7"/>
  <c r="M41" i="7"/>
  <c r="K41" i="7"/>
  <c r="J41" i="7"/>
  <c r="H41" i="7"/>
  <c r="G41" i="7"/>
  <c r="E41" i="7"/>
  <c r="F41" i="7" s="1"/>
  <c r="D41" i="7"/>
  <c r="C41" i="7"/>
  <c r="B41" i="7"/>
  <c r="P40" i="7"/>
  <c r="O40" i="7"/>
  <c r="N40" i="7"/>
  <c r="M40" i="7"/>
  <c r="K40" i="7"/>
  <c r="J40" i="7"/>
  <c r="H40" i="7"/>
  <c r="G40" i="7"/>
  <c r="E40" i="7"/>
  <c r="F40" i="7" s="1"/>
  <c r="D40" i="7"/>
  <c r="C40" i="7"/>
  <c r="B40" i="7"/>
  <c r="P39" i="7"/>
  <c r="O39" i="7"/>
  <c r="N39" i="7"/>
  <c r="M39" i="7"/>
  <c r="K39" i="7"/>
  <c r="J39" i="7"/>
  <c r="H39" i="7"/>
  <c r="G39" i="7"/>
  <c r="E39" i="7"/>
  <c r="F39" i="7" s="1"/>
  <c r="D39" i="7"/>
  <c r="C39" i="7"/>
  <c r="B39" i="7"/>
  <c r="P38" i="7"/>
  <c r="O38" i="7"/>
  <c r="N38" i="7"/>
  <c r="M38" i="7"/>
  <c r="K38" i="7"/>
  <c r="J38" i="7"/>
  <c r="H38" i="7"/>
  <c r="G38" i="7"/>
  <c r="E38" i="7"/>
  <c r="F38" i="7" s="1"/>
  <c r="D38" i="7"/>
  <c r="C38" i="7"/>
  <c r="B38" i="7"/>
  <c r="P37" i="7"/>
  <c r="O37" i="7"/>
  <c r="N37" i="7"/>
  <c r="M37" i="7"/>
  <c r="K37" i="7"/>
  <c r="J37" i="7"/>
  <c r="H37" i="7"/>
  <c r="G37" i="7"/>
  <c r="E37" i="7"/>
  <c r="F37" i="7" s="1"/>
  <c r="D37" i="7"/>
  <c r="C37" i="7"/>
  <c r="B37" i="7"/>
  <c r="P36" i="7"/>
  <c r="O36" i="7"/>
  <c r="N36" i="7"/>
  <c r="M36" i="7"/>
  <c r="K36" i="7"/>
  <c r="J36" i="7"/>
  <c r="H36" i="7"/>
  <c r="G36" i="7"/>
  <c r="E36" i="7"/>
  <c r="F36" i="7" s="1"/>
  <c r="D36" i="7"/>
  <c r="C36" i="7"/>
  <c r="B36" i="7"/>
  <c r="P35" i="7"/>
  <c r="O35" i="7"/>
  <c r="N35" i="7"/>
  <c r="M35" i="7"/>
  <c r="K35" i="7"/>
  <c r="J35" i="7"/>
  <c r="H35" i="7"/>
  <c r="G35" i="7"/>
  <c r="E35" i="7"/>
  <c r="F35" i="7" s="1"/>
  <c r="D35" i="7"/>
  <c r="C35" i="7"/>
  <c r="B35" i="7"/>
  <c r="P34" i="7"/>
  <c r="O34" i="7"/>
  <c r="N34" i="7"/>
  <c r="M34" i="7"/>
  <c r="K34" i="7"/>
  <c r="J34" i="7"/>
  <c r="H34" i="7"/>
  <c r="G34" i="7"/>
  <c r="E34" i="7"/>
  <c r="F34" i="7" s="1"/>
  <c r="D34" i="7"/>
  <c r="C34" i="7"/>
  <c r="B34" i="7"/>
  <c r="P33" i="7"/>
  <c r="O33" i="7"/>
  <c r="N33" i="7"/>
  <c r="M33" i="7"/>
  <c r="K33" i="7"/>
  <c r="J33" i="7"/>
  <c r="H33" i="7"/>
  <c r="G33" i="7"/>
  <c r="E33" i="7"/>
  <c r="F33" i="7" s="1"/>
  <c r="D33" i="7"/>
  <c r="C33" i="7"/>
  <c r="B33" i="7"/>
  <c r="P32" i="7"/>
  <c r="O32" i="7"/>
  <c r="N32" i="7"/>
  <c r="M32" i="7"/>
  <c r="K32" i="7"/>
  <c r="J32" i="7"/>
  <c r="H32" i="7"/>
  <c r="G32" i="7"/>
  <c r="E32" i="7"/>
  <c r="F32" i="7" s="1"/>
  <c r="D32" i="7"/>
  <c r="C32" i="7"/>
  <c r="B32" i="7"/>
  <c r="P31" i="7"/>
  <c r="O31" i="7"/>
  <c r="N31" i="7"/>
  <c r="M31" i="7"/>
  <c r="K31" i="7"/>
  <c r="J31" i="7"/>
  <c r="H31" i="7"/>
  <c r="G31" i="7"/>
  <c r="E31" i="7"/>
  <c r="F31" i="7" s="1"/>
  <c r="D31" i="7"/>
  <c r="C31" i="7"/>
  <c r="B31" i="7"/>
  <c r="P30" i="7"/>
  <c r="O30" i="7"/>
  <c r="N30" i="7"/>
  <c r="M30" i="7"/>
  <c r="K30" i="7"/>
  <c r="J30" i="7"/>
  <c r="H30" i="7"/>
  <c r="G30" i="7"/>
  <c r="E30" i="7"/>
  <c r="F30" i="7" s="1"/>
  <c r="D30" i="7"/>
  <c r="C30" i="7"/>
  <c r="B30" i="7"/>
  <c r="P29" i="7"/>
  <c r="O29" i="7"/>
  <c r="N29" i="7"/>
  <c r="M29" i="7"/>
  <c r="K29" i="7"/>
  <c r="J29" i="7"/>
  <c r="H29" i="7"/>
  <c r="G29" i="7"/>
  <c r="E29" i="7"/>
  <c r="F29" i="7" s="1"/>
  <c r="D29" i="7"/>
  <c r="C29" i="7"/>
  <c r="B29" i="7"/>
  <c r="P28" i="7"/>
  <c r="O28" i="7"/>
  <c r="N28" i="7"/>
  <c r="M28" i="7"/>
  <c r="K28" i="7"/>
  <c r="J28" i="7"/>
  <c r="H28" i="7"/>
  <c r="G28" i="7"/>
  <c r="E28" i="7"/>
  <c r="F28" i="7" s="1"/>
  <c r="D28" i="7"/>
  <c r="C28" i="7"/>
  <c r="B28" i="7"/>
  <c r="P27" i="7"/>
  <c r="O27" i="7"/>
  <c r="N27" i="7"/>
  <c r="M27" i="7"/>
  <c r="K27" i="7"/>
  <c r="J27" i="7"/>
  <c r="H27" i="7"/>
  <c r="G27" i="7"/>
  <c r="E27" i="7"/>
  <c r="F27" i="7" s="1"/>
  <c r="D27" i="7"/>
  <c r="C27" i="7"/>
  <c r="B27" i="7"/>
  <c r="P26" i="7"/>
  <c r="O26" i="7"/>
  <c r="N26" i="7"/>
  <c r="M26" i="7"/>
  <c r="K26" i="7"/>
  <c r="J26" i="7"/>
  <c r="H26" i="7"/>
  <c r="G26" i="7"/>
  <c r="E26" i="7"/>
  <c r="F26" i="7" s="1"/>
  <c r="D26" i="7"/>
  <c r="C26" i="7"/>
  <c r="B26" i="7"/>
  <c r="P25" i="7"/>
  <c r="O25" i="7"/>
  <c r="N25" i="7"/>
  <c r="M25" i="7"/>
  <c r="K25" i="7"/>
  <c r="J25" i="7"/>
  <c r="H25" i="7"/>
  <c r="G25" i="7"/>
  <c r="E25" i="7"/>
  <c r="F25" i="7" s="1"/>
  <c r="D25" i="7"/>
  <c r="C25" i="7"/>
  <c r="B25" i="7"/>
  <c r="P24" i="7"/>
  <c r="O24" i="7"/>
  <c r="N24" i="7"/>
  <c r="M24" i="7"/>
  <c r="K24" i="7"/>
  <c r="J24" i="7"/>
  <c r="H24" i="7"/>
  <c r="G24" i="7"/>
  <c r="E24" i="7"/>
  <c r="F24" i="7" s="1"/>
  <c r="D24" i="7"/>
  <c r="C24" i="7"/>
  <c r="B24" i="7"/>
  <c r="P23" i="7"/>
  <c r="O23" i="7"/>
  <c r="N23" i="7"/>
  <c r="M23" i="7"/>
  <c r="K23" i="7"/>
  <c r="J23" i="7"/>
  <c r="H23" i="7"/>
  <c r="G23" i="7"/>
  <c r="E23" i="7"/>
  <c r="F23" i="7" s="1"/>
  <c r="D23" i="7"/>
  <c r="C23" i="7"/>
  <c r="B23" i="7"/>
  <c r="P22" i="7"/>
  <c r="O22" i="7"/>
  <c r="N22" i="7"/>
  <c r="M22" i="7"/>
  <c r="K22" i="7"/>
  <c r="J22" i="7"/>
  <c r="H22" i="7"/>
  <c r="G22" i="7"/>
  <c r="E22" i="7"/>
  <c r="F22" i="7" s="1"/>
  <c r="D22" i="7"/>
  <c r="C22" i="7"/>
  <c r="B22" i="7"/>
  <c r="P21" i="7"/>
  <c r="O21" i="7"/>
  <c r="N21" i="7"/>
  <c r="M21" i="7"/>
  <c r="K21" i="7"/>
  <c r="J21" i="7"/>
  <c r="H21" i="7"/>
  <c r="G21" i="7"/>
  <c r="E21" i="7"/>
  <c r="F21" i="7" s="1"/>
  <c r="D21" i="7"/>
  <c r="C21" i="7"/>
  <c r="B21" i="7"/>
  <c r="P20" i="7"/>
  <c r="O20" i="7"/>
  <c r="N20" i="7"/>
  <c r="M20" i="7"/>
  <c r="K20" i="7"/>
  <c r="J20" i="7"/>
  <c r="H20" i="7"/>
  <c r="G20" i="7"/>
  <c r="E20" i="7"/>
  <c r="F20" i="7" s="1"/>
  <c r="D20" i="7"/>
  <c r="C20" i="7"/>
  <c r="B20" i="7"/>
  <c r="P19" i="7"/>
  <c r="O19" i="7"/>
  <c r="N19" i="7"/>
  <c r="M19" i="7"/>
  <c r="K19" i="7"/>
  <c r="J19" i="7"/>
  <c r="H19" i="7"/>
  <c r="G19" i="7"/>
  <c r="E19" i="7"/>
  <c r="F19" i="7" s="1"/>
  <c r="D19" i="7"/>
  <c r="C19" i="7"/>
  <c r="B19" i="7"/>
  <c r="P18" i="7"/>
  <c r="O18" i="7"/>
  <c r="N18" i="7"/>
  <c r="M18" i="7"/>
  <c r="K18" i="7"/>
  <c r="J18" i="7"/>
  <c r="H18" i="7"/>
  <c r="G18" i="7"/>
  <c r="E18" i="7"/>
  <c r="F18" i="7" s="1"/>
  <c r="D18" i="7"/>
  <c r="C18" i="7"/>
  <c r="B18" i="7"/>
  <c r="P17" i="7"/>
  <c r="O17" i="7"/>
  <c r="N17" i="7"/>
  <c r="M17" i="7"/>
  <c r="K17" i="7"/>
  <c r="J17" i="7"/>
  <c r="H17" i="7"/>
  <c r="G17" i="7"/>
  <c r="E17" i="7"/>
  <c r="F17" i="7" s="1"/>
  <c r="D17" i="7"/>
  <c r="C17" i="7"/>
  <c r="B17" i="7"/>
  <c r="P16" i="7"/>
  <c r="O16" i="7"/>
  <c r="N16" i="7"/>
  <c r="M16" i="7"/>
  <c r="K16" i="7"/>
  <c r="J16" i="7"/>
  <c r="H16" i="7"/>
  <c r="G16" i="7"/>
  <c r="E16" i="7"/>
  <c r="F16" i="7" s="1"/>
  <c r="D16" i="7"/>
  <c r="C16" i="7"/>
  <c r="B16" i="7"/>
  <c r="P15" i="7"/>
  <c r="O15" i="7"/>
  <c r="N15" i="7"/>
  <c r="M15" i="7"/>
  <c r="K15" i="7"/>
  <c r="J15" i="7"/>
  <c r="H15" i="7"/>
  <c r="G15" i="7"/>
  <c r="E15" i="7"/>
  <c r="F15" i="7" s="1"/>
  <c r="D15" i="7"/>
  <c r="C15" i="7"/>
  <c r="B15" i="7"/>
  <c r="P14" i="7"/>
  <c r="O14" i="7"/>
  <c r="N14" i="7"/>
  <c r="M14" i="7"/>
  <c r="K14" i="7"/>
  <c r="J14" i="7"/>
  <c r="H14" i="7"/>
  <c r="G14" i="7"/>
  <c r="E14" i="7"/>
  <c r="F14" i="7" s="1"/>
  <c r="D14" i="7"/>
  <c r="C14" i="7"/>
  <c r="B14" i="7"/>
  <c r="P13" i="7"/>
  <c r="O13" i="7"/>
  <c r="N13" i="7"/>
  <c r="M13" i="7"/>
  <c r="K13" i="7"/>
  <c r="J13" i="7"/>
  <c r="H13" i="7"/>
  <c r="G13" i="7"/>
  <c r="E13" i="7"/>
  <c r="F13" i="7" s="1"/>
  <c r="D13" i="7"/>
  <c r="C13" i="7"/>
  <c r="B13" i="7"/>
  <c r="P12" i="7"/>
  <c r="O12" i="7"/>
  <c r="N12" i="7"/>
  <c r="M12" i="7"/>
  <c r="K12" i="7"/>
  <c r="J12" i="7"/>
  <c r="H12" i="7"/>
  <c r="G12" i="7"/>
  <c r="E12" i="7"/>
  <c r="F12" i="7" s="1"/>
  <c r="D12" i="7"/>
  <c r="C12" i="7"/>
  <c r="B12" i="7"/>
  <c r="P11" i="7"/>
  <c r="O11" i="7"/>
  <c r="N11" i="7"/>
  <c r="M11" i="7"/>
  <c r="K11" i="7"/>
  <c r="J11" i="7"/>
  <c r="H11" i="7"/>
  <c r="G11" i="7"/>
  <c r="E11" i="7"/>
  <c r="F11" i="7" s="1"/>
  <c r="D11" i="7"/>
  <c r="C11" i="7"/>
  <c r="B11" i="7"/>
  <c r="P10" i="7"/>
  <c r="O10" i="7"/>
  <c r="N10" i="7"/>
  <c r="M10" i="7"/>
  <c r="K10" i="7"/>
  <c r="J10" i="7"/>
  <c r="H10" i="7"/>
  <c r="G10" i="7"/>
  <c r="E10" i="7"/>
  <c r="F10" i="7" s="1"/>
  <c r="D10" i="7"/>
  <c r="C10" i="7"/>
  <c r="B10" i="7"/>
  <c r="P9" i="7"/>
  <c r="O9" i="7"/>
  <c r="N9" i="7"/>
  <c r="M9" i="7"/>
  <c r="K9" i="7"/>
  <c r="J9" i="7"/>
  <c r="H9" i="7"/>
  <c r="G9" i="7"/>
  <c r="E9" i="7"/>
  <c r="F9" i="7" s="1"/>
  <c r="D9" i="7"/>
  <c r="C9" i="7"/>
  <c r="B9" i="7"/>
  <c r="P8" i="7"/>
  <c r="O8" i="7"/>
  <c r="N8" i="7"/>
  <c r="M8" i="7"/>
  <c r="K8" i="7"/>
  <c r="J8" i="7"/>
  <c r="H8" i="7"/>
  <c r="G8" i="7"/>
  <c r="E8" i="7"/>
  <c r="F8" i="7" s="1"/>
  <c r="D8" i="7"/>
  <c r="C8" i="7"/>
  <c r="B8" i="7"/>
  <c r="P7" i="7"/>
  <c r="O7" i="7"/>
  <c r="N7" i="7"/>
  <c r="M7" i="7"/>
  <c r="K7" i="7"/>
  <c r="J7" i="7"/>
  <c r="H7" i="7"/>
  <c r="G7" i="7"/>
  <c r="E7" i="7"/>
  <c r="F7" i="7" s="1"/>
  <c r="D7" i="7"/>
  <c r="C7" i="7"/>
  <c r="B7" i="7"/>
  <c r="P6" i="7"/>
  <c r="O6" i="7"/>
  <c r="N6" i="7"/>
  <c r="M6" i="7"/>
  <c r="K6" i="7"/>
  <c r="J6" i="7"/>
  <c r="H6" i="7"/>
  <c r="G6" i="7"/>
  <c r="E6" i="7"/>
  <c r="F6" i="7" s="1"/>
  <c r="D6" i="7"/>
  <c r="C6" i="7"/>
  <c r="B6" i="7"/>
  <c r="P5" i="7"/>
  <c r="O5" i="7"/>
  <c r="N5" i="7"/>
  <c r="M5" i="7"/>
  <c r="K5" i="7"/>
  <c r="J5" i="7"/>
  <c r="H5" i="7"/>
  <c r="G5" i="7"/>
  <c r="E5" i="7"/>
  <c r="F5" i="7" s="1"/>
  <c r="D5" i="7"/>
  <c r="C5" i="7"/>
  <c r="B5" i="7"/>
  <c r="P4" i="7"/>
  <c r="O4" i="7"/>
  <c r="N4" i="7"/>
  <c r="M4" i="7"/>
  <c r="K4" i="7"/>
  <c r="J4" i="7"/>
  <c r="H4" i="7"/>
  <c r="G4" i="7"/>
  <c r="E4" i="7"/>
  <c r="F4" i="7" s="1"/>
  <c r="D4" i="7"/>
  <c r="C4" i="7"/>
  <c r="B4" i="7"/>
  <c r="P3" i="7"/>
  <c r="O3" i="7"/>
  <c r="N3" i="7"/>
  <c r="M3" i="7"/>
  <c r="K3" i="7"/>
  <c r="J3" i="7"/>
  <c r="H3" i="7"/>
  <c r="G3" i="7"/>
  <c r="E3" i="7"/>
  <c r="F3" i="7" s="1"/>
  <c r="D3" i="7"/>
  <c r="C3" i="7"/>
  <c r="B3" i="7"/>
  <c r="P298" i="8"/>
  <c r="O298" i="8"/>
  <c r="N298" i="8"/>
  <c r="M298" i="8"/>
  <c r="K298" i="8"/>
  <c r="L298" i="8" s="1"/>
  <c r="J298" i="8"/>
  <c r="H298" i="8"/>
  <c r="I298" i="8" s="1"/>
  <c r="G298" i="8"/>
  <c r="E298" i="8"/>
  <c r="F298" i="8" s="1"/>
  <c r="D298" i="8"/>
  <c r="C298" i="8"/>
  <c r="B298" i="8"/>
  <c r="A298" i="8"/>
  <c r="P297" i="8"/>
  <c r="O297" i="8"/>
  <c r="N297" i="8"/>
  <c r="M297" i="8"/>
  <c r="K297" i="8"/>
  <c r="L297" i="8" s="1"/>
  <c r="J297" i="8"/>
  <c r="H297" i="8"/>
  <c r="I297" i="8" s="1"/>
  <c r="G297" i="8"/>
  <c r="E297" i="8"/>
  <c r="F297" i="8" s="1"/>
  <c r="D297" i="8"/>
  <c r="C297" i="8"/>
  <c r="B297" i="8"/>
  <c r="A297" i="8"/>
  <c r="P296" i="8"/>
  <c r="O296" i="8"/>
  <c r="N296" i="8"/>
  <c r="M296" i="8"/>
  <c r="K296" i="8"/>
  <c r="L296" i="8" s="1"/>
  <c r="J296" i="8"/>
  <c r="H296" i="8"/>
  <c r="I296" i="8" s="1"/>
  <c r="G296" i="8"/>
  <c r="E296" i="8"/>
  <c r="F296" i="8" s="1"/>
  <c r="D296" i="8"/>
  <c r="C296" i="8"/>
  <c r="B296" i="8"/>
  <c r="A296" i="8"/>
  <c r="P295" i="8"/>
  <c r="O295" i="8"/>
  <c r="N295" i="8"/>
  <c r="M295" i="8"/>
  <c r="K295" i="8"/>
  <c r="L295" i="8" s="1"/>
  <c r="J295" i="8"/>
  <c r="H295" i="8"/>
  <c r="I295" i="8" s="1"/>
  <c r="G295" i="8"/>
  <c r="E295" i="8"/>
  <c r="F295" i="8" s="1"/>
  <c r="D295" i="8"/>
  <c r="C295" i="8"/>
  <c r="B295" i="8"/>
  <c r="A295" i="8"/>
  <c r="P294" i="8"/>
  <c r="O294" i="8"/>
  <c r="N294" i="8"/>
  <c r="M294" i="8"/>
  <c r="K294" i="8"/>
  <c r="L294" i="8" s="1"/>
  <c r="J294" i="8"/>
  <c r="H294" i="8"/>
  <c r="I294" i="8" s="1"/>
  <c r="G294" i="8"/>
  <c r="E294" i="8"/>
  <c r="F294" i="8" s="1"/>
  <c r="D294" i="8"/>
  <c r="C294" i="8"/>
  <c r="B294" i="8"/>
  <c r="A294" i="8"/>
  <c r="P293" i="8"/>
  <c r="O293" i="8"/>
  <c r="N293" i="8"/>
  <c r="M293" i="8"/>
  <c r="K293" i="8"/>
  <c r="L293" i="8" s="1"/>
  <c r="J293" i="8"/>
  <c r="H293" i="8"/>
  <c r="I293" i="8" s="1"/>
  <c r="G293" i="8"/>
  <c r="E293" i="8"/>
  <c r="F293" i="8" s="1"/>
  <c r="D293" i="8"/>
  <c r="C293" i="8"/>
  <c r="B293" i="8"/>
  <c r="A293" i="8"/>
  <c r="P292" i="8"/>
  <c r="O292" i="8"/>
  <c r="N292" i="8"/>
  <c r="M292" i="8"/>
  <c r="K292" i="8"/>
  <c r="L292" i="8" s="1"/>
  <c r="J292" i="8"/>
  <c r="H292" i="8"/>
  <c r="I292" i="8" s="1"/>
  <c r="G292" i="8"/>
  <c r="E292" i="8"/>
  <c r="F292" i="8" s="1"/>
  <c r="D292" i="8"/>
  <c r="C292" i="8"/>
  <c r="B292" i="8"/>
  <c r="A292" i="8"/>
  <c r="P291" i="8"/>
  <c r="O291" i="8"/>
  <c r="N291" i="8"/>
  <c r="M291" i="8"/>
  <c r="K291" i="8"/>
  <c r="L291" i="8" s="1"/>
  <c r="J291" i="8"/>
  <c r="H291" i="8"/>
  <c r="I291" i="8" s="1"/>
  <c r="G291" i="8"/>
  <c r="E291" i="8"/>
  <c r="F291" i="8" s="1"/>
  <c r="D291" i="8"/>
  <c r="C291" i="8"/>
  <c r="B291" i="8"/>
  <c r="A291" i="8"/>
  <c r="P290" i="8"/>
  <c r="O290" i="8"/>
  <c r="N290" i="8"/>
  <c r="M290" i="8"/>
  <c r="K290" i="8"/>
  <c r="L290" i="8" s="1"/>
  <c r="J290" i="8"/>
  <c r="H290" i="8"/>
  <c r="I290" i="8" s="1"/>
  <c r="G290" i="8"/>
  <c r="E290" i="8"/>
  <c r="F290" i="8" s="1"/>
  <c r="D290" i="8"/>
  <c r="C290" i="8"/>
  <c r="B290" i="8"/>
  <c r="A290" i="8"/>
  <c r="P289" i="8"/>
  <c r="O289" i="8"/>
  <c r="N289" i="8"/>
  <c r="M289" i="8"/>
  <c r="K289" i="8"/>
  <c r="L289" i="8" s="1"/>
  <c r="J289" i="8"/>
  <c r="H289" i="8"/>
  <c r="I289" i="8" s="1"/>
  <c r="G289" i="8"/>
  <c r="E289" i="8"/>
  <c r="F289" i="8" s="1"/>
  <c r="D289" i="8"/>
  <c r="C289" i="8"/>
  <c r="B289" i="8"/>
  <c r="A289" i="8"/>
  <c r="P288" i="8"/>
  <c r="O288" i="8"/>
  <c r="N288" i="8"/>
  <c r="M288" i="8"/>
  <c r="K288" i="8"/>
  <c r="L288" i="8" s="1"/>
  <c r="J288" i="8"/>
  <c r="H288" i="8"/>
  <c r="I288" i="8" s="1"/>
  <c r="G288" i="8"/>
  <c r="E288" i="8"/>
  <c r="F288" i="8" s="1"/>
  <c r="D288" i="8"/>
  <c r="C288" i="8"/>
  <c r="B288" i="8"/>
  <c r="A288" i="8"/>
  <c r="P287" i="8"/>
  <c r="O287" i="8"/>
  <c r="N287" i="8"/>
  <c r="M287" i="8"/>
  <c r="K287" i="8"/>
  <c r="L287" i="8" s="1"/>
  <c r="J287" i="8"/>
  <c r="H287" i="8"/>
  <c r="I287" i="8" s="1"/>
  <c r="G287" i="8"/>
  <c r="E287" i="8"/>
  <c r="F287" i="8" s="1"/>
  <c r="D287" i="8"/>
  <c r="C287" i="8"/>
  <c r="B287" i="8"/>
  <c r="A287" i="8"/>
  <c r="P286" i="8"/>
  <c r="O286" i="8"/>
  <c r="N286" i="8"/>
  <c r="M286" i="8"/>
  <c r="K286" i="8"/>
  <c r="L286" i="8" s="1"/>
  <c r="J286" i="8"/>
  <c r="H286" i="8"/>
  <c r="I286" i="8" s="1"/>
  <c r="G286" i="8"/>
  <c r="E286" i="8"/>
  <c r="F286" i="8" s="1"/>
  <c r="D286" i="8"/>
  <c r="C286" i="8"/>
  <c r="B286" i="8"/>
  <c r="A286" i="8"/>
  <c r="P285" i="8"/>
  <c r="O285" i="8"/>
  <c r="N285" i="8"/>
  <c r="M285" i="8"/>
  <c r="K285" i="8"/>
  <c r="L285" i="8" s="1"/>
  <c r="J285" i="8"/>
  <c r="H285" i="8"/>
  <c r="I285" i="8" s="1"/>
  <c r="G285" i="8"/>
  <c r="E285" i="8"/>
  <c r="F285" i="8" s="1"/>
  <c r="D285" i="8"/>
  <c r="C285" i="8"/>
  <c r="B285" i="8"/>
  <c r="A285" i="8"/>
  <c r="P284" i="8"/>
  <c r="O284" i="8"/>
  <c r="N284" i="8"/>
  <c r="M284" i="8"/>
  <c r="K284" i="8"/>
  <c r="L284" i="8" s="1"/>
  <c r="J284" i="8"/>
  <c r="H284" i="8"/>
  <c r="I284" i="8" s="1"/>
  <c r="G284" i="8"/>
  <c r="E284" i="8"/>
  <c r="F284" i="8" s="1"/>
  <c r="D284" i="8"/>
  <c r="C284" i="8"/>
  <c r="B284" i="8"/>
  <c r="A284" i="8"/>
  <c r="P283" i="8"/>
  <c r="O283" i="8"/>
  <c r="N283" i="8"/>
  <c r="M283" i="8"/>
  <c r="K283" i="8"/>
  <c r="L283" i="8" s="1"/>
  <c r="J283" i="8"/>
  <c r="H283" i="8"/>
  <c r="I283" i="8" s="1"/>
  <c r="G283" i="8"/>
  <c r="E283" i="8"/>
  <c r="F283" i="8" s="1"/>
  <c r="D283" i="8"/>
  <c r="C283" i="8"/>
  <c r="B283" i="8"/>
  <c r="A283" i="8"/>
  <c r="P282" i="8"/>
  <c r="O282" i="8"/>
  <c r="N282" i="8"/>
  <c r="M282" i="8"/>
  <c r="K282" i="8"/>
  <c r="L282" i="8" s="1"/>
  <c r="J282" i="8"/>
  <c r="H282" i="8"/>
  <c r="I282" i="8" s="1"/>
  <c r="G282" i="8"/>
  <c r="E282" i="8"/>
  <c r="F282" i="8" s="1"/>
  <c r="D282" i="8"/>
  <c r="C282" i="8"/>
  <c r="B282" i="8"/>
  <c r="A282" i="8"/>
  <c r="P281" i="8"/>
  <c r="O281" i="8"/>
  <c r="N281" i="8"/>
  <c r="M281" i="8"/>
  <c r="K281" i="8"/>
  <c r="L281" i="8" s="1"/>
  <c r="J281" i="8"/>
  <c r="H281" i="8"/>
  <c r="I281" i="8" s="1"/>
  <c r="G281" i="8"/>
  <c r="E281" i="8"/>
  <c r="F281" i="8" s="1"/>
  <c r="D281" i="8"/>
  <c r="C281" i="8"/>
  <c r="B281" i="8"/>
  <c r="A281" i="8"/>
  <c r="P280" i="8"/>
  <c r="O280" i="8"/>
  <c r="N280" i="8"/>
  <c r="M280" i="8"/>
  <c r="K280" i="8"/>
  <c r="L280" i="8" s="1"/>
  <c r="J280" i="8"/>
  <c r="H280" i="8"/>
  <c r="I280" i="8" s="1"/>
  <c r="G280" i="8"/>
  <c r="E280" i="8"/>
  <c r="F280" i="8" s="1"/>
  <c r="D280" i="8"/>
  <c r="C280" i="8"/>
  <c r="B280" i="8"/>
  <c r="A280" i="8"/>
  <c r="P279" i="8"/>
  <c r="O279" i="8"/>
  <c r="N279" i="8"/>
  <c r="M279" i="8"/>
  <c r="K279" i="8"/>
  <c r="L279" i="8" s="1"/>
  <c r="J279" i="8"/>
  <c r="H279" i="8"/>
  <c r="I279" i="8" s="1"/>
  <c r="G279" i="8"/>
  <c r="E279" i="8"/>
  <c r="F279" i="8" s="1"/>
  <c r="D279" i="8"/>
  <c r="C279" i="8"/>
  <c r="B279" i="8"/>
  <c r="A279" i="8"/>
  <c r="P278" i="8"/>
  <c r="O278" i="8"/>
  <c r="N278" i="8"/>
  <c r="M278" i="8"/>
  <c r="K278" i="8"/>
  <c r="L278" i="8" s="1"/>
  <c r="J278" i="8"/>
  <c r="H278" i="8"/>
  <c r="I278" i="8" s="1"/>
  <c r="G278" i="8"/>
  <c r="E278" i="8"/>
  <c r="F278" i="8" s="1"/>
  <c r="D278" i="8"/>
  <c r="C278" i="8"/>
  <c r="B278" i="8"/>
  <c r="A278" i="8"/>
  <c r="P277" i="8"/>
  <c r="O277" i="8"/>
  <c r="N277" i="8"/>
  <c r="M277" i="8"/>
  <c r="K277" i="8"/>
  <c r="L277" i="8" s="1"/>
  <c r="J277" i="8"/>
  <c r="H277" i="8"/>
  <c r="I277" i="8" s="1"/>
  <c r="G277" i="8"/>
  <c r="E277" i="8"/>
  <c r="F277" i="8" s="1"/>
  <c r="D277" i="8"/>
  <c r="C277" i="8"/>
  <c r="B277" i="8"/>
  <c r="A277" i="8"/>
  <c r="P276" i="8"/>
  <c r="O276" i="8"/>
  <c r="N276" i="8"/>
  <c r="M276" i="8"/>
  <c r="K276" i="8"/>
  <c r="L276" i="8" s="1"/>
  <c r="J276" i="8"/>
  <c r="H276" i="8"/>
  <c r="I276" i="8" s="1"/>
  <c r="G276" i="8"/>
  <c r="E276" i="8"/>
  <c r="F276" i="8" s="1"/>
  <c r="D276" i="8"/>
  <c r="C276" i="8"/>
  <c r="B276" i="8"/>
  <c r="A276" i="8"/>
  <c r="P275" i="8"/>
  <c r="O275" i="8"/>
  <c r="N275" i="8"/>
  <c r="M275" i="8"/>
  <c r="K275" i="8"/>
  <c r="L275" i="8" s="1"/>
  <c r="J275" i="8"/>
  <c r="H275" i="8"/>
  <c r="I275" i="8" s="1"/>
  <c r="G275" i="8"/>
  <c r="E275" i="8"/>
  <c r="F275" i="8" s="1"/>
  <c r="D275" i="8"/>
  <c r="C275" i="8"/>
  <c r="B275" i="8"/>
  <c r="A275" i="8"/>
  <c r="P274" i="8"/>
  <c r="O274" i="8"/>
  <c r="N274" i="8"/>
  <c r="M274" i="8"/>
  <c r="K274" i="8"/>
  <c r="L274" i="8" s="1"/>
  <c r="J274" i="8"/>
  <c r="H274" i="8"/>
  <c r="I274" i="8" s="1"/>
  <c r="G274" i="8"/>
  <c r="E274" i="8"/>
  <c r="F274" i="8" s="1"/>
  <c r="D274" i="8"/>
  <c r="C274" i="8"/>
  <c r="B274" i="8"/>
  <c r="A274" i="8"/>
  <c r="P273" i="8"/>
  <c r="O273" i="8"/>
  <c r="N273" i="8"/>
  <c r="M273" i="8"/>
  <c r="K273" i="8"/>
  <c r="L273" i="8" s="1"/>
  <c r="J273" i="8"/>
  <c r="H273" i="8"/>
  <c r="I273" i="8" s="1"/>
  <c r="G273" i="8"/>
  <c r="E273" i="8"/>
  <c r="F273" i="8" s="1"/>
  <c r="D273" i="8"/>
  <c r="C273" i="8"/>
  <c r="B273" i="8"/>
  <c r="A273" i="8"/>
  <c r="P272" i="8"/>
  <c r="O272" i="8"/>
  <c r="N272" i="8"/>
  <c r="M272" i="8"/>
  <c r="K272" i="8"/>
  <c r="L272" i="8" s="1"/>
  <c r="J272" i="8"/>
  <c r="H272" i="8"/>
  <c r="I272" i="8" s="1"/>
  <c r="G272" i="8"/>
  <c r="E272" i="8"/>
  <c r="F272" i="8" s="1"/>
  <c r="D272" i="8"/>
  <c r="C272" i="8"/>
  <c r="B272" i="8"/>
  <c r="A272" i="8"/>
  <c r="P271" i="8"/>
  <c r="O271" i="8"/>
  <c r="N271" i="8"/>
  <c r="M271" i="8"/>
  <c r="K271" i="8"/>
  <c r="L271" i="8" s="1"/>
  <c r="J271" i="8"/>
  <c r="H271" i="8"/>
  <c r="I271" i="8" s="1"/>
  <c r="G271" i="8"/>
  <c r="E271" i="8"/>
  <c r="F271" i="8" s="1"/>
  <c r="D271" i="8"/>
  <c r="C271" i="8"/>
  <c r="B271" i="8"/>
  <c r="A271" i="8"/>
  <c r="P270" i="8"/>
  <c r="O270" i="8"/>
  <c r="N270" i="8"/>
  <c r="M270" i="8"/>
  <c r="K270" i="8"/>
  <c r="L270" i="8" s="1"/>
  <c r="J270" i="8"/>
  <c r="H270" i="8"/>
  <c r="I270" i="8" s="1"/>
  <c r="G270" i="8"/>
  <c r="E270" i="8"/>
  <c r="F270" i="8" s="1"/>
  <c r="D270" i="8"/>
  <c r="C270" i="8"/>
  <c r="B270" i="8"/>
  <c r="A270" i="8"/>
  <c r="P269" i="8"/>
  <c r="O269" i="8"/>
  <c r="N269" i="8"/>
  <c r="M269" i="8"/>
  <c r="K269" i="8"/>
  <c r="L269" i="8" s="1"/>
  <c r="J269" i="8"/>
  <c r="H269" i="8"/>
  <c r="I269" i="8" s="1"/>
  <c r="G269" i="8"/>
  <c r="E269" i="8"/>
  <c r="F269" i="8" s="1"/>
  <c r="D269" i="8"/>
  <c r="C269" i="8"/>
  <c r="B269" i="8"/>
  <c r="A269" i="8"/>
  <c r="P268" i="8"/>
  <c r="O268" i="8"/>
  <c r="N268" i="8"/>
  <c r="M268" i="8"/>
  <c r="K268" i="8"/>
  <c r="L268" i="8" s="1"/>
  <c r="J268" i="8"/>
  <c r="H268" i="8"/>
  <c r="I268" i="8" s="1"/>
  <c r="G268" i="8"/>
  <c r="E268" i="8"/>
  <c r="F268" i="8" s="1"/>
  <c r="D268" i="8"/>
  <c r="C268" i="8"/>
  <c r="B268" i="8"/>
  <c r="A268" i="8"/>
  <c r="P267" i="8"/>
  <c r="O267" i="8"/>
  <c r="N267" i="8"/>
  <c r="M267" i="8"/>
  <c r="K267" i="8"/>
  <c r="L267" i="8" s="1"/>
  <c r="J267" i="8"/>
  <c r="H267" i="8"/>
  <c r="I267" i="8" s="1"/>
  <c r="G267" i="8"/>
  <c r="E267" i="8"/>
  <c r="F267" i="8" s="1"/>
  <c r="D267" i="8"/>
  <c r="C267" i="8"/>
  <c r="B267" i="8"/>
  <c r="A267" i="8"/>
  <c r="P266" i="8"/>
  <c r="O266" i="8"/>
  <c r="N266" i="8"/>
  <c r="M266" i="8"/>
  <c r="K266" i="8"/>
  <c r="L266" i="8" s="1"/>
  <c r="J266" i="8"/>
  <c r="H266" i="8"/>
  <c r="I266" i="8" s="1"/>
  <c r="G266" i="8"/>
  <c r="E266" i="8"/>
  <c r="F266" i="8" s="1"/>
  <c r="D266" i="8"/>
  <c r="C266" i="8"/>
  <c r="B266" i="8"/>
  <c r="A266" i="8"/>
  <c r="P265" i="8"/>
  <c r="O265" i="8"/>
  <c r="N265" i="8"/>
  <c r="M265" i="8"/>
  <c r="K265" i="8"/>
  <c r="L265" i="8" s="1"/>
  <c r="J265" i="8"/>
  <c r="H265" i="8"/>
  <c r="I265" i="8" s="1"/>
  <c r="G265" i="8"/>
  <c r="E265" i="8"/>
  <c r="F265" i="8" s="1"/>
  <c r="D265" i="8"/>
  <c r="C265" i="8"/>
  <c r="B265" i="8"/>
  <c r="A265" i="8"/>
  <c r="P264" i="8"/>
  <c r="O264" i="8"/>
  <c r="N264" i="8"/>
  <c r="M264" i="8"/>
  <c r="K264" i="8"/>
  <c r="L264" i="8" s="1"/>
  <c r="J264" i="8"/>
  <c r="H264" i="8"/>
  <c r="I264" i="8" s="1"/>
  <c r="G264" i="8"/>
  <c r="E264" i="8"/>
  <c r="F264" i="8" s="1"/>
  <c r="D264" i="8"/>
  <c r="C264" i="8"/>
  <c r="B264" i="8"/>
  <c r="A264" i="8"/>
  <c r="P263" i="8"/>
  <c r="O263" i="8"/>
  <c r="N263" i="8"/>
  <c r="M263" i="8"/>
  <c r="K263" i="8"/>
  <c r="L263" i="8" s="1"/>
  <c r="J263" i="8"/>
  <c r="H263" i="8"/>
  <c r="I263" i="8" s="1"/>
  <c r="G263" i="8"/>
  <c r="E263" i="8"/>
  <c r="F263" i="8" s="1"/>
  <c r="D263" i="8"/>
  <c r="C263" i="8"/>
  <c r="B263" i="8"/>
  <c r="A263" i="8"/>
  <c r="P262" i="8"/>
  <c r="O262" i="8"/>
  <c r="N262" i="8"/>
  <c r="M262" i="8"/>
  <c r="K262" i="8"/>
  <c r="L262" i="8" s="1"/>
  <c r="J262" i="8"/>
  <c r="H262" i="8"/>
  <c r="I262" i="8" s="1"/>
  <c r="G262" i="8"/>
  <c r="E262" i="8"/>
  <c r="F262" i="8" s="1"/>
  <c r="D262" i="8"/>
  <c r="C262" i="8"/>
  <c r="B262" i="8"/>
  <c r="A262" i="8"/>
  <c r="P261" i="8"/>
  <c r="O261" i="8"/>
  <c r="N261" i="8"/>
  <c r="M261" i="8"/>
  <c r="K261" i="8"/>
  <c r="L261" i="8" s="1"/>
  <c r="J261" i="8"/>
  <c r="H261" i="8"/>
  <c r="I261" i="8" s="1"/>
  <c r="G261" i="8"/>
  <c r="E261" i="8"/>
  <c r="F261" i="8" s="1"/>
  <c r="D261" i="8"/>
  <c r="C261" i="8"/>
  <c r="B261" i="8"/>
  <c r="A261" i="8"/>
  <c r="P260" i="8"/>
  <c r="O260" i="8"/>
  <c r="N260" i="8"/>
  <c r="M260" i="8"/>
  <c r="K260" i="8"/>
  <c r="L260" i="8" s="1"/>
  <c r="J260" i="8"/>
  <c r="H260" i="8"/>
  <c r="I260" i="8" s="1"/>
  <c r="G260" i="8"/>
  <c r="E260" i="8"/>
  <c r="F260" i="8" s="1"/>
  <c r="D260" i="8"/>
  <c r="C260" i="8"/>
  <c r="B260" i="8"/>
  <c r="A260" i="8"/>
  <c r="P259" i="8"/>
  <c r="O259" i="8"/>
  <c r="N259" i="8"/>
  <c r="M259" i="8"/>
  <c r="K259" i="8"/>
  <c r="L259" i="8" s="1"/>
  <c r="J259" i="8"/>
  <c r="H259" i="8"/>
  <c r="I259" i="8" s="1"/>
  <c r="G259" i="8"/>
  <c r="E259" i="8"/>
  <c r="F259" i="8" s="1"/>
  <c r="D259" i="8"/>
  <c r="C259" i="8"/>
  <c r="B259" i="8"/>
  <c r="A259" i="8"/>
  <c r="P258" i="8"/>
  <c r="O258" i="8"/>
  <c r="N258" i="8"/>
  <c r="M258" i="8"/>
  <c r="K258" i="8"/>
  <c r="L258" i="8" s="1"/>
  <c r="J258" i="8"/>
  <c r="H258" i="8"/>
  <c r="I258" i="8" s="1"/>
  <c r="G258" i="8"/>
  <c r="E258" i="8"/>
  <c r="F258" i="8" s="1"/>
  <c r="D258" i="8"/>
  <c r="C258" i="8"/>
  <c r="B258" i="8"/>
  <c r="A258" i="8"/>
  <c r="P257" i="8"/>
  <c r="O257" i="8"/>
  <c r="N257" i="8"/>
  <c r="M257" i="8"/>
  <c r="K257" i="8"/>
  <c r="L257" i="8" s="1"/>
  <c r="J257" i="8"/>
  <c r="H257" i="8"/>
  <c r="I257" i="8" s="1"/>
  <c r="G257" i="8"/>
  <c r="E257" i="8"/>
  <c r="F257" i="8" s="1"/>
  <c r="D257" i="8"/>
  <c r="C257" i="8"/>
  <c r="B257" i="8"/>
  <c r="A257" i="8"/>
  <c r="P256" i="8"/>
  <c r="O256" i="8"/>
  <c r="N256" i="8"/>
  <c r="M256" i="8"/>
  <c r="K256" i="8"/>
  <c r="L256" i="8" s="1"/>
  <c r="J256" i="8"/>
  <c r="H256" i="8"/>
  <c r="I256" i="8" s="1"/>
  <c r="G256" i="8"/>
  <c r="E256" i="8"/>
  <c r="F256" i="8" s="1"/>
  <c r="D256" i="8"/>
  <c r="C256" i="8"/>
  <c r="B256" i="8"/>
  <c r="A256" i="8"/>
  <c r="P255" i="8"/>
  <c r="O255" i="8"/>
  <c r="N255" i="8"/>
  <c r="M255" i="8"/>
  <c r="K255" i="8"/>
  <c r="L255" i="8" s="1"/>
  <c r="J255" i="8"/>
  <c r="H255" i="8"/>
  <c r="I255" i="8" s="1"/>
  <c r="G255" i="8"/>
  <c r="E255" i="8"/>
  <c r="F255" i="8" s="1"/>
  <c r="D255" i="8"/>
  <c r="C255" i="8"/>
  <c r="B255" i="8"/>
  <c r="A255" i="8"/>
  <c r="P254" i="8"/>
  <c r="O254" i="8"/>
  <c r="N254" i="8"/>
  <c r="M254" i="8"/>
  <c r="K254" i="8"/>
  <c r="L254" i="8" s="1"/>
  <c r="J254" i="8"/>
  <c r="H254" i="8"/>
  <c r="I254" i="8" s="1"/>
  <c r="G254" i="8"/>
  <c r="E254" i="8"/>
  <c r="F254" i="8" s="1"/>
  <c r="D254" i="8"/>
  <c r="C254" i="8"/>
  <c r="B254" i="8"/>
  <c r="A254" i="8"/>
  <c r="P253" i="8"/>
  <c r="O253" i="8"/>
  <c r="N253" i="8"/>
  <c r="M253" i="8"/>
  <c r="K253" i="8"/>
  <c r="L253" i="8" s="1"/>
  <c r="J253" i="8"/>
  <c r="H253" i="8"/>
  <c r="I253" i="8" s="1"/>
  <c r="G253" i="8"/>
  <c r="E253" i="8"/>
  <c r="F253" i="8" s="1"/>
  <c r="D253" i="8"/>
  <c r="C253" i="8"/>
  <c r="B253" i="8"/>
  <c r="A253" i="8"/>
  <c r="P252" i="8"/>
  <c r="O252" i="8"/>
  <c r="N252" i="8"/>
  <c r="M252" i="8"/>
  <c r="K252" i="8"/>
  <c r="L252" i="8" s="1"/>
  <c r="J252" i="8"/>
  <c r="H252" i="8"/>
  <c r="I252" i="8" s="1"/>
  <c r="G252" i="8"/>
  <c r="E252" i="8"/>
  <c r="F252" i="8" s="1"/>
  <c r="D252" i="8"/>
  <c r="C252" i="8"/>
  <c r="B252" i="8"/>
  <c r="A252" i="8"/>
  <c r="P251" i="8"/>
  <c r="O251" i="8"/>
  <c r="N251" i="8"/>
  <c r="M251" i="8"/>
  <c r="K251" i="8"/>
  <c r="L251" i="8" s="1"/>
  <c r="J251" i="8"/>
  <c r="H251" i="8"/>
  <c r="I251" i="8" s="1"/>
  <c r="G251" i="8"/>
  <c r="E251" i="8"/>
  <c r="F251" i="8" s="1"/>
  <c r="D251" i="8"/>
  <c r="C251" i="8"/>
  <c r="B251" i="8"/>
  <c r="A251" i="8"/>
  <c r="P250" i="8"/>
  <c r="O250" i="8"/>
  <c r="N250" i="8"/>
  <c r="M250" i="8"/>
  <c r="K250" i="8"/>
  <c r="L250" i="8" s="1"/>
  <c r="J250" i="8"/>
  <c r="H250" i="8"/>
  <c r="I250" i="8" s="1"/>
  <c r="G250" i="8"/>
  <c r="E250" i="8"/>
  <c r="F250" i="8" s="1"/>
  <c r="D250" i="8"/>
  <c r="C250" i="8"/>
  <c r="B250" i="8"/>
  <c r="A250" i="8"/>
  <c r="P249" i="8"/>
  <c r="O249" i="8"/>
  <c r="N249" i="8"/>
  <c r="M249" i="8"/>
  <c r="K249" i="8"/>
  <c r="L249" i="8" s="1"/>
  <c r="J249" i="8"/>
  <c r="H249" i="8"/>
  <c r="I249" i="8" s="1"/>
  <c r="G249" i="8"/>
  <c r="E249" i="8"/>
  <c r="F249" i="8" s="1"/>
  <c r="D249" i="8"/>
  <c r="C249" i="8"/>
  <c r="B249" i="8"/>
  <c r="A249" i="8"/>
  <c r="P248" i="8"/>
  <c r="O248" i="8"/>
  <c r="N248" i="8"/>
  <c r="M248" i="8"/>
  <c r="K248" i="8"/>
  <c r="L248" i="8" s="1"/>
  <c r="J248" i="8"/>
  <c r="H248" i="8"/>
  <c r="I248" i="8" s="1"/>
  <c r="G248" i="8"/>
  <c r="E248" i="8"/>
  <c r="F248" i="8" s="1"/>
  <c r="D248" i="8"/>
  <c r="C248" i="8"/>
  <c r="B248" i="8"/>
  <c r="A248" i="8"/>
  <c r="P247" i="8"/>
  <c r="O247" i="8"/>
  <c r="N247" i="8"/>
  <c r="M247" i="8"/>
  <c r="K247" i="8"/>
  <c r="L247" i="8" s="1"/>
  <c r="J247" i="8"/>
  <c r="H247" i="8"/>
  <c r="I247" i="8" s="1"/>
  <c r="G247" i="8"/>
  <c r="E247" i="8"/>
  <c r="F247" i="8" s="1"/>
  <c r="D247" i="8"/>
  <c r="C247" i="8"/>
  <c r="B247" i="8"/>
  <c r="A247" i="8"/>
  <c r="P246" i="8"/>
  <c r="O246" i="8"/>
  <c r="N246" i="8"/>
  <c r="M246" i="8"/>
  <c r="K246" i="8"/>
  <c r="L246" i="8" s="1"/>
  <c r="J246" i="8"/>
  <c r="H246" i="8"/>
  <c r="I246" i="8" s="1"/>
  <c r="G246" i="8"/>
  <c r="E246" i="8"/>
  <c r="F246" i="8" s="1"/>
  <c r="D246" i="8"/>
  <c r="C246" i="8"/>
  <c r="B246" i="8"/>
  <c r="A246" i="8"/>
  <c r="P245" i="8"/>
  <c r="O245" i="8"/>
  <c r="N245" i="8"/>
  <c r="M245" i="8"/>
  <c r="K245" i="8"/>
  <c r="L245" i="8" s="1"/>
  <c r="J245" i="8"/>
  <c r="H245" i="8"/>
  <c r="I245" i="8" s="1"/>
  <c r="G245" i="8"/>
  <c r="E245" i="8"/>
  <c r="F245" i="8" s="1"/>
  <c r="D245" i="8"/>
  <c r="C245" i="8"/>
  <c r="B245" i="8"/>
  <c r="A245" i="8"/>
  <c r="P244" i="8"/>
  <c r="O244" i="8"/>
  <c r="N244" i="8"/>
  <c r="M244" i="8"/>
  <c r="K244" i="8"/>
  <c r="L244" i="8" s="1"/>
  <c r="J244" i="8"/>
  <c r="H244" i="8"/>
  <c r="I244" i="8" s="1"/>
  <c r="G244" i="8"/>
  <c r="E244" i="8"/>
  <c r="F244" i="8" s="1"/>
  <c r="D244" i="8"/>
  <c r="C244" i="8"/>
  <c r="B244" i="8"/>
  <c r="A244" i="8"/>
  <c r="P243" i="8"/>
  <c r="O243" i="8"/>
  <c r="N243" i="8"/>
  <c r="M243" i="8"/>
  <c r="K243" i="8"/>
  <c r="L243" i="8" s="1"/>
  <c r="J243" i="8"/>
  <c r="H243" i="8"/>
  <c r="I243" i="8" s="1"/>
  <c r="G243" i="8"/>
  <c r="E243" i="8"/>
  <c r="F243" i="8" s="1"/>
  <c r="D243" i="8"/>
  <c r="C243" i="8"/>
  <c r="B243" i="8"/>
  <c r="A243" i="8"/>
  <c r="P242" i="8"/>
  <c r="O242" i="8"/>
  <c r="N242" i="8"/>
  <c r="M242" i="8"/>
  <c r="K242" i="8"/>
  <c r="L242" i="8" s="1"/>
  <c r="J242" i="8"/>
  <c r="H242" i="8"/>
  <c r="I242" i="8" s="1"/>
  <c r="G242" i="8"/>
  <c r="E242" i="8"/>
  <c r="F242" i="8" s="1"/>
  <c r="D242" i="8"/>
  <c r="C242" i="8"/>
  <c r="B242" i="8"/>
  <c r="A242" i="8"/>
  <c r="P241" i="8"/>
  <c r="O241" i="8"/>
  <c r="N241" i="8"/>
  <c r="M241" i="8"/>
  <c r="K241" i="8"/>
  <c r="L241" i="8" s="1"/>
  <c r="J241" i="8"/>
  <c r="H241" i="8"/>
  <c r="I241" i="8" s="1"/>
  <c r="G241" i="8"/>
  <c r="E241" i="8"/>
  <c r="F241" i="8" s="1"/>
  <c r="D241" i="8"/>
  <c r="C241" i="8"/>
  <c r="B241" i="8"/>
  <c r="A241" i="8"/>
  <c r="P240" i="8"/>
  <c r="O240" i="8"/>
  <c r="N240" i="8"/>
  <c r="M240" i="8"/>
  <c r="K240" i="8"/>
  <c r="L240" i="8" s="1"/>
  <c r="J240" i="8"/>
  <c r="H240" i="8"/>
  <c r="I240" i="8" s="1"/>
  <c r="G240" i="8"/>
  <c r="E240" i="8"/>
  <c r="F240" i="8" s="1"/>
  <c r="D240" i="8"/>
  <c r="C240" i="8"/>
  <c r="B240" i="8"/>
  <c r="A240" i="8"/>
  <c r="P239" i="8"/>
  <c r="O239" i="8"/>
  <c r="N239" i="8"/>
  <c r="M239" i="8"/>
  <c r="K239" i="8"/>
  <c r="L239" i="8" s="1"/>
  <c r="J239" i="8"/>
  <c r="H239" i="8"/>
  <c r="I239" i="8" s="1"/>
  <c r="G239" i="8"/>
  <c r="E239" i="8"/>
  <c r="F239" i="8" s="1"/>
  <c r="D239" i="8"/>
  <c r="C239" i="8"/>
  <c r="B239" i="8"/>
  <c r="A239" i="8"/>
  <c r="P238" i="8"/>
  <c r="O238" i="8"/>
  <c r="N238" i="8"/>
  <c r="M238" i="8"/>
  <c r="K238" i="8"/>
  <c r="L238" i="8" s="1"/>
  <c r="J238" i="8"/>
  <c r="H238" i="8"/>
  <c r="I238" i="8" s="1"/>
  <c r="G238" i="8"/>
  <c r="E238" i="8"/>
  <c r="F238" i="8" s="1"/>
  <c r="D238" i="8"/>
  <c r="C238" i="8"/>
  <c r="B238" i="8"/>
  <c r="A238" i="8"/>
  <c r="P237" i="8"/>
  <c r="O237" i="8"/>
  <c r="N237" i="8"/>
  <c r="M237" i="8"/>
  <c r="K237" i="8"/>
  <c r="L237" i="8" s="1"/>
  <c r="J237" i="8"/>
  <c r="H237" i="8"/>
  <c r="I237" i="8" s="1"/>
  <c r="G237" i="8"/>
  <c r="E237" i="8"/>
  <c r="F237" i="8" s="1"/>
  <c r="D237" i="8"/>
  <c r="C237" i="8"/>
  <c r="B237" i="8"/>
  <c r="A237" i="8"/>
  <c r="P236" i="8"/>
  <c r="O236" i="8"/>
  <c r="N236" i="8"/>
  <c r="M236" i="8"/>
  <c r="K236" i="8"/>
  <c r="L236" i="8" s="1"/>
  <c r="J236" i="8"/>
  <c r="H236" i="8"/>
  <c r="I236" i="8" s="1"/>
  <c r="G236" i="8"/>
  <c r="E236" i="8"/>
  <c r="F236" i="8" s="1"/>
  <c r="D236" i="8"/>
  <c r="C236" i="8"/>
  <c r="B236" i="8"/>
  <c r="A236" i="8"/>
  <c r="P235" i="8"/>
  <c r="O235" i="8"/>
  <c r="N235" i="8"/>
  <c r="M235" i="8"/>
  <c r="K235" i="8"/>
  <c r="L235" i="8" s="1"/>
  <c r="J235" i="8"/>
  <c r="H235" i="8"/>
  <c r="I235" i="8" s="1"/>
  <c r="G235" i="8"/>
  <c r="E235" i="8"/>
  <c r="F235" i="8" s="1"/>
  <c r="D235" i="8"/>
  <c r="C235" i="8"/>
  <c r="B235" i="8"/>
  <c r="A235" i="8"/>
  <c r="P234" i="8"/>
  <c r="O234" i="8"/>
  <c r="N234" i="8"/>
  <c r="M234" i="8"/>
  <c r="K234" i="8"/>
  <c r="L234" i="8" s="1"/>
  <c r="J234" i="8"/>
  <c r="H234" i="8"/>
  <c r="I234" i="8" s="1"/>
  <c r="G234" i="8"/>
  <c r="E234" i="8"/>
  <c r="F234" i="8" s="1"/>
  <c r="D234" i="8"/>
  <c r="C234" i="8"/>
  <c r="B234" i="8"/>
  <c r="A234" i="8"/>
  <c r="P233" i="8"/>
  <c r="O233" i="8"/>
  <c r="N233" i="8"/>
  <c r="M233" i="8"/>
  <c r="K233" i="8"/>
  <c r="L233" i="8" s="1"/>
  <c r="J233" i="8"/>
  <c r="H233" i="8"/>
  <c r="I233" i="8" s="1"/>
  <c r="G233" i="8"/>
  <c r="E233" i="8"/>
  <c r="F233" i="8" s="1"/>
  <c r="D233" i="8"/>
  <c r="C233" i="8"/>
  <c r="B233" i="8"/>
  <c r="A233" i="8"/>
  <c r="P232" i="8"/>
  <c r="O232" i="8"/>
  <c r="N232" i="8"/>
  <c r="M232" i="8"/>
  <c r="K232" i="8"/>
  <c r="L232" i="8" s="1"/>
  <c r="J232" i="8"/>
  <c r="H232" i="8"/>
  <c r="I232" i="8" s="1"/>
  <c r="G232" i="8"/>
  <c r="E232" i="8"/>
  <c r="F232" i="8" s="1"/>
  <c r="D232" i="8"/>
  <c r="C232" i="8"/>
  <c r="B232" i="8"/>
  <c r="A232" i="8"/>
  <c r="P231" i="8"/>
  <c r="O231" i="8"/>
  <c r="N231" i="8"/>
  <c r="M231" i="8"/>
  <c r="K231" i="8"/>
  <c r="L231" i="8" s="1"/>
  <c r="J231" i="8"/>
  <c r="H231" i="8"/>
  <c r="I231" i="8" s="1"/>
  <c r="G231" i="8"/>
  <c r="E231" i="8"/>
  <c r="F231" i="8" s="1"/>
  <c r="D231" i="8"/>
  <c r="C231" i="8"/>
  <c r="B231" i="8"/>
  <c r="A231" i="8"/>
  <c r="P230" i="8"/>
  <c r="O230" i="8"/>
  <c r="N230" i="8"/>
  <c r="M230" i="8"/>
  <c r="K230" i="8"/>
  <c r="L230" i="8" s="1"/>
  <c r="J230" i="8"/>
  <c r="H230" i="8"/>
  <c r="I230" i="8" s="1"/>
  <c r="G230" i="8"/>
  <c r="E230" i="8"/>
  <c r="F230" i="8" s="1"/>
  <c r="D230" i="8"/>
  <c r="C230" i="8"/>
  <c r="B230" i="8"/>
  <c r="A230" i="8"/>
  <c r="P229" i="8"/>
  <c r="O229" i="8"/>
  <c r="N229" i="8"/>
  <c r="M229" i="8"/>
  <c r="K229" i="8"/>
  <c r="L229" i="8" s="1"/>
  <c r="J229" i="8"/>
  <c r="H229" i="8"/>
  <c r="I229" i="8" s="1"/>
  <c r="G229" i="8"/>
  <c r="E229" i="8"/>
  <c r="F229" i="8" s="1"/>
  <c r="D229" i="8"/>
  <c r="C229" i="8"/>
  <c r="B229" i="8"/>
  <c r="A229" i="8"/>
  <c r="P228" i="8"/>
  <c r="O228" i="8"/>
  <c r="N228" i="8"/>
  <c r="M228" i="8"/>
  <c r="K228" i="8"/>
  <c r="L228" i="8" s="1"/>
  <c r="J228" i="8"/>
  <c r="H228" i="8"/>
  <c r="I228" i="8" s="1"/>
  <c r="G228" i="8"/>
  <c r="E228" i="8"/>
  <c r="F228" i="8" s="1"/>
  <c r="D228" i="8"/>
  <c r="C228" i="8"/>
  <c r="B228" i="8"/>
  <c r="A228" i="8"/>
  <c r="P227" i="8"/>
  <c r="O227" i="8"/>
  <c r="N227" i="8"/>
  <c r="M227" i="8"/>
  <c r="K227" i="8"/>
  <c r="L227" i="8" s="1"/>
  <c r="J227" i="8"/>
  <c r="H227" i="8"/>
  <c r="I227" i="8" s="1"/>
  <c r="G227" i="8"/>
  <c r="E227" i="8"/>
  <c r="F227" i="8" s="1"/>
  <c r="D227" i="8"/>
  <c r="C227" i="8"/>
  <c r="B227" i="8"/>
  <c r="A227" i="8"/>
  <c r="P226" i="8"/>
  <c r="O226" i="8"/>
  <c r="N226" i="8"/>
  <c r="M226" i="8"/>
  <c r="K226" i="8"/>
  <c r="L226" i="8" s="1"/>
  <c r="J226" i="8"/>
  <c r="H226" i="8"/>
  <c r="I226" i="8" s="1"/>
  <c r="G226" i="8"/>
  <c r="E226" i="8"/>
  <c r="F226" i="8" s="1"/>
  <c r="D226" i="8"/>
  <c r="C226" i="8"/>
  <c r="B226" i="8"/>
  <c r="A226" i="8"/>
  <c r="P225" i="8"/>
  <c r="O225" i="8"/>
  <c r="N225" i="8"/>
  <c r="M225" i="8"/>
  <c r="K225" i="8"/>
  <c r="L225" i="8" s="1"/>
  <c r="J225" i="8"/>
  <c r="H225" i="8"/>
  <c r="I225" i="8" s="1"/>
  <c r="G225" i="8"/>
  <c r="E225" i="8"/>
  <c r="F225" i="8" s="1"/>
  <c r="D225" i="8"/>
  <c r="C225" i="8"/>
  <c r="B225" i="8"/>
  <c r="A225" i="8"/>
  <c r="P224" i="8"/>
  <c r="O224" i="8"/>
  <c r="N224" i="8"/>
  <c r="M224" i="8"/>
  <c r="K224" i="8"/>
  <c r="L224" i="8" s="1"/>
  <c r="J224" i="8"/>
  <c r="H224" i="8"/>
  <c r="I224" i="8" s="1"/>
  <c r="G224" i="8"/>
  <c r="E224" i="8"/>
  <c r="F224" i="8" s="1"/>
  <c r="D224" i="8"/>
  <c r="C224" i="8"/>
  <c r="B224" i="8"/>
  <c r="A224" i="8"/>
  <c r="P223" i="8"/>
  <c r="O223" i="8"/>
  <c r="N223" i="8"/>
  <c r="M223" i="8"/>
  <c r="K223" i="8"/>
  <c r="L223" i="8" s="1"/>
  <c r="J223" i="8"/>
  <c r="H223" i="8"/>
  <c r="I223" i="8" s="1"/>
  <c r="G223" i="8"/>
  <c r="E223" i="8"/>
  <c r="F223" i="8" s="1"/>
  <c r="D223" i="8"/>
  <c r="C223" i="8"/>
  <c r="B223" i="8"/>
  <c r="A223" i="8"/>
  <c r="P222" i="8"/>
  <c r="O222" i="8"/>
  <c r="N222" i="8"/>
  <c r="M222" i="8"/>
  <c r="K222" i="8"/>
  <c r="L222" i="8" s="1"/>
  <c r="J222" i="8"/>
  <c r="H222" i="8"/>
  <c r="I222" i="8" s="1"/>
  <c r="G222" i="8"/>
  <c r="E222" i="8"/>
  <c r="F222" i="8" s="1"/>
  <c r="D222" i="8"/>
  <c r="C222" i="8"/>
  <c r="B222" i="8"/>
  <c r="A222" i="8"/>
  <c r="P221" i="8"/>
  <c r="O221" i="8"/>
  <c r="N221" i="8"/>
  <c r="M221" i="8"/>
  <c r="K221" i="8"/>
  <c r="L221" i="8" s="1"/>
  <c r="J221" i="8"/>
  <c r="H221" i="8"/>
  <c r="I221" i="8" s="1"/>
  <c r="G221" i="8"/>
  <c r="E221" i="8"/>
  <c r="F221" i="8" s="1"/>
  <c r="D221" i="8"/>
  <c r="C221" i="8"/>
  <c r="B221" i="8"/>
  <c r="A221" i="8"/>
  <c r="P220" i="8"/>
  <c r="O220" i="8"/>
  <c r="N220" i="8"/>
  <c r="M220" i="8"/>
  <c r="K220" i="8"/>
  <c r="L220" i="8" s="1"/>
  <c r="J220" i="8"/>
  <c r="H220" i="8"/>
  <c r="I220" i="8" s="1"/>
  <c r="G220" i="8"/>
  <c r="E220" i="8"/>
  <c r="F220" i="8" s="1"/>
  <c r="D220" i="8"/>
  <c r="C220" i="8"/>
  <c r="B220" i="8"/>
  <c r="A220" i="8"/>
  <c r="P219" i="8"/>
  <c r="O219" i="8"/>
  <c r="N219" i="8"/>
  <c r="M219" i="8"/>
  <c r="K219" i="8"/>
  <c r="L219" i="8" s="1"/>
  <c r="J219" i="8"/>
  <c r="H219" i="8"/>
  <c r="I219" i="8" s="1"/>
  <c r="G219" i="8"/>
  <c r="E219" i="8"/>
  <c r="F219" i="8" s="1"/>
  <c r="D219" i="8"/>
  <c r="C219" i="8"/>
  <c r="B219" i="8"/>
  <c r="A219" i="8"/>
  <c r="P218" i="8"/>
  <c r="O218" i="8"/>
  <c r="N218" i="8"/>
  <c r="M218" i="8"/>
  <c r="K218" i="8"/>
  <c r="L218" i="8" s="1"/>
  <c r="J218" i="8"/>
  <c r="H218" i="8"/>
  <c r="I218" i="8" s="1"/>
  <c r="G218" i="8"/>
  <c r="E218" i="8"/>
  <c r="F218" i="8" s="1"/>
  <c r="D218" i="8"/>
  <c r="C218" i="8"/>
  <c r="B218" i="8"/>
  <c r="A218" i="8"/>
  <c r="P217" i="8"/>
  <c r="O217" i="8"/>
  <c r="N217" i="8"/>
  <c r="M217" i="8"/>
  <c r="K217" i="8"/>
  <c r="L217" i="8" s="1"/>
  <c r="J217" i="8"/>
  <c r="H217" i="8"/>
  <c r="I217" i="8" s="1"/>
  <c r="G217" i="8"/>
  <c r="E217" i="8"/>
  <c r="F217" i="8" s="1"/>
  <c r="D217" i="8"/>
  <c r="C217" i="8"/>
  <c r="B217" i="8"/>
  <c r="A217" i="8"/>
  <c r="P216" i="8"/>
  <c r="O216" i="8"/>
  <c r="N216" i="8"/>
  <c r="M216" i="8"/>
  <c r="K216" i="8"/>
  <c r="L216" i="8" s="1"/>
  <c r="J216" i="8"/>
  <c r="H216" i="8"/>
  <c r="I216" i="8" s="1"/>
  <c r="G216" i="8"/>
  <c r="E216" i="8"/>
  <c r="F216" i="8" s="1"/>
  <c r="D216" i="8"/>
  <c r="C216" i="8"/>
  <c r="B216" i="8"/>
  <c r="A216" i="8"/>
  <c r="P215" i="8"/>
  <c r="O215" i="8"/>
  <c r="N215" i="8"/>
  <c r="M215" i="8"/>
  <c r="K215" i="8"/>
  <c r="L215" i="8" s="1"/>
  <c r="J215" i="8"/>
  <c r="H215" i="8"/>
  <c r="I215" i="8" s="1"/>
  <c r="G215" i="8"/>
  <c r="E215" i="8"/>
  <c r="F215" i="8" s="1"/>
  <c r="D215" i="8"/>
  <c r="C215" i="8"/>
  <c r="B215" i="8"/>
  <c r="A215" i="8"/>
  <c r="P214" i="8"/>
  <c r="O214" i="8"/>
  <c r="N214" i="8"/>
  <c r="M214" i="8"/>
  <c r="K214" i="8"/>
  <c r="L214" i="8" s="1"/>
  <c r="J214" i="8"/>
  <c r="H214" i="8"/>
  <c r="I214" i="8" s="1"/>
  <c r="G214" i="8"/>
  <c r="E214" i="8"/>
  <c r="F214" i="8" s="1"/>
  <c r="D214" i="8"/>
  <c r="C214" i="8"/>
  <c r="B214" i="8"/>
  <c r="A214" i="8"/>
  <c r="P213" i="8"/>
  <c r="O213" i="8"/>
  <c r="N213" i="8"/>
  <c r="M213" i="8"/>
  <c r="K213" i="8"/>
  <c r="L213" i="8" s="1"/>
  <c r="J213" i="8"/>
  <c r="H213" i="8"/>
  <c r="I213" i="8" s="1"/>
  <c r="G213" i="8"/>
  <c r="E213" i="8"/>
  <c r="F213" i="8" s="1"/>
  <c r="D213" i="8"/>
  <c r="C213" i="8"/>
  <c r="B213" i="8"/>
  <c r="A213" i="8"/>
  <c r="P212" i="8"/>
  <c r="O212" i="8"/>
  <c r="N212" i="8"/>
  <c r="M212" i="8"/>
  <c r="K212" i="8"/>
  <c r="L212" i="8" s="1"/>
  <c r="J212" i="8"/>
  <c r="H212" i="8"/>
  <c r="I212" i="8" s="1"/>
  <c r="G212" i="8"/>
  <c r="E212" i="8"/>
  <c r="F212" i="8" s="1"/>
  <c r="D212" i="8"/>
  <c r="C212" i="8"/>
  <c r="B212" i="8"/>
  <c r="A212" i="8"/>
  <c r="P211" i="8"/>
  <c r="O211" i="8"/>
  <c r="N211" i="8"/>
  <c r="M211" i="8"/>
  <c r="K211" i="8"/>
  <c r="L211" i="8" s="1"/>
  <c r="J211" i="8"/>
  <c r="H211" i="8"/>
  <c r="I211" i="8" s="1"/>
  <c r="G211" i="8"/>
  <c r="E211" i="8"/>
  <c r="F211" i="8" s="1"/>
  <c r="D211" i="8"/>
  <c r="C211" i="8"/>
  <c r="B211" i="8"/>
  <c r="A211" i="8"/>
  <c r="P210" i="8"/>
  <c r="O210" i="8"/>
  <c r="N210" i="8"/>
  <c r="M210" i="8"/>
  <c r="K210" i="8"/>
  <c r="L210" i="8" s="1"/>
  <c r="J210" i="8"/>
  <c r="H210" i="8"/>
  <c r="I210" i="8" s="1"/>
  <c r="G210" i="8"/>
  <c r="E210" i="8"/>
  <c r="F210" i="8" s="1"/>
  <c r="D210" i="8"/>
  <c r="C210" i="8"/>
  <c r="B210" i="8"/>
  <c r="A210" i="8"/>
  <c r="P209" i="8"/>
  <c r="O209" i="8"/>
  <c r="N209" i="8"/>
  <c r="M209" i="8"/>
  <c r="K209" i="8"/>
  <c r="L209" i="8" s="1"/>
  <c r="J209" i="8"/>
  <c r="H209" i="8"/>
  <c r="I209" i="8" s="1"/>
  <c r="G209" i="8"/>
  <c r="E209" i="8"/>
  <c r="F209" i="8" s="1"/>
  <c r="D209" i="8"/>
  <c r="C209" i="8"/>
  <c r="B209" i="8"/>
  <c r="A209" i="8"/>
  <c r="P208" i="8"/>
  <c r="O208" i="8"/>
  <c r="N208" i="8"/>
  <c r="M208" i="8"/>
  <c r="K208" i="8"/>
  <c r="L208" i="8" s="1"/>
  <c r="J208" i="8"/>
  <c r="H208" i="8"/>
  <c r="I208" i="8" s="1"/>
  <c r="G208" i="8"/>
  <c r="E208" i="8"/>
  <c r="F208" i="8" s="1"/>
  <c r="D208" i="8"/>
  <c r="C208" i="8"/>
  <c r="B208" i="8"/>
  <c r="A208" i="8"/>
  <c r="P207" i="8"/>
  <c r="O207" i="8"/>
  <c r="N207" i="8"/>
  <c r="M207" i="8"/>
  <c r="K207" i="8"/>
  <c r="L207" i="8" s="1"/>
  <c r="J207" i="8"/>
  <c r="H207" i="8"/>
  <c r="I207" i="8" s="1"/>
  <c r="G207" i="8"/>
  <c r="E207" i="8"/>
  <c r="F207" i="8" s="1"/>
  <c r="D207" i="8"/>
  <c r="C207" i="8"/>
  <c r="B207" i="8"/>
  <c r="A207" i="8"/>
  <c r="P206" i="8"/>
  <c r="O206" i="8"/>
  <c r="N206" i="8"/>
  <c r="M206" i="8"/>
  <c r="K206" i="8"/>
  <c r="L206" i="8" s="1"/>
  <c r="J206" i="8"/>
  <c r="H206" i="8"/>
  <c r="I206" i="8" s="1"/>
  <c r="G206" i="8"/>
  <c r="E206" i="8"/>
  <c r="F206" i="8" s="1"/>
  <c r="D206" i="8"/>
  <c r="C206" i="8"/>
  <c r="B206" i="8"/>
  <c r="A206" i="8"/>
  <c r="P205" i="8"/>
  <c r="O205" i="8"/>
  <c r="N205" i="8"/>
  <c r="M205" i="8"/>
  <c r="K205" i="8"/>
  <c r="L205" i="8" s="1"/>
  <c r="J205" i="8"/>
  <c r="H205" i="8"/>
  <c r="I205" i="8" s="1"/>
  <c r="G205" i="8"/>
  <c r="E205" i="8"/>
  <c r="F205" i="8" s="1"/>
  <c r="D205" i="8"/>
  <c r="C205" i="8"/>
  <c r="B205" i="8"/>
  <c r="A205" i="8"/>
  <c r="P204" i="8"/>
  <c r="O204" i="8"/>
  <c r="N204" i="8"/>
  <c r="M204" i="8"/>
  <c r="K204" i="8"/>
  <c r="L204" i="8" s="1"/>
  <c r="J204" i="8"/>
  <c r="H204" i="8"/>
  <c r="I204" i="8" s="1"/>
  <c r="G204" i="8"/>
  <c r="E204" i="8"/>
  <c r="F204" i="8" s="1"/>
  <c r="D204" i="8"/>
  <c r="C204" i="8"/>
  <c r="B204" i="8"/>
  <c r="A204" i="8"/>
  <c r="P203" i="8"/>
  <c r="O203" i="8"/>
  <c r="N203" i="8"/>
  <c r="M203" i="8"/>
  <c r="K203" i="8"/>
  <c r="L203" i="8" s="1"/>
  <c r="J203" i="8"/>
  <c r="H203" i="8"/>
  <c r="I203" i="8" s="1"/>
  <c r="G203" i="8"/>
  <c r="E203" i="8"/>
  <c r="F203" i="8" s="1"/>
  <c r="D203" i="8"/>
  <c r="C203" i="8"/>
  <c r="B203" i="8"/>
  <c r="A203" i="8"/>
  <c r="P202" i="8"/>
  <c r="O202" i="8"/>
  <c r="N202" i="8"/>
  <c r="M202" i="8"/>
  <c r="K202" i="8"/>
  <c r="L202" i="8" s="1"/>
  <c r="J202" i="8"/>
  <c r="H202" i="8"/>
  <c r="I202" i="8" s="1"/>
  <c r="G202" i="8"/>
  <c r="E202" i="8"/>
  <c r="F202" i="8" s="1"/>
  <c r="D202" i="8"/>
  <c r="C202" i="8"/>
  <c r="B202" i="8"/>
  <c r="A202" i="8"/>
  <c r="P201" i="8"/>
  <c r="O201" i="8"/>
  <c r="N201" i="8"/>
  <c r="M201" i="8"/>
  <c r="K201" i="8"/>
  <c r="L201" i="8" s="1"/>
  <c r="J201" i="8"/>
  <c r="H201" i="8"/>
  <c r="I201" i="8" s="1"/>
  <c r="G201" i="8"/>
  <c r="E201" i="8"/>
  <c r="F201" i="8" s="1"/>
  <c r="D201" i="8"/>
  <c r="C201" i="8"/>
  <c r="B201" i="8"/>
  <c r="A201" i="8"/>
  <c r="P200" i="8"/>
  <c r="O200" i="8"/>
  <c r="N200" i="8"/>
  <c r="M200" i="8"/>
  <c r="K200" i="8"/>
  <c r="L200" i="8" s="1"/>
  <c r="J200" i="8"/>
  <c r="H200" i="8"/>
  <c r="I200" i="8" s="1"/>
  <c r="G200" i="8"/>
  <c r="E200" i="8"/>
  <c r="F200" i="8" s="1"/>
  <c r="D200" i="8"/>
  <c r="C200" i="8"/>
  <c r="B200" i="8"/>
  <c r="A200" i="8"/>
  <c r="P199" i="8"/>
  <c r="O199" i="8"/>
  <c r="N199" i="8"/>
  <c r="M199" i="8"/>
  <c r="K199" i="8"/>
  <c r="L199" i="8" s="1"/>
  <c r="J199" i="8"/>
  <c r="H199" i="8"/>
  <c r="I199" i="8" s="1"/>
  <c r="G199" i="8"/>
  <c r="E199" i="8"/>
  <c r="F199" i="8" s="1"/>
  <c r="D199" i="8"/>
  <c r="C199" i="8"/>
  <c r="B199" i="8"/>
  <c r="A199" i="8"/>
  <c r="P198" i="8"/>
  <c r="O198" i="8"/>
  <c r="N198" i="8"/>
  <c r="M198" i="8"/>
  <c r="K198" i="8"/>
  <c r="L198" i="8" s="1"/>
  <c r="J198" i="8"/>
  <c r="H198" i="8"/>
  <c r="I198" i="8" s="1"/>
  <c r="G198" i="8"/>
  <c r="E198" i="8"/>
  <c r="F198" i="8" s="1"/>
  <c r="D198" i="8"/>
  <c r="C198" i="8"/>
  <c r="B198" i="8"/>
  <c r="A198" i="8"/>
  <c r="P197" i="8"/>
  <c r="O197" i="8"/>
  <c r="N197" i="8"/>
  <c r="M197" i="8"/>
  <c r="K197" i="8"/>
  <c r="L197" i="8" s="1"/>
  <c r="J197" i="8"/>
  <c r="H197" i="8"/>
  <c r="I197" i="8" s="1"/>
  <c r="G197" i="8"/>
  <c r="E197" i="8"/>
  <c r="F197" i="8" s="1"/>
  <c r="D197" i="8"/>
  <c r="C197" i="8"/>
  <c r="B197" i="8"/>
  <c r="A197" i="8"/>
  <c r="P196" i="8"/>
  <c r="O196" i="8"/>
  <c r="N196" i="8"/>
  <c r="M196" i="8"/>
  <c r="K196" i="8"/>
  <c r="L196" i="8" s="1"/>
  <c r="J196" i="8"/>
  <c r="H196" i="8"/>
  <c r="I196" i="8" s="1"/>
  <c r="G196" i="8"/>
  <c r="E196" i="8"/>
  <c r="F196" i="8" s="1"/>
  <c r="D196" i="8"/>
  <c r="C196" i="8"/>
  <c r="B196" i="8"/>
  <c r="A196" i="8"/>
  <c r="P195" i="8"/>
  <c r="O195" i="8"/>
  <c r="N195" i="8"/>
  <c r="M195" i="8"/>
  <c r="K195" i="8"/>
  <c r="L195" i="8" s="1"/>
  <c r="J195" i="8"/>
  <c r="H195" i="8"/>
  <c r="I195" i="8" s="1"/>
  <c r="G195" i="8"/>
  <c r="E195" i="8"/>
  <c r="F195" i="8" s="1"/>
  <c r="D195" i="8"/>
  <c r="C195" i="8"/>
  <c r="B195" i="8"/>
  <c r="A195" i="8"/>
  <c r="P194" i="8"/>
  <c r="O194" i="8"/>
  <c r="N194" i="8"/>
  <c r="M194" i="8"/>
  <c r="K194" i="8"/>
  <c r="L194" i="8" s="1"/>
  <c r="J194" i="8"/>
  <c r="H194" i="8"/>
  <c r="I194" i="8" s="1"/>
  <c r="G194" i="8"/>
  <c r="E194" i="8"/>
  <c r="F194" i="8" s="1"/>
  <c r="D194" i="8"/>
  <c r="C194" i="8"/>
  <c r="B194" i="8"/>
  <c r="A194" i="8"/>
  <c r="P193" i="8"/>
  <c r="O193" i="8"/>
  <c r="N193" i="8"/>
  <c r="M193" i="8"/>
  <c r="K193" i="8"/>
  <c r="L193" i="8" s="1"/>
  <c r="J193" i="8"/>
  <c r="H193" i="8"/>
  <c r="I193" i="8" s="1"/>
  <c r="G193" i="8"/>
  <c r="E193" i="8"/>
  <c r="F193" i="8" s="1"/>
  <c r="D193" i="8"/>
  <c r="C193" i="8"/>
  <c r="B193" i="8"/>
  <c r="A193" i="8"/>
  <c r="P192" i="8"/>
  <c r="O192" i="8"/>
  <c r="N192" i="8"/>
  <c r="M192" i="8"/>
  <c r="K192" i="8"/>
  <c r="L192" i="8" s="1"/>
  <c r="J192" i="8"/>
  <c r="H192" i="8"/>
  <c r="I192" i="8" s="1"/>
  <c r="G192" i="8"/>
  <c r="E192" i="8"/>
  <c r="F192" i="8" s="1"/>
  <c r="D192" i="8"/>
  <c r="C192" i="8"/>
  <c r="B192" i="8"/>
  <c r="A192" i="8"/>
  <c r="P191" i="8"/>
  <c r="O191" i="8"/>
  <c r="N191" i="8"/>
  <c r="M191" i="8"/>
  <c r="K191" i="8"/>
  <c r="L191" i="8" s="1"/>
  <c r="J191" i="8"/>
  <c r="H191" i="8"/>
  <c r="I191" i="8" s="1"/>
  <c r="G191" i="8"/>
  <c r="E191" i="8"/>
  <c r="F191" i="8" s="1"/>
  <c r="D191" i="8"/>
  <c r="C191" i="8"/>
  <c r="B191" i="8"/>
  <c r="A191" i="8"/>
  <c r="P190" i="8"/>
  <c r="O190" i="8"/>
  <c r="N190" i="8"/>
  <c r="M190" i="8"/>
  <c r="K190" i="8"/>
  <c r="L190" i="8" s="1"/>
  <c r="J190" i="8"/>
  <c r="H190" i="8"/>
  <c r="I190" i="8" s="1"/>
  <c r="G190" i="8"/>
  <c r="E190" i="8"/>
  <c r="F190" i="8" s="1"/>
  <c r="D190" i="8"/>
  <c r="C190" i="8"/>
  <c r="B190" i="8"/>
  <c r="A190" i="8"/>
  <c r="P189" i="8"/>
  <c r="O189" i="8"/>
  <c r="N189" i="8"/>
  <c r="M189" i="8"/>
  <c r="K189" i="8"/>
  <c r="L189" i="8" s="1"/>
  <c r="J189" i="8"/>
  <c r="H189" i="8"/>
  <c r="I189" i="8" s="1"/>
  <c r="G189" i="8"/>
  <c r="E189" i="8"/>
  <c r="F189" i="8" s="1"/>
  <c r="D189" i="8"/>
  <c r="C189" i="8"/>
  <c r="B189" i="8"/>
  <c r="A189" i="8"/>
  <c r="P188" i="8"/>
  <c r="O188" i="8"/>
  <c r="N188" i="8"/>
  <c r="M188" i="8"/>
  <c r="K188" i="8"/>
  <c r="L188" i="8" s="1"/>
  <c r="J188" i="8"/>
  <c r="H188" i="8"/>
  <c r="I188" i="8" s="1"/>
  <c r="G188" i="8"/>
  <c r="E188" i="8"/>
  <c r="F188" i="8" s="1"/>
  <c r="D188" i="8"/>
  <c r="C188" i="8"/>
  <c r="B188" i="8"/>
  <c r="A188" i="8"/>
  <c r="P187" i="8"/>
  <c r="O187" i="8"/>
  <c r="N187" i="8"/>
  <c r="M187" i="8"/>
  <c r="K187" i="8"/>
  <c r="L187" i="8" s="1"/>
  <c r="J187" i="8"/>
  <c r="H187" i="8"/>
  <c r="I187" i="8" s="1"/>
  <c r="G187" i="8"/>
  <c r="E187" i="8"/>
  <c r="F187" i="8" s="1"/>
  <c r="D187" i="8"/>
  <c r="C187" i="8"/>
  <c r="B187" i="8"/>
  <c r="A187" i="8"/>
  <c r="P186" i="8"/>
  <c r="O186" i="8"/>
  <c r="N186" i="8"/>
  <c r="M186" i="8"/>
  <c r="K186" i="8"/>
  <c r="L186" i="8" s="1"/>
  <c r="J186" i="8"/>
  <c r="H186" i="8"/>
  <c r="I186" i="8" s="1"/>
  <c r="G186" i="8"/>
  <c r="E186" i="8"/>
  <c r="F186" i="8" s="1"/>
  <c r="D186" i="8"/>
  <c r="C186" i="8"/>
  <c r="B186" i="8"/>
  <c r="A186" i="8"/>
  <c r="P185" i="8"/>
  <c r="O185" i="8"/>
  <c r="N185" i="8"/>
  <c r="M185" i="8"/>
  <c r="K185" i="8"/>
  <c r="L185" i="8" s="1"/>
  <c r="J185" i="8"/>
  <c r="H185" i="8"/>
  <c r="I185" i="8" s="1"/>
  <c r="G185" i="8"/>
  <c r="E185" i="8"/>
  <c r="F185" i="8" s="1"/>
  <c r="D185" i="8"/>
  <c r="C185" i="8"/>
  <c r="B185" i="8"/>
  <c r="A185" i="8"/>
  <c r="P184" i="8"/>
  <c r="O184" i="8"/>
  <c r="N184" i="8"/>
  <c r="M184" i="8"/>
  <c r="K184" i="8"/>
  <c r="L184" i="8" s="1"/>
  <c r="J184" i="8"/>
  <c r="H184" i="8"/>
  <c r="I184" i="8" s="1"/>
  <c r="G184" i="8"/>
  <c r="E184" i="8"/>
  <c r="F184" i="8" s="1"/>
  <c r="D184" i="8"/>
  <c r="C184" i="8"/>
  <c r="B184" i="8"/>
  <c r="A184" i="8"/>
  <c r="P183" i="8"/>
  <c r="O183" i="8"/>
  <c r="N183" i="8"/>
  <c r="M183" i="8"/>
  <c r="K183" i="8"/>
  <c r="L183" i="8" s="1"/>
  <c r="J183" i="8"/>
  <c r="H183" i="8"/>
  <c r="I183" i="8" s="1"/>
  <c r="G183" i="8"/>
  <c r="E183" i="8"/>
  <c r="F183" i="8" s="1"/>
  <c r="D183" i="8"/>
  <c r="C183" i="8"/>
  <c r="B183" i="8"/>
  <c r="A183" i="8"/>
  <c r="P182" i="8"/>
  <c r="O182" i="8"/>
  <c r="N182" i="8"/>
  <c r="M182" i="8"/>
  <c r="K182" i="8"/>
  <c r="L182" i="8" s="1"/>
  <c r="J182" i="8"/>
  <c r="H182" i="8"/>
  <c r="I182" i="8" s="1"/>
  <c r="G182" i="8"/>
  <c r="E182" i="8"/>
  <c r="F182" i="8" s="1"/>
  <c r="D182" i="8"/>
  <c r="C182" i="8"/>
  <c r="B182" i="8"/>
  <c r="A182" i="8"/>
  <c r="P181" i="8"/>
  <c r="O181" i="8"/>
  <c r="N181" i="8"/>
  <c r="M181" i="8"/>
  <c r="K181" i="8"/>
  <c r="L181" i="8" s="1"/>
  <c r="J181" i="8"/>
  <c r="H181" i="8"/>
  <c r="I181" i="8" s="1"/>
  <c r="G181" i="8"/>
  <c r="E181" i="8"/>
  <c r="F181" i="8" s="1"/>
  <c r="D181" i="8"/>
  <c r="C181" i="8"/>
  <c r="B181" i="8"/>
  <c r="A181" i="8"/>
  <c r="P180" i="8"/>
  <c r="O180" i="8"/>
  <c r="N180" i="8"/>
  <c r="M180" i="8"/>
  <c r="K180" i="8"/>
  <c r="L180" i="8" s="1"/>
  <c r="J180" i="8"/>
  <c r="H180" i="8"/>
  <c r="I180" i="8" s="1"/>
  <c r="G180" i="8"/>
  <c r="E180" i="8"/>
  <c r="F180" i="8" s="1"/>
  <c r="D180" i="8"/>
  <c r="C180" i="8"/>
  <c r="B180" i="8"/>
  <c r="A180" i="8"/>
  <c r="P179" i="8"/>
  <c r="O179" i="8"/>
  <c r="N179" i="8"/>
  <c r="M179" i="8"/>
  <c r="K179" i="8"/>
  <c r="L179" i="8" s="1"/>
  <c r="J179" i="8"/>
  <c r="H179" i="8"/>
  <c r="I179" i="8" s="1"/>
  <c r="G179" i="8"/>
  <c r="E179" i="8"/>
  <c r="F179" i="8" s="1"/>
  <c r="D179" i="8"/>
  <c r="C179" i="8"/>
  <c r="B179" i="8"/>
  <c r="A179" i="8"/>
  <c r="P178" i="8"/>
  <c r="O178" i="8"/>
  <c r="N178" i="8"/>
  <c r="M178" i="8"/>
  <c r="K178" i="8"/>
  <c r="L178" i="8" s="1"/>
  <c r="J178" i="8"/>
  <c r="H178" i="8"/>
  <c r="I178" i="8" s="1"/>
  <c r="G178" i="8"/>
  <c r="E178" i="8"/>
  <c r="F178" i="8" s="1"/>
  <c r="D178" i="8"/>
  <c r="C178" i="8"/>
  <c r="B178" i="8"/>
  <c r="A178" i="8"/>
  <c r="P177" i="8"/>
  <c r="O177" i="8"/>
  <c r="N177" i="8"/>
  <c r="M177" i="8"/>
  <c r="K177" i="8"/>
  <c r="L177" i="8" s="1"/>
  <c r="J177" i="8"/>
  <c r="H177" i="8"/>
  <c r="I177" i="8" s="1"/>
  <c r="G177" i="8"/>
  <c r="E177" i="8"/>
  <c r="F177" i="8" s="1"/>
  <c r="D177" i="8"/>
  <c r="C177" i="8"/>
  <c r="B177" i="8"/>
  <c r="A177" i="8"/>
  <c r="P176" i="8"/>
  <c r="O176" i="8"/>
  <c r="N176" i="8"/>
  <c r="M176" i="8"/>
  <c r="K176" i="8"/>
  <c r="L176" i="8" s="1"/>
  <c r="J176" i="8"/>
  <c r="H176" i="8"/>
  <c r="I176" i="8" s="1"/>
  <c r="G176" i="8"/>
  <c r="E176" i="8"/>
  <c r="F176" i="8" s="1"/>
  <c r="D176" i="8"/>
  <c r="C176" i="8"/>
  <c r="B176" i="8"/>
  <c r="A176" i="8"/>
  <c r="P175" i="8"/>
  <c r="O175" i="8"/>
  <c r="N175" i="8"/>
  <c r="M175" i="8"/>
  <c r="K175" i="8"/>
  <c r="L175" i="8" s="1"/>
  <c r="J175" i="8"/>
  <c r="H175" i="8"/>
  <c r="I175" i="8" s="1"/>
  <c r="G175" i="8"/>
  <c r="E175" i="8"/>
  <c r="F175" i="8" s="1"/>
  <c r="D175" i="8"/>
  <c r="C175" i="8"/>
  <c r="B175" i="8"/>
  <c r="A175" i="8"/>
  <c r="P174" i="8"/>
  <c r="O174" i="8"/>
  <c r="N174" i="8"/>
  <c r="M174" i="8"/>
  <c r="K174" i="8"/>
  <c r="L174" i="8" s="1"/>
  <c r="J174" i="8"/>
  <c r="H174" i="8"/>
  <c r="I174" i="8" s="1"/>
  <c r="G174" i="8"/>
  <c r="E174" i="8"/>
  <c r="F174" i="8" s="1"/>
  <c r="D174" i="8"/>
  <c r="C174" i="8"/>
  <c r="B174" i="8"/>
  <c r="A174" i="8"/>
  <c r="P173" i="8"/>
  <c r="O173" i="8"/>
  <c r="N173" i="8"/>
  <c r="M173" i="8"/>
  <c r="K173" i="8"/>
  <c r="L173" i="8" s="1"/>
  <c r="J173" i="8"/>
  <c r="H173" i="8"/>
  <c r="I173" i="8" s="1"/>
  <c r="G173" i="8"/>
  <c r="E173" i="8"/>
  <c r="F173" i="8" s="1"/>
  <c r="D173" i="8"/>
  <c r="C173" i="8"/>
  <c r="B173" i="8"/>
  <c r="A173" i="8"/>
  <c r="P172" i="8"/>
  <c r="O172" i="8"/>
  <c r="N172" i="8"/>
  <c r="M172" i="8"/>
  <c r="K172" i="8"/>
  <c r="L172" i="8" s="1"/>
  <c r="J172" i="8"/>
  <c r="H172" i="8"/>
  <c r="I172" i="8" s="1"/>
  <c r="G172" i="8"/>
  <c r="E172" i="8"/>
  <c r="F172" i="8" s="1"/>
  <c r="D172" i="8"/>
  <c r="C172" i="8"/>
  <c r="B172" i="8"/>
  <c r="A172" i="8"/>
  <c r="P171" i="8"/>
  <c r="O171" i="8"/>
  <c r="N171" i="8"/>
  <c r="M171" i="8"/>
  <c r="K171" i="8"/>
  <c r="L171" i="8" s="1"/>
  <c r="J171" i="8"/>
  <c r="H171" i="8"/>
  <c r="I171" i="8" s="1"/>
  <c r="G171" i="8"/>
  <c r="E171" i="8"/>
  <c r="F171" i="8" s="1"/>
  <c r="D171" i="8"/>
  <c r="C171" i="8"/>
  <c r="B171" i="8"/>
  <c r="A171" i="8"/>
  <c r="P170" i="8"/>
  <c r="O170" i="8"/>
  <c r="N170" i="8"/>
  <c r="M170" i="8"/>
  <c r="K170" i="8"/>
  <c r="L170" i="8" s="1"/>
  <c r="J170" i="8"/>
  <c r="H170" i="8"/>
  <c r="I170" i="8" s="1"/>
  <c r="G170" i="8"/>
  <c r="E170" i="8"/>
  <c r="F170" i="8" s="1"/>
  <c r="D170" i="8"/>
  <c r="C170" i="8"/>
  <c r="B170" i="8"/>
  <c r="A170" i="8"/>
  <c r="P169" i="8"/>
  <c r="O169" i="8"/>
  <c r="N169" i="8"/>
  <c r="M169" i="8"/>
  <c r="K169" i="8"/>
  <c r="L169" i="8" s="1"/>
  <c r="J169" i="8"/>
  <c r="H169" i="8"/>
  <c r="I169" i="8" s="1"/>
  <c r="G169" i="8"/>
  <c r="E169" i="8"/>
  <c r="F169" i="8" s="1"/>
  <c r="D169" i="8"/>
  <c r="C169" i="8"/>
  <c r="B169" i="8"/>
  <c r="A169" i="8"/>
  <c r="P168" i="8"/>
  <c r="O168" i="8"/>
  <c r="N168" i="8"/>
  <c r="M168" i="8"/>
  <c r="K168" i="8"/>
  <c r="L168" i="8" s="1"/>
  <c r="J168" i="8"/>
  <c r="H168" i="8"/>
  <c r="I168" i="8" s="1"/>
  <c r="G168" i="8"/>
  <c r="E168" i="8"/>
  <c r="F168" i="8" s="1"/>
  <c r="D168" i="8"/>
  <c r="C168" i="8"/>
  <c r="B168" i="8"/>
  <c r="A168" i="8"/>
  <c r="P167" i="8"/>
  <c r="O167" i="8"/>
  <c r="N167" i="8"/>
  <c r="M167" i="8"/>
  <c r="K167" i="8"/>
  <c r="L167" i="8" s="1"/>
  <c r="J167" i="8"/>
  <c r="H167" i="8"/>
  <c r="I167" i="8" s="1"/>
  <c r="G167" i="8"/>
  <c r="E167" i="8"/>
  <c r="F167" i="8" s="1"/>
  <c r="D167" i="8"/>
  <c r="C167" i="8"/>
  <c r="B167" i="8"/>
  <c r="A167" i="8"/>
  <c r="P166" i="8"/>
  <c r="O166" i="8"/>
  <c r="N166" i="8"/>
  <c r="M166" i="8"/>
  <c r="K166" i="8"/>
  <c r="L166" i="8" s="1"/>
  <c r="J166" i="8"/>
  <c r="H166" i="8"/>
  <c r="I166" i="8" s="1"/>
  <c r="G166" i="8"/>
  <c r="E166" i="8"/>
  <c r="F166" i="8" s="1"/>
  <c r="D166" i="8"/>
  <c r="C166" i="8"/>
  <c r="B166" i="8"/>
  <c r="A166" i="8"/>
  <c r="P165" i="8"/>
  <c r="O165" i="8"/>
  <c r="N165" i="8"/>
  <c r="M165" i="8"/>
  <c r="K165" i="8"/>
  <c r="L165" i="8" s="1"/>
  <c r="J165" i="8"/>
  <c r="H165" i="8"/>
  <c r="I165" i="8" s="1"/>
  <c r="G165" i="8"/>
  <c r="E165" i="8"/>
  <c r="F165" i="8" s="1"/>
  <c r="D165" i="8"/>
  <c r="C165" i="8"/>
  <c r="B165" i="8"/>
  <c r="A165" i="8"/>
  <c r="P164" i="8"/>
  <c r="O164" i="8"/>
  <c r="N164" i="8"/>
  <c r="M164" i="8"/>
  <c r="K164" i="8"/>
  <c r="L164" i="8" s="1"/>
  <c r="J164" i="8"/>
  <c r="H164" i="8"/>
  <c r="I164" i="8" s="1"/>
  <c r="G164" i="8"/>
  <c r="E164" i="8"/>
  <c r="F164" i="8" s="1"/>
  <c r="D164" i="8"/>
  <c r="C164" i="8"/>
  <c r="B164" i="8"/>
  <c r="A164" i="8"/>
  <c r="P163" i="8"/>
  <c r="O163" i="8"/>
  <c r="N163" i="8"/>
  <c r="M163" i="8"/>
  <c r="K163" i="8"/>
  <c r="L163" i="8" s="1"/>
  <c r="J163" i="8"/>
  <c r="H163" i="8"/>
  <c r="I163" i="8" s="1"/>
  <c r="G163" i="8"/>
  <c r="E163" i="8"/>
  <c r="F163" i="8" s="1"/>
  <c r="D163" i="8"/>
  <c r="C163" i="8"/>
  <c r="B163" i="8"/>
  <c r="A163" i="8"/>
  <c r="P162" i="8"/>
  <c r="O162" i="8"/>
  <c r="N162" i="8"/>
  <c r="M162" i="8"/>
  <c r="K162" i="8"/>
  <c r="L162" i="8" s="1"/>
  <c r="J162" i="8"/>
  <c r="H162" i="8"/>
  <c r="I162" i="8" s="1"/>
  <c r="G162" i="8"/>
  <c r="E162" i="8"/>
  <c r="F162" i="8" s="1"/>
  <c r="D162" i="8"/>
  <c r="C162" i="8"/>
  <c r="B162" i="8"/>
  <c r="A162" i="8"/>
  <c r="P161" i="8"/>
  <c r="O161" i="8"/>
  <c r="N161" i="8"/>
  <c r="M161" i="8"/>
  <c r="K161" i="8"/>
  <c r="L161" i="8" s="1"/>
  <c r="J161" i="8"/>
  <c r="H161" i="8"/>
  <c r="I161" i="8" s="1"/>
  <c r="G161" i="8"/>
  <c r="E161" i="8"/>
  <c r="F161" i="8" s="1"/>
  <c r="D161" i="8"/>
  <c r="C161" i="8"/>
  <c r="B161" i="8"/>
  <c r="A161" i="8"/>
  <c r="P160" i="8"/>
  <c r="O160" i="8"/>
  <c r="N160" i="8"/>
  <c r="M160" i="8"/>
  <c r="K160" i="8"/>
  <c r="L160" i="8" s="1"/>
  <c r="J160" i="8"/>
  <c r="H160" i="8"/>
  <c r="I160" i="8" s="1"/>
  <c r="G160" i="8"/>
  <c r="E160" i="8"/>
  <c r="F160" i="8" s="1"/>
  <c r="D160" i="8"/>
  <c r="C160" i="8"/>
  <c r="B160" i="8"/>
  <c r="A160" i="8"/>
  <c r="P159" i="8"/>
  <c r="O159" i="8"/>
  <c r="N159" i="8"/>
  <c r="M159" i="8"/>
  <c r="K159" i="8"/>
  <c r="L159" i="8" s="1"/>
  <c r="J159" i="8"/>
  <c r="H159" i="8"/>
  <c r="I159" i="8" s="1"/>
  <c r="G159" i="8"/>
  <c r="E159" i="8"/>
  <c r="F159" i="8" s="1"/>
  <c r="D159" i="8"/>
  <c r="C159" i="8"/>
  <c r="B159" i="8"/>
  <c r="A159" i="8"/>
  <c r="P158" i="8"/>
  <c r="O158" i="8"/>
  <c r="N158" i="8"/>
  <c r="M158" i="8"/>
  <c r="K158" i="8"/>
  <c r="L158" i="8" s="1"/>
  <c r="J158" i="8"/>
  <c r="H158" i="8"/>
  <c r="I158" i="8" s="1"/>
  <c r="G158" i="8"/>
  <c r="E158" i="8"/>
  <c r="F158" i="8" s="1"/>
  <c r="D158" i="8"/>
  <c r="C158" i="8"/>
  <c r="B158" i="8"/>
  <c r="A158" i="8"/>
  <c r="P157" i="8"/>
  <c r="O157" i="8"/>
  <c r="N157" i="8"/>
  <c r="M157" i="8"/>
  <c r="K157" i="8"/>
  <c r="L157" i="8" s="1"/>
  <c r="J157" i="8"/>
  <c r="H157" i="8"/>
  <c r="I157" i="8" s="1"/>
  <c r="G157" i="8"/>
  <c r="E157" i="8"/>
  <c r="F157" i="8" s="1"/>
  <c r="D157" i="8"/>
  <c r="C157" i="8"/>
  <c r="B157" i="8"/>
  <c r="A157" i="8"/>
  <c r="P156" i="8"/>
  <c r="O156" i="8"/>
  <c r="N156" i="8"/>
  <c r="M156" i="8"/>
  <c r="K156" i="8"/>
  <c r="L156" i="8" s="1"/>
  <c r="J156" i="8"/>
  <c r="H156" i="8"/>
  <c r="I156" i="8" s="1"/>
  <c r="G156" i="8"/>
  <c r="E156" i="8"/>
  <c r="F156" i="8" s="1"/>
  <c r="D156" i="8"/>
  <c r="C156" i="8"/>
  <c r="B156" i="8"/>
  <c r="A156" i="8"/>
  <c r="P155" i="8"/>
  <c r="O155" i="8"/>
  <c r="N155" i="8"/>
  <c r="M155" i="8"/>
  <c r="K155" i="8"/>
  <c r="L155" i="8" s="1"/>
  <c r="J155" i="8"/>
  <c r="H155" i="8"/>
  <c r="I155" i="8" s="1"/>
  <c r="G155" i="8"/>
  <c r="E155" i="8"/>
  <c r="F155" i="8" s="1"/>
  <c r="D155" i="8"/>
  <c r="C155" i="8"/>
  <c r="B155" i="8"/>
  <c r="A155" i="8"/>
  <c r="P154" i="8"/>
  <c r="O154" i="8"/>
  <c r="N154" i="8"/>
  <c r="M154" i="8"/>
  <c r="K154" i="8"/>
  <c r="L154" i="8" s="1"/>
  <c r="J154" i="8"/>
  <c r="H154" i="8"/>
  <c r="I154" i="8" s="1"/>
  <c r="G154" i="8"/>
  <c r="E154" i="8"/>
  <c r="F154" i="8" s="1"/>
  <c r="D154" i="8"/>
  <c r="C154" i="8"/>
  <c r="B154" i="8"/>
  <c r="A154" i="8"/>
  <c r="P153" i="8"/>
  <c r="O153" i="8"/>
  <c r="N153" i="8"/>
  <c r="M153" i="8"/>
  <c r="K153" i="8"/>
  <c r="L153" i="8" s="1"/>
  <c r="J153" i="8"/>
  <c r="H153" i="8"/>
  <c r="I153" i="8" s="1"/>
  <c r="G153" i="8"/>
  <c r="E153" i="8"/>
  <c r="F153" i="8" s="1"/>
  <c r="D153" i="8"/>
  <c r="C153" i="8"/>
  <c r="B153" i="8"/>
  <c r="A153" i="8"/>
  <c r="P152" i="8"/>
  <c r="O152" i="8"/>
  <c r="N152" i="8"/>
  <c r="M152" i="8"/>
  <c r="K152" i="8"/>
  <c r="L152" i="8" s="1"/>
  <c r="J152" i="8"/>
  <c r="H152" i="8"/>
  <c r="I152" i="8" s="1"/>
  <c r="G152" i="8"/>
  <c r="E152" i="8"/>
  <c r="F152" i="8" s="1"/>
  <c r="D152" i="8"/>
  <c r="C152" i="8"/>
  <c r="B152" i="8"/>
  <c r="A152" i="8"/>
  <c r="P151" i="8"/>
  <c r="O151" i="8"/>
  <c r="N151" i="8"/>
  <c r="M151" i="8"/>
  <c r="K151" i="8"/>
  <c r="L151" i="8" s="1"/>
  <c r="J151" i="8"/>
  <c r="H151" i="8"/>
  <c r="I151" i="8" s="1"/>
  <c r="G151" i="8"/>
  <c r="E151" i="8"/>
  <c r="F151" i="8" s="1"/>
  <c r="D151" i="8"/>
  <c r="C151" i="8"/>
  <c r="B151" i="8"/>
  <c r="A151" i="8"/>
  <c r="P150" i="8"/>
  <c r="O150" i="8"/>
  <c r="N150" i="8"/>
  <c r="M150" i="8"/>
  <c r="K150" i="8"/>
  <c r="L150" i="8" s="1"/>
  <c r="J150" i="8"/>
  <c r="H150" i="8"/>
  <c r="I150" i="8" s="1"/>
  <c r="G150" i="8"/>
  <c r="E150" i="8"/>
  <c r="F150" i="8" s="1"/>
  <c r="D150" i="8"/>
  <c r="C150" i="8"/>
  <c r="B150" i="8"/>
  <c r="A150" i="8"/>
  <c r="P149" i="8"/>
  <c r="O149" i="8"/>
  <c r="N149" i="8"/>
  <c r="M149" i="8"/>
  <c r="K149" i="8"/>
  <c r="L149" i="8" s="1"/>
  <c r="J149" i="8"/>
  <c r="H149" i="8"/>
  <c r="I149" i="8" s="1"/>
  <c r="G149" i="8"/>
  <c r="E149" i="8"/>
  <c r="F149" i="8" s="1"/>
  <c r="D149" i="8"/>
  <c r="C149" i="8"/>
  <c r="B149" i="8"/>
  <c r="A149" i="8"/>
  <c r="P148" i="8"/>
  <c r="O148" i="8"/>
  <c r="N148" i="8"/>
  <c r="M148" i="8"/>
  <c r="K148" i="8"/>
  <c r="L148" i="8" s="1"/>
  <c r="J148" i="8"/>
  <c r="H148" i="8"/>
  <c r="I148" i="8" s="1"/>
  <c r="G148" i="8"/>
  <c r="E148" i="8"/>
  <c r="F148" i="8" s="1"/>
  <c r="D148" i="8"/>
  <c r="C148" i="8"/>
  <c r="B148" i="8"/>
  <c r="A148" i="8"/>
  <c r="P147" i="8"/>
  <c r="O147" i="8"/>
  <c r="N147" i="8"/>
  <c r="M147" i="8"/>
  <c r="K147" i="8"/>
  <c r="L147" i="8" s="1"/>
  <c r="J147" i="8"/>
  <c r="H147" i="8"/>
  <c r="I147" i="8" s="1"/>
  <c r="G147" i="8"/>
  <c r="E147" i="8"/>
  <c r="F147" i="8" s="1"/>
  <c r="D147" i="8"/>
  <c r="C147" i="8"/>
  <c r="B147" i="8"/>
  <c r="A147" i="8"/>
  <c r="P146" i="8"/>
  <c r="O146" i="8"/>
  <c r="N146" i="8"/>
  <c r="M146" i="8"/>
  <c r="K146" i="8"/>
  <c r="L146" i="8" s="1"/>
  <c r="J146" i="8"/>
  <c r="H146" i="8"/>
  <c r="I146" i="8" s="1"/>
  <c r="G146" i="8"/>
  <c r="E146" i="8"/>
  <c r="F146" i="8" s="1"/>
  <c r="D146" i="8"/>
  <c r="C146" i="8"/>
  <c r="B146" i="8"/>
  <c r="A146" i="8"/>
  <c r="P145" i="8"/>
  <c r="O145" i="8"/>
  <c r="N145" i="8"/>
  <c r="M145" i="8"/>
  <c r="K145" i="8"/>
  <c r="L145" i="8" s="1"/>
  <c r="J145" i="8"/>
  <c r="H145" i="8"/>
  <c r="I145" i="8" s="1"/>
  <c r="G145" i="8"/>
  <c r="E145" i="8"/>
  <c r="F145" i="8" s="1"/>
  <c r="D145" i="8"/>
  <c r="C145" i="8"/>
  <c r="B145" i="8"/>
  <c r="A145" i="8"/>
  <c r="P144" i="8"/>
  <c r="O144" i="8"/>
  <c r="N144" i="8"/>
  <c r="M144" i="8"/>
  <c r="K144" i="8"/>
  <c r="L144" i="8" s="1"/>
  <c r="J144" i="8"/>
  <c r="H144" i="8"/>
  <c r="I144" i="8" s="1"/>
  <c r="G144" i="8"/>
  <c r="E144" i="8"/>
  <c r="F144" i="8" s="1"/>
  <c r="D144" i="8"/>
  <c r="C144" i="8"/>
  <c r="B144" i="8"/>
  <c r="A144" i="8"/>
  <c r="P143" i="8"/>
  <c r="O143" i="8"/>
  <c r="N143" i="8"/>
  <c r="M143" i="8"/>
  <c r="K143" i="8"/>
  <c r="L143" i="8" s="1"/>
  <c r="J143" i="8"/>
  <c r="H143" i="8"/>
  <c r="I143" i="8" s="1"/>
  <c r="G143" i="8"/>
  <c r="E143" i="8"/>
  <c r="F143" i="8" s="1"/>
  <c r="D143" i="8"/>
  <c r="C143" i="8"/>
  <c r="B143" i="8"/>
  <c r="A143" i="8"/>
  <c r="P142" i="8"/>
  <c r="O142" i="8"/>
  <c r="N142" i="8"/>
  <c r="M142" i="8"/>
  <c r="K142" i="8"/>
  <c r="L142" i="8" s="1"/>
  <c r="J142" i="8"/>
  <c r="H142" i="8"/>
  <c r="I142" i="8" s="1"/>
  <c r="G142" i="8"/>
  <c r="E142" i="8"/>
  <c r="F142" i="8" s="1"/>
  <c r="D142" i="8"/>
  <c r="C142" i="8"/>
  <c r="B142" i="8"/>
  <c r="A142" i="8"/>
  <c r="P141" i="8"/>
  <c r="O141" i="8"/>
  <c r="N141" i="8"/>
  <c r="M141" i="8"/>
  <c r="K141" i="8"/>
  <c r="L141" i="8" s="1"/>
  <c r="J141" i="8"/>
  <c r="H141" i="8"/>
  <c r="I141" i="8" s="1"/>
  <c r="G141" i="8"/>
  <c r="E141" i="8"/>
  <c r="F141" i="8" s="1"/>
  <c r="D141" i="8"/>
  <c r="C141" i="8"/>
  <c r="B141" i="8"/>
  <c r="A141" i="8"/>
  <c r="P140" i="8"/>
  <c r="O140" i="8"/>
  <c r="N140" i="8"/>
  <c r="M140" i="8"/>
  <c r="K140" i="8"/>
  <c r="L140" i="8" s="1"/>
  <c r="J140" i="8"/>
  <c r="H140" i="8"/>
  <c r="I140" i="8" s="1"/>
  <c r="G140" i="8"/>
  <c r="E140" i="8"/>
  <c r="F140" i="8" s="1"/>
  <c r="D140" i="8"/>
  <c r="C140" i="8"/>
  <c r="B140" i="8"/>
  <c r="A140" i="8"/>
  <c r="P139" i="8"/>
  <c r="O139" i="8"/>
  <c r="N139" i="8"/>
  <c r="M139" i="8"/>
  <c r="K139" i="8"/>
  <c r="L139" i="8" s="1"/>
  <c r="J139" i="8"/>
  <c r="H139" i="8"/>
  <c r="I139" i="8" s="1"/>
  <c r="G139" i="8"/>
  <c r="E139" i="8"/>
  <c r="F139" i="8" s="1"/>
  <c r="D139" i="8"/>
  <c r="C139" i="8"/>
  <c r="B139" i="8"/>
  <c r="A139" i="8"/>
  <c r="P138" i="8"/>
  <c r="O138" i="8"/>
  <c r="N138" i="8"/>
  <c r="M138" i="8"/>
  <c r="K138" i="8"/>
  <c r="L138" i="8" s="1"/>
  <c r="J138" i="8"/>
  <c r="H138" i="8"/>
  <c r="I138" i="8" s="1"/>
  <c r="G138" i="8"/>
  <c r="E138" i="8"/>
  <c r="F138" i="8" s="1"/>
  <c r="D138" i="8"/>
  <c r="C138" i="8"/>
  <c r="B138" i="8"/>
  <c r="A138" i="8"/>
  <c r="P137" i="8"/>
  <c r="O137" i="8"/>
  <c r="N137" i="8"/>
  <c r="M137" i="8"/>
  <c r="K137" i="8"/>
  <c r="L137" i="8" s="1"/>
  <c r="J137" i="8"/>
  <c r="H137" i="8"/>
  <c r="I137" i="8" s="1"/>
  <c r="G137" i="8"/>
  <c r="E137" i="8"/>
  <c r="F137" i="8" s="1"/>
  <c r="D137" i="8"/>
  <c r="C137" i="8"/>
  <c r="B137" i="8"/>
  <c r="A137" i="8"/>
  <c r="P136" i="8"/>
  <c r="O136" i="8"/>
  <c r="N136" i="8"/>
  <c r="M136" i="8"/>
  <c r="K136" i="8"/>
  <c r="L136" i="8" s="1"/>
  <c r="J136" i="8"/>
  <c r="H136" i="8"/>
  <c r="I136" i="8" s="1"/>
  <c r="G136" i="8"/>
  <c r="E136" i="8"/>
  <c r="F136" i="8" s="1"/>
  <c r="D136" i="8"/>
  <c r="C136" i="8"/>
  <c r="B136" i="8"/>
  <c r="A136" i="8"/>
  <c r="P135" i="8"/>
  <c r="O135" i="8"/>
  <c r="N135" i="8"/>
  <c r="M135" i="8"/>
  <c r="K135" i="8"/>
  <c r="L135" i="8" s="1"/>
  <c r="J135" i="8"/>
  <c r="H135" i="8"/>
  <c r="I135" i="8" s="1"/>
  <c r="G135" i="8"/>
  <c r="E135" i="8"/>
  <c r="F135" i="8" s="1"/>
  <c r="D135" i="8"/>
  <c r="C135" i="8"/>
  <c r="B135" i="8"/>
  <c r="A135" i="8"/>
  <c r="P134" i="8"/>
  <c r="O134" i="8"/>
  <c r="N134" i="8"/>
  <c r="M134" i="8"/>
  <c r="K134" i="8"/>
  <c r="L134" i="8" s="1"/>
  <c r="J134" i="8"/>
  <c r="H134" i="8"/>
  <c r="I134" i="8" s="1"/>
  <c r="G134" i="8"/>
  <c r="E134" i="8"/>
  <c r="F134" i="8" s="1"/>
  <c r="D134" i="8"/>
  <c r="C134" i="8"/>
  <c r="B134" i="8"/>
  <c r="A134" i="8"/>
  <c r="P133" i="8"/>
  <c r="O133" i="8"/>
  <c r="N133" i="8"/>
  <c r="M133" i="8"/>
  <c r="K133" i="8"/>
  <c r="L133" i="8" s="1"/>
  <c r="J133" i="8"/>
  <c r="H133" i="8"/>
  <c r="I133" i="8" s="1"/>
  <c r="G133" i="8"/>
  <c r="E133" i="8"/>
  <c r="F133" i="8" s="1"/>
  <c r="D133" i="8"/>
  <c r="C133" i="8"/>
  <c r="B133" i="8"/>
  <c r="A133" i="8"/>
  <c r="P132" i="8"/>
  <c r="O132" i="8"/>
  <c r="N132" i="8"/>
  <c r="M132" i="8"/>
  <c r="K132" i="8"/>
  <c r="L132" i="8" s="1"/>
  <c r="J132" i="8"/>
  <c r="H132" i="8"/>
  <c r="I132" i="8" s="1"/>
  <c r="G132" i="8"/>
  <c r="E132" i="8"/>
  <c r="F132" i="8" s="1"/>
  <c r="D132" i="8"/>
  <c r="C132" i="8"/>
  <c r="B132" i="8"/>
  <c r="A132" i="8"/>
  <c r="P131" i="8"/>
  <c r="O131" i="8"/>
  <c r="N131" i="8"/>
  <c r="M131" i="8"/>
  <c r="K131" i="8"/>
  <c r="L131" i="8" s="1"/>
  <c r="J131" i="8"/>
  <c r="H131" i="8"/>
  <c r="I131" i="8" s="1"/>
  <c r="G131" i="8"/>
  <c r="E131" i="8"/>
  <c r="F131" i="8" s="1"/>
  <c r="D131" i="8"/>
  <c r="C131" i="8"/>
  <c r="B131" i="8"/>
  <c r="A131" i="8"/>
  <c r="P130" i="8"/>
  <c r="O130" i="8"/>
  <c r="N130" i="8"/>
  <c r="M130" i="8"/>
  <c r="K130" i="8"/>
  <c r="L130" i="8" s="1"/>
  <c r="J130" i="8"/>
  <c r="H130" i="8"/>
  <c r="I130" i="8" s="1"/>
  <c r="G130" i="8"/>
  <c r="E130" i="8"/>
  <c r="F130" i="8" s="1"/>
  <c r="D130" i="8"/>
  <c r="C130" i="8"/>
  <c r="B130" i="8"/>
  <c r="A130" i="8"/>
  <c r="P129" i="8"/>
  <c r="O129" i="8"/>
  <c r="N129" i="8"/>
  <c r="M129" i="8"/>
  <c r="K129" i="8"/>
  <c r="L129" i="8" s="1"/>
  <c r="J129" i="8"/>
  <c r="H129" i="8"/>
  <c r="I129" i="8" s="1"/>
  <c r="G129" i="8"/>
  <c r="E129" i="8"/>
  <c r="F129" i="8" s="1"/>
  <c r="D129" i="8"/>
  <c r="C129" i="8"/>
  <c r="B129" i="8"/>
  <c r="A129" i="8"/>
  <c r="P128" i="8"/>
  <c r="O128" i="8"/>
  <c r="N128" i="8"/>
  <c r="M128" i="8"/>
  <c r="K128" i="8"/>
  <c r="L128" i="8" s="1"/>
  <c r="J128" i="8"/>
  <c r="H128" i="8"/>
  <c r="I128" i="8" s="1"/>
  <c r="G128" i="8"/>
  <c r="E128" i="8"/>
  <c r="F128" i="8" s="1"/>
  <c r="D128" i="8"/>
  <c r="C128" i="8"/>
  <c r="B128" i="8"/>
  <c r="A128" i="8"/>
  <c r="P127" i="8"/>
  <c r="O127" i="8"/>
  <c r="N127" i="8"/>
  <c r="M127" i="8"/>
  <c r="K127" i="8"/>
  <c r="L127" i="8" s="1"/>
  <c r="J127" i="8"/>
  <c r="H127" i="8"/>
  <c r="I127" i="8" s="1"/>
  <c r="G127" i="8"/>
  <c r="E127" i="8"/>
  <c r="F127" i="8" s="1"/>
  <c r="D127" i="8"/>
  <c r="C127" i="8"/>
  <c r="B127" i="8"/>
  <c r="A127" i="8"/>
  <c r="P126" i="8"/>
  <c r="O126" i="8"/>
  <c r="N126" i="8"/>
  <c r="M126" i="8"/>
  <c r="K126" i="8"/>
  <c r="L126" i="8" s="1"/>
  <c r="J126" i="8"/>
  <c r="H126" i="8"/>
  <c r="I126" i="8" s="1"/>
  <c r="G126" i="8"/>
  <c r="E126" i="8"/>
  <c r="F126" i="8" s="1"/>
  <c r="D126" i="8"/>
  <c r="C126" i="8"/>
  <c r="B126" i="8"/>
  <c r="A126" i="8"/>
  <c r="P125" i="8"/>
  <c r="O125" i="8"/>
  <c r="N125" i="8"/>
  <c r="M125" i="8"/>
  <c r="K125" i="8"/>
  <c r="L125" i="8" s="1"/>
  <c r="J125" i="8"/>
  <c r="H125" i="8"/>
  <c r="I125" i="8" s="1"/>
  <c r="G125" i="8"/>
  <c r="E125" i="8"/>
  <c r="F125" i="8" s="1"/>
  <c r="D125" i="8"/>
  <c r="C125" i="8"/>
  <c r="B125" i="8"/>
  <c r="A125" i="8"/>
  <c r="P124" i="8"/>
  <c r="O124" i="8"/>
  <c r="N124" i="8"/>
  <c r="M124" i="8"/>
  <c r="K124" i="8"/>
  <c r="L124" i="8" s="1"/>
  <c r="J124" i="8"/>
  <c r="H124" i="8"/>
  <c r="I124" i="8" s="1"/>
  <c r="G124" i="8"/>
  <c r="E124" i="8"/>
  <c r="F124" i="8" s="1"/>
  <c r="D124" i="8"/>
  <c r="C124" i="8"/>
  <c r="B124" i="8"/>
  <c r="A124" i="8"/>
  <c r="P123" i="8"/>
  <c r="O123" i="8"/>
  <c r="N123" i="8"/>
  <c r="M123" i="8"/>
  <c r="K123" i="8"/>
  <c r="L123" i="8" s="1"/>
  <c r="J123" i="8"/>
  <c r="H123" i="8"/>
  <c r="I123" i="8" s="1"/>
  <c r="G123" i="8"/>
  <c r="E123" i="8"/>
  <c r="F123" i="8" s="1"/>
  <c r="D123" i="8"/>
  <c r="C123" i="8"/>
  <c r="B123" i="8"/>
  <c r="A123" i="8"/>
  <c r="P122" i="8"/>
  <c r="O122" i="8"/>
  <c r="N122" i="8"/>
  <c r="M122" i="8"/>
  <c r="K122" i="8"/>
  <c r="L122" i="8" s="1"/>
  <c r="J122" i="8"/>
  <c r="H122" i="8"/>
  <c r="I122" i="8" s="1"/>
  <c r="G122" i="8"/>
  <c r="E122" i="8"/>
  <c r="F122" i="8" s="1"/>
  <c r="D122" i="8"/>
  <c r="C122" i="8"/>
  <c r="B122" i="8"/>
  <c r="A122" i="8"/>
  <c r="P121" i="8"/>
  <c r="O121" i="8"/>
  <c r="N121" i="8"/>
  <c r="M121" i="8"/>
  <c r="K121" i="8"/>
  <c r="L121" i="8" s="1"/>
  <c r="J121" i="8"/>
  <c r="H121" i="8"/>
  <c r="I121" i="8" s="1"/>
  <c r="G121" i="8"/>
  <c r="E121" i="8"/>
  <c r="F121" i="8" s="1"/>
  <c r="D121" i="8"/>
  <c r="C121" i="8"/>
  <c r="B121" i="8"/>
  <c r="A121" i="8"/>
  <c r="P120" i="8"/>
  <c r="O120" i="8"/>
  <c r="N120" i="8"/>
  <c r="M120" i="8"/>
  <c r="K120" i="8"/>
  <c r="L120" i="8" s="1"/>
  <c r="J120" i="8"/>
  <c r="H120" i="8"/>
  <c r="I120" i="8" s="1"/>
  <c r="G120" i="8"/>
  <c r="E120" i="8"/>
  <c r="F120" i="8" s="1"/>
  <c r="D120" i="8"/>
  <c r="C120" i="8"/>
  <c r="B120" i="8"/>
  <c r="A120" i="8"/>
  <c r="P119" i="8"/>
  <c r="O119" i="8"/>
  <c r="N119" i="8"/>
  <c r="M119" i="8"/>
  <c r="K119" i="8"/>
  <c r="L119" i="8" s="1"/>
  <c r="J119" i="8"/>
  <c r="H119" i="8"/>
  <c r="I119" i="8" s="1"/>
  <c r="G119" i="8"/>
  <c r="E119" i="8"/>
  <c r="F119" i="8" s="1"/>
  <c r="D119" i="8"/>
  <c r="C119" i="8"/>
  <c r="B119" i="8"/>
  <c r="A119" i="8"/>
  <c r="P118" i="8"/>
  <c r="O118" i="8"/>
  <c r="N118" i="8"/>
  <c r="M118" i="8"/>
  <c r="K118" i="8"/>
  <c r="L118" i="8" s="1"/>
  <c r="J118" i="8"/>
  <c r="H118" i="8"/>
  <c r="I118" i="8" s="1"/>
  <c r="G118" i="8"/>
  <c r="E118" i="8"/>
  <c r="F118" i="8" s="1"/>
  <c r="D118" i="8"/>
  <c r="C118" i="8"/>
  <c r="B118" i="8"/>
  <c r="A118" i="8"/>
  <c r="P117" i="8"/>
  <c r="O117" i="8"/>
  <c r="N117" i="8"/>
  <c r="M117" i="8"/>
  <c r="K117" i="8"/>
  <c r="L117" i="8" s="1"/>
  <c r="J117" i="8"/>
  <c r="H117" i="8"/>
  <c r="I117" i="8" s="1"/>
  <c r="G117" i="8"/>
  <c r="E117" i="8"/>
  <c r="F117" i="8" s="1"/>
  <c r="D117" i="8"/>
  <c r="C117" i="8"/>
  <c r="B117" i="8"/>
  <c r="A117" i="8"/>
  <c r="P116" i="8"/>
  <c r="O116" i="8"/>
  <c r="N116" i="8"/>
  <c r="M116" i="8"/>
  <c r="K116" i="8"/>
  <c r="L116" i="8" s="1"/>
  <c r="J116" i="8"/>
  <c r="H116" i="8"/>
  <c r="I116" i="8" s="1"/>
  <c r="G116" i="8"/>
  <c r="E116" i="8"/>
  <c r="F116" i="8" s="1"/>
  <c r="D116" i="8"/>
  <c r="C116" i="8"/>
  <c r="B116" i="8"/>
  <c r="A116" i="8"/>
  <c r="P115" i="8"/>
  <c r="O115" i="8"/>
  <c r="N115" i="8"/>
  <c r="M115" i="8"/>
  <c r="K115" i="8"/>
  <c r="L115" i="8" s="1"/>
  <c r="J115" i="8"/>
  <c r="H115" i="8"/>
  <c r="I115" i="8" s="1"/>
  <c r="G115" i="8"/>
  <c r="E115" i="8"/>
  <c r="F115" i="8" s="1"/>
  <c r="D115" i="8"/>
  <c r="C115" i="8"/>
  <c r="B115" i="8"/>
  <c r="A115" i="8"/>
  <c r="P114" i="8"/>
  <c r="O114" i="8"/>
  <c r="N114" i="8"/>
  <c r="M114" i="8"/>
  <c r="K114" i="8"/>
  <c r="L114" i="8" s="1"/>
  <c r="J114" i="8"/>
  <c r="H114" i="8"/>
  <c r="I114" i="8" s="1"/>
  <c r="G114" i="8"/>
  <c r="E114" i="8"/>
  <c r="F114" i="8" s="1"/>
  <c r="D114" i="8"/>
  <c r="C114" i="8"/>
  <c r="B114" i="8"/>
  <c r="A114" i="8"/>
  <c r="P113" i="8"/>
  <c r="O113" i="8"/>
  <c r="N113" i="8"/>
  <c r="M113" i="8"/>
  <c r="K113" i="8"/>
  <c r="L113" i="8" s="1"/>
  <c r="J113" i="8"/>
  <c r="H113" i="8"/>
  <c r="I113" i="8" s="1"/>
  <c r="G113" i="8"/>
  <c r="E113" i="8"/>
  <c r="F113" i="8" s="1"/>
  <c r="D113" i="8"/>
  <c r="C113" i="8"/>
  <c r="B113" i="8"/>
  <c r="A113" i="8"/>
  <c r="P112" i="8"/>
  <c r="O112" i="8"/>
  <c r="N112" i="8"/>
  <c r="M112" i="8"/>
  <c r="K112" i="8"/>
  <c r="L112" i="8" s="1"/>
  <c r="J112" i="8"/>
  <c r="H112" i="8"/>
  <c r="I112" i="8" s="1"/>
  <c r="G112" i="8"/>
  <c r="E112" i="8"/>
  <c r="F112" i="8" s="1"/>
  <c r="D112" i="8"/>
  <c r="C112" i="8"/>
  <c r="B112" i="8"/>
  <c r="A112" i="8"/>
  <c r="P111" i="8"/>
  <c r="O111" i="8"/>
  <c r="N111" i="8"/>
  <c r="M111" i="8"/>
  <c r="K111" i="8"/>
  <c r="L111" i="8" s="1"/>
  <c r="J111" i="8"/>
  <c r="H111" i="8"/>
  <c r="I111" i="8" s="1"/>
  <c r="G111" i="8"/>
  <c r="E111" i="8"/>
  <c r="F111" i="8" s="1"/>
  <c r="D111" i="8"/>
  <c r="C111" i="8"/>
  <c r="B111" i="8"/>
  <c r="A111" i="8"/>
  <c r="P110" i="8"/>
  <c r="O110" i="8"/>
  <c r="N110" i="8"/>
  <c r="M110" i="8"/>
  <c r="K110" i="8"/>
  <c r="L110" i="8" s="1"/>
  <c r="J110" i="8"/>
  <c r="H110" i="8"/>
  <c r="I110" i="8" s="1"/>
  <c r="G110" i="8"/>
  <c r="E110" i="8"/>
  <c r="F110" i="8" s="1"/>
  <c r="D110" i="8"/>
  <c r="C110" i="8"/>
  <c r="B110" i="8"/>
  <c r="A110" i="8"/>
  <c r="P109" i="8"/>
  <c r="O109" i="8"/>
  <c r="N109" i="8"/>
  <c r="M109" i="8"/>
  <c r="K109" i="8"/>
  <c r="L109" i="8" s="1"/>
  <c r="J109" i="8"/>
  <c r="H109" i="8"/>
  <c r="I109" i="8" s="1"/>
  <c r="G109" i="8"/>
  <c r="E109" i="8"/>
  <c r="F109" i="8" s="1"/>
  <c r="D109" i="8"/>
  <c r="C109" i="8"/>
  <c r="B109" i="8"/>
  <c r="A109" i="8"/>
  <c r="P108" i="8"/>
  <c r="O108" i="8"/>
  <c r="N108" i="8"/>
  <c r="M108" i="8"/>
  <c r="K108" i="8"/>
  <c r="L108" i="8" s="1"/>
  <c r="J108" i="8"/>
  <c r="H108" i="8"/>
  <c r="I108" i="8" s="1"/>
  <c r="G108" i="8"/>
  <c r="E108" i="8"/>
  <c r="F108" i="8" s="1"/>
  <c r="D108" i="8"/>
  <c r="C108" i="8"/>
  <c r="B108" i="8"/>
  <c r="A108" i="8"/>
  <c r="P107" i="8"/>
  <c r="O107" i="8"/>
  <c r="N107" i="8"/>
  <c r="M107" i="8"/>
  <c r="K107" i="8"/>
  <c r="L107" i="8" s="1"/>
  <c r="J107" i="8"/>
  <c r="H107" i="8"/>
  <c r="I107" i="8" s="1"/>
  <c r="G107" i="8"/>
  <c r="E107" i="8"/>
  <c r="F107" i="8" s="1"/>
  <c r="D107" i="8"/>
  <c r="C107" i="8"/>
  <c r="B107" i="8"/>
  <c r="A107" i="8"/>
  <c r="P106" i="8"/>
  <c r="O106" i="8"/>
  <c r="N106" i="8"/>
  <c r="M106" i="8"/>
  <c r="K106" i="8"/>
  <c r="L106" i="8" s="1"/>
  <c r="J106" i="8"/>
  <c r="H106" i="8"/>
  <c r="I106" i="8" s="1"/>
  <c r="G106" i="8"/>
  <c r="E106" i="8"/>
  <c r="F106" i="8" s="1"/>
  <c r="D106" i="8"/>
  <c r="C106" i="8"/>
  <c r="B106" i="8"/>
  <c r="A106" i="8"/>
  <c r="P105" i="8"/>
  <c r="O105" i="8"/>
  <c r="N105" i="8"/>
  <c r="M105" i="8"/>
  <c r="K105" i="8"/>
  <c r="L105" i="8" s="1"/>
  <c r="J105" i="8"/>
  <c r="H105" i="8"/>
  <c r="I105" i="8" s="1"/>
  <c r="G105" i="8"/>
  <c r="E105" i="8"/>
  <c r="F105" i="8" s="1"/>
  <c r="D105" i="8"/>
  <c r="C105" i="8"/>
  <c r="B105" i="8"/>
  <c r="A105" i="8"/>
  <c r="P104" i="8"/>
  <c r="O104" i="8"/>
  <c r="N104" i="8"/>
  <c r="M104" i="8"/>
  <c r="K104" i="8"/>
  <c r="L104" i="8" s="1"/>
  <c r="J104" i="8"/>
  <c r="H104" i="8"/>
  <c r="I104" i="8" s="1"/>
  <c r="G104" i="8"/>
  <c r="E104" i="8"/>
  <c r="F104" i="8" s="1"/>
  <c r="D104" i="8"/>
  <c r="C104" i="8"/>
  <c r="B104" i="8"/>
  <c r="A104" i="8"/>
  <c r="P103" i="8"/>
  <c r="O103" i="8"/>
  <c r="N103" i="8"/>
  <c r="M103" i="8"/>
  <c r="K103" i="8"/>
  <c r="L103" i="8" s="1"/>
  <c r="J103" i="8"/>
  <c r="H103" i="8"/>
  <c r="I103" i="8" s="1"/>
  <c r="G103" i="8"/>
  <c r="E103" i="8"/>
  <c r="F103" i="8" s="1"/>
  <c r="D103" i="8"/>
  <c r="C103" i="8"/>
  <c r="B103" i="8"/>
  <c r="A103" i="8"/>
  <c r="P102" i="8"/>
  <c r="O102" i="8"/>
  <c r="N102" i="8"/>
  <c r="M102" i="8"/>
  <c r="K102" i="8"/>
  <c r="L102" i="8" s="1"/>
  <c r="J102" i="8"/>
  <c r="H102" i="8"/>
  <c r="I102" i="8" s="1"/>
  <c r="G102" i="8"/>
  <c r="E102" i="8"/>
  <c r="F102" i="8" s="1"/>
  <c r="D102" i="8"/>
  <c r="C102" i="8"/>
  <c r="B102" i="8"/>
  <c r="A102" i="8"/>
  <c r="P101" i="8"/>
  <c r="O101" i="8"/>
  <c r="N101" i="8"/>
  <c r="M101" i="8"/>
  <c r="K101" i="8"/>
  <c r="L101" i="8" s="1"/>
  <c r="J101" i="8"/>
  <c r="H101" i="8"/>
  <c r="I101" i="8" s="1"/>
  <c r="G101" i="8"/>
  <c r="E101" i="8"/>
  <c r="F101" i="8" s="1"/>
  <c r="D101" i="8"/>
  <c r="C101" i="8"/>
  <c r="B101" i="8"/>
  <c r="A101" i="8"/>
  <c r="P100" i="8"/>
  <c r="O100" i="8"/>
  <c r="N100" i="8"/>
  <c r="M100" i="8"/>
  <c r="K100" i="8"/>
  <c r="L100" i="8" s="1"/>
  <c r="J100" i="8"/>
  <c r="H100" i="8"/>
  <c r="I100" i="8" s="1"/>
  <c r="G100" i="8"/>
  <c r="E100" i="8"/>
  <c r="F100" i="8" s="1"/>
  <c r="D100" i="8"/>
  <c r="C100" i="8"/>
  <c r="B100" i="8"/>
  <c r="A100" i="8"/>
  <c r="P99" i="8"/>
  <c r="O99" i="8"/>
  <c r="N99" i="8"/>
  <c r="M99" i="8"/>
  <c r="K99" i="8"/>
  <c r="L99" i="8" s="1"/>
  <c r="J99" i="8"/>
  <c r="H99" i="8"/>
  <c r="I99" i="8" s="1"/>
  <c r="G99" i="8"/>
  <c r="E99" i="8"/>
  <c r="F99" i="8" s="1"/>
  <c r="D99" i="8"/>
  <c r="C99" i="8"/>
  <c r="B99" i="8"/>
  <c r="A99" i="8"/>
  <c r="P98" i="8"/>
  <c r="O98" i="8"/>
  <c r="N98" i="8"/>
  <c r="M98" i="8"/>
  <c r="K98" i="8"/>
  <c r="L98" i="8" s="1"/>
  <c r="J98" i="8"/>
  <c r="H98" i="8"/>
  <c r="I98" i="8" s="1"/>
  <c r="G98" i="8"/>
  <c r="E98" i="8"/>
  <c r="F98" i="8" s="1"/>
  <c r="D98" i="8"/>
  <c r="C98" i="8"/>
  <c r="B98" i="8"/>
  <c r="A98" i="8"/>
  <c r="P97" i="8"/>
  <c r="O97" i="8"/>
  <c r="N97" i="8"/>
  <c r="M97" i="8"/>
  <c r="K97" i="8"/>
  <c r="L97" i="8" s="1"/>
  <c r="J97" i="8"/>
  <c r="H97" i="8"/>
  <c r="I97" i="8" s="1"/>
  <c r="G97" i="8"/>
  <c r="E97" i="8"/>
  <c r="F97" i="8" s="1"/>
  <c r="D97" i="8"/>
  <c r="C97" i="8"/>
  <c r="B97" i="8"/>
  <c r="A97" i="8"/>
  <c r="P96" i="8"/>
  <c r="O96" i="8"/>
  <c r="N96" i="8"/>
  <c r="M96" i="8"/>
  <c r="K96" i="8"/>
  <c r="L96" i="8" s="1"/>
  <c r="J96" i="8"/>
  <c r="H96" i="8"/>
  <c r="I96" i="8" s="1"/>
  <c r="G96" i="8"/>
  <c r="E96" i="8"/>
  <c r="F96" i="8" s="1"/>
  <c r="D96" i="8"/>
  <c r="C96" i="8"/>
  <c r="B96" i="8"/>
  <c r="A96" i="8"/>
  <c r="P95" i="8"/>
  <c r="O95" i="8"/>
  <c r="N95" i="8"/>
  <c r="M95" i="8"/>
  <c r="K95" i="8"/>
  <c r="L95" i="8" s="1"/>
  <c r="J95" i="8"/>
  <c r="H95" i="8"/>
  <c r="I95" i="8" s="1"/>
  <c r="G95" i="8"/>
  <c r="E95" i="8"/>
  <c r="F95" i="8" s="1"/>
  <c r="D95" i="8"/>
  <c r="C95" i="8"/>
  <c r="B95" i="8"/>
  <c r="A95" i="8"/>
  <c r="P94" i="8"/>
  <c r="O94" i="8"/>
  <c r="N94" i="8"/>
  <c r="M94" i="8"/>
  <c r="K94" i="8"/>
  <c r="L94" i="8" s="1"/>
  <c r="J94" i="8"/>
  <c r="H94" i="8"/>
  <c r="I94" i="8" s="1"/>
  <c r="G94" i="8"/>
  <c r="E94" i="8"/>
  <c r="F94" i="8" s="1"/>
  <c r="D94" i="8"/>
  <c r="C94" i="8"/>
  <c r="B94" i="8"/>
  <c r="A94" i="8"/>
  <c r="P93" i="8"/>
  <c r="O93" i="8"/>
  <c r="N93" i="8"/>
  <c r="M93" i="8"/>
  <c r="K93" i="8"/>
  <c r="L93" i="8" s="1"/>
  <c r="J93" i="8"/>
  <c r="H93" i="8"/>
  <c r="I93" i="8" s="1"/>
  <c r="G93" i="8"/>
  <c r="E93" i="8"/>
  <c r="F93" i="8" s="1"/>
  <c r="D93" i="8"/>
  <c r="C93" i="8"/>
  <c r="B93" i="8"/>
  <c r="A93" i="8"/>
  <c r="P92" i="8"/>
  <c r="O92" i="8"/>
  <c r="N92" i="8"/>
  <c r="M92" i="8"/>
  <c r="K92" i="8"/>
  <c r="L92" i="8" s="1"/>
  <c r="J92" i="8"/>
  <c r="H92" i="8"/>
  <c r="I92" i="8" s="1"/>
  <c r="G92" i="8"/>
  <c r="E92" i="8"/>
  <c r="F92" i="8" s="1"/>
  <c r="D92" i="8"/>
  <c r="C92" i="8"/>
  <c r="B92" i="8"/>
  <c r="A92" i="8"/>
  <c r="P91" i="8"/>
  <c r="O91" i="8"/>
  <c r="N91" i="8"/>
  <c r="M91" i="8"/>
  <c r="K91" i="8"/>
  <c r="L91" i="8" s="1"/>
  <c r="J91" i="8"/>
  <c r="H91" i="8"/>
  <c r="I91" i="8" s="1"/>
  <c r="G91" i="8"/>
  <c r="E91" i="8"/>
  <c r="F91" i="8" s="1"/>
  <c r="D91" i="8"/>
  <c r="C91" i="8"/>
  <c r="B91" i="8"/>
  <c r="A91" i="8"/>
  <c r="P90" i="8"/>
  <c r="O90" i="8"/>
  <c r="N90" i="8"/>
  <c r="M90" i="8"/>
  <c r="K90" i="8"/>
  <c r="L90" i="8" s="1"/>
  <c r="J90" i="8"/>
  <c r="H90" i="8"/>
  <c r="I90" i="8" s="1"/>
  <c r="G90" i="8"/>
  <c r="E90" i="8"/>
  <c r="F90" i="8" s="1"/>
  <c r="D90" i="8"/>
  <c r="C90" i="8"/>
  <c r="B90" i="8"/>
  <c r="A90" i="8"/>
  <c r="P89" i="8"/>
  <c r="O89" i="8"/>
  <c r="N89" i="8"/>
  <c r="M89" i="8"/>
  <c r="K89" i="8"/>
  <c r="L89" i="8" s="1"/>
  <c r="J89" i="8"/>
  <c r="H89" i="8"/>
  <c r="I89" i="8" s="1"/>
  <c r="G89" i="8"/>
  <c r="E89" i="8"/>
  <c r="F89" i="8" s="1"/>
  <c r="D89" i="8"/>
  <c r="C89" i="8"/>
  <c r="B89" i="8"/>
  <c r="A89" i="8"/>
  <c r="P88" i="8"/>
  <c r="O88" i="8"/>
  <c r="N88" i="8"/>
  <c r="M88" i="8"/>
  <c r="K88" i="8"/>
  <c r="L88" i="8" s="1"/>
  <c r="J88" i="8"/>
  <c r="H88" i="8"/>
  <c r="I88" i="8" s="1"/>
  <c r="G88" i="8"/>
  <c r="E88" i="8"/>
  <c r="F88" i="8" s="1"/>
  <c r="D88" i="8"/>
  <c r="C88" i="8"/>
  <c r="B88" i="8"/>
  <c r="A88" i="8"/>
  <c r="P87" i="8"/>
  <c r="O87" i="8"/>
  <c r="N87" i="8"/>
  <c r="M87" i="8"/>
  <c r="K87" i="8"/>
  <c r="L87" i="8" s="1"/>
  <c r="J87" i="8"/>
  <c r="H87" i="8"/>
  <c r="I87" i="8" s="1"/>
  <c r="G87" i="8"/>
  <c r="E87" i="8"/>
  <c r="F87" i="8" s="1"/>
  <c r="D87" i="8"/>
  <c r="C87" i="8"/>
  <c r="B87" i="8"/>
  <c r="A87" i="8"/>
  <c r="P86" i="8"/>
  <c r="O86" i="8"/>
  <c r="N86" i="8"/>
  <c r="M86" i="8"/>
  <c r="K86" i="8"/>
  <c r="L86" i="8" s="1"/>
  <c r="J86" i="8"/>
  <c r="H86" i="8"/>
  <c r="I86" i="8" s="1"/>
  <c r="G86" i="8"/>
  <c r="E86" i="8"/>
  <c r="F86" i="8" s="1"/>
  <c r="D86" i="8"/>
  <c r="C86" i="8"/>
  <c r="B86" i="8"/>
  <c r="A86" i="8"/>
  <c r="P85" i="8"/>
  <c r="O85" i="8"/>
  <c r="N85" i="8"/>
  <c r="M85" i="8"/>
  <c r="K85" i="8"/>
  <c r="L85" i="8" s="1"/>
  <c r="J85" i="8"/>
  <c r="H85" i="8"/>
  <c r="I85" i="8" s="1"/>
  <c r="G85" i="8"/>
  <c r="E85" i="8"/>
  <c r="F85" i="8" s="1"/>
  <c r="D85" i="8"/>
  <c r="C85" i="8"/>
  <c r="B85" i="8"/>
  <c r="A85" i="8"/>
  <c r="P84" i="8"/>
  <c r="O84" i="8"/>
  <c r="N84" i="8"/>
  <c r="M84" i="8"/>
  <c r="K84" i="8"/>
  <c r="L84" i="8" s="1"/>
  <c r="J84" i="8"/>
  <c r="H84" i="8"/>
  <c r="I84" i="8" s="1"/>
  <c r="G84" i="8"/>
  <c r="E84" i="8"/>
  <c r="F84" i="8" s="1"/>
  <c r="D84" i="8"/>
  <c r="C84" i="8"/>
  <c r="B84" i="8"/>
  <c r="A84" i="8"/>
  <c r="P83" i="8"/>
  <c r="O83" i="8"/>
  <c r="N83" i="8"/>
  <c r="M83" i="8"/>
  <c r="K83" i="8"/>
  <c r="L83" i="8" s="1"/>
  <c r="J83" i="8"/>
  <c r="H83" i="8"/>
  <c r="I83" i="8" s="1"/>
  <c r="G83" i="8"/>
  <c r="E83" i="8"/>
  <c r="F83" i="8" s="1"/>
  <c r="D83" i="8"/>
  <c r="C83" i="8"/>
  <c r="B83" i="8"/>
  <c r="A83" i="8"/>
  <c r="P82" i="8"/>
  <c r="O82" i="8"/>
  <c r="N82" i="8"/>
  <c r="M82" i="8"/>
  <c r="K82" i="8"/>
  <c r="L82" i="8" s="1"/>
  <c r="J82" i="8"/>
  <c r="H82" i="8"/>
  <c r="I82" i="8" s="1"/>
  <c r="G82" i="8"/>
  <c r="E82" i="8"/>
  <c r="F82" i="8" s="1"/>
  <c r="D82" i="8"/>
  <c r="C82" i="8"/>
  <c r="B82" i="8"/>
  <c r="A82" i="8"/>
  <c r="P81" i="8"/>
  <c r="O81" i="8"/>
  <c r="N81" i="8"/>
  <c r="M81" i="8"/>
  <c r="K81" i="8"/>
  <c r="L81" i="8" s="1"/>
  <c r="J81" i="8"/>
  <c r="H81" i="8"/>
  <c r="I81" i="8" s="1"/>
  <c r="G81" i="8"/>
  <c r="E81" i="8"/>
  <c r="F81" i="8" s="1"/>
  <c r="D81" i="8"/>
  <c r="C81" i="8"/>
  <c r="B81" i="8"/>
  <c r="A81" i="8"/>
  <c r="P80" i="8"/>
  <c r="O80" i="8"/>
  <c r="N80" i="8"/>
  <c r="M80" i="8"/>
  <c r="K80" i="8"/>
  <c r="L80" i="8" s="1"/>
  <c r="J80" i="8"/>
  <c r="H80" i="8"/>
  <c r="I80" i="8" s="1"/>
  <c r="G80" i="8"/>
  <c r="E80" i="8"/>
  <c r="F80" i="8" s="1"/>
  <c r="D80" i="8"/>
  <c r="C80" i="8"/>
  <c r="B80" i="8"/>
  <c r="A80" i="8"/>
  <c r="P79" i="8"/>
  <c r="O79" i="8"/>
  <c r="N79" i="8"/>
  <c r="M79" i="8"/>
  <c r="K79" i="8"/>
  <c r="L79" i="8" s="1"/>
  <c r="J79" i="8"/>
  <c r="H79" i="8"/>
  <c r="I79" i="8" s="1"/>
  <c r="G79" i="8"/>
  <c r="E79" i="8"/>
  <c r="F79" i="8" s="1"/>
  <c r="D79" i="8"/>
  <c r="C79" i="8"/>
  <c r="B79" i="8"/>
  <c r="A79" i="8"/>
  <c r="P78" i="8"/>
  <c r="O78" i="8"/>
  <c r="N78" i="8"/>
  <c r="M78" i="8"/>
  <c r="K78" i="8"/>
  <c r="L78" i="8" s="1"/>
  <c r="J78" i="8"/>
  <c r="H78" i="8"/>
  <c r="I78" i="8" s="1"/>
  <c r="G78" i="8"/>
  <c r="E78" i="8"/>
  <c r="F78" i="8" s="1"/>
  <c r="D78" i="8"/>
  <c r="C78" i="8"/>
  <c r="B78" i="8"/>
  <c r="A78" i="8"/>
  <c r="P77" i="8"/>
  <c r="O77" i="8"/>
  <c r="N77" i="8"/>
  <c r="M77" i="8"/>
  <c r="K77" i="8"/>
  <c r="L77" i="8" s="1"/>
  <c r="J77" i="8"/>
  <c r="H77" i="8"/>
  <c r="I77" i="8" s="1"/>
  <c r="G77" i="8"/>
  <c r="E77" i="8"/>
  <c r="F77" i="8" s="1"/>
  <c r="D77" i="8"/>
  <c r="C77" i="8"/>
  <c r="B77" i="8"/>
  <c r="A77" i="8"/>
  <c r="P76" i="8"/>
  <c r="O76" i="8"/>
  <c r="N76" i="8"/>
  <c r="M76" i="8"/>
  <c r="K76" i="8"/>
  <c r="L76" i="8" s="1"/>
  <c r="J76" i="8"/>
  <c r="H76" i="8"/>
  <c r="I76" i="8" s="1"/>
  <c r="G76" i="8"/>
  <c r="E76" i="8"/>
  <c r="F76" i="8" s="1"/>
  <c r="D76" i="8"/>
  <c r="C76" i="8"/>
  <c r="B76" i="8"/>
  <c r="A76" i="8"/>
  <c r="P75" i="8"/>
  <c r="O75" i="8"/>
  <c r="N75" i="8"/>
  <c r="M75" i="8"/>
  <c r="K75" i="8"/>
  <c r="L75" i="8" s="1"/>
  <c r="J75" i="8"/>
  <c r="H75" i="8"/>
  <c r="I75" i="8" s="1"/>
  <c r="G75" i="8"/>
  <c r="E75" i="8"/>
  <c r="F75" i="8" s="1"/>
  <c r="D75" i="8"/>
  <c r="C75" i="8"/>
  <c r="B75" i="8"/>
  <c r="A75" i="8"/>
  <c r="P74" i="8"/>
  <c r="O74" i="8"/>
  <c r="N74" i="8"/>
  <c r="M74" i="8"/>
  <c r="K74" i="8"/>
  <c r="L74" i="8" s="1"/>
  <c r="J74" i="8"/>
  <c r="H74" i="8"/>
  <c r="I74" i="8" s="1"/>
  <c r="G74" i="8"/>
  <c r="E74" i="8"/>
  <c r="F74" i="8" s="1"/>
  <c r="D74" i="8"/>
  <c r="C74" i="8"/>
  <c r="B74" i="8"/>
  <c r="A74" i="8"/>
  <c r="P73" i="8"/>
  <c r="O73" i="8"/>
  <c r="N73" i="8"/>
  <c r="M73" i="8"/>
  <c r="K73" i="8"/>
  <c r="L73" i="8" s="1"/>
  <c r="J73" i="8"/>
  <c r="H73" i="8"/>
  <c r="I73" i="8" s="1"/>
  <c r="G73" i="8"/>
  <c r="E73" i="8"/>
  <c r="F73" i="8" s="1"/>
  <c r="D73" i="8"/>
  <c r="C73" i="8"/>
  <c r="B73" i="8"/>
  <c r="A73" i="8"/>
  <c r="P72" i="8"/>
  <c r="O72" i="8"/>
  <c r="N72" i="8"/>
  <c r="M72" i="8"/>
  <c r="K72" i="8"/>
  <c r="L72" i="8" s="1"/>
  <c r="J72" i="8"/>
  <c r="H72" i="8"/>
  <c r="I72" i="8" s="1"/>
  <c r="G72" i="8"/>
  <c r="E72" i="8"/>
  <c r="F72" i="8" s="1"/>
  <c r="D72" i="8"/>
  <c r="C72" i="8"/>
  <c r="B72" i="8"/>
  <c r="A72" i="8"/>
  <c r="P71" i="8"/>
  <c r="O71" i="8"/>
  <c r="N71" i="8"/>
  <c r="M71" i="8"/>
  <c r="K71" i="8"/>
  <c r="L71" i="8" s="1"/>
  <c r="J71" i="8"/>
  <c r="H71" i="8"/>
  <c r="I71" i="8" s="1"/>
  <c r="G71" i="8"/>
  <c r="E71" i="8"/>
  <c r="F71" i="8" s="1"/>
  <c r="D71" i="8"/>
  <c r="C71" i="8"/>
  <c r="B71" i="8"/>
  <c r="A71" i="8"/>
  <c r="P70" i="8"/>
  <c r="O70" i="8"/>
  <c r="N70" i="8"/>
  <c r="M70" i="8"/>
  <c r="K70" i="8"/>
  <c r="L70" i="8" s="1"/>
  <c r="J70" i="8"/>
  <c r="H70" i="8"/>
  <c r="I70" i="8" s="1"/>
  <c r="G70" i="8"/>
  <c r="E70" i="8"/>
  <c r="F70" i="8" s="1"/>
  <c r="D70" i="8"/>
  <c r="C70" i="8"/>
  <c r="B70" i="8"/>
  <c r="A70" i="8"/>
  <c r="P69" i="8"/>
  <c r="O69" i="8"/>
  <c r="N69" i="8"/>
  <c r="M69" i="8"/>
  <c r="K69" i="8"/>
  <c r="L69" i="8" s="1"/>
  <c r="J69" i="8"/>
  <c r="H69" i="8"/>
  <c r="I69" i="8" s="1"/>
  <c r="G69" i="8"/>
  <c r="E69" i="8"/>
  <c r="F69" i="8" s="1"/>
  <c r="D69" i="8"/>
  <c r="C69" i="8"/>
  <c r="B69" i="8"/>
  <c r="A69" i="8"/>
  <c r="P68" i="8"/>
  <c r="O68" i="8"/>
  <c r="N68" i="8"/>
  <c r="M68" i="8"/>
  <c r="K68" i="8"/>
  <c r="L68" i="8" s="1"/>
  <c r="J68" i="8"/>
  <c r="H68" i="8"/>
  <c r="I68" i="8" s="1"/>
  <c r="G68" i="8"/>
  <c r="E68" i="8"/>
  <c r="F68" i="8" s="1"/>
  <c r="D68" i="8"/>
  <c r="C68" i="8"/>
  <c r="B68" i="8"/>
  <c r="A68" i="8"/>
  <c r="P67" i="8"/>
  <c r="O67" i="8"/>
  <c r="N67" i="8"/>
  <c r="M67" i="8"/>
  <c r="K67" i="8"/>
  <c r="L67" i="8" s="1"/>
  <c r="J67" i="8"/>
  <c r="H67" i="8"/>
  <c r="I67" i="8" s="1"/>
  <c r="G67" i="8"/>
  <c r="E67" i="8"/>
  <c r="F67" i="8" s="1"/>
  <c r="D67" i="8"/>
  <c r="C67" i="8"/>
  <c r="B67" i="8"/>
  <c r="A67" i="8"/>
  <c r="P66" i="8"/>
  <c r="O66" i="8"/>
  <c r="N66" i="8"/>
  <c r="M66" i="8"/>
  <c r="K66" i="8"/>
  <c r="L66" i="8" s="1"/>
  <c r="J66" i="8"/>
  <c r="H66" i="8"/>
  <c r="I66" i="8" s="1"/>
  <c r="G66" i="8"/>
  <c r="E66" i="8"/>
  <c r="F66" i="8" s="1"/>
  <c r="D66" i="8"/>
  <c r="C66" i="8"/>
  <c r="B66" i="8"/>
  <c r="A66" i="8"/>
  <c r="P65" i="8"/>
  <c r="O65" i="8"/>
  <c r="N65" i="8"/>
  <c r="M65" i="8"/>
  <c r="K65" i="8"/>
  <c r="L65" i="8" s="1"/>
  <c r="J65" i="8"/>
  <c r="H65" i="8"/>
  <c r="I65" i="8" s="1"/>
  <c r="G65" i="8"/>
  <c r="E65" i="8"/>
  <c r="F65" i="8" s="1"/>
  <c r="D65" i="8"/>
  <c r="C65" i="8"/>
  <c r="B65" i="8"/>
  <c r="A65" i="8"/>
  <c r="P64" i="8"/>
  <c r="O64" i="8"/>
  <c r="N64" i="8"/>
  <c r="M64" i="8"/>
  <c r="K64" i="8"/>
  <c r="L64" i="8" s="1"/>
  <c r="J64" i="8"/>
  <c r="H64" i="8"/>
  <c r="I64" i="8" s="1"/>
  <c r="G64" i="8"/>
  <c r="E64" i="8"/>
  <c r="F64" i="8" s="1"/>
  <c r="D64" i="8"/>
  <c r="C64" i="8"/>
  <c r="B64" i="8"/>
  <c r="A64" i="8"/>
  <c r="P63" i="8"/>
  <c r="O63" i="8"/>
  <c r="N63" i="8"/>
  <c r="M63" i="8"/>
  <c r="K63" i="8"/>
  <c r="L63" i="8" s="1"/>
  <c r="J63" i="8"/>
  <c r="H63" i="8"/>
  <c r="I63" i="8" s="1"/>
  <c r="G63" i="8"/>
  <c r="E63" i="8"/>
  <c r="F63" i="8" s="1"/>
  <c r="D63" i="8"/>
  <c r="C63" i="8"/>
  <c r="B63" i="8"/>
  <c r="A63" i="8"/>
  <c r="P62" i="8"/>
  <c r="O62" i="8"/>
  <c r="N62" i="8"/>
  <c r="M62" i="8"/>
  <c r="K62" i="8"/>
  <c r="L62" i="8" s="1"/>
  <c r="J62" i="8"/>
  <c r="H62" i="8"/>
  <c r="I62" i="8" s="1"/>
  <c r="G62" i="8"/>
  <c r="E62" i="8"/>
  <c r="F62" i="8" s="1"/>
  <c r="D62" i="8"/>
  <c r="C62" i="8"/>
  <c r="B62" i="8"/>
  <c r="A62" i="8"/>
  <c r="P61" i="8"/>
  <c r="O61" i="8"/>
  <c r="N61" i="8"/>
  <c r="M61" i="8"/>
  <c r="K61" i="8"/>
  <c r="L61" i="8" s="1"/>
  <c r="J61" i="8"/>
  <c r="H61" i="8"/>
  <c r="I61" i="8" s="1"/>
  <c r="G61" i="8"/>
  <c r="E61" i="8"/>
  <c r="F61" i="8" s="1"/>
  <c r="D61" i="8"/>
  <c r="C61" i="8"/>
  <c r="B61" i="8"/>
  <c r="A61" i="8"/>
  <c r="P60" i="8"/>
  <c r="O60" i="8"/>
  <c r="N60" i="8"/>
  <c r="M60" i="8"/>
  <c r="K60" i="8"/>
  <c r="L60" i="8" s="1"/>
  <c r="J60" i="8"/>
  <c r="H60" i="8"/>
  <c r="I60" i="8" s="1"/>
  <c r="G60" i="8"/>
  <c r="E60" i="8"/>
  <c r="F60" i="8" s="1"/>
  <c r="D60" i="8"/>
  <c r="C60" i="8"/>
  <c r="B60" i="8"/>
  <c r="A60" i="8"/>
  <c r="P59" i="8"/>
  <c r="O59" i="8"/>
  <c r="N59" i="8"/>
  <c r="M59" i="8"/>
  <c r="K59" i="8"/>
  <c r="L59" i="8" s="1"/>
  <c r="J59" i="8"/>
  <c r="H59" i="8"/>
  <c r="I59" i="8" s="1"/>
  <c r="G59" i="8"/>
  <c r="E59" i="8"/>
  <c r="F59" i="8" s="1"/>
  <c r="D59" i="8"/>
  <c r="C59" i="8"/>
  <c r="B59" i="8"/>
  <c r="A59" i="8"/>
  <c r="P58" i="8"/>
  <c r="O58" i="8"/>
  <c r="N58" i="8"/>
  <c r="M58" i="8"/>
  <c r="K58" i="8"/>
  <c r="L58" i="8" s="1"/>
  <c r="J58" i="8"/>
  <c r="H58" i="8"/>
  <c r="I58" i="8" s="1"/>
  <c r="G58" i="8"/>
  <c r="E58" i="8"/>
  <c r="F58" i="8" s="1"/>
  <c r="D58" i="8"/>
  <c r="C58" i="8"/>
  <c r="B58" i="8"/>
  <c r="A58" i="8"/>
  <c r="P57" i="8"/>
  <c r="O57" i="8"/>
  <c r="N57" i="8"/>
  <c r="M57" i="8"/>
  <c r="K57" i="8"/>
  <c r="L57" i="8" s="1"/>
  <c r="J57" i="8"/>
  <c r="H57" i="8"/>
  <c r="I57" i="8" s="1"/>
  <c r="G57" i="8"/>
  <c r="E57" i="8"/>
  <c r="F57" i="8" s="1"/>
  <c r="D57" i="8"/>
  <c r="C57" i="8"/>
  <c r="B57" i="8"/>
  <c r="A57" i="8"/>
  <c r="P56" i="8"/>
  <c r="O56" i="8"/>
  <c r="N56" i="8"/>
  <c r="M56" i="8"/>
  <c r="K56" i="8"/>
  <c r="L56" i="8" s="1"/>
  <c r="J56" i="8"/>
  <c r="H56" i="8"/>
  <c r="I56" i="8" s="1"/>
  <c r="G56" i="8"/>
  <c r="E56" i="8"/>
  <c r="F56" i="8" s="1"/>
  <c r="D56" i="8"/>
  <c r="C56" i="8"/>
  <c r="B56" i="8"/>
  <c r="A56" i="8"/>
  <c r="P55" i="8"/>
  <c r="O55" i="8"/>
  <c r="N55" i="8"/>
  <c r="M55" i="8"/>
  <c r="K55" i="8"/>
  <c r="L55" i="8" s="1"/>
  <c r="J55" i="8"/>
  <c r="H55" i="8"/>
  <c r="I55" i="8" s="1"/>
  <c r="G55" i="8"/>
  <c r="E55" i="8"/>
  <c r="F55" i="8" s="1"/>
  <c r="D55" i="8"/>
  <c r="C55" i="8"/>
  <c r="B55" i="8"/>
  <c r="A55" i="8"/>
  <c r="P54" i="8"/>
  <c r="O54" i="8"/>
  <c r="N54" i="8"/>
  <c r="M54" i="8"/>
  <c r="K54" i="8"/>
  <c r="L54" i="8" s="1"/>
  <c r="J54" i="8"/>
  <c r="H54" i="8"/>
  <c r="I54" i="8" s="1"/>
  <c r="G54" i="8"/>
  <c r="E54" i="8"/>
  <c r="F54" i="8" s="1"/>
  <c r="D54" i="8"/>
  <c r="C54" i="8"/>
  <c r="B54" i="8"/>
  <c r="A54" i="8"/>
  <c r="P53" i="8"/>
  <c r="O53" i="8"/>
  <c r="N53" i="8"/>
  <c r="M53" i="8"/>
  <c r="K53" i="8"/>
  <c r="L53" i="8" s="1"/>
  <c r="J53" i="8"/>
  <c r="H53" i="8"/>
  <c r="I53" i="8" s="1"/>
  <c r="G53" i="8"/>
  <c r="E53" i="8"/>
  <c r="F53" i="8" s="1"/>
  <c r="D53" i="8"/>
  <c r="C53" i="8"/>
  <c r="B53" i="8"/>
  <c r="A53" i="8"/>
  <c r="P52" i="8"/>
  <c r="O52" i="8"/>
  <c r="N52" i="8"/>
  <c r="M52" i="8"/>
  <c r="K52" i="8"/>
  <c r="L52" i="8" s="1"/>
  <c r="J52" i="8"/>
  <c r="H52" i="8"/>
  <c r="I52" i="8" s="1"/>
  <c r="G52" i="8"/>
  <c r="E52" i="8"/>
  <c r="F52" i="8" s="1"/>
  <c r="D52" i="8"/>
  <c r="C52" i="8"/>
  <c r="B52" i="8"/>
  <c r="A52" i="8"/>
  <c r="P51" i="8"/>
  <c r="O51" i="8"/>
  <c r="N51" i="8"/>
  <c r="M51" i="8"/>
  <c r="K51" i="8"/>
  <c r="L51" i="8" s="1"/>
  <c r="J51" i="8"/>
  <c r="H51" i="8"/>
  <c r="I51" i="8" s="1"/>
  <c r="G51" i="8"/>
  <c r="E51" i="8"/>
  <c r="F51" i="8" s="1"/>
  <c r="D51" i="8"/>
  <c r="C51" i="8"/>
  <c r="B51" i="8"/>
  <c r="A51" i="8"/>
  <c r="P50" i="8"/>
  <c r="O50" i="8"/>
  <c r="N50" i="8"/>
  <c r="M50" i="8"/>
  <c r="K50" i="8"/>
  <c r="L50" i="8" s="1"/>
  <c r="J50" i="8"/>
  <c r="H50" i="8"/>
  <c r="I50" i="8" s="1"/>
  <c r="G50" i="8"/>
  <c r="E50" i="8"/>
  <c r="F50" i="8" s="1"/>
  <c r="D50" i="8"/>
  <c r="C50" i="8"/>
  <c r="B50" i="8"/>
  <c r="A50" i="8"/>
  <c r="P49" i="8"/>
  <c r="O49" i="8"/>
  <c r="N49" i="8"/>
  <c r="M49" i="8"/>
  <c r="K49" i="8"/>
  <c r="L49" i="8" s="1"/>
  <c r="J49" i="8"/>
  <c r="H49" i="8"/>
  <c r="I49" i="8" s="1"/>
  <c r="G49" i="8"/>
  <c r="E49" i="8"/>
  <c r="F49" i="8" s="1"/>
  <c r="D49" i="8"/>
  <c r="C49" i="8"/>
  <c r="B49" i="8"/>
  <c r="A49" i="8"/>
  <c r="P48" i="8"/>
  <c r="O48" i="8"/>
  <c r="N48" i="8"/>
  <c r="M48" i="8"/>
  <c r="K48" i="8"/>
  <c r="L48" i="8" s="1"/>
  <c r="J48" i="8"/>
  <c r="H48" i="8"/>
  <c r="I48" i="8" s="1"/>
  <c r="G48" i="8"/>
  <c r="E48" i="8"/>
  <c r="F48" i="8" s="1"/>
  <c r="D48" i="8"/>
  <c r="C48" i="8"/>
  <c r="B48" i="8"/>
  <c r="A48" i="8"/>
  <c r="P47" i="8"/>
  <c r="O47" i="8"/>
  <c r="N47" i="8"/>
  <c r="M47" i="8"/>
  <c r="K47" i="8"/>
  <c r="L47" i="8" s="1"/>
  <c r="J47" i="8"/>
  <c r="H47" i="8"/>
  <c r="I47" i="8" s="1"/>
  <c r="G47" i="8"/>
  <c r="E47" i="8"/>
  <c r="F47" i="8" s="1"/>
  <c r="D47" i="8"/>
  <c r="C47" i="8"/>
  <c r="B47" i="8"/>
  <c r="A47" i="8"/>
  <c r="P46" i="8"/>
  <c r="O46" i="8"/>
  <c r="N46" i="8"/>
  <c r="M46" i="8"/>
  <c r="K46" i="8"/>
  <c r="L46" i="8" s="1"/>
  <c r="J46" i="8"/>
  <c r="H46" i="8"/>
  <c r="I46" i="8" s="1"/>
  <c r="G46" i="8"/>
  <c r="E46" i="8"/>
  <c r="F46" i="8" s="1"/>
  <c r="D46" i="8"/>
  <c r="C46" i="8"/>
  <c r="B46" i="8"/>
  <c r="A46" i="8"/>
  <c r="P45" i="8"/>
  <c r="O45" i="8"/>
  <c r="N45" i="8"/>
  <c r="M45" i="8"/>
  <c r="K45" i="8"/>
  <c r="L45" i="8" s="1"/>
  <c r="J45" i="8"/>
  <c r="H45" i="8"/>
  <c r="I45" i="8" s="1"/>
  <c r="G45" i="8"/>
  <c r="E45" i="8"/>
  <c r="F45" i="8" s="1"/>
  <c r="D45" i="8"/>
  <c r="C45" i="8"/>
  <c r="B45" i="8"/>
  <c r="A45" i="8"/>
  <c r="P44" i="8"/>
  <c r="O44" i="8"/>
  <c r="N44" i="8"/>
  <c r="M44" i="8"/>
  <c r="K44" i="8"/>
  <c r="L44" i="8" s="1"/>
  <c r="J44" i="8"/>
  <c r="H44" i="8"/>
  <c r="I44" i="8" s="1"/>
  <c r="G44" i="8"/>
  <c r="E44" i="8"/>
  <c r="F44" i="8" s="1"/>
  <c r="D44" i="8"/>
  <c r="C44" i="8"/>
  <c r="B44" i="8"/>
  <c r="A44" i="8"/>
  <c r="P43" i="8"/>
  <c r="O43" i="8"/>
  <c r="N43" i="8"/>
  <c r="M43" i="8"/>
  <c r="K43" i="8"/>
  <c r="L43" i="8" s="1"/>
  <c r="J43" i="8"/>
  <c r="H43" i="8"/>
  <c r="I43" i="8" s="1"/>
  <c r="G43" i="8"/>
  <c r="E43" i="8"/>
  <c r="F43" i="8" s="1"/>
  <c r="D43" i="8"/>
  <c r="C43" i="8"/>
  <c r="B43" i="8"/>
  <c r="A43" i="8"/>
  <c r="P42" i="8"/>
  <c r="O42" i="8"/>
  <c r="N42" i="8"/>
  <c r="M42" i="8"/>
  <c r="K42" i="8"/>
  <c r="L42" i="8" s="1"/>
  <c r="J42" i="8"/>
  <c r="H42" i="8"/>
  <c r="I42" i="8" s="1"/>
  <c r="G42" i="8"/>
  <c r="E42" i="8"/>
  <c r="F42" i="8" s="1"/>
  <c r="D42" i="8"/>
  <c r="C42" i="8"/>
  <c r="B42" i="8"/>
  <c r="A42" i="8"/>
  <c r="P41" i="8"/>
  <c r="O41" i="8"/>
  <c r="N41" i="8"/>
  <c r="M41" i="8"/>
  <c r="K41" i="8"/>
  <c r="L41" i="8" s="1"/>
  <c r="J41" i="8"/>
  <c r="H41" i="8"/>
  <c r="I41" i="8" s="1"/>
  <c r="G41" i="8"/>
  <c r="E41" i="8"/>
  <c r="F41" i="8" s="1"/>
  <c r="D41" i="8"/>
  <c r="C41" i="8"/>
  <c r="B41" i="8"/>
  <c r="A41" i="8"/>
  <c r="P40" i="8"/>
  <c r="O40" i="8"/>
  <c r="N40" i="8"/>
  <c r="M40" i="8"/>
  <c r="K40" i="8"/>
  <c r="L40" i="8" s="1"/>
  <c r="J40" i="8"/>
  <c r="H40" i="8"/>
  <c r="I40" i="8" s="1"/>
  <c r="G40" i="8"/>
  <c r="E40" i="8"/>
  <c r="F40" i="8" s="1"/>
  <c r="D40" i="8"/>
  <c r="C40" i="8"/>
  <c r="B40" i="8"/>
  <c r="A40" i="8"/>
  <c r="P39" i="8"/>
  <c r="O39" i="8"/>
  <c r="N39" i="8"/>
  <c r="M39" i="8"/>
  <c r="K39" i="8"/>
  <c r="L39" i="8" s="1"/>
  <c r="J39" i="8"/>
  <c r="H39" i="8"/>
  <c r="I39" i="8" s="1"/>
  <c r="G39" i="8"/>
  <c r="E39" i="8"/>
  <c r="F39" i="8" s="1"/>
  <c r="D39" i="8"/>
  <c r="C39" i="8"/>
  <c r="B39" i="8"/>
  <c r="A39" i="8"/>
  <c r="P38" i="8"/>
  <c r="O38" i="8"/>
  <c r="N38" i="8"/>
  <c r="M38" i="8"/>
  <c r="K38" i="8"/>
  <c r="L38" i="8" s="1"/>
  <c r="J38" i="8"/>
  <c r="H38" i="8"/>
  <c r="I38" i="8" s="1"/>
  <c r="G38" i="8"/>
  <c r="E38" i="8"/>
  <c r="F38" i="8" s="1"/>
  <c r="D38" i="8"/>
  <c r="C38" i="8"/>
  <c r="B38" i="8"/>
  <c r="A38" i="8"/>
  <c r="P37" i="8"/>
  <c r="O37" i="8"/>
  <c r="N37" i="8"/>
  <c r="M37" i="8"/>
  <c r="K37" i="8"/>
  <c r="L37" i="8" s="1"/>
  <c r="J37" i="8"/>
  <c r="H37" i="8"/>
  <c r="I37" i="8" s="1"/>
  <c r="G37" i="8"/>
  <c r="E37" i="8"/>
  <c r="F37" i="8" s="1"/>
  <c r="D37" i="8"/>
  <c r="C37" i="8"/>
  <c r="B37" i="8"/>
  <c r="A37" i="8"/>
  <c r="P36" i="8"/>
  <c r="O36" i="8"/>
  <c r="N36" i="8"/>
  <c r="M36" i="8"/>
  <c r="K36" i="8"/>
  <c r="L36" i="8" s="1"/>
  <c r="J36" i="8"/>
  <c r="H36" i="8"/>
  <c r="I36" i="8" s="1"/>
  <c r="G36" i="8"/>
  <c r="E36" i="8"/>
  <c r="F36" i="8" s="1"/>
  <c r="D36" i="8"/>
  <c r="C36" i="8"/>
  <c r="B36" i="8"/>
  <c r="A36" i="8"/>
  <c r="P35" i="8"/>
  <c r="O35" i="8"/>
  <c r="N35" i="8"/>
  <c r="M35" i="8"/>
  <c r="K35" i="8"/>
  <c r="L35" i="8" s="1"/>
  <c r="J35" i="8"/>
  <c r="H35" i="8"/>
  <c r="I35" i="8" s="1"/>
  <c r="G35" i="8"/>
  <c r="E35" i="8"/>
  <c r="F35" i="8" s="1"/>
  <c r="D35" i="8"/>
  <c r="C35" i="8"/>
  <c r="B35" i="8"/>
  <c r="A35" i="8"/>
  <c r="P34" i="8"/>
  <c r="O34" i="8"/>
  <c r="N34" i="8"/>
  <c r="M34" i="8"/>
  <c r="K34" i="8"/>
  <c r="L34" i="8" s="1"/>
  <c r="J34" i="8"/>
  <c r="H34" i="8"/>
  <c r="I34" i="8" s="1"/>
  <c r="G34" i="8"/>
  <c r="E34" i="8"/>
  <c r="F34" i="8" s="1"/>
  <c r="D34" i="8"/>
  <c r="C34" i="8"/>
  <c r="B34" i="8"/>
  <c r="A34" i="8"/>
  <c r="P33" i="8"/>
  <c r="O33" i="8"/>
  <c r="N33" i="8"/>
  <c r="M33" i="8"/>
  <c r="K33" i="8"/>
  <c r="L33" i="8" s="1"/>
  <c r="J33" i="8"/>
  <c r="H33" i="8"/>
  <c r="I33" i="8" s="1"/>
  <c r="G33" i="8"/>
  <c r="E33" i="8"/>
  <c r="F33" i="8" s="1"/>
  <c r="D33" i="8"/>
  <c r="C33" i="8"/>
  <c r="B33" i="8"/>
  <c r="A33" i="8"/>
  <c r="P32" i="8"/>
  <c r="O32" i="8"/>
  <c r="N32" i="8"/>
  <c r="M32" i="8"/>
  <c r="K32" i="8"/>
  <c r="L32" i="8" s="1"/>
  <c r="J32" i="8"/>
  <c r="H32" i="8"/>
  <c r="I32" i="8" s="1"/>
  <c r="G32" i="8"/>
  <c r="E32" i="8"/>
  <c r="F32" i="8" s="1"/>
  <c r="D32" i="8"/>
  <c r="C32" i="8"/>
  <c r="B32" i="8"/>
  <c r="A32" i="8"/>
  <c r="P31" i="8"/>
  <c r="O31" i="8"/>
  <c r="N31" i="8"/>
  <c r="M31" i="8"/>
  <c r="K31" i="8"/>
  <c r="L31" i="8" s="1"/>
  <c r="J31" i="8"/>
  <c r="H31" i="8"/>
  <c r="I31" i="8" s="1"/>
  <c r="G31" i="8"/>
  <c r="E31" i="8"/>
  <c r="F31" i="8" s="1"/>
  <c r="D31" i="8"/>
  <c r="C31" i="8"/>
  <c r="B31" i="8"/>
  <c r="A31" i="8"/>
  <c r="P30" i="8"/>
  <c r="O30" i="8"/>
  <c r="N30" i="8"/>
  <c r="M30" i="8"/>
  <c r="K30" i="8"/>
  <c r="L30" i="8" s="1"/>
  <c r="J30" i="8"/>
  <c r="H30" i="8"/>
  <c r="I30" i="8" s="1"/>
  <c r="G30" i="8"/>
  <c r="E30" i="8"/>
  <c r="F30" i="8" s="1"/>
  <c r="D30" i="8"/>
  <c r="C30" i="8"/>
  <c r="B30" i="8"/>
  <c r="A30" i="8"/>
  <c r="P29" i="8"/>
  <c r="O29" i="8"/>
  <c r="N29" i="8"/>
  <c r="M29" i="8"/>
  <c r="K29" i="8"/>
  <c r="L29" i="8" s="1"/>
  <c r="J29" i="8"/>
  <c r="H29" i="8"/>
  <c r="I29" i="8" s="1"/>
  <c r="G29" i="8"/>
  <c r="E29" i="8"/>
  <c r="F29" i="8" s="1"/>
  <c r="D29" i="8"/>
  <c r="C29" i="8"/>
  <c r="B29" i="8"/>
  <c r="A29" i="8"/>
  <c r="P28" i="8"/>
  <c r="O28" i="8"/>
  <c r="N28" i="8"/>
  <c r="M28" i="8"/>
  <c r="K28" i="8"/>
  <c r="L28" i="8" s="1"/>
  <c r="J28" i="8"/>
  <c r="H28" i="8"/>
  <c r="I28" i="8" s="1"/>
  <c r="G28" i="8"/>
  <c r="E28" i="8"/>
  <c r="F28" i="8" s="1"/>
  <c r="D28" i="8"/>
  <c r="C28" i="8"/>
  <c r="B28" i="8"/>
  <c r="A28" i="8"/>
  <c r="P27" i="8"/>
  <c r="O27" i="8"/>
  <c r="N27" i="8"/>
  <c r="M27" i="8"/>
  <c r="K27" i="8"/>
  <c r="L27" i="8" s="1"/>
  <c r="J27" i="8"/>
  <c r="H27" i="8"/>
  <c r="I27" i="8" s="1"/>
  <c r="G27" i="8"/>
  <c r="E27" i="8"/>
  <c r="F27" i="8" s="1"/>
  <c r="D27" i="8"/>
  <c r="C27" i="8"/>
  <c r="B27" i="8"/>
  <c r="A27" i="8"/>
  <c r="P26" i="8"/>
  <c r="O26" i="8"/>
  <c r="N26" i="8"/>
  <c r="M26" i="8"/>
  <c r="K26" i="8"/>
  <c r="L26" i="8" s="1"/>
  <c r="J26" i="8"/>
  <c r="H26" i="8"/>
  <c r="I26" i="8" s="1"/>
  <c r="G26" i="8"/>
  <c r="E26" i="8"/>
  <c r="F26" i="8" s="1"/>
  <c r="D26" i="8"/>
  <c r="C26" i="8"/>
  <c r="B26" i="8"/>
  <c r="A26" i="8"/>
  <c r="P25" i="8"/>
  <c r="O25" i="8"/>
  <c r="N25" i="8"/>
  <c r="M25" i="8"/>
  <c r="K25" i="8"/>
  <c r="L25" i="8" s="1"/>
  <c r="J25" i="8"/>
  <c r="H25" i="8"/>
  <c r="I25" i="8" s="1"/>
  <c r="G25" i="8"/>
  <c r="E25" i="8"/>
  <c r="F25" i="8" s="1"/>
  <c r="D25" i="8"/>
  <c r="C25" i="8"/>
  <c r="B25" i="8"/>
  <c r="A25" i="8"/>
  <c r="P24" i="8"/>
  <c r="O24" i="8"/>
  <c r="N24" i="8"/>
  <c r="M24" i="8"/>
  <c r="K24" i="8"/>
  <c r="L24" i="8" s="1"/>
  <c r="J24" i="8"/>
  <c r="H24" i="8"/>
  <c r="I24" i="8" s="1"/>
  <c r="G24" i="8"/>
  <c r="E24" i="8"/>
  <c r="F24" i="8" s="1"/>
  <c r="D24" i="8"/>
  <c r="C24" i="8"/>
  <c r="B24" i="8"/>
  <c r="A24" i="8"/>
  <c r="P23" i="8"/>
  <c r="O23" i="8"/>
  <c r="N23" i="8"/>
  <c r="M23" i="8"/>
  <c r="K23" i="8"/>
  <c r="L23" i="8" s="1"/>
  <c r="J23" i="8"/>
  <c r="H23" i="8"/>
  <c r="I23" i="8" s="1"/>
  <c r="G23" i="8"/>
  <c r="E23" i="8"/>
  <c r="F23" i="8" s="1"/>
  <c r="D23" i="8"/>
  <c r="C23" i="8"/>
  <c r="B23" i="8"/>
  <c r="A23" i="8"/>
  <c r="P22" i="8"/>
  <c r="O22" i="8"/>
  <c r="N22" i="8"/>
  <c r="M22" i="8"/>
  <c r="K22" i="8"/>
  <c r="L22" i="8" s="1"/>
  <c r="J22" i="8"/>
  <c r="H22" i="8"/>
  <c r="I22" i="8" s="1"/>
  <c r="G22" i="8"/>
  <c r="E22" i="8"/>
  <c r="F22" i="8" s="1"/>
  <c r="D22" i="8"/>
  <c r="C22" i="8"/>
  <c r="B22" i="8"/>
  <c r="A22" i="8"/>
  <c r="P21" i="8"/>
  <c r="O21" i="8"/>
  <c r="N21" i="8"/>
  <c r="M21" i="8"/>
  <c r="K21" i="8"/>
  <c r="L21" i="8" s="1"/>
  <c r="J21" i="8"/>
  <c r="H21" i="8"/>
  <c r="I21" i="8" s="1"/>
  <c r="G21" i="8"/>
  <c r="E21" i="8"/>
  <c r="F21" i="8" s="1"/>
  <c r="D21" i="8"/>
  <c r="C21" i="8"/>
  <c r="B21" i="8"/>
  <c r="A21" i="8"/>
  <c r="P20" i="8"/>
  <c r="O20" i="8"/>
  <c r="N20" i="8"/>
  <c r="M20" i="8"/>
  <c r="K20" i="8"/>
  <c r="L20" i="8" s="1"/>
  <c r="J20" i="8"/>
  <c r="H20" i="8"/>
  <c r="I20" i="8" s="1"/>
  <c r="G20" i="8"/>
  <c r="E20" i="8"/>
  <c r="F20" i="8" s="1"/>
  <c r="D20" i="8"/>
  <c r="C20" i="8"/>
  <c r="B20" i="8"/>
  <c r="A20" i="8"/>
  <c r="P19" i="8"/>
  <c r="O19" i="8"/>
  <c r="N19" i="8"/>
  <c r="M19" i="8"/>
  <c r="K19" i="8"/>
  <c r="L19" i="8" s="1"/>
  <c r="J19" i="8"/>
  <c r="H19" i="8"/>
  <c r="I19" i="8" s="1"/>
  <c r="G19" i="8"/>
  <c r="E19" i="8"/>
  <c r="F19" i="8" s="1"/>
  <c r="D19" i="8"/>
  <c r="C19" i="8"/>
  <c r="B19" i="8"/>
  <c r="A19" i="8"/>
  <c r="P18" i="8"/>
  <c r="O18" i="8"/>
  <c r="N18" i="8"/>
  <c r="M18" i="8"/>
  <c r="K18" i="8"/>
  <c r="L18" i="8" s="1"/>
  <c r="J18" i="8"/>
  <c r="H18" i="8"/>
  <c r="I18" i="8" s="1"/>
  <c r="G18" i="8"/>
  <c r="E18" i="8"/>
  <c r="F18" i="8" s="1"/>
  <c r="D18" i="8"/>
  <c r="C18" i="8"/>
  <c r="B18" i="8"/>
  <c r="A18" i="8"/>
  <c r="P17" i="8"/>
  <c r="O17" i="8"/>
  <c r="N17" i="8"/>
  <c r="M17" i="8"/>
  <c r="K17" i="8"/>
  <c r="L17" i="8" s="1"/>
  <c r="J17" i="8"/>
  <c r="H17" i="8"/>
  <c r="I17" i="8" s="1"/>
  <c r="G17" i="8"/>
  <c r="E17" i="8"/>
  <c r="F17" i="8" s="1"/>
  <c r="D17" i="8"/>
  <c r="C17" i="8"/>
  <c r="B17" i="8"/>
  <c r="A17" i="8"/>
  <c r="P16" i="8"/>
  <c r="O16" i="8"/>
  <c r="N16" i="8"/>
  <c r="M16" i="8"/>
  <c r="K16" i="8"/>
  <c r="L16" i="8" s="1"/>
  <c r="J16" i="8"/>
  <c r="H16" i="8"/>
  <c r="I16" i="8" s="1"/>
  <c r="G16" i="8"/>
  <c r="E16" i="8"/>
  <c r="F16" i="8" s="1"/>
  <c r="D16" i="8"/>
  <c r="C16" i="8"/>
  <c r="B16" i="8"/>
  <c r="A16" i="8"/>
  <c r="P15" i="8"/>
  <c r="O15" i="8"/>
  <c r="N15" i="8"/>
  <c r="M15" i="8"/>
  <c r="K15" i="8"/>
  <c r="L15" i="8" s="1"/>
  <c r="J15" i="8"/>
  <c r="H15" i="8"/>
  <c r="I15" i="8" s="1"/>
  <c r="G15" i="8"/>
  <c r="E15" i="8"/>
  <c r="F15" i="8" s="1"/>
  <c r="D15" i="8"/>
  <c r="C15" i="8"/>
  <c r="B15" i="8"/>
  <c r="A15" i="8"/>
  <c r="P14" i="8"/>
  <c r="O14" i="8"/>
  <c r="N14" i="8"/>
  <c r="M14" i="8"/>
  <c r="K14" i="8"/>
  <c r="L14" i="8" s="1"/>
  <c r="J14" i="8"/>
  <c r="H14" i="8"/>
  <c r="I14" i="8" s="1"/>
  <c r="G14" i="8"/>
  <c r="E14" i="8"/>
  <c r="F14" i="8" s="1"/>
  <c r="D14" i="8"/>
  <c r="C14" i="8"/>
  <c r="B14" i="8"/>
  <c r="A14" i="8"/>
  <c r="P13" i="8"/>
  <c r="O13" i="8"/>
  <c r="N13" i="8"/>
  <c r="M13" i="8"/>
  <c r="K13" i="8"/>
  <c r="L13" i="8" s="1"/>
  <c r="J13" i="8"/>
  <c r="H13" i="8"/>
  <c r="I13" i="8" s="1"/>
  <c r="G13" i="8"/>
  <c r="E13" i="8"/>
  <c r="F13" i="8" s="1"/>
  <c r="D13" i="8"/>
  <c r="C13" i="8"/>
  <c r="B13" i="8"/>
  <c r="A13" i="8"/>
  <c r="P12" i="8"/>
  <c r="O12" i="8"/>
  <c r="N12" i="8"/>
  <c r="M12" i="8"/>
  <c r="K12" i="8"/>
  <c r="L12" i="8" s="1"/>
  <c r="J12" i="8"/>
  <c r="H12" i="8"/>
  <c r="I12" i="8" s="1"/>
  <c r="G12" i="8"/>
  <c r="E12" i="8"/>
  <c r="F12" i="8" s="1"/>
  <c r="D12" i="8"/>
  <c r="C12" i="8"/>
  <c r="B12" i="8"/>
  <c r="A12" i="8"/>
  <c r="P11" i="8"/>
  <c r="O11" i="8"/>
  <c r="N11" i="8"/>
  <c r="M11" i="8"/>
  <c r="K11" i="8"/>
  <c r="L11" i="8" s="1"/>
  <c r="J11" i="8"/>
  <c r="H11" i="8"/>
  <c r="I11" i="8" s="1"/>
  <c r="G11" i="8"/>
  <c r="E11" i="8"/>
  <c r="F11" i="8" s="1"/>
  <c r="D11" i="8"/>
  <c r="C11" i="8"/>
  <c r="B11" i="8"/>
  <c r="A11" i="8"/>
  <c r="P10" i="8"/>
  <c r="O10" i="8"/>
  <c r="N10" i="8"/>
  <c r="M10" i="8"/>
  <c r="K10" i="8"/>
  <c r="L10" i="8" s="1"/>
  <c r="J10" i="8"/>
  <c r="H10" i="8"/>
  <c r="I10" i="8" s="1"/>
  <c r="G10" i="8"/>
  <c r="E10" i="8"/>
  <c r="F10" i="8" s="1"/>
  <c r="D10" i="8"/>
  <c r="C10" i="8"/>
  <c r="B10" i="8"/>
  <c r="A10" i="8"/>
  <c r="P9" i="8"/>
  <c r="O9" i="8"/>
  <c r="N9" i="8"/>
  <c r="M9" i="8"/>
  <c r="K9" i="8"/>
  <c r="L9" i="8" s="1"/>
  <c r="J9" i="8"/>
  <c r="H9" i="8"/>
  <c r="I9" i="8" s="1"/>
  <c r="G9" i="8"/>
  <c r="E9" i="8"/>
  <c r="F9" i="8" s="1"/>
  <c r="D9" i="8"/>
  <c r="C9" i="8"/>
  <c r="B9" i="8"/>
  <c r="A9" i="8"/>
  <c r="P8" i="8"/>
  <c r="O8" i="8"/>
  <c r="N8" i="8"/>
  <c r="M8" i="8"/>
  <c r="K8" i="8"/>
  <c r="L8" i="8" s="1"/>
  <c r="J8" i="8"/>
  <c r="H8" i="8"/>
  <c r="I8" i="8" s="1"/>
  <c r="G8" i="8"/>
  <c r="E8" i="8"/>
  <c r="F8" i="8" s="1"/>
  <c r="D8" i="8"/>
  <c r="C8" i="8"/>
  <c r="B8" i="8"/>
  <c r="A8" i="8"/>
  <c r="P7" i="8"/>
  <c r="O7" i="8"/>
  <c r="N7" i="8"/>
  <c r="M7" i="8"/>
  <c r="K7" i="8"/>
  <c r="L7" i="8" s="1"/>
  <c r="J7" i="8"/>
  <c r="H7" i="8"/>
  <c r="I7" i="8" s="1"/>
  <c r="G7" i="8"/>
  <c r="E7" i="8"/>
  <c r="F7" i="8" s="1"/>
  <c r="D7" i="8"/>
  <c r="C7" i="8"/>
  <c r="B7" i="8"/>
  <c r="A7" i="8"/>
  <c r="P6" i="8"/>
  <c r="O6" i="8"/>
  <c r="N6" i="8"/>
  <c r="M6" i="8"/>
  <c r="K6" i="8"/>
  <c r="L6" i="8" s="1"/>
  <c r="J6" i="8"/>
  <c r="H6" i="8"/>
  <c r="I6" i="8" s="1"/>
  <c r="G6" i="8"/>
  <c r="E6" i="8"/>
  <c r="F6" i="8" s="1"/>
  <c r="D6" i="8"/>
  <c r="C6" i="8"/>
  <c r="B6" i="8"/>
  <c r="A6" i="8"/>
  <c r="P5" i="8"/>
  <c r="O5" i="8"/>
  <c r="N5" i="8"/>
  <c r="M5" i="8"/>
  <c r="K5" i="8"/>
  <c r="L5" i="8" s="1"/>
  <c r="J5" i="8"/>
  <c r="H5" i="8"/>
  <c r="I5" i="8" s="1"/>
  <c r="G5" i="8"/>
  <c r="E5" i="8"/>
  <c r="F5" i="8" s="1"/>
  <c r="D5" i="8"/>
  <c r="C5" i="8"/>
  <c r="B5" i="8"/>
  <c r="A5" i="8"/>
  <c r="P4" i="8"/>
  <c r="O4" i="8"/>
  <c r="N4" i="8"/>
  <c r="M4" i="8"/>
  <c r="K4" i="8"/>
  <c r="L4" i="8" s="1"/>
  <c r="J4" i="8"/>
  <c r="H4" i="8"/>
  <c r="I4" i="8" s="1"/>
  <c r="G4" i="8"/>
  <c r="E4" i="8"/>
  <c r="F4" i="8" s="1"/>
  <c r="D4" i="8"/>
  <c r="C4" i="8"/>
  <c r="B4" i="8"/>
  <c r="A4" i="8"/>
  <c r="P3" i="8"/>
  <c r="O3" i="8"/>
  <c r="N3" i="8"/>
  <c r="M3" i="8"/>
  <c r="K3" i="8"/>
  <c r="L3" i="8" s="1"/>
  <c r="J3" i="8"/>
  <c r="H3" i="8"/>
  <c r="I3" i="8" s="1"/>
  <c r="G3" i="8"/>
  <c r="E3" i="8"/>
  <c r="F3" i="8" s="1"/>
  <c r="D3" i="8"/>
  <c r="C3" i="8"/>
  <c r="B3" i="8"/>
  <c r="A3" i="8"/>
  <c r="O1452" i="13"/>
  <c r="N1452" i="13"/>
  <c r="M1452" i="13"/>
  <c r="L1452" i="13"/>
  <c r="K1452" i="13"/>
  <c r="J1452" i="13"/>
  <c r="I1452" i="13"/>
  <c r="H1452" i="13"/>
  <c r="G1452" i="13"/>
  <c r="F1452" i="13"/>
  <c r="E1452" i="13"/>
  <c r="D1452" i="13"/>
  <c r="C1452" i="13"/>
  <c r="B1452" i="13"/>
  <c r="A1452" i="13"/>
  <c r="O1451" i="13"/>
  <c r="N1451" i="13"/>
  <c r="M1451" i="13"/>
  <c r="L1451" i="13"/>
  <c r="K1451" i="13"/>
  <c r="J1451" i="13"/>
  <c r="I1451" i="13"/>
  <c r="H1451" i="13"/>
  <c r="G1451" i="13"/>
  <c r="F1451" i="13"/>
  <c r="E1451" i="13"/>
  <c r="D1451" i="13"/>
  <c r="C1451" i="13"/>
  <c r="B1451" i="13"/>
  <c r="A1451" i="13"/>
  <c r="O1450" i="13"/>
  <c r="N1450" i="13"/>
  <c r="M1450" i="13"/>
  <c r="L1450" i="13"/>
  <c r="K1450" i="13"/>
  <c r="J1450" i="13"/>
  <c r="I1450" i="13"/>
  <c r="H1450" i="13"/>
  <c r="G1450" i="13"/>
  <c r="F1450" i="13"/>
  <c r="E1450" i="13"/>
  <c r="D1450" i="13"/>
  <c r="C1450" i="13"/>
  <c r="B1450" i="13"/>
  <c r="A1450" i="13"/>
  <c r="O1449" i="13"/>
  <c r="N1449" i="13"/>
  <c r="M1449" i="13"/>
  <c r="L1449" i="13"/>
  <c r="K1449" i="13"/>
  <c r="J1449" i="13"/>
  <c r="I1449" i="13"/>
  <c r="H1449" i="13"/>
  <c r="G1449" i="13"/>
  <c r="F1449" i="13"/>
  <c r="E1449" i="13"/>
  <c r="D1449" i="13"/>
  <c r="C1449" i="13"/>
  <c r="B1449" i="13"/>
  <c r="A1449" i="13"/>
  <c r="O1448" i="13"/>
  <c r="N1448" i="13"/>
  <c r="M1448" i="13"/>
  <c r="L1448" i="13"/>
  <c r="K1448" i="13"/>
  <c r="J1448" i="13"/>
  <c r="I1448" i="13"/>
  <c r="H1448" i="13"/>
  <c r="G1448" i="13"/>
  <c r="F1448" i="13"/>
  <c r="E1448" i="13"/>
  <c r="D1448" i="13"/>
  <c r="C1448" i="13"/>
  <c r="B1448" i="13"/>
  <c r="A1448" i="13"/>
  <c r="O1447" i="13"/>
  <c r="N1447" i="13"/>
  <c r="M1447" i="13"/>
  <c r="L1447" i="13"/>
  <c r="K1447" i="13"/>
  <c r="J1447" i="13"/>
  <c r="I1447" i="13"/>
  <c r="H1447" i="13"/>
  <c r="G1447" i="13"/>
  <c r="F1447" i="13"/>
  <c r="E1447" i="13"/>
  <c r="D1447" i="13"/>
  <c r="C1447" i="13"/>
  <c r="B1447" i="13"/>
  <c r="A1447" i="13"/>
  <c r="O1446" i="13"/>
  <c r="N1446" i="13"/>
  <c r="M1446" i="13"/>
  <c r="L1446" i="13"/>
  <c r="K1446" i="13"/>
  <c r="J1446" i="13"/>
  <c r="I1446" i="13"/>
  <c r="H1446" i="13"/>
  <c r="G1446" i="13"/>
  <c r="F1446" i="13"/>
  <c r="E1446" i="13"/>
  <c r="D1446" i="13"/>
  <c r="C1446" i="13"/>
  <c r="B1446" i="13"/>
  <c r="A1446" i="13"/>
  <c r="O1445" i="13"/>
  <c r="N1445" i="13"/>
  <c r="M1445" i="13"/>
  <c r="L1445" i="13"/>
  <c r="K1445" i="13"/>
  <c r="J1445" i="13"/>
  <c r="I1445" i="13"/>
  <c r="H1445" i="13"/>
  <c r="G1445" i="13"/>
  <c r="F1445" i="13"/>
  <c r="E1445" i="13"/>
  <c r="D1445" i="13"/>
  <c r="C1445" i="13"/>
  <c r="B1445" i="13"/>
  <c r="A1445" i="13"/>
  <c r="O1444" i="13"/>
  <c r="N1444" i="13"/>
  <c r="M1444" i="13"/>
  <c r="L1444" i="13"/>
  <c r="K1444" i="13"/>
  <c r="J1444" i="13"/>
  <c r="I1444" i="13"/>
  <c r="H1444" i="13"/>
  <c r="G1444" i="13"/>
  <c r="F1444" i="13"/>
  <c r="E1444" i="13"/>
  <c r="D1444" i="13"/>
  <c r="C1444" i="13"/>
  <c r="B1444" i="13"/>
  <c r="A1444" i="13"/>
  <c r="O1443" i="13"/>
  <c r="N1443" i="13"/>
  <c r="M1443" i="13"/>
  <c r="L1443" i="13"/>
  <c r="K1443" i="13"/>
  <c r="J1443" i="13"/>
  <c r="I1443" i="13"/>
  <c r="H1443" i="13"/>
  <c r="G1443" i="13"/>
  <c r="F1443" i="13"/>
  <c r="E1443" i="13"/>
  <c r="D1443" i="13"/>
  <c r="C1443" i="13"/>
  <c r="B1443" i="13"/>
  <c r="A1443" i="13"/>
  <c r="O1442" i="13"/>
  <c r="N1442" i="13"/>
  <c r="M1442" i="13"/>
  <c r="L1442" i="13"/>
  <c r="K1442" i="13"/>
  <c r="J1442" i="13"/>
  <c r="I1442" i="13"/>
  <c r="H1442" i="13"/>
  <c r="G1442" i="13"/>
  <c r="F1442" i="13"/>
  <c r="E1442" i="13"/>
  <c r="D1442" i="13"/>
  <c r="C1442" i="13"/>
  <c r="B1442" i="13"/>
  <c r="A1442" i="13"/>
  <c r="O1441" i="13"/>
  <c r="N1441" i="13"/>
  <c r="M1441" i="13"/>
  <c r="L1441" i="13"/>
  <c r="K1441" i="13"/>
  <c r="J1441" i="13"/>
  <c r="I1441" i="13"/>
  <c r="H1441" i="13"/>
  <c r="G1441" i="13"/>
  <c r="F1441" i="13"/>
  <c r="E1441" i="13"/>
  <c r="D1441" i="13"/>
  <c r="C1441" i="13"/>
  <c r="B1441" i="13"/>
  <c r="A1441" i="13"/>
  <c r="O1440" i="13"/>
  <c r="N1440" i="13"/>
  <c r="M1440" i="13"/>
  <c r="L1440" i="13"/>
  <c r="K1440" i="13"/>
  <c r="J1440" i="13"/>
  <c r="I1440" i="13"/>
  <c r="H1440" i="13"/>
  <c r="G1440" i="13"/>
  <c r="F1440" i="13"/>
  <c r="E1440" i="13"/>
  <c r="D1440" i="13"/>
  <c r="C1440" i="13"/>
  <c r="B1440" i="13"/>
  <c r="A1440" i="13"/>
  <c r="O1439" i="13"/>
  <c r="N1439" i="13"/>
  <c r="M1439" i="13"/>
  <c r="L1439" i="13"/>
  <c r="K1439" i="13"/>
  <c r="J1439" i="13"/>
  <c r="I1439" i="13"/>
  <c r="H1439" i="13"/>
  <c r="G1439" i="13"/>
  <c r="F1439" i="13"/>
  <c r="E1439" i="13"/>
  <c r="D1439" i="13"/>
  <c r="C1439" i="13"/>
  <c r="B1439" i="13"/>
  <c r="A1439" i="13"/>
  <c r="O1438" i="13"/>
  <c r="N1438" i="13"/>
  <c r="M1438" i="13"/>
  <c r="L1438" i="13"/>
  <c r="K1438" i="13"/>
  <c r="J1438" i="13"/>
  <c r="I1438" i="13"/>
  <c r="H1438" i="13"/>
  <c r="G1438" i="13"/>
  <c r="F1438" i="13"/>
  <c r="E1438" i="13"/>
  <c r="D1438" i="13"/>
  <c r="C1438" i="13"/>
  <c r="B1438" i="13"/>
  <c r="A1438" i="13"/>
  <c r="O1437" i="13"/>
  <c r="N1437" i="13"/>
  <c r="M1437" i="13"/>
  <c r="L1437" i="13"/>
  <c r="K1437" i="13"/>
  <c r="J1437" i="13"/>
  <c r="I1437" i="13"/>
  <c r="H1437" i="13"/>
  <c r="G1437" i="13"/>
  <c r="F1437" i="13"/>
  <c r="E1437" i="13"/>
  <c r="D1437" i="13"/>
  <c r="C1437" i="13"/>
  <c r="B1437" i="13"/>
  <c r="A1437" i="13"/>
  <c r="O1436" i="13"/>
  <c r="N1436" i="13"/>
  <c r="M1436" i="13"/>
  <c r="L1436" i="13"/>
  <c r="K1436" i="13"/>
  <c r="J1436" i="13"/>
  <c r="I1436" i="13"/>
  <c r="H1436" i="13"/>
  <c r="G1436" i="13"/>
  <c r="F1436" i="13"/>
  <c r="E1436" i="13"/>
  <c r="D1436" i="13"/>
  <c r="C1436" i="13"/>
  <c r="B1436" i="13"/>
  <c r="A1436" i="13"/>
  <c r="O1435" i="13"/>
  <c r="N1435" i="13"/>
  <c r="M1435" i="13"/>
  <c r="L1435" i="13"/>
  <c r="K1435" i="13"/>
  <c r="J1435" i="13"/>
  <c r="I1435" i="13"/>
  <c r="H1435" i="13"/>
  <c r="G1435" i="13"/>
  <c r="F1435" i="13"/>
  <c r="E1435" i="13"/>
  <c r="D1435" i="13"/>
  <c r="C1435" i="13"/>
  <c r="B1435" i="13"/>
  <c r="A1435" i="13"/>
  <c r="O1434" i="13"/>
  <c r="N1434" i="13"/>
  <c r="M1434" i="13"/>
  <c r="L1434" i="13"/>
  <c r="K1434" i="13"/>
  <c r="J1434" i="13"/>
  <c r="I1434" i="13"/>
  <c r="H1434" i="13"/>
  <c r="G1434" i="13"/>
  <c r="F1434" i="13"/>
  <c r="E1434" i="13"/>
  <c r="D1434" i="13"/>
  <c r="C1434" i="13"/>
  <c r="B1434" i="13"/>
  <c r="A1434" i="13"/>
  <c r="L26" i="12" l="1"/>
  <c r="O1433" i="13"/>
  <c r="N1433" i="13"/>
  <c r="M1433" i="13"/>
  <c r="L1433" i="13"/>
  <c r="K1433" i="13"/>
  <c r="J1433" i="13"/>
  <c r="I1433" i="13"/>
  <c r="H1433" i="13"/>
  <c r="G1433" i="13"/>
  <c r="F1433" i="13"/>
  <c r="E1433" i="13"/>
  <c r="D1433" i="13"/>
  <c r="C1433" i="13"/>
  <c r="B1433" i="13"/>
  <c r="A1433" i="13"/>
  <c r="O1432" i="13"/>
  <c r="N1432" i="13"/>
  <c r="M1432" i="13"/>
  <c r="L1432" i="13"/>
  <c r="K1432" i="13"/>
  <c r="J1432" i="13"/>
  <c r="I1432" i="13"/>
  <c r="H1432" i="13"/>
  <c r="G1432" i="13"/>
  <c r="F1432" i="13"/>
  <c r="E1432" i="13"/>
  <c r="D1432" i="13"/>
  <c r="C1432" i="13"/>
  <c r="B1432" i="13"/>
  <c r="A1432" i="13"/>
  <c r="O1431" i="13"/>
  <c r="N1431" i="13"/>
  <c r="M1431" i="13"/>
  <c r="L1431" i="13"/>
  <c r="K1431" i="13"/>
  <c r="J1431" i="13"/>
  <c r="I1431" i="13"/>
  <c r="H1431" i="13"/>
  <c r="G1431" i="13"/>
  <c r="F1431" i="13"/>
  <c r="E1431" i="13"/>
  <c r="D1431" i="13"/>
  <c r="C1431" i="13"/>
  <c r="B1431" i="13"/>
  <c r="A1431" i="13"/>
  <c r="O1430" i="13"/>
  <c r="N1430" i="13"/>
  <c r="M1430" i="13"/>
  <c r="L1430" i="13"/>
  <c r="K1430" i="13"/>
  <c r="J1430" i="13"/>
  <c r="I1430" i="13"/>
  <c r="H1430" i="13"/>
  <c r="G1430" i="13"/>
  <c r="F1430" i="13"/>
  <c r="E1430" i="13"/>
  <c r="D1430" i="13"/>
  <c r="C1430" i="13"/>
  <c r="B1430" i="13"/>
  <c r="A1430" i="13"/>
  <c r="O1429" i="13"/>
  <c r="N1429" i="13"/>
  <c r="M1429" i="13"/>
  <c r="L1429" i="13"/>
  <c r="K1429" i="13"/>
  <c r="J1429" i="13"/>
  <c r="I1429" i="13"/>
  <c r="H1429" i="13"/>
  <c r="G1429" i="13"/>
  <c r="F1429" i="13"/>
  <c r="E1429" i="13"/>
  <c r="D1429" i="13"/>
  <c r="C1429" i="13"/>
  <c r="B1429" i="13"/>
  <c r="A1429" i="13"/>
  <c r="O1428" i="13"/>
  <c r="N1428" i="13"/>
  <c r="M1428" i="13"/>
  <c r="L1428" i="13"/>
  <c r="K1428" i="13"/>
  <c r="J1428" i="13"/>
  <c r="I1428" i="13"/>
  <c r="H1428" i="13"/>
  <c r="G1428" i="13"/>
  <c r="F1428" i="13"/>
  <c r="E1428" i="13"/>
  <c r="D1428" i="13"/>
  <c r="C1428" i="13"/>
  <c r="B1428" i="13"/>
  <c r="A1428" i="13"/>
  <c r="O1427" i="13"/>
  <c r="N1427" i="13"/>
  <c r="M1427" i="13"/>
  <c r="L1427" i="13"/>
  <c r="K1427" i="13"/>
  <c r="J1427" i="13"/>
  <c r="I1427" i="13"/>
  <c r="H1427" i="13"/>
  <c r="G1427" i="13"/>
  <c r="F1427" i="13"/>
  <c r="E1427" i="13"/>
  <c r="D1427" i="13"/>
  <c r="C1427" i="13"/>
  <c r="B1427" i="13"/>
  <c r="A1427" i="13"/>
  <c r="O1426" i="13"/>
  <c r="N1426" i="13"/>
  <c r="M1426" i="13"/>
  <c r="L1426" i="13"/>
  <c r="K1426" i="13"/>
  <c r="J1426" i="13"/>
  <c r="I1426" i="13"/>
  <c r="H1426" i="13"/>
  <c r="G1426" i="13"/>
  <c r="F1426" i="13"/>
  <c r="E1426" i="13"/>
  <c r="D1426" i="13"/>
  <c r="C1426" i="13"/>
  <c r="B1426" i="13"/>
  <c r="A1426" i="13"/>
  <c r="O1425" i="13"/>
  <c r="N1425" i="13"/>
  <c r="M1425" i="13"/>
  <c r="L1425" i="13"/>
  <c r="K1425" i="13"/>
  <c r="J1425" i="13"/>
  <c r="I1425" i="13"/>
  <c r="H1425" i="13"/>
  <c r="G1425" i="13"/>
  <c r="F1425" i="13"/>
  <c r="E1425" i="13"/>
  <c r="D1425" i="13"/>
  <c r="C1425" i="13"/>
  <c r="B1425" i="13"/>
  <c r="A1425" i="13"/>
  <c r="O1424" i="13"/>
  <c r="N1424" i="13"/>
  <c r="M1424" i="13"/>
  <c r="L1424" i="13"/>
  <c r="K1424" i="13"/>
  <c r="J1424" i="13"/>
  <c r="I1424" i="13"/>
  <c r="H1424" i="13"/>
  <c r="G1424" i="13"/>
  <c r="F1424" i="13"/>
  <c r="E1424" i="13"/>
  <c r="D1424" i="13"/>
  <c r="C1424" i="13"/>
  <c r="B1424" i="13"/>
  <c r="A1424" i="13"/>
  <c r="O1423" i="13"/>
  <c r="N1423" i="13"/>
  <c r="M1423" i="13"/>
  <c r="L1423" i="13"/>
  <c r="K1423" i="13"/>
  <c r="J1423" i="13"/>
  <c r="I1423" i="13"/>
  <c r="H1423" i="13"/>
  <c r="G1423" i="13"/>
  <c r="F1423" i="13"/>
  <c r="E1423" i="13"/>
  <c r="D1423" i="13"/>
  <c r="C1423" i="13"/>
  <c r="B1423" i="13"/>
  <c r="A1423" i="13"/>
  <c r="O1422" i="13"/>
  <c r="N1422" i="13"/>
  <c r="M1422" i="13"/>
  <c r="L1422" i="13"/>
  <c r="K1422" i="13"/>
  <c r="J1422" i="13"/>
  <c r="I1422" i="13"/>
  <c r="H1422" i="13"/>
  <c r="G1422" i="13"/>
  <c r="F1422" i="13"/>
  <c r="E1422" i="13"/>
  <c r="D1422" i="13"/>
  <c r="C1422" i="13"/>
  <c r="B1422" i="13"/>
  <c r="A1422" i="13"/>
  <c r="O1421" i="13"/>
  <c r="N1421" i="13"/>
  <c r="M1421" i="13"/>
  <c r="L1421" i="13"/>
  <c r="K1421" i="13"/>
  <c r="J1421" i="13"/>
  <c r="I1421" i="13"/>
  <c r="H1421" i="13"/>
  <c r="G1421" i="13"/>
  <c r="F1421" i="13"/>
  <c r="E1421" i="13"/>
  <c r="D1421" i="13"/>
  <c r="C1421" i="13"/>
  <c r="B1421" i="13"/>
  <c r="A1421" i="13"/>
  <c r="O1420" i="13"/>
  <c r="N1420" i="13"/>
  <c r="M1420" i="13"/>
  <c r="L1420" i="13"/>
  <c r="K1420" i="13"/>
  <c r="J1420" i="13"/>
  <c r="I1420" i="13"/>
  <c r="H1420" i="13"/>
  <c r="G1420" i="13"/>
  <c r="F1420" i="13"/>
  <c r="E1420" i="13"/>
  <c r="D1420" i="13"/>
  <c r="C1420" i="13"/>
  <c r="B1420" i="13"/>
  <c r="A1420" i="13"/>
  <c r="O1419" i="13"/>
  <c r="N1419" i="13"/>
  <c r="M1419" i="13"/>
  <c r="L1419" i="13"/>
  <c r="K1419" i="13"/>
  <c r="J1419" i="13"/>
  <c r="I1419" i="13"/>
  <c r="H1419" i="13"/>
  <c r="G1419" i="13"/>
  <c r="F1419" i="13"/>
  <c r="E1419" i="13"/>
  <c r="D1419" i="13"/>
  <c r="C1419" i="13"/>
  <c r="B1419" i="13"/>
  <c r="A1419" i="13"/>
  <c r="O1418" i="13"/>
  <c r="N1418" i="13"/>
  <c r="M1418" i="13"/>
  <c r="L1418" i="13"/>
  <c r="K1418" i="13"/>
  <c r="J1418" i="13"/>
  <c r="I1418" i="13"/>
  <c r="H1418" i="13"/>
  <c r="G1418" i="13"/>
  <c r="F1418" i="13"/>
  <c r="E1418" i="13"/>
  <c r="D1418" i="13"/>
  <c r="C1418" i="13"/>
  <c r="B1418" i="13"/>
  <c r="A1418" i="13"/>
  <c r="O1417" i="13"/>
  <c r="N1417" i="13"/>
  <c r="M1417" i="13"/>
  <c r="L1417" i="13"/>
  <c r="K1417" i="13"/>
  <c r="J1417" i="13"/>
  <c r="I1417" i="13"/>
  <c r="H1417" i="13"/>
  <c r="G1417" i="13"/>
  <c r="F1417" i="13"/>
  <c r="E1417" i="13"/>
  <c r="D1417" i="13"/>
  <c r="C1417" i="13"/>
  <c r="B1417" i="13"/>
  <c r="A1417" i="13"/>
  <c r="O1416" i="13"/>
  <c r="N1416" i="13"/>
  <c r="M1416" i="13"/>
  <c r="L1416" i="13"/>
  <c r="K1416" i="13"/>
  <c r="J1416" i="13"/>
  <c r="I1416" i="13"/>
  <c r="H1416" i="13"/>
  <c r="G1416" i="13"/>
  <c r="F1416" i="13"/>
  <c r="E1416" i="13"/>
  <c r="D1416" i="13"/>
  <c r="C1416" i="13"/>
  <c r="B1416" i="13"/>
  <c r="A1416" i="13"/>
  <c r="O1415" i="13"/>
  <c r="N1415" i="13"/>
  <c r="M1415" i="13"/>
  <c r="L1415" i="13"/>
  <c r="K1415" i="13"/>
  <c r="J1415" i="13"/>
  <c r="I1415" i="13"/>
  <c r="H1415" i="13"/>
  <c r="G1415" i="13"/>
  <c r="F1415" i="13"/>
  <c r="E1415" i="13"/>
  <c r="D1415" i="13"/>
  <c r="C1415" i="13"/>
  <c r="B1415" i="13"/>
  <c r="A1415" i="13"/>
  <c r="O1414" i="13"/>
  <c r="N1414" i="13"/>
  <c r="M1414" i="13"/>
  <c r="L1414" i="13"/>
  <c r="K1414" i="13"/>
  <c r="J1414" i="13"/>
  <c r="I1414" i="13"/>
  <c r="H1414" i="13"/>
  <c r="G1414" i="13"/>
  <c r="F1414" i="13"/>
  <c r="E1414" i="13"/>
  <c r="D1414" i="13"/>
  <c r="C1414" i="13"/>
  <c r="B1414" i="13"/>
  <c r="A1414" i="13"/>
  <c r="O1413" i="13"/>
  <c r="N1413" i="13"/>
  <c r="M1413" i="13"/>
  <c r="L1413" i="13"/>
  <c r="K1413" i="13"/>
  <c r="J1413" i="13"/>
  <c r="I1413" i="13"/>
  <c r="H1413" i="13"/>
  <c r="G1413" i="13"/>
  <c r="F1413" i="13"/>
  <c r="E1413" i="13"/>
  <c r="D1413" i="13"/>
  <c r="C1413" i="13"/>
  <c r="B1413" i="13"/>
  <c r="A1413" i="13"/>
  <c r="O1412" i="13"/>
  <c r="N1412" i="13"/>
  <c r="M1412" i="13"/>
  <c r="L1412" i="13"/>
  <c r="K1412" i="13"/>
  <c r="J1412" i="13"/>
  <c r="I1412" i="13"/>
  <c r="H1412" i="13"/>
  <c r="G1412" i="13"/>
  <c r="F1412" i="13"/>
  <c r="E1412" i="13"/>
  <c r="D1412" i="13"/>
  <c r="C1412" i="13"/>
  <c r="B1412" i="13"/>
  <c r="A1412" i="13"/>
  <c r="O1411" i="13"/>
  <c r="N1411" i="13"/>
  <c r="M1411" i="13"/>
  <c r="L1411" i="13"/>
  <c r="K1411" i="13"/>
  <c r="J1411" i="13"/>
  <c r="I1411" i="13"/>
  <c r="H1411" i="13"/>
  <c r="G1411" i="13"/>
  <c r="F1411" i="13"/>
  <c r="E1411" i="13"/>
  <c r="D1411" i="13"/>
  <c r="C1411" i="13"/>
  <c r="B1411" i="13"/>
  <c r="A1411" i="13"/>
  <c r="O1410" i="13"/>
  <c r="N1410" i="13"/>
  <c r="M1410" i="13"/>
  <c r="L1410" i="13"/>
  <c r="K1410" i="13"/>
  <c r="J1410" i="13"/>
  <c r="I1410" i="13"/>
  <c r="H1410" i="13"/>
  <c r="G1410" i="13"/>
  <c r="F1410" i="13"/>
  <c r="E1410" i="13"/>
  <c r="D1410" i="13"/>
  <c r="C1410" i="13"/>
  <c r="B1410" i="13"/>
  <c r="A1410" i="13"/>
  <c r="O1409" i="13"/>
  <c r="N1409" i="13"/>
  <c r="M1409" i="13"/>
  <c r="L1409" i="13"/>
  <c r="K1409" i="13"/>
  <c r="J1409" i="13"/>
  <c r="I1409" i="13"/>
  <c r="H1409" i="13"/>
  <c r="G1409" i="13"/>
  <c r="F1409" i="13"/>
  <c r="E1409" i="13"/>
  <c r="D1409" i="13"/>
  <c r="C1409" i="13"/>
  <c r="B1409" i="13"/>
  <c r="A1409" i="13"/>
  <c r="O1408" i="13"/>
  <c r="N1408" i="13"/>
  <c r="M1408" i="13"/>
  <c r="L1408" i="13"/>
  <c r="K1408" i="13"/>
  <c r="J1408" i="13"/>
  <c r="I1408" i="13"/>
  <c r="H1408" i="13"/>
  <c r="G1408" i="13"/>
  <c r="F1408" i="13"/>
  <c r="E1408" i="13"/>
  <c r="D1408" i="13"/>
  <c r="C1408" i="13"/>
  <c r="B1408" i="13"/>
  <c r="A1408" i="13"/>
  <c r="O1407" i="13"/>
  <c r="N1407" i="13"/>
  <c r="M1407" i="13"/>
  <c r="L1407" i="13"/>
  <c r="K1407" i="13"/>
  <c r="J1407" i="13"/>
  <c r="I1407" i="13"/>
  <c r="H1407" i="13"/>
  <c r="G1407" i="13"/>
  <c r="F1407" i="13"/>
  <c r="E1407" i="13"/>
  <c r="D1407" i="13"/>
  <c r="C1407" i="13"/>
  <c r="B1407" i="13"/>
  <c r="A1407" i="13"/>
  <c r="O1406" i="13"/>
  <c r="N1406" i="13"/>
  <c r="M1406" i="13"/>
  <c r="L1406" i="13"/>
  <c r="K1406" i="13"/>
  <c r="J1406" i="13"/>
  <c r="I1406" i="13"/>
  <c r="H1406" i="13"/>
  <c r="G1406" i="13"/>
  <c r="F1406" i="13"/>
  <c r="E1406" i="13"/>
  <c r="D1406" i="13"/>
  <c r="C1406" i="13"/>
  <c r="B1406" i="13"/>
  <c r="A1406" i="13"/>
  <c r="O1405" i="13"/>
  <c r="N1405" i="13"/>
  <c r="M1405" i="13"/>
  <c r="L1405" i="13"/>
  <c r="K1405" i="13"/>
  <c r="J1405" i="13"/>
  <c r="I1405" i="13"/>
  <c r="H1405" i="13"/>
  <c r="G1405" i="13"/>
  <c r="F1405" i="13"/>
  <c r="E1405" i="13"/>
  <c r="D1405" i="13"/>
  <c r="C1405" i="13"/>
  <c r="B1405" i="13"/>
  <c r="A1405" i="13"/>
  <c r="O1404" i="13"/>
  <c r="N1404" i="13"/>
  <c r="M1404" i="13"/>
  <c r="L1404" i="13"/>
  <c r="K1404" i="13"/>
  <c r="J1404" i="13"/>
  <c r="I1404" i="13"/>
  <c r="H1404" i="13"/>
  <c r="G1404" i="13"/>
  <c r="F1404" i="13"/>
  <c r="E1404" i="13"/>
  <c r="D1404" i="13"/>
  <c r="C1404" i="13"/>
  <c r="B1404" i="13"/>
  <c r="A1404" i="13"/>
  <c r="O1403" i="13"/>
  <c r="N1403" i="13"/>
  <c r="M1403" i="13"/>
  <c r="L1403" i="13"/>
  <c r="K1403" i="13"/>
  <c r="J1403" i="13"/>
  <c r="I1403" i="13"/>
  <c r="H1403" i="13"/>
  <c r="G1403" i="13"/>
  <c r="F1403" i="13"/>
  <c r="E1403" i="13"/>
  <c r="D1403" i="13"/>
  <c r="C1403" i="13"/>
  <c r="B1403" i="13"/>
  <c r="A1403" i="13"/>
  <c r="O1402" i="13"/>
  <c r="N1402" i="13"/>
  <c r="M1402" i="13"/>
  <c r="L1402" i="13"/>
  <c r="K1402" i="13"/>
  <c r="J1402" i="13"/>
  <c r="I1402" i="13"/>
  <c r="H1402" i="13"/>
  <c r="G1402" i="13"/>
  <c r="F1402" i="13"/>
  <c r="E1402" i="13"/>
  <c r="D1402" i="13"/>
  <c r="C1402" i="13"/>
  <c r="B1402" i="13"/>
  <c r="A1402" i="13"/>
  <c r="O1401" i="13"/>
  <c r="N1401" i="13"/>
  <c r="M1401" i="13"/>
  <c r="L1401" i="13"/>
  <c r="K1401" i="13"/>
  <c r="J1401" i="13"/>
  <c r="I1401" i="13"/>
  <c r="H1401" i="13"/>
  <c r="G1401" i="13"/>
  <c r="F1401" i="13"/>
  <c r="E1401" i="13"/>
  <c r="D1401" i="13"/>
  <c r="C1401" i="13"/>
  <c r="B1401" i="13"/>
  <c r="A1401" i="13"/>
  <c r="O1400" i="13"/>
  <c r="N1400" i="13"/>
  <c r="M1400" i="13"/>
  <c r="L1400" i="13"/>
  <c r="K1400" i="13"/>
  <c r="J1400" i="13"/>
  <c r="I1400" i="13"/>
  <c r="H1400" i="13"/>
  <c r="G1400" i="13"/>
  <c r="F1400" i="13"/>
  <c r="E1400" i="13"/>
  <c r="D1400" i="13"/>
  <c r="C1400" i="13"/>
  <c r="B1400" i="13"/>
  <c r="A1400" i="13"/>
  <c r="O1399" i="13"/>
  <c r="N1399" i="13"/>
  <c r="M1399" i="13"/>
  <c r="L1399" i="13"/>
  <c r="K1399" i="13"/>
  <c r="J1399" i="13"/>
  <c r="I1399" i="13"/>
  <c r="H1399" i="13"/>
  <c r="G1399" i="13"/>
  <c r="F1399" i="13"/>
  <c r="E1399" i="13"/>
  <c r="D1399" i="13"/>
  <c r="C1399" i="13"/>
  <c r="B1399" i="13"/>
  <c r="A1399" i="13"/>
  <c r="O1398" i="13"/>
  <c r="N1398" i="13"/>
  <c r="M1398" i="13"/>
  <c r="L1398" i="13"/>
  <c r="K1398" i="13"/>
  <c r="J1398" i="13"/>
  <c r="I1398" i="13"/>
  <c r="H1398" i="13"/>
  <c r="G1398" i="13"/>
  <c r="F1398" i="13"/>
  <c r="E1398" i="13"/>
  <c r="D1398" i="13"/>
  <c r="C1398" i="13"/>
  <c r="B1398" i="13"/>
  <c r="A1398" i="13"/>
  <c r="O1397" i="13"/>
  <c r="N1397" i="13"/>
  <c r="M1397" i="13"/>
  <c r="L1397" i="13"/>
  <c r="K1397" i="13"/>
  <c r="J1397" i="13"/>
  <c r="I1397" i="13"/>
  <c r="H1397" i="13"/>
  <c r="G1397" i="13"/>
  <c r="F1397" i="13"/>
  <c r="E1397" i="13"/>
  <c r="D1397" i="13"/>
  <c r="C1397" i="13"/>
  <c r="B1397" i="13"/>
  <c r="A1397" i="13"/>
  <c r="O1396" i="13"/>
  <c r="N1396" i="13"/>
  <c r="M1396" i="13"/>
  <c r="L1396" i="13"/>
  <c r="K1396" i="13"/>
  <c r="J1396" i="13"/>
  <c r="I1396" i="13"/>
  <c r="H1396" i="13"/>
  <c r="G1396" i="13"/>
  <c r="F1396" i="13"/>
  <c r="E1396" i="13"/>
  <c r="D1396" i="13"/>
  <c r="C1396" i="13"/>
  <c r="B1396" i="13"/>
  <c r="A1396" i="13"/>
  <c r="O1395" i="13"/>
  <c r="N1395" i="13"/>
  <c r="M1395" i="13"/>
  <c r="L1395" i="13"/>
  <c r="K1395" i="13"/>
  <c r="J1395" i="13"/>
  <c r="I1395" i="13"/>
  <c r="H1395" i="13"/>
  <c r="G1395" i="13"/>
  <c r="F1395" i="13"/>
  <c r="E1395" i="13"/>
  <c r="D1395" i="13"/>
  <c r="C1395" i="13"/>
  <c r="B1395" i="13"/>
  <c r="A1395" i="13"/>
  <c r="O1394" i="13"/>
  <c r="N1394" i="13"/>
  <c r="M1394" i="13"/>
  <c r="L1394" i="13"/>
  <c r="K1394" i="13"/>
  <c r="J1394" i="13"/>
  <c r="I1394" i="13"/>
  <c r="H1394" i="13"/>
  <c r="G1394" i="13"/>
  <c r="F1394" i="13"/>
  <c r="E1394" i="13"/>
  <c r="D1394" i="13"/>
  <c r="C1394" i="13"/>
  <c r="B1394" i="13"/>
  <c r="A1394" i="13"/>
  <c r="O1393" i="13"/>
  <c r="N1393" i="13"/>
  <c r="M1393" i="13"/>
  <c r="L1393" i="13"/>
  <c r="K1393" i="13"/>
  <c r="J1393" i="13"/>
  <c r="I1393" i="13"/>
  <c r="H1393" i="13"/>
  <c r="G1393" i="13"/>
  <c r="F1393" i="13"/>
  <c r="E1393" i="13"/>
  <c r="D1393" i="13"/>
  <c r="C1393" i="13"/>
  <c r="B1393" i="13"/>
  <c r="A1393" i="13"/>
  <c r="O1392" i="13"/>
  <c r="N1392" i="13"/>
  <c r="M1392" i="13"/>
  <c r="L1392" i="13"/>
  <c r="K1392" i="13"/>
  <c r="J1392" i="13"/>
  <c r="I1392" i="13"/>
  <c r="H1392" i="13"/>
  <c r="G1392" i="13"/>
  <c r="F1392" i="13"/>
  <c r="E1392" i="13"/>
  <c r="D1392" i="13"/>
  <c r="C1392" i="13"/>
  <c r="B1392" i="13"/>
  <c r="A1392" i="13"/>
  <c r="O1391" i="13"/>
  <c r="N1391" i="13"/>
  <c r="M1391" i="13"/>
  <c r="L1391" i="13"/>
  <c r="K1391" i="13"/>
  <c r="J1391" i="13"/>
  <c r="I1391" i="13"/>
  <c r="H1391" i="13"/>
  <c r="G1391" i="13"/>
  <c r="F1391" i="13"/>
  <c r="E1391" i="13"/>
  <c r="D1391" i="13"/>
  <c r="C1391" i="13"/>
  <c r="B1391" i="13"/>
  <c r="A1391" i="13"/>
  <c r="O1390" i="13"/>
  <c r="N1390" i="13"/>
  <c r="M1390" i="13"/>
  <c r="L1390" i="13"/>
  <c r="K1390" i="13"/>
  <c r="J1390" i="13"/>
  <c r="I1390" i="13"/>
  <c r="H1390" i="13"/>
  <c r="G1390" i="13"/>
  <c r="F1390" i="13"/>
  <c r="E1390" i="13"/>
  <c r="D1390" i="13"/>
  <c r="C1390" i="13"/>
  <c r="B1390" i="13"/>
  <c r="A1390" i="13"/>
  <c r="O1389" i="13"/>
  <c r="N1389" i="13"/>
  <c r="M1389" i="13"/>
  <c r="L1389" i="13"/>
  <c r="K1389" i="13"/>
  <c r="J1389" i="13"/>
  <c r="I1389" i="13"/>
  <c r="H1389" i="13"/>
  <c r="G1389" i="13"/>
  <c r="F1389" i="13"/>
  <c r="E1389" i="13"/>
  <c r="D1389" i="13"/>
  <c r="C1389" i="13"/>
  <c r="B1389" i="13"/>
  <c r="A1389" i="13"/>
  <c r="O1388" i="13"/>
  <c r="N1388" i="13"/>
  <c r="M1388" i="13"/>
  <c r="L1388" i="13"/>
  <c r="K1388" i="13"/>
  <c r="J1388" i="13"/>
  <c r="I1388" i="13"/>
  <c r="H1388" i="13"/>
  <c r="G1388" i="13"/>
  <c r="F1388" i="13"/>
  <c r="E1388" i="13"/>
  <c r="D1388" i="13"/>
  <c r="C1388" i="13"/>
  <c r="B1388" i="13"/>
  <c r="A1388" i="13"/>
  <c r="O1387" i="13"/>
  <c r="N1387" i="13"/>
  <c r="M1387" i="13"/>
  <c r="L1387" i="13"/>
  <c r="K1387" i="13"/>
  <c r="J1387" i="13"/>
  <c r="I1387" i="13"/>
  <c r="H1387" i="13"/>
  <c r="G1387" i="13"/>
  <c r="F1387" i="13"/>
  <c r="E1387" i="13"/>
  <c r="D1387" i="13"/>
  <c r="C1387" i="13"/>
  <c r="B1387" i="13"/>
  <c r="A1387" i="13"/>
  <c r="O1386" i="13"/>
  <c r="N1386" i="13"/>
  <c r="M1386" i="13"/>
  <c r="L1386" i="13"/>
  <c r="K1386" i="13"/>
  <c r="J1386" i="13"/>
  <c r="I1386" i="13"/>
  <c r="H1386" i="13"/>
  <c r="G1386" i="13"/>
  <c r="F1386" i="13"/>
  <c r="E1386" i="13"/>
  <c r="D1386" i="13"/>
  <c r="C1386" i="13"/>
  <c r="B1386" i="13"/>
  <c r="A1386" i="13"/>
  <c r="O1385" i="13"/>
  <c r="N1385" i="13"/>
  <c r="M1385" i="13"/>
  <c r="L1385" i="13"/>
  <c r="K1385" i="13"/>
  <c r="J1385" i="13"/>
  <c r="I1385" i="13"/>
  <c r="H1385" i="13"/>
  <c r="G1385" i="13"/>
  <c r="F1385" i="13"/>
  <c r="E1385" i="13"/>
  <c r="D1385" i="13"/>
  <c r="C1385" i="13"/>
  <c r="B1385" i="13"/>
  <c r="A1385" i="13"/>
  <c r="O1384" i="13"/>
  <c r="N1384" i="13"/>
  <c r="M1384" i="13"/>
  <c r="L1384" i="13"/>
  <c r="K1384" i="13"/>
  <c r="J1384" i="13"/>
  <c r="I1384" i="13"/>
  <c r="H1384" i="13"/>
  <c r="G1384" i="13"/>
  <c r="F1384" i="13"/>
  <c r="E1384" i="13"/>
  <c r="D1384" i="13"/>
  <c r="C1384" i="13"/>
  <c r="B1384" i="13"/>
  <c r="A1384" i="13"/>
  <c r="O1383" i="13"/>
  <c r="N1383" i="13"/>
  <c r="M1383" i="13"/>
  <c r="L1383" i="13"/>
  <c r="K1383" i="13"/>
  <c r="J1383" i="13"/>
  <c r="I1383" i="13"/>
  <c r="H1383" i="13"/>
  <c r="G1383" i="13"/>
  <c r="F1383" i="13"/>
  <c r="E1383" i="13"/>
  <c r="D1383" i="13"/>
  <c r="C1383" i="13"/>
  <c r="B1383" i="13"/>
  <c r="A1383" i="13"/>
  <c r="O1382" i="13"/>
  <c r="N1382" i="13"/>
  <c r="M1382" i="13"/>
  <c r="L1382" i="13"/>
  <c r="K1382" i="13"/>
  <c r="J1382" i="13"/>
  <c r="I1382" i="13"/>
  <c r="H1382" i="13"/>
  <c r="G1382" i="13"/>
  <c r="F1382" i="13"/>
  <c r="E1382" i="13"/>
  <c r="D1382" i="13"/>
  <c r="C1382" i="13"/>
  <c r="B1382" i="13"/>
  <c r="A1382" i="13"/>
  <c r="O1381" i="13"/>
  <c r="N1381" i="13"/>
  <c r="M1381" i="13"/>
  <c r="L1381" i="13"/>
  <c r="K1381" i="13"/>
  <c r="J1381" i="13"/>
  <c r="I1381" i="13"/>
  <c r="H1381" i="13"/>
  <c r="G1381" i="13"/>
  <c r="F1381" i="13"/>
  <c r="E1381" i="13"/>
  <c r="D1381" i="13"/>
  <c r="C1381" i="13"/>
  <c r="B1381" i="13"/>
  <c r="A1381" i="13"/>
  <c r="O1380" i="13"/>
  <c r="N1380" i="13"/>
  <c r="M1380" i="13"/>
  <c r="L1380" i="13"/>
  <c r="K1380" i="13"/>
  <c r="J1380" i="13"/>
  <c r="I1380" i="13"/>
  <c r="H1380" i="13"/>
  <c r="G1380" i="13"/>
  <c r="F1380" i="13"/>
  <c r="E1380" i="13"/>
  <c r="D1380" i="13"/>
  <c r="C1380" i="13"/>
  <c r="B1380" i="13"/>
  <c r="A1380" i="13"/>
  <c r="O1379" i="13"/>
  <c r="N1379" i="13"/>
  <c r="M1379" i="13"/>
  <c r="L1379" i="13"/>
  <c r="K1379" i="13"/>
  <c r="J1379" i="13"/>
  <c r="I1379" i="13"/>
  <c r="H1379" i="13"/>
  <c r="G1379" i="13"/>
  <c r="F1379" i="13"/>
  <c r="E1379" i="13"/>
  <c r="D1379" i="13"/>
  <c r="C1379" i="13"/>
  <c r="B1379" i="13"/>
  <c r="A1379" i="13"/>
  <c r="O1378" i="13"/>
  <c r="N1378" i="13"/>
  <c r="M1378" i="13"/>
  <c r="L1378" i="13"/>
  <c r="K1378" i="13"/>
  <c r="J1378" i="13"/>
  <c r="I1378" i="13"/>
  <c r="H1378" i="13"/>
  <c r="G1378" i="13"/>
  <c r="F1378" i="13"/>
  <c r="E1378" i="13"/>
  <c r="D1378" i="13"/>
  <c r="C1378" i="13"/>
  <c r="B1378" i="13"/>
  <c r="A1378" i="13"/>
  <c r="O1377" i="13"/>
  <c r="N1377" i="13"/>
  <c r="M1377" i="13"/>
  <c r="L1377" i="13"/>
  <c r="K1377" i="13"/>
  <c r="J1377" i="13"/>
  <c r="I1377" i="13"/>
  <c r="H1377" i="13"/>
  <c r="G1377" i="13"/>
  <c r="F1377" i="13"/>
  <c r="E1377" i="13"/>
  <c r="D1377" i="13"/>
  <c r="C1377" i="13"/>
  <c r="B1377" i="13"/>
  <c r="A1377" i="13"/>
  <c r="O1376" i="13"/>
  <c r="N1376" i="13"/>
  <c r="M1376" i="13"/>
  <c r="L1376" i="13"/>
  <c r="K1376" i="13"/>
  <c r="J1376" i="13"/>
  <c r="I1376" i="13"/>
  <c r="H1376" i="13"/>
  <c r="G1376" i="13"/>
  <c r="F1376" i="13"/>
  <c r="E1376" i="13"/>
  <c r="D1376" i="13"/>
  <c r="C1376" i="13"/>
  <c r="B1376" i="13"/>
  <c r="A1376" i="13"/>
  <c r="O1375" i="13"/>
  <c r="N1375" i="13"/>
  <c r="M1375" i="13"/>
  <c r="L1375" i="13"/>
  <c r="K1375" i="13"/>
  <c r="J1375" i="13"/>
  <c r="I1375" i="13"/>
  <c r="H1375" i="13"/>
  <c r="G1375" i="13"/>
  <c r="F1375" i="13"/>
  <c r="E1375" i="13"/>
  <c r="D1375" i="13"/>
  <c r="C1375" i="13"/>
  <c r="B1375" i="13"/>
  <c r="A1375" i="13"/>
  <c r="O1374" i="13"/>
  <c r="N1374" i="13"/>
  <c r="M1374" i="13"/>
  <c r="L1374" i="13"/>
  <c r="K1374" i="13"/>
  <c r="J1374" i="13"/>
  <c r="I1374" i="13"/>
  <c r="H1374" i="13"/>
  <c r="G1374" i="13"/>
  <c r="F1374" i="13"/>
  <c r="E1374" i="13"/>
  <c r="D1374" i="13"/>
  <c r="C1374" i="13"/>
  <c r="B1374" i="13"/>
  <c r="A1374" i="13"/>
  <c r="O1373" i="13"/>
  <c r="N1373" i="13"/>
  <c r="M1373" i="13"/>
  <c r="L1373" i="13"/>
  <c r="K1373" i="13"/>
  <c r="J1373" i="13"/>
  <c r="I1373" i="13"/>
  <c r="H1373" i="13"/>
  <c r="G1373" i="13"/>
  <c r="F1373" i="13"/>
  <c r="E1373" i="13"/>
  <c r="D1373" i="13"/>
  <c r="C1373" i="13"/>
  <c r="B1373" i="13"/>
  <c r="A1373" i="13"/>
  <c r="O1372" i="13"/>
  <c r="N1372" i="13"/>
  <c r="M1372" i="13"/>
  <c r="L1372" i="13"/>
  <c r="K1372" i="13"/>
  <c r="J1372" i="13"/>
  <c r="I1372" i="13"/>
  <c r="H1372" i="13"/>
  <c r="G1372" i="13"/>
  <c r="F1372" i="13"/>
  <c r="E1372" i="13"/>
  <c r="D1372" i="13"/>
  <c r="C1372" i="13"/>
  <c r="B1372" i="13"/>
  <c r="A1372" i="13"/>
  <c r="O1371" i="13"/>
  <c r="N1371" i="13"/>
  <c r="M1371" i="13"/>
  <c r="L1371" i="13"/>
  <c r="K1371" i="13"/>
  <c r="J1371" i="13"/>
  <c r="I1371" i="13"/>
  <c r="H1371" i="13"/>
  <c r="G1371" i="13"/>
  <c r="F1371" i="13"/>
  <c r="E1371" i="13"/>
  <c r="D1371" i="13"/>
  <c r="C1371" i="13"/>
  <c r="B1371" i="13"/>
  <c r="A1371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C1370" i="13"/>
  <c r="B1370" i="13"/>
  <c r="A1370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C1369" i="13"/>
  <c r="B1369" i="13"/>
  <c r="A1369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C1368" i="13"/>
  <c r="B1368" i="13"/>
  <c r="A1368" i="13"/>
  <c r="O1367" i="13"/>
  <c r="N1367" i="13"/>
  <c r="M1367" i="13"/>
  <c r="L1367" i="13"/>
  <c r="K1367" i="13"/>
  <c r="J1367" i="13"/>
  <c r="I1367" i="13"/>
  <c r="H1367" i="13"/>
  <c r="G1367" i="13"/>
  <c r="F1367" i="13"/>
  <c r="E1367" i="13"/>
  <c r="D1367" i="13"/>
  <c r="C1367" i="13"/>
  <c r="B1367" i="13"/>
  <c r="A1367" i="13"/>
  <c r="O1366" i="13"/>
  <c r="N1366" i="13"/>
  <c r="M1366" i="13"/>
  <c r="L1366" i="13"/>
  <c r="K1366" i="13"/>
  <c r="J1366" i="13"/>
  <c r="I1366" i="13"/>
  <c r="H1366" i="13"/>
  <c r="G1366" i="13"/>
  <c r="F1366" i="13"/>
  <c r="E1366" i="13"/>
  <c r="D1366" i="13"/>
  <c r="C1366" i="13"/>
  <c r="B1366" i="13"/>
  <c r="A1366" i="13"/>
  <c r="O1365" i="13"/>
  <c r="N1365" i="13"/>
  <c r="M1365" i="13"/>
  <c r="L1365" i="13"/>
  <c r="K1365" i="13"/>
  <c r="J1365" i="13"/>
  <c r="I1365" i="13"/>
  <c r="H1365" i="13"/>
  <c r="G1365" i="13"/>
  <c r="F1365" i="13"/>
  <c r="E1365" i="13"/>
  <c r="D1365" i="13"/>
  <c r="C1365" i="13"/>
  <c r="B1365" i="13"/>
  <c r="A1365" i="13"/>
  <c r="O1364" i="13"/>
  <c r="N1364" i="13"/>
  <c r="M1364" i="13"/>
  <c r="L1364" i="13"/>
  <c r="K1364" i="13"/>
  <c r="J1364" i="13"/>
  <c r="I1364" i="13"/>
  <c r="H1364" i="13"/>
  <c r="G1364" i="13"/>
  <c r="F1364" i="13"/>
  <c r="E1364" i="13"/>
  <c r="D1364" i="13"/>
  <c r="C1364" i="13"/>
  <c r="B1364" i="13"/>
  <c r="A1364" i="13"/>
  <c r="O1363" i="13"/>
  <c r="N1363" i="13"/>
  <c r="M1363" i="13"/>
  <c r="L1363" i="13"/>
  <c r="K1363" i="13"/>
  <c r="J1363" i="13"/>
  <c r="I1363" i="13"/>
  <c r="H1363" i="13"/>
  <c r="G1363" i="13"/>
  <c r="F1363" i="13"/>
  <c r="E1363" i="13"/>
  <c r="D1363" i="13"/>
  <c r="C1363" i="13"/>
  <c r="B1363" i="13"/>
  <c r="A1363" i="13"/>
  <c r="O1362" i="13"/>
  <c r="N1362" i="13"/>
  <c r="M1362" i="13"/>
  <c r="L1362" i="13"/>
  <c r="K1362" i="13"/>
  <c r="J1362" i="13"/>
  <c r="I1362" i="13"/>
  <c r="H1362" i="13"/>
  <c r="G1362" i="13"/>
  <c r="F1362" i="13"/>
  <c r="E1362" i="13"/>
  <c r="D1362" i="13"/>
  <c r="C1362" i="13"/>
  <c r="B1362" i="13"/>
  <c r="A1362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C1361" i="13"/>
  <c r="B1361" i="13"/>
  <c r="A1361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C1360" i="13"/>
  <c r="B1360" i="13"/>
  <c r="A1360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C1359" i="13"/>
  <c r="B1359" i="13"/>
  <c r="A1359" i="13"/>
  <c r="O1358" i="13"/>
  <c r="N1358" i="13"/>
  <c r="M1358" i="13"/>
  <c r="L1358" i="13"/>
  <c r="K1358" i="13"/>
  <c r="J1358" i="13"/>
  <c r="I1358" i="13"/>
  <c r="H1358" i="13"/>
  <c r="G1358" i="13"/>
  <c r="F1358" i="13"/>
  <c r="E1358" i="13"/>
  <c r="D1358" i="13"/>
  <c r="C1358" i="13"/>
  <c r="B1358" i="13"/>
  <c r="A1358" i="13"/>
  <c r="O1357" i="13"/>
  <c r="N1357" i="13"/>
  <c r="M1357" i="13"/>
  <c r="L1357" i="13"/>
  <c r="K1357" i="13"/>
  <c r="J1357" i="13"/>
  <c r="I1357" i="13"/>
  <c r="H1357" i="13"/>
  <c r="G1357" i="13"/>
  <c r="F1357" i="13"/>
  <c r="E1357" i="13"/>
  <c r="D1357" i="13"/>
  <c r="C1357" i="13"/>
  <c r="B1357" i="13"/>
  <c r="A1357" i="13"/>
  <c r="O1356" i="13"/>
  <c r="N1356" i="13"/>
  <c r="M1356" i="13"/>
  <c r="L1356" i="13"/>
  <c r="K1356" i="13"/>
  <c r="J1356" i="13"/>
  <c r="I1356" i="13"/>
  <c r="H1356" i="13"/>
  <c r="G1356" i="13"/>
  <c r="F1356" i="13"/>
  <c r="E1356" i="13"/>
  <c r="D1356" i="13"/>
  <c r="C1356" i="13"/>
  <c r="B1356" i="13"/>
  <c r="A1356" i="13"/>
  <c r="O1355" i="13"/>
  <c r="N1355" i="13"/>
  <c r="M1355" i="13"/>
  <c r="L1355" i="13"/>
  <c r="K1355" i="13"/>
  <c r="J1355" i="13"/>
  <c r="I1355" i="13"/>
  <c r="H1355" i="13"/>
  <c r="G1355" i="13"/>
  <c r="F1355" i="13"/>
  <c r="E1355" i="13"/>
  <c r="D1355" i="13"/>
  <c r="C1355" i="13"/>
  <c r="B1355" i="13"/>
  <c r="A1355" i="13"/>
  <c r="O1354" i="13"/>
  <c r="N1354" i="13"/>
  <c r="M1354" i="13"/>
  <c r="L1354" i="13"/>
  <c r="K1354" i="13"/>
  <c r="J1354" i="13"/>
  <c r="I1354" i="13"/>
  <c r="H1354" i="13"/>
  <c r="G1354" i="13"/>
  <c r="F1354" i="13"/>
  <c r="E1354" i="13"/>
  <c r="D1354" i="13"/>
  <c r="C1354" i="13"/>
  <c r="B1354" i="13"/>
  <c r="A1354" i="13"/>
  <c r="O1353" i="13"/>
  <c r="N1353" i="13"/>
  <c r="M1353" i="13"/>
  <c r="L1353" i="13"/>
  <c r="K1353" i="13"/>
  <c r="J1353" i="13"/>
  <c r="I1353" i="13"/>
  <c r="H1353" i="13"/>
  <c r="G1353" i="13"/>
  <c r="F1353" i="13"/>
  <c r="E1353" i="13"/>
  <c r="D1353" i="13"/>
  <c r="C1353" i="13"/>
  <c r="B1353" i="13"/>
  <c r="A1353" i="13"/>
  <c r="O1352" i="13"/>
  <c r="N1352" i="13"/>
  <c r="M1352" i="13"/>
  <c r="L1352" i="13"/>
  <c r="K1352" i="13"/>
  <c r="J1352" i="13"/>
  <c r="I1352" i="13"/>
  <c r="H1352" i="13"/>
  <c r="G1352" i="13"/>
  <c r="F1352" i="13"/>
  <c r="E1352" i="13"/>
  <c r="D1352" i="13"/>
  <c r="C1352" i="13"/>
  <c r="B1352" i="13"/>
  <c r="A1352" i="13"/>
  <c r="O1351" i="13"/>
  <c r="N1351" i="13"/>
  <c r="M1351" i="13"/>
  <c r="L1351" i="13"/>
  <c r="K1351" i="13"/>
  <c r="J1351" i="13"/>
  <c r="I1351" i="13"/>
  <c r="H1351" i="13"/>
  <c r="G1351" i="13"/>
  <c r="F1351" i="13"/>
  <c r="E1351" i="13"/>
  <c r="D1351" i="13"/>
  <c r="C1351" i="13"/>
  <c r="B1351" i="13"/>
  <c r="A1351" i="13"/>
  <c r="O1350" i="13"/>
  <c r="N1350" i="13"/>
  <c r="M1350" i="13"/>
  <c r="L1350" i="13"/>
  <c r="K1350" i="13"/>
  <c r="J1350" i="13"/>
  <c r="I1350" i="13"/>
  <c r="H1350" i="13"/>
  <c r="G1350" i="13"/>
  <c r="F1350" i="13"/>
  <c r="E1350" i="13"/>
  <c r="D1350" i="13"/>
  <c r="C1350" i="13"/>
  <c r="B1350" i="13"/>
  <c r="A1350" i="13"/>
  <c r="O1349" i="13"/>
  <c r="N1349" i="13"/>
  <c r="M1349" i="13"/>
  <c r="L1349" i="13"/>
  <c r="K1349" i="13"/>
  <c r="J1349" i="13"/>
  <c r="I1349" i="13"/>
  <c r="H1349" i="13"/>
  <c r="G1349" i="13"/>
  <c r="F1349" i="13"/>
  <c r="E1349" i="13"/>
  <c r="D1349" i="13"/>
  <c r="C1349" i="13"/>
  <c r="B1349" i="13"/>
  <c r="A1349" i="13"/>
  <c r="O1348" i="13"/>
  <c r="N1348" i="13"/>
  <c r="M1348" i="13"/>
  <c r="L1348" i="13"/>
  <c r="K1348" i="13"/>
  <c r="J1348" i="13"/>
  <c r="I1348" i="13"/>
  <c r="H1348" i="13"/>
  <c r="G1348" i="13"/>
  <c r="F1348" i="13"/>
  <c r="E1348" i="13"/>
  <c r="D1348" i="13"/>
  <c r="C1348" i="13"/>
  <c r="B1348" i="13"/>
  <c r="A1348" i="13"/>
  <c r="O1347" i="13"/>
  <c r="N1347" i="13"/>
  <c r="M1347" i="13"/>
  <c r="L1347" i="13"/>
  <c r="K1347" i="13"/>
  <c r="J1347" i="13"/>
  <c r="I1347" i="13"/>
  <c r="H1347" i="13"/>
  <c r="G1347" i="13"/>
  <c r="F1347" i="13"/>
  <c r="E1347" i="13"/>
  <c r="D1347" i="13"/>
  <c r="C1347" i="13"/>
  <c r="B1347" i="13"/>
  <c r="A1347" i="13"/>
  <c r="O1346" i="13"/>
  <c r="N1346" i="13"/>
  <c r="M1346" i="13"/>
  <c r="L1346" i="13"/>
  <c r="K1346" i="13"/>
  <c r="J1346" i="13"/>
  <c r="I1346" i="13"/>
  <c r="H1346" i="13"/>
  <c r="G1346" i="13"/>
  <c r="F1346" i="13"/>
  <c r="E1346" i="13"/>
  <c r="D1346" i="13"/>
  <c r="C1346" i="13"/>
  <c r="B1346" i="13"/>
  <c r="A1346" i="13"/>
  <c r="O1345" i="13"/>
  <c r="N1345" i="13"/>
  <c r="M1345" i="13"/>
  <c r="L1345" i="13"/>
  <c r="K1345" i="13"/>
  <c r="J1345" i="13"/>
  <c r="I1345" i="13"/>
  <c r="H1345" i="13"/>
  <c r="G1345" i="13"/>
  <c r="F1345" i="13"/>
  <c r="E1345" i="13"/>
  <c r="D1345" i="13"/>
  <c r="C1345" i="13"/>
  <c r="B1345" i="13"/>
  <c r="A1345" i="13"/>
  <c r="O1344" i="13"/>
  <c r="N1344" i="13"/>
  <c r="M1344" i="13"/>
  <c r="L1344" i="13"/>
  <c r="K1344" i="13"/>
  <c r="J1344" i="13"/>
  <c r="I1344" i="13"/>
  <c r="H1344" i="13"/>
  <c r="G1344" i="13"/>
  <c r="F1344" i="13"/>
  <c r="E1344" i="13"/>
  <c r="D1344" i="13"/>
  <c r="C1344" i="13"/>
  <c r="B1344" i="13"/>
  <c r="A1344" i="13"/>
  <c r="O1343" i="13"/>
  <c r="N1343" i="13"/>
  <c r="M1343" i="13"/>
  <c r="L1343" i="13"/>
  <c r="K1343" i="13"/>
  <c r="J1343" i="13"/>
  <c r="I1343" i="13"/>
  <c r="H1343" i="13"/>
  <c r="G1343" i="13"/>
  <c r="F1343" i="13"/>
  <c r="E1343" i="13"/>
  <c r="D1343" i="13"/>
  <c r="C1343" i="13"/>
  <c r="B1343" i="13"/>
  <c r="A1343" i="13"/>
  <c r="O1342" i="13"/>
  <c r="N1342" i="13"/>
  <c r="M1342" i="13"/>
  <c r="L1342" i="13"/>
  <c r="K1342" i="13"/>
  <c r="J1342" i="13"/>
  <c r="I1342" i="13"/>
  <c r="H1342" i="13"/>
  <c r="G1342" i="13"/>
  <c r="F1342" i="13"/>
  <c r="E1342" i="13"/>
  <c r="D1342" i="13"/>
  <c r="C1342" i="13"/>
  <c r="B1342" i="13"/>
  <c r="A1342" i="13"/>
  <c r="O1341" i="13"/>
  <c r="N1341" i="13"/>
  <c r="M1341" i="13"/>
  <c r="L1341" i="13"/>
  <c r="K1341" i="13"/>
  <c r="J1341" i="13"/>
  <c r="I1341" i="13"/>
  <c r="H1341" i="13"/>
  <c r="G1341" i="13"/>
  <c r="F1341" i="13"/>
  <c r="E1341" i="13"/>
  <c r="D1341" i="13"/>
  <c r="C1341" i="13"/>
  <c r="B1341" i="13"/>
  <c r="A1341" i="13"/>
  <c r="O1340" i="13"/>
  <c r="N1340" i="13"/>
  <c r="M1340" i="13"/>
  <c r="L1340" i="13"/>
  <c r="K1340" i="13"/>
  <c r="J1340" i="13"/>
  <c r="I1340" i="13"/>
  <c r="H1340" i="13"/>
  <c r="G1340" i="13"/>
  <c r="F1340" i="13"/>
  <c r="E1340" i="13"/>
  <c r="D1340" i="13"/>
  <c r="C1340" i="13"/>
  <c r="B1340" i="13"/>
  <c r="A1340" i="13"/>
  <c r="O1339" i="13"/>
  <c r="N1339" i="13"/>
  <c r="M1339" i="13"/>
  <c r="L1339" i="13"/>
  <c r="K1339" i="13"/>
  <c r="J1339" i="13"/>
  <c r="I1339" i="13"/>
  <c r="H1339" i="13"/>
  <c r="G1339" i="13"/>
  <c r="F1339" i="13"/>
  <c r="E1339" i="13"/>
  <c r="D1339" i="13"/>
  <c r="C1339" i="13"/>
  <c r="B1339" i="13"/>
  <c r="A1339" i="13"/>
  <c r="O1338" i="13"/>
  <c r="N1338" i="13"/>
  <c r="M1338" i="13"/>
  <c r="L1338" i="13"/>
  <c r="K1338" i="13"/>
  <c r="J1338" i="13"/>
  <c r="I1338" i="13"/>
  <c r="H1338" i="13"/>
  <c r="G1338" i="13"/>
  <c r="F1338" i="13"/>
  <c r="E1338" i="13"/>
  <c r="D1338" i="13"/>
  <c r="C1338" i="13"/>
  <c r="B1338" i="13"/>
  <c r="A1338" i="13"/>
  <c r="O1337" i="13"/>
  <c r="N1337" i="13"/>
  <c r="M1337" i="13"/>
  <c r="L1337" i="13"/>
  <c r="K1337" i="13"/>
  <c r="J1337" i="13"/>
  <c r="I1337" i="13"/>
  <c r="H1337" i="13"/>
  <c r="G1337" i="13"/>
  <c r="F1337" i="13"/>
  <c r="E1337" i="13"/>
  <c r="D1337" i="13"/>
  <c r="C1337" i="13"/>
  <c r="B1337" i="13"/>
  <c r="A1337" i="13"/>
  <c r="O1336" i="13"/>
  <c r="N1336" i="13"/>
  <c r="M1336" i="13"/>
  <c r="L1336" i="13"/>
  <c r="K1336" i="13"/>
  <c r="J1336" i="13"/>
  <c r="I1336" i="13"/>
  <c r="H1336" i="13"/>
  <c r="G1336" i="13"/>
  <c r="F1336" i="13"/>
  <c r="E1336" i="13"/>
  <c r="D1336" i="13"/>
  <c r="C1336" i="13"/>
  <c r="B1336" i="13"/>
  <c r="A1336" i="13"/>
  <c r="O1335" i="13"/>
  <c r="N1335" i="13"/>
  <c r="M1335" i="13"/>
  <c r="L1335" i="13"/>
  <c r="K1335" i="13"/>
  <c r="J1335" i="13"/>
  <c r="I1335" i="13"/>
  <c r="H1335" i="13"/>
  <c r="G1335" i="13"/>
  <c r="F1335" i="13"/>
  <c r="E1335" i="13"/>
  <c r="D1335" i="13"/>
  <c r="C1335" i="13"/>
  <c r="B1335" i="13"/>
  <c r="A1335" i="13"/>
  <c r="O1334" i="13"/>
  <c r="N1334" i="13"/>
  <c r="M1334" i="13"/>
  <c r="L1334" i="13"/>
  <c r="K1334" i="13"/>
  <c r="J1334" i="13"/>
  <c r="I1334" i="13"/>
  <c r="H1334" i="13"/>
  <c r="G1334" i="13"/>
  <c r="F1334" i="13"/>
  <c r="E1334" i="13"/>
  <c r="D1334" i="13"/>
  <c r="C1334" i="13"/>
  <c r="B1334" i="13"/>
  <c r="A1334" i="13"/>
  <c r="O1333" i="13"/>
  <c r="N1333" i="13"/>
  <c r="M1333" i="13"/>
  <c r="L1333" i="13"/>
  <c r="K1333" i="13"/>
  <c r="J1333" i="13"/>
  <c r="I1333" i="13"/>
  <c r="H1333" i="13"/>
  <c r="G1333" i="13"/>
  <c r="F1333" i="13"/>
  <c r="E1333" i="13"/>
  <c r="D1333" i="13"/>
  <c r="C1333" i="13"/>
  <c r="B1333" i="13"/>
  <c r="A1333" i="13"/>
  <c r="O1332" i="13"/>
  <c r="N1332" i="13"/>
  <c r="M1332" i="13"/>
  <c r="L1332" i="13"/>
  <c r="K1332" i="13"/>
  <c r="J1332" i="13"/>
  <c r="I1332" i="13"/>
  <c r="H1332" i="13"/>
  <c r="G1332" i="13"/>
  <c r="F1332" i="13"/>
  <c r="E1332" i="13"/>
  <c r="D1332" i="13"/>
  <c r="C1332" i="13"/>
  <c r="B1332" i="13"/>
  <c r="A1332" i="13"/>
  <c r="O1331" i="13"/>
  <c r="N1331" i="13"/>
  <c r="M1331" i="13"/>
  <c r="L1331" i="13"/>
  <c r="K1331" i="13"/>
  <c r="J1331" i="13"/>
  <c r="I1331" i="13"/>
  <c r="H1331" i="13"/>
  <c r="G1331" i="13"/>
  <c r="F1331" i="13"/>
  <c r="E1331" i="13"/>
  <c r="D1331" i="13"/>
  <c r="C1331" i="13"/>
  <c r="B1331" i="13"/>
  <c r="A1331" i="13"/>
  <c r="O1330" i="13"/>
  <c r="N1330" i="13"/>
  <c r="M1330" i="13"/>
  <c r="L1330" i="13"/>
  <c r="K1330" i="13"/>
  <c r="J1330" i="13"/>
  <c r="I1330" i="13"/>
  <c r="H1330" i="13"/>
  <c r="G1330" i="13"/>
  <c r="F1330" i="13"/>
  <c r="E1330" i="13"/>
  <c r="D1330" i="13"/>
  <c r="C1330" i="13"/>
  <c r="B1330" i="13"/>
  <c r="A1330" i="13"/>
  <c r="O1329" i="13"/>
  <c r="N1329" i="13"/>
  <c r="M1329" i="13"/>
  <c r="L1329" i="13"/>
  <c r="K1329" i="13"/>
  <c r="J1329" i="13"/>
  <c r="I1329" i="13"/>
  <c r="H1329" i="13"/>
  <c r="G1329" i="13"/>
  <c r="F1329" i="13"/>
  <c r="E1329" i="13"/>
  <c r="D1329" i="13"/>
  <c r="C1329" i="13"/>
  <c r="B1329" i="13"/>
  <c r="A1329" i="13"/>
  <c r="O1328" i="13"/>
  <c r="N1328" i="13"/>
  <c r="M1328" i="13"/>
  <c r="L1328" i="13"/>
  <c r="K1328" i="13"/>
  <c r="J1328" i="13"/>
  <c r="I1328" i="13"/>
  <c r="H1328" i="13"/>
  <c r="G1328" i="13"/>
  <c r="F1328" i="13"/>
  <c r="E1328" i="13"/>
  <c r="D1328" i="13"/>
  <c r="C1328" i="13"/>
  <c r="B1328" i="13"/>
  <c r="A1328" i="13"/>
  <c r="O1327" i="13"/>
  <c r="N1327" i="13"/>
  <c r="M1327" i="13"/>
  <c r="L1327" i="13"/>
  <c r="K1327" i="13"/>
  <c r="J1327" i="13"/>
  <c r="I1327" i="13"/>
  <c r="H1327" i="13"/>
  <c r="G1327" i="13"/>
  <c r="F1327" i="13"/>
  <c r="E1327" i="13"/>
  <c r="D1327" i="13"/>
  <c r="C1327" i="13"/>
  <c r="B1327" i="13"/>
  <c r="A1327" i="13"/>
  <c r="O1326" i="13"/>
  <c r="N1326" i="13"/>
  <c r="M1326" i="13"/>
  <c r="L1326" i="13"/>
  <c r="K1326" i="13"/>
  <c r="J1326" i="13"/>
  <c r="I1326" i="13"/>
  <c r="H1326" i="13"/>
  <c r="G1326" i="13"/>
  <c r="F1326" i="13"/>
  <c r="E1326" i="13"/>
  <c r="D1326" i="13"/>
  <c r="C1326" i="13"/>
  <c r="B1326" i="13"/>
  <c r="A1326" i="13"/>
  <c r="O1325" i="13"/>
  <c r="N1325" i="13"/>
  <c r="M1325" i="13"/>
  <c r="L1325" i="13"/>
  <c r="K1325" i="13"/>
  <c r="J1325" i="13"/>
  <c r="I1325" i="13"/>
  <c r="H1325" i="13"/>
  <c r="G1325" i="13"/>
  <c r="F1325" i="13"/>
  <c r="E1325" i="13"/>
  <c r="D1325" i="13"/>
  <c r="C1325" i="13"/>
  <c r="B1325" i="13"/>
  <c r="A1325" i="13"/>
  <c r="O1324" i="13"/>
  <c r="N1324" i="13"/>
  <c r="M1324" i="13"/>
  <c r="L1324" i="13"/>
  <c r="K1324" i="13"/>
  <c r="J1324" i="13"/>
  <c r="I1324" i="13"/>
  <c r="H1324" i="13"/>
  <c r="G1324" i="13"/>
  <c r="F1324" i="13"/>
  <c r="E1324" i="13"/>
  <c r="D1324" i="13"/>
  <c r="C1324" i="13"/>
  <c r="B1324" i="13"/>
  <c r="A1324" i="13"/>
  <c r="O1323" i="13"/>
  <c r="N1323" i="13"/>
  <c r="M1323" i="13"/>
  <c r="L1323" i="13"/>
  <c r="K1323" i="13"/>
  <c r="J1323" i="13"/>
  <c r="I1323" i="13"/>
  <c r="H1323" i="13"/>
  <c r="G1323" i="13"/>
  <c r="F1323" i="13"/>
  <c r="E1323" i="13"/>
  <c r="D1323" i="13"/>
  <c r="C1323" i="13"/>
  <c r="B1323" i="13"/>
  <c r="A1323" i="13"/>
  <c r="O1322" i="13"/>
  <c r="N1322" i="13"/>
  <c r="M1322" i="13"/>
  <c r="L1322" i="13"/>
  <c r="K1322" i="13"/>
  <c r="J1322" i="13"/>
  <c r="I1322" i="13"/>
  <c r="H1322" i="13"/>
  <c r="G1322" i="13"/>
  <c r="F1322" i="13"/>
  <c r="E1322" i="13"/>
  <c r="D1322" i="13"/>
  <c r="C1322" i="13"/>
  <c r="B1322" i="13"/>
  <c r="A1322" i="13"/>
  <c r="O1321" i="13"/>
  <c r="N1321" i="13"/>
  <c r="M1321" i="13"/>
  <c r="L1321" i="13"/>
  <c r="K1321" i="13"/>
  <c r="J1321" i="13"/>
  <c r="I1321" i="13"/>
  <c r="H1321" i="13"/>
  <c r="G1321" i="13"/>
  <c r="F1321" i="13"/>
  <c r="E1321" i="13"/>
  <c r="D1321" i="13"/>
  <c r="C1321" i="13"/>
  <c r="B1321" i="13"/>
  <c r="A1321" i="13"/>
  <c r="O1320" i="13"/>
  <c r="N1320" i="13"/>
  <c r="M1320" i="13"/>
  <c r="L1320" i="13"/>
  <c r="K1320" i="13"/>
  <c r="J1320" i="13"/>
  <c r="I1320" i="13"/>
  <c r="H1320" i="13"/>
  <c r="G1320" i="13"/>
  <c r="F1320" i="13"/>
  <c r="E1320" i="13"/>
  <c r="D1320" i="13"/>
  <c r="C1320" i="13"/>
  <c r="B1320" i="13"/>
  <c r="A1320" i="13"/>
  <c r="O1319" i="13"/>
  <c r="N1319" i="13"/>
  <c r="M1319" i="13"/>
  <c r="L1319" i="13"/>
  <c r="K1319" i="13"/>
  <c r="J1319" i="13"/>
  <c r="I1319" i="13"/>
  <c r="H1319" i="13"/>
  <c r="G1319" i="13"/>
  <c r="F1319" i="13"/>
  <c r="E1319" i="13"/>
  <c r="D1319" i="13"/>
  <c r="C1319" i="13"/>
  <c r="B1319" i="13"/>
  <c r="A1319" i="13"/>
  <c r="O1318" i="13"/>
  <c r="N1318" i="13"/>
  <c r="M1318" i="13"/>
  <c r="L1318" i="13"/>
  <c r="K1318" i="13"/>
  <c r="J1318" i="13"/>
  <c r="I1318" i="13"/>
  <c r="H1318" i="13"/>
  <c r="G1318" i="13"/>
  <c r="F1318" i="13"/>
  <c r="E1318" i="13"/>
  <c r="D1318" i="13"/>
  <c r="C1318" i="13"/>
  <c r="B1318" i="13"/>
  <c r="A1318" i="13"/>
  <c r="A3" i="13" l="1"/>
  <c r="B3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A4" i="13"/>
  <c r="B4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A5" i="13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A6" i="13"/>
  <c r="B6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A7" i="13"/>
  <c r="B7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A8" i="13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A9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A22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A23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A24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A25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A26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A27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A28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A29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A30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A31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A32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A33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A34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A35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A36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A37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A38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A39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A40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A41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A42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A43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A44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A45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A46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A47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A48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A49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A50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A51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A52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A53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A54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A55" i="13"/>
  <c r="B55" i="13"/>
  <c r="C55" i="13"/>
  <c r="D55" i="13"/>
  <c r="B55" i="11" s="1"/>
  <c r="E55" i="13"/>
  <c r="C55" i="11" s="1"/>
  <c r="F55" i="13"/>
  <c r="D55" i="11" s="1"/>
  <c r="G55" i="13"/>
  <c r="E55" i="11" s="1"/>
  <c r="F55" i="11" s="1"/>
  <c r="H55" i="13"/>
  <c r="G55" i="11" s="1"/>
  <c r="I55" i="13"/>
  <c r="H55" i="11" s="1"/>
  <c r="I55" i="11" s="1"/>
  <c r="J55" i="13"/>
  <c r="J55" i="11" s="1"/>
  <c r="K55" i="13"/>
  <c r="K55" i="11" s="1"/>
  <c r="L55" i="11" s="1"/>
  <c r="L55" i="13"/>
  <c r="M55" i="11" s="1"/>
  <c r="M55" i="13"/>
  <c r="N55" i="11" s="1"/>
  <c r="N55" i="13"/>
  <c r="O55" i="11" s="1"/>
  <c r="O55" i="13"/>
  <c r="P55" i="11" s="1"/>
  <c r="A56" i="13"/>
  <c r="B56" i="13"/>
  <c r="C56" i="13"/>
  <c r="D56" i="13"/>
  <c r="B56" i="11" s="1"/>
  <c r="E56" i="13"/>
  <c r="C56" i="11" s="1"/>
  <c r="F56" i="13"/>
  <c r="D56" i="11" s="1"/>
  <c r="G56" i="13"/>
  <c r="E56" i="11" s="1"/>
  <c r="F56" i="11" s="1"/>
  <c r="H56" i="13"/>
  <c r="G56" i="11" s="1"/>
  <c r="I56" i="13"/>
  <c r="H56" i="11" s="1"/>
  <c r="I56" i="11" s="1"/>
  <c r="J56" i="13"/>
  <c r="J56" i="11" s="1"/>
  <c r="K56" i="13"/>
  <c r="K56" i="11" s="1"/>
  <c r="L56" i="11" s="1"/>
  <c r="L56" i="13"/>
  <c r="M56" i="11" s="1"/>
  <c r="M56" i="13"/>
  <c r="N56" i="11" s="1"/>
  <c r="N56" i="13"/>
  <c r="O56" i="11" s="1"/>
  <c r="O56" i="13"/>
  <c r="P56" i="11" s="1"/>
  <c r="A57" i="13"/>
  <c r="B57" i="13"/>
  <c r="C57" i="13"/>
  <c r="D57" i="13"/>
  <c r="B57" i="11" s="1"/>
  <c r="E57" i="13"/>
  <c r="C57" i="11" s="1"/>
  <c r="F57" i="13"/>
  <c r="D57" i="11" s="1"/>
  <c r="G57" i="13"/>
  <c r="E57" i="11" s="1"/>
  <c r="F57" i="11" s="1"/>
  <c r="H57" i="13"/>
  <c r="G57" i="11" s="1"/>
  <c r="I57" i="13"/>
  <c r="H57" i="11" s="1"/>
  <c r="I57" i="11" s="1"/>
  <c r="J57" i="13"/>
  <c r="J57" i="11" s="1"/>
  <c r="K57" i="13"/>
  <c r="K57" i="11" s="1"/>
  <c r="L57" i="11" s="1"/>
  <c r="L57" i="13"/>
  <c r="M57" i="11" s="1"/>
  <c r="M57" i="13"/>
  <c r="N57" i="11" s="1"/>
  <c r="N57" i="13"/>
  <c r="O57" i="11" s="1"/>
  <c r="O57" i="13"/>
  <c r="P57" i="11" s="1"/>
  <c r="A58" i="13"/>
  <c r="B58" i="13"/>
  <c r="C58" i="13"/>
  <c r="D58" i="13"/>
  <c r="B58" i="11" s="1"/>
  <c r="E58" i="13"/>
  <c r="C58" i="11" s="1"/>
  <c r="F58" i="13"/>
  <c r="D58" i="11" s="1"/>
  <c r="G58" i="13"/>
  <c r="E58" i="11" s="1"/>
  <c r="F58" i="11" s="1"/>
  <c r="H58" i="13"/>
  <c r="G58" i="11" s="1"/>
  <c r="I58" i="13"/>
  <c r="H58" i="11" s="1"/>
  <c r="I58" i="11" s="1"/>
  <c r="J58" i="13"/>
  <c r="J58" i="11" s="1"/>
  <c r="K58" i="13"/>
  <c r="K58" i="11" s="1"/>
  <c r="L58" i="11" s="1"/>
  <c r="L58" i="13"/>
  <c r="M58" i="11" s="1"/>
  <c r="M58" i="13"/>
  <c r="N58" i="11" s="1"/>
  <c r="N58" i="13"/>
  <c r="O58" i="11" s="1"/>
  <c r="O58" i="13"/>
  <c r="P58" i="11" s="1"/>
  <c r="A59" i="13"/>
  <c r="B59" i="13"/>
  <c r="C59" i="13"/>
  <c r="D59" i="13"/>
  <c r="B59" i="11" s="1"/>
  <c r="E59" i="13"/>
  <c r="C59" i="11" s="1"/>
  <c r="F59" i="13"/>
  <c r="D59" i="11" s="1"/>
  <c r="G59" i="13"/>
  <c r="E59" i="11" s="1"/>
  <c r="F59" i="11" s="1"/>
  <c r="H59" i="13"/>
  <c r="G59" i="11" s="1"/>
  <c r="I59" i="13"/>
  <c r="H59" i="11" s="1"/>
  <c r="I59" i="11" s="1"/>
  <c r="J59" i="13"/>
  <c r="J59" i="11" s="1"/>
  <c r="K59" i="13"/>
  <c r="K59" i="11" s="1"/>
  <c r="L59" i="11" s="1"/>
  <c r="L59" i="13"/>
  <c r="M59" i="11" s="1"/>
  <c r="M59" i="13"/>
  <c r="N59" i="11" s="1"/>
  <c r="N59" i="13"/>
  <c r="O59" i="11" s="1"/>
  <c r="O59" i="13"/>
  <c r="P59" i="11" s="1"/>
  <c r="A60" i="13"/>
  <c r="B60" i="13"/>
  <c r="C60" i="13"/>
  <c r="D60" i="13"/>
  <c r="B60" i="11" s="1"/>
  <c r="E60" i="13"/>
  <c r="C60" i="11" s="1"/>
  <c r="F60" i="13"/>
  <c r="D60" i="11" s="1"/>
  <c r="G60" i="13"/>
  <c r="E60" i="11" s="1"/>
  <c r="F60" i="11" s="1"/>
  <c r="H60" i="13"/>
  <c r="G60" i="11" s="1"/>
  <c r="I60" i="13"/>
  <c r="H60" i="11" s="1"/>
  <c r="I60" i="11" s="1"/>
  <c r="J60" i="13"/>
  <c r="J60" i="11" s="1"/>
  <c r="K60" i="13"/>
  <c r="K60" i="11" s="1"/>
  <c r="L60" i="11" s="1"/>
  <c r="L60" i="13"/>
  <c r="M60" i="11" s="1"/>
  <c r="M60" i="13"/>
  <c r="N60" i="11" s="1"/>
  <c r="N60" i="13"/>
  <c r="O60" i="11" s="1"/>
  <c r="O60" i="13"/>
  <c r="P60" i="11" s="1"/>
  <c r="A61" i="13"/>
  <c r="B61" i="13"/>
  <c r="C61" i="13"/>
  <c r="D61" i="13"/>
  <c r="B61" i="11" s="1"/>
  <c r="E61" i="13"/>
  <c r="C61" i="11" s="1"/>
  <c r="F61" i="13"/>
  <c r="D61" i="11" s="1"/>
  <c r="G61" i="13"/>
  <c r="E61" i="11" s="1"/>
  <c r="F61" i="11" s="1"/>
  <c r="H61" i="13"/>
  <c r="G61" i="11" s="1"/>
  <c r="I61" i="13"/>
  <c r="H61" i="11" s="1"/>
  <c r="I61" i="11" s="1"/>
  <c r="J61" i="13"/>
  <c r="J61" i="11" s="1"/>
  <c r="K61" i="13"/>
  <c r="K61" i="11" s="1"/>
  <c r="L61" i="11" s="1"/>
  <c r="L61" i="13"/>
  <c r="M61" i="11" s="1"/>
  <c r="M61" i="13"/>
  <c r="N61" i="11" s="1"/>
  <c r="N61" i="13"/>
  <c r="O61" i="11" s="1"/>
  <c r="O61" i="13"/>
  <c r="P61" i="11" s="1"/>
  <c r="A62" i="13"/>
  <c r="B62" i="13"/>
  <c r="C62" i="13"/>
  <c r="D62" i="13"/>
  <c r="B62" i="11" s="1"/>
  <c r="E62" i="13"/>
  <c r="C62" i="11" s="1"/>
  <c r="F62" i="13"/>
  <c r="D62" i="11" s="1"/>
  <c r="G62" i="13"/>
  <c r="E62" i="11" s="1"/>
  <c r="F62" i="11" s="1"/>
  <c r="H62" i="13"/>
  <c r="G62" i="11" s="1"/>
  <c r="I62" i="13"/>
  <c r="H62" i="11" s="1"/>
  <c r="I62" i="11" s="1"/>
  <c r="J62" i="13"/>
  <c r="J62" i="11" s="1"/>
  <c r="K62" i="13"/>
  <c r="K62" i="11" s="1"/>
  <c r="L62" i="11" s="1"/>
  <c r="L62" i="13"/>
  <c r="M62" i="11" s="1"/>
  <c r="M62" i="13"/>
  <c r="N62" i="11" s="1"/>
  <c r="N62" i="13"/>
  <c r="O62" i="11" s="1"/>
  <c r="O62" i="13"/>
  <c r="P62" i="11" s="1"/>
  <c r="A63" i="13"/>
  <c r="B63" i="13"/>
  <c r="C63" i="13"/>
  <c r="D63" i="13"/>
  <c r="B63" i="11" s="1"/>
  <c r="E63" i="13"/>
  <c r="C63" i="11" s="1"/>
  <c r="F63" i="13"/>
  <c r="D63" i="11" s="1"/>
  <c r="G63" i="13"/>
  <c r="E63" i="11" s="1"/>
  <c r="F63" i="11" s="1"/>
  <c r="H63" i="13"/>
  <c r="G63" i="11" s="1"/>
  <c r="I63" i="13"/>
  <c r="H63" i="11" s="1"/>
  <c r="I63" i="11" s="1"/>
  <c r="J63" i="13"/>
  <c r="J63" i="11" s="1"/>
  <c r="K63" i="13"/>
  <c r="K63" i="11" s="1"/>
  <c r="L63" i="11" s="1"/>
  <c r="L63" i="13"/>
  <c r="M63" i="11" s="1"/>
  <c r="M63" i="13"/>
  <c r="N63" i="11" s="1"/>
  <c r="N63" i="13"/>
  <c r="O63" i="11" s="1"/>
  <c r="O63" i="13"/>
  <c r="P63" i="11" s="1"/>
  <c r="A64" i="13"/>
  <c r="B64" i="13"/>
  <c r="C64" i="13"/>
  <c r="D64" i="13"/>
  <c r="B64" i="11" s="1"/>
  <c r="E64" i="13"/>
  <c r="C64" i="11" s="1"/>
  <c r="F64" i="13"/>
  <c r="D64" i="11" s="1"/>
  <c r="G64" i="13"/>
  <c r="E64" i="11" s="1"/>
  <c r="F64" i="11" s="1"/>
  <c r="H64" i="13"/>
  <c r="G64" i="11" s="1"/>
  <c r="I64" i="13"/>
  <c r="H64" i="11" s="1"/>
  <c r="I64" i="11" s="1"/>
  <c r="J64" i="13"/>
  <c r="J64" i="11" s="1"/>
  <c r="K64" i="13"/>
  <c r="K64" i="11" s="1"/>
  <c r="L64" i="11" s="1"/>
  <c r="L64" i="13"/>
  <c r="M64" i="11" s="1"/>
  <c r="M64" i="13"/>
  <c r="N64" i="11" s="1"/>
  <c r="N64" i="13"/>
  <c r="O64" i="11" s="1"/>
  <c r="O64" i="13"/>
  <c r="P64" i="11" s="1"/>
  <c r="A65" i="13"/>
  <c r="B65" i="13"/>
  <c r="C65" i="13"/>
  <c r="D65" i="13"/>
  <c r="B65" i="11" s="1"/>
  <c r="E65" i="13"/>
  <c r="C65" i="11" s="1"/>
  <c r="F65" i="13"/>
  <c r="D65" i="11" s="1"/>
  <c r="G65" i="13"/>
  <c r="E65" i="11" s="1"/>
  <c r="F65" i="11" s="1"/>
  <c r="H65" i="13"/>
  <c r="G65" i="11" s="1"/>
  <c r="I65" i="13"/>
  <c r="H65" i="11" s="1"/>
  <c r="I65" i="11" s="1"/>
  <c r="J65" i="13"/>
  <c r="J65" i="11" s="1"/>
  <c r="K65" i="13"/>
  <c r="K65" i="11" s="1"/>
  <c r="L65" i="11" s="1"/>
  <c r="L65" i="13"/>
  <c r="M65" i="11" s="1"/>
  <c r="M65" i="13"/>
  <c r="N65" i="11" s="1"/>
  <c r="N65" i="13"/>
  <c r="O65" i="11" s="1"/>
  <c r="O65" i="13"/>
  <c r="P65" i="11" s="1"/>
  <c r="A66" i="13"/>
  <c r="B66" i="13"/>
  <c r="C66" i="13"/>
  <c r="D66" i="13"/>
  <c r="B66" i="11" s="1"/>
  <c r="E66" i="13"/>
  <c r="C66" i="11" s="1"/>
  <c r="F66" i="13"/>
  <c r="D66" i="11" s="1"/>
  <c r="G66" i="13"/>
  <c r="E66" i="11" s="1"/>
  <c r="F66" i="11" s="1"/>
  <c r="H66" i="13"/>
  <c r="G66" i="11" s="1"/>
  <c r="I66" i="13"/>
  <c r="H66" i="11" s="1"/>
  <c r="I66" i="11" s="1"/>
  <c r="J66" i="13"/>
  <c r="J66" i="11" s="1"/>
  <c r="K66" i="13"/>
  <c r="K66" i="11" s="1"/>
  <c r="L66" i="11" s="1"/>
  <c r="L66" i="13"/>
  <c r="M66" i="11" s="1"/>
  <c r="M66" i="13"/>
  <c r="N66" i="11" s="1"/>
  <c r="N66" i="13"/>
  <c r="O66" i="11" s="1"/>
  <c r="O66" i="13"/>
  <c r="P66" i="11" s="1"/>
  <c r="A67" i="13"/>
  <c r="B67" i="13"/>
  <c r="C67" i="13"/>
  <c r="D67" i="13"/>
  <c r="B67" i="11" s="1"/>
  <c r="E67" i="13"/>
  <c r="C67" i="11" s="1"/>
  <c r="F67" i="13"/>
  <c r="D67" i="11" s="1"/>
  <c r="G67" i="13"/>
  <c r="E67" i="11" s="1"/>
  <c r="F67" i="11" s="1"/>
  <c r="H67" i="13"/>
  <c r="G67" i="11" s="1"/>
  <c r="I67" i="13"/>
  <c r="H67" i="11" s="1"/>
  <c r="I67" i="11" s="1"/>
  <c r="J67" i="13"/>
  <c r="J67" i="11" s="1"/>
  <c r="K67" i="13"/>
  <c r="K67" i="11" s="1"/>
  <c r="L67" i="11" s="1"/>
  <c r="L67" i="13"/>
  <c r="M67" i="11" s="1"/>
  <c r="M67" i="13"/>
  <c r="N67" i="11" s="1"/>
  <c r="N67" i="13"/>
  <c r="O67" i="11" s="1"/>
  <c r="O67" i="13"/>
  <c r="P67" i="11" s="1"/>
  <c r="A68" i="13"/>
  <c r="B68" i="13"/>
  <c r="C68" i="13"/>
  <c r="D68" i="13"/>
  <c r="B68" i="11" s="1"/>
  <c r="E68" i="13"/>
  <c r="C68" i="11" s="1"/>
  <c r="F68" i="13"/>
  <c r="D68" i="11" s="1"/>
  <c r="G68" i="13"/>
  <c r="E68" i="11" s="1"/>
  <c r="F68" i="11" s="1"/>
  <c r="H68" i="13"/>
  <c r="G68" i="11" s="1"/>
  <c r="I68" i="13"/>
  <c r="H68" i="11" s="1"/>
  <c r="I68" i="11" s="1"/>
  <c r="J68" i="13"/>
  <c r="J68" i="11" s="1"/>
  <c r="K68" i="13"/>
  <c r="K68" i="11" s="1"/>
  <c r="L68" i="11" s="1"/>
  <c r="L68" i="13"/>
  <c r="M68" i="11" s="1"/>
  <c r="M68" i="13"/>
  <c r="N68" i="11" s="1"/>
  <c r="N68" i="13"/>
  <c r="O68" i="11" s="1"/>
  <c r="O68" i="13"/>
  <c r="P68" i="11" s="1"/>
  <c r="A69" i="13"/>
  <c r="B69" i="13"/>
  <c r="C69" i="13"/>
  <c r="D69" i="13"/>
  <c r="B69" i="11" s="1"/>
  <c r="E69" i="13"/>
  <c r="C69" i="11" s="1"/>
  <c r="F69" i="13"/>
  <c r="D69" i="11" s="1"/>
  <c r="G69" i="13"/>
  <c r="E69" i="11" s="1"/>
  <c r="F69" i="11" s="1"/>
  <c r="H69" i="13"/>
  <c r="G69" i="11" s="1"/>
  <c r="I69" i="13"/>
  <c r="H69" i="11" s="1"/>
  <c r="I69" i="11" s="1"/>
  <c r="J69" i="13"/>
  <c r="J69" i="11" s="1"/>
  <c r="K69" i="13"/>
  <c r="K69" i="11" s="1"/>
  <c r="L69" i="11" s="1"/>
  <c r="L69" i="13"/>
  <c r="M69" i="11" s="1"/>
  <c r="M69" i="13"/>
  <c r="N69" i="11" s="1"/>
  <c r="N69" i="13"/>
  <c r="O69" i="11" s="1"/>
  <c r="O69" i="13"/>
  <c r="P69" i="11" s="1"/>
  <c r="A70" i="13"/>
  <c r="B70" i="13"/>
  <c r="C70" i="13"/>
  <c r="D70" i="13"/>
  <c r="B70" i="11" s="1"/>
  <c r="E70" i="13"/>
  <c r="C70" i="11" s="1"/>
  <c r="F70" i="13"/>
  <c r="D70" i="11" s="1"/>
  <c r="G70" i="13"/>
  <c r="E70" i="11" s="1"/>
  <c r="F70" i="11" s="1"/>
  <c r="H70" i="13"/>
  <c r="G70" i="11" s="1"/>
  <c r="I70" i="13"/>
  <c r="H70" i="11" s="1"/>
  <c r="I70" i="11" s="1"/>
  <c r="J70" i="13"/>
  <c r="J70" i="11" s="1"/>
  <c r="K70" i="13"/>
  <c r="K70" i="11" s="1"/>
  <c r="L70" i="11" s="1"/>
  <c r="L70" i="13"/>
  <c r="M70" i="11" s="1"/>
  <c r="M70" i="13"/>
  <c r="N70" i="11" s="1"/>
  <c r="N70" i="13"/>
  <c r="O70" i="11" s="1"/>
  <c r="O70" i="13"/>
  <c r="P70" i="11" s="1"/>
  <c r="A71" i="13"/>
  <c r="B71" i="13"/>
  <c r="C71" i="13"/>
  <c r="D71" i="13"/>
  <c r="B71" i="11" s="1"/>
  <c r="E71" i="13"/>
  <c r="C71" i="11" s="1"/>
  <c r="F71" i="13"/>
  <c r="D71" i="11" s="1"/>
  <c r="G71" i="13"/>
  <c r="E71" i="11" s="1"/>
  <c r="F71" i="11" s="1"/>
  <c r="H71" i="13"/>
  <c r="G71" i="11" s="1"/>
  <c r="I71" i="13"/>
  <c r="H71" i="11" s="1"/>
  <c r="I71" i="11" s="1"/>
  <c r="J71" i="13"/>
  <c r="J71" i="11" s="1"/>
  <c r="K71" i="13"/>
  <c r="K71" i="11" s="1"/>
  <c r="L71" i="11" s="1"/>
  <c r="L71" i="13"/>
  <c r="M71" i="11" s="1"/>
  <c r="M71" i="13"/>
  <c r="N71" i="11" s="1"/>
  <c r="N71" i="13"/>
  <c r="O71" i="11" s="1"/>
  <c r="O71" i="13"/>
  <c r="P71" i="11" s="1"/>
  <c r="A72" i="13"/>
  <c r="B72" i="13"/>
  <c r="C72" i="13"/>
  <c r="D72" i="13"/>
  <c r="B72" i="11" s="1"/>
  <c r="E72" i="13"/>
  <c r="C72" i="11" s="1"/>
  <c r="F72" i="13"/>
  <c r="D72" i="11" s="1"/>
  <c r="G72" i="13"/>
  <c r="E72" i="11" s="1"/>
  <c r="F72" i="11" s="1"/>
  <c r="H72" i="13"/>
  <c r="G72" i="11" s="1"/>
  <c r="I72" i="13"/>
  <c r="H72" i="11" s="1"/>
  <c r="I72" i="11" s="1"/>
  <c r="J72" i="13"/>
  <c r="J72" i="11" s="1"/>
  <c r="K72" i="13"/>
  <c r="K72" i="11" s="1"/>
  <c r="L72" i="11" s="1"/>
  <c r="L72" i="13"/>
  <c r="M72" i="11" s="1"/>
  <c r="M72" i="13"/>
  <c r="N72" i="11" s="1"/>
  <c r="N72" i="13"/>
  <c r="O72" i="11" s="1"/>
  <c r="O72" i="13"/>
  <c r="P72" i="11" s="1"/>
  <c r="A73" i="13"/>
  <c r="B73" i="13"/>
  <c r="C73" i="13"/>
  <c r="D73" i="13"/>
  <c r="B73" i="11" s="1"/>
  <c r="E73" i="13"/>
  <c r="C73" i="11" s="1"/>
  <c r="F73" i="13"/>
  <c r="D73" i="11" s="1"/>
  <c r="G73" i="13"/>
  <c r="E73" i="11" s="1"/>
  <c r="F73" i="11" s="1"/>
  <c r="H73" i="13"/>
  <c r="G73" i="11" s="1"/>
  <c r="I73" i="13"/>
  <c r="H73" i="11" s="1"/>
  <c r="I73" i="11" s="1"/>
  <c r="J73" i="13"/>
  <c r="J73" i="11" s="1"/>
  <c r="K73" i="13"/>
  <c r="K73" i="11" s="1"/>
  <c r="L73" i="11" s="1"/>
  <c r="L73" i="13"/>
  <c r="M73" i="11" s="1"/>
  <c r="M73" i="13"/>
  <c r="N73" i="11" s="1"/>
  <c r="N73" i="13"/>
  <c r="O73" i="11" s="1"/>
  <c r="O73" i="13"/>
  <c r="P73" i="11" s="1"/>
  <c r="A74" i="13"/>
  <c r="B74" i="13"/>
  <c r="C74" i="13"/>
  <c r="D74" i="13"/>
  <c r="B74" i="11" s="1"/>
  <c r="E74" i="13"/>
  <c r="C74" i="11" s="1"/>
  <c r="F74" i="13"/>
  <c r="D74" i="11" s="1"/>
  <c r="G74" i="13"/>
  <c r="E74" i="11" s="1"/>
  <c r="F74" i="11" s="1"/>
  <c r="H74" i="13"/>
  <c r="G74" i="11" s="1"/>
  <c r="I74" i="13"/>
  <c r="H74" i="11" s="1"/>
  <c r="I74" i="11" s="1"/>
  <c r="J74" i="13"/>
  <c r="J74" i="11" s="1"/>
  <c r="K74" i="13"/>
  <c r="K74" i="11" s="1"/>
  <c r="L74" i="11" s="1"/>
  <c r="L74" i="13"/>
  <c r="M74" i="11" s="1"/>
  <c r="M74" i="13"/>
  <c r="N74" i="11" s="1"/>
  <c r="N74" i="13"/>
  <c r="O74" i="11" s="1"/>
  <c r="O74" i="13"/>
  <c r="P74" i="11" s="1"/>
  <c r="A75" i="13"/>
  <c r="B75" i="13"/>
  <c r="C75" i="13"/>
  <c r="D75" i="13"/>
  <c r="B75" i="11" s="1"/>
  <c r="E75" i="13"/>
  <c r="C75" i="11" s="1"/>
  <c r="F75" i="13"/>
  <c r="D75" i="11" s="1"/>
  <c r="G75" i="13"/>
  <c r="E75" i="11" s="1"/>
  <c r="F75" i="11" s="1"/>
  <c r="H75" i="13"/>
  <c r="G75" i="11" s="1"/>
  <c r="I75" i="13"/>
  <c r="H75" i="11" s="1"/>
  <c r="I75" i="11" s="1"/>
  <c r="J75" i="13"/>
  <c r="J75" i="11" s="1"/>
  <c r="K75" i="13"/>
  <c r="K75" i="11" s="1"/>
  <c r="L75" i="11" s="1"/>
  <c r="L75" i="13"/>
  <c r="M75" i="11" s="1"/>
  <c r="M75" i="13"/>
  <c r="N75" i="11" s="1"/>
  <c r="N75" i="13"/>
  <c r="O75" i="11" s="1"/>
  <c r="O75" i="13"/>
  <c r="P75" i="11" s="1"/>
  <c r="A76" i="13"/>
  <c r="B76" i="13"/>
  <c r="C76" i="13"/>
  <c r="D76" i="13"/>
  <c r="B76" i="11" s="1"/>
  <c r="E76" i="13"/>
  <c r="C76" i="11" s="1"/>
  <c r="F76" i="13"/>
  <c r="D76" i="11" s="1"/>
  <c r="G76" i="13"/>
  <c r="E76" i="11" s="1"/>
  <c r="F76" i="11" s="1"/>
  <c r="H76" i="13"/>
  <c r="G76" i="11" s="1"/>
  <c r="I76" i="13"/>
  <c r="H76" i="11" s="1"/>
  <c r="I76" i="11" s="1"/>
  <c r="J76" i="13"/>
  <c r="J76" i="11" s="1"/>
  <c r="K76" i="13"/>
  <c r="K76" i="11" s="1"/>
  <c r="L76" i="11" s="1"/>
  <c r="L76" i="13"/>
  <c r="M76" i="11" s="1"/>
  <c r="M76" i="13"/>
  <c r="N76" i="11" s="1"/>
  <c r="N76" i="13"/>
  <c r="O76" i="11" s="1"/>
  <c r="O76" i="13"/>
  <c r="P76" i="11" s="1"/>
  <c r="A77" i="13"/>
  <c r="B77" i="13"/>
  <c r="C77" i="13"/>
  <c r="D77" i="13"/>
  <c r="B77" i="11" s="1"/>
  <c r="E77" i="13"/>
  <c r="C77" i="11" s="1"/>
  <c r="F77" i="13"/>
  <c r="D77" i="11" s="1"/>
  <c r="G77" i="13"/>
  <c r="E77" i="11" s="1"/>
  <c r="F77" i="11" s="1"/>
  <c r="H77" i="13"/>
  <c r="G77" i="11" s="1"/>
  <c r="I77" i="13"/>
  <c r="H77" i="11" s="1"/>
  <c r="I77" i="11" s="1"/>
  <c r="J77" i="13"/>
  <c r="J77" i="11" s="1"/>
  <c r="K77" i="13"/>
  <c r="K77" i="11" s="1"/>
  <c r="L77" i="11" s="1"/>
  <c r="L77" i="13"/>
  <c r="M77" i="11" s="1"/>
  <c r="M77" i="13"/>
  <c r="N77" i="11" s="1"/>
  <c r="N77" i="13"/>
  <c r="O77" i="11" s="1"/>
  <c r="O77" i="13"/>
  <c r="P77" i="11" s="1"/>
  <c r="A78" i="13"/>
  <c r="B78" i="13"/>
  <c r="C78" i="13"/>
  <c r="D78" i="13"/>
  <c r="B78" i="11" s="1"/>
  <c r="E78" i="13"/>
  <c r="C78" i="11" s="1"/>
  <c r="F78" i="13"/>
  <c r="D78" i="11" s="1"/>
  <c r="G78" i="13"/>
  <c r="E78" i="11" s="1"/>
  <c r="F78" i="11" s="1"/>
  <c r="H78" i="13"/>
  <c r="G78" i="11" s="1"/>
  <c r="I78" i="13"/>
  <c r="H78" i="11" s="1"/>
  <c r="I78" i="11" s="1"/>
  <c r="J78" i="13"/>
  <c r="J78" i="11" s="1"/>
  <c r="K78" i="13"/>
  <c r="K78" i="11" s="1"/>
  <c r="L78" i="11" s="1"/>
  <c r="L78" i="13"/>
  <c r="M78" i="11" s="1"/>
  <c r="M78" i="13"/>
  <c r="N78" i="11" s="1"/>
  <c r="N78" i="13"/>
  <c r="O78" i="11" s="1"/>
  <c r="O78" i="13"/>
  <c r="P78" i="11" s="1"/>
  <c r="A79" i="13"/>
  <c r="B79" i="13"/>
  <c r="C79" i="13"/>
  <c r="D79" i="13"/>
  <c r="B79" i="11" s="1"/>
  <c r="E79" i="13"/>
  <c r="C79" i="11" s="1"/>
  <c r="F79" i="13"/>
  <c r="D79" i="11" s="1"/>
  <c r="G79" i="13"/>
  <c r="E79" i="11" s="1"/>
  <c r="F79" i="11" s="1"/>
  <c r="H79" i="13"/>
  <c r="G79" i="11" s="1"/>
  <c r="I79" i="13"/>
  <c r="H79" i="11" s="1"/>
  <c r="I79" i="11" s="1"/>
  <c r="J79" i="13"/>
  <c r="J79" i="11" s="1"/>
  <c r="K79" i="13"/>
  <c r="K79" i="11" s="1"/>
  <c r="L79" i="11" s="1"/>
  <c r="L79" i="13"/>
  <c r="M79" i="11" s="1"/>
  <c r="M79" i="13"/>
  <c r="N79" i="11" s="1"/>
  <c r="N79" i="13"/>
  <c r="O79" i="11" s="1"/>
  <c r="O79" i="13"/>
  <c r="P79" i="11" s="1"/>
  <c r="A80" i="13"/>
  <c r="B80" i="13"/>
  <c r="C80" i="13"/>
  <c r="D80" i="13"/>
  <c r="B80" i="11" s="1"/>
  <c r="E80" i="13"/>
  <c r="C80" i="11" s="1"/>
  <c r="F80" i="13"/>
  <c r="D80" i="11" s="1"/>
  <c r="G80" i="13"/>
  <c r="E80" i="11" s="1"/>
  <c r="F80" i="11" s="1"/>
  <c r="H80" i="13"/>
  <c r="G80" i="11" s="1"/>
  <c r="I80" i="13"/>
  <c r="H80" i="11" s="1"/>
  <c r="I80" i="11" s="1"/>
  <c r="J80" i="13"/>
  <c r="J80" i="11" s="1"/>
  <c r="K80" i="13"/>
  <c r="K80" i="11" s="1"/>
  <c r="L80" i="11" s="1"/>
  <c r="L80" i="13"/>
  <c r="M80" i="11" s="1"/>
  <c r="M80" i="13"/>
  <c r="N80" i="11" s="1"/>
  <c r="N80" i="13"/>
  <c r="O80" i="11" s="1"/>
  <c r="O80" i="13"/>
  <c r="P80" i="11" s="1"/>
  <c r="A81" i="13"/>
  <c r="B81" i="13"/>
  <c r="C81" i="13"/>
  <c r="D81" i="13"/>
  <c r="B81" i="11" s="1"/>
  <c r="E81" i="13"/>
  <c r="C81" i="11" s="1"/>
  <c r="F81" i="13"/>
  <c r="D81" i="11" s="1"/>
  <c r="G81" i="13"/>
  <c r="E81" i="11" s="1"/>
  <c r="F81" i="11" s="1"/>
  <c r="H81" i="13"/>
  <c r="G81" i="11" s="1"/>
  <c r="I81" i="13"/>
  <c r="H81" i="11" s="1"/>
  <c r="I81" i="11" s="1"/>
  <c r="J81" i="13"/>
  <c r="J81" i="11" s="1"/>
  <c r="K81" i="13"/>
  <c r="K81" i="11" s="1"/>
  <c r="L81" i="11" s="1"/>
  <c r="L81" i="13"/>
  <c r="M81" i="11" s="1"/>
  <c r="M81" i="13"/>
  <c r="N81" i="11" s="1"/>
  <c r="N81" i="13"/>
  <c r="O81" i="11" s="1"/>
  <c r="O81" i="13"/>
  <c r="P81" i="11" s="1"/>
  <c r="A82" i="13"/>
  <c r="B82" i="13"/>
  <c r="C82" i="13"/>
  <c r="D82" i="13"/>
  <c r="B82" i="11" s="1"/>
  <c r="E82" i="13"/>
  <c r="C82" i="11" s="1"/>
  <c r="F82" i="13"/>
  <c r="D82" i="11" s="1"/>
  <c r="G82" i="13"/>
  <c r="E82" i="11" s="1"/>
  <c r="F82" i="11" s="1"/>
  <c r="H82" i="13"/>
  <c r="G82" i="11" s="1"/>
  <c r="I82" i="13"/>
  <c r="H82" i="11" s="1"/>
  <c r="I82" i="11" s="1"/>
  <c r="J82" i="13"/>
  <c r="J82" i="11" s="1"/>
  <c r="K82" i="13"/>
  <c r="K82" i="11" s="1"/>
  <c r="L82" i="11" s="1"/>
  <c r="L82" i="13"/>
  <c r="M82" i="11" s="1"/>
  <c r="M82" i="13"/>
  <c r="N82" i="11" s="1"/>
  <c r="N82" i="13"/>
  <c r="O82" i="11" s="1"/>
  <c r="O82" i="13"/>
  <c r="P82" i="11" s="1"/>
  <c r="A83" i="13"/>
  <c r="B83" i="13"/>
  <c r="C83" i="13"/>
  <c r="D83" i="13"/>
  <c r="B83" i="11" s="1"/>
  <c r="E83" i="13"/>
  <c r="C83" i="11" s="1"/>
  <c r="F83" i="13"/>
  <c r="D83" i="11" s="1"/>
  <c r="G83" i="13"/>
  <c r="E83" i="11" s="1"/>
  <c r="F83" i="11" s="1"/>
  <c r="H83" i="13"/>
  <c r="G83" i="11" s="1"/>
  <c r="I83" i="13"/>
  <c r="H83" i="11" s="1"/>
  <c r="I83" i="11" s="1"/>
  <c r="J83" i="13"/>
  <c r="J83" i="11" s="1"/>
  <c r="K83" i="13"/>
  <c r="K83" i="11" s="1"/>
  <c r="L83" i="11" s="1"/>
  <c r="L83" i="13"/>
  <c r="M83" i="11" s="1"/>
  <c r="M83" i="13"/>
  <c r="N83" i="11" s="1"/>
  <c r="N83" i="13"/>
  <c r="O83" i="11" s="1"/>
  <c r="O83" i="13"/>
  <c r="P83" i="11" s="1"/>
  <c r="A84" i="13"/>
  <c r="B84" i="13"/>
  <c r="C84" i="13"/>
  <c r="D84" i="13"/>
  <c r="B84" i="11" s="1"/>
  <c r="E84" i="13"/>
  <c r="C84" i="11" s="1"/>
  <c r="F84" i="13"/>
  <c r="D84" i="11" s="1"/>
  <c r="G84" i="13"/>
  <c r="E84" i="11" s="1"/>
  <c r="F84" i="11" s="1"/>
  <c r="H84" i="13"/>
  <c r="G84" i="11" s="1"/>
  <c r="I84" i="13"/>
  <c r="H84" i="11" s="1"/>
  <c r="I84" i="11" s="1"/>
  <c r="J84" i="13"/>
  <c r="J84" i="11" s="1"/>
  <c r="K84" i="13"/>
  <c r="K84" i="11" s="1"/>
  <c r="L84" i="11" s="1"/>
  <c r="L84" i="13"/>
  <c r="M84" i="11" s="1"/>
  <c r="M84" i="13"/>
  <c r="N84" i="11" s="1"/>
  <c r="N84" i="13"/>
  <c r="O84" i="11" s="1"/>
  <c r="O84" i="13"/>
  <c r="P84" i="11" s="1"/>
  <c r="A85" i="13"/>
  <c r="B85" i="13"/>
  <c r="C85" i="13"/>
  <c r="D85" i="13"/>
  <c r="B85" i="11" s="1"/>
  <c r="E85" i="13"/>
  <c r="C85" i="11" s="1"/>
  <c r="F85" i="13"/>
  <c r="D85" i="11" s="1"/>
  <c r="G85" i="13"/>
  <c r="E85" i="11" s="1"/>
  <c r="F85" i="11" s="1"/>
  <c r="H85" i="13"/>
  <c r="G85" i="11" s="1"/>
  <c r="I85" i="13"/>
  <c r="H85" i="11" s="1"/>
  <c r="I85" i="11" s="1"/>
  <c r="J85" i="13"/>
  <c r="J85" i="11" s="1"/>
  <c r="K85" i="13"/>
  <c r="K85" i="11" s="1"/>
  <c r="L85" i="11" s="1"/>
  <c r="L85" i="13"/>
  <c r="M85" i="11" s="1"/>
  <c r="M85" i="13"/>
  <c r="N85" i="11" s="1"/>
  <c r="N85" i="13"/>
  <c r="O85" i="11" s="1"/>
  <c r="O85" i="13"/>
  <c r="P85" i="11" s="1"/>
  <c r="A86" i="13"/>
  <c r="B86" i="13"/>
  <c r="C86" i="13"/>
  <c r="D86" i="13"/>
  <c r="B86" i="11" s="1"/>
  <c r="E86" i="13"/>
  <c r="C86" i="11" s="1"/>
  <c r="F86" i="13"/>
  <c r="D86" i="11" s="1"/>
  <c r="G86" i="13"/>
  <c r="E86" i="11" s="1"/>
  <c r="F86" i="11" s="1"/>
  <c r="H86" i="13"/>
  <c r="G86" i="11" s="1"/>
  <c r="I86" i="13"/>
  <c r="H86" i="11" s="1"/>
  <c r="I86" i="11" s="1"/>
  <c r="J86" i="13"/>
  <c r="J86" i="11" s="1"/>
  <c r="K86" i="13"/>
  <c r="K86" i="11" s="1"/>
  <c r="L86" i="11" s="1"/>
  <c r="L86" i="13"/>
  <c r="M86" i="11" s="1"/>
  <c r="M86" i="13"/>
  <c r="N86" i="11" s="1"/>
  <c r="N86" i="13"/>
  <c r="O86" i="11" s="1"/>
  <c r="O86" i="13"/>
  <c r="P86" i="11" s="1"/>
  <c r="A87" i="13"/>
  <c r="B87" i="13"/>
  <c r="C87" i="13"/>
  <c r="D87" i="13"/>
  <c r="B87" i="11" s="1"/>
  <c r="E87" i="13"/>
  <c r="C87" i="11" s="1"/>
  <c r="F87" i="13"/>
  <c r="D87" i="11" s="1"/>
  <c r="G87" i="13"/>
  <c r="E87" i="11" s="1"/>
  <c r="F87" i="11" s="1"/>
  <c r="H87" i="13"/>
  <c r="G87" i="11" s="1"/>
  <c r="I87" i="13"/>
  <c r="H87" i="11" s="1"/>
  <c r="I87" i="11" s="1"/>
  <c r="J87" i="13"/>
  <c r="J87" i="11" s="1"/>
  <c r="K87" i="13"/>
  <c r="K87" i="11" s="1"/>
  <c r="L87" i="11" s="1"/>
  <c r="L87" i="13"/>
  <c r="M87" i="11" s="1"/>
  <c r="M87" i="13"/>
  <c r="N87" i="11" s="1"/>
  <c r="N87" i="13"/>
  <c r="O87" i="11" s="1"/>
  <c r="O87" i="13"/>
  <c r="P87" i="11" s="1"/>
  <c r="A88" i="13"/>
  <c r="B88" i="13"/>
  <c r="C88" i="13"/>
  <c r="D88" i="13"/>
  <c r="B88" i="11" s="1"/>
  <c r="E88" i="13"/>
  <c r="C88" i="11" s="1"/>
  <c r="F88" i="13"/>
  <c r="D88" i="11" s="1"/>
  <c r="G88" i="13"/>
  <c r="E88" i="11" s="1"/>
  <c r="F88" i="11" s="1"/>
  <c r="H88" i="13"/>
  <c r="G88" i="11" s="1"/>
  <c r="I88" i="13"/>
  <c r="H88" i="11" s="1"/>
  <c r="I88" i="11" s="1"/>
  <c r="J88" i="13"/>
  <c r="J88" i="11" s="1"/>
  <c r="K88" i="13"/>
  <c r="K88" i="11" s="1"/>
  <c r="L88" i="11" s="1"/>
  <c r="L88" i="13"/>
  <c r="M88" i="11" s="1"/>
  <c r="M88" i="13"/>
  <c r="N88" i="11" s="1"/>
  <c r="N88" i="13"/>
  <c r="O88" i="11" s="1"/>
  <c r="O88" i="13"/>
  <c r="P88" i="11" s="1"/>
  <c r="A89" i="13"/>
  <c r="B89" i="13"/>
  <c r="C89" i="13"/>
  <c r="D89" i="13"/>
  <c r="B89" i="11" s="1"/>
  <c r="E89" i="13"/>
  <c r="C89" i="11" s="1"/>
  <c r="F89" i="13"/>
  <c r="D89" i="11" s="1"/>
  <c r="G89" i="13"/>
  <c r="E89" i="11" s="1"/>
  <c r="F89" i="11" s="1"/>
  <c r="H89" i="13"/>
  <c r="G89" i="11" s="1"/>
  <c r="I89" i="13"/>
  <c r="H89" i="11" s="1"/>
  <c r="I89" i="11" s="1"/>
  <c r="J89" i="13"/>
  <c r="J89" i="11" s="1"/>
  <c r="K89" i="13"/>
  <c r="K89" i="11" s="1"/>
  <c r="L89" i="11" s="1"/>
  <c r="L89" i="13"/>
  <c r="M89" i="11" s="1"/>
  <c r="M89" i="13"/>
  <c r="N89" i="11" s="1"/>
  <c r="N89" i="13"/>
  <c r="O89" i="11" s="1"/>
  <c r="O89" i="13"/>
  <c r="P89" i="11" s="1"/>
  <c r="A90" i="13"/>
  <c r="B90" i="13"/>
  <c r="C90" i="13"/>
  <c r="D90" i="13"/>
  <c r="B90" i="11" s="1"/>
  <c r="E90" i="13"/>
  <c r="C90" i="11" s="1"/>
  <c r="F90" i="13"/>
  <c r="D90" i="11" s="1"/>
  <c r="G90" i="13"/>
  <c r="E90" i="11" s="1"/>
  <c r="F90" i="11" s="1"/>
  <c r="H90" i="13"/>
  <c r="G90" i="11" s="1"/>
  <c r="I90" i="13"/>
  <c r="H90" i="11" s="1"/>
  <c r="I90" i="11" s="1"/>
  <c r="J90" i="13"/>
  <c r="J90" i="11" s="1"/>
  <c r="K90" i="13"/>
  <c r="K90" i="11" s="1"/>
  <c r="L90" i="11" s="1"/>
  <c r="L90" i="13"/>
  <c r="M90" i="11" s="1"/>
  <c r="M90" i="13"/>
  <c r="N90" i="11" s="1"/>
  <c r="N90" i="13"/>
  <c r="O90" i="11" s="1"/>
  <c r="O90" i="13"/>
  <c r="P90" i="11" s="1"/>
  <c r="A91" i="13"/>
  <c r="B91" i="13"/>
  <c r="C91" i="13"/>
  <c r="D91" i="13"/>
  <c r="B91" i="11" s="1"/>
  <c r="E91" i="13"/>
  <c r="C91" i="11" s="1"/>
  <c r="F91" i="13"/>
  <c r="D91" i="11" s="1"/>
  <c r="G91" i="13"/>
  <c r="E91" i="11" s="1"/>
  <c r="F91" i="11" s="1"/>
  <c r="H91" i="13"/>
  <c r="G91" i="11" s="1"/>
  <c r="I91" i="13"/>
  <c r="H91" i="11" s="1"/>
  <c r="I91" i="11" s="1"/>
  <c r="J91" i="13"/>
  <c r="J91" i="11" s="1"/>
  <c r="K91" i="13"/>
  <c r="K91" i="11" s="1"/>
  <c r="L91" i="11" s="1"/>
  <c r="L91" i="13"/>
  <c r="M91" i="11" s="1"/>
  <c r="M91" i="13"/>
  <c r="N91" i="11" s="1"/>
  <c r="N91" i="13"/>
  <c r="O91" i="11" s="1"/>
  <c r="O91" i="13"/>
  <c r="P91" i="11" s="1"/>
  <c r="A92" i="13"/>
  <c r="B92" i="13"/>
  <c r="C92" i="13"/>
  <c r="D92" i="13"/>
  <c r="B92" i="11" s="1"/>
  <c r="E92" i="13"/>
  <c r="C92" i="11" s="1"/>
  <c r="F92" i="13"/>
  <c r="D92" i="11" s="1"/>
  <c r="G92" i="13"/>
  <c r="E92" i="11" s="1"/>
  <c r="F92" i="11" s="1"/>
  <c r="H92" i="13"/>
  <c r="G92" i="11" s="1"/>
  <c r="I92" i="13"/>
  <c r="H92" i="11" s="1"/>
  <c r="I92" i="11" s="1"/>
  <c r="J92" i="13"/>
  <c r="J92" i="11" s="1"/>
  <c r="K92" i="13"/>
  <c r="K92" i="11" s="1"/>
  <c r="L92" i="11" s="1"/>
  <c r="L92" i="13"/>
  <c r="M92" i="11" s="1"/>
  <c r="M92" i="13"/>
  <c r="N92" i="11" s="1"/>
  <c r="N92" i="13"/>
  <c r="O92" i="11" s="1"/>
  <c r="O92" i="13"/>
  <c r="P92" i="11" s="1"/>
  <c r="A93" i="13"/>
  <c r="B93" i="13"/>
  <c r="C93" i="13"/>
  <c r="D93" i="13"/>
  <c r="B93" i="11" s="1"/>
  <c r="E93" i="13"/>
  <c r="C93" i="11" s="1"/>
  <c r="F93" i="13"/>
  <c r="D93" i="11" s="1"/>
  <c r="G93" i="13"/>
  <c r="E93" i="11" s="1"/>
  <c r="F93" i="11" s="1"/>
  <c r="H93" i="13"/>
  <c r="G93" i="11" s="1"/>
  <c r="I93" i="13"/>
  <c r="H93" i="11" s="1"/>
  <c r="I93" i="11" s="1"/>
  <c r="J93" i="13"/>
  <c r="J93" i="11" s="1"/>
  <c r="K93" i="13"/>
  <c r="K93" i="11" s="1"/>
  <c r="L93" i="11" s="1"/>
  <c r="L93" i="13"/>
  <c r="M93" i="11" s="1"/>
  <c r="M93" i="13"/>
  <c r="N93" i="11" s="1"/>
  <c r="N93" i="13"/>
  <c r="O93" i="11" s="1"/>
  <c r="O93" i="13"/>
  <c r="P93" i="11" s="1"/>
  <c r="A94" i="13"/>
  <c r="B94" i="13"/>
  <c r="C94" i="13"/>
  <c r="D94" i="13"/>
  <c r="B94" i="11" s="1"/>
  <c r="E94" i="13"/>
  <c r="C94" i="11" s="1"/>
  <c r="F94" i="13"/>
  <c r="D94" i="11" s="1"/>
  <c r="G94" i="13"/>
  <c r="E94" i="11" s="1"/>
  <c r="F94" i="11" s="1"/>
  <c r="H94" i="13"/>
  <c r="G94" i="11" s="1"/>
  <c r="I94" i="13"/>
  <c r="H94" i="11" s="1"/>
  <c r="I94" i="11" s="1"/>
  <c r="J94" i="13"/>
  <c r="J94" i="11" s="1"/>
  <c r="K94" i="13"/>
  <c r="K94" i="11" s="1"/>
  <c r="L94" i="11" s="1"/>
  <c r="L94" i="13"/>
  <c r="M94" i="11" s="1"/>
  <c r="M94" i="13"/>
  <c r="N94" i="11" s="1"/>
  <c r="N94" i="13"/>
  <c r="O94" i="11" s="1"/>
  <c r="O94" i="13"/>
  <c r="P94" i="11" s="1"/>
  <c r="A95" i="13"/>
  <c r="B95" i="13"/>
  <c r="C95" i="13"/>
  <c r="D95" i="13"/>
  <c r="B95" i="11" s="1"/>
  <c r="E95" i="13"/>
  <c r="C95" i="11" s="1"/>
  <c r="F95" i="13"/>
  <c r="D95" i="11" s="1"/>
  <c r="G95" i="13"/>
  <c r="E95" i="11" s="1"/>
  <c r="F95" i="11" s="1"/>
  <c r="H95" i="13"/>
  <c r="G95" i="11" s="1"/>
  <c r="I95" i="13"/>
  <c r="H95" i="11" s="1"/>
  <c r="I95" i="11" s="1"/>
  <c r="J95" i="13"/>
  <c r="J95" i="11" s="1"/>
  <c r="K95" i="13"/>
  <c r="K95" i="11" s="1"/>
  <c r="L95" i="11" s="1"/>
  <c r="L95" i="13"/>
  <c r="M95" i="11" s="1"/>
  <c r="M95" i="13"/>
  <c r="N95" i="11" s="1"/>
  <c r="N95" i="13"/>
  <c r="O95" i="11" s="1"/>
  <c r="O95" i="13"/>
  <c r="P95" i="11" s="1"/>
  <c r="A96" i="13"/>
  <c r="B96" i="13"/>
  <c r="C96" i="13"/>
  <c r="D96" i="13"/>
  <c r="B96" i="11" s="1"/>
  <c r="E96" i="13"/>
  <c r="C96" i="11" s="1"/>
  <c r="F96" i="13"/>
  <c r="D96" i="11" s="1"/>
  <c r="G96" i="13"/>
  <c r="E96" i="11" s="1"/>
  <c r="F96" i="11" s="1"/>
  <c r="H96" i="13"/>
  <c r="G96" i="11" s="1"/>
  <c r="I96" i="13"/>
  <c r="H96" i="11" s="1"/>
  <c r="I96" i="11" s="1"/>
  <c r="J96" i="13"/>
  <c r="J96" i="11" s="1"/>
  <c r="K96" i="13"/>
  <c r="K96" i="11" s="1"/>
  <c r="L96" i="11" s="1"/>
  <c r="L96" i="13"/>
  <c r="M96" i="11" s="1"/>
  <c r="M96" i="13"/>
  <c r="N96" i="11" s="1"/>
  <c r="N96" i="13"/>
  <c r="O96" i="11" s="1"/>
  <c r="O96" i="13"/>
  <c r="P96" i="11" s="1"/>
  <c r="A97" i="13"/>
  <c r="B97" i="13"/>
  <c r="C97" i="13"/>
  <c r="D97" i="13"/>
  <c r="B97" i="11" s="1"/>
  <c r="E97" i="13"/>
  <c r="C97" i="11" s="1"/>
  <c r="F97" i="13"/>
  <c r="D97" i="11" s="1"/>
  <c r="G97" i="13"/>
  <c r="E97" i="11" s="1"/>
  <c r="F97" i="11" s="1"/>
  <c r="H97" i="13"/>
  <c r="G97" i="11" s="1"/>
  <c r="I97" i="13"/>
  <c r="H97" i="11" s="1"/>
  <c r="I97" i="11" s="1"/>
  <c r="J97" i="13"/>
  <c r="J97" i="11" s="1"/>
  <c r="K97" i="13"/>
  <c r="K97" i="11" s="1"/>
  <c r="L97" i="11" s="1"/>
  <c r="L97" i="13"/>
  <c r="M97" i="11" s="1"/>
  <c r="M97" i="13"/>
  <c r="N97" i="11" s="1"/>
  <c r="N97" i="13"/>
  <c r="O97" i="11" s="1"/>
  <c r="O97" i="13"/>
  <c r="P97" i="11" s="1"/>
  <c r="A98" i="13"/>
  <c r="B98" i="13"/>
  <c r="C98" i="13"/>
  <c r="D98" i="13"/>
  <c r="B98" i="11" s="1"/>
  <c r="E98" i="13"/>
  <c r="C98" i="11" s="1"/>
  <c r="F98" i="13"/>
  <c r="D98" i="11" s="1"/>
  <c r="G98" i="13"/>
  <c r="E98" i="11" s="1"/>
  <c r="F98" i="11" s="1"/>
  <c r="H98" i="13"/>
  <c r="G98" i="11" s="1"/>
  <c r="I98" i="13"/>
  <c r="H98" i="11" s="1"/>
  <c r="I98" i="11" s="1"/>
  <c r="J98" i="13"/>
  <c r="J98" i="11" s="1"/>
  <c r="K98" i="13"/>
  <c r="K98" i="11" s="1"/>
  <c r="L98" i="11" s="1"/>
  <c r="L98" i="13"/>
  <c r="M98" i="11" s="1"/>
  <c r="M98" i="13"/>
  <c r="N98" i="11" s="1"/>
  <c r="N98" i="13"/>
  <c r="O98" i="11" s="1"/>
  <c r="O98" i="13"/>
  <c r="P98" i="11" s="1"/>
  <c r="A99" i="13"/>
  <c r="B99" i="13"/>
  <c r="C99" i="13"/>
  <c r="D99" i="13"/>
  <c r="B99" i="11" s="1"/>
  <c r="E99" i="13"/>
  <c r="C99" i="11" s="1"/>
  <c r="F99" i="13"/>
  <c r="D99" i="11" s="1"/>
  <c r="G99" i="13"/>
  <c r="E99" i="11" s="1"/>
  <c r="F99" i="11" s="1"/>
  <c r="H99" i="13"/>
  <c r="G99" i="11" s="1"/>
  <c r="I99" i="13"/>
  <c r="H99" i="11" s="1"/>
  <c r="I99" i="11" s="1"/>
  <c r="J99" i="13"/>
  <c r="J99" i="11" s="1"/>
  <c r="K99" i="13"/>
  <c r="K99" i="11" s="1"/>
  <c r="L99" i="11" s="1"/>
  <c r="L99" i="13"/>
  <c r="M99" i="11" s="1"/>
  <c r="M99" i="13"/>
  <c r="N99" i="11" s="1"/>
  <c r="N99" i="13"/>
  <c r="O99" i="11" s="1"/>
  <c r="O99" i="13"/>
  <c r="P99" i="11" s="1"/>
  <c r="A100" i="13"/>
  <c r="B100" i="13"/>
  <c r="C100" i="13"/>
  <c r="D100" i="13"/>
  <c r="B100" i="11" s="1"/>
  <c r="E100" i="13"/>
  <c r="C100" i="11" s="1"/>
  <c r="F100" i="13"/>
  <c r="D100" i="11" s="1"/>
  <c r="G100" i="13"/>
  <c r="E100" i="11" s="1"/>
  <c r="F100" i="11" s="1"/>
  <c r="H100" i="13"/>
  <c r="G100" i="11" s="1"/>
  <c r="I100" i="13"/>
  <c r="H100" i="11" s="1"/>
  <c r="I100" i="11" s="1"/>
  <c r="J100" i="13"/>
  <c r="J100" i="11" s="1"/>
  <c r="K100" i="13"/>
  <c r="K100" i="11" s="1"/>
  <c r="L100" i="11" s="1"/>
  <c r="L100" i="13"/>
  <c r="M100" i="11" s="1"/>
  <c r="M100" i="13"/>
  <c r="N100" i="11" s="1"/>
  <c r="N100" i="13"/>
  <c r="O100" i="11" s="1"/>
  <c r="O100" i="13"/>
  <c r="P100" i="11" s="1"/>
  <c r="A101" i="13"/>
  <c r="B101" i="13"/>
  <c r="C101" i="13"/>
  <c r="D101" i="13"/>
  <c r="B101" i="11" s="1"/>
  <c r="E101" i="13"/>
  <c r="C101" i="11" s="1"/>
  <c r="F101" i="13"/>
  <c r="D101" i="11" s="1"/>
  <c r="G101" i="13"/>
  <c r="E101" i="11" s="1"/>
  <c r="F101" i="11" s="1"/>
  <c r="H101" i="13"/>
  <c r="G101" i="11" s="1"/>
  <c r="I101" i="13"/>
  <c r="H101" i="11" s="1"/>
  <c r="I101" i="11" s="1"/>
  <c r="J101" i="13"/>
  <c r="J101" i="11" s="1"/>
  <c r="K101" i="13"/>
  <c r="K101" i="11" s="1"/>
  <c r="L101" i="11" s="1"/>
  <c r="L101" i="13"/>
  <c r="M101" i="11" s="1"/>
  <c r="M101" i="13"/>
  <c r="N101" i="11" s="1"/>
  <c r="N101" i="13"/>
  <c r="O101" i="11" s="1"/>
  <c r="O101" i="13"/>
  <c r="P101" i="11" s="1"/>
  <c r="A102" i="13"/>
  <c r="B102" i="13"/>
  <c r="C102" i="13"/>
  <c r="D102" i="13"/>
  <c r="B102" i="11" s="1"/>
  <c r="E102" i="13"/>
  <c r="C102" i="11" s="1"/>
  <c r="F102" i="13"/>
  <c r="D102" i="11" s="1"/>
  <c r="G102" i="13"/>
  <c r="E102" i="11" s="1"/>
  <c r="F102" i="11" s="1"/>
  <c r="H102" i="13"/>
  <c r="G102" i="11" s="1"/>
  <c r="I102" i="13"/>
  <c r="H102" i="11" s="1"/>
  <c r="I102" i="11" s="1"/>
  <c r="J102" i="13"/>
  <c r="J102" i="11" s="1"/>
  <c r="K102" i="13"/>
  <c r="K102" i="11" s="1"/>
  <c r="L102" i="11" s="1"/>
  <c r="L102" i="13"/>
  <c r="M102" i="11" s="1"/>
  <c r="M102" i="13"/>
  <c r="N102" i="11" s="1"/>
  <c r="N102" i="13"/>
  <c r="O102" i="11" s="1"/>
  <c r="O102" i="13"/>
  <c r="P102" i="11" s="1"/>
  <c r="A103" i="13"/>
  <c r="B103" i="13"/>
  <c r="C103" i="13"/>
  <c r="D103" i="13"/>
  <c r="B103" i="11" s="1"/>
  <c r="E103" i="13"/>
  <c r="C103" i="11" s="1"/>
  <c r="F103" i="13"/>
  <c r="D103" i="11" s="1"/>
  <c r="G103" i="13"/>
  <c r="E103" i="11" s="1"/>
  <c r="F103" i="11" s="1"/>
  <c r="H103" i="13"/>
  <c r="G103" i="11" s="1"/>
  <c r="I103" i="13"/>
  <c r="H103" i="11" s="1"/>
  <c r="I103" i="11" s="1"/>
  <c r="J103" i="13"/>
  <c r="J103" i="11" s="1"/>
  <c r="K103" i="13"/>
  <c r="K103" i="11" s="1"/>
  <c r="L103" i="11" s="1"/>
  <c r="L103" i="13"/>
  <c r="M103" i="11" s="1"/>
  <c r="M103" i="13"/>
  <c r="N103" i="11" s="1"/>
  <c r="N103" i="13"/>
  <c r="O103" i="11" s="1"/>
  <c r="O103" i="13"/>
  <c r="P103" i="11" s="1"/>
  <c r="A104" i="13"/>
  <c r="B104" i="13"/>
  <c r="C104" i="13"/>
  <c r="D104" i="13"/>
  <c r="B104" i="11" s="1"/>
  <c r="E104" i="13"/>
  <c r="C104" i="11" s="1"/>
  <c r="F104" i="13"/>
  <c r="D104" i="11" s="1"/>
  <c r="G104" i="13"/>
  <c r="E104" i="11" s="1"/>
  <c r="F104" i="11" s="1"/>
  <c r="H104" i="13"/>
  <c r="G104" i="11" s="1"/>
  <c r="I104" i="13"/>
  <c r="H104" i="11" s="1"/>
  <c r="I104" i="11" s="1"/>
  <c r="J104" i="13"/>
  <c r="J104" i="11" s="1"/>
  <c r="K104" i="13"/>
  <c r="K104" i="11" s="1"/>
  <c r="L104" i="11" s="1"/>
  <c r="L104" i="13"/>
  <c r="M104" i="11" s="1"/>
  <c r="M104" i="13"/>
  <c r="N104" i="11" s="1"/>
  <c r="N104" i="13"/>
  <c r="O104" i="11" s="1"/>
  <c r="O104" i="13"/>
  <c r="P104" i="11" s="1"/>
  <c r="A105" i="13"/>
  <c r="B105" i="13"/>
  <c r="C105" i="13"/>
  <c r="D105" i="13"/>
  <c r="B105" i="11" s="1"/>
  <c r="E105" i="13"/>
  <c r="C105" i="11" s="1"/>
  <c r="F105" i="13"/>
  <c r="D105" i="11" s="1"/>
  <c r="G105" i="13"/>
  <c r="E105" i="11" s="1"/>
  <c r="F105" i="11" s="1"/>
  <c r="H105" i="13"/>
  <c r="G105" i="11" s="1"/>
  <c r="I105" i="13"/>
  <c r="H105" i="11" s="1"/>
  <c r="I105" i="11" s="1"/>
  <c r="J105" i="13"/>
  <c r="J105" i="11" s="1"/>
  <c r="K105" i="13"/>
  <c r="K105" i="11" s="1"/>
  <c r="L105" i="11" s="1"/>
  <c r="L105" i="13"/>
  <c r="M105" i="11" s="1"/>
  <c r="M105" i="13"/>
  <c r="N105" i="11" s="1"/>
  <c r="N105" i="13"/>
  <c r="O105" i="11" s="1"/>
  <c r="O105" i="13"/>
  <c r="P105" i="11" s="1"/>
  <c r="A106" i="13"/>
  <c r="B106" i="13"/>
  <c r="C106" i="13"/>
  <c r="D106" i="13"/>
  <c r="B106" i="11" s="1"/>
  <c r="E106" i="13"/>
  <c r="C106" i="11" s="1"/>
  <c r="F106" i="13"/>
  <c r="D106" i="11" s="1"/>
  <c r="G106" i="13"/>
  <c r="E106" i="11" s="1"/>
  <c r="F106" i="11" s="1"/>
  <c r="H106" i="13"/>
  <c r="G106" i="11" s="1"/>
  <c r="I106" i="13"/>
  <c r="H106" i="11" s="1"/>
  <c r="I106" i="11" s="1"/>
  <c r="J106" i="13"/>
  <c r="J106" i="11" s="1"/>
  <c r="K106" i="13"/>
  <c r="K106" i="11" s="1"/>
  <c r="L106" i="11" s="1"/>
  <c r="L106" i="13"/>
  <c r="M106" i="11" s="1"/>
  <c r="M106" i="13"/>
  <c r="N106" i="11" s="1"/>
  <c r="N106" i="13"/>
  <c r="O106" i="11" s="1"/>
  <c r="O106" i="13"/>
  <c r="P106" i="11" s="1"/>
  <c r="A107" i="13"/>
  <c r="B107" i="13"/>
  <c r="C107" i="13"/>
  <c r="D107" i="13"/>
  <c r="B107" i="11" s="1"/>
  <c r="E107" i="13"/>
  <c r="C107" i="11" s="1"/>
  <c r="F107" i="13"/>
  <c r="D107" i="11" s="1"/>
  <c r="G107" i="13"/>
  <c r="E107" i="11" s="1"/>
  <c r="F107" i="11" s="1"/>
  <c r="H107" i="13"/>
  <c r="G107" i="11" s="1"/>
  <c r="I107" i="13"/>
  <c r="H107" i="11" s="1"/>
  <c r="I107" i="11" s="1"/>
  <c r="J107" i="13"/>
  <c r="J107" i="11" s="1"/>
  <c r="K107" i="13"/>
  <c r="K107" i="11" s="1"/>
  <c r="L107" i="11" s="1"/>
  <c r="L107" i="13"/>
  <c r="M107" i="11" s="1"/>
  <c r="M107" i="13"/>
  <c r="N107" i="11" s="1"/>
  <c r="N107" i="13"/>
  <c r="O107" i="11" s="1"/>
  <c r="O107" i="13"/>
  <c r="P107" i="11" s="1"/>
  <c r="A108" i="13"/>
  <c r="B108" i="13"/>
  <c r="C108" i="13"/>
  <c r="D108" i="13"/>
  <c r="B108" i="11" s="1"/>
  <c r="E108" i="13"/>
  <c r="C108" i="11" s="1"/>
  <c r="F108" i="13"/>
  <c r="D108" i="11" s="1"/>
  <c r="G108" i="13"/>
  <c r="E108" i="11" s="1"/>
  <c r="F108" i="11" s="1"/>
  <c r="H108" i="13"/>
  <c r="G108" i="11" s="1"/>
  <c r="I108" i="13"/>
  <c r="H108" i="11" s="1"/>
  <c r="I108" i="11" s="1"/>
  <c r="J108" i="13"/>
  <c r="J108" i="11" s="1"/>
  <c r="K108" i="13"/>
  <c r="K108" i="11" s="1"/>
  <c r="L108" i="11" s="1"/>
  <c r="L108" i="13"/>
  <c r="M108" i="11" s="1"/>
  <c r="M108" i="13"/>
  <c r="N108" i="11" s="1"/>
  <c r="N108" i="13"/>
  <c r="O108" i="11" s="1"/>
  <c r="O108" i="13"/>
  <c r="P108" i="11" s="1"/>
  <c r="A109" i="13"/>
  <c r="B109" i="13"/>
  <c r="C109" i="13"/>
  <c r="D109" i="13"/>
  <c r="B109" i="11" s="1"/>
  <c r="E109" i="13"/>
  <c r="C109" i="11" s="1"/>
  <c r="F109" i="13"/>
  <c r="D109" i="11" s="1"/>
  <c r="G109" i="13"/>
  <c r="E109" i="11" s="1"/>
  <c r="F109" i="11" s="1"/>
  <c r="H109" i="13"/>
  <c r="G109" i="11" s="1"/>
  <c r="I109" i="13"/>
  <c r="H109" i="11" s="1"/>
  <c r="I109" i="11" s="1"/>
  <c r="J109" i="13"/>
  <c r="J109" i="11" s="1"/>
  <c r="K109" i="13"/>
  <c r="K109" i="11" s="1"/>
  <c r="L109" i="11" s="1"/>
  <c r="L109" i="13"/>
  <c r="M109" i="11" s="1"/>
  <c r="M109" i="13"/>
  <c r="N109" i="11" s="1"/>
  <c r="N109" i="13"/>
  <c r="O109" i="11" s="1"/>
  <c r="O109" i="13"/>
  <c r="P109" i="11" s="1"/>
  <c r="A110" i="13"/>
  <c r="B110" i="13"/>
  <c r="C110" i="13"/>
  <c r="D110" i="13"/>
  <c r="B110" i="11" s="1"/>
  <c r="E110" i="13"/>
  <c r="C110" i="11" s="1"/>
  <c r="F110" i="13"/>
  <c r="D110" i="11" s="1"/>
  <c r="G110" i="13"/>
  <c r="E110" i="11" s="1"/>
  <c r="F110" i="11" s="1"/>
  <c r="H110" i="13"/>
  <c r="G110" i="11" s="1"/>
  <c r="I110" i="13"/>
  <c r="H110" i="11" s="1"/>
  <c r="I110" i="11" s="1"/>
  <c r="J110" i="13"/>
  <c r="J110" i="11" s="1"/>
  <c r="K110" i="13"/>
  <c r="K110" i="11" s="1"/>
  <c r="L110" i="11" s="1"/>
  <c r="L110" i="13"/>
  <c r="M110" i="11" s="1"/>
  <c r="M110" i="13"/>
  <c r="N110" i="11" s="1"/>
  <c r="N110" i="13"/>
  <c r="O110" i="11" s="1"/>
  <c r="O110" i="13"/>
  <c r="P110" i="11" s="1"/>
  <c r="A111" i="13"/>
  <c r="B111" i="13"/>
  <c r="C111" i="13"/>
  <c r="D111" i="13"/>
  <c r="B111" i="11" s="1"/>
  <c r="E111" i="13"/>
  <c r="C111" i="11" s="1"/>
  <c r="F111" i="13"/>
  <c r="D111" i="11" s="1"/>
  <c r="G111" i="13"/>
  <c r="E111" i="11" s="1"/>
  <c r="F111" i="11" s="1"/>
  <c r="H111" i="13"/>
  <c r="G111" i="11" s="1"/>
  <c r="I111" i="13"/>
  <c r="H111" i="11" s="1"/>
  <c r="I111" i="11" s="1"/>
  <c r="J111" i="13"/>
  <c r="J111" i="11" s="1"/>
  <c r="K111" i="13"/>
  <c r="K111" i="11" s="1"/>
  <c r="L111" i="11" s="1"/>
  <c r="L111" i="13"/>
  <c r="M111" i="11" s="1"/>
  <c r="M111" i="13"/>
  <c r="N111" i="11" s="1"/>
  <c r="N111" i="13"/>
  <c r="O111" i="11" s="1"/>
  <c r="O111" i="13"/>
  <c r="P111" i="11" s="1"/>
  <c r="A112" i="13"/>
  <c r="B112" i="13"/>
  <c r="C112" i="13"/>
  <c r="D112" i="13"/>
  <c r="B112" i="11" s="1"/>
  <c r="E112" i="13"/>
  <c r="C112" i="11" s="1"/>
  <c r="F112" i="13"/>
  <c r="D112" i="11" s="1"/>
  <c r="G112" i="13"/>
  <c r="E112" i="11" s="1"/>
  <c r="F112" i="11" s="1"/>
  <c r="H112" i="13"/>
  <c r="G112" i="11" s="1"/>
  <c r="I112" i="13"/>
  <c r="H112" i="11" s="1"/>
  <c r="I112" i="11" s="1"/>
  <c r="J112" i="13"/>
  <c r="J112" i="11" s="1"/>
  <c r="K112" i="13"/>
  <c r="K112" i="11" s="1"/>
  <c r="L112" i="11" s="1"/>
  <c r="L112" i="13"/>
  <c r="M112" i="11" s="1"/>
  <c r="M112" i="13"/>
  <c r="N112" i="11" s="1"/>
  <c r="N112" i="13"/>
  <c r="O112" i="11" s="1"/>
  <c r="O112" i="13"/>
  <c r="P112" i="11" s="1"/>
  <c r="A113" i="13"/>
  <c r="B113" i="13"/>
  <c r="C113" i="13"/>
  <c r="D113" i="13"/>
  <c r="B113" i="11" s="1"/>
  <c r="E113" i="13"/>
  <c r="C113" i="11" s="1"/>
  <c r="F113" i="13"/>
  <c r="D113" i="11" s="1"/>
  <c r="G113" i="13"/>
  <c r="E113" i="11" s="1"/>
  <c r="F113" i="11" s="1"/>
  <c r="H113" i="13"/>
  <c r="G113" i="11" s="1"/>
  <c r="I113" i="13"/>
  <c r="H113" i="11" s="1"/>
  <c r="I113" i="11" s="1"/>
  <c r="J113" i="13"/>
  <c r="J113" i="11" s="1"/>
  <c r="K113" i="13"/>
  <c r="K113" i="11" s="1"/>
  <c r="L113" i="11" s="1"/>
  <c r="L113" i="13"/>
  <c r="M113" i="11" s="1"/>
  <c r="M113" i="13"/>
  <c r="N113" i="11" s="1"/>
  <c r="N113" i="13"/>
  <c r="O113" i="11" s="1"/>
  <c r="O113" i="13"/>
  <c r="P113" i="11" s="1"/>
  <c r="A114" i="13"/>
  <c r="B114" i="13"/>
  <c r="C114" i="13"/>
  <c r="D114" i="13"/>
  <c r="B114" i="11" s="1"/>
  <c r="E114" i="13"/>
  <c r="C114" i="11" s="1"/>
  <c r="F114" i="13"/>
  <c r="D114" i="11" s="1"/>
  <c r="G114" i="13"/>
  <c r="E114" i="11" s="1"/>
  <c r="F114" i="11" s="1"/>
  <c r="H114" i="13"/>
  <c r="G114" i="11" s="1"/>
  <c r="I114" i="13"/>
  <c r="H114" i="11" s="1"/>
  <c r="I114" i="11" s="1"/>
  <c r="J114" i="13"/>
  <c r="J114" i="11" s="1"/>
  <c r="K114" i="13"/>
  <c r="K114" i="11" s="1"/>
  <c r="L114" i="11" s="1"/>
  <c r="L114" i="13"/>
  <c r="M114" i="11" s="1"/>
  <c r="M114" i="13"/>
  <c r="N114" i="11" s="1"/>
  <c r="N114" i="13"/>
  <c r="O114" i="11" s="1"/>
  <c r="O114" i="13"/>
  <c r="P114" i="11" s="1"/>
  <c r="A115" i="13"/>
  <c r="B115" i="13"/>
  <c r="C115" i="13"/>
  <c r="D115" i="13"/>
  <c r="B115" i="11" s="1"/>
  <c r="E115" i="13"/>
  <c r="C115" i="11" s="1"/>
  <c r="F115" i="13"/>
  <c r="D115" i="11" s="1"/>
  <c r="G115" i="13"/>
  <c r="E115" i="11" s="1"/>
  <c r="F115" i="11" s="1"/>
  <c r="H115" i="13"/>
  <c r="G115" i="11" s="1"/>
  <c r="I115" i="13"/>
  <c r="H115" i="11" s="1"/>
  <c r="I115" i="11" s="1"/>
  <c r="J115" i="13"/>
  <c r="J115" i="11" s="1"/>
  <c r="K115" i="13"/>
  <c r="K115" i="11" s="1"/>
  <c r="L115" i="11" s="1"/>
  <c r="L115" i="13"/>
  <c r="M115" i="11" s="1"/>
  <c r="M115" i="13"/>
  <c r="N115" i="11" s="1"/>
  <c r="N115" i="13"/>
  <c r="O115" i="11" s="1"/>
  <c r="O115" i="13"/>
  <c r="P115" i="11" s="1"/>
  <c r="A116" i="13"/>
  <c r="B116" i="13"/>
  <c r="C116" i="13"/>
  <c r="D116" i="13"/>
  <c r="B116" i="11" s="1"/>
  <c r="E116" i="13"/>
  <c r="C116" i="11" s="1"/>
  <c r="F116" i="13"/>
  <c r="D116" i="11" s="1"/>
  <c r="G116" i="13"/>
  <c r="E116" i="11" s="1"/>
  <c r="F116" i="11" s="1"/>
  <c r="H116" i="13"/>
  <c r="G116" i="11" s="1"/>
  <c r="I116" i="13"/>
  <c r="H116" i="11" s="1"/>
  <c r="I116" i="11" s="1"/>
  <c r="J116" i="13"/>
  <c r="J116" i="11" s="1"/>
  <c r="K116" i="13"/>
  <c r="K116" i="11" s="1"/>
  <c r="L116" i="11" s="1"/>
  <c r="L116" i="13"/>
  <c r="M116" i="11" s="1"/>
  <c r="M116" i="13"/>
  <c r="N116" i="11" s="1"/>
  <c r="N116" i="13"/>
  <c r="O116" i="11" s="1"/>
  <c r="O116" i="13"/>
  <c r="P116" i="11" s="1"/>
  <c r="A117" i="13"/>
  <c r="B117" i="13"/>
  <c r="C117" i="13"/>
  <c r="D117" i="13"/>
  <c r="B117" i="11" s="1"/>
  <c r="E117" i="13"/>
  <c r="C117" i="11" s="1"/>
  <c r="F117" i="13"/>
  <c r="D117" i="11" s="1"/>
  <c r="G117" i="13"/>
  <c r="E117" i="11" s="1"/>
  <c r="F117" i="11" s="1"/>
  <c r="H117" i="13"/>
  <c r="G117" i="11" s="1"/>
  <c r="I117" i="13"/>
  <c r="H117" i="11" s="1"/>
  <c r="I117" i="11" s="1"/>
  <c r="J117" i="13"/>
  <c r="J117" i="11" s="1"/>
  <c r="K117" i="13"/>
  <c r="K117" i="11" s="1"/>
  <c r="L117" i="11" s="1"/>
  <c r="L117" i="13"/>
  <c r="M117" i="11" s="1"/>
  <c r="M117" i="13"/>
  <c r="N117" i="11" s="1"/>
  <c r="N117" i="13"/>
  <c r="O117" i="11" s="1"/>
  <c r="O117" i="13"/>
  <c r="P117" i="11" s="1"/>
  <c r="A118" i="13"/>
  <c r="B118" i="13"/>
  <c r="C118" i="13"/>
  <c r="D118" i="13"/>
  <c r="B118" i="11" s="1"/>
  <c r="E118" i="13"/>
  <c r="C118" i="11" s="1"/>
  <c r="F118" i="13"/>
  <c r="D118" i="11" s="1"/>
  <c r="G118" i="13"/>
  <c r="E118" i="11" s="1"/>
  <c r="F118" i="11" s="1"/>
  <c r="H118" i="13"/>
  <c r="G118" i="11" s="1"/>
  <c r="I118" i="13"/>
  <c r="H118" i="11" s="1"/>
  <c r="I118" i="11" s="1"/>
  <c r="J118" i="13"/>
  <c r="J118" i="11" s="1"/>
  <c r="K118" i="13"/>
  <c r="K118" i="11" s="1"/>
  <c r="L118" i="11" s="1"/>
  <c r="L118" i="13"/>
  <c r="M118" i="11" s="1"/>
  <c r="M118" i="13"/>
  <c r="N118" i="11" s="1"/>
  <c r="N118" i="13"/>
  <c r="O118" i="11" s="1"/>
  <c r="O118" i="13"/>
  <c r="P118" i="11" s="1"/>
  <c r="A119" i="13"/>
  <c r="B119" i="13"/>
  <c r="C119" i="13"/>
  <c r="D119" i="13"/>
  <c r="B119" i="11" s="1"/>
  <c r="E119" i="13"/>
  <c r="C119" i="11" s="1"/>
  <c r="F119" i="13"/>
  <c r="D119" i="11" s="1"/>
  <c r="G119" i="13"/>
  <c r="E119" i="11" s="1"/>
  <c r="F119" i="11" s="1"/>
  <c r="H119" i="13"/>
  <c r="G119" i="11" s="1"/>
  <c r="I119" i="13"/>
  <c r="H119" i="11" s="1"/>
  <c r="I119" i="11" s="1"/>
  <c r="J119" i="13"/>
  <c r="J119" i="11" s="1"/>
  <c r="K119" i="13"/>
  <c r="K119" i="11" s="1"/>
  <c r="L119" i="11" s="1"/>
  <c r="L119" i="13"/>
  <c r="M119" i="11" s="1"/>
  <c r="M119" i="13"/>
  <c r="N119" i="11" s="1"/>
  <c r="N119" i="13"/>
  <c r="O119" i="11" s="1"/>
  <c r="O119" i="13"/>
  <c r="P119" i="11" s="1"/>
  <c r="A120" i="13"/>
  <c r="B120" i="13"/>
  <c r="C120" i="13"/>
  <c r="D120" i="13"/>
  <c r="B120" i="11" s="1"/>
  <c r="E120" i="13"/>
  <c r="C120" i="11" s="1"/>
  <c r="F120" i="13"/>
  <c r="D120" i="11" s="1"/>
  <c r="G120" i="13"/>
  <c r="E120" i="11" s="1"/>
  <c r="F120" i="11" s="1"/>
  <c r="H120" i="13"/>
  <c r="G120" i="11" s="1"/>
  <c r="I120" i="13"/>
  <c r="H120" i="11" s="1"/>
  <c r="I120" i="11" s="1"/>
  <c r="J120" i="13"/>
  <c r="J120" i="11" s="1"/>
  <c r="K120" i="13"/>
  <c r="K120" i="11" s="1"/>
  <c r="L120" i="11" s="1"/>
  <c r="L120" i="13"/>
  <c r="M120" i="11" s="1"/>
  <c r="M120" i="13"/>
  <c r="N120" i="11" s="1"/>
  <c r="N120" i="13"/>
  <c r="O120" i="11" s="1"/>
  <c r="O120" i="13"/>
  <c r="P120" i="11" s="1"/>
  <c r="A121" i="13"/>
  <c r="B121" i="13"/>
  <c r="C121" i="13"/>
  <c r="D121" i="13"/>
  <c r="B121" i="11" s="1"/>
  <c r="E121" i="13"/>
  <c r="C121" i="11" s="1"/>
  <c r="F121" i="13"/>
  <c r="D121" i="11" s="1"/>
  <c r="G121" i="13"/>
  <c r="E121" i="11" s="1"/>
  <c r="F121" i="11" s="1"/>
  <c r="H121" i="13"/>
  <c r="G121" i="11" s="1"/>
  <c r="I121" i="13"/>
  <c r="H121" i="11" s="1"/>
  <c r="I121" i="11" s="1"/>
  <c r="J121" i="13"/>
  <c r="J121" i="11" s="1"/>
  <c r="K121" i="13"/>
  <c r="K121" i="11" s="1"/>
  <c r="L121" i="11" s="1"/>
  <c r="L121" i="13"/>
  <c r="M121" i="11" s="1"/>
  <c r="M121" i="13"/>
  <c r="N121" i="11" s="1"/>
  <c r="N121" i="13"/>
  <c r="O121" i="11" s="1"/>
  <c r="O121" i="13"/>
  <c r="P121" i="11" s="1"/>
  <c r="A122" i="13"/>
  <c r="B122" i="13"/>
  <c r="C122" i="13"/>
  <c r="D122" i="13"/>
  <c r="B122" i="11" s="1"/>
  <c r="E122" i="13"/>
  <c r="C122" i="11" s="1"/>
  <c r="F122" i="13"/>
  <c r="D122" i="11" s="1"/>
  <c r="G122" i="13"/>
  <c r="E122" i="11" s="1"/>
  <c r="F122" i="11" s="1"/>
  <c r="H122" i="13"/>
  <c r="G122" i="11" s="1"/>
  <c r="I122" i="13"/>
  <c r="H122" i="11" s="1"/>
  <c r="I122" i="11" s="1"/>
  <c r="J122" i="13"/>
  <c r="J122" i="11" s="1"/>
  <c r="K122" i="13"/>
  <c r="K122" i="11" s="1"/>
  <c r="L122" i="11" s="1"/>
  <c r="L122" i="13"/>
  <c r="M122" i="11" s="1"/>
  <c r="M122" i="13"/>
  <c r="N122" i="11" s="1"/>
  <c r="N122" i="13"/>
  <c r="O122" i="11" s="1"/>
  <c r="O122" i="13"/>
  <c r="P122" i="11" s="1"/>
  <c r="A123" i="13"/>
  <c r="B123" i="13"/>
  <c r="C123" i="13"/>
  <c r="D123" i="13"/>
  <c r="B123" i="11" s="1"/>
  <c r="E123" i="13"/>
  <c r="C123" i="11" s="1"/>
  <c r="F123" i="13"/>
  <c r="D123" i="11" s="1"/>
  <c r="G123" i="13"/>
  <c r="E123" i="11" s="1"/>
  <c r="F123" i="11" s="1"/>
  <c r="H123" i="13"/>
  <c r="G123" i="11" s="1"/>
  <c r="I123" i="13"/>
  <c r="H123" i="11" s="1"/>
  <c r="I123" i="11" s="1"/>
  <c r="J123" i="13"/>
  <c r="J123" i="11" s="1"/>
  <c r="K123" i="13"/>
  <c r="K123" i="11" s="1"/>
  <c r="L123" i="11" s="1"/>
  <c r="L123" i="13"/>
  <c r="M123" i="11" s="1"/>
  <c r="M123" i="13"/>
  <c r="N123" i="11" s="1"/>
  <c r="N123" i="13"/>
  <c r="O123" i="11" s="1"/>
  <c r="O123" i="13"/>
  <c r="P123" i="11" s="1"/>
  <c r="A124" i="13"/>
  <c r="B124" i="13"/>
  <c r="C124" i="13"/>
  <c r="D124" i="13"/>
  <c r="B124" i="11" s="1"/>
  <c r="E124" i="13"/>
  <c r="C124" i="11" s="1"/>
  <c r="F124" i="13"/>
  <c r="D124" i="11" s="1"/>
  <c r="G124" i="13"/>
  <c r="E124" i="11" s="1"/>
  <c r="F124" i="11" s="1"/>
  <c r="H124" i="13"/>
  <c r="G124" i="11" s="1"/>
  <c r="I124" i="13"/>
  <c r="H124" i="11" s="1"/>
  <c r="I124" i="11" s="1"/>
  <c r="J124" i="13"/>
  <c r="J124" i="11" s="1"/>
  <c r="K124" i="13"/>
  <c r="K124" i="11" s="1"/>
  <c r="L124" i="11" s="1"/>
  <c r="L124" i="13"/>
  <c r="M124" i="11" s="1"/>
  <c r="M124" i="13"/>
  <c r="N124" i="11" s="1"/>
  <c r="N124" i="13"/>
  <c r="O124" i="11" s="1"/>
  <c r="O124" i="13"/>
  <c r="P124" i="11" s="1"/>
  <c r="A125" i="13"/>
  <c r="B125" i="13"/>
  <c r="C125" i="13"/>
  <c r="D125" i="13"/>
  <c r="B125" i="11" s="1"/>
  <c r="E125" i="13"/>
  <c r="C125" i="11" s="1"/>
  <c r="F125" i="13"/>
  <c r="D125" i="11" s="1"/>
  <c r="G125" i="13"/>
  <c r="E125" i="11" s="1"/>
  <c r="F125" i="11" s="1"/>
  <c r="H125" i="13"/>
  <c r="G125" i="11" s="1"/>
  <c r="I125" i="13"/>
  <c r="H125" i="11" s="1"/>
  <c r="I125" i="11" s="1"/>
  <c r="J125" i="13"/>
  <c r="J125" i="11" s="1"/>
  <c r="K125" i="13"/>
  <c r="K125" i="11" s="1"/>
  <c r="L125" i="11" s="1"/>
  <c r="L125" i="13"/>
  <c r="M125" i="11" s="1"/>
  <c r="M125" i="13"/>
  <c r="N125" i="11" s="1"/>
  <c r="N125" i="13"/>
  <c r="O125" i="11" s="1"/>
  <c r="O125" i="13"/>
  <c r="P125" i="11" s="1"/>
  <c r="A126" i="13"/>
  <c r="B126" i="13"/>
  <c r="C126" i="13"/>
  <c r="D126" i="13"/>
  <c r="B126" i="11" s="1"/>
  <c r="E126" i="13"/>
  <c r="C126" i="11" s="1"/>
  <c r="F126" i="13"/>
  <c r="D126" i="11" s="1"/>
  <c r="G126" i="13"/>
  <c r="E126" i="11" s="1"/>
  <c r="F126" i="11" s="1"/>
  <c r="H126" i="13"/>
  <c r="G126" i="11" s="1"/>
  <c r="I126" i="13"/>
  <c r="H126" i="11" s="1"/>
  <c r="I126" i="11" s="1"/>
  <c r="J126" i="13"/>
  <c r="J126" i="11" s="1"/>
  <c r="K126" i="13"/>
  <c r="K126" i="11" s="1"/>
  <c r="L126" i="11" s="1"/>
  <c r="L126" i="13"/>
  <c r="M126" i="11" s="1"/>
  <c r="M126" i="13"/>
  <c r="N126" i="11" s="1"/>
  <c r="N126" i="13"/>
  <c r="O126" i="11" s="1"/>
  <c r="O126" i="13"/>
  <c r="P126" i="11" s="1"/>
  <c r="A127" i="13"/>
  <c r="B127" i="13"/>
  <c r="C127" i="13"/>
  <c r="D127" i="13"/>
  <c r="B127" i="11" s="1"/>
  <c r="E127" i="13"/>
  <c r="C127" i="11" s="1"/>
  <c r="F127" i="13"/>
  <c r="D127" i="11" s="1"/>
  <c r="G127" i="13"/>
  <c r="E127" i="11" s="1"/>
  <c r="F127" i="11" s="1"/>
  <c r="H127" i="13"/>
  <c r="G127" i="11" s="1"/>
  <c r="I127" i="13"/>
  <c r="H127" i="11" s="1"/>
  <c r="I127" i="11" s="1"/>
  <c r="J127" i="13"/>
  <c r="J127" i="11" s="1"/>
  <c r="K127" i="13"/>
  <c r="K127" i="11" s="1"/>
  <c r="L127" i="11" s="1"/>
  <c r="L127" i="13"/>
  <c r="M127" i="11" s="1"/>
  <c r="M127" i="13"/>
  <c r="N127" i="11" s="1"/>
  <c r="N127" i="13"/>
  <c r="O127" i="11" s="1"/>
  <c r="O127" i="13"/>
  <c r="P127" i="11" s="1"/>
  <c r="A128" i="13"/>
  <c r="B128" i="13"/>
  <c r="C128" i="13"/>
  <c r="D128" i="13"/>
  <c r="B128" i="11" s="1"/>
  <c r="E128" i="13"/>
  <c r="C128" i="11" s="1"/>
  <c r="F128" i="13"/>
  <c r="D128" i="11" s="1"/>
  <c r="G128" i="13"/>
  <c r="E128" i="11" s="1"/>
  <c r="F128" i="11" s="1"/>
  <c r="H128" i="13"/>
  <c r="G128" i="11" s="1"/>
  <c r="I128" i="13"/>
  <c r="H128" i="11" s="1"/>
  <c r="I128" i="11" s="1"/>
  <c r="J128" i="13"/>
  <c r="J128" i="11" s="1"/>
  <c r="K128" i="13"/>
  <c r="K128" i="11" s="1"/>
  <c r="L128" i="11" s="1"/>
  <c r="L128" i="13"/>
  <c r="M128" i="11" s="1"/>
  <c r="M128" i="13"/>
  <c r="N128" i="11" s="1"/>
  <c r="N128" i="13"/>
  <c r="O128" i="11" s="1"/>
  <c r="O128" i="13"/>
  <c r="P128" i="11" s="1"/>
  <c r="A129" i="13"/>
  <c r="B129" i="13"/>
  <c r="C129" i="13"/>
  <c r="D129" i="13"/>
  <c r="B129" i="11" s="1"/>
  <c r="E129" i="13"/>
  <c r="C129" i="11" s="1"/>
  <c r="F129" i="13"/>
  <c r="D129" i="11" s="1"/>
  <c r="G129" i="13"/>
  <c r="E129" i="11" s="1"/>
  <c r="F129" i="11" s="1"/>
  <c r="H129" i="13"/>
  <c r="G129" i="11" s="1"/>
  <c r="I129" i="13"/>
  <c r="H129" i="11" s="1"/>
  <c r="I129" i="11" s="1"/>
  <c r="J129" i="13"/>
  <c r="J129" i="11" s="1"/>
  <c r="K129" i="13"/>
  <c r="K129" i="11" s="1"/>
  <c r="L129" i="11" s="1"/>
  <c r="L129" i="13"/>
  <c r="M129" i="11" s="1"/>
  <c r="M129" i="13"/>
  <c r="N129" i="11" s="1"/>
  <c r="N129" i="13"/>
  <c r="O129" i="11" s="1"/>
  <c r="O129" i="13"/>
  <c r="P129" i="11" s="1"/>
  <c r="A130" i="13"/>
  <c r="B130" i="13"/>
  <c r="C130" i="13"/>
  <c r="D130" i="13"/>
  <c r="B130" i="11" s="1"/>
  <c r="E130" i="13"/>
  <c r="C130" i="11" s="1"/>
  <c r="F130" i="13"/>
  <c r="D130" i="11" s="1"/>
  <c r="G130" i="13"/>
  <c r="E130" i="11" s="1"/>
  <c r="F130" i="11" s="1"/>
  <c r="H130" i="13"/>
  <c r="G130" i="11" s="1"/>
  <c r="I130" i="13"/>
  <c r="H130" i="11" s="1"/>
  <c r="I130" i="11" s="1"/>
  <c r="J130" i="13"/>
  <c r="J130" i="11" s="1"/>
  <c r="K130" i="13"/>
  <c r="K130" i="11" s="1"/>
  <c r="L130" i="11" s="1"/>
  <c r="L130" i="13"/>
  <c r="M130" i="11" s="1"/>
  <c r="M130" i="13"/>
  <c r="N130" i="11" s="1"/>
  <c r="N130" i="13"/>
  <c r="O130" i="11" s="1"/>
  <c r="O130" i="13"/>
  <c r="P130" i="11" s="1"/>
  <c r="A131" i="13"/>
  <c r="B131" i="13"/>
  <c r="C131" i="13"/>
  <c r="D131" i="13"/>
  <c r="B131" i="11" s="1"/>
  <c r="E131" i="13"/>
  <c r="C131" i="11" s="1"/>
  <c r="F131" i="13"/>
  <c r="D131" i="11" s="1"/>
  <c r="G131" i="13"/>
  <c r="E131" i="11" s="1"/>
  <c r="F131" i="11" s="1"/>
  <c r="H131" i="13"/>
  <c r="G131" i="11" s="1"/>
  <c r="I131" i="13"/>
  <c r="H131" i="11" s="1"/>
  <c r="I131" i="11" s="1"/>
  <c r="J131" i="13"/>
  <c r="J131" i="11" s="1"/>
  <c r="K131" i="13"/>
  <c r="K131" i="11" s="1"/>
  <c r="L131" i="11" s="1"/>
  <c r="L131" i="13"/>
  <c r="M131" i="11" s="1"/>
  <c r="M131" i="13"/>
  <c r="N131" i="11" s="1"/>
  <c r="N131" i="13"/>
  <c r="O131" i="11" s="1"/>
  <c r="O131" i="13"/>
  <c r="P131" i="11" s="1"/>
  <c r="A132" i="13"/>
  <c r="B132" i="13"/>
  <c r="C132" i="13"/>
  <c r="D132" i="13"/>
  <c r="B132" i="11" s="1"/>
  <c r="E132" i="13"/>
  <c r="C132" i="11" s="1"/>
  <c r="F132" i="13"/>
  <c r="D132" i="11" s="1"/>
  <c r="G132" i="13"/>
  <c r="E132" i="11" s="1"/>
  <c r="F132" i="11" s="1"/>
  <c r="H132" i="13"/>
  <c r="G132" i="11" s="1"/>
  <c r="I132" i="13"/>
  <c r="H132" i="11" s="1"/>
  <c r="I132" i="11" s="1"/>
  <c r="J132" i="13"/>
  <c r="J132" i="11" s="1"/>
  <c r="K132" i="13"/>
  <c r="K132" i="11" s="1"/>
  <c r="L132" i="11" s="1"/>
  <c r="L132" i="13"/>
  <c r="M132" i="11" s="1"/>
  <c r="M132" i="13"/>
  <c r="N132" i="11" s="1"/>
  <c r="N132" i="13"/>
  <c r="O132" i="11" s="1"/>
  <c r="O132" i="13"/>
  <c r="P132" i="11" s="1"/>
  <c r="A133" i="13"/>
  <c r="B133" i="13"/>
  <c r="C133" i="13"/>
  <c r="D133" i="13"/>
  <c r="B133" i="11" s="1"/>
  <c r="E133" i="13"/>
  <c r="C133" i="11" s="1"/>
  <c r="F133" i="13"/>
  <c r="D133" i="11" s="1"/>
  <c r="G133" i="13"/>
  <c r="E133" i="11" s="1"/>
  <c r="F133" i="11" s="1"/>
  <c r="H133" i="13"/>
  <c r="G133" i="11" s="1"/>
  <c r="I133" i="13"/>
  <c r="H133" i="11" s="1"/>
  <c r="I133" i="11" s="1"/>
  <c r="J133" i="13"/>
  <c r="J133" i="11" s="1"/>
  <c r="K133" i="13"/>
  <c r="K133" i="11" s="1"/>
  <c r="L133" i="11" s="1"/>
  <c r="L133" i="13"/>
  <c r="M133" i="11" s="1"/>
  <c r="M133" i="13"/>
  <c r="N133" i="11" s="1"/>
  <c r="N133" i="13"/>
  <c r="O133" i="11" s="1"/>
  <c r="O133" i="13"/>
  <c r="P133" i="11" s="1"/>
  <c r="A134" i="13"/>
  <c r="B134" i="13"/>
  <c r="C134" i="13"/>
  <c r="D134" i="13"/>
  <c r="B134" i="11" s="1"/>
  <c r="E134" i="13"/>
  <c r="C134" i="11" s="1"/>
  <c r="F134" i="13"/>
  <c r="D134" i="11" s="1"/>
  <c r="G134" i="13"/>
  <c r="E134" i="11" s="1"/>
  <c r="F134" i="11" s="1"/>
  <c r="H134" i="13"/>
  <c r="G134" i="11" s="1"/>
  <c r="I134" i="13"/>
  <c r="H134" i="11" s="1"/>
  <c r="I134" i="11" s="1"/>
  <c r="J134" i="13"/>
  <c r="J134" i="11" s="1"/>
  <c r="K134" i="13"/>
  <c r="K134" i="11" s="1"/>
  <c r="L134" i="11" s="1"/>
  <c r="L134" i="13"/>
  <c r="M134" i="11" s="1"/>
  <c r="M134" i="13"/>
  <c r="N134" i="11" s="1"/>
  <c r="N134" i="13"/>
  <c r="O134" i="11" s="1"/>
  <c r="O134" i="13"/>
  <c r="P134" i="11" s="1"/>
  <c r="A135" i="13"/>
  <c r="B135" i="13"/>
  <c r="C135" i="13"/>
  <c r="D135" i="13"/>
  <c r="B135" i="11" s="1"/>
  <c r="E135" i="13"/>
  <c r="C135" i="11" s="1"/>
  <c r="F135" i="13"/>
  <c r="D135" i="11" s="1"/>
  <c r="G135" i="13"/>
  <c r="E135" i="11" s="1"/>
  <c r="F135" i="11" s="1"/>
  <c r="H135" i="13"/>
  <c r="G135" i="11" s="1"/>
  <c r="I135" i="13"/>
  <c r="H135" i="11" s="1"/>
  <c r="I135" i="11" s="1"/>
  <c r="J135" i="13"/>
  <c r="J135" i="11" s="1"/>
  <c r="K135" i="13"/>
  <c r="K135" i="11" s="1"/>
  <c r="L135" i="11" s="1"/>
  <c r="L135" i="13"/>
  <c r="M135" i="11" s="1"/>
  <c r="M135" i="13"/>
  <c r="N135" i="11" s="1"/>
  <c r="N135" i="13"/>
  <c r="O135" i="11" s="1"/>
  <c r="O135" i="13"/>
  <c r="P135" i="11" s="1"/>
  <c r="A136" i="13"/>
  <c r="B136" i="13"/>
  <c r="C136" i="13"/>
  <c r="D136" i="13"/>
  <c r="B136" i="11" s="1"/>
  <c r="E136" i="13"/>
  <c r="C136" i="11" s="1"/>
  <c r="F136" i="13"/>
  <c r="D136" i="11" s="1"/>
  <c r="G136" i="13"/>
  <c r="E136" i="11" s="1"/>
  <c r="F136" i="11" s="1"/>
  <c r="H136" i="13"/>
  <c r="G136" i="11" s="1"/>
  <c r="I136" i="13"/>
  <c r="H136" i="11" s="1"/>
  <c r="I136" i="11" s="1"/>
  <c r="J136" i="13"/>
  <c r="J136" i="11" s="1"/>
  <c r="K136" i="13"/>
  <c r="K136" i="11" s="1"/>
  <c r="L136" i="11" s="1"/>
  <c r="L136" i="13"/>
  <c r="M136" i="11" s="1"/>
  <c r="M136" i="13"/>
  <c r="N136" i="11" s="1"/>
  <c r="N136" i="13"/>
  <c r="O136" i="11" s="1"/>
  <c r="O136" i="13"/>
  <c r="P136" i="11" s="1"/>
  <c r="A137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A138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A139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A140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A141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A142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A143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A144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A145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A146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A147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A148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A149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A150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A151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A152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A153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A154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A155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A156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A157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A158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A159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A160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A161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A162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A163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A164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A165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A166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A167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A168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A169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A170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A171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A174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A176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A177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A178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A179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A180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A181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A182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A183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A184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A185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A186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A187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A188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A189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A190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A191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A192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A193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A194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A195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A196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A197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A198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A199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A200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A201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A202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A203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A204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A205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A206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A207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A208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A209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A210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A211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A212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A213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A214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A215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A216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A217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A218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A219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A220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A221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A222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A223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A224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A225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A226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A227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A228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A229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A230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A231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A232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A233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A234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A235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A236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A237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A238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A239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A240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A241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A242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A243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A244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A245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A246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A247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A248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A249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A250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A251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A252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A253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A254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A255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A256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A257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A258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A259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A260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A261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A262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A263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A264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A265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A266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A267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A268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A269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A270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A271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A272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A273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A274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A275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A276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A277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A278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A279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A280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A281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A282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A283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A284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A285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A286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A287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A288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A289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A290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A291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A292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A293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A294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A295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A296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A297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A298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A299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A300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A301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A302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A303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A304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A305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A306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A307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A308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A309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A310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A311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A312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A313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A314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A315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A316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A317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A318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A319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A320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A321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A322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A323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A324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A325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A326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A327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A328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A329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A330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A331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A332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A333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A334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A335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A336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A337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A338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A339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A340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A341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A342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A343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A344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A345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A346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A347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A348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A349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A350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A351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A352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A353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A354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A355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A356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A357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A358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A359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A360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A361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A362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A363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A364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A365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A366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A367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A368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A369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A370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A371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A372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A373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A374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A375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A376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A377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A378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A379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A380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A381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A382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A383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A384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A385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A386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A387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A388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A389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A390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A391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A392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A393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A394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A395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A396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A397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A398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A399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A400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A401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A402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A403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A404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A405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A406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A407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A408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A409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A410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A411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A412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A413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A414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A415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A416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A417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A418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A419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A420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A421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A422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A423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A424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A425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A426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A427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A428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A429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A430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A431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A432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A433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A434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A435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A436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A437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A438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A439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A440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A441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A442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A443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A444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A445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A446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A447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A448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A449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A450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A451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A452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A453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A454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A455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A456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A457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A458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A459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A460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A461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A462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A463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A464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A465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A466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A467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A468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A469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A470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A471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A472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A473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A474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A475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A476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A477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A478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A479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A480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A481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A482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A483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A484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A485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A486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A487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A488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A489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A490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A491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A492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A493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A494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A495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A496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A497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A498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A499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A500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A501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A502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A503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A504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A505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A506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A507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A508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A509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A510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A511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A512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A513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A514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A515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A516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A517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A518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A519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A520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A521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A522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A523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A524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A525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A526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A527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A528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A529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A530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A531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A532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A533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A534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A535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A536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A537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A538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A539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A540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A541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A542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A543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A544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A545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A546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A547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A548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A549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A550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A551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A552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A553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A554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A555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A556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A557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A558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A559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A560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A561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A562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A563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A564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A565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A566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A567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A568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A569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A570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A571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A572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A573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A574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A575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A576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A577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A578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A579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A580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A581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A582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A583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A584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A585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A586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A587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A588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A589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A590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A591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A592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A593" i="13"/>
  <c r="B593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O593" i="13"/>
  <c r="A594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A595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A596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A597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A598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A599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A600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A601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A602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A603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A604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A605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A606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A607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A608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A609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A610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A611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A612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A613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A614" i="13"/>
  <c r="B614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O614" i="13"/>
  <c r="A615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A616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A617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A618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A619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A620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A621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A622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A623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A624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A625" i="13"/>
  <c r="B625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O625" i="13"/>
  <c r="A626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A627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A628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A629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A630" i="13"/>
  <c r="B630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O630" i="13"/>
  <c r="A631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A632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A633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A634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A635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A636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A637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A638" i="13"/>
  <c r="B638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A639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A640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A641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A642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A643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A644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A645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A646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A647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A648" i="13"/>
  <c r="B648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O648" i="13"/>
  <c r="A649" i="13"/>
  <c r="B649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A650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A651" i="13"/>
  <c r="B651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A652" i="13"/>
  <c r="B652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A653" i="13"/>
  <c r="B653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A654" i="13"/>
  <c r="B654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A655" i="13"/>
  <c r="B655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A656" i="13"/>
  <c r="B656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A657" i="13"/>
  <c r="B657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A658" i="13"/>
  <c r="B658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A659" i="13"/>
  <c r="B659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A660" i="13"/>
  <c r="B660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A661" i="13"/>
  <c r="B661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A662" i="13"/>
  <c r="B662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A663" i="13"/>
  <c r="B663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A664" i="13"/>
  <c r="B664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A665" i="13"/>
  <c r="B665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A666" i="13"/>
  <c r="B666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A667" i="13"/>
  <c r="B667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A668" i="13"/>
  <c r="B668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A669" i="13"/>
  <c r="B669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A670" i="13"/>
  <c r="B670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A671" i="13"/>
  <c r="B671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A672" i="13"/>
  <c r="B672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A673" i="13"/>
  <c r="B673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A674" i="13"/>
  <c r="B674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A675" i="13"/>
  <c r="B675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A676" i="13"/>
  <c r="B676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A677" i="13"/>
  <c r="B677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A678" i="13"/>
  <c r="B678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O678" i="13"/>
  <c r="A679" i="13"/>
  <c r="B679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O679" i="13"/>
  <c r="A680" i="13"/>
  <c r="B680" i="13"/>
  <c r="C680" i="13"/>
  <c r="D680" i="13"/>
  <c r="E680" i="13"/>
  <c r="F680" i="13"/>
  <c r="G680" i="13"/>
  <c r="H680" i="13"/>
  <c r="I680" i="13"/>
  <c r="J680" i="13"/>
  <c r="K680" i="13"/>
  <c r="L680" i="13"/>
  <c r="M680" i="13"/>
  <c r="N680" i="13"/>
  <c r="O680" i="13"/>
  <c r="A681" i="13"/>
  <c r="B681" i="13"/>
  <c r="C681" i="13"/>
  <c r="D681" i="13"/>
  <c r="E681" i="13"/>
  <c r="F681" i="13"/>
  <c r="G681" i="13"/>
  <c r="H681" i="13"/>
  <c r="I681" i="13"/>
  <c r="J681" i="13"/>
  <c r="K681" i="13"/>
  <c r="L681" i="13"/>
  <c r="M681" i="13"/>
  <c r="N681" i="13"/>
  <c r="O681" i="13"/>
  <c r="A682" i="13"/>
  <c r="B682" i="13"/>
  <c r="C682" i="13"/>
  <c r="D682" i="13"/>
  <c r="E682" i="13"/>
  <c r="F682" i="13"/>
  <c r="G682" i="13"/>
  <c r="H682" i="13"/>
  <c r="I682" i="13"/>
  <c r="J682" i="13"/>
  <c r="K682" i="13"/>
  <c r="L682" i="13"/>
  <c r="M682" i="13"/>
  <c r="N682" i="13"/>
  <c r="O682" i="13"/>
  <c r="A683" i="13"/>
  <c r="B683" i="13"/>
  <c r="C683" i="13"/>
  <c r="D683" i="13"/>
  <c r="E683" i="13"/>
  <c r="F683" i="13"/>
  <c r="G683" i="13"/>
  <c r="H683" i="13"/>
  <c r="I683" i="13"/>
  <c r="J683" i="13"/>
  <c r="K683" i="13"/>
  <c r="L683" i="13"/>
  <c r="M683" i="13"/>
  <c r="N683" i="13"/>
  <c r="O683" i="13"/>
  <c r="A684" i="13"/>
  <c r="B684" i="13"/>
  <c r="C684" i="13"/>
  <c r="D684" i="13"/>
  <c r="E684" i="13"/>
  <c r="F684" i="13"/>
  <c r="G684" i="13"/>
  <c r="H684" i="13"/>
  <c r="I684" i="13"/>
  <c r="J684" i="13"/>
  <c r="K684" i="13"/>
  <c r="L684" i="13"/>
  <c r="M684" i="13"/>
  <c r="N684" i="13"/>
  <c r="O684" i="13"/>
  <c r="A685" i="13"/>
  <c r="B685" i="13"/>
  <c r="C685" i="13"/>
  <c r="D685" i="13"/>
  <c r="E685" i="13"/>
  <c r="F685" i="13"/>
  <c r="G685" i="13"/>
  <c r="H685" i="13"/>
  <c r="I685" i="13"/>
  <c r="J685" i="13"/>
  <c r="K685" i="13"/>
  <c r="L685" i="13"/>
  <c r="M685" i="13"/>
  <c r="N685" i="13"/>
  <c r="O685" i="13"/>
  <c r="A686" i="13"/>
  <c r="B686" i="13"/>
  <c r="C686" i="13"/>
  <c r="D686" i="13"/>
  <c r="E686" i="13"/>
  <c r="F686" i="13"/>
  <c r="G686" i="13"/>
  <c r="H686" i="13"/>
  <c r="I686" i="13"/>
  <c r="J686" i="13"/>
  <c r="K686" i="13"/>
  <c r="L686" i="13"/>
  <c r="M686" i="13"/>
  <c r="N686" i="13"/>
  <c r="O686" i="13"/>
  <c r="A687" i="13"/>
  <c r="B687" i="13"/>
  <c r="C687" i="13"/>
  <c r="D687" i="13"/>
  <c r="E687" i="13"/>
  <c r="F687" i="13"/>
  <c r="G687" i="13"/>
  <c r="H687" i="13"/>
  <c r="I687" i="13"/>
  <c r="J687" i="13"/>
  <c r="K687" i="13"/>
  <c r="L687" i="13"/>
  <c r="M687" i="13"/>
  <c r="N687" i="13"/>
  <c r="O687" i="13"/>
  <c r="A688" i="13"/>
  <c r="B688" i="13"/>
  <c r="C688" i="13"/>
  <c r="D688" i="13"/>
  <c r="E688" i="13"/>
  <c r="F688" i="13"/>
  <c r="G688" i="13"/>
  <c r="H688" i="13"/>
  <c r="I688" i="13"/>
  <c r="J688" i="13"/>
  <c r="K688" i="13"/>
  <c r="L688" i="13"/>
  <c r="M688" i="13"/>
  <c r="N688" i="13"/>
  <c r="O688" i="13"/>
  <c r="A689" i="13"/>
  <c r="B689" i="13"/>
  <c r="C689" i="13"/>
  <c r="D689" i="13"/>
  <c r="E689" i="13"/>
  <c r="F689" i="13"/>
  <c r="G689" i="13"/>
  <c r="H689" i="13"/>
  <c r="I689" i="13"/>
  <c r="J689" i="13"/>
  <c r="K689" i="13"/>
  <c r="L689" i="13"/>
  <c r="M689" i="13"/>
  <c r="N689" i="13"/>
  <c r="O689" i="13"/>
  <c r="A690" i="13"/>
  <c r="B690" i="13"/>
  <c r="C690" i="13"/>
  <c r="D690" i="13"/>
  <c r="E690" i="13"/>
  <c r="F690" i="13"/>
  <c r="G690" i="13"/>
  <c r="H690" i="13"/>
  <c r="I690" i="13"/>
  <c r="J690" i="13"/>
  <c r="K690" i="13"/>
  <c r="L690" i="13"/>
  <c r="M690" i="13"/>
  <c r="N690" i="13"/>
  <c r="O690" i="13"/>
  <c r="A691" i="13"/>
  <c r="B691" i="13"/>
  <c r="C691" i="13"/>
  <c r="D691" i="13"/>
  <c r="E691" i="13"/>
  <c r="F691" i="13"/>
  <c r="G691" i="13"/>
  <c r="H691" i="13"/>
  <c r="I691" i="13"/>
  <c r="J691" i="13"/>
  <c r="K691" i="13"/>
  <c r="L691" i="13"/>
  <c r="M691" i="13"/>
  <c r="N691" i="13"/>
  <c r="O691" i="13"/>
  <c r="A692" i="13"/>
  <c r="B692" i="13"/>
  <c r="C692" i="13"/>
  <c r="D692" i="13"/>
  <c r="E692" i="13"/>
  <c r="F692" i="13"/>
  <c r="G692" i="13"/>
  <c r="H692" i="13"/>
  <c r="I692" i="13"/>
  <c r="J692" i="13"/>
  <c r="K692" i="13"/>
  <c r="L692" i="13"/>
  <c r="M692" i="13"/>
  <c r="N692" i="13"/>
  <c r="O692" i="13"/>
  <c r="A693" i="13"/>
  <c r="B693" i="13"/>
  <c r="C693" i="13"/>
  <c r="D693" i="13"/>
  <c r="E693" i="13"/>
  <c r="F693" i="13"/>
  <c r="G693" i="13"/>
  <c r="H693" i="13"/>
  <c r="I693" i="13"/>
  <c r="J693" i="13"/>
  <c r="K693" i="13"/>
  <c r="L693" i="13"/>
  <c r="M693" i="13"/>
  <c r="N693" i="13"/>
  <c r="O693" i="13"/>
  <c r="A694" i="13"/>
  <c r="B694" i="13"/>
  <c r="C694" i="13"/>
  <c r="D694" i="13"/>
  <c r="E694" i="13"/>
  <c r="F694" i="13"/>
  <c r="G694" i="13"/>
  <c r="H694" i="13"/>
  <c r="I694" i="13"/>
  <c r="J694" i="13"/>
  <c r="K694" i="13"/>
  <c r="L694" i="13"/>
  <c r="M694" i="13"/>
  <c r="N694" i="13"/>
  <c r="O694" i="13"/>
  <c r="A695" i="13"/>
  <c r="B695" i="13"/>
  <c r="C695" i="13"/>
  <c r="D695" i="13"/>
  <c r="E695" i="13"/>
  <c r="F695" i="13"/>
  <c r="G695" i="13"/>
  <c r="H695" i="13"/>
  <c r="I695" i="13"/>
  <c r="J695" i="13"/>
  <c r="K695" i="13"/>
  <c r="L695" i="13"/>
  <c r="M695" i="13"/>
  <c r="N695" i="13"/>
  <c r="O695" i="13"/>
  <c r="A696" i="13"/>
  <c r="B696" i="13"/>
  <c r="C696" i="13"/>
  <c r="D696" i="13"/>
  <c r="E696" i="13"/>
  <c r="F696" i="13"/>
  <c r="G696" i="13"/>
  <c r="H696" i="13"/>
  <c r="I696" i="13"/>
  <c r="J696" i="13"/>
  <c r="K696" i="13"/>
  <c r="L696" i="13"/>
  <c r="M696" i="13"/>
  <c r="N696" i="13"/>
  <c r="O696" i="13"/>
  <c r="A697" i="13"/>
  <c r="B697" i="13"/>
  <c r="C697" i="13"/>
  <c r="D697" i="13"/>
  <c r="E697" i="13"/>
  <c r="F697" i="13"/>
  <c r="G697" i="13"/>
  <c r="H697" i="13"/>
  <c r="I697" i="13"/>
  <c r="J697" i="13"/>
  <c r="K697" i="13"/>
  <c r="L697" i="13"/>
  <c r="M697" i="13"/>
  <c r="N697" i="13"/>
  <c r="O697" i="13"/>
  <c r="A698" i="13"/>
  <c r="B698" i="13"/>
  <c r="C698" i="13"/>
  <c r="D698" i="13"/>
  <c r="E698" i="13"/>
  <c r="F698" i="13"/>
  <c r="G698" i="13"/>
  <c r="H698" i="13"/>
  <c r="I698" i="13"/>
  <c r="J698" i="13"/>
  <c r="K698" i="13"/>
  <c r="L698" i="13"/>
  <c r="M698" i="13"/>
  <c r="N698" i="13"/>
  <c r="O698" i="13"/>
  <c r="A699" i="13"/>
  <c r="B699" i="13"/>
  <c r="C699" i="13"/>
  <c r="D699" i="13"/>
  <c r="E699" i="13"/>
  <c r="F699" i="13"/>
  <c r="G699" i="13"/>
  <c r="H699" i="13"/>
  <c r="I699" i="13"/>
  <c r="J699" i="13"/>
  <c r="K699" i="13"/>
  <c r="L699" i="13"/>
  <c r="M699" i="13"/>
  <c r="N699" i="13"/>
  <c r="O699" i="13"/>
  <c r="A700" i="13"/>
  <c r="B700" i="13"/>
  <c r="C700" i="13"/>
  <c r="D700" i="13"/>
  <c r="E700" i="13"/>
  <c r="F700" i="13"/>
  <c r="G700" i="13"/>
  <c r="H700" i="13"/>
  <c r="I700" i="13"/>
  <c r="J700" i="13"/>
  <c r="K700" i="13"/>
  <c r="L700" i="13"/>
  <c r="M700" i="13"/>
  <c r="N700" i="13"/>
  <c r="O700" i="13"/>
  <c r="A701" i="13"/>
  <c r="B701" i="13"/>
  <c r="C701" i="13"/>
  <c r="D701" i="13"/>
  <c r="E701" i="13"/>
  <c r="F701" i="13"/>
  <c r="G701" i="13"/>
  <c r="H701" i="13"/>
  <c r="I701" i="13"/>
  <c r="J701" i="13"/>
  <c r="K701" i="13"/>
  <c r="L701" i="13"/>
  <c r="M701" i="13"/>
  <c r="N701" i="13"/>
  <c r="O701" i="13"/>
  <c r="A702" i="13"/>
  <c r="B702" i="13"/>
  <c r="C702" i="13"/>
  <c r="D702" i="13"/>
  <c r="E702" i="13"/>
  <c r="F702" i="13"/>
  <c r="G702" i="13"/>
  <c r="H702" i="13"/>
  <c r="I702" i="13"/>
  <c r="J702" i="13"/>
  <c r="K702" i="13"/>
  <c r="L702" i="13"/>
  <c r="M702" i="13"/>
  <c r="N702" i="13"/>
  <c r="O702" i="13"/>
  <c r="A703" i="13"/>
  <c r="B703" i="13"/>
  <c r="C703" i="13"/>
  <c r="D703" i="13"/>
  <c r="E703" i="13"/>
  <c r="F703" i="13"/>
  <c r="G703" i="13"/>
  <c r="H703" i="13"/>
  <c r="I703" i="13"/>
  <c r="J703" i="13"/>
  <c r="K703" i="13"/>
  <c r="L703" i="13"/>
  <c r="M703" i="13"/>
  <c r="N703" i="13"/>
  <c r="O703" i="13"/>
  <c r="A704" i="13"/>
  <c r="B704" i="13"/>
  <c r="C704" i="13"/>
  <c r="D704" i="13"/>
  <c r="E704" i="13"/>
  <c r="F704" i="13"/>
  <c r="G704" i="13"/>
  <c r="H704" i="13"/>
  <c r="I704" i="13"/>
  <c r="J704" i="13"/>
  <c r="K704" i="13"/>
  <c r="L704" i="13"/>
  <c r="M704" i="13"/>
  <c r="N704" i="13"/>
  <c r="O704" i="13"/>
  <c r="A705" i="13"/>
  <c r="B705" i="13"/>
  <c r="C705" i="13"/>
  <c r="D705" i="13"/>
  <c r="E705" i="13"/>
  <c r="F705" i="13"/>
  <c r="G705" i="13"/>
  <c r="H705" i="13"/>
  <c r="I705" i="13"/>
  <c r="J705" i="13"/>
  <c r="K705" i="13"/>
  <c r="L705" i="13"/>
  <c r="M705" i="13"/>
  <c r="N705" i="13"/>
  <c r="O705" i="13"/>
  <c r="A706" i="13"/>
  <c r="B706" i="13"/>
  <c r="C706" i="13"/>
  <c r="D706" i="13"/>
  <c r="E706" i="13"/>
  <c r="F706" i="13"/>
  <c r="G706" i="13"/>
  <c r="H706" i="13"/>
  <c r="I706" i="13"/>
  <c r="J706" i="13"/>
  <c r="K706" i="13"/>
  <c r="L706" i="13"/>
  <c r="M706" i="13"/>
  <c r="N706" i="13"/>
  <c r="O706" i="13"/>
  <c r="A707" i="13"/>
  <c r="B707" i="13"/>
  <c r="C707" i="13"/>
  <c r="D707" i="13"/>
  <c r="E707" i="13"/>
  <c r="F707" i="13"/>
  <c r="G707" i="13"/>
  <c r="H707" i="13"/>
  <c r="I707" i="13"/>
  <c r="J707" i="13"/>
  <c r="K707" i="13"/>
  <c r="L707" i="13"/>
  <c r="M707" i="13"/>
  <c r="N707" i="13"/>
  <c r="O707" i="13"/>
  <c r="A708" i="13"/>
  <c r="B708" i="13"/>
  <c r="C708" i="13"/>
  <c r="D708" i="13"/>
  <c r="E708" i="13"/>
  <c r="F708" i="13"/>
  <c r="G708" i="13"/>
  <c r="H708" i="13"/>
  <c r="I708" i="13"/>
  <c r="J708" i="13"/>
  <c r="K708" i="13"/>
  <c r="L708" i="13"/>
  <c r="M708" i="13"/>
  <c r="N708" i="13"/>
  <c r="O708" i="13"/>
  <c r="A709" i="13"/>
  <c r="B709" i="13"/>
  <c r="C709" i="13"/>
  <c r="D709" i="13"/>
  <c r="E709" i="13"/>
  <c r="F709" i="13"/>
  <c r="G709" i="13"/>
  <c r="H709" i="13"/>
  <c r="I709" i="13"/>
  <c r="J709" i="13"/>
  <c r="K709" i="13"/>
  <c r="L709" i="13"/>
  <c r="M709" i="13"/>
  <c r="N709" i="13"/>
  <c r="O709" i="13"/>
  <c r="A710" i="13"/>
  <c r="B710" i="13"/>
  <c r="C710" i="13"/>
  <c r="D710" i="13"/>
  <c r="E710" i="13"/>
  <c r="F710" i="13"/>
  <c r="G710" i="13"/>
  <c r="H710" i="13"/>
  <c r="I710" i="13"/>
  <c r="J710" i="13"/>
  <c r="K710" i="13"/>
  <c r="L710" i="13"/>
  <c r="M710" i="13"/>
  <c r="N710" i="13"/>
  <c r="O710" i="13"/>
  <c r="A711" i="13"/>
  <c r="B711" i="13"/>
  <c r="C711" i="13"/>
  <c r="D711" i="13"/>
  <c r="E711" i="13"/>
  <c r="F711" i="13"/>
  <c r="G711" i="13"/>
  <c r="H711" i="13"/>
  <c r="I711" i="13"/>
  <c r="J711" i="13"/>
  <c r="K711" i="13"/>
  <c r="L711" i="13"/>
  <c r="M711" i="13"/>
  <c r="N711" i="13"/>
  <c r="O711" i="13"/>
  <c r="A712" i="13"/>
  <c r="B712" i="13"/>
  <c r="C712" i="13"/>
  <c r="D712" i="13"/>
  <c r="E712" i="13"/>
  <c r="F712" i="13"/>
  <c r="G712" i="13"/>
  <c r="H712" i="13"/>
  <c r="I712" i="13"/>
  <c r="J712" i="13"/>
  <c r="K712" i="13"/>
  <c r="L712" i="13"/>
  <c r="M712" i="13"/>
  <c r="N712" i="13"/>
  <c r="O712" i="13"/>
  <c r="A713" i="13"/>
  <c r="B713" i="13"/>
  <c r="C713" i="13"/>
  <c r="D713" i="13"/>
  <c r="E713" i="13"/>
  <c r="F713" i="13"/>
  <c r="G713" i="13"/>
  <c r="H713" i="13"/>
  <c r="I713" i="13"/>
  <c r="J713" i="13"/>
  <c r="K713" i="13"/>
  <c r="L713" i="13"/>
  <c r="M713" i="13"/>
  <c r="N713" i="13"/>
  <c r="O713" i="13"/>
  <c r="A714" i="13"/>
  <c r="B714" i="13"/>
  <c r="C714" i="13"/>
  <c r="D714" i="13"/>
  <c r="E714" i="13"/>
  <c r="F714" i="13"/>
  <c r="G714" i="13"/>
  <c r="H714" i="13"/>
  <c r="I714" i="13"/>
  <c r="J714" i="13"/>
  <c r="K714" i="13"/>
  <c r="L714" i="13"/>
  <c r="M714" i="13"/>
  <c r="N714" i="13"/>
  <c r="O714" i="13"/>
  <c r="A715" i="13"/>
  <c r="B715" i="13"/>
  <c r="C715" i="13"/>
  <c r="D715" i="13"/>
  <c r="E715" i="13"/>
  <c r="F715" i="13"/>
  <c r="G715" i="13"/>
  <c r="H715" i="13"/>
  <c r="I715" i="13"/>
  <c r="J715" i="13"/>
  <c r="K715" i="13"/>
  <c r="L715" i="13"/>
  <c r="M715" i="13"/>
  <c r="N715" i="13"/>
  <c r="O715" i="13"/>
  <c r="A716" i="13"/>
  <c r="B716" i="13"/>
  <c r="C716" i="13"/>
  <c r="D716" i="13"/>
  <c r="E716" i="13"/>
  <c r="F716" i="13"/>
  <c r="G716" i="13"/>
  <c r="H716" i="13"/>
  <c r="I716" i="13"/>
  <c r="J716" i="13"/>
  <c r="K716" i="13"/>
  <c r="L716" i="13"/>
  <c r="M716" i="13"/>
  <c r="N716" i="13"/>
  <c r="O716" i="13"/>
  <c r="A717" i="13"/>
  <c r="B717" i="13"/>
  <c r="C717" i="13"/>
  <c r="D717" i="13"/>
  <c r="E717" i="13"/>
  <c r="F717" i="13"/>
  <c r="G717" i="13"/>
  <c r="H717" i="13"/>
  <c r="I717" i="13"/>
  <c r="J717" i="13"/>
  <c r="K717" i="13"/>
  <c r="L717" i="13"/>
  <c r="M717" i="13"/>
  <c r="N717" i="13"/>
  <c r="O717" i="13"/>
  <c r="A718" i="13"/>
  <c r="B718" i="13"/>
  <c r="C718" i="13"/>
  <c r="D718" i="13"/>
  <c r="E718" i="13"/>
  <c r="F718" i="13"/>
  <c r="G718" i="13"/>
  <c r="H718" i="13"/>
  <c r="I718" i="13"/>
  <c r="J718" i="13"/>
  <c r="K718" i="13"/>
  <c r="L718" i="13"/>
  <c r="M718" i="13"/>
  <c r="N718" i="13"/>
  <c r="O718" i="13"/>
  <c r="A719" i="13"/>
  <c r="B719" i="13"/>
  <c r="C719" i="13"/>
  <c r="D719" i="13"/>
  <c r="E719" i="13"/>
  <c r="F719" i="13"/>
  <c r="G719" i="13"/>
  <c r="H719" i="13"/>
  <c r="I719" i="13"/>
  <c r="J719" i="13"/>
  <c r="K719" i="13"/>
  <c r="L719" i="13"/>
  <c r="M719" i="13"/>
  <c r="N719" i="13"/>
  <c r="O719" i="13"/>
  <c r="A720" i="13"/>
  <c r="B720" i="13"/>
  <c r="C720" i="13"/>
  <c r="D720" i="13"/>
  <c r="E720" i="13"/>
  <c r="F720" i="13"/>
  <c r="G720" i="13"/>
  <c r="H720" i="13"/>
  <c r="I720" i="13"/>
  <c r="J720" i="13"/>
  <c r="K720" i="13"/>
  <c r="L720" i="13"/>
  <c r="M720" i="13"/>
  <c r="N720" i="13"/>
  <c r="O720" i="13"/>
  <c r="A721" i="13"/>
  <c r="B721" i="13"/>
  <c r="C721" i="13"/>
  <c r="D721" i="13"/>
  <c r="E721" i="13"/>
  <c r="F721" i="13"/>
  <c r="G721" i="13"/>
  <c r="H721" i="13"/>
  <c r="I721" i="13"/>
  <c r="J721" i="13"/>
  <c r="K721" i="13"/>
  <c r="L721" i="13"/>
  <c r="M721" i="13"/>
  <c r="N721" i="13"/>
  <c r="O721" i="13"/>
  <c r="A722" i="13"/>
  <c r="B722" i="13"/>
  <c r="C722" i="13"/>
  <c r="D722" i="13"/>
  <c r="E722" i="13"/>
  <c r="F722" i="13"/>
  <c r="G722" i="13"/>
  <c r="H722" i="13"/>
  <c r="I722" i="13"/>
  <c r="J722" i="13"/>
  <c r="K722" i="13"/>
  <c r="L722" i="13"/>
  <c r="M722" i="13"/>
  <c r="N722" i="13"/>
  <c r="O722" i="13"/>
  <c r="A723" i="13"/>
  <c r="B723" i="13"/>
  <c r="C723" i="13"/>
  <c r="D723" i="13"/>
  <c r="E723" i="13"/>
  <c r="F723" i="13"/>
  <c r="G723" i="13"/>
  <c r="H723" i="13"/>
  <c r="I723" i="13"/>
  <c r="J723" i="13"/>
  <c r="K723" i="13"/>
  <c r="L723" i="13"/>
  <c r="M723" i="13"/>
  <c r="N723" i="13"/>
  <c r="O723" i="13"/>
  <c r="A724" i="13"/>
  <c r="B724" i="13"/>
  <c r="C724" i="13"/>
  <c r="D724" i="13"/>
  <c r="E724" i="13"/>
  <c r="F724" i="13"/>
  <c r="G724" i="13"/>
  <c r="H724" i="13"/>
  <c r="I724" i="13"/>
  <c r="J724" i="13"/>
  <c r="K724" i="13"/>
  <c r="L724" i="13"/>
  <c r="M724" i="13"/>
  <c r="N724" i="13"/>
  <c r="O724" i="13"/>
  <c r="A725" i="13"/>
  <c r="B725" i="13"/>
  <c r="C725" i="13"/>
  <c r="D725" i="13"/>
  <c r="E725" i="13"/>
  <c r="F725" i="13"/>
  <c r="G725" i="13"/>
  <c r="H725" i="13"/>
  <c r="I725" i="13"/>
  <c r="J725" i="13"/>
  <c r="K725" i="13"/>
  <c r="L725" i="13"/>
  <c r="M725" i="13"/>
  <c r="N725" i="13"/>
  <c r="O725" i="13"/>
  <c r="A726" i="13"/>
  <c r="B726" i="13"/>
  <c r="C726" i="13"/>
  <c r="D726" i="13"/>
  <c r="E726" i="13"/>
  <c r="F726" i="13"/>
  <c r="G726" i="13"/>
  <c r="H726" i="13"/>
  <c r="I726" i="13"/>
  <c r="J726" i="13"/>
  <c r="K726" i="13"/>
  <c r="L726" i="13"/>
  <c r="M726" i="13"/>
  <c r="N726" i="13"/>
  <c r="O726" i="13"/>
  <c r="A727" i="13"/>
  <c r="B727" i="13"/>
  <c r="C727" i="13"/>
  <c r="D727" i="13"/>
  <c r="E727" i="13"/>
  <c r="F727" i="13"/>
  <c r="G727" i="13"/>
  <c r="H727" i="13"/>
  <c r="I727" i="13"/>
  <c r="J727" i="13"/>
  <c r="K727" i="13"/>
  <c r="L727" i="13"/>
  <c r="M727" i="13"/>
  <c r="N727" i="13"/>
  <c r="O727" i="13"/>
  <c r="A728" i="13"/>
  <c r="B728" i="13"/>
  <c r="C728" i="13"/>
  <c r="D728" i="13"/>
  <c r="E728" i="13"/>
  <c r="F728" i="13"/>
  <c r="G728" i="13"/>
  <c r="H728" i="13"/>
  <c r="I728" i="13"/>
  <c r="J728" i="13"/>
  <c r="K728" i="13"/>
  <c r="L728" i="13"/>
  <c r="M728" i="13"/>
  <c r="N728" i="13"/>
  <c r="O728" i="13"/>
  <c r="A729" i="13"/>
  <c r="B729" i="13"/>
  <c r="C729" i="13"/>
  <c r="D729" i="13"/>
  <c r="E729" i="13"/>
  <c r="F729" i="13"/>
  <c r="G729" i="13"/>
  <c r="H729" i="13"/>
  <c r="I729" i="13"/>
  <c r="J729" i="13"/>
  <c r="K729" i="13"/>
  <c r="L729" i="13"/>
  <c r="M729" i="13"/>
  <c r="N729" i="13"/>
  <c r="O729" i="13"/>
  <c r="A730" i="13"/>
  <c r="B730" i="13"/>
  <c r="C730" i="13"/>
  <c r="D730" i="13"/>
  <c r="E730" i="13"/>
  <c r="F730" i="13"/>
  <c r="G730" i="13"/>
  <c r="H730" i="13"/>
  <c r="I730" i="13"/>
  <c r="J730" i="13"/>
  <c r="K730" i="13"/>
  <c r="L730" i="13"/>
  <c r="M730" i="13"/>
  <c r="N730" i="13"/>
  <c r="O730" i="13"/>
  <c r="A731" i="13"/>
  <c r="B731" i="13"/>
  <c r="C731" i="13"/>
  <c r="D731" i="13"/>
  <c r="E731" i="13"/>
  <c r="F731" i="13"/>
  <c r="G731" i="13"/>
  <c r="H731" i="13"/>
  <c r="I731" i="13"/>
  <c r="J731" i="13"/>
  <c r="K731" i="13"/>
  <c r="L731" i="13"/>
  <c r="M731" i="13"/>
  <c r="N731" i="13"/>
  <c r="O731" i="13"/>
  <c r="A732" i="13"/>
  <c r="B732" i="13"/>
  <c r="C732" i="13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A733" i="13"/>
  <c r="B733" i="13"/>
  <c r="C733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A734" i="13"/>
  <c r="B734" i="13"/>
  <c r="C734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A735" i="13"/>
  <c r="B735" i="13"/>
  <c r="C735" i="13"/>
  <c r="D735" i="13"/>
  <c r="E735" i="13"/>
  <c r="F735" i="13"/>
  <c r="G735" i="13"/>
  <c r="H735" i="13"/>
  <c r="I735" i="13"/>
  <c r="J735" i="13"/>
  <c r="K735" i="13"/>
  <c r="L735" i="13"/>
  <c r="M735" i="13"/>
  <c r="N735" i="13"/>
  <c r="O735" i="13"/>
  <c r="A736" i="13"/>
  <c r="B736" i="13"/>
  <c r="C736" i="13"/>
  <c r="D736" i="13"/>
  <c r="E736" i="13"/>
  <c r="F736" i="13"/>
  <c r="G736" i="13"/>
  <c r="H736" i="13"/>
  <c r="I736" i="13"/>
  <c r="J736" i="13"/>
  <c r="K736" i="13"/>
  <c r="L736" i="13"/>
  <c r="M736" i="13"/>
  <c r="N736" i="13"/>
  <c r="O736" i="13"/>
  <c r="A737" i="13"/>
  <c r="B737" i="13"/>
  <c r="C737" i="13"/>
  <c r="D737" i="13"/>
  <c r="E737" i="13"/>
  <c r="F737" i="13"/>
  <c r="G737" i="13"/>
  <c r="H737" i="13"/>
  <c r="I737" i="13"/>
  <c r="J737" i="13"/>
  <c r="K737" i="13"/>
  <c r="L737" i="13"/>
  <c r="M737" i="13"/>
  <c r="N737" i="13"/>
  <c r="O737" i="13"/>
  <c r="A738" i="13"/>
  <c r="B738" i="13"/>
  <c r="C738" i="13"/>
  <c r="D738" i="13"/>
  <c r="E738" i="13"/>
  <c r="F738" i="13"/>
  <c r="G738" i="13"/>
  <c r="H738" i="13"/>
  <c r="I738" i="13"/>
  <c r="J738" i="13"/>
  <c r="K738" i="13"/>
  <c r="L738" i="13"/>
  <c r="M738" i="13"/>
  <c r="N738" i="13"/>
  <c r="O738" i="13"/>
  <c r="A739" i="13"/>
  <c r="B739" i="13"/>
  <c r="C739" i="13"/>
  <c r="D739" i="13"/>
  <c r="E739" i="13"/>
  <c r="F739" i="13"/>
  <c r="G739" i="13"/>
  <c r="H739" i="13"/>
  <c r="I739" i="13"/>
  <c r="J739" i="13"/>
  <c r="K739" i="13"/>
  <c r="L739" i="13"/>
  <c r="M739" i="13"/>
  <c r="N739" i="13"/>
  <c r="O739" i="13"/>
  <c r="A740" i="13"/>
  <c r="B740" i="13"/>
  <c r="C740" i="13"/>
  <c r="D740" i="13"/>
  <c r="E740" i="13"/>
  <c r="F740" i="13"/>
  <c r="G740" i="13"/>
  <c r="H740" i="13"/>
  <c r="I740" i="13"/>
  <c r="J740" i="13"/>
  <c r="K740" i="13"/>
  <c r="L740" i="13"/>
  <c r="M740" i="13"/>
  <c r="N740" i="13"/>
  <c r="O740" i="13"/>
  <c r="A741" i="13"/>
  <c r="B741" i="13"/>
  <c r="C741" i="13"/>
  <c r="D741" i="13"/>
  <c r="E741" i="13"/>
  <c r="F741" i="13"/>
  <c r="G741" i="13"/>
  <c r="H741" i="13"/>
  <c r="I741" i="13"/>
  <c r="J741" i="13"/>
  <c r="K741" i="13"/>
  <c r="L741" i="13"/>
  <c r="M741" i="13"/>
  <c r="N741" i="13"/>
  <c r="O741" i="13"/>
  <c r="A742" i="13"/>
  <c r="B742" i="13"/>
  <c r="C742" i="13"/>
  <c r="D742" i="13"/>
  <c r="E742" i="13"/>
  <c r="F742" i="13"/>
  <c r="G742" i="13"/>
  <c r="H742" i="13"/>
  <c r="I742" i="13"/>
  <c r="J742" i="13"/>
  <c r="K742" i="13"/>
  <c r="L742" i="13"/>
  <c r="M742" i="13"/>
  <c r="N742" i="13"/>
  <c r="O742" i="13"/>
  <c r="A743" i="13"/>
  <c r="B743" i="13"/>
  <c r="C743" i="13"/>
  <c r="D743" i="13"/>
  <c r="E743" i="13"/>
  <c r="F743" i="13"/>
  <c r="G743" i="13"/>
  <c r="H743" i="13"/>
  <c r="I743" i="13"/>
  <c r="J743" i="13"/>
  <c r="K743" i="13"/>
  <c r="L743" i="13"/>
  <c r="M743" i="13"/>
  <c r="N743" i="13"/>
  <c r="O743" i="13"/>
  <c r="A744" i="13"/>
  <c r="B744" i="13"/>
  <c r="C744" i="13"/>
  <c r="D744" i="13"/>
  <c r="E744" i="13"/>
  <c r="F744" i="13"/>
  <c r="G744" i="13"/>
  <c r="H744" i="13"/>
  <c r="I744" i="13"/>
  <c r="J744" i="13"/>
  <c r="K744" i="13"/>
  <c r="L744" i="13"/>
  <c r="M744" i="13"/>
  <c r="N744" i="13"/>
  <c r="O744" i="13"/>
  <c r="A745" i="13"/>
  <c r="B745" i="13"/>
  <c r="C745" i="13"/>
  <c r="D745" i="13"/>
  <c r="E745" i="13"/>
  <c r="F745" i="13"/>
  <c r="G745" i="13"/>
  <c r="H745" i="13"/>
  <c r="I745" i="13"/>
  <c r="J745" i="13"/>
  <c r="K745" i="13"/>
  <c r="L745" i="13"/>
  <c r="M745" i="13"/>
  <c r="N745" i="13"/>
  <c r="O745" i="13"/>
  <c r="A746" i="13"/>
  <c r="B746" i="13"/>
  <c r="C746" i="13"/>
  <c r="D746" i="13"/>
  <c r="E746" i="13"/>
  <c r="F746" i="13"/>
  <c r="G746" i="13"/>
  <c r="H746" i="13"/>
  <c r="I746" i="13"/>
  <c r="J746" i="13"/>
  <c r="K746" i="13"/>
  <c r="L746" i="13"/>
  <c r="M746" i="13"/>
  <c r="N746" i="13"/>
  <c r="O746" i="13"/>
  <c r="A747" i="13"/>
  <c r="B747" i="13"/>
  <c r="C747" i="13"/>
  <c r="D747" i="13"/>
  <c r="E747" i="13"/>
  <c r="F747" i="13"/>
  <c r="G747" i="13"/>
  <c r="H747" i="13"/>
  <c r="I747" i="13"/>
  <c r="J747" i="13"/>
  <c r="K747" i="13"/>
  <c r="L747" i="13"/>
  <c r="M747" i="13"/>
  <c r="N747" i="13"/>
  <c r="O747" i="13"/>
  <c r="A748" i="13"/>
  <c r="B748" i="13"/>
  <c r="C748" i="13"/>
  <c r="D748" i="13"/>
  <c r="E748" i="13"/>
  <c r="F748" i="13"/>
  <c r="G748" i="13"/>
  <c r="H748" i="13"/>
  <c r="I748" i="13"/>
  <c r="J748" i="13"/>
  <c r="K748" i="13"/>
  <c r="L748" i="13"/>
  <c r="M748" i="13"/>
  <c r="N748" i="13"/>
  <c r="O748" i="13"/>
  <c r="A749" i="13"/>
  <c r="B749" i="13"/>
  <c r="C749" i="13"/>
  <c r="D749" i="13"/>
  <c r="E749" i="13"/>
  <c r="F749" i="13"/>
  <c r="G749" i="13"/>
  <c r="H749" i="13"/>
  <c r="I749" i="13"/>
  <c r="J749" i="13"/>
  <c r="K749" i="13"/>
  <c r="L749" i="13"/>
  <c r="M749" i="13"/>
  <c r="N749" i="13"/>
  <c r="O749" i="13"/>
  <c r="A750" i="13"/>
  <c r="B750" i="13"/>
  <c r="C750" i="13"/>
  <c r="D750" i="13"/>
  <c r="E750" i="13"/>
  <c r="F750" i="13"/>
  <c r="G750" i="13"/>
  <c r="H750" i="13"/>
  <c r="I750" i="13"/>
  <c r="J750" i="13"/>
  <c r="K750" i="13"/>
  <c r="L750" i="13"/>
  <c r="M750" i="13"/>
  <c r="N750" i="13"/>
  <c r="O750" i="13"/>
  <c r="A751" i="13"/>
  <c r="B751" i="13"/>
  <c r="C751" i="13"/>
  <c r="D751" i="13"/>
  <c r="E751" i="13"/>
  <c r="F751" i="13"/>
  <c r="G751" i="13"/>
  <c r="H751" i="13"/>
  <c r="I751" i="13"/>
  <c r="J751" i="13"/>
  <c r="K751" i="13"/>
  <c r="L751" i="13"/>
  <c r="M751" i="13"/>
  <c r="N751" i="13"/>
  <c r="O751" i="13"/>
  <c r="A752" i="13"/>
  <c r="B752" i="13"/>
  <c r="C752" i="13"/>
  <c r="D752" i="13"/>
  <c r="E752" i="13"/>
  <c r="F752" i="13"/>
  <c r="G752" i="13"/>
  <c r="H752" i="13"/>
  <c r="I752" i="13"/>
  <c r="J752" i="13"/>
  <c r="K752" i="13"/>
  <c r="L752" i="13"/>
  <c r="M752" i="13"/>
  <c r="N752" i="13"/>
  <c r="O752" i="13"/>
  <c r="A753" i="13"/>
  <c r="B753" i="13"/>
  <c r="C753" i="13"/>
  <c r="D753" i="13"/>
  <c r="E753" i="13"/>
  <c r="F753" i="13"/>
  <c r="G753" i="13"/>
  <c r="H753" i="13"/>
  <c r="I753" i="13"/>
  <c r="J753" i="13"/>
  <c r="K753" i="13"/>
  <c r="L753" i="13"/>
  <c r="M753" i="13"/>
  <c r="N753" i="13"/>
  <c r="O753" i="13"/>
  <c r="A754" i="13"/>
  <c r="B754" i="13"/>
  <c r="C754" i="13"/>
  <c r="D754" i="13"/>
  <c r="E754" i="13"/>
  <c r="F754" i="13"/>
  <c r="G754" i="13"/>
  <c r="H754" i="13"/>
  <c r="I754" i="13"/>
  <c r="J754" i="13"/>
  <c r="K754" i="13"/>
  <c r="L754" i="13"/>
  <c r="M754" i="13"/>
  <c r="N754" i="13"/>
  <c r="O754" i="13"/>
  <c r="A755" i="13"/>
  <c r="B755" i="13"/>
  <c r="C755" i="13"/>
  <c r="D755" i="13"/>
  <c r="E755" i="13"/>
  <c r="F755" i="13"/>
  <c r="G755" i="13"/>
  <c r="H755" i="13"/>
  <c r="I755" i="13"/>
  <c r="J755" i="13"/>
  <c r="K755" i="13"/>
  <c r="L755" i="13"/>
  <c r="M755" i="13"/>
  <c r="N755" i="13"/>
  <c r="O755" i="13"/>
  <c r="A756" i="13"/>
  <c r="B756" i="13"/>
  <c r="C756" i="13"/>
  <c r="D756" i="13"/>
  <c r="E756" i="13"/>
  <c r="F756" i="13"/>
  <c r="G756" i="13"/>
  <c r="H756" i="13"/>
  <c r="I756" i="13"/>
  <c r="J756" i="13"/>
  <c r="K756" i="13"/>
  <c r="L756" i="13"/>
  <c r="M756" i="13"/>
  <c r="N756" i="13"/>
  <c r="O756" i="13"/>
  <c r="A757" i="13"/>
  <c r="B757" i="13"/>
  <c r="C757" i="13"/>
  <c r="D757" i="13"/>
  <c r="E757" i="13"/>
  <c r="F757" i="13"/>
  <c r="G757" i="13"/>
  <c r="H757" i="13"/>
  <c r="I757" i="13"/>
  <c r="J757" i="13"/>
  <c r="K757" i="13"/>
  <c r="L757" i="13"/>
  <c r="M757" i="13"/>
  <c r="N757" i="13"/>
  <c r="O757" i="13"/>
  <c r="A758" i="13"/>
  <c r="B758" i="13"/>
  <c r="C758" i="13"/>
  <c r="D758" i="13"/>
  <c r="E758" i="13"/>
  <c r="F758" i="13"/>
  <c r="G758" i="13"/>
  <c r="H758" i="13"/>
  <c r="I758" i="13"/>
  <c r="J758" i="13"/>
  <c r="K758" i="13"/>
  <c r="L758" i="13"/>
  <c r="M758" i="13"/>
  <c r="N758" i="13"/>
  <c r="O758" i="13"/>
  <c r="A759" i="13"/>
  <c r="B759" i="13"/>
  <c r="C759" i="13"/>
  <c r="D759" i="13"/>
  <c r="E759" i="13"/>
  <c r="F759" i="13"/>
  <c r="G759" i="13"/>
  <c r="H759" i="13"/>
  <c r="I759" i="13"/>
  <c r="J759" i="13"/>
  <c r="K759" i="13"/>
  <c r="L759" i="13"/>
  <c r="M759" i="13"/>
  <c r="N759" i="13"/>
  <c r="O759" i="13"/>
  <c r="A760" i="13"/>
  <c r="B760" i="13"/>
  <c r="C760" i="13"/>
  <c r="D760" i="13"/>
  <c r="E760" i="13"/>
  <c r="F760" i="13"/>
  <c r="G760" i="13"/>
  <c r="H760" i="13"/>
  <c r="I760" i="13"/>
  <c r="J760" i="13"/>
  <c r="K760" i="13"/>
  <c r="L760" i="13"/>
  <c r="M760" i="13"/>
  <c r="N760" i="13"/>
  <c r="O760" i="13"/>
  <c r="A761" i="13"/>
  <c r="B761" i="13"/>
  <c r="C761" i="13"/>
  <c r="D761" i="13"/>
  <c r="E761" i="13"/>
  <c r="F761" i="13"/>
  <c r="G761" i="13"/>
  <c r="H761" i="13"/>
  <c r="I761" i="13"/>
  <c r="J761" i="13"/>
  <c r="K761" i="13"/>
  <c r="L761" i="13"/>
  <c r="M761" i="13"/>
  <c r="N761" i="13"/>
  <c r="O761" i="13"/>
  <c r="A762" i="13"/>
  <c r="B762" i="13"/>
  <c r="C762" i="13"/>
  <c r="D762" i="13"/>
  <c r="E762" i="13"/>
  <c r="F762" i="13"/>
  <c r="G762" i="13"/>
  <c r="H762" i="13"/>
  <c r="I762" i="13"/>
  <c r="J762" i="13"/>
  <c r="K762" i="13"/>
  <c r="L762" i="13"/>
  <c r="M762" i="13"/>
  <c r="N762" i="13"/>
  <c r="O762" i="13"/>
  <c r="A763" i="13"/>
  <c r="B763" i="13"/>
  <c r="C763" i="13"/>
  <c r="D763" i="13"/>
  <c r="E763" i="13"/>
  <c r="F763" i="13"/>
  <c r="G763" i="13"/>
  <c r="H763" i="13"/>
  <c r="I763" i="13"/>
  <c r="J763" i="13"/>
  <c r="K763" i="13"/>
  <c r="L763" i="13"/>
  <c r="M763" i="13"/>
  <c r="N763" i="13"/>
  <c r="O763" i="13"/>
  <c r="A764" i="13"/>
  <c r="B764" i="13"/>
  <c r="C764" i="13"/>
  <c r="D764" i="13"/>
  <c r="E764" i="13"/>
  <c r="F764" i="13"/>
  <c r="G764" i="13"/>
  <c r="H764" i="13"/>
  <c r="I764" i="13"/>
  <c r="J764" i="13"/>
  <c r="K764" i="13"/>
  <c r="L764" i="13"/>
  <c r="M764" i="13"/>
  <c r="N764" i="13"/>
  <c r="O764" i="13"/>
  <c r="A765" i="13"/>
  <c r="B765" i="13"/>
  <c r="C765" i="13"/>
  <c r="D765" i="13"/>
  <c r="E765" i="13"/>
  <c r="F765" i="13"/>
  <c r="G765" i="13"/>
  <c r="H765" i="13"/>
  <c r="I765" i="13"/>
  <c r="J765" i="13"/>
  <c r="K765" i="13"/>
  <c r="L765" i="13"/>
  <c r="M765" i="13"/>
  <c r="N765" i="13"/>
  <c r="O765" i="13"/>
  <c r="A766" i="13"/>
  <c r="B766" i="13"/>
  <c r="C766" i="13"/>
  <c r="D766" i="13"/>
  <c r="E766" i="13"/>
  <c r="F766" i="13"/>
  <c r="G766" i="13"/>
  <c r="H766" i="13"/>
  <c r="I766" i="13"/>
  <c r="J766" i="13"/>
  <c r="K766" i="13"/>
  <c r="L766" i="13"/>
  <c r="M766" i="13"/>
  <c r="N766" i="13"/>
  <c r="O766" i="13"/>
  <c r="A767" i="13"/>
  <c r="B767" i="13"/>
  <c r="C767" i="13"/>
  <c r="D767" i="13"/>
  <c r="E767" i="13"/>
  <c r="F767" i="13"/>
  <c r="G767" i="13"/>
  <c r="H767" i="13"/>
  <c r="I767" i="13"/>
  <c r="J767" i="13"/>
  <c r="K767" i="13"/>
  <c r="L767" i="13"/>
  <c r="M767" i="13"/>
  <c r="N767" i="13"/>
  <c r="O767" i="13"/>
  <c r="A768" i="13"/>
  <c r="B768" i="13"/>
  <c r="C768" i="13"/>
  <c r="D768" i="13"/>
  <c r="E768" i="13"/>
  <c r="F768" i="13"/>
  <c r="G768" i="13"/>
  <c r="H768" i="13"/>
  <c r="I768" i="13"/>
  <c r="J768" i="13"/>
  <c r="K768" i="13"/>
  <c r="L768" i="13"/>
  <c r="M768" i="13"/>
  <c r="N768" i="13"/>
  <c r="O768" i="13"/>
  <c r="A769" i="13"/>
  <c r="B769" i="13"/>
  <c r="C769" i="13"/>
  <c r="D769" i="13"/>
  <c r="E769" i="13"/>
  <c r="F769" i="13"/>
  <c r="G769" i="13"/>
  <c r="H769" i="13"/>
  <c r="I769" i="13"/>
  <c r="J769" i="13"/>
  <c r="K769" i="13"/>
  <c r="L769" i="13"/>
  <c r="M769" i="13"/>
  <c r="N769" i="13"/>
  <c r="O769" i="13"/>
  <c r="A770" i="13"/>
  <c r="B770" i="13"/>
  <c r="C770" i="13"/>
  <c r="D770" i="13"/>
  <c r="E770" i="13"/>
  <c r="F770" i="13"/>
  <c r="G770" i="13"/>
  <c r="H770" i="13"/>
  <c r="I770" i="13"/>
  <c r="J770" i="13"/>
  <c r="K770" i="13"/>
  <c r="L770" i="13"/>
  <c r="M770" i="13"/>
  <c r="N770" i="13"/>
  <c r="O770" i="13"/>
  <c r="A771" i="13"/>
  <c r="B771" i="13"/>
  <c r="C771" i="13"/>
  <c r="D771" i="13"/>
  <c r="E771" i="13"/>
  <c r="F771" i="13"/>
  <c r="G771" i="13"/>
  <c r="H771" i="13"/>
  <c r="I771" i="13"/>
  <c r="J771" i="13"/>
  <c r="K771" i="13"/>
  <c r="L771" i="13"/>
  <c r="M771" i="13"/>
  <c r="N771" i="13"/>
  <c r="O771" i="13"/>
  <c r="A772" i="13"/>
  <c r="B772" i="13"/>
  <c r="C772" i="13"/>
  <c r="D772" i="13"/>
  <c r="E772" i="13"/>
  <c r="F772" i="13"/>
  <c r="G772" i="13"/>
  <c r="H772" i="13"/>
  <c r="I772" i="13"/>
  <c r="J772" i="13"/>
  <c r="K772" i="13"/>
  <c r="L772" i="13"/>
  <c r="M772" i="13"/>
  <c r="N772" i="13"/>
  <c r="O772" i="13"/>
  <c r="A773" i="13"/>
  <c r="B773" i="13"/>
  <c r="C773" i="13"/>
  <c r="D773" i="13"/>
  <c r="E773" i="13"/>
  <c r="F773" i="13"/>
  <c r="G773" i="13"/>
  <c r="H773" i="13"/>
  <c r="I773" i="13"/>
  <c r="J773" i="13"/>
  <c r="K773" i="13"/>
  <c r="L773" i="13"/>
  <c r="M773" i="13"/>
  <c r="N773" i="13"/>
  <c r="O773" i="13"/>
  <c r="A774" i="13"/>
  <c r="B774" i="13"/>
  <c r="C774" i="13"/>
  <c r="D774" i="13"/>
  <c r="E774" i="13"/>
  <c r="F774" i="13"/>
  <c r="G774" i="13"/>
  <c r="H774" i="13"/>
  <c r="I774" i="13"/>
  <c r="J774" i="13"/>
  <c r="K774" i="13"/>
  <c r="L774" i="13"/>
  <c r="M774" i="13"/>
  <c r="N774" i="13"/>
  <c r="O774" i="13"/>
  <c r="A775" i="13"/>
  <c r="B775" i="13"/>
  <c r="C775" i="13"/>
  <c r="D775" i="13"/>
  <c r="E775" i="13"/>
  <c r="F775" i="13"/>
  <c r="G775" i="13"/>
  <c r="H775" i="13"/>
  <c r="I775" i="13"/>
  <c r="J775" i="13"/>
  <c r="K775" i="13"/>
  <c r="L775" i="13"/>
  <c r="M775" i="13"/>
  <c r="N775" i="13"/>
  <c r="O775" i="13"/>
  <c r="A776" i="13"/>
  <c r="B776" i="13"/>
  <c r="C776" i="13"/>
  <c r="D776" i="13"/>
  <c r="E776" i="13"/>
  <c r="F776" i="13"/>
  <c r="G776" i="13"/>
  <c r="H776" i="13"/>
  <c r="I776" i="13"/>
  <c r="J776" i="13"/>
  <c r="K776" i="13"/>
  <c r="L776" i="13"/>
  <c r="M776" i="13"/>
  <c r="N776" i="13"/>
  <c r="O776" i="13"/>
  <c r="A777" i="13"/>
  <c r="B777" i="13"/>
  <c r="C777" i="13"/>
  <c r="D777" i="13"/>
  <c r="E777" i="13"/>
  <c r="F777" i="13"/>
  <c r="G777" i="13"/>
  <c r="H777" i="13"/>
  <c r="I777" i="13"/>
  <c r="J777" i="13"/>
  <c r="K777" i="13"/>
  <c r="L777" i="13"/>
  <c r="M777" i="13"/>
  <c r="N777" i="13"/>
  <c r="O777" i="13"/>
  <c r="A778" i="13"/>
  <c r="B778" i="13"/>
  <c r="C778" i="13"/>
  <c r="D778" i="13"/>
  <c r="E778" i="13"/>
  <c r="F778" i="13"/>
  <c r="G778" i="13"/>
  <c r="H778" i="13"/>
  <c r="I778" i="13"/>
  <c r="J778" i="13"/>
  <c r="K778" i="13"/>
  <c r="L778" i="13"/>
  <c r="M778" i="13"/>
  <c r="N778" i="13"/>
  <c r="O778" i="13"/>
  <c r="A779" i="13"/>
  <c r="B779" i="13"/>
  <c r="C779" i="13"/>
  <c r="D779" i="13"/>
  <c r="E779" i="13"/>
  <c r="F779" i="13"/>
  <c r="G779" i="13"/>
  <c r="H779" i="13"/>
  <c r="I779" i="13"/>
  <c r="J779" i="13"/>
  <c r="K779" i="13"/>
  <c r="L779" i="13"/>
  <c r="M779" i="13"/>
  <c r="N779" i="13"/>
  <c r="O779" i="13"/>
  <c r="A780" i="13"/>
  <c r="B780" i="13"/>
  <c r="C780" i="13"/>
  <c r="D780" i="13"/>
  <c r="E780" i="13"/>
  <c r="F780" i="13"/>
  <c r="G780" i="13"/>
  <c r="H780" i="13"/>
  <c r="I780" i="13"/>
  <c r="J780" i="13"/>
  <c r="K780" i="13"/>
  <c r="L780" i="13"/>
  <c r="M780" i="13"/>
  <c r="N780" i="13"/>
  <c r="O780" i="13"/>
  <c r="A781" i="13"/>
  <c r="B781" i="13"/>
  <c r="C781" i="13"/>
  <c r="D781" i="13"/>
  <c r="E781" i="13"/>
  <c r="F781" i="13"/>
  <c r="G781" i="13"/>
  <c r="H781" i="13"/>
  <c r="I781" i="13"/>
  <c r="J781" i="13"/>
  <c r="K781" i="13"/>
  <c r="L781" i="13"/>
  <c r="M781" i="13"/>
  <c r="N781" i="13"/>
  <c r="O781" i="13"/>
  <c r="A782" i="13"/>
  <c r="B782" i="13"/>
  <c r="C782" i="13"/>
  <c r="D782" i="13"/>
  <c r="E782" i="13"/>
  <c r="F782" i="13"/>
  <c r="G782" i="13"/>
  <c r="H782" i="13"/>
  <c r="I782" i="13"/>
  <c r="J782" i="13"/>
  <c r="K782" i="13"/>
  <c r="L782" i="13"/>
  <c r="M782" i="13"/>
  <c r="N782" i="13"/>
  <c r="O782" i="13"/>
  <c r="A783" i="13"/>
  <c r="B783" i="13"/>
  <c r="C783" i="13"/>
  <c r="D783" i="13"/>
  <c r="E783" i="13"/>
  <c r="F783" i="13"/>
  <c r="G783" i="13"/>
  <c r="H783" i="13"/>
  <c r="I783" i="13"/>
  <c r="J783" i="13"/>
  <c r="K783" i="13"/>
  <c r="L783" i="13"/>
  <c r="M783" i="13"/>
  <c r="N783" i="13"/>
  <c r="O783" i="13"/>
  <c r="A784" i="13"/>
  <c r="B784" i="13"/>
  <c r="C784" i="13"/>
  <c r="D784" i="13"/>
  <c r="E784" i="13"/>
  <c r="F784" i="13"/>
  <c r="G784" i="13"/>
  <c r="H784" i="13"/>
  <c r="I784" i="13"/>
  <c r="J784" i="13"/>
  <c r="K784" i="13"/>
  <c r="L784" i="13"/>
  <c r="M784" i="13"/>
  <c r="N784" i="13"/>
  <c r="O784" i="13"/>
  <c r="A785" i="13"/>
  <c r="B785" i="13"/>
  <c r="C785" i="13"/>
  <c r="D785" i="13"/>
  <c r="E785" i="13"/>
  <c r="F785" i="13"/>
  <c r="G785" i="13"/>
  <c r="H785" i="13"/>
  <c r="I785" i="13"/>
  <c r="J785" i="13"/>
  <c r="K785" i="13"/>
  <c r="L785" i="13"/>
  <c r="M785" i="13"/>
  <c r="N785" i="13"/>
  <c r="O785" i="13"/>
  <c r="A786" i="13"/>
  <c r="B786" i="13"/>
  <c r="C786" i="13"/>
  <c r="D786" i="13"/>
  <c r="E786" i="13"/>
  <c r="F786" i="13"/>
  <c r="G786" i="13"/>
  <c r="H786" i="13"/>
  <c r="I786" i="13"/>
  <c r="J786" i="13"/>
  <c r="K786" i="13"/>
  <c r="L786" i="13"/>
  <c r="M786" i="13"/>
  <c r="N786" i="13"/>
  <c r="O786" i="13"/>
  <c r="A787" i="13"/>
  <c r="B787" i="13"/>
  <c r="C787" i="13"/>
  <c r="D787" i="13"/>
  <c r="E787" i="13"/>
  <c r="F787" i="13"/>
  <c r="G787" i="13"/>
  <c r="H787" i="13"/>
  <c r="I787" i="13"/>
  <c r="J787" i="13"/>
  <c r="K787" i="13"/>
  <c r="L787" i="13"/>
  <c r="M787" i="13"/>
  <c r="N787" i="13"/>
  <c r="O787" i="13"/>
  <c r="A788" i="13"/>
  <c r="B788" i="13"/>
  <c r="C788" i="13"/>
  <c r="D788" i="13"/>
  <c r="E788" i="13"/>
  <c r="F788" i="13"/>
  <c r="G788" i="13"/>
  <c r="H788" i="13"/>
  <c r="I788" i="13"/>
  <c r="J788" i="13"/>
  <c r="K788" i="13"/>
  <c r="L788" i="13"/>
  <c r="M788" i="13"/>
  <c r="N788" i="13"/>
  <c r="O788" i="13"/>
  <c r="A789" i="13"/>
  <c r="B789" i="13"/>
  <c r="C789" i="13"/>
  <c r="D789" i="13"/>
  <c r="E789" i="13"/>
  <c r="F789" i="13"/>
  <c r="G789" i="13"/>
  <c r="H789" i="13"/>
  <c r="I789" i="13"/>
  <c r="J789" i="13"/>
  <c r="K789" i="13"/>
  <c r="L789" i="13"/>
  <c r="M789" i="13"/>
  <c r="N789" i="13"/>
  <c r="O789" i="13"/>
  <c r="A790" i="13"/>
  <c r="B790" i="13"/>
  <c r="C790" i="13"/>
  <c r="D790" i="13"/>
  <c r="E790" i="13"/>
  <c r="F790" i="13"/>
  <c r="G790" i="13"/>
  <c r="H790" i="13"/>
  <c r="I790" i="13"/>
  <c r="J790" i="13"/>
  <c r="K790" i="13"/>
  <c r="L790" i="13"/>
  <c r="M790" i="13"/>
  <c r="N790" i="13"/>
  <c r="O790" i="13"/>
  <c r="A791" i="13"/>
  <c r="B791" i="13"/>
  <c r="C791" i="13"/>
  <c r="D791" i="13"/>
  <c r="E791" i="13"/>
  <c r="F791" i="13"/>
  <c r="G791" i="13"/>
  <c r="H791" i="13"/>
  <c r="I791" i="13"/>
  <c r="J791" i="13"/>
  <c r="K791" i="13"/>
  <c r="L791" i="13"/>
  <c r="M791" i="13"/>
  <c r="N791" i="13"/>
  <c r="O791" i="13"/>
  <c r="A792" i="13"/>
  <c r="B792" i="13"/>
  <c r="C792" i="13"/>
  <c r="D792" i="13"/>
  <c r="E792" i="13"/>
  <c r="F792" i="13"/>
  <c r="G792" i="13"/>
  <c r="H792" i="13"/>
  <c r="I792" i="13"/>
  <c r="J792" i="13"/>
  <c r="K792" i="13"/>
  <c r="L792" i="13"/>
  <c r="M792" i="13"/>
  <c r="N792" i="13"/>
  <c r="O792" i="13"/>
  <c r="A793" i="13"/>
  <c r="B793" i="13"/>
  <c r="C793" i="13"/>
  <c r="D793" i="13"/>
  <c r="E793" i="13"/>
  <c r="F793" i="13"/>
  <c r="G793" i="13"/>
  <c r="H793" i="13"/>
  <c r="I793" i="13"/>
  <c r="J793" i="13"/>
  <c r="K793" i="13"/>
  <c r="L793" i="13"/>
  <c r="M793" i="13"/>
  <c r="N793" i="13"/>
  <c r="O793" i="13"/>
  <c r="A794" i="13"/>
  <c r="B794" i="13"/>
  <c r="C794" i="13"/>
  <c r="D794" i="13"/>
  <c r="E794" i="13"/>
  <c r="F794" i="13"/>
  <c r="G794" i="13"/>
  <c r="H794" i="13"/>
  <c r="I794" i="13"/>
  <c r="J794" i="13"/>
  <c r="K794" i="13"/>
  <c r="L794" i="13"/>
  <c r="M794" i="13"/>
  <c r="N794" i="13"/>
  <c r="O794" i="13"/>
  <c r="A795" i="13"/>
  <c r="B795" i="13"/>
  <c r="C795" i="13"/>
  <c r="D795" i="13"/>
  <c r="E795" i="13"/>
  <c r="F795" i="13"/>
  <c r="G795" i="13"/>
  <c r="H795" i="13"/>
  <c r="I795" i="13"/>
  <c r="J795" i="13"/>
  <c r="K795" i="13"/>
  <c r="L795" i="13"/>
  <c r="M795" i="13"/>
  <c r="N795" i="13"/>
  <c r="O795" i="13"/>
  <c r="A796" i="13"/>
  <c r="B796" i="13"/>
  <c r="C796" i="13"/>
  <c r="D796" i="13"/>
  <c r="E796" i="13"/>
  <c r="F796" i="13"/>
  <c r="G796" i="13"/>
  <c r="H796" i="13"/>
  <c r="I796" i="13"/>
  <c r="J796" i="13"/>
  <c r="K796" i="13"/>
  <c r="L796" i="13"/>
  <c r="M796" i="13"/>
  <c r="N796" i="13"/>
  <c r="O796" i="13"/>
  <c r="A797" i="13"/>
  <c r="B797" i="13"/>
  <c r="C797" i="13"/>
  <c r="D797" i="13"/>
  <c r="E797" i="13"/>
  <c r="F797" i="13"/>
  <c r="G797" i="13"/>
  <c r="H797" i="13"/>
  <c r="I797" i="13"/>
  <c r="J797" i="13"/>
  <c r="K797" i="13"/>
  <c r="L797" i="13"/>
  <c r="M797" i="13"/>
  <c r="N797" i="13"/>
  <c r="O797" i="13"/>
  <c r="A798" i="13"/>
  <c r="B798" i="13"/>
  <c r="C798" i="13"/>
  <c r="D798" i="13"/>
  <c r="E798" i="13"/>
  <c r="F798" i="13"/>
  <c r="G798" i="13"/>
  <c r="H798" i="13"/>
  <c r="I798" i="13"/>
  <c r="J798" i="13"/>
  <c r="K798" i="13"/>
  <c r="L798" i="13"/>
  <c r="M798" i="13"/>
  <c r="N798" i="13"/>
  <c r="O798" i="13"/>
  <c r="A799" i="13"/>
  <c r="B799" i="13"/>
  <c r="C799" i="13"/>
  <c r="D799" i="13"/>
  <c r="E799" i="13"/>
  <c r="F799" i="13"/>
  <c r="G799" i="13"/>
  <c r="H799" i="13"/>
  <c r="I799" i="13"/>
  <c r="J799" i="13"/>
  <c r="K799" i="13"/>
  <c r="L799" i="13"/>
  <c r="M799" i="13"/>
  <c r="N799" i="13"/>
  <c r="O799" i="13"/>
  <c r="A800" i="13"/>
  <c r="B800" i="13"/>
  <c r="C800" i="13"/>
  <c r="D800" i="13"/>
  <c r="E800" i="13"/>
  <c r="F800" i="13"/>
  <c r="G800" i="13"/>
  <c r="H800" i="13"/>
  <c r="I800" i="13"/>
  <c r="J800" i="13"/>
  <c r="K800" i="13"/>
  <c r="L800" i="13"/>
  <c r="M800" i="13"/>
  <c r="N800" i="13"/>
  <c r="O800" i="13"/>
  <c r="A801" i="13"/>
  <c r="B801" i="13"/>
  <c r="C801" i="13"/>
  <c r="D801" i="13"/>
  <c r="E801" i="13"/>
  <c r="F801" i="13"/>
  <c r="G801" i="13"/>
  <c r="H801" i="13"/>
  <c r="I801" i="13"/>
  <c r="J801" i="13"/>
  <c r="K801" i="13"/>
  <c r="L801" i="13"/>
  <c r="M801" i="13"/>
  <c r="N801" i="13"/>
  <c r="O801" i="13"/>
  <c r="A802" i="13"/>
  <c r="B802" i="13"/>
  <c r="C802" i="13"/>
  <c r="D802" i="13"/>
  <c r="E802" i="13"/>
  <c r="F802" i="13"/>
  <c r="G802" i="13"/>
  <c r="H802" i="13"/>
  <c r="I802" i="13"/>
  <c r="J802" i="13"/>
  <c r="K802" i="13"/>
  <c r="L802" i="13"/>
  <c r="M802" i="13"/>
  <c r="N802" i="13"/>
  <c r="O802" i="13"/>
  <c r="A803" i="13"/>
  <c r="B803" i="13"/>
  <c r="C803" i="13"/>
  <c r="D803" i="13"/>
  <c r="E803" i="13"/>
  <c r="F803" i="13"/>
  <c r="G803" i="13"/>
  <c r="H803" i="13"/>
  <c r="I803" i="13"/>
  <c r="J803" i="13"/>
  <c r="K803" i="13"/>
  <c r="L803" i="13"/>
  <c r="M803" i="13"/>
  <c r="N803" i="13"/>
  <c r="O803" i="13"/>
  <c r="A804" i="13"/>
  <c r="B804" i="13"/>
  <c r="C804" i="13"/>
  <c r="D804" i="13"/>
  <c r="E804" i="13"/>
  <c r="F804" i="13"/>
  <c r="G804" i="13"/>
  <c r="H804" i="13"/>
  <c r="I804" i="13"/>
  <c r="J804" i="13"/>
  <c r="K804" i="13"/>
  <c r="L804" i="13"/>
  <c r="M804" i="13"/>
  <c r="N804" i="13"/>
  <c r="O804" i="13"/>
  <c r="A805" i="13"/>
  <c r="B805" i="13"/>
  <c r="C805" i="13"/>
  <c r="D805" i="13"/>
  <c r="E805" i="13"/>
  <c r="F805" i="13"/>
  <c r="G805" i="13"/>
  <c r="H805" i="13"/>
  <c r="I805" i="13"/>
  <c r="J805" i="13"/>
  <c r="K805" i="13"/>
  <c r="L805" i="13"/>
  <c r="M805" i="13"/>
  <c r="N805" i="13"/>
  <c r="O805" i="13"/>
  <c r="A806" i="13"/>
  <c r="B806" i="13"/>
  <c r="C806" i="13"/>
  <c r="D806" i="13"/>
  <c r="E806" i="13"/>
  <c r="F806" i="13"/>
  <c r="G806" i="13"/>
  <c r="H806" i="13"/>
  <c r="I806" i="13"/>
  <c r="J806" i="13"/>
  <c r="K806" i="13"/>
  <c r="L806" i="13"/>
  <c r="M806" i="13"/>
  <c r="N806" i="13"/>
  <c r="O806" i="13"/>
  <c r="A807" i="13"/>
  <c r="B807" i="13"/>
  <c r="C807" i="13"/>
  <c r="D807" i="13"/>
  <c r="E807" i="13"/>
  <c r="F807" i="13"/>
  <c r="G807" i="13"/>
  <c r="H807" i="13"/>
  <c r="I807" i="13"/>
  <c r="J807" i="13"/>
  <c r="K807" i="13"/>
  <c r="L807" i="13"/>
  <c r="M807" i="13"/>
  <c r="N807" i="13"/>
  <c r="O807" i="13"/>
  <c r="A808" i="13"/>
  <c r="B808" i="13"/>
  <c r="C808" i="13"/>
  <c r="D808" i="13"/>
  <c r="E808" i="13"/>
  <c r="F808" i="13"/>
  <c r="G808" i="13"/>
  <c r="H808" i="13"/>
  <c r="I808" i="13"/>
  <c r="J808" i="13"/>
  <c r="K808" i="13"/>
  <c r="L808" i="13"/>
  <c r="M808" i="13"/>
  <c r="N808" i="13"/>
  <c r="O808" i="13"/>
  <c r="A809" i="13"/>
  <c r="B809" i="13"/>
  <c r="C809" i="13"/>
  <c r="D809" i="13"/>
  <c r="E809" i="13"/>
  <c r="F809" i="13"/>
  <c r="G809" i="13"/>
  <c r="H809" i="13"/>
  <c r="I809" i="13"/>
  <c r="J809" i="13"/>
  <c r="K809" i="13"/>
  <c r="L809" i="13"/>
  <c r="M809" i="13"/>
  <c r="N809" i="13"/>
  <c r="O809" i="13"/>
  <c r="A810" i="13"/>
  <c r="B810" i="13"/>
  <c r="C810" i="13"/>
  <c r="D810" i="13"/>
  <c r="E810" i="13"/>
  <c r="F810" i="13"/>
  <c r="G810" i="13"/>
  <c r="H810" i="13"/>
  <c r="I810" i="13"/>
  <c r="J810" i="13"/>
  <c r="K810" i="13"/>
  <c r="L810" i="13"/>
  <c r="M810" i="13"/>
  <c r="N810" i="13"/>
  <c r="O810" i="13"/>
  <c r="A811" i="13"/>
  <c r="B811" i="13"/>
  <c r="C811" i="13"/>
  <c r="D811" i="13"/>
  <c r="E811" i="13"/>
  <c r="F811" i="13"/>
  <c r="G811" i="13"/>
  <c r="H811" i="13"/>
  <c r="I811" i="13"/>
  <c r="J811" i="13"/>
  <c r="K811" i="13"/>
  <c r="L811" i="13"/>
  <c r="M811" i="13"/>
  <c r="N811" i="13"/>
  <c r="O811" i="13"/>
  <c r="A812" i="13"/>
  <c r="B812" i="13"/>
  <c r="C812" i="13"/>
  <c r="D812" i="13"/>
  <c r="E812" i="13"/>
  <c r="F812" i="13"/>
  <c r="G812" i="13"/>
  <c r="H812" i="13"/>
  <c r="I812" i="13"/>
  <c r="J812" i="13"/>
  <c r="K812" i="13"/>
  <c r="L812" i="13"/>
  <c r="M812" i="13"/>
  <c r="N812" i="13"/>
  <c r="O812" i="13"/>
  <c r="A813" i="13"/>
  <c r="B813" i="13"/>
  <c r="C813" i="13"/>
  <c r="D813" i="13"/>
  <c r="E813" i="13"/>
  <c r="F813" i="13"/>
  <c r="G813" i="13"/>
  <c r="H813" i="13"/>
  <c r="I813" i="13"/>
  <c r="J813" i="13"/>
  <c r="K813" i="13"/>
  <c r="L813" i="13"/>
  <c r="M813" i="13"/>
  <c r="N813" i="13"/>
  <c r="O813" i="13"/>
  <c r="A814" i="13"/>
  <c r="B814" i="13"/>
  <c r="C814" i="13"/>
  <c r="D814" i="13"/>
  <c r="E814" i="13"/>
  <c r="F814" i="13"/>
  <c r="G814" i="13"/>
  <c r="H814" i="13"/>
  <c r="I814" i="13"/>
  <c r="J814" i="13"/>
  <c r="K814" i="13"/>
  <c r="L814" i="13"/>
  <c r="M814" i="13"/>
  <c r="N814" i="13"/>
  <c r="O814" i="13"/>
  <c r="A815" i="13"/>
  <c r="B815" i="13"/>
  <c r="C815" i="13"/>
  <c r="D815" i="13"/>
  <c r="E815" i="13"/>
  <c r="F815" i="13"/>
  <c r="G815" i="13"/>
  <c r="H815" i="13"/>
  <c r="I815" i="13"/>
  <c r="J815" i="13"/>
  <c r="K815" i="13"/>
  <c r="L815" i="13"/>
  <c r="M815" i="13"/>
  <c r="N815" i="13"/>
  <c r="O815" i="13"/>
  <c r="A816" i="13"/>
  <c r="B816" i="13"/>
  <c r="C816" i="13"/>
  <c r="D816" i="13"/>
  <c r="E816" i="13"/>
  <c r="F816" i="13"/>
  <c r="G816" i="13"/>
  <c r="H816" i="13"/>
  <c r="I816" i="13"/>
  <c r="J816" i="13"/>
  <c r="K816" i="13"/>
  <c r="L816" i="13"/>
  <c r="M816" i="13"/>
  <c r="N816" i="13"/>
  <c r="O816" i="13"/>
  <c r="A817" i="13"/>
  <c r="B817" i="13"/>
  <c r="C817" i="13"/>
  <c r="D817" i="13"/>
  <c r="E817" i="13"/>
  <c r="F817" i="13"/>
  <c r="G817" i="13"/>
  <c r="H817" i="13"/>
  <c r="I817" i="13"/>
  <c r="J817" i="13"/>
  <c r="K817" i="13"/>
  <c r="L817" i="13"/>
  <c r="M817" i="13"/>
  <c r="N817" i="13"/>
  <c r="O817" i="13"/>
  <c r="A818" i="13"/>
  <c r="B818" i="13"/>
  <c r="C818" i="13"/>
  <c r="D818" i="13"/>
  <c r="E818" i="13"/>
  <c r="F818" i="13"/>
  <c r="G818" i="13"/>
  <c r="H818" i="13"/>
  <c r="I818" i="13"/>
  <c r="J818" i="13"/>
  <c r="K818" i="13"/>
  <c r="L818" i="13"/>
  <c r="M818" i="13"/>
  <c r="N818" i="13"/>
  <c r="O818" i="13"/>
  <c r="A819" i="13"/>
  <c r="B819" i="13"/>
  <c r="C819" i="13"/>
  <c r="D819" i="13"/>
  <c r="E819" i="13"/>
  <c r="F819" i="13"/>
  <c r="G819" i="13"/>
  <c r="H819" i="13"/>
  <c r="I819" i="13"/>
  <c r="J819" i="13"/>
  <c r="K819" i="13"/>
  <c r="L819" i="13"/>
  <c r="M819" i="13"/>
  <c r="N819" i="13"/>
  <c r="O819" i="13"/>
  <c r="A820" i="13"/>
  <c r="B820" i="13"/>
  <c r="C820" i="13"/>
  <c r="D820" i="13"/>
  <c r="E820" i="13"/>
  <c r="F820" i="13"/>
  <c r="G820" i="13"/>
  <c r="H820" i="13"/>
  <c r="I820" i="13"/>
  <c r="J820" i="13"/>
  <c r="K820" i="13"/>
  <c r="L820" i="13"/>
  <c r="M820" i="13"/>
  <c r="N820" i="13"/>
  <c r="O820" i="13"/>
  <c r="A821" i="13"/>
  <c r="B821" i="13"/>
  <c r="C821" i="13"/>
  <c r="D821" i="13"/>
  <c r="E821" i="13"/>
  <c r="F821" i="13"/>
  <c r="G821" i="13"/>
  <c r="H821" i="13"/>
  <c r="I821" i="13"/>
  <c r="J821" i="13"/>
  <c r="K821" i="13"/>
  <c r="L821" i="13"/>
  <c r="M821" i="13"/>
  <c r="N821" i="13"/>
  <c r="O821" i="13"/>
  <c r="A822" i="13"/>
  <c r="B822" i="13"/>
  <c r="C822" i="13"/>
  <c r="D822" i="13"/>
  <c r="E822" i="13"/>
  <c r="F822" i="13"/>
  <c r="G822" i="13"/>
  <c r="H822" i="13"/>
  <c r="I822" i="13"/>
  <c r="J822" i="13"/>
  <c r="K822" i="13"/>
  <c r="L822" i="13"/>
  <c r="M822" i="13"/>
  <c r="N822" i="13"/>
  <c r="O822" i="13"/>
  <c r="A823" i="13"/>
  <c r="B823" i="13"/>
  <c r="C823" i="13"/>
  <c r="D823" i="13"/>
  <c r="E823" i="13"/>
  <c r="F823" i="13"/>
  <c r="G823" i="13"/>
  <c r="H823" i="13"/>
  <c r="I823" i="13"/>
  <c r="J823" i="13"/>
  <c r="K823" i="13"/>
  <c r="L823" i="13"/>
  <c r="M823" i="13"/>
  <c r="N823" i="13"/>
  <c r="O823" i="13"/>
  <c r="A824" i="13"/>
  <c r="B824" i="13"/>
  <c r="C824" i="13"/>
  <c r="D824" i="13"/>
  <c r="E824" i="13"/>
  <c r="F824" i="13"/>
  <c r="G824" i="13"/>
  <c r="H824" i="13"/>
  <c r="I824" i="13"/>
  <c r="J824" i="13"/>
  <c r="K824" i="13"/>
  <c r="L824" i="13"/>
  <c r="M824" i="13"/>
  <c r="N824" i="13"/>
  <c r="O824" i="13"/>
  <c r="A825" i="13"/>
  <c r="B825" i="13"/>
  <c r="C825" i="13"/>
  <c r="D825" i="13"/>
  <c r="E825" i="13"/>
  <c r="F825" i="13"/>
  <c r="G825" i="13"/>
  <c r="H825" i="13"/>
  <c r="I825" i="13"/>
  <c r="J825" i="13"/>
  <c r="K825" i="13"/>
  <c r="L825" i="13"/>
  <c r="M825" i="13"/>
  <c r="N825" i="13"/>
  <c r="O825" i="13"/>
  <c r="A826" i="13"/>
  <c r="B826" i="13"/>
  <c r="C826" i="13"/>
  <c r="D826" i="13"/>
  <c r="E826" i="13"/>
  <c r="F826" i="13"/>
  <c r="G826" i="13"/>
  <c r="H826" i="13"/>
  <c r="I826" i="13"/>
  <c r="J826" i="13"/>
  <c r="K826" i="13"/>
  <c r="L826" i="13"/>
  <c r="M826" i="13"/>
  <c r="N826" i="13"/>
  <c r="O826" i="13"/>
  <c r="A827" i="13"/>
  <c r="B827" i="13"/>
  <c r="C827" i="13"/>
  <c r="D827" i="13"/>
  <c r="E827" i="13"/>
  <c r="F827" i="13"/>
  <c r="G827" i="13"/>
  <c r="H827" i="13"/>
  <c r="I827" i="13"/>
  <c r="J827" i="13"/>
  <c r="K827" i="13"/>
  <c r="L827" i="13"/>
  <c r="M827" i="13"/>
  <c r="N827" i="13"/>
  <c r="O827" i="13"/>
  <c r="A828" i="13"/>
  <c r="B828" i="13"/>
  <c r="C828" i="13"/>
  <c r="D828" i="13"/>
  <c r="E828" i="13"/>
  <c r="F828" i="13"/>
  <c r="G828" i="13"/>
  <c r="H828" i="13"/>
  <c r="I828" i="13"/>
  <c r="J828" i="13"/>
  <c r="K828" i="13"/>
  <c r="L828" i="13"/>
  <c r="M828" i="13"/>
  <c r="N828" i="13"/>
  <c r="O828" i="13"/>
  <c r="A829" i="13"/>
  <c r="B829" i="13"/>
  <c r="C829" i="13"/>
  <c r="D829" i="13"/>
  <c r="E829" i="13"/>
  <c r="F829" i="13"/>
  <c r="G829" i="13"/>
  <c r="H829" i="13"/>
  <c r="I829" i="13"/>
  <c r="J829" i="13"/>
  <c r="K829" i="13"/>
  <c r="L829" i="13"/>
  <c r="M829" i="13"/>
  <c r="N829" i="13"/>
  <c r="O829" i="13"/>
  <c r="A830" i="13"/>
  <c r="B830" i="13"/>
  <c r="C830" i="13"/>
  <c r="D830" i="13"/>
  <c r="E830" i="13"/>
  <c r="F830" i="13"/>
  <c r="G830" i="13"/>
  <c r="H830" i="13"/>
  <c r="I830" i="13"/>
  <c r="J830" i="13"/>
  <c r="K830" i="13"/>
  <c r="L830" i="13"/>
  <c r="M830" i="13"/>
  <c r="N830" i="13"/>
  <c r="O830" i="13"/>
  <c r="A831" i="13"/>
  <c r="B831" i="13"/>
  <c r="C831" i="13"/>
  <c r="D831" i="13"/>
  <c r="E831" i="13"/>
  <c r="F831" i="13"/>
  <c r="G831" i="13"/>
  <c r="H831" i="13"/>
  <c r="I831" i="13"/>
  <c r="J831" i="13"/>
  <c r="K831" i="13"/>
  <c r="L831" i="13"/>
  <c r="M831" i="13"/>
  <c r="N831" i="13"/>
  <c r="O831" i="13"/>
  <c r="A832" i="13"/>
  <c r="B832" i="13"/>
  <c r="C832" i="13"/>
  <c r="D832" i="13"/>
  <c r="E832" i="13"/>
  <c r="F832" i="13"/>
  <c r="G832" i="13"/>
  <c r="H832" i="13"/>
  <c r="I832" i="13"/>
  <c r="J832" i="13"/>
  <c r="K832" i="13"/>
  <c r="L832" i="13"/>
  <c r="M832" i="13"/>
  <c r="N832" i="13"/>
  <c r="O832" i="13"/>
  <c r="A833" i="13"/>
  <c r="B833" i="13"/>
  <c r="C833" i="13"/>
  <c r="D833" i="13"/>
  <c r="E833" i="13"/>
  <c r="F833" i="13"/>
  <c r="G833" i="13"/>
  <c r="H833" i="13"/>
  <c r="I833" i="13"/>
  <c r="J833" i="13"/>
  <c r="K833" i="13"/>
  <c r="L833" i="13"/>
  <c r="M833" i="13"/>
  <c r="N833" i="13"/>
  <c r="O833" i="13"/>
  <c r="A834" i="13"/>
  <c r="B834" i="13"/>
  <c r="C834" i="13"/>
  <c r="D834" i="13"/>
  <c r="E834" i="13"/>
  <c r="F834" i="13"/>
  <c r="G834" i="13"/>
  <c r="H834" i="13"/>
  <c r="I834" i="13"/>
  <c r="J834" i="13"/>
  <c r="K834" i="13"/>
  <c r="L834" i="13"/>
  <c r="M834" i="13"/>
  <c r="N834" i="13"/>
  <c r="O834" i="13"/>
  <c r="A835" i="13"/>
  <c r="B835" i="13"/>
  <c r="C835" i="13"/>
  <c r="D835" i="13"/>
  <c r="E835" i="13"/>
  <c r="F835" i="13"/>
  <c r="G835" i="13"/>
  <c r="H835" i="13"/>
  <c r="I835" i="13"/>
  <c r="J835" i="13"/>
  <c r="K835" i="13"/>
  <c r="L835" i="13"/>
  <c r="M835" i="13"/>
  <c r="N835" i="13"/>
  <c r="O835" i="13"/>
  <c r="A836" i="13"/>
  <c r="B836" i="13"/>
  <c r="C836" i="13"/>
  <c r="D836" i="13"/>
  <c r="E836" i="13"/>
  <c r="F836" i="13"/>
  <c r="G836" i="13"/>
  <c r="H836" i="13"/>
  <c r="I836" i="13"/>
  <c r="J836" i="13"/>
  <c r="K836" i="13"/>
  <c r="L836" i="13"/>
  <c r="M836" i="13"/>
  <c r="N836" i="13"/>
  <c r="O836" i="13"/>
  <c r="A837" i="13"/>
  <c r="B837" i="13"/>
  <c r="C837" i="13"/>
  <c r="D837" i="13"/>
  <c r="E837" i="13"/>
  <c r="F837" i="13"/>
  <c r="G837" i="13"/>
  <c r="H837" i="13"/>
  <c r="I837" i="13"/>
  <c r="J837" i="13"/>
  <c r="K837" i="13"/>
  <c r="L837" i="13"/>
  <c r="M837" i="13"/>
  <c r="N837" i="13"/>
  <c r="O837" i="13"/>
  <c r="A838" i="13"/>
  <c r="B838" i="13"/>
  <c r="C838" i="13"/>
  <c r="D838" i="13"/>
  <c r="E838" i="13"/>
  <c r="F838" i="13"/>
  <c r="G838" i="13"/>
  <c r="H838" i="13"/>
  <c r="I838" i="13"/>
  <c r="J838" i="13"/>
  <c r="K838" i="13"/>
  <c r="L838" i="13"/>
  <c r="M838" i="13"/>
  <c r="N838" i="13"/>
  <c r="O838" i="13"/>
  <c r="A839" i="13"/>
  <c r="B839" i="13"/>
  <c r="C839" i="13"/>
  <c r="D839" i="13"/>
  <c r="E839" i="13"/>
  <c r="F839" i="13"/>
  <c r="G839" i="13"/>
  <c r="H839" i="13"/>
  <c r="I839" i="13"/>
  <c r="J839" i="13"/>
  <c r="K839" i="13"/>
  <c r="L839" i="13"/>
  <c r="M839" i="13"/>
  <c r="N839" i="13"/>
  <c r="O839" i="13"/>
  <c r="A840" i="13"/>
  <c r="B840" i="13"/>
  <c r="C840" i="13"/>
  <c r="D840" i="13"/>
  <c r="E840" i="13"/>
  <c r="F840" i="13"/>
  <c r="G840" i="13"/>
  <c r="H840" i="13"/>
  <c r="I840" i="13"/>
  <c r="J840" i="13"/>
  <c r="K840" i="13"/>
  <c r="L840" i="13"/>
  <c r="M840" i="13"/>
  <c r="N840" i="13"/>
  <c r="O840" i="13"/>
  <c r="A841" i="13"/>
  <c r="B841" i="13"/>
  <c r="C841" i="13"/>
  <c r="D841" i="13"/>
  <c r="E841" i="13"/>
  <c r="F841" i="13"/>
  <c r="G841" i="13"/>
  <c r="H841" i="13"/>
  <c r="I841" i="13"/>
  <c r="J841" i="13"/>
  <c r="K841" i="13"/>
  <c r="L841" i="13"/>
  <c r="M841" i="13"/>
  <c r="N841" i="13"/>
  <c r="O841" i="13"/>
  <c r="A842" i="13"/>
  <c r="B842" i="13"/>
  <c r="C842" i="13"/>
  <c r="D842" i="13"/>
  <c r="E842" i="13"/>
  <c r="F842" i="13"/>
  <c r="G842" i="13"/>
  <c r="H842" i="13"/>
  <c r="I842" i="13"/>
  <c r="J842" i="13"/>
  <c r="K842" i="13"/>
  <c r="L842" i="13"/>
  <c r="M842" i="13"/>
  <c r="N842" i="13"/>
  <c r="O842" i="13"/>
  <c r="A843" i="13"/>
  <c r="B843" i="13"/>
  <c r="C843" i="13"/>
  <c r="D843" i="13"/>
  <c r="E843" i="13"/>
  <c r="F843" i="13"/>
  <c r="G843" i="13"/>
  <c r="H843" i="13"/>
  <c r="I843" i="13"/>
  <c r="J843" i="13"/>
  <c r="K843" i="13"/>
  <c r="L843" i="13"/>
  <c r="M843" i="13"/>
  <c r="N843" i="13"/>
  <c r="O843" i="13"/>
  <c r="A844" i="13"/>
  <c r="B844" i="13"/>
  <c r="C844" i="13"/>
  <c r="D844" i="13"/>
  <c r="E844" i="13"/>
  <c r="F844" i="13"/>
  <c r="G844" i="13"/>
  <c r="H844" i="13"/>
  <c r="I844" i="13"/>
  <c r="J844" i="13"/>
  <c r="K844" i="13"/>
  <c r="L844" i="13"/>
  <c r="M844" i="13"/>
  <c r="N844" i="13"/>
  <c r="O844" i="13"/>
  <c r="A845" i="13"/>
  <c r="B845" i="13"/>
  <c r="C845" i="13"/>
  <c r="D845" i="13"/>
  <c r="E845" i="13"/>
  <c r="F845" i="13"/>
  <c r="G845" i="13"/>
  <c r="H845" i="13"/>
  <c r="I845" i="13"/>
  <c r="J845" i="13"/>
  <c r="K845" i="13"/>
  <c r="L845" i="13"/>
  <c r="M845" i="13"/>
  <c r="N845" i="13"/>
  <c r="O845" i="13"/>
  <c r="A846" i="13"/>
  <c r="B846" i="13"/>
  <c r="C846" i="13"/>
  <c r="D846" i="13"/>
  <c r="E846" i="13"/>
  <c r="F846" i="13"/>
  <c r="G846" i="13"/>
  <c r="H846" i="13"/>
  <c r="I846" i="13"/>
  <c r="J846" i="13"/>
  <c r="K846" i="13"/>
  <c r="L846" i="13"/>
  <c r="M846" i="13"/>
  <c r="N846" i="13"/>
  <c r="O846" i="13"/>
  <c r="A847" i="13"/>
  <c r="B847" i="13"/>
  <c r="C847" i="13"/>
  <c r="D847" i="13"/>
  <c r="E847" i="13"/>
  <c r="F847" i="13"/>
  <c r="G847" i="13"/>
  <c r="H847" i="13"/>
  <c r="I847" i="13"/>
  <c r="J847" i="13"/>
  <c r="K847" i="13"/>
  <c r="L847" i="13"/>
  <c r="M847" i="13"/>
  <c r="N847" i="13"/>
  <c r="O847" i="13"/>
  <c r="A848" i="13"/>
  <c r="B848" i="13"/>
  <c r="C848" i="13"/>
  <c r="D848" i="13"/>
  <c r="E848" i="13"/>
  <c r="F848" i="13"/>
  <c r="G848" i="13"/>
  <c r="H848" i="13"/>
  <c r="I848" i="13"/>
  <c r="J848" i="13"/>
  <c r="K848" i="13"/>
  <c r="L848" i="13"/>
  <c r="M848" i="13"/>
  <c r="N848" i="13"/>
  <c r="O848" i="13"/>
  <c r="A849" i="13"/>
  <c r="B849" i="13"/>
  <c r="C849" i="13"/>
  <c r="D849" i="13"/>
  <c r="E849" i="13"/>
  <c r="F849" i="13"/>
  <c r="G849" i="13"/>
  <c r="H849" i="13"/>
  <c r="I849" i="13"/>
  <c r="J849" i="13"/>
  <c r="K849" i="13"/>
  <c r="L849" i="13"/>
  <c r="M849" i="13"/>
  <c r="N849" i="13"/>
  <c r="O849" i="13"/>
  <c r="A850" i="13"/>
  <c r="B850" i="13"/>
  <c r="C850" i="13"/>
  <c r="D850" i="13"/>
  <c r="E850" i="13"/>
  <c r="F850" i="13"/>
  <c r="G850" i="13"/>
  <c r="H850" i="13"/>
  <c r="I850" i="13"/>
  <c r="J850" i="13"/>
  <c r="K850" i="13"/>
  <c r="L850" i="13"/>
  <c r="M850" i="13"/>
  <c r="N850" i="13"/>
  <c r="O850" i="13"/>
  <c r="A851" i="13"/>
  <c r="B851" i="13"/>
  <c r="C851" i="13"/>
  <c r="D851" i="13"/>
  <c r="E851" i="13"/>
  <c r="F851" i="13"/>
  <c r="G851" i="13"/>
  <c r="H851" i="13"/>
  <c r="I851" i="13"/>
  <c r="J851" i="13"/>
  <c r="K851" i="13"/>
  <c r="L851" i="13"/>
  <c r="M851" i="13"/>
  <c r="N851" i="13"/>
  <c r="O851" i="13"/>
  <c r="A852" i="13"/>
  <c r="B852" i="13"/>
  <c r="C852" i="13"/>
  <c r="D852" i="13"/>
  <c r="E852" i="13"/>
  <c r="F852" i="13"/>
  <c r="G852" i="13"/>
  <c r="H852" i="13"/>
  <c r="I852" i="13"/>
  <c r="J852" i="13"/>
  <c r="K852" i="13"/>
  <c r="L852" i="13"/>
  <c r="M852" i="13"/>
  <c r="N852" i="13"/>
  <c r="O852" i="13"/>
  <c r="A853" i="13"/>
  <c r="B853" i="13"/>
  <c r="C853" i="13"/>
  <c r="D853" i="13"/>
  <c r="E853" i="13"/>
  <c r="F853" i="13"/>
  <c r="G853" i="13"/>
  <c r="H853" i="13"/>
  <c r="I853" i="13"/>
  <c r="J853" i="13"/>
  <c r="K853" i="13"/>
  <c r="L853" i="13"/>
  <c r="M853" i="13"/>
  <c r="N853" i="13"/>
  <c r="O853" i="13"/>
  <c r="A854" i="13"/>
  <c r="B854" i="13"/>
  <c r="C854" i="13"/>
  <c r="D854" i="13"/>
  <c r="E854" i="13"/>
  <c r="F854" i="13"/>
  <c r="G854" i="13"/>
  <c r="H854" i="13"/>
  <c r="I854" i="13"/>
  <c r="J854" i="13"/>
  <c r="K854" i="13"/>
  <c r="L854" i="13"/>
  <c r="M854" i="13"/>
  <c r="N854" i="13"/>
  <c r="O854" i="13"/>
  <c r="A855" i="13"/>
  <c r="B855" i="13"/>
  <c r="C855" i="13"/>
  <c r="D855" i="13"/>
  <c r="E855" i="13"/>
  <c r="F855" i="13"/>
  <c r="G855" i="13"/>
  <c r="H855" i="13"/>
  <c r="I855" i="13"/>
  <c r="J855" i="13"/>
  <c r="K855" i="13"/>
  <c r="L855" i="13"/>
  <c r="M855" i="13"/>
  <c r="N855" i="13"/>
  <c r="O855" i="13"/>
  <c r="A856" i="13"/>
  <c r="B856" i="13"/>
  <c r="C856" i="13"/>
  <c r="D856" i="13"/>
  <c r="E856" i="13"/>
  <c r="F856" i="13"/>
  <c r="G856" i="13"/>
  <c r="H856" i="13"/>
  <c r="I856" i="13"/>
  <c r="J856" i="13"/>
  <c r="K856" i="13"/>
  <c r="L856" i="13"/>
  <c r="M856" i="13"/>
  <c r="N856" i="13"/>
  <c r="O856" i="13"/>
  <c r="A857" i="13"/>
  <c r="B857" i="13"/>
  <c r="C857" i="13"/>
  <c r="D857" i="13"/>
  <c r="E857" i="13"/>
  <c r="F857" i="13"/>
  <c r="G857" i="13"/>
  <c r="H857" i="13"/>
  <c r="I857" i="13"/>
  <c r="J857" i="13"/>
  <c r="K857" i="13"/>
  <c r="L857" i="13"/>
  <c r="M857" i="13"/>
  <c r="N857" i="13"/>
  <c r="O857" i="13"/>
  <c r="A858" i="13"/>
  <c r="B858" i="13"/>
  <c r="C858" i="13"/>
  <c r="D858" i="13"/>
  <c r="E858" i="13"/>
  <c r="F858" i="13"/>
  <c r="G858" i="13"/>
  <c r="H858" i="13"/>
  <c r="I858" i="13"/>
  <c r="J858" i="13"/>
  <c r="K858" i="13"/>
  <c r="L858" i="13"/>
  <c r="M858" i="13"/>
  <c r="N858" i="13"/>
  <c r="O858" i="13"/>
  <c r="A859" i="13"/>
  <c r="B859" i="13"/>
  <c r="C859" i="13"/>
  <c r="D859" i="13"/>
  <c r="E859" i="13"/>
  <c r="F859" i="13"/>
  <c r="G859" i="13"/>
  <c r="H859" i="13"/>
  <c r="I859" i="13"/>
  <c r="J859" i="13"/>
  <c r="K859" i="13"/>
  <c r="L859" i="13"/>
  <c r="M859" i="13"/>
  <c r="N859" i="13"/>
  <c r="O859" i="13"/>
  <c r="A860" i="13"/>
  <c r="B860" i="13"/>
  <c r="C860" i="13"/>
  <c r="D860" i="13"/>
  <c r="E860" i="13"/>
  <c r="F860" i="13"/>
  <c r="G860" i="13"/>
  <c r="H860" i="13"/>
  <c r="I860" i="13"/>
  <c r="J860" i="13"/>
  <c r="K860" i="13"/>
  <c r="L860" i="13"/>
  <c r="M860" i="13"/>
  <c r="N860" i="13"/>
  <c r="O860" i="13"/>
  <c r="A861" i="13"/>
  <c r="B861" i="13"/>
  <c r="C861" i="13"/>
  <c r="D861" i="13"/>
  <c r="E861" i="13"/>
  <c r="F861" i="13"/>
  <c r="G861" i="13"/>
  <c r="H861" i="13"/>
  <c r="I861" i="13"/>
  <c r="J861" i="13"/>
  <c r="K861" i="13"/>
  <c r="L861" i="13"/>
  <c r="M861" i="13"/>
  <c r="N861" i="13"/>
  <c r="O861" i="13"/>
  <c r="A862" i="13"/>
  <c r="B862" i="13"/>
  <c r="C862" i="13"/>
  <c r="D862" i="13"/>
  <c r="E862" i="13"/>
  <c r="F862" i="13"/>
  <c r="G862" i="13"/>
  <c r="H862" i="13"/>
  <c r="I862" i="13"/>
  <c r="J862" i="13"/>
  <c r="K862" i="13"/>
  <c r="L862" i="13"/>
  <c r="M862" i="13"/>
  <c r="N862" i="13"/>
  <c r="O862" i="13"/>
  <c r="A863" i="13"/>
  <c r="B863" i="13"/>
  <c r="C863" i="13"/>
  <c r="D863" i="13"/>
  <c r="E863" i="13"/>
  <c r="F863" i="13"/>
  <c r="G863" i="13"/>
  <c r="H863" i="13"/>
  <c r="I863" i="13"/>
  <c r="J863" i="13"/>
  <c r="K863" i="13"/>
  <c r="L863" i="13"/>
  <c r="M863" i="13"/>
  <c r="N863" i="13"/>
  <c r="O863" i="13"/>
  <c r="A864" i="13"/>
  <c r="B864" i="13"/>
  <c r="C864" i="13"/>
  <c r="D864" i="13"/>
  <c r="E864" i="13"/>
  <c r="F864" i="13"/>
  <c r="G864" i="13"/>
  <c r="H864" i="13"/>
  <c r="I864" i="13"/>
  <c r="J864" i="13"/>
  <c r="K864" i="13"/>
  <c r="L864" i="13"/>
  <c r="M864" i="13"/>
  <c r="N864" i="13"/>
  <c r="O864" i="13"/>
  <c r="A865" i="13"/>
  <c r="B865" i="13"/>
  <c r="C865" i="13"/>
  <c r="D865" i="13"/>
  <c r="E865" i="13"/>
  <c r="F865" i="13"/>
  <c r="G865" i="13"/>
  <c r="H865" i="13"/>
  <c r="I865" i="13"/>
  <c r="J865" i="13"/>
  <c r="K865" i="13"/>
  <c r="L865" i="13"/>
  <c r="M865" i="13"/>
  <c r="N865" i="13"/>
  <c r="O865" i="13"/>
  <c r="A866" i="13"/>
  <c r="B866" i="13"/>
  <c r="C866" i="13"/>
  <c r="D866" i="13"/>
  <c r="E866" i="13"/>
  <c r="F866" i="13"/>
  <c r="G866" i="13"/>
  <c r="H866" i="13"/>
  <c r="I866" i="13"/>
  <c r="J866" i="13"/>
  <c r="K866" i="13"/>
  <c r="L866" i="13"/>
  <c r="M866" i="13"/>
  <c r="N866" i="13"/>
  <c r="O866" i="13"/>
  <c r="A867" i="13"/>
  <c r="B867" i="13"/>
  <c r="C867" i="13"/>
  <c r="D867" i="13"/>
  <c r="E867" i="13"/>
  <c r="F867" i="13"/>
  <c r="G867" i="13"/>
  <c r="H867" i="13"/>
  <c r="I867" i="13"/>
  <c r="J867" i="13"/>
  <c r="K867" i="13"/>
  <c r="L867" i="13"/>
  <c r="M867" i="13"/>
  <c r="N867" i="13"/>
  <c r="O867" i="13"/>
  <c r="A868" i="13"/>
  <c r="B868" i="13"/>
  <c r="C868" i="13"/>
  <c r="D868" i="13"/>
  <c r="E868" i="13"/>
  <c r="F868" i="13"/>
  <c r="G868" i="13"/>
  <c r="H868" i="13"/>
  <c r="I868" i="13"/>
  <c r="J868" i="13"/>
  <c r="K868" i="13"/>
  <c r="L868" i="13"/>
  <c r="M868" i="13"/>
  <c r="N868" i="13"/>
  <c r="O868" i="13"/>
  <c r="A869" i="13"/>
  <c r="B869" i="13"/>
  <c r="C869" i="13"/>
  <c r="D869" i="13"/>
  <c r="E869" i="13"/>
  <c r="F869" i="13"/>
  <c r="G869" i="13"/>
  <c r="H869" i="13"/>
  <c r="I869" i="13"/>
  <c r="J869" i="13"/>
  <c r="K869" i="13"/>
  <c r="L869" i="13"/>
  <c r="M869" i="13"/>
  <c r="N869" i="13"/>
  <c r="O869" i="13"/>
  <c r="A870" i="13"/>
  <c r="B870" i="13"/>
  <c r="C870" i="13"/>
  <c r="D870" i="13"/>
  <c r="E870" i="13"/>
  <c r="F870" i="13"/>
  <c r="G870" i="13"/>
  <c r="H870" i="13"/>
  <c r="I870" i="13"/>
  <c r="J870" i="13"/>
  <c r="K870" i="13"/>
  <c r="L870" i="13"/>
  <c r="M870" i="13"/>
  <c r="N870" i="13"/>
  <c r="O870" i="13"/>
  <c r="A871" i="13"/>
  <c r="B871" i="13"/>
  <c r="C871" i="13"/>
  <c r="D871" i="13"/>
  <c r="E871" i="13"/>
  <c r="F871" i="13"/>
  <c r="G871" i="13"/>
  <c r="H871" i="13"/>
  <c r="I871" i="13"/>
  <c r="J871" i="13"/>
  <c r="K871" i="13"/>
  <c r="L871" i="13"/>
  <c r="M871" i="13"/>
  <c r="N871" i="13"/>
  <c r="O871" i="13"/>
  <c r="A872" i="13"/>
  <c r="B872" i="13"/>
  <c r="C872" i="13"/>
  <c r="D872" i="13"/>
  <c r="E872" i="13"/>
  <c r="F872" i="13"/>
  <c r="G872" i="13"/>
  <c r="H872" i="13"/>
  <c r="I872" i="13"/>
  <c r="J872" i="13"/>
  <c r="K872" i="13"/>
  <c r="L872" i="13"/>
  <c r="M872" i="13"/>
  <c r="N872" i="13"/>
  <c r="O872" i="13"/>
  <c r="A873" i="13"/>
  <c r="B873" i="13"/>
  <c r="C873" i="13"/>
  <c r="D873" i="13"/>
  <c r="E873" i="13"/>
  <c r="F873" i="13"/>
  <c r="G873" i="13"/>
  <c r="H873" i="13"/>
  <c r="I873" i="13"/>
  <c r="J873" i="13"/>
  <c r="K873" i="13"/>
  <c r="L873" i="13"/>
  <c r="M873" i="13"/>
  <c r="N873" i="13"/>
  <c r="O873" i="13"/>
  <c r="A874" i="13"/>
  <c r="B874" i="13"/>
  <c r="C874" i="13"/>
  <c r="D874" i="13"/>
  <c r="E874" i="13"/>
  <c r="F874" i="13"/>
  <c r="G874" i="13"/>
  <c r="H874" i="13"/>
  <c r="I874" i="13"/>
  <c r="J874" i="13"/>
  <c r="K874" i="13"/>
  <c r="L874" i="13"/>
  <c r="M874" i="13"/>
  <c r="N874" i="13"/>
  <c r="O874" i="13"/>
  <c r="A875" i="13"/>
  <c r="B875" i="13"/>
  <c r="C875" i="13"/>
  <c r="D875" i="13"/>
  <c r="E875" i="13"/>
  <c r="F875" i="13"/>
  <c r="G875" i="13"/>
  <c r="H875" i="13"/>
  <c r="I875" i="13"/>
  <c r="J875" i="13"/>
  <c r="K875" i="13"/>
  <c r="L875" i="13"/>
  <c r="M875" i="13"/>
  <c r="N875" i="13"/>
  <c r="O875" i="13"/>
  <c r="A876" i="13"/>
  <c r="B876" i="13"/>
  <c r="C876" i="13"/>
  <c r="D876" i="13"/>
  <c r="E876" i="13"/>
  <c r="F876" i="13"/>
  <c r="G876" i="13"/>
  <c r="H876" i="13"/>
  <c r="I876" i="13"/>
  <c r="J876" i="13"/>
  <c r="K876" i="13"/>
  <c r="L876" i="13"/>
  <c r="M876" i="13"/>
  <c r="N876" i="13"/>
  <c r="O876" i="13"/>
  <c r="A877" i="13"/>
  <c r="B877" i="13"/>
  <c r="C877" i="13"/>
  <c r="D877" i="13"/>
  <c r="E877" i="13"/>
  <c r="F877" i="13"/>
  <c r="G877" i="13"/>
  <c r="H877" i="13"/>
  <c r="I877" i="13"/>
  <c r="J877" i="13"/>
  <c r="K877" i="13"/>
  <c r="L877" i="13"/>
  <c r="M877" i="13"/>
  <c r="N877" i="13"/>
  <c r="O877" i="13"/>
  <c r="A878" i="13"/>
  <c r="B878" i="13"/>
  <c r="C878" i="13"/>
  <c r="D878" i="13"/>
  <c r="E878" i="13"/>
  <c r="F878" i="13"/>
  <c r="G878" i="13"/>
  <c r="H878" i="13"/>
  <c r="I878" i="13"/>
  <c r="J878" i="13"/>
  <c r="K878" i="13"/>
  <c r="L878" i="13"/>
  <c r="M878" i="13"/>
  <c r="N878" i="13"/>
  <c r="O878" i="13"/>
  <c r="A879" i="13"/>
  <c r="B879" i="13"/>
  <c r="C879" i="13"/>
  <c r="D879" i="13"/>
  <c r="E879" i="13"/>
  <c r="F879" i="13"/>
  <c r="G879" i="13"/>
  <c r="H879" i="13"/>
  <c r="I879" i="13"/>
  <c r="J879" i="13"/>
  <c r="K879" i="13"/>
  <c r="L879" i="13"/>
  <c r="M879" i="13"/>
  <c r="N879" i="13"/>
  <c r="O879" i="13"/>
  <c r="A880" i="13"/>
  <c r="B880" i="13"/>
  <c r="C880" i="13"/>
  <c r="D880" i="13"/>
  <c r="E880" i="13"/>
  <c r="F880" i="13"/>
  <c r="G880" i="13"/>
  <c r="H880" i="13"/>
  <c r="I880" i="13"/>
  <c r="J880" i="13"/>
  <c r="K880" i="13"/>
  <c r="L880" i="13"/>
  <c r="M880" i="13"/>
  <c r="N880" i="13"/>
  <c r="O880" i="13"/>
  <c r="A881" i="13"/>
  <c r="B881" i="13"/>
  <c r="C881" i="13"/>
  <c r="D881" i="13"/>
  <c r="E881" i="13"/>
  <c r="F881" i="13"/>
  <c r="G881" i="13"/>
  <c r="H881" i="13"/>
  <c r="I881" i="13"/>
  <c r="J881" i="13"/>
  <c r="K881" i="13"/>
  <c r="L881" i="13"/>
  <c r="M881" i="13"/>
  <c r="N881" i="13"/>
  <c r="O881" i="13"/>
  <c r="A882" i="13"/>
  <c r="B882" i="13"/>
  <c r="C882" i="13"/>
  <c r="D882" i="13"/>
  <c r="E882" i="13"/>
  <c r="F882" i="13"/>
  <c r="G882" i="13"/>
  <c r="H882" i="13"/>
  <c r="I882" i="13"/>
  <c r="J882" i="13"/>
  <c r="K882" i="13"/>
  <c r="L882" i="13"/>
  <c r="M882" i="13"/>
  <c r="N882" i="13"/>
  <c r="O882" i="13"/>
  <c r="A883" i="13"/>
  <c r="B883" i="13"/>
  <c r="C883" i="13"/>
  <c r="D883" i="13"/>
  <c r="E883" i="13"/>
  <c r="F883" i="13"/>
  <c r="G883" i="13"/>
  <c r="H883" i="13"/>
  <c r="I883" i="13"/>
  <c r="J883" i="13"/>
  <c r="K883" i="13"/>
  <c r="L883" i="13"/>
  <c r="M883" i="13"/>
  <c r="N883" i="13"/>
  <c r="O883" i="13"/>
  <c r="A884" i="13"/>
  <c r="B884" i="13"/>
  <c r="C884" i="13"/>
  <c r="D884" i="13"/>
  <c r="E884" i="13"/>
  <c r="F884" i="13"/>
  <c r="G884" i="13"/>
  <c r="H884" i="13"/>
  <c r="I884" i="13"/>
  <c r="J884" i="13"/>
  <c r="K884" i="13"/>
  <c r="L884" i="13"/>
  <c r="M884" i="13"/>
  <c r="N884" i="13"/>
  <c r="O884" i="13"/>
  <c r="A885" i="13"/>
  <c r="B885" i="13"/>
  <c r="C885" i="13"/>
  <c r="D885" i="13"/>
  <c r="E885" i="13"/>
  <c r="F885" i="13"/>
  <c r="G885" i="13"/>
  <c r="H885" i="13"/>
  <c r="I885" i="13"/>
  <c r="J885" i="13"/>
  <c r="K885" i="13"/>
  <c r="L885" i="13"/>
  <c r="M885" i="13"/>
  <c r="N885" i="13"/>
  <c r="O885" i="13"/>
  <c r="A886" i="13"/>
  <c r="B886" i="13"/>
  <c r="C886" i="13"/>
  <c r="D886" i="13"/>
  <c r="E886" i="13"/>
  <c r="F886" i="13"/>
  <c r="G886" i="13"/>
  <c r="H886" i="13"/>
  <c r="I886" i="13"/>
  <c r="J886" i="13"/>
  <c r="K886" i="13"/>
  <c r="L886" i="13"/>
  <c r="M886" i="13"/>
  <c r="N886" i="13"/>
  <c r="O886" i="13"/>
  <c r="A887" i="13"/>
  <c r="B887" i="13"/>
  <c r="C887" i="13"/>
  <c r="D887" i="13"/>
  <c r="E887" i="13"/>
  <c r="F887" i="13"/>
  <c r="G887" i="13"/>
  <c r="H887" i="13"/>
  <c r="I887" i="13"/>
  <c r="J887" i="13"/>
  <c r="K887" i="13"/>
  <c r="L887" i="13"/>
  <c r="M887" i="13"/>
  <c r="N887" i="13"/>
  <c r="O887" i="13"/>
  <c r="A888" i="13"/>
  <c r="B888" i="13"/>
  <c r="C888" i="13"/>
  <c r="D888" i="13"/>
  <c r="E888" i="13"/>
  <c r="F888" i="13"/>
  <c r="G888" i="13"/>
  <c r="H888" i="13"/>
  <c r="I888" i="13"/>
  <c r="J888" i="13"/>
  <c r="K888" i="13"/>
  <c r="L888" i="13"/>
  <c r="M888" i="13"/>
  <c r="N888" i="13"/>
  <c r="O888" i="13"/>
  <c r="A889" i="13"/>
  <c r="B889" i="13"/>
  <c r="C889" i="13"/>
  <c r="D889" i="13"/>
  <c r="E889" i="13"/>
  <c r="F889" i="13"/>
  <c r="G889" i="13"/>
  <c r="H889" i="13"/>
  <c r="I889" i="13"/>
  <c r="J889" i="13"/>
  <c r="K889" i="13"/>
  <c r="L889" i="13"/>
  <c r="M889" i="13"/>
  <c r="N889" i="13"/>
  <c r="O889" i="13"/>
  <c r="A890" i="13"/>
  <c r="B890" i="13"/>
  <c r="C890" i="13"/>
  <c r="D890" i="13"/>
  <c r="E890" i="13"/>
  <c r="F890" i="13"/>
  <c r="G890" i="13"/>
  <c r="H890" i="13"/>
  <c r="I890" i="13"/>
  <c r="J890" i="13"/>
  <c r="K890" i="13"/>
  <c r="L890" i="13"/>
  <c r="M890" i="13"/>
  <c r="N890" i="13"/>
  <c r="O890" i="13"/>
  <c r="A891" i="13"/>
  <c r="B891" i="13"/>
  <c r="C891" i="13"/>
  <c r="D891" i="13"/>
  <c r="E891" i="13"/>
  <c r="F891" i="13"/>
  <c r="G891" i="13"/>
  <c r="H891" i="13"/>
  <c r="I891" i="13"/>
  <c r="J891" i="13"/>
  <c r="K891" i="13"/>
  <c r="L891" i="13"/>
  <c r="M891" i="13"/>
  <c r="N891" i="13"/>
  <c r="O891" i="13"/>
  <c r="A892" i="13"/>
  <c r="B892" i="13"/>
  <c r="C892" i="13"/>
  <c r="D892" i="13"/>
  <c r="E892" i="13"/>
  <c r="F892" i="13"/>
  <c r="G892" i="13"/>
  <c r="H892" i="13"/>
  <c r="I892" i="13"/>
  <c r="J892" i="13"/>
  <c r="K892" i="13"/>
  <c r="L892" i="13"/>
  <c r="M892" i="13"/>
  <c r="N892" i="13"/>
  <c r="O892" i="13"/>
  <c r="A893" i="13"/>
  <c r="B893" i="13"/>
  <c r="C893" i="13"/>
  <c r="D893" i="13"/>
  <c r="E893" i="13"/>
  <c r="F893" i="13"/>
  <c r="G893" i="13"/>
  <c r="H893" i="13"/>
  <c r="I893" i="13"/>
  <c r="J893" i="13"/>
  <c r="K893" i="13"/>
  <c r="L893" i="13"/>
  <c r="M893" i="13"/>
  <c r="N893" i="13"/>
  <c r="O893" i="13"/>
  <c r="A894" i="13"/>
  <c r="B894" i="13"/>
  <c r="C894" i="13"/>
  <c r="D894" i="13"/>
  <c r="E894" i="13"/>
  <c r="F894" i="13"/>
  <c r="G894" i="13"/>
  <c r="H894" i="13"/>
  <c r="I894" i="13"/>
  <c r="J894" i="13"/>
  <c r="K894" i="13"/>
  <c r="L894" i="13"/>
  <c r="M894" i="13"/>
  <c r="N894" i="13"/>
  <c r="O894" i="13"/>
  <c r="A895" i="13"/>
  <c r="B895" i="13"/>
  <c r="C895" i="13"/>
  <c r="D895" i="13"/>
  <c r="E895" i="13"/>
  <c r="F895" i="13"/>
  <c r="G895" i="13"/>
  <c r="H895" i="13"/>
  <c r="I895" i="13"/>
  <c r="J895" i="13"/>
  <c r="K895" i="13"/>
  <c r="L895" i="13"/>
  <c r="M895" i="13"/>
  <c r="N895" i="13"/>
  <c r="O895" i="13"/>
  <c r="A896" i="13"/>
  <c r="B896" i="13"/>
  <c r="C896" i="13"/>
  <c r="D896" i="13"/>
  <c r="E896" i="13"/>
  <c r="F896" i="13"/>
  <c r="G896" i="13"/>
  <c r="H896" i="13"/>
  <c r="I896" i="13"/>
  <c r="J896" i="13"/>
  <c r="K896" i="13"/>
  <c r="L896" i="13"/>
  <c r="M896" i="13"/>
  <c r="N896" i="13"/>
  <c r="O896" i="13"/>
  <c r="A897" i="13"/>
  <c r="B897" i="13"/>
  <c r="C897" i="13"/>
  <c r="D897" i="13"/>
  <c r="E897" i="13"/>
  <c r="F897" i="13"/>
  <c r="G897" i="13"/>
  <c r="H897" i="13"/>
  <c r="I897" i="13"/>
  <c r="J897" i="13"/>
  <c r="K897" i="13"/>
  <c r="L897" i="13"/>
  <c r="M897" i="13"/>
  <c r="N897" i="13"/>
  <c r="O897" i="13"/>
  <c r="A898" i="13"/>
  <c r="B898" i="13"/>
  <c r="C898" i="13"/>
  <c r="D898" i="13"/>
  <c r="E898" i="13"/>
  <c r="F898" i="13"/>
  <c r="G898" i="13"/>
  <c r="H898" i="13"/>
  <c r="I898" i="13"/>
  <c r="J898" i="13"/>
  <c r="K898" i="13"/>
  <c r="L898" i="13"/>
  <c r="M898" i="13"/>
  <c r="N898" i="13"/>
  <c r="O898" i="13"/>
  <c r="A899" i="13"/>
  <c r="B899" i="13"/>
  <c r="C899" i="13"/>
  <c r="D899" i="13"/>
  <c r="E899" i="13"/>
  <c r="F899" i="13"/>
  <c r="G899" i="13"/>
  <c r="H899" i="13"/>
  <c r="I899" i="13"/>
  <c r="J899" i="13"/>
  <c r="K899" i="13"/>
  <c r="L899" i="13"/>
  <c r="M899" i="13"/>
  <c r="N899" i="13"/>
  <c r="O899" i="13"/>
  <c r="A900" i="13"/>
  <c r="B900" i="13"/>
  <c r="C900" i="13"/>
  <c r="D900" i="13"/>
  <c r="E900" i="13"/>
  <c r="F900" i="13"/>
  <c r="G900" i="13"/>
  <c r="H900" i="13"/>
  <c r="I900" i="13"/>
  <c r="J900" i="13"/>
  <c r="K900" i="13"/>
  <c r="L900" i="13"/>
  <c r="M900" i="13"/>
  <c r="N900" i="13"/>
  <c r="O900" i="13"/>
  <c r="A901" i="13"/>
  <c r="B901" i="13"/>
  <c r="C901" i="13"/>
  <c r="D901" i="13"/>
  <c r="E901" i="13"/>
  <c r="F901" i="13"/>
  <c r="G901" i="13"/>
  <c r="H901" i="13"/>
  <c r="I901" i="13"/>
  <c r="J901" i="13"/>
  <c r="K901" i="13"/>
  <c r="L901" i="13"/>
  <c r="M901" i="13"/>
  <c r="N901" i="13"/>
  <c r="O901" i="13"/>
  <c r="A902" i="13"/>
  <c r="B902" i="13"/>
  <c r="C902" i="13"/>
  <c r="D902" i="13"/>
  <c r="E902" i="13"/>
  <c r="F902" i="13"/>
  <c r="G902" i="13"/>
  <c r="H902" i="13"/>
  <c r="I902" i="13"/>
  <c r="J902" i="13"/>
  <c r="K902" i="13"/>
  <c r="L902" i="13"/>
  <c r="M902" i="13"/>
  <c r="N902" i="13"/>
  <c r="O902" i="13"/>
  <c r="A903" i="13"/>
  <c r="B903" i="13"/>
  <c r="C903" i="13"/>
  <c r="D903" i="13"/>
  <c r="E903" i="13"/>
  <c r="F903" i="13"/>
  <c r="G903" i="13"/>
  <c r="H903" i="13"/>
  <c r="I903" i="13"/>
  <c r="J903" i="13"/>
  <c r="K903" i="13"/>
  <c r="L903" i="13"/>
  <c r="M903" i="13"/>
  <c r="N903" i="13"/>
  <c r="O903" i="13"/>
  <c r="A904" i="13"/>
  <c r="B904" i="13"/>
  <c r="C904" i="13"/>
  <c r="D904" i="13"/>
  <c r="E904" i="13"/>
  <c r="F904" i="13"/>
  <c r="G904" i="13"/>
  <c r="H904" i="13"/>
  <c r="I904" i="13"/>
  <c r="J904" i="13"/>
  <c r="K904" i="13"/>
  <c r="L904" i="13"/>
  <c r="M904" i="13"/>
  <c r="N904" i="13"/>
  <c r="O904" i="13"/>
  <c r="A905" i="13"/>
  <c r="B905" i="13"/>
  <c r="C905" i="13"/>
  <c r="D905" i="13"/>
  <c r="E905" i="13"/>
  <c r="F905" i="13"/>
  <c r="G905" i="13"/>
  <c r="H905" i="13"/>
  <c r="I905" i="13"/>
  <c r="J905" i="13"/>
  <c r="K905" i="13"/>
  <c r="L905" i="13"/>
  <c r="M905" i="13"/>
  <c r="N905" i="13"/>
  <c r="O905" i="13"/>
  <c r="A906" i="13"/>
  <c r="B906" i="13"/>
  <c r="C906" i="13"/>
  <c r="D906" i="13"/>
  <c r="E906" i="13"/>
  <c r="F906" i="13"/>
  <c r="G906" i="13"/>
  <c r="H906" i="13"/>
  <c r="I906" i="13"/>
  <c r="J906" i="13"/>
  <c r="K906" i="13"/>
  <c r="L906" i="13"/>
  <c r="M906" i="13"/>
  <c r="N906" i="13"/>
  <c r="O906" i="13"/>
  <c r="A907" i="13"/>
  <c r="B907" i="13"/>
  <c r="C907" i="13"/>
  <c r="D907" i="13"/>
  <c r="E907" i="13"/>
  <c r="F907" i="13"/>
  <c r="G907" i="13"/>
  <c r="H907" i="13"/>
  <c r="I907" i="13"/>
  <c r="J907" i="13"/>
  <c r="K907" i="13"/>
  <c r="L907" i="13"/>
  <c r="M907" i="13"/>
  <c r="N907" i="13"/>
  <c r="O907" i="13"/>
  <c r="A908" i="13"/>
  <c r="B908" i="13"/>
  <c r="C908" i="13"/>
  <c r="D908" i="13"/>
  <c r="E908" i="13"/>
  <c r="F908" i="13"/>
  <c r="G908" i="13"/>
  <c r="H908" i="13"/>
  <c r="I908" i="13"/>
  <c r="J908" i="13"/>
  <c r="K908" i="13"/>
  <c r="L908" i="13"/>
  <c r="M908" i="13"/>
  <c r="N908" i="13"/>
  <c r="O908" i="13"/>
  <c r="A909" i="13"/>
  <c r="B909" i="13"/>
  <c r="C909" i="13"/>
  <c r="D909" i="13"/>
  <c r="E909" i="13"/>
  <c r="F909" i="13"/>
  <c r="G909" i="13"/>
  <c r="H909" i="13"/>
  <c r="I909" i="13"/>
  <c r="J909" i="13"/>
  <c r="K909" i="13"/>
  <c r="L909" i="13"/>
  <c r="M909" i="13"/>
  <c r="N909" i="13"/>
  <c r="O909" i="13"/>
  <c r="A910" i="13"/>
  <c r="B910" i="13"/>
  <c r="C910" i="13"/>
  <c r="D910" i="13"/>
  <c r="E910" i="13"/>
  <c r="F910" i="13"/>
  <c r="G910" i="13"/>
  <c r="H910" i="13"/>
  <c r="I910" i="13"/>
  <c r="J910" i="13"/>
  <c r="K910" i="13"/>
  <c r="L910" i="13"/>
  <c r="M910" i="13"/>
  <c r="N910" i="13"/>
  <c r="O910" i="13"/>
  <c r="A911" i="13"/>
  <c r="B911" i="13"/>
  <c r="C911" i="13"/>
  <c r="D911" i="13"/>
  <c r="E911" i="13"/>
  <c r="F911" i="13"/>
  <c r="G911" i="13"/>
  <c r="H911" i="13"/>
  <c r="I911" i="13"/>
  <c r="J911" i="13"/>
  <c r="K911" i="13"/>
  <c r="L911" i="13"/>
  <c r="M911" i="13"/>
  <c r="N911" i="13"/>
  <c r="O911" i="13"/>
  <c r="A912" i="13"/>
  <c r="B912" i="13"/>
  <c r="C912" i="13"/>
  <c r="D912" i="13"/>
  <c r="E912" i="13"/>
  <c r="F912" i="13"/>
  <c r="G912" i="13"/>
  <c r="H912" i="13"/>
  <c r="I912" i="13"/>
  <c r="J912" i="13"/>
  <c r="K912" i="13"/>
  <c r="L912" i="13"/>
  <c r="M912" i="13"/>
  <c r="N912" i="13"/>
  <c r="O912" i="13"/>
  <c r="A913" i="13"/>
  <c r="B913" i="13"/>
  <c r="C913" i="13"/>
  <c r="D913" i="13"/>
  <c r="E913" i="13"/>
  <c r="F913" i="13"/>
  <c r="G913" i="13"/>
  <c r="H913" i="13"/>
  <c r="I913" i="13"/>
  <c r="J913" i="13"/>
  <c r="K913" i="13"/>
  <c r="L913" i="13"/>
  <c r="M913" i="13"/>
  <c r="N913" i="13"/>
  <c r="O913" i="13"/>
  <c r="A914" i="13"/>
  <c r="B914" i="13"/>
  <c r="C914" i="13"/>
  <c r="D914" i="13"/>
  <c r="E914" i="13"/>
  <c r="F914" i="13"/>
  <c r="G914" i="13"/>
  <c r="H914" i="13"/>
  <c r="I914" i="13"/>
  <c r="J914" i="13"/>
  <c r="K914" i="13"/>
  <c r="L914" i="13"/>
  <c r="M914" i="13"/>
  <c r="N914" i="13"/>
  <c r="O914" i="13"/>
  <c r="A915" i="13"/>
  <c r="B915" i="13"/>
  <c r="C915" i="13"/>
  <c r="D915" i="13"/>
  <c r="E915" i="13"/>
  <c r="F915" i="13"/>
  <c r="G915" i="13"/>
  <c r="H915" i="13"/>
  <c r="I915" i="13"/>
  <c r="J915" i="13"/>
  <c r="K915" i="13"/>
  <c r="L915" i="13"/>
  <c r="M915" i="13"/>
  <c r="N915" i="13"/>
  <c r="O915" i="13"/>
  <c r="A916" i="13"/>
  <c r="B916" i="13"/>
  <c r="C916" i="13"/>
  <c r="D916" i="13"/>
  <c r="E916" i="13"/>
  <c r="F916" i="13"/>
  <c r="G916" i="13"/>
  <c r="H916" i="13"/>
  <c r="I916" i="13"/>
  <c r="J916" i="13"/>
  <c r="K916" i="13"/>
  <c r="L916" i="13"/>
  <c r="M916" i="13"/>
  <c r="N916" i="13"/>
  <c r="O916" i="13"/>
  <c r="A917" i="13"/>
  <c r="B917" i="13"/>
  <c r="C917" i="13"/>
  <c r="D917" i="13"/>
  <c r="E917" i="13"/>
  <c r="F917" i="13"/>
  <c r="G917" i="13"/>
  <c r="H917" i="13"/>
  <c r="I917" i="13"/>
  <c r="J917" i="13"/>
  <c r="K917" i="13"/>
  <c r="L917" i="13"/>
  <c r="M917" i="13"/>
  <c r="N917" i="13"/>
  <c r="O917" i="13"/>
  <c r="A918" i="13"/>
  <c r="B918" i="13"/>
  <c r="C918" i="13"/>
  <c r="D918" i="13"/>
  <c r="E918" i="13"/>
  <c r="F918" i="13"/>
  <c r="G918" i="13"/>
  <c r="H918" i="13"/>
  <c r="I918" i="13"/>
  <c r="J918" i="13"/>
  <c r="K918" i="13"/>
  <c r="L918" i="13"/>
  <c r="M918" i="13"/>
  <c r="N918" i="13"/>
  <c r="O918" i="13"/>
  <c r="A919" i="13"/>
  <c r="B919" i="13"/>
  <c r="C919" i="13"/>
  <c r="D919" i="13"/>
  <c r="E919" i="13"/>
  <c r="F919" i="13"/>
  <c r="G919" i="13"/>
  <c r="H919" i="13"/>
  <c r="I919" i="13"/>
  <c r="J919" i="13"/>
  <c r="K919" i="13"/>
  <c r="L919" i="13"/>
  <c r="M919" i="13"/>
  <c r="N919" i="13"/>
  <c r="O919" i="13"/>
  <c r="A920" i="13"/>
  <c r="B920" i="13"/>
  <c r="C920" i="13"/>
  <c r="D920" i="13"/>
  <c r="E920" i="13"/>
  <c r="F920" i="13"/>
  <c r="G920" i="13"/>
  <c r="H920" i="13"/>
  <c r="I920" i="13"/>
  <c r="J920" i="13"/>
  <c r="K920" i="13"/>
  <c r="L920" i="13"/>
  <c r="M920" i="13"/>
  <c r="N920" i="13"/>
  <c r="O920" i="13"/>
  <c r="A921" i="13"/>
  <c r="B921" i="13"/>
  <c r="C921" i="13"/>
  <c r="D921" i="13"/>
  <c r="E921" i="13"/>
  <c r="F921" i="13"/>
  <c r="G921" i="13"/>
  <c r="H921" i="13"/>
  <c r="I921" i="13"/>
  <c r="J921" i="13"/>
  <c r="K921" i="13"/>
  <c r="L921" i="13"/>
  <c r="M921" i="13"/>
  <c r="N921" i="13"/>
  <c r="O921" i="13"/>
  <c r="A922" i="13"/>
  <c r="B922" i="13"/>
  <c r="C922" i="13"/>
  <c r="D922" i="13"/>
  <c r="E922" i="13"/>
  <c r="F922" i="13"/>
  <c r="G922" i="13"/>
  <c r="H922" i="13"/>
  <c r="I922" i="13"/>
  <c r="J922" i="13"/>
  <c r="K922" i="13"/>
  <c r="L922" i="13"/>
  <c r="M922" i="13"/>
  <c r="N922" i="13"/>
  <c r="O922" i="13"/>
  <c r="A923" i="13"/>
  <c r="B923" i="13"/>
  <c r="C923" i="13"/>
  <c r="D923" i="13"/>
  <c r="E923" i="13"/>
  <c r="F923" i="13"/>
  <c r="G923" i="13"/>
  <c r="H923" i="13"/>
  <c r="I923" i="13"/>
  <c r="J923" i="13"/>
  <c r="K923" i="13"/>
  <c r="L923" i="13"/>
  <c r="M923" i="13"/>
  <c r="N923" i="13"/>
  <c r="O923" i="13"/>
  <c r="A924" i="13"/>
  <c r="B924" i="13"/>
  <c r="C924" i="13"/>
  <c r="D924" i="13"/>
  <c r="E924" i="13"/>
  <c r="F924" i="13"/>
  <c r="G924" i="13"/>
  <c r="H924" i="13"/>
  <c r="I924" i="13"/>
  <c r="J924" i="13"/>
  <c r="K924" i="13"/>
  <c r="L924" i="13"/>
  <c r="M924" i="13"/>
  <c r="N924" i="13"/>
  <c r="O924" i="13"/>
  <c r="A925" i="13"/>
  <c r="B925" i="13"/>
  <c r="C925" i="13"/>
  <c r="D925" i="13"/>
  <c r="E925" i="13"/>
  <c r="F925" i="13"/>
  <c r="G925" i="13"/>
  <c r="H925" i="13"/>
  <c r="I925" i="13"/>
  <c r="J925" i="13"/>
  <c r="K925" i="13"/>
  <c r="L925" i="13"/>
  <c r="M925" i="13"/>
  <c r="N925" i="13"/>
  <c r="O925" i="13"/>
  <c r="A926" i="13"/>
  <c r="B926" i="13"/>
  <c r="C926" i="13"/>
  <c r="D926" i="13"/>
  <c r="E926" i="13"/>
  <c r="F926" i="13"/>
  <c r="G926" i="13"/>
  <c r="H926" i="13"/>
  <c r="I926" i="13"/>
  <c r="J926" i="13"/>
  <c r="K926" i="13"/>
  <c r="L926" i="13"/>
  <c r="M926" i="13"/>
  <c r="N926" i="13"/>
  <c r="O926" i="13"/>
  <c r="A927" i="13"/>
  <c r="B927" i="13"/>
  <c r="C927" i="13"/>
  <c r="D927" i="13"/>
  <c r="E927" i="13"/>
  <c r="F927" i="13"/>
  <c r="G927" i="13"/>
  <c r="H927" i="13"/>
  <c r="I927" i="13"/>
  <c r="J927" i="13"/>
  <c r="K927" i="13"/>
  <c r="L927" i="13"/>
  <c r="M927" i="13"/>
  <c r="N927" i="13"/>
  <c r="O927" i="13"/>
  <c r="A928" i="13"/>
  <c r="B928" i="13"/>
  <c r="C928" i="13"/>
  <c r="D928" i="13"/>
  <c r="E928" i="13"/>
  <c r="F928" i="13"/>
  <c r="G928" i="13"/>
  <c r="H928" i="13"/>
  <c r="I928" i="13"/>
  <c r="J928" i="13"/>
  <c r="K928" i="13"/>
  <c r="L928" i="13"/>
  <c r="M928" i="13"/>
  <c r="N928" i="13"/>
  <c r="O928" i="13"/>
  <c r="A929" i="13"/>
  <c r="B929" i="13"/>
  <c r="C929" i="13"/>
  <c r="D929" i="13"/>
  <c r="E929" i="13"/>
  <c r="F929" i="13"/>
  <c r="G929" i="13"/>
  <c r="H929" i="13"/>
  <c r="I929" i="13"/>
  <c r="J929" i="13"/>
  <c r="K929" i="13"/>
  <c r="L929" i="13"/>
  <c r="M929" i="13"/>
  <c r="N929" i="13"/>
  <c r="O929" i="13"/>
  <c r="A930" i="13"/>
  <c r="B930" i="13"/>
  <c r="C930" i="13"/>
  <c r="D930" i="13"/>
  <c r="E930" i="13"/>
  <c r="F930" i="13"/>
  <c r="G930" i="13"/>
  <c r="H930" i="13"/>
  <c r="I930" i="13"/>
  <c r="J930" i="13"/>
  <c r="K930" i="13"/>
  <c r="L930" i="13"/>
  <c r="M930" i="13"/>
  <c r="N930" i="13"/>
  <c r="O930" i="13"/>
  <c r="A931" i="13"/>
  <c r="B931" i="13"/>
  <c r="C931" i="13"/>
  <c r="D931" i="13"/>
  <c r="E931" i="13"/>
  <c r="F931" i="13"/>
  <c r="G931" i="13"/>
  <c r="H931" i="13"/>
  <c r="I931" i="13"/>
  <c r="J931" i="13"/>
  <c r="K931" i="13"/>
  <c r="L931" i="13"/>
  <c r="M931" i="13"/>
  <c r="N931" i="13"/>
  <c r="O931" i="13"/>
  <c r="A932" i="13"/>
  <c r="B932" i="13"/>
  <c r="C932" i="13"/>
  <c r="D932" i="13"/>
  <c r="E932" i="13"/>
  <c r="F932" i="13"/>
  <c r="G932" i="13"/>
  <c r="H932" i="13"/>
  <c r="I932" i="13"/>
  <c r="J932" i="13"/>
  <c r="K932" i="13"/>
  <c r="L932" i="13"/>
  <c r="M932" i="13"/>
  <c r="N932" i="13"/>
  <c r="O932" i="13"/>
  <c r="A933" i="13"/>
  <c r="B933" i="13"/>
  <c r="C933" i="13"/>
  <c r="D933" i="13"/>
  <c r="E933" i="13"/>
  <c r="F933" i="13"/>
  <c r="G933" i="13"/>
  <c r="H933" i="13"/>
  <c r="I933" i="13"/>
  <c r="J933" i="13"/>
  <c r="K933" i="13"/>
  <c r="L933" i="13"/>
  <c r="M933" i="13"/>
  <c r="N933" i="13"/>
  <c r="O933" i="13"/>
  <c r="A934" i="13"/>
  <c r="B934" i="13"/>
  <c r="C934" i="13"/>
  <c r="D934" i="13"/>
  <c r="E934" i="13"/>
  <c r="F934" i="13"/>
  <c r="G934" i="13"/>
  <c r="H934" i="13"/>
  <c r="I934" i="13"/>
  <c r="J934" i="13"/>
  <c r="K934" i="13"/>
  <c r="L934" i="13"/>
  <c r="M934" i="13"/>
  <c r="N934" i="13"/>
  <c r="O934" i="13"/>
  <c r="A935" i="13"/>
  <c r="B935" i="13"/>
  <c r="C935" i="13"/>
  <c r="D935" i="13"/>
  <c r="E935" i="13"/>
  <c r="F935" i="13"/>
  <c r="G935" i="13"/>
  <c r="H935" i="13"/>
  <c r="I935" i="13"/>
  <c r="J935" i="13"/>
  <c r="K935" i="13"/>
  <c r="L935" i="13"/>
  <c r="M935" i="13"/>
  <c r="N935" i="13"/>
  <c r="O935" i="13"/>
  <c r="A936" i="13"/>
  <c r="B936" i="13"/>
  <c r="C936" i="13"/>
  <c r="D936" i="13"/>
  <c r="E936" i="13"/>
  <c r="F936" i="13"/>
  <c r="G936" i="13"/>
  <c r="H936" i="13"/>
  <c r="I936" i="13"/>
  <c r="J936" i="13"/>
  <c r="K936" i="13"/>
  <c r="L936" i="13"/>
  <c r="M936" i="13"/>
  <c r="N936" i="13"/>
  <c r="O936" i="13"/>
  <c r="A937" i="13"/>
  <c r="B937" i="13"/>
  <c r="C937" i="13"/>
  <c r="D937" i="13"/>
  <c r="E937" i="13"/>
  <c r="F937" i="13"/>
  <c r="G937" i="13"/>
  <c r="H937" i="13"/>
  <c r="I937" i="13"/>
  <c r="J937" i="13"/>
  <c r="K937" i="13"/>
  <c r="L937" i="13"/>
  <c r="M937" i="13"/>
  <c r="N937" i="13"/>
  <c r="O937" i="13"/>
  <c r="A938" i="13"/>
  <c r="B938" i="13"/>
  <c r="C938" i="13"/>
  <c r="D938" i="13"/>
  <c r="E938" i="13"/>
  <c r="F938" i="13"/>
  <c r="G938" i="13"/>
  <c r="H938" i="13"/>
  <c r="I938" i="13"/>
  <c r="J938" i="13"/>
  <c r="K938" i="13"/>
  <c r="L938" i="13"/>
  <c r="M938" i="13"/>
  <c r="N938" i="13"/>
  <c r="O938" i="13"/>
  <c r="A939" i="13"/>
  <c r="B939" i="13"/>
  <c r="C939" i="13"/>
  <c r="D939" i="13"/>
  <c r="E939" i="13"/>
  <c r="F939" i="13"/>
  <c r="G939" i="13"/>
  <c r="H939" i="13"/>
  <c r="I939" i="13"/>
  <c r="J939" i="13"/>
  <c r="K939" i="13"/>
  <c r="L939" i="13"/>
  <c r="M939" i="13"/>
  <c r="N939" i="13"/>
  <c r="O939" i="13"/>
  <c r="A940" i="13"/>
  <c r="B940" i="13"/>
  <c r="C940" i="13"/>
  <c r="D940" i="13"/>
  <c r="E940" i="13"/>
  <c r="F940" i="13"/>
  <c r="G940" i="13"/>
  <c r="H940" i="13"/>
  <c r="I940" i="13"/>
  <c r="J940" i="13"/>
  <c r="K940" i="13"/>
  <c r="L940" i="13"/>
  <c r="M940" i="13"/>
  <c r="N940" i="13"/>
  <c r="O940" i="13"/>
  <c r="A941" i="13"/>
  <c r="B941" i="13"/>
  <c r="C941" i="13"/>
  <c r="D941" i="13"/>
  <c r="E941" i="13"/>
  <c r="F941" i="13"/>
  <c r="G941" i="13"/>
  <c r="H941" i="13"/>
  <c r="I941" i="13"/>
  <c r="J941" i="13"/>
  <c r="K941" i="13"/>
  <c r="L941" i="13"/>
  <c r="M941" i="13"/>
  <c r="N941" i="13"/>
  <c r="O941" i="13"/>
  <c r="A942" i="13"/>
  <c r="B942" i="13"/>
  <c r="C942" i="13"/>
  <c r="D942" i="13"/>
  <c r="E942" i="13"/>
  <c r="F942" i="13"/>
  <c r="G942" i="13"/>
  <c r="H942" i="13"/>
  <c r="I942" i="13"/>
  <c r="J942" i="13"/>
  <c r="K942" i="13"/>
  <c r="L942" i="13"/>
  <c r="M942" i="13"/>
  <c r="N942" i="13"/>
  <c r="O942" i="13"/>
  <c r="A943" i="13"/>
  <c r="B943" i="13"/>
  <c r="C943" i="13"/>
  <c r="D943" i="13"/>
  <c r="E943" i="13"/>
  <c r="F943" i="13"/>
  <c r="G943" i="13"/>
  <c r="H943" i="13"/>
  <c r="I943" i="13"/>
  <c r="J943" i="13"/>
  <c r="K943" i="13"/>
  <c r="L943" i="13"/>
  <c r="M943" i="13"/>
  <c r="N943" i="13"/>
  <c r="O943" i="13"/>
  <c r="A944" i="13"/>
  <c r="B944" i="13"/>
  <c r="C944" i="13"/>
  <c r="D944" i="13"/>
  <c r="E944" i="13"/>
  <c r="F944" i="13"/>
  <c r="G944" i="13"/>
  <c r="H944" i="13"/>
  <c r="I944" i="13"/>
  <c r="J944" i="13"/>
  <c r="K944" i="13"/>
  <c r="L944" i="13"/>
  <c r="M944" i="13"/>
  <c r="N944" i="13"/>
  <c r="O944" i="13"/>
  <c r="A945" i="13"/>
  <c r="B945" i="13"/>
  <c r="C945" i="13"/>
  <c r="D945" i="13"/>
  <c r="E945" i="13"/>
  <c r="F945" i="13"/>
  <c r="G945" i="13"/>
  <c r="H945" i="13"/>
  <c r="I945" i="13"/>
  <c r="J945" i="13"/>
  <c r="K945" i="13"/>
  <c r="L945" i="13"/>
  <c r="M945" i="13"/>
  <c r="N945" i="13"/>
  <c r="O945" i="13"/>
  <c r="A946" i="13"/>
  <c r="B946" i="13"/>
  <c r="C946" i="13"/>
  <c r="D946" i="13"/>
  <c r="E946" i="13"/>
  <c r="F946" i="13"/>
  <c r="G946" i="13"/>
  <c r="H946" i="13"/>
  <c r="I946" i="13"/>
  <c r="J946" i="13"/>
  <c r="K946" i="13"/>
  <c r="L946" i="13"/>
  <c r="M946" i="13"/>
  <c r="N946" i="13"/>
  <c r="O946" i="13"/>
  <c r="A947" i="13"/>
  <c r="B947" i="13"/>
  <c r="C947" i="13"/>
  <c r="D947" i="13"/>
  <c r="E947" i="13"/>
  <c r="F947" i="13"/>
  <c r="G947" i="13"/>
  <c r="H947" i="13"/>
  <c r="I947" i="13"/>
  <c r="J947" i="13"/>
  <c r="K947" i="13"/>
  <c r="L947" i="13"/>
  <c r="M947" i="13"/>
  <c r="N947" i="13"/>
  <c r="O947" i="13"/>
  <c r="A948" i="13"/>
  <c r="B948" i="13"/>
  <c r="C948" i="13"/>
  <c r="D948" i="13"/>
  <c r="E948" i="13"/>
  <c r="F948" i="13"/>
  <c r="G948" i="13"/>
  <c r="H948" i="13"/>
  <c r="I948" i="13"/>
  <c r="J948" i="13"/>
  <c r="K948" i="13"/>
  <c r="L948" i="13"/>
  <c r="M948" i="13"/>
  <c r="N948" i="13"/>
  <c r="O948" i="13"/>
  <c r="A949" i="13"/>
  <c r="B949" i="13"/>
  <c r="C949" i="13"/>
  <c r="D949" i="13"/>
  <c r="E949" i="13"/>
  <c r="F949" i="13"/>
  <c r="G949" i="13"/>
  <c r="H949" i="13"/>
  <c r="I949" i="13"/>
  <c r="J949" i="13"/>
  <c r="K949" i="13"/>
  <c r="L949" i="13"/>
  <c r="M949" i="13"/>
  <c r="N949" i="13"/>
  <c r="O949" i="13"/>
  <c r="A950" i="13"/>
  <c r="B950" i="13"/>
  <c r="C950" i="13"/>
  <c r="D950" i="13"/>
  <c r="E950" i="13"/>
  <c r="F950" i="13"/>
  <c r="G950" i="13"/>
  <c r="H950" i="13"/>
  <c r="I950" i="13"/>
  <c r="J950" i="13"/>
  <c r="K950" i="13"/>
  <c r="L950" i="13"/>
  <c r="M950" i="13"/>
  <c r="N950" i="13"/>
  <c r="O950" i="13"/>
  <c r="A951" i="13"/>
  <c r="B951" i="13"/>
  <c r="C951" i="13"/>
  <c r="D951" i="13"/>
  <c r="E951" i="13"/>
  <c r="F951" i="13"/>
  <c r="G951" i="13"/>
  <c r="H951" i="13"/>
  <c r="I951" i="13"/>
  <c r="J951" i="13"/>
  <c r="K951" i="13"/>
  <c r="L951" i="13"/>
  <c r="M951" i="13"/>
  <c r="N951" i="13"/>
  <c r="O951" i="13"/>
  <c r="A952" i="13"/>
  <c r="B952" i="13"/>
  <c r="C952" i="13"/>
  <c r="D952" i="13"/>
  <c r="E952" i="13"/>
  <c r="F952" i="13"/>
  <c r="G952" i="13"/>
  <c r="H952" i="13"/>
  <c r="I952" i="13"/>
  <c r="J952" i="13"/>
  <c r="K952" i="13"/>
  <c r="L952" i="13"/>
  <c r="M952" i="13"/>
  <c r="N952" i="13"/>
  <c r="O952" i="13"/>
  <c r="A953" i="13"/>
  <c r="B953" i="13"/>
  <c r="C953" i="13"/>
  <c r="D953" i="13"/>
  <c r="E953" i="13"/>
  <c r="F953" i="13"/>
  <c r="G953" i="13"/>
  <c r="H953" i="13"/>
  <c r="I953" i="13"/>
  <c r="J953" i="13"/>
  <c r="K953" i="13"/>
  <c r="L953" i="13"/>
  <c r="M953" i="13"/>
  <c r="N953" i="13"/>
  <c r="O953" i="13"/>
  <c r="A954" i="13"/>
  <c r="B954" i="13"/>
  <c r="C954" i="13"/>
  <c r="D954" i="13"/>
  <c r="E954" i="13"/>
  <c r="F954" i="13"/>
  <c r="G954" i="13"/>
  <c r="H954" i="13"/>
  <c r="I954" i="13"/>
  <c r="J954" i="13"/>
  <c r="K954" i="13"/>
  <c r="L954" i="13"/>
  <c r="M954" i="13"/>
  <c r="N954" i="13"/>
  <c r="O954" i="13"/>
  <c r="A955" i="13"/>
  <c r="B955" i="13"/>
  <c r="C955" i="13"/>
  <c r="D955" i="13"/>
  <c r="E955" i="13"/>
  <c r="F955" i="13"/>
  <c r="G955" i="13"/>
  <c r="H955" i="13"/>
  <c r="I955" i="13"/>
  <c r="J955" i="13"/>
  <c r="K955" i="13"/>
  <c r="L955" i="13"/>
  <c r="M955" i="13"/>
  <c r="N955" i="13"/>
  <c r="O955" i="13"/>
  <c r="A956" i="13"/>
  <c r="B956" i="13"/>
  <c r="C956" i="13"/>
  <c r="D956" i="13"/>
  <c r="E956" i="13"/>
  <c r="F956" i="13"/>
  <c r="G956" i="13"/>
  <c r="H956" i="13"/>
  <c r="I956" i="13"/>
  <c r="J956" i="13"/>
  <c r="K956" i="13"/>
  <c r="L956" i="13"/>
  <c r="M956" i="13"/>
  <c r="N956" i="13"/>
  <c r="O956" i="13"/>
  <c r="A957" i="13"/>
  <c r="B957" i="13"/>
  <c r="C957" i="13"/>
  <c r="D957" i="13"/>
  <c r="E957" i="13"/>
  <c r="F957" i="13"/>
  <c r="G957" i="13"/>
  <c r="H957" i="13"/>
  <c r="I957" i="13"/>
  <c r="J957" i="13"/>
  <c r="K957" i="13"/>
  <c r="L957" i="13"/>
  <c r="M957" i="13"/>
  <c r="N957" i="13"/>
  <c r="O957" i="13"/>
  <c r="A958" i="13"/>
  <c r="B958" i="13"/>
  <c r="C958" i="13"/>
  <c r="D958" i="13"/>
  <c r="E958" i="13"/>
  <c r="F958" i="13"/>
  <c r="G958" i="13"/>
  <c r="H958" i="13"/>
  <c r="I958" i="13"/>
  <c r="J958" i="13"/>
  <c r="K958" i="13"/>
  <c r="L958" i="13"/>
  <c r="M958" i="13"/>
  <c r="N958" i="13"/>
  <c r="O958" i="13"/>
  <c r="A959" i="13"/>
  <c r="B959" i="13"/>
  <c r="C959" i="13"/>
  <c r="D959" i="13"/>
  <c r="E959" i="13"/>
  <c r="F959" i="13"/>
  <c r="G959" i="13"/>
  <c r="H959" i="13"/>
  <c r="I959" i="13"/>
  <c r="J959" i="13"/>
  <c r="K959" i="13"/>
  <c r="L959" i="13"/>
  <c r="M959" i="13"/>
  <c r="N959" i="13"/>
  <c r="O959" i="13"/>
  <c r="A960" i="13"/>
  <c r="B960" i="13"/>
  <c r="C960" i="13"/>
  <c r="D960" i="13"/>
  <c r="E960" i="13"/>
  <c r="F960" i="13"/>
  <c r="G960" i="13"/>
  <c r="H960" i="13"/>
  <c r="I960" i="13"/>
  <c r="J960" i="13"/>
  <c r="K960" i="13"/>
  <c r="L960" i="13"/>
  <c r="M960" i="13"/>
  <c r="N960" i="13"/>
  <c r="O960" i="13"/>
  <c r="A961" i="13"/>
  <c r="B961" i="13"/>
  <c r="C961" i="13"/>
  <c r="D961" i="13"/>
  <c r="E961" i="13"/>
  <c r="F961" i="13"/>
  <c r="G961" i="13"/>
  <c r="H961" i="13"/>
  <c r="I961" i="13"/>
  <c r="J961" i="13"/>
  <c r="K961" i="13"/>
  <c r="L961" i="13"/>
  <c r="M961" i="13"/>
  <c r="N961" i="13"/>
  <c r="O961" i="13"/>
  <c r="A962" i="13"/>
  <c r="B962" i="13"/>
  <c r="C962" i="13"/>
  <c r="D962" i="13"/>
  <c r="E962" i="13"/>
  <c r="F962" i="13"/>
  <c r="G962" i="13"/>
  <c r="H962" i="13"/>
  <c r="I962" i="13"/>
  <c r="J962" i="13"/>
  <c r="K962" i="13"/>
  <c r="L962" i="13"/>
  <c r="M962" i="13"/>
  <c r="N962" i="13"/>
  <c r="O962" i="13"/>
  <c r="A963" i="13"/>
  <c r="B963" i="13"/>
  <c r="C963" i="13"/>
  <c r="D963" i="13"/>
  <c r="E963" i="13"/>
  <c r="F963" i="13"/>
  <c r="G963" i="13"/>
  <c r="H963" i="13"/>
  <c r="I963" i="13"/>
  <c r="J963" i="13"/>
  <c r="K963" i="13"/>
  <c r="L963" i="13"/>
  <c r="M963" i="13"/>
  <c r="N963" i="13"/>
  <c r="O963" i="13"/>
  <c r="A964" i="13"/>
  <c r="B964" i="13"/>
  <c r="C964" i="13"/>
  <c r="D964" i="13"/>
  <c r="E964" i="13"/>
  <c r="F964" i="13"/>
  <c r="G964" i="13"/>
  <c r="H964" i="13"/>
  <c r="I964" i="13"/>
  <c r="J964" i="13"/>
  <c r="K964" i="13"/>
  <c r="L964" i="13"/>
  <c r="M964" i="13"/>
  <c r="N964" i="13"/>
  <c r="O964" i="13"/>
  <c r="A965" i="13"/>
  <c r="B965" i="13"/>
  <c r="C965" i="13"/>
  <c r="D965" i="13"/>
  <c r="E965" i="13"/>
  <c r="F965" i="13"/>
  <c r="G965" i="13"/>
  <c r="H965" i="13"/>
  <c r="I965" i="13"/>
  <c r="J965" i="13"/>
  <c r="K965" i="13"/>
  <c r="L965" i="13"/>
  <c r="M965" i="13"/>
  <c r="N965" i="13"/>
  <c r="O965" i="13"/>
  <c r="A966" i="13"/>
  <c r="B966" i="13"/>
  <c r="C966" i="13"/>
  <c r="D966" i="13"/>
  <c r="E966" i="13"/>
  <c r="F966" i="13"/>
  <c r="G966" i="13"/>
  <c r="H966" i="13"/>
  <c r="I966" i="13"/>
  <c r="J966" i="13"/>
  <c r="K966" i="13"/>
  <c r="L966" i="13"/>
  <c r="M966" i="13"/>
  <c r="N966" i="13"/>
  <c r="O966" i="13"/>
  <c r="A967" i="13"/>
  <c r="B967" i="13"/>
  <c r="C967" i="13"/>
  <c r="D967" i="13"/>
  <c r="E967" i="13"/>
  <c r="F967" i="13"/>
  <c r="G967" i="13"/>
  <c r="H967" i="13"/>
  <c r="I967" i="13"/>
  <c r="J967" i="13"/>
  <c r="K967" i="13"/>
  <c r="L967" i="13"/>
  <c r="M967" i="13"/>
  <c r="N967" i="13"/>
  <c r="O967" i="13"/>
  <c r="A968" i="13"/>
  <c r="B968" i="13"/>
  <c r="C968" i="13"/>
  <c r="D968" i="13"/>
  <c r="E968" i="13"/>
  <c r="F968" i="13"/>
  <c r="G968" i="13"/>
  <c r="H968" i="13"/>
  <c r="I968" i="13"/>
  <c r="J968" i="13"/>
  <c r="K968" i="13"/>
  <c r="L968" i="13"/>
  <c r="M968" i="13"/>
  <c r="N968" i="13"/>
  <c r="O968" i="13"/>
  <c r="A969" i="13"/>
  <c r="B969" i="13"/>
  <c r="C969" i="13"/>
  <c r="D969" i="13"/>
  <c r="E969" i="13"/>
  <c r="F969" i="13"/>
  <c r="G969" i="13"/>
  <c r="H969" i="13"/>
  <c r="I969" i="13"/>
  <c r="J969" i="13"/>
  <c r="K969" i="13"/>
  <c r="L969" i="13"/>
  <c r="M969" i="13"/>
  <c r="N969" i="13"/>
  <c r="O969" i="13"/>
  <c r="A970" i="13"/>
  <c r="B970" i="13"/>
  <c r="C970" i="13"/>
  <c r="D970" i="13"/>
  <c r="E970" i="13"/>
  <c r="F970" i="13"/>
  <c r="G970" i="13"/>
  <c r="H970" i="13"/>
  <c r="I970" i="13"/>
  <c r="J970" i="13"/>
  <c r="K970" i="13"/>
  <c r="L970" i="13"/>
  <c r="M970" i="13"/>
  <c r="N970" i="13"/>
  <c r="O970" i="13"/>
  <c r="A971" i="13"/>
  <c r="B971" i="13"/>
  <c r="C971" i="13"/>
  <c r="D971" i="13"/>
  <c r="E971" i="13"/>
  <c r="F971" i="13"/>
  <c r="G971" i="13"/>
  <c r="H971" i="13"/>
  <c r="I971" i="13"/>
  <c r="J971" i="13"/>
  <c r="K971" i="13"/>
  <c r="L971" i="13"/>
  <c r="M971" i="13"/>
  <c r="N971" i="13"/>
  <c r="O971" i="13"/>
  <c r="A972" i="13"/>
  <c r="B972" i="13"/>
  <c r="C972" i="13"/>
  <c r="D972" i="13"/>
  <c r="E972" i="13"/>
  <c r="F972" i="13"/>
  <c r="G972" i="13"/>
  <c r="H972" i="13"/>
  <c r="I972" i="13"/>
  <c r="J972" i="13"/>
  <c r="K972" i="13"/>
  <c r="L972" i="13"/>
  <c r="M972" i="13"/>
  <c r="N972" i="13"/>
  <c r="O972" i="13"/>
  <c r="A973" i="13"/>
  <c r="B973" i="13"/>
  <c r="C973" i="13"/>
  <c r="D973" i="13"/>
  <c r="E973" i="13"/>
  <c r="F973" i="13"/>
  <c r="G973" i="13"/>
  <c r="H973" i="13"/>
  <c r="I973" i="13"/>
  <c r="J973" i="13"/>
  <c r="K973" i="13"/>
  <c r="L973" i="13"/>
  <c r="M973" i="13"/>
  <c r="N973" i="13"/>
  <c r="O973" i="13"/>
  <c r="A974" i="13"/>
  <c r="B974" i="13"/>
  <c r="C974" i="13"/>
  <c r="D974" i="13"/>
  <c r="E974" i="13"/>
  <c r="F974" i="13"/>
  <c r="G974" i="13"/>
  <c r="H974" i="13"/>
  <c r="I974" i="13"/>
  <c r="J974" i="13"/>
  <c r="K974" i="13"/>
  <c r="L974" i="13"/>
  <c r="M974" i="13"/>
  <c r="N974" i="13"/>
  <c r="O974" i="13"/>
  <c r="A975" i="13"/>
  <c r="B975" i="13"/>
  <c r="C975" i="13"/>
  <c r="D975" i="13"/>
  <c r="E975" i="13"/>
  <c r="F975" i="13"/>
  <c r="G975" i="13"/>
  <c r="H975" i="13"/>
  <c r="I975" i="13"/>
  <c r="J975" i="13"/>
  <c r="K975" i="13"/>
  <c r="L975" i="13"/>
  <c r="M975" i="13"/>
  <c r="N975" i="13"/>
  <c r="O975" i="13"/>
  <c r="A976" i="13"/>
  <c r="B976" i="13"/>
  <c r="C976" i="13"/>
  <c r="D976" i="13"/>
  <c r="E976" i="13"/>
  <c r="F976" i="13"/>
  <c r="G976" i="13"/>
  <c r="H976" i="13"/>
  <c r="I976" i="13"/>
  <c r="J976" i="13"/>
  <c r="K976" i="13"/>
  <c r="L976" i="13"/>
  <c r="M976" i="13"/>
  <c r="N976" i="13"/>
  <c r="O976" i="13"/>
  <c r="A977" i="13"/>
  <c r="B977" i="13"/>
  <c r="C977" i="13"/>
  <c r="D977" i="13"/>
  <c r="E977" i="13"/>
  <c r="F977" i="13"/>
  <c r="G977" i="13"/>
  <c r="H977" i="13"/>
  <c r="I977" i="13"/>
  <c r="J977" i="13"/>
  <c r="K977" i="13"/>
  <c r="L977" i="13"/>
  <c r="M977" i="13"/>
  <c r="N977" i="13"/>
  <c r="O977" i="13"/>
  <c r="A978" i="13"/>
  <c r="B978" i="13"/>
  <c r="C978" i="13"/>
  <c r="D978" i="13"/>
  <c r="E978" i="13"/>
  <c r="F978" i="13"/>
  <c r="G978" i="13"/>
  <c r="H978" i="13"/>
  <c r="I978" i="13"/>
  <c r="J978" i="13"/>
  <c r="K978" i="13"/>
  <c r="L978" i="13"/>
  <c r="M978" i="13"/>
  <c r="N978" i="13"/>
  <c r="O978" i="13"/>
  <c r="A979" i="13"/>
  <c r="B979" i="13"/>
  <c r="C979" i="13"/>
  <c r="D979" i="13"/>
  <c r="E979" i="13"/>
  <c r="F979" i="13"/>
  <c r="G979" i="13"/>
  <c r="H979" i="13"/>
  <c r="I979" i="13"/>
  <c r="J979" i="13"/>
  <c r="K979" i="13"/>
  <c r="L979" i="13"/>
  <c r="M979" i="13"/>
  <c r="N979" i="13"/>
  <c r="O979" i="13"/>
  <c r="A980" i="13"/>
  <c r="B980" i="13"/>
  <c r="C980" i="13"/>
  <c r="D980" i="13"/>
  <c r="E980" i="13"/>
  <c r="F980" i="13"/>
  <c r="G980" i="13"/>
  <c r="H980" i="13"/>
  <c r="I980" i="13"/>
  <c r="J980" i="13"/>
  <c r="K980" i="13"/>
  <c r="L980" i="13"/>
  <c r="M980" i="13"/>
  <c r="N980" i="13"/>
  <c r="O980" i="13"/>
  <c r="A981" i="13"/>
  <c r="B981" i="13"/>
  <c r="C981" i="13"/>
  <c r="D981" i="13"/>
  <c r="E981" i="13"/>
  <c r="F981" i="13"/>
  <c r="G981" i="13"/>
  <c r="H981" i="13"/>
  <c r="I981" i="13"/>
  <c r="J981" i="13"/>
  <c r="K981" i="13"/>
  <c r="L981" i="13"/>
  <c r="M981" i="13"/>
  <c r="N981" i="13"/>
  <c r="O981" i="13"/>
  <c r="A982" i="13"/>
  <c r="B982" i="13"/>
  <c r="C982" i="13"/>
  <c r="D982" i="13"/>
  <c r="E982" i="13"/>
  <c r="F982" i="13"/>
  <c r="G982" i="13"/>
  <c r="H982" i="13"/>
  <c r="I982" i="13"/>
  <c r="J982" i="13"/>
  <c r="K982" i="13"/>
  <c r="L982" i="13"/>
  <c r="M982" i="13"/>
  <c r="N982" i="13"/>
  <c r="O982" i="13"/>
  <c r="A983" i="13"/>
  <c r="B983" i="13"/>
  <c r="C983" i="13"/>
  <c r="D983" i="13"/>
  <c r="E983" i="13"/>
  <c r="F983" i="13"/>
  <c r="G983" i="13"/>
  <c r="H983" i="13"/>
  <c r="I983" i="13"/>
  <c r="J983" i="13"/>
  <c r="K983" i="13"/>
  <c r="L983" i="13"/>
  <c r="M983" i="13"/>
  <c r="N983" i="13"/>
  <c r="O983" i="13"/>
  <c r="A984" i="13"/>
  <c r="B984" i="13"/>
  <c r="C984" i="13"/>
  <c r="D984" i="13"/>
  <c r="E984" i="13"/>
  <c r="F984" i="13"/>
  <c r="G984" i="13"/>
  <c r="H984" i="13"/>
  <c r="I984" i="13"/>
  <c r="J984" i="13"/>
  <c r="K984" i="13"/>
  <c r="L984" i="13"/>
  <c r="M984" i="13"/>
  <c r="N984" i="13"/>
  <c r="O984" i="13"/>
  <c r="A985" i="13"/>
  <c r="B985" i="13"/>
  <c r="C985" i="13"/>
  <c r="D985" i="13"/>
  <c r="E985" i="13"/>
  <c r="F985" i="13"/>
  <c r="G985" i="13"/>
  <c r="H985" i="13"/>
  <c r="I985" i="13"/>
  <c r="J985" i="13"/>
  <c r="K985" i="13"/>
  <c r="L985" i="13"/>
  <c r="M985" i="13"/>
  <c r="N985" i="13"/>
  <c r="O985" i="13"/>
  <c r="A986" i="13"/>
  <c r="B986" i="13"/>
  <c r="C986" i="13"/>
  <c r="D986" i="13"/>
  <c r="E986" i="13"/>
  <c r="F986" i="13"/>
  <c r="G986" i="13"/>
  <c r="H986" i="13"/>
  <c r="I986" i="13"/>
  <c r="J986" i="13"/>
  <c r="K986" i="13"/>
  <c r="L986" i="13"/>
  <c r="M986" i="13"/>
  <c r="N986" i="13"/>
  <c r="O986" i="13"/>
  <c r="A987" i="13"/>
  <c r="B987" i="13"/>
  <c r="C987" i="13"/>
  <c r="D987" i="13"/>
  <c r="E987" i="13"/>
  <c r="F987" i="13"/>
  <c r="G987" i="13"/>
  <c r="H987" i="13"/>
  <c r="I987" i="13"/>
  <c r="J987" i="13"/>
  <c r="K987" i="13"/>
  <c r="L987" i="13"/>
  <c r="M987" i="13"/>
  <c r="N987" i="13"/>
  <c r="O987" i="13"/>
  <c r="A988" i="13"/>
  <c r="B988" i="13"/>
  <c r="C988" i="13"/>
  <c r="D988" i="13"/>
  <c r="E988" i="13"/>
  <c r="F988" i="13"/>
  <c r="G988" i="13"/>
  <c r="H988" i="13"/>
  <c r="I988" i="13"/>
  <c r="J988" i="13"/>
  <c r="K988" i="13"/>
  <c r="L988" i="13"/>
  <c r="M988" i="13"/>
  <c r="N988" i="13"/>
  <c r="O988" i="13"/>
  <c r="A989" i="13"/>
  <c r="B989" i="13"/>
  <c r="C989" i="13"/>
  <c r="D989" i="13"/>
  <c r="E989" i="13"/>
  <c r="F989" i="13"/>
  <c r="G989" i="13"/>
  <c r="H989" i="13"/>
  <c r="I989" i="13"/>
  <c r="J989" i="13"/>
  <c r="K989" i="13"/>
  <c r="L989" i="13"/>
  <c r="M989" i="13"/>
  <c r="N989" i="13"/>
  <c r="O989" i="13"/>
  <c r="A990" i="13"/>
  <c r="B990" i="13"/>
  <c r="C990" i="13"/>
  <c r="D990" i="13"/>
  <c r="E990" i="13"/>
  <c r="F990" i="13"/>
  <c r="G990" i="13"/>
  <c r="H990" i="13"/>
  <c r="I990" i="13"/>
  <c r="J990" i="13"/>
  <c r="K990" i="13"/>
  <c r="L990" i="13"/>
  <c r="M990" i="13"/>
  <c r="N990" i="13"/>
  <c r="O990" i="13"/>
  <c r="A991" i="13"/>
  <c r="B991" i="13"/>
  <c r="C991" i="13"/>
  <c r="D991" i="13"/>
  <c r="E991" i="13"/>
  <c r="F991" i="13"/>
  <c r="G991" i="13"/>
  <c r="H991" i="13"/>
  <c r="I991" i="13"/>
  <c r="J991" i="13"/>
  <c r="K991" i="13"/>
  <c r="L991" i="13"/>
  <c r="M991" i="13"/>
  <c r="N991" i="13"/>
  <c r="O991" i="13"/>
  <c r="A992" i="13"/>
  <c r="B992" i="13"/>
  <c r="C992" i="13"/>
  <c r="D992" i="13"/>
  <c r="E992" i="13"/>
  <c r="F992" i="13"/>
  <c r="G992" i="13"/>
  <c r="H992" i="13"/>
  <c r="I992" i="13"/>
  <c r="J992" i="13"/>
  <c r="K992" i="13"/>
  <c r="L992" i="13"/>
  <c r="M992" i="13"/>
  <c r="N992" i="13"/>
  <c r="O992" i="13"/>
  <c r="A993" i="13"/>
  <c r="B993" i="13"/>
  <c r="C993" i="13"/>
  <c r="D993" i="13"/>
  <c r="E993" i="13"/>
  <c r="F993" i="13"/>
  <c r="G993" i="13"/>
  <c r="H993" i="13"/>
  <c r="I993" i="13"/>
  <c r="J993" i="13"/>
  <c r="K993" i="13"/>
  <c r="L993" i="13"/>
  <c r="M993" i="13"/>
  <c r="N993" i="13"/>
  <c r="O993" i="13"/>
  <c r="A994" i="13"/>
  <c r="B994" i="13"/>
  <c r="C994" i="13"/>
  <c r="D994" i="13"/>
  <c r="E994" i="13"/>
  <c r="F994" i="13"/>
  <c r="G994" i="13"/>
  <c r="H994" i="13"/>
  <c r="I994" i="13"/>
  <c r="J994" i="13"/>
  <c r="K994" i="13"/>
  <c r="L994" i="13"/>
  <c r="M994" i="13"/>
  <c r="N994" i="13"/>
  <c r="O994" i="13"/>
  <c r="A995" i="13"/>
  <c r="B995" i="13"/>
  <c r="C995" i="13"/>
  <c r="D995" i="13"/>
  <c r="E995" i="13"/>
  <c r="F995" i="13"/>
  <c r="G995" i="13"/>
  <c r="H995" i="13"/>
  <c r="I995" i="13"/>
  <c r="J995" i="13"/>
  <c r="K995" i="13"/>
  <c r="L995" i="13"/>
  <c r="M995" i="13"/>
  <c r="N995" i="13"/>
  <c r="O995" i="13"/>
  <c r="A996" i="13"/>
  <c r="B996" i="13"/>
  <c r="C996" i="13"/>
  <c r="D996" i="13"/>
  <c r="E996" i="13"/>
  <c r="F996" i="13"/>
  <c r="G996" i="13"/>
  <c r="H996" i="13"/>
  <c r="I996" i="13"/>
  <c r="J996" i="13"/>
  <c r="K996" i="13"/>
  <c r="L996" i="13"/>
  <c r="M996" i="13"/>
  <c r="N996" i="13"/>
  <c r="O996" i="13"/>
  <c r="A997" i="13"/>
  <c r="B997" i="13"/>
  <c r="C997" i="13"/>
  <c r="D997" i="13"/>
  <c r="E997" i="13"/>
  <c r="F997" i="13"/>
  <c r="G997" i="13"/>
  <c r="H997" i="13"/>
  <c r="I997" i="13"/>
  <c r="J997" i="13"/>
  <c r="K997" i="13"/>
  <c r="L997" i="13"/>
  <c r="M997" i="13"/>
  <c r="N997" i="13"/>
  <c r="O997" i="13"/>
  <c r="A998" i="13"/>
  <c r="B998" i="13"/>
  <c r="C998" i="13"/>
  <c r="D998" i="13"/>
  <c r="E998" i="13"/>
  <c r="F998" i="13"/>
  <c r="G998" i="13"/>
  <c r="H998" i="13"/>
  <c r="I998" i="13"/>
  <c r="J998" i="13"/>
  <c r="K998" i="13"/>
  <c r="L998" i="13"/>
  <c r="M998" i="13"/>
  <c r="N998" i="13"/>
  <c r="O998" i="13"/>
  <c r="A999" i="13"/>
  <c r="B999" i="13"/>
  <c r="C999" i="13"/>
  <c r="D999" i="13"/>
  <c r="E999" i="13"/>
  <c r="F999" i="13"/>
  <c r="G999" i="13"/>
  <c r="H999" i="13"/>
  <c r="I999" i="13"/>
  <c r="J999" i="13"/>
  <c r="K999" i="13"/>
  <c r="L999" i="13"/>
  <c r="M999" i="13"/>
  <c r="N999" i="13"/>
  <c r="O999" i="13"/>
  <c r="A1000" i="13"/>
  <c r="B1000" i="13"/>
  <c r="C1000" i="13"/>
  <c r="D1000" i="13"/>
  <c r="E1000" i="13"/>
  <c r="F1000" i="13"/>
  <c r="G1000" i="13"/>
  <c r="H1000" i="13"/>
  <c r="I1000" i="13"/>
  <c r="J1000" i="13"/>
  <c r="K1000" i="13"/>
  <c r="L1000" i="13"/>
  <c r="M1000" i="13"/>
  <c r="N1000" i="13"/>
  <c r="O1000" i="13"/>
  <c r="A1001" i="13"/>
  <c r="B1001" i="13"/>
  <c r="C1001" i="13"/>
  <c r="D1001" i="13"/>
  <c r="E1001" i="13"/>
  <c r="F1001" i="13"/>
  <c r="G1001" i="13"/>
  <c r="H1001" i="13"/>
  <c r="I1001" i="13"/>
  <c r="J1001" i="13"/>
  <c r="K1001" i="13"/>
  <c r="L1001" i="13"/>
  <c r="M1001" i="13"/>
  <c r="N1001" i="13"/>
  <c r="O1001" i="13"/>
  <c r="A1002" i="13"/>
  <c r="B1002" i="13"/>
  <c r="C1002" i="13"/>
  <c r="D1002" i="13"/>
  <c r="E1002" i="13"/>
  <c r="F1002" i="13"/>
  <c r="G1002" i="13"/>
  <c r="H1002" i="13"/>
  <c r="I1002" i="13"/>
  <c r="J1002" i="13"/>
  <c r="K1002" i="13"/>
  <c r="L1002" i="13"/>
  <c r="M1002" i="13"/>
  <c r="N1002" i="13"/>
  <c r="O1002" i="13"/>
  <c r="A1003" i="13"/>
  <c r="B1003" i="13"/>
  <c r="C1003" i="13"/>
  <c r="D1003" i="13"/>
  <c r="E1003" i="13"/>
  <c r="F1003" i="13"/>
  <c r="G1003" i="13"/>
  <c r="H1003" i="13"/>
  <c r="I1003" i="13"/>
  <c r="J1003" i="13"/>
  <c r="K1003" i="13"/>
  <c r="L1003" i="13"/>
  <c r="M1003" i="13"/>
  <c r="N1003" i="13"/>
  <c r="O1003" i="13"/>
  <c r="A1004" i="13"/>
  <c r="B1004" i="13"/>
  <c r="C1004" i="13"/>
  <c r="D1004" i="13"/>
  <c r="E1004" i="13"/>
  <c r="F1004" i="13"/>
  <c r="G1004" i="13"/>
  <c r="H1004" i="13"/>
  <c r="I1004" i="13"/>
  <c r="J1004" i="13"/>
  <c r="K1004" i="13"/>
  <c r="L1004" i="13"/>
  <c r="M1004" i="13"/>
  <c r="N1004" i="13"/>
  <c r="O1004" i="13"/>
  <c r="A1005" i="13"/>
  <c r="B1005" i="13"/>
  <c r="C1005" i="13"/>
  <c r="D1005" i="13"/>
  <c r="E1005" i="13"/>
  <c r="F1005" i="13"/>
  <c r="G1005" i="13"/>
  <c r="H1005" i="13"/>
  <c r="I1005" i="13"/>
  <c r="J1005" i="13"/>
  <c r="K1005" i="13"/>
  <c r="L1005" i="13"/>
  <c r="M1005" i="13"/>
  <c r="N1005" i="13"/>
  <c r="O1005" i="13"/>
  <c r="A1006" i="13"/>
  <c r="B1006" i="13"/>
  <c r="C1006" i="13"/>
  <c r="D1006" i="13"/>
  <c r="E1006" i="13"/>
  <c r="F1006" i="13"/>
  <c r="G1006" i="13"/>
  <c r="H1006" i="13"/>
  <c r="I1006" i="13"/>
  <c r="J1006" i="13"/>
  <c r="K1006" i="13"/>
  <c r="L1006" i="13"/>
  <c r="M1006" i="13"/>
  <c r="N1006" i="13"/>
  <c r="O1006" i="13"/>
  <c r="A1007" i="13"/>
  <c r="B1007" i="13"/>
  <c r="C1007" i="13"/>
  <c r="D1007" i="13"/>
  <c r="E1007" i="13"/>
  <c r="F1007" i="13"/>
  <c r="G1007" i="13"/>
  <c r="H1007" i="13"/>
  <c r="I1007" i="13"/>
  <c r="J1007" i="13"/>
  <c r="K1007" i="13"/>
  <c r="L1007" i="13"/>
  <c r="M1007" i="13"/>
  <c r="N1007" i="13"/>
  <c r="O1007" i="13"/>
  <c r="A1008" i="13"/>
  <c r="B1008" i="13"/>
  <c r="C1008" i="13"/>
  <c r="D1008" i="13"/>
  <c r="E1008" i="13"/>
  <c r="F1008" i="13"/>
  <c r="G1008" i="13"/>
  <c r="H1008" i="13"/>
  <c r="I1008" i="13"/>
  <c r="J1008" i="13"/>
  <c r="K1008" i="13"/>
  <c r="L1008" i="13"/>
  <c r="M1008" i="13"/>
  <c r="N1008" i="13"/>
  <c r="O1008" i="13"/>
  <c r="A1009" i="13"/>
  <c r="B1009" i="13"/>
  <c r="C1009" i="13"/>
  <c r="D1009" i="13"/>
  <c r="E1009" i="13"/>
  <c r="F1009" i="13"/>
  <c r="G1009" i="13"/>
  <c r="H1009" i="13"/>
  <c r="I1009" i="13"/>
  <c r="J1009" i="13"/>
  <c r="K1009" i="13"/>
  <c r="L1009" i="13"/>
  <c r="M1009" i="13"/>
  <c r="N1009" i="13"/>
  <c r="O1009" i="13"/>
  <c r="A1010" i="13"/>
  <c r="B1010" i="13"/>
  <c r="C1010" i="13"/>
  <c r="D1010" i="13"/>
  <c r="E1010" i="13"/>
  <c r="F1010" i="13"/>
  <c r="G1010" i="13"/>
  <c r="H1010" i="13"/>
  <c r="I1010" i="13"/>
  <c r="J1010" i="13"/>
  <c r="K1010" i="13"/>
  <c r="L1010" i="13"/>
  <c r="M1010" i="13"/>
  <c r="N1010" i="13"/>
  <c r="O1010" i="13"/>
  <c r="A1011" i="13"/>
  <c r="B1011" i="13"/>
  <c r="C1011" i="13"/>
  <c r="D1011" i="13"/>
  <c r="E1011" i="13"/>
  <c r="F1011" i="13"/>
  <c r="G1011" i="13"/>
  <c r="H1011" i="13"/>
  <c r="I1011" i="13"/>
  <c r="J1011" i="13"/>
  <c r="K1011" i="13"/>
  <c r="L1011" i="13"/>
  <c r="M1011" i="13"/>
  <c r="N1011" i="13"/>
  <c r="O1011" i="13"/>
  <c r="A1012" i="13"/>
  <c r="B1012" i="13"/>
  <c r="C1012" i="13"/>
  <c r="D1012" i="13"/>
  <c r="E1012" i="13"/>
  <c r="F1012" i="13"/>
  <c r="G1012" i="13"/>
  <c r="H1012" i="13"/>
  <c r="I1012" i="13"/>
  <c r="J1012" i="13"/>
  <c r="K1012" i="13"/>
  <c r="L1012" i="13"/>
  <c r="M1012" i="13"/>
  <c r="N1012" i="13"/>
  <c r="O1012" i="13"/>
  <c r="A1013" i="13"/>
  <c r="B1013" i="13"/>
  <c r="C1013" i="13"/>
  <c r="D1013" i="13"/>
  <c r="E1013" i="13"/>
  <c r="F1013" i="13"/>
  <c r="G1013" i="13"/>
  <c r="H1013" i="13"/>
  <c r="I1013" i="13"/>
  <c r="J1013" i="13"/>
  <c r="K1013" i="13"/>
  <c r="L1013" i="13"/>
  <c r="M1013" i="13"/>
  <c r="N1013" i="13"/>
  <c r="O1013" i="13"/>
  <c r="A1014" i="13"/>
  <c r="B1014" i="13"/>
  <c r="C1014" i="13"/>
  <c r="D1014" i="13"/>
  <c r="E1014" i="13"/>
  <c r="F1014" i="13"/>
  <c r="G1014" i="13"/>
  <c r="H1014" i="13"/>
  <c r="I1014" i="13"/>
  <c r="J1014" i="13"/>
  <c r="K1014" i="13"/>
  <c r="L1014" i="13"/>
  <c r="M1014" i="13"/>
  <c r="N1014" i="13"/>
  <c r="O1014" i="13"/>
  <c r="A1015" i="13"/>
  <c r="B1015" i="13"/>
  <c r="C1015" i="13"/>
  <c r="D1015" i="13"/>
  <c r="E1015" i="13"/>
  <c r="F1015" i="13"/>
  <c r="G1015" i="13"/>
  <c r="H1015" i="13"/>
  <c r="I1015" i="13"/>
  <c r="J1015" i="13"/>
  <c r="K1015" i="13"/>
  <c r="L1015" i="13"/>
  <c r="M1015" i="13"/>
  <c r="N1015" i="13"/>
  <c r="O1015" i="13"/>
  <c r="A1016" i="13"/>
  <c r="B1016" i="13"/>
  <c r="C1016" i="13"/>
  <c r="D1016" i="13"/>
  <c r="E1016" i="13"/>
  <c r="F1016" i="13"/>
  <c r="G1016" i="13"/>
  <c r="H1016" i="13"/>
  <c r="I1016" i="13"/>
  <c r="J1016" i="13"/>
  <c r="K1016" i="13"/>
  <c r="L1016" i="13"/>
  <c r="M1016" i="13"/>
  <c r="N1016" i="13"/>
  <c r="O1016" i="13"/>
  <c r="A1017" i="13"/>
  <c r="B1017" i="13"/>
  <c r="C1017" i="13"/>
  <c r="D1017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A1018" i="13"/>
  <c r="B1018" i="13"/>
  <c r="C1018" i="13"/>
  <c r="D1018" i="13"/>
  <c r="E1018" i="13"/>
  <c r="F1018" i="13"/>
  <c r="G1018" i="13"/>
  <c r="H1018" i="13"/>
  <c r="I1018" i="13"/>
  <c r="J1018" i="13"/>
  <c r="K1018" i="13"/>
  <c r="L1018" i="13"/>
  <c r="M1018" i="13"/>
  <c r="N1018" i="13"/>
  <c r="O1018" i="13"/>
  <c r="A1019" i="13"/>
  <c r="B1019" i="13"/>
  <c r="C1019" i="13"/>
  <c r="D1019" i="13"/>
  <c r="E1019" i="13"/>
  <c r="F1019" i="13"/>
  <c r="G1019" i="13"/>
  <c r="H1019" i="13"/>
  <c r="I1019" i="13"/>
  <c r="J1019" i="13"/>
  <c r="K1019" i="13"/>
  <c r="L1019" i="13"/>
  <c r="M1019" i="13"/>
  <c r="N1019" i="13"/>
  <c r="O1019" i="13"/>
  <c r="A1020" i="13"/>
  <c r="B1020" i="13"/>
  <c r="C1020" i="13"/>
  <c r="D1020" i="13"/>
  <c r="E1020" i="13"/>
  <c r="F1020" i="13"/>
  <c r="G1020" i="13"/>
  <c r="H1020" i="13"/>
  <c r="I1020" i="13"/>
  <c r="J1020" i="13"/>
  <c r="K1020" i="13"/>
  <c r="L1020" i="13"/>
  <c r="M1020" i="13"/>
  <c r="N1020" i="13"/>
  <c r="O1020" i="13"/>
  <c r="A1021" i="13"/>
  <c r="B1021" i="13"/>
  <c r="C1021" i="13"/>
  <c r="D1021" i="13"/>
  <c r="E1021" i="13"/>
  <c r="F1021" i="13"/>
  <c r="G1021" i="13"/>
  <c r="H1021" i="13"/>
  <c r="I1021" i="13"/>
  <c r="J1021" i="13"/>
  <c r="K1021" i="13"/>
  <c r="L1021" i="13"/>
  <c r="M1021" i="13"/>
  <c r="N1021" i="13"/>
  <c r="O1021" i="13"/>
  <c r="A1022" i="13"/>
  <c r="B1022" i="13"/>
  <c r="C1022" i="13"/>
  <c r="D1022" i="13"/>
  <c r="E1022" i="13"/>
  <c r="F1022" i="13"/>
  <c r="G1022" i="13"/>
  <c r="H1022" i="13"/>
  <c r="I1022" i="13"/>
  <c r="J1022" i="13"/>
  <c r="K1022" i="13"/>
  <c r="L1022" i="13"/>
  <c r="M1022" i="13"/>
  <c r="N1022" i="13"/>
  <c r="O1022" i="13"/>
  <c r="A1023" i="13"/>
  <c r="B1023" i="13"/>
  <c r="C1023" i="13"/>
  <c r="D1023" i="13"/>
  <c r="E1023" i="13"/>
  <c r="F1023" i="13"/>
  <c r="G1023" i="13"/>
  <c r="H1023" i="13"/>
  <c r="I1023" i="13"/>
  <c r="J1023" i="13"/>
  <c r="K1023" i="13"/>
  <c r="L1023" i="13"/>
  <c r="M1023" i="13"/>
  <c r="N1023" i="13"/>
  <c r="O1023" i="13"/>
  <c r="A1024" i="13"/>
  <c r="B1024" i="13"/>
  <c r="C1024" i="13"/>
  <c r="D1024" i="13"/>
  <c r="E1024" i="13"/>
  <c r="F1024" i="13"/>
  <c r="G1024" i="13"/>
  <c r="H1024" i="13"/>
  <c r="I1024" i="13"/>
  <c r="J1024" i="13"/>
  <c r="K1024" i="13"/>
  <c r="L1024" i="13"/>
  <c r="M1024" i="13"/>
  <c r="N1024" i="13"/>
  <c r="O1024" i="13"/>
  <c r="A1025" i="13"/>
  <c r="B1025" i="13"/>
  <c r="C1025" i="13"/>
  <c r="D1025" i="13"/>
  <c r="E1025" i="13"/>
  <c r="F1025" i="13"/>
  <c r="G1025" i="13"/>
  <c r="H1025" i="13"/>
  <c r="I1025" i="13"/>
  <c r="J1025" i="13"/>
  <c r="K1025" i="13"/>
  <c r="L1025" i="13"/>
  <c r="M1025" i="13"/>
  <c r="N1025" i="13"/>
  <c r="O1025" i="13"/>
  <c r="A1026" i="13"/>
  <c r="B1026" i="13"/>
  <c r="C1026" i="13"/>
  <c r="D1026" i="13"/>
  <c r="E1026" i="13"/>
  <c r="F1026" i="13"/>
  <c r="G1026" i="13"/>
  <c r="H1026" i="13"/>
  <c r="I1026" i="13"/>
  <c r="J1026" i="13"/>
  <c r="K1026" i="13"/>
  <c r="L1026" i="13"/>
  <c r="M1026" i="13"/>
  <c r="N1026" i="13"/>
  <c r="O1026" i="13"/>
  <c r="A1027" i="13"/>
  <c r="B1027" i="13"/>
  <c r="C1027" i="13"/>
  <c r="D1027" i="13"/>
  <c r="E1027" i="13"/>
  <c r="F1027" i="13"/>
  <c r="G1027" i="13"/>
  <c r="H1027" i="13"/>
  <c r="I1027" i="13"/>
  <c r="J1027" i="13"/>
  <c r="K1027" i="13"/>
  <c r="L1027" i="13"/>
  <c r="M1027" i="13"/>
  <c r="N1027" i="13"/>
  <c r="O1027" i="13"/>
  <c r="A1028" i="13"/>
  <c r="B1028" i="13"/>
  <c r="C1028" i="13"/>
  <c r="D1028" i="13"/>
  <c r="E1028" i="13"/>
  <c r="F1028" i="13"/>
  <c r="G1028" i="13"/>
  <c r="H1028" i="13"/>
  <c r="I1028" i="13"/>
  <c r="J1028" i="13"/>
  <c r="K1028" i="13"/>
  <c r="L1028" i="13"/>
  <c r="M1028" i="13"/>
  <c r="N1028" i="13"/>
  <c r="O1028" i="13"/>
  <c r="A1029" i="13"/>
  <c r="B1029" i="13"/>
  <c r="C1029" i="13"/>
  <c r="D1029" i="13"/>
  <c r="E1029" i="13"/>
  <c r="F1029" i="13"/>
  <c r="G1029" i="13"/>
  <c r="H1029" i="13"/>
  <c r="I1029" i="13"/>
  <c r="J1029" i="13"/>
  <c r="K1029" i="13"/>
  <c r="L1029" i="13"/>
  <c r="M1029" i="13"/>
  <c r="N1029" i="13"/>
  <c r="O1029" i="13"/>
  <c r="A1030" i="13"/>
  <c r="B1030" i="13"/>
  <c r="C1030" i="13"/>
  <c r="D1030" i="13"/>
  <c r="E1030" i="13"/>
  <c r="F1030" i="13"/>
  <c r="G1030" i="13"/>
  <c r="H1030" i="13"/>
  <c r="I1030" i="13"/>
  <c r="J1030" i="13"/>
  <c r="K1030" i="13"/>
  <c r="L1030" i="13"/>
  <c r="M1030" i="13"/>
  <c r="N1030" i="13"/>
  <c r="O1030" i="13"/>
  <c r="A1031" i="13"/>
  <c r="B1031" i="13"/>
  <c r="C1031" i="13"/>
  <c r="D1031" i="13"/>
  <c r="E1031" i="13"/>
  <c r="F1031" i="13"/>
  <c r="G1031" i="13"/>
  <c r="H1031" i="13"/>
  <c r="I1031" i="13"/>
  <c r="J1031" i="13"/>
  <c r="K1031" i="13"/>
  <c r="L1031" i="13"/>
  <c r="M1031" i="13"/>
  <c r="N1031" i="13"/>
  <c r="O1031" i="13"/>
  <c r="A1032" i="13"/>
  <c r="B1032" i="13"/>
  <c r="C1032" i="13"/>
  <c r="D1032" i="13"/>
  <c r="E1032" i="13"/>
  <c r="F1032" i="13"/>
  <c r="G1032" i="13"/>
  <c r="H1032" i="13"/>
  <c r="I1032" i="13"/>
  <c r="J1032" i="13"/>
  <c r="K1032" i="13"/>
  <c r="L1032" i="13"/>
  <c r="M1032" i="13"/>
  <c r="N1032" i="13"/>
  <c r="O1032" i="13"/>
  <c r="A1033" i="13"/>
  <c r="B1033" i="13"/>
  <c r="C1033" i="13"/>
  <c r="D1033" i="13"/>
  <c r="E1033" i="13"/>
  <c r="F1033" i="13"/>
  <c r="G1033" i="13"/>
  <c r="H1033" i="13"/>
  <c r="I1033" i="13"/>
  <c r="J1033" i="13"/>
  <c r="K1033" i="13"/>
  <c r="L1033" i="13"/>
  <c r="M1033" i="13"/>
  <c r="N1033" i="13"/>
  <c r="O1033" i="13"/>
  <c r="A1034" i="13"/>
  <c r="B1034" i="13"/>
  <c r="C1034" i="13"/>
  <c r="D1034" i="13"/>
  <c r="E1034" i="13"/>
  <c r="F1034" i="13"/>
  <c r="G1034" i="13"/>
  <c r="H1034" i="13"/>
  <c r="I1034" i="13"/>
  <c r="J1034" i="13"/>
  <c r="K1034" i="13"/>
  <c r="L1034" i="13"/>
  <c r="M1034" i="13"/>
  <c r="N1034" i="13"/>
  <c r="O1034" i="13"/>
  <c r="A1035" i="13"/>
  <c r="B1035" i="13"/>
  <c r="C1035" i="13"/>
  <c r="D1035" i="13"/>
  <c r="E1035" i="13"/>
  <c r="F1035" i="13"/>
  <c r="G1035" i="13"/>
  <c r="H1035" i="13"/>
  <c r="I1035" i="13"/>
  <c r="J1035" i="13"/>
  <c r="K1035" i="13"/>
  <c r="L1035" i="13"/>
  <c r="M1035" i="13"/>
  <c r="N1035" i="13"/>
  <c r="O1035" i="13"/>
  <c r="A1036" i="13"/>
  <c r="B1036" i="13"/>
  <c r="C1036" i="13"/>
  <c r="D1036" i="13"/>
  <c r="E1036" i="13"/>
  <c r="F1036" i="13"/>
  <c r="G1036" i="13"/>
  <c r="H1036" i="13"/>
  <c r="I1036" i="13"/>
  <c r="J1036" i="13"/>
  <c r="K1036" i="13"/>
  <c r="L1036" i="13"/>
  <c r="M1036" i="13"/>
  <c r="N1036" i="13"/>
  <c r="O1036" i="13"/>
  <c r="A1037" i="13"/>
  <c r="B1037" i="13"/>
  <c r="C1037" i="13"/>
  <c r="D1037" i="13"/>
  <c r="E1037" i="13"/>
  <c r="F1037" i="13"/>
  <c r="G1037" i="13"/>
  <c r="H1037" i="13"/>
  <c r="I1037" i="13"/>
  <c r="J1037" i="13"/>
  <c r="K1037" i="13"/>
  <c r="L1037" i="13"/>
  <c r="M1037" i="13"/>
  <c r="N1037" i="13"/>
  <c r="O1037" i="13"/>
  <c r="A1038" i="13"/>
  <c r="B1038" i="13"/>
  <c r="C1038" i="13"/>
  <c r="D1038" i="13"/>
  <c r="E1038" i="13"/>
  <c r="F1038" i="13"/>
  <c r="G1038" i="13"/>
  <c r="H1038" i="13"/>
  <c r="I1038" i="13"/>
  <c r="J1038" i="13"/>
  <c r="K1038" i="13"/>
  <c r="L1038" i="13"/>
  <c r="M1038" i="13"/>
  <c r="N1038" i="13"/>
  <c r="O1038" i="13"/>
  <c r="A1039" i="13"/>
  <c r="B1039" i="13"/>
  <c r="C1039" i="13"/>
  <c r="D1039" i="13"/>
  <c r="E1039" i="13"/>
  <c r="F1039" i="13"/>
  <c r="G1039" i="13"/>
  <c r="H1039" i="13"/>
  <c r="I1039" i="13"/>
  <c r="J1039" i="13"/>
  <c r="K1039" i="13"/>
  <c r="L1039" i="13"/>
  <c r="M1039" i="13"/>
  <c r="N1039" i="13"/>
  <c r="O1039" i="13"/>
  <c r="A1040" i="13"/>
  <c r="B1040" i="13"/>
  <c r="C1040" i="13"/>
  <c r="D1040" i="13"/>
  <c r="E1040" i="13"/>
  <c r="F1040" i="13"/>
  <c r="G1040" i="13"/>
  <c r="H1040" i="13"/>
  <c r="I1040" i="13"/>
  <c r="J1040" i="13"/>
  <c r="K1040" i="13"/>
  <c r="L1040" i="13"/>
  <c r="M1040" i="13"/>
  <c r="N1040" i="13"/>
  <c r="O1040" i="13"/>
  <c r="A1041" i="13"/>
  <c r="B1041" i="13"/>
  <c r="C1041" i="13"/>
  <c r="D1041" i="13"/>
  <c r="E1041" i="13"/>
  <c r="F1041" i="13"/>
  <c r="G1041" i="13"/>
  <c r="H1041" i="13"/>
  <c r="I1041" i="13"/>
  <c r="J1041" i="13"/>
  <c r="K1041" i="13"/>
  <c r="L1041" i="13"/>
  <c r="M1041" i="13"/>
  <c r="N1041" i="13"/>
  <c r="O1041" i="13"/>
  <c r="A1042" i="13"/>
  <c r="B1042" i="13"/>
  <c r="C1042" i="13"/>
  <c r="D1042" i="13"/>
  <c r="E1042" i="13"/>
  <c r="F1042" i="13"/>
  <c r="G1042" i="13"/>
  <c r="H1042" i="13"/>
  <c r="I1042" i="13"/>
  <c r="J1042" i="13"/>
  <c r="K1042" i="13"/>
  <c r="L1042" i="13"/>
  <c r="M1042" i="13"/>
  <c r="N1042" i="13"/>
  <c r="O1042" i="13"/>
  <c r="A1043" i="13"/>
  <c r="B1043" i="13"/>
  <c r="C1043" i="13"/>
  <c r="D1043" i="13"/>
  <c r="E1043" i="13"/>
  <c r="F1043" i="13"/>
  <c r="G1043" i="13"/>
  <c r="H1043" i="13"/>
  <c r="I1043" i="13"/>
  <c r="J1043" i="13"/>
  <c r="K1043" i="13"/>
  <c r="L1043" i="13"/>
  <c r="M1043" i="13"/>
  <c r="N1043" i="13"/>
  <c r="O1043" i="13"/>
  <c r="A1044" i="13"/>
  <c r="B1044" i="13"/>
  <c r="C1044" i="13"/>
  <c r="D1044" i="13"/>
  <c r="E1044" i="13"/>
  <c r="F1044" i="13"/>
  <c r="G1044" i="13"/>
  <c r="H1044" i="13"/>
  <c r="I1044" i="13"/>
  <c r="J1044" i="13"/>
  <c r="K1044" i="13"/>
  <c r="L1044" i="13"/>
  <c r="M1044" i="13"/>
  <c r="N1044" i="13"/>
  <c r="O1044" i="13"/>
  <c r="A1045" i="13"/>
  <c r="B1045" i="13"/>
  <c r="C1045" i="13"/>
  <c r="D1045" i="13"/>
  <c r="E1045" i="13"/>
  <c r="F1045" i="13"/>
  <c r="G1045" i="13"/>
  <c r="H1045" i="13"/>
  <c r="I1045" i="13"/>
  <c r="J1045" i="13"/>
  <c r="K1045" i="13"/>
  <c r="L1045" i="13"/>
  <c r="M1045" i="13"/>
  <c r="N1045" i="13"/>
  <c r="O1045" i="13"/>
  <c r="A1046" i="13"/>
  <c r="B1046" i="13"/>
  <c r="C1046" i="13"/>
  <c r="D1046" i="13"/>
  <c r="E1046" i="13"/>
  <c r="F1046" i="13"/>
  <c r="G1046" i="13"/>
  <c r="H1046" i="13"/>
  <c r="I1046" i="13"/>
  <c r="J1046" i="13"/>
  <c r="K1046" i="13"/>
  <c r="L1046" i="13"/>
  <c r="M1046" i="13"/>
  <c r="N1046" i="13"/>
  <c r="O1046" i="13"/>
  <c r="A1047" i="13"/>
  <c r="B1047" i="13"/>
  <c r="C1047" i="13"/>
  <c r="D1047" i="13"/>
  <c r="E1047" i="13"/>
  <c r="F1047" i="13"/>
  <c r="G1047" i="13"/>
  <c r="H1047" i="13"/>
  <c r="I1047" i="13"/>
  <c r="J1047" i="13"/>
  <c r="K1047" i="13"/>
  <c r="L1047" i="13"/>
  <c r="M1047" i="13"/>
  <c r="N1047" i="13"/>
  <c r="O1047" i="13"/>
  <c r="A1048" i="13"/>
  <c r="B1048" i="13"/>
  <c r="C1048" i="13"/>
  <c r="D1048" i="13"/>
  <c r="E1048" i="13"/>
  <c r="F1048" i="13"/>
  <c r="G1048" i="13"/>
  <c r="H1048" i="13"/>
  <c r="I1048" i="13"/>
  <c r="J1048" i="13"/>
  <c r="K1048" i="13"/>
  <c r="L1048" i="13"/>
  <c r="M1048" i="13"/>
  <c r="N1048" i="13"/>
  <c r="O1048" i="13"/>
  <c r="A1049" i="13"/>
  <c r="B1049" i="13"/>
  <c r="C1049" i="13"/>
  <c r="D1049" i="13"/>
  <c r="E1049" i="13"/>
  <c r="F1049" i="13"/>
  <c r="G1049" i="13"/>
  <c r="H1049" i="13"/>
  <c r="I1049" i="13"/>
  <c r="J1049" i="13"/>
  <c r="K1049" i="13"/>
  <c r="L1049" i="13"/>
  <c r="M1049" i="13"/>
  <c r="N1049" i="13"/>
  <c r="O1049" i="13"/>
  <c r="A1050" i="13"/>
  <c r="B1050" i="13"/>
  <c r="C1050" i="13"/>
  <c r="D1050" i="13"/>
  <c r="E1050" i="13"/>
  <c r="F1050" i="13"/>
  <c r="G1050" i="13"/>
  <c r="H1050" i="13"/>
  <c r="I1050" i="13"/>
  <c r="J1050" i="13"/>
  <c r="K1050" i="13"/>
  <c r="L1050" i="13"/>
  <c r="M1050" i="13"/>
  <c r="N1050" i="13"/>
  <c r="O1050" i="13"/>
  <c r="A1051" i="13"/>
  <c r="B1051" i="13"/>
  <c r="C1051" i="13"/>
  <c r="D1051" i="13"/>
  <c r="E1051" i="13"/>
  <c r="F1051" i="13"/>
  <c r="G1051" i="13"/>
  <c r="H1051" i="13"/>
  <c r="I1051" i="13"/>
  <c r="J1051" i="13"/>
  <c r="K1051" i="13"/>
  <c r="L1051" i="13"/>
  <c r="M1051" i="13"/>
  <c r="N1051" i="13"/>
  <c r="O1051" i="13"/>
  <c r="A1052" i="13"/>
  <c r="B1052" i="13"/>
  <c r="C1052" i="13"/>
  <c r="D1052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A1053" i="13"/>
  <c r="B1053" i="13"/>
  <c r="C1053" i="13"/>
  <c r="D1053" i="13"/>
  <c r="E1053" i="13"/>
  <c r="F1053" i="13"/>
  <c r="G1053" i="13"/>
  <c r="H1053" i="13"/>
  <c r="I1053" i="13"/>
  <c r="J1053" i="13"/>
  <c r="K1053" i="13"/>
  <c r="L1053" i="13"/>
  <c r="M1053" i="13"/>
  <c r="N1053" i="13"/>
  <c r="O1053" i="13"/>
  <c r="A1054" i="13"/>
  <c r="B1054" i="13"/>
  <c r="C1054" i="13"/>
  <c r="D1054" i="13"/>
  <c r="E1054" i="13"/>
  <c r="F1054" i="13"/>
  <c r="G1054" i="13"/>
  <c r="H1054" i="13"/>
  <c r="I1054" i="13"/>
  <c r="J1054" i="13"/>
  <c r="K1054" i="13"/>
  <c r="L1054" i="13"/>
  <c r="M1054" i="13"/>
  <c r="N1054" i="13"/>
  <c r="O1054" i="13"/>
  <c r="A1055" i="13"/>
  <c r="B1055" i="13"/>
  <c r="C1055" i="13"/>
  <c r="D1055" i="13"/>
  <c r="E1055" i="13"/>
  <c r="F1055" i="13"/>
  <c r="G1055" i="13"/>
  <c r="H1055" i="13"/>
  <c r="I1055" i="13"/>
  <c r="J1055" i="13"/>
  <c r="K1055" i="13"/>
  <c r="L1055" i="13"/>
  <c r="M1055" i="13"/>
  <c r="N1055" i="13"/>
  <c r="O1055" i="13"/>
  <c r="A1056" i="13"/>
  <c r="B1056" i="13"/>
  <c r="C1056" i="13"/>
  <c r="D1056" i="13"/>
  <c r="E1056" i="13"/>
  <c r="F1056" i="13"/>
  <c r="G1056" i="13"/>
  <c r="H1056" i="13"/>
  <c r="I1056" i="13"/>
  <c r="J1056" i="13"/>
  <c r="K1056" i="13"/>
  <c r="L1056" i="13"/>
  <c r="M1056" i="13"/>
  <c r="N1056" i="13"/>
  <c r="O1056" i="13"/>
  <c r="A1057" i="13"/>
  <c r="B1057" i="13"/>
  <c r="C1057" i="13"/>
  <c r="D1057" i="13"/>
  <c r="E1057" i="13"/>
  <c r="F1057" i="13"/>
  <c r="G1057" i="13"/>
  <c r="H1057" i="13"/>
  <c r="I1057" i="13"/>
  <c r="J1057" i="13"/>
  <c r="K1057" i="13"/>
  <c r="L1057" i="13"/>
  <c r="M1057" i="13"/>
  <c r="N1057" i="13"/>
  <c r="O1057" i="13"/>
  <c r="A1058" i="13"/>
  <c r="B1058" i="13"/>
  <c r="C1058" i="13"/>
  <c r="D1058" i="13"/>
  <c r="E1058" i="13"/>
  <c r="F1058" i="13"/>
  <c r="G1058" i="13"/>
  <c r="H1058" i="13"/>
  <c r="I1058" i="13"/>
  <c r="J1058" i="13"/>
  <c r="K1058" i="13"/>
  <c r="L1058" i="13"/>
  <c r="M1058" i="13"/>
  <c r="N1058" i="13"/>
  <c r="O1058" i="13"/>
  <c r="A1059" i="13"/>
  <c r="B1059" i="13"/>
  <c r="C1059" i="13"/>
  <c r="D1059" i="13"/>
  <c r="E1059" i="13"/>
  <c r="F1059" i="13"/>
  <c r="G1059" i="13"/>
  <c r="H1059" i="13"/>
  <c r="I1059" i="13"/>
  <c r="J1059" i="13"/>
  <c r="K1059" i="13"/>
  <c r="L1059" i="13"/>
  <c r="M1059" i="13"/>
  <c r="N1059" i="13"/>
  <c r="O1059" i="13"/>
  <c r="A1060" i="13"/>
  <c r="B1060" i="13"/>
  <c r="C1060" i="13"/>
  <c r="D1060" i="13"/>
  <c r="E1060" i="13"/>
  <c r="F1060" i="13"/>
  <c r="G1060" i="13"/>
  <c r="H1060" i="13"/>
  <c r="I1060" i="13"/>
  <c r="J1060" i="13"/>
  <c r="K1060" i="13"/>
  <c r="L1060" i="13"/>
  <c r="M1060" i="13"/>
  <c r="N1060" i="13"/>
  <c r="O1060" i="13"/>
  <c r="A1061" i="13"/>
  <c r="B1061" i="13"/>
  <c r="C1061" i="13"/>
  <c r="D1061" i="13"/>
  <c r="E1061" i="13"/>
  <c r="F1061" i="13"/>
  <c r="G1061" i="13"/>
  <c r="H1061" i="13"/>
  <c r="I1061" i="13"/>
  <c r="J1061" i="13"/>
  <c r="K1061" i="13"/>
  <c r="L1061" i="13"/>
  <c r="M1061" i="13"/>
  <c r="N1061" i="13"/>
  <c r="O1061" i="13"/>
  <c r="A1062" i="13"/>
  <c r="B1062" i="13"/>
  <c r="C1062" i="13"/>
  <c r="D1062" i="13"/>
  <c r="E1062" i="13"/>
  <c r="F1062" i="13"/>
  <c r="G1062" i="13"/>
  <c r="H1062" i="13"/>
  <c r="I1062" i="13"/>
  <c r="J1062" i="13"/>
  <c r="K1062" i="13"/>
  <c r="L1062" i="13"/>
  <c r="M1062" i="13"/>
  <c r="N1062" i="13"/>
  <c r="O1062" i="13"/>
  <c r="A1063" i="13"/>
  <c r="B1063" i="13"/>
  <c r="C1063" i="13"/>
  <c r="D1063" i="13"/>
  <c r="E1063" i="13"/>
  <c r="F1063" i="13"/>
  <c r="G1063" i="13"/>
  <c r="H1063" i="13"/>
  <c r="I1063" i="13"/>
  <c r="J1063" i="13"/>
  <c r="K1063" i="13"/>
  <c r="L1063" i="13"/>
  <c r="M1063" i="13"/>
  <c r="N1063" i="13"/>
  <c r="O1063" i="13"/>
  <c r="A1064" i="13"/>
  <c r="B1064" i="13"/>
  <c r="C1064" i="13"/>
  <c r="D1064" i="13"/>
  <c r="E1064" i="13"/>
  <c r="F1064" i="13"/>
  <c r="G1064" i="13"/>
  <c r="H1064" i="13"/>
  <c r="I1064" i="13"/>
  <c r="J1064" i="13"/>
  <c r="K1064" i="13"/>
  <c r="L1064" i="13"/>
  <c r="M1064" i="13"/>
  <c r="N1064" i="13"/>
  <c r="O1064" i="13"/>
  <c r="A1065" i="13"/>
  <c r="B1065" i="13"/>
  <c r="C1065" i="13"/>
  <c r="D1065" i="13"/>
  <c r="E1065" i="13"/>
  <c r="F1065" i="13"/>
  <c r="G1065" i="13"/>
  <c r="H1065" i="13"/>
  <c r="I1065" i="13"/>
  <c r="J1065" i="13"/>
  <c r="K1065" i="13"/>
  <c r="L1065" i="13"/>
  <c r="M1065" i="13"/>
  <c r="N1065" i="13"/>
  <c r="O1065" i="13"/>
  <c r="A1066" i="13"/>
  <c r="B1066" i="13"/>
  <c r="C1066" i="13"/>
  <c r="D1066" i="13"/>
  <c r="E1066" i="13"/>
  <c r="F1066" i="13"/>
  <c r="G1066" i="13"/>
  <c r="H1066" i="13"/>
  <c r="I1066" i="13"/>
  <c r="J1066" i="13"/>
  <c r="K1066" i="13"/>
  <c r="L1066" i="13"/>
  <c r="M1066" i="13"/>
  <c r="N1066" i="13"/>
  <c r="O1066" i="13"/>
  <c r="A1067" i="13"/>
  <c r="B1067" i="13"/>
  <c r="C1067" i="13"/>
  <c r="D1067" i="13"/>
  <c r="E1067" i="13"/>
  <c r="F1067" i="13"/>
  <c r="G1067" i="13"/>
  <c r="H1067" i="13"/>
  <c r="I1067" i="13"/>
  <c r="J1067" i="13"/>
  <c r="K1067" i="13"/>
  <c r="L1067" i="13"/>
  <c r="M1067" i="13"/>
  <c r="N1067" i="13"/>
  <c r="O1067" i="13"/>
  <c r="A1068" i="13"/>
  <c r="B1068" i="13"/>
  <c r="C1068" i="13"/>
  <c r="D1068" i="13"/>
  <c r="E1068" i="13"/>
  <c r="F1068" i="13"/>
  <c r="G1068" i="13"/>
  <c r="H1068" i="13"/>
  <c r="I1068" i="13"/>
  <c r="J1068" i="13"/>
  <c r="K1068" i="13"/>
  <c r="L1068" i="13"/>
  <c r="M1068" i="13"/>
  <c r="N1068" i="13"/>
  <c r="O1068" i="13"/>
  <c r="A1069" i="13"/>
  <c r="B1069" i="13"/>
  <c r="C1069" i="13"/>
  <c r="D1069" i="13"/>
  <c r="E1069" i="13"/>
  <c r="F1069" i="13"/>
  <c r="G1069" i="13"/>
  <c r="H1069" i="13"/>
  <c r="I1069" i="13"/>
  <c r="J1069" i="13"/>
  <c r="K1069" i="13"/>
  <c r="L1069" i="13"/>
  <c r="M1069" i="13"/>
  <c r="N1069" i="13"/>
  <c r="O1069" i="13"/>
  <c r="A1070" i="13"/>
  <c r="B1070" i="13"/>
  <c r="C1070" i="13"/>
  <c r="D1070" i="13"/>
  <c r="E1070" i="13"/>
  <c r="F1070" i="13"/>
  <c r="G1070" i="13"/>
  <c r="H1070" i="13"/>
  <c r="I1070" i="13"/>
  <c r="J1070" i="13"/>
  <c r="K1070" i="13"/>
  <c r="L1070" i="13"/>
  <c r="M1070" i="13"/>
  <c r="N1070" i="13"/>
  <c r="O1070" i="13"/>
  <c r="A1071" i="13"/>
  <c r="B1071" i="13"/>
  <c r="C1071" i="13"/>
  <c r="D1071" i="13"/>
  <c r="E1071" i="13"/>
  <c r="F1071" i="13"/>
  <c r="G1071" i="13"/>
  <c r="H1071" i="13"/>
  <c r="I1071" i="13"/>
  <c r="J1071" i="13"/>
  <c r="K1071" i="13"/>
  <c r="L1071" i="13"/>
  <c r="M1071" i="13"/>
  <c r="N1071" i="13"/>
  <c r="O1071" i="13"/>
  <c r="A1072" i="13"/>
  <c r="B1072" i="13"/>
  <c r="C1072" i="13"/>
  <c r="D1072" i="13"/>
  <c r="E1072" i="13"/>
  <c r="F1072" i="13"/>
  <c r="G1072" i="13"/>
  <c r="H1072" i="13"/>
  <c r="I1072" i="13"/>
  <c r="J1072" i="13"/>
  <c r="K1072" i="13"/>
  <c r="L1072" i="13"/>
  <c r="M1072" i="13"/>
  <c r="N1072" i="13"/>
  <c r="O1072" i="13"/>
  <c r="A1073" i="13"/>
  <c r="B1073" i="13"/>
  <c r="C1073" i="13"/>
  <c r="D1073" i="13"/>
  <c r="E1073" i="13"/>
  <c r="F1073" i="13"/>
  <c r="G1073" i="13"/>
  <c r="H1073" i="13"/>
  <c r="I1073" i="13"/>
  <c r="J1073" i="13"/>
  <c r="K1073" i="13"/>
  <c r="L1073" i="13"/>
  <c r="M1073" i="13"/>
  <c r="N1073" i="13"/>
  <c r="O1073" i="13"/>
  <c r="A1074" i="13"/>
  <c r="B1074" i="13"/>
  <c r="C1074" i="13"/>
  <c r="D1074" i="13"/>
  <c r="E1074" i="13"/>
  <c r="F1074" i="13"/>
  <c r="G1074" i="13"/>
  <c r="H1074" i="13"/>
  <c r="I1074" i="13"/>
  <c r="J1074" i="13"/>
  <c r="K1074" i="13"/>
  <c r="L1074" i="13"/>
  <c r="M1074" i="13"/>
  <c r="N1074" i="13"/>
  <c r="O1074" i="13"/>
  <c r="A1075" i="13"/>
  <c r="B1075" i="13"/>
  <c r="C1075" i="13"/>
  <c r="D1075" i="13"/>
  <c r="E1075" i="13"/>
  <c r="F1075" i="13"/>
  <c r="G1075" i="13"/>
  <c r="H1075" i="13"/>
  <c r="I1075" i="13"/>
  <c r="J1075" i="13"/>
  <c r="K1075" i="13"/>
  <c r="L1075" i="13"/>
  <c r="M1075" i="13"/>
  <c r="N1075" i="13"/>
  <c r="O1075" i="13"/>
  <c r="A1076" i="13"/>
  <c r="B1076" i="13"/>
  <c r="C1076" i="13"/>
  <c r="D1076" i="13"/>
  <c r="E1076" i="13"/>
  <c r="F1076" i="13"/>
  <c r="G1076" i="13"/>
  <c r="H1076" i="13"/>
  <c r="I1076" i="13"/>
  <c r="J1076" i="13"/>
  <c r="K1076" i="13"/>
  <c r="L1076" i="13"/>
  <c r="M1076" i="13"/>
  <c r="N1076" i="13"/>
  <c r="O1076" i="13"/>
  <c r="A1077" i="13"/>
  <c r="B1077" i="13"/>
  <c r="C1077" i="13"/>
  <c r="D1077" i="13"/>
  <c r="E1077" i="13"/>
  <c r="F1077" i="13"/>
  <c r="G1077" i="13"/>
  <c r="H1077" i="13"/>
  <c r="I1077" i="13"/>
  <c r="J1077" i="13"/>
  <c r="K1077" i="13"/>
  <c r="L1077" i="13"/>
  <c r="M1077" i="13"/>
  <c r="N1077" i="13"/>
  <c r="O1077" i="13"/>
  <c r="A1078" i="13"/>
  <c r="B1078" i="13"/>
  <c r="C1078" i="13"/>
  <c r="D1078" i="13"/>
  <c r="E1078" i="13"/>
  <c r="F1078" i="13"/>
  <c r="G1078" i="13"/>
  <c r="H1078" i="13"/>
  <c r="I1078" i="13"/>
  <c r="J1078" i="13"/>
  <c r="K1078" i="13"/>
  <c r="L1078" i="13"/>
  <c r="M1078" i="13"/>
  <c r="N1078" i="13"/>
  <c r="O1078" i="13"/>
  <c r="A1079" i="13"/>
  <c r="B1079" i="13"/>
  <c r="C1079" i="13"/>
  <c r="D1079" i="13"/>
  <c r="E1079" i="13"/>
  <c r="F1079" i="13"/>
  <c r="G1079" i="13"/>
  <c r="H1079" i="13"/>
  <c r="I1079" i="13"/>
  <c r="J1079" i="13"/>
  <c r="K1079" i="13"/>
  <c r="L1079" i="13"/>
  <c r="M1079" i="13"/>
  <c r="N1079" i="13"/>
  <c r="O1079" i="13"/>
  <c r="A1080" i="13"/>
  <c r="B1080" i="13"/>
  <c r="C1080" i="13"/>
  <c r="D1080" i="13"/>
  <c r="E1080" i="13"/>
  <c r="F1080" i="13"/>
  <c r="G1080" i="13"/>
  <c r="H1080" i="13"/>
  <c r="I1080" i="13"/>
  <c r="J1080" i="13"/>
  <c r="K1080" i="13"/>
  <c r="L1080" i="13"/>
  <c r="M1080" i="13"/>
  <c r="N1080" i="13"/>
  <c r="O1080" i="13"/>
  <c r="A1081" i="13"/>
  <c r="B1081" i="13"/>
  <c r="C1081" i="13"/>
  <c r="D1081" i="13"/>
  <c r="E1081" i="13"/>
  <c r="F1081" i="13"/>
  <c r="G1081" i="13"/>
  <c r="H1081" i="13"/>
  <c r="I1081" i="13"/>
  <c r="J1081" i="13"/>
  <c r="K1081" i="13"/>
  <c r="L1081" i="13"/>
  <c r="M1081" i="13"/>
  <c r="N1081" i="13"/>
  <c r="O1081" i="13"/>
  <c r="A1082" i="13"/>
  <c r="B1082" i="13"/>
  <c r="C1082" i="13"/>
  <c r="D1082" i="13"/>
  <c r="E1082" i="13"/>
  <c r="F1082" i="13"/>
  <c r="G1082" i="13"/>
  <c r="H1082" i="13"/>
  <c r="I1082" i="13"/>
  <c r="J1082" i="13"/>
  <c r="K1082" i="13"/>
  <c r="L1082" i="13"/>
  <c r="M1082" i="13"/>
  <c r="N1082" i="13"/>
  <c r="O1082" i="13"/>
  <c r="A1083" i="13"/>
  <c r="B1083" i="13"/>
  <c r="C1083" i="13"/>
  <c r="D1083" i="13"/>
  <c r="E1083" i="13"/>
  <c r="F1083" i="13"/>
  <c r="G1083" i="13"/>
  <c r="H1083" i="13"/>
  <c r="I1083" i="13"/>
  <c r="J1083" i="13"/>
  <c r="K1083" i="13"/>
  <c r="L1083" i="13"/>
  <c r="M1083" i="13"/>
  <c r="N1083" i="13"/>
  <c r="O1083" i="13"/>
  <c r="A1084" i="13"/>
  <c r="B1084" i="13"/>
  <c r="C1084" i="13"/>
  <c r="D1084" i="13"/>
  <c r="E1084" i="13"/>
  <c r="F1084" i="13"/>
  <c r="G1084" i="13"/>
  <c r="H1084" i="13"/>
  <c r="I1084" i="13"/>
  <c r="J1084" i="13"/>
  <c r="K1084" i="13"/>
  <c r="L1084" i="13"/>
  <c r="M1084" i="13"/>
  <c r="N1084" i="13"/>
  <c r="O1084" i="13"/>
  <c r="A1085" i="13"/>
  <c r="B1085" i="13"/>
  <c r="C1085" i="13"/>
  <c r="D1085" i="13"/>
  <c r="E1085" i="13"/>
  <c r="F1085" i="13"/>
  <c r="G1085" i="13"/>
  <c r="H1085" i="13"/>
  <c r="I1085" i="13"/>
  <c r="J1085" i="13"/>
  <c r="K1085" i="13"/>
  <c r="L1085" i="13"/>
  <c r="M1085" i="13"/>
  <c r="N1085" i="13"/>
  <c r="O1085" i="13"/>
  <c r="A1086" i="13"/>
  <c r="B1086" i="13"/>
  <c r="C1086" i="13"/>
  <c r="D1086" i="13"/>
  <c r="E1086" i="13"/>
  <c r="F1086" i="13"/>
  <c r="G1086" i="13"/>
  <c r="H1086" i="13"/>
  <c r="I1086" i="13"/>
  <c r="J1086" i="13"/>
  <c r="K1086" i="13"/>
  <c r="L1086" i="13"/>
  <c r="M1086" i="13"/>
  <c r="N1086" i="13"/>
  <c r="O1086" i="13"/>
  <c r="A1087" i="13"/>
  <c r="B1087" i="13"/>
  <c r="C1087" i="13"/>
  <c r="D1087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A1088" i="13"/>
  <c r="B1088" i="13"/>
  <c r="C1088" i="13"/>
  <c r="D1088" i="13"/>
  <c r="E1088" i="13"/>
  <c r="F1088" i="13"/>
  <c r="G1088" i="13"/>
  <c r="H1088" i="13"/>
  <c r="I1088" i="13"/>
  <c r="J1088" i="13"/>
  <c r="K1088" i="13"/>
  <c r="L1088" i="13"/>
  <c r="M1088" i="13"/>
  <c r="N1088" i="13"/>
  <c r="O1088" i="13"/>
  <c r="A1089" i="13"/>
  <c r="B1089" i="13"/>
  <c r="C1089" i="13"/>
  <c r="D1089" i="13"/>
  <c r="E1089" i="13"/>
  <c r="F1089" i="13"/>
  <c r="G1089" i="13"/>
  <c r="H1089" i="13"/>
  <c r="I1089" i="13"/>
  <c r="J1089" i="13"/>
  <c r="K1089" i="13"/>
  <c r="L1089" i="13"/>
  <c r="M1089" i="13"/>
  <c r="N1089" i="13"/>
  <c r="O1089" i="13"/>
  <c r="A1090" i="13"/>
  <c r="B1090" i="13"/>
  <c r="C1090" i="13"/>
  <c r="D1090" i="13"/>
  <c r="E1090" i="13"/>
  <c r="F1090" i="13"/>
  <c r="G1090" i="13"/>
  <c r="H1090" i="13"/>
  <c r="I1090" i="13"/>
  <c r="J1090" i="13"/>
  <c r="K1090" i="13"/>
  <c r="L1090" i="13"/>
  <c r="M1090" i="13"/>
  <c r="N1090" i="13"/>
  <c r="O1090" i="13"/>
  <c r="A1091" i="13"/>
  <c r="B1091" i="13"/>
  <c r="C1091" i="13"/>
  <c r="D1091" i="13"/>
  <c r="E1091" i="13"/>
  <c r="F1091" i="13"/>
  <c r="G1091" i="13"/>
  <c r="H1091" i="13"/>
  <c r="I1091" i="13"/>
  <c r="J1091" i="13"/>
  <c r="K1091" i="13"/>
  <c r="L1091" i="13"/>
  <c r="M1091" i="13"/>
  <c r="N1091" i="13"/>
  <c r="O1091" i="13"/>
  <c r="A1092" i="13"/>
  <c r="B1092" i="13"/>
  <c r="C1092" i="13"/>
  <c r="D1092" i="13"/>
  <c r="E1092" i="13"/>
  <c r="F1092" i="13"/>
  <c r="G1092" i="13"/>
  <c r="H1092" i="13"/>
  <c r="I1092" i="13"/>
  <c r="J1092" i="13"/>
  <c r="K1092" i="13"/>
  <c r="L1092" i="13"/>
  <c r="M1092" i="13"/>
  <c r="N1092" i="13"/>
  <c r="O1092" i="13"/>
  <c r="A1093" i="13"/>
  <c r="B1093" i="13"/>
  <c r="C1093" i="13"/>
  <c r="D1093" i="13"/>
  <c r="E1093" i="13"/>
  <c r="F1093" i="13"/>
  <c r="G1093" i="13"/>
  <c r="H1093" i="13"/>
  <c r="I1093" i="13"/>
  <c r="J1093" i="13"/>
  <c r="K1093" i="13"/>
  <c r="L1093" i="13"/>
  <c r="M1093" i="13"/>
  <c r="N1093" i="13"/>
  <c r="O1093" i="13"/>
  <c r="A1094" i="13"/>
  <c r="B1094" i="13"/>
  <c r="C1094" i="13"/>
  <c r="D1094" i="13"/>
  <c r="E1094" i="13"/>
  <c r="F1094" i="13"/>
  <c r="G1094" i="13"/>
  <c r="H1094" i="13"/>
  <c r="I1094" i="13"/>
  <c r="J1094" i="13"/>
  <c r="K1094" i="13"/>
  <c r="L1094" i="13"/>
  <c r="M1094" i="13"/>
  <c r="N1094" i="13"/>
  <c r="O1094" i="13"/>
  <c r="A1095" i="13"/>
  <c r="B1095" i="13"/>
  <c r="C1095" i="13"/>
  <c r="D1095" i="13"/>
  <c r="E1095" i="13"/>
  <c r="F1095" i="13"/>
  <c r="G1095" i="13"/>
  <c r="H1095" i="13"/>
  <c r="I1095" i="13"/>
  <c r="J1095" i="13"/>
  <c r="K1095" i="13"/>
  <c r="L1095" i="13"/>
  <c r="M1095" i="13"/>
  <c r="N1095" i="13"/>
  <c r="O1095" i="13"/>
  <c r="A1096" i="13"/>
  <c r="B1096" i="13"/>
  <c r="C1096" i="13"/>
  <c r="D1096" i="13"/>
  <c r="E1096" i="13"/>
  <c r="F1096" i="13"/>
  <c r="G1096" i="13"/>
  <c r="H1096" i="13"/>
  <c r="I1096" i="13"/>
  <c r="J1096" i="13"/>
  <c r="K1096" i="13"/>
  <c r="L1096" i="13"/>
  <c r="M1096" i="13"/>
  <c r="N1096" i="13"/>
  <c r="O1096" i="13"/>
  <c r="A1097" i="13"/>
  <c r="B1097" i="13"/>
  <c r="C1097" i="13"/>
  <c r="D1097" i="13"/>
  <c r="E1097" i="13"/>
  <c r="F1097" i="13"/>
  <c r="G1097" i="13"/>
  <c r="H1097" i="13"/>
  <c r="I1097" i="13"/>
  <c r="J1097" i="13"/>
  <c r="K1097" i="13"/>
  <c r="L1097" i="13"/>
  <c r="M1097" i="13"/>
  <c r="N1097" i="13"/>
  <c r="O1097" i="13"/>
  <c r="A1098" i="13"/>
  <c r="B1098" i="13"/>
  <c r="C1098" i="13"/>
  <c r="D1098" i="13"/>
  <c r="E1098" i="13"/>
  <c r="F1098" i="13"/>
  <c r="G1098" i="13"/>
  <c r="H1098" i="13"/>
  <c r="I1098" i="13"/>
  <c r="J1098" i="13"/>
  <c r="K1098" i="13"/>
  <c r="L1098" i="13"/>
  <c r="M1098" i="13"/>
  <c r="N1098" i="13"/>
  <c r="O1098" i="13"/>
  <c r="A1099" i="13"/>
  <c r="B1099" i="13"/>
  <c r="C1099" i="13"/>
  <c r="D1099" i="13"/>
  <c r="E1099" i="13"/>
  <c r="F1099" i="13"/>
  <c r="G1099" i="13"/>
  <c r="H1099" i="13"/>
  <c r="I1099" i="13"/>
  <c r="J1099" i="13"/>
  <c r="K1099" i="13"/>
  <c r="L1099" i="13"/>
  <c r="M1099" i="13"/>
  <c r="N1099" i="13"/>
  <c r="O1099" i="13"/>
  <c r="A1100" i="13"/>
  <c r="B1100" i="13"/>
  <c r="C1100" i="13"/>
  <c r="D1100" i="13"/>
  <c r="E1100" i="13"/>
  <c r="F1100" i="13"/>
  <c r="G1100" i="13"/>
  <c r="H1100" i="13"/>
  <c r="I1100" i="13"/>
  <c r="J1100" i="13"/>
  <c r="K1100" i="13"/>
  <c r="L1100" i="13"/>
  <c r="M1100" i="13"/>
  <c r="N1100" i="13"/>
  <c r="O1100" i="13"/>
  <c r="A1101" i="13"/>
  <c r="B1101" i="13"/>
  <c r="C1101" i="13"/>
  <c r="D1101" i="13"/>
  <c r="E1101" i="13"/>
  <c r="F1101" i="13"/>
  <c r="G1101" i="13"/>
  <c r="H1101" i="13"/>
  <c r="I1101" i="13"/>
  <c r="J1101" i="13"/>
  <c r="K1101" i="13"/>
  <c r="L1101" i="13"/>
  <c r="M1101" i="13"/>
  <c r="N1101" i="13"/>
  <c r="O1101" i="13"/>
  <c r="A1102" i="13"/>
  <c r="B1102" i="13"/>
  <c r="C1102" i="13"/>
  <c r="D1102" i="13"/>
  <c r="E1102" i="13"/>
  <c r="F1102" i="13"/>
  <c r="G1102" i="13"/>
  <c r="H1102" i="13"/>
  <c r="I1102" i="13"/>
  <c r="J1102" i="13"/>
  <c r="K1102" i="13"/>
  <c r="L1102" i="13"/>
  <c r="M1102" i="13"/>
  <c r="N1102" i="13"/>
  <c r="O1102" i="13"/>
  <c r="A1103" i="13"/>
  <c r="B1103" i="13"/>
  <c r="C1103" i="13"/>
  <c r="D1103" i="13"/>
  <c r="E1103" i="13"/>
  <c r="F1103" i="13"/>
  <c r="G1103" i="13"/>
  <c r="H1103" i="13"/>
  <c r="I1103" i="13"/>
  <c r="J1103" i="13"/>
  <c r="K1103" i="13"/>
  <c r="L1103" i="13"/>
  <c r="M1103" i="13"/>
  <c r="N1103" i="13"/>
  <c r="O1103" i="13"/>
  <c r="A1104" i="13"/>
  <c r="B1104" i="13"/>
  <c r="C1104" i="13"/>
  <c r="D1104" i="13"/>
  <c r="E1104" i="13"/>
  <c r="F1104" i="13"/>
  <c r="G1104" i="13"/>
  <c r="H1104" i="13"/>
  <c r="I1104" i="13"/>
  <c r="J1104" i="13"/>
  <c r="K1104" i="13"/>
  <c r="L1104" i="13"/>
  <c r="M1104" i="13"/>
  <c r="N1104" i="13"/>
  <c r="O1104" i="13"/>
  <c r="A1105" i="13"/>
  <c r="B1105" i="13"/>
  <c r="C1105" i="13"/>
  <c r="D1105" i="13"/>
  <c r="E1105" i="13"/>
  <c r="F1105" i="13"/>
  <c r="G1105" i="13"/>
  <c r="H1105" i="13"/>
  <c r="I1105" i="13"/>
  <c r="J1105" i="13"/>
  <c r="K1105" i="13"/>
  <c r="L1105" i="13"/>
  <c r="M1105" i="13"/>
  <c r="N1105" i="13"/>
  <c r="O1105" i="13"/>
  <c r="A1106" i="13"/>
  <c r="B1106" i="13"/>
  <c r="C1106" i="13"/>
  <c r="D1106" i="13"/>
  <c r="E1106" i="13"/>
  <c r="F1106" i="13"/>
  <c r="G1106" i="13"/>
  <c r="H1106" i="13"/>
  <c r="I1106" i="13"/>
  <c r="J1106" i="13"/>
  <c r="K1106" i="13"/>
  <c r="L1106" i="13"/>
  <c r="M1106" i="13"/>
  <c r="N1106" i="13"/>
  <c r="O1106" i="13"/>
  <c r="A1107" i="13"/>
  <c r="B1107" i="13"/>
  <c r="C1107" i="13"/>
  <c r="D1107" i="13"/>
  <c r="E1107" i="13"/>
  <c r="F1107" i="13"/>
  <c r="G1107" i="13"/>
  <c r="H1107" i="13"/>
  <c r="I1107" i="13"/>
  <c r="J1107" i="13"/>
  <c r="K1107" i="13"/>
  <c r="L1107" i="13"/>
  <c r="M1107" i="13"/>
  <c r="N1107" i="13"/>
  <c r="O1107" i="13"/>
  <c r="A1108" i="13"/>
  <c r="B1108" i="13"/>
  <c r="C1108" i="13"/>
  <c r="D1108" i="13"/>
  <c r="E1108" i="13"/>
  <c r="F1108" i="13"/>
  <c r="G1108" i="13"/>
  <c r="H1108" i="13"/>
  <c r="I1108" i="13"/>
  <c r="J1108" i="13"/>
  <c r="K1108" i="13"/>
  <c r="L1108" i="13"/>
  <c r="M1108" i="13"/>
  <c r="N1108" i="13"/>
  <c r="O1108" i="13"/>
  <c r="A1109" i="13"/>
  <c r="B1109" i="13"/>
  <c r="C1109" i="13"/>
  <c r="D1109" i="13"/>
  <c r="E1109" i="13"/>
  <c r="F1109" i="13"/>
  <c r="G1109" i="13"/>
  <c r="H1109" i="13"/>
  <c r="I1109" i="13"/>
  <c r="J1109" i="13"/>
  <c r="K1109" i="13"/>
  <c r="L1109" i="13"/>
  <c r="M1109" i="13"/>
  <c r="N1109" i="13"/>
  <c r="O1109" i="13"/>
  <c r="A1110" i="13"/>
  <c r="B1110" i="13"/>
  <c r="C1110" i="13"/>
  <c r="D1110" i="13"/>
  <c r="E1110" i="13"/>
  <c r="F1110" i="13"/>
  <c r="G1110" i="13"/>
  <c r="H1110" i="13"/>
  <c r="I1110" i="13"/>
  <c r="J1110" i="13"/>
  <c r="K1110" i="13"/>
  <c r="L1110" i="13"/>
  <c r="M1110" i="13"/>
  <c r="N1110" i="13"/>
  <c r="O1110" i="13"/>
  <c r="A1111" i="13"/>
  <c r="B1111" i="13"/>
  <c r="C1111" i="13"/>
  <c r="D1111" i="13"/>
  <c r="E1111" i="13"/>
  <c r="F1111" i="13"/>
  <c r="G1111" i="13"/>
  <c r="H1111" i="13"/>
  <c r="I1111" i="13"/>
  <c r="J1111" i="13"/>
  <c r="K1111" i="13"/>
  <c r="L1111" i="13"/>
  <c r="M1111" i="13"/>
  <c r="N1111" i="13"/>
  <c r="O1111" i="13"/>
  <c r="A1112" i="13"/>
  <c r="B1112" i="13"/>
  <c r="C1112" i="13"/>
  <c r="D1112" i="13"/>
  <c r="E1112" i="13"/>
  <c r="F1112" i="13"/>
  <c r="G1112" i="13"/>
  <c r="H1112" i="13"/>
  <c r="I1112" i="13"/>
  <c r="J1112" i="13"/>
  <c r="K1112" i="13"/>
  <c r="L1112" i="13"/>
  <c r="M1112" i="13"/>
  <c r="N1112" i="13"/>
  <c r="O1112" i="13"/>
  <c r="A1113" i="13"/>
  <c r="B1113" i="13"/>
  <c r="C1113" i="13"/>
  <c r="D1113" i="13"/>
  <c r="E1113" i="13"/>
  <c r="F1113" i="13"/>
  <c r="G1113" i="13"/>
  <c r="H1113" i="13"/>
  <c r="I1113" i="13"/>
  <c r="J1113" i="13"/>
  <c r="K1113" i="13"/>
  <c r="L1113" i="13"/>
  <c r="M1113" i="13"/>
  <c r="N1113" i="13"/>
  <c r="O1113" i="13"/>
  <c r="A1114" i="13"/>
  <c r="B1114" i="13"/>
  <c r="C1114" i="13"/>
  <c r="D1114" i="13"/>
  <c r="E1114" i="13"/>
  <c r="F1114" i="13"/>
  <c r="G1114" i="13"/>
  <c r="H1114" i="13"/>
  <c r="I1114" i="13"/>
  <c r="J1114" i="13"/>
  <c r="K1114" i="13"/>
  <c r="L1114" i="13"/>
  <c r="M1114" i="13"/>
  <c r="N1114" i="13"/>
  <c r="O1114" i="13"/>
  <c r="A1115" i="13"/>
  <c r="B1115" i="13"/>
  <c r="C1115" i="13"/>
  <c r="D1115" i="13"/>
  <c r="E1115" i="13"/>
  <c r="F1115" i="13"/>
  <c r="G1115" i="13"/>
  <c r="H1115" i="13"/>
  <c r="I1115" i="13"/>
  <c r="J1115" i="13"/>
  <c r="K1115" i="13"/>
  <c r="L1115" i="13"/>
  <c r="M1115" i="13"/>
  <c r="N1115" i="13"/>
  <c r="O1115" i="13"/>
  <c r="A1116" i="13"/>
  <c r="B1116" i="13"/>
  <c r="C1116" i="13"/>
  <c r="D1116" i="13"/>
  <c r="E1116" i="13"/>
  <c r="F1116" i="13"/>
  <c r="G1116" i="13"/>
  <c r="H1116" i="13"/>
  <c r="I1116" i="13"/>
  <c r="J1116" i="13"/>
  <c r="K1116" i="13"/>
  <c r="L1116" i="13"/>
  <c r="M1116" i="13"/>
  <c r="N1116" i="13"/>
  <c r="O1116" i="13"/>
  <c r="A1117" i="13"/>
  <c r="B1117" i="13"/>
  <c r="C1117" i="13"/>
  <c r="D1117" i="13"/>
  <c r="E1117" i="13"/>
  <c r="F1117" i="13"/>
  <c r="G1117" i="13"/>
  <c r="H1117" i="13"/>
  <c r="I1117" i="13"/>
  <c r="J1117" i="13"/>
  <c r="K1117" i="13"/>
  <c r="L1117" i="13"/>
  <c r="M1117" i="13"/>
  <c r="N1117" i="13"/>
  <c r="O1117" i="13"/>
  <c r="A1118" i="13"/>
  <c r="B1118" i="13"/>
  <c r="C1118" i="13"/>
  <c r="D1118" i="13"/>
  <c r="E1118" i="13"/>
  <c r="F1118" i="13"/>
  <c r="G1118" i="13"/>
  <c r="H1118" i="13"/>
  <c r="I1118" i="13"/>
  <c r="J1118" i="13"/>
  <c r="K1118" i="13"/>
  <c r="L1118" i="13"/>
  <c r="M1118" i="13"/>
  <c r="N1118" i="13"/>
  <c r="O1118" i="13"/>
  <c r="A1119" i="13"/>
  <c r="B1119" i="13"/>
  <c r="C1119" i="13"/>
  <c r="D1119" i="13"/>
  <c r="E1119" i="13"/>
  <c r="F1119" i="13"/>
  <c r="G1119" i="13"/>
  <c r="H1119" i="13"/>
  <c r="I1119" i="13"/>
  <c r="J1119" i="13"/>
  <c r="K1119" i="13"/>
  <c r="L1119" i="13"/>
  <c r="M1119" i="13"/>
  <c r="N1119" i="13"/>
  <c r="O1119" i="13"/>
  <c r="A1120" i="13"/>
  <c r="B1120" i="13"/>
  <c r="C1120" i="13"/>
  <c r="D1120" i="13"/>
  <c r="E1120" i="13"/>
  <c r="F1120" i="13"/>
  <c r="G1120" i="13"/>
  <c r="H1120" i="13"/>
  <c r="I1120" i="13"/>
  <c r="J1120" i="13"/>
  <c r="K1120" i="13"/>
  <c r="L1120" i="13"/>
  <c r="M1120" i="13"/>
  <c r="N1120" i="13"/>
  <c r="O1120" i="13"/>
  <c r="A1121" i="13"/>
  <c r="B1121" i="13"/>
  <c r="C1121" i="13"/>
  <c r="D1121" i="13"/>
  <c r="E1121" i="13"/>
  <c r="F1121" i="13"/>
  <c r="G1121" i="13"/>
  <c r="H1121" i="13"/>
  <c r="I1121" i="13"/>
  <c r="J1121" i="13"/>
  <c r="K1121" i="13"/>
  <c r="L1121" i="13"/>
  <c r="M1121" i="13"/>
  <c r="N1121" i="13"/>
  <c r="O1121" i="13"/>
  <c r="A1122" i="13"/>
  <c r="B1122" i="13"/>
  <c r="C1122" i="13"/>
  <c r="D1122" i="13"/>
  <c r="E1122" i="13"/>
  <c r="F1122" i="13"/>
  <c r="G1122" i="13"/>
  <c r="H1122" i="13"/>
  <c r="I1122" i="13"/>
  <c r="J1122" i="13"/>
  <c r="K1122" i="13"/>
  <c r="L1122" i="13"/>
  <c r="M1122" i="13"/>
  <c r="N1122" i="13"/>
  <c r="O1122" i="13"/>
  <c r="A1123" i="13"/>
  <c r="B1123" i="13"/>
  <c r="C1123" i="13"/>
  <c r="D1123" i="13"/>
  <c r="E1123" i="13"/>
  <c r="F1123" i="13"/>
  <c r="G1123" i="13"/>
  <c r="H1123" i="13"/>
  <c r="I1123" i="13"/>
  <c r="J1123" i="13"/>
  <c r="K1123" i="13"/>
  <c r="L1123" i="13"/>
  <c r="M1123" i="13"/>
  <c r="N1123" i="13"/>
  <c r="O1123" i="13"/>
  <c r="A1124" i="13"/>
  <c r="B1124" i="13"/>
  <c r="C1124" i="13"/>
  <c r="D1124" i="13"/>
  <c r="E1124" i="13"/>
  <c r="F1124" i="13"/>
  <c r="G1124" i="13"/>
  <c r="H1124" i="13"/>
  <c r="I1124" i="13"/>
  <c r="J1124" i="13"/>
  <c r="K1124" i="13"/>
  <c r="L1124" i="13"/>
  <c r="M1124" i="13"/>
  <c r="N1124" i="13"/>
  <c r="O1124" i="13"/>
  <c r="A1125" i="13"/>
  <c r="B1125" i="13"/>
  <c r="C1125" i="13"/>
  <c r="D1125" i="13"/>
  <c r="E1125" i="13"/>
  <c r="F1125" i="13"/>
  <c r="G1125" i="13"/>
  <c r="H1125" i="13"/>
  <c r="I1125" i="13"/>
  <c r="J1125" i="13"/>
  <c r="K1125" i="13"/>
  <c r="L1125" i="13"/>
  <c r="M1125" i="13"/>
  <c r="N1125" i="13"/>
  <c r="O1125" i="13"/>
  <c r="A1126" i="13"/>
  <c r="B1126" i="13"/>
  <c r="C1126" i="13"/>
  <c r="D1126" i="13"/>
  <c r="E1126" i="13"/>
  <c r="F1126" i="13"/>
  <c r="G1126" i="13"/>
  <c r="H1126" i="13"/>
  <c r="I1126" i="13"/>
  <c r="J1126" i="13"/>
  <c r="K1126" i="13"/>
  <c r="L1126" i="13"/>
  <c r="M1126" i="13"/>
  <c r="N1126" i="13"/>
  <c r="O1126" i="13"/>
  <c r="A1127" i="13"/>
  <c r="B1127" i="13"/>
  <c r="C1127" i="13"/>
  <c r="D1127" i="13"/>
  <c r="E1127" i="13"/>
  <c r="F1127" i="13"/>
  <c r="G1127" i="13"/>
  <c r="H1127" i="13"/>
  <c r="I1127" i="13"/>
  <c r="J1127" i="13"/>
  <c r="K1127" i="13"/>
  <c r="L1127" i="13"/>
  <c r="M1127" i="13"/>
  <c r="N1127" i="13"/>
  <c r="O1127" i="13"/>
  <c r="A1128" i="13"/>
  <c r="B1128" i="13"/>
  <c r="C1128" i="13"/>
  <c r="D1128" i="13"/>
  <c r="E1128" i="13"/>
  <c r="F1128" i="13"/>
  <c r="G1128" i="13"/>
  <c r="H1128" i="13"/>
  <c r="I1128" i="13"/>
  <c r="J1128" i="13"/>
  <c r="K1128" i="13"/>
  <c r="L1128" i="13"/>
  <c r="M1128" i="13"/>
  <c r="N1128" i="13"/>
  <c r="O1128" i="13"/>
  <c r="A1129" i="13"/>
  <c r="B1129" i="13"/>
  <c r="C1129" i="13"/>
  <c r="D1129" i="13"/>
  <c r="E1129" i="13"/>
  <c r="F1129" i="13"/>
  <c r="G1129" i="13"/>
  <c r="H1129" i="13"/>
  <c r="I1129" i="13"/>
  <c r="J1129" i="13"/>
  <c r="K1129" i="13"/>
  <c r="L1129" i="13"/>
  <c r="M1129" i="13"/>
  <c r="N1129" i="13"/>
  <c r="O1129" i="13"/>
  <c r="A1130" i="13"/>
  <c r="B1130" i="13"/>
  <c r="C1130" i="13"/>
  <c r="D1130" i="13"/>
  <c r="E1130" i="13"/>
  <c r="F1130" i="13"/>
  <c r="G1130" i="13"/>
  <c r="H1130" i="13"/>
  <c r="I1130" i="13"/>
  <c r="J1130" i="13"/>
  <c r="K1130" i="13"/>
  <c r="L1130" i="13"/>
  <c r="M1130" i="13"/>
  <c r="N1130" i="13"/>
  <c r="O1130" i="13"/>
  <c r="A1131" i="13"/>
  <c r="B1131" i="13"/>
  <c r="C1131" i="13"/>
  <c r="D1131" i="13"/>
  <c r="E1131" i="13"/>
  <c r="F1131" i="13"/>
  <c r="G1131" i="13"/>
  <c r="H1131" i="13"/>
  <c r="I1131" i="13"/>
  <c r="J1131" i="13"/>
  <c r="K1131" i="13"/>
  <c r="L1131" i="13"/>
  <c r="M1131" i="13"/>
  <c r="N1131" i="13"/>
  <c r="O1131" i="13"/>
  <c r="A1132" i="13"/>
  <c r="B1132" i="13"/>
  <c r="C1132" i="13"/>
  <c r="D1132" i="13"/>
  <c r="E1132" i="13"/>
  <c r="F1132" i="13"/>
  <c r="G1132" i="13"/>
  <c r="H1132" i="13"/>
  <c r="I1132" i="13"/>
  <c r="J1132" i="13"/>
  <c r="K1132" i="13"/>
  <c r="L1132" i="13"/>
  <c r="M1132" i="13"/>
  <c r="N1132" i="13"/>
  <c r="O1132" i="13"/>
  <c r="A1133" i="13"/>
  <c r="B1133" i="13"/>
  <c r="C1133" i="13"/>
  <c r="D1133" i="13"/>
  <c r="E1133" i="13"/>
  <c r="F1133" i="13"/>
  <c r="G1133" i="13"/>
  <c r="H1133" i="13"/>
  <c r="I1133" i="13"/>
  <c r="J1133" i="13"/>
  <c r="K1133" i="13"/>
  <c r="L1133" i="13"/>
  <c r="M1133" i="13"/>
  <c r="N1133" i="13"/>
  <c r="O1133" i="13"/>
  <c r="A1134" i="13"/>
  <c r="B1134" i="13"/>
  <c r="C1134" i="13"/>
  <c r="D1134" i="13"/>
  <c r="E1134" i="13"/>
  <c r="F1134" i="13"/>
  <c r="G1134" i="13"/>
  <c r="H1134" i="13"/>
  <c r="I1134" i="13"/>
  <c r="J1134" i="13"/>
  <c r="K1134" i="13"/>
  <c r="L1134" i="13"/>
  <c r="M1134" i="13"/>
  <c r="N1134" i="13"/>
  <c r="O1134" i="13"/>
  <c r="A1135" i="13"/>
  <c r="B1135" i="13"/>
  <c r="C1135" i="13"/>
  <c r="D1135" i="13"/>
  <c r="E1135" i="13"/>
  <c r="F1135" i="13"/>
  <c r="G1135" i="13"/>
  <c r="H1135" i="13"/>
  <c r="I1135" i="13"/>
  <c r="J1135" i="13"/>
  <c r="K1135" i="13"/>
  <c r="L1135" i="13"/>
  <c r="M1135" i="13"/>
  <c r="N1135" i="13"/>
  <c r="O1135" i="13"/>
  <c r="A1136" i="13"/>
  <c r="B1136" i="13"/>
  <c r="C1136" i="13"/>
  <c r="D1136" i="13"/>
  <c r="E1136" i="13"/>
  <c r="F1136" i="13"/>
  <c r="G1136" i="13"/>
  <c r="H1136" i="13"/>
  <c r="I1136" i="13"/>
  <c r="J1136" i="13"/>
  <c r="K1136" i="13"/>
  <c r="L1136" i="13"/>
  <c r="M1136" i="13"/>
  <c r="N1136" i="13"/>
  <c r="O1136" i="13"/>
  <c r="A1137" i="13"/>
  <c r="B1137" i="13"/>
  <c r="C1137" i="13"/>
  <c r="D1137" i="13"/>
  <c r="E1137" i="13"/>
  <c r="F1137" i="13"/>
  <c r="G1137" i="13"/>
  <c r="H1137" i="13"/>
  <c r="I1137" i="13"/>
  <c r="J1137" i="13"/>
  <c r="K1137" i="13"/>
  <c r="L1137" i="13"/>
  <c r="M1137" i="13"/>
  <c r="N1137" i="13"/>
  <c r="O1137" i="13"/>
  <c r="A1138" i="13"/>
  <c r="B1138" i="13"/>
  <c r="C1138" i="13"/>
  <c r="D1138" i="13"/>
  <c r="E1138" i="13"/>
  <c r="F1138" i="13"/>
  <c r="G1138" i="13"/>
  <c r="H1138" i="13"/>
  <c r="I1138" i="13"/>
  <c r="J1138" i="13"/>
  <c r="K1138" i="13"/>
  <c r="L1138" i="13"/>
  <c r="M1138" i="13"/>
  <c r="N1138" i="13"/>
  <c r="O1138" i="13"/>
  <c r="A1139" i="13"/>
  <c r="B1139" i="13"/>
  <c r="C1139" i="13"/>
  <c r="D1139" i="13"/>
  <c r="E1139" i="13"/>
  <c r="F1139" i="13"/>
  <c r="G1139" i="13"/>
  <c r="H1139" i="13"/>
  <c r="I1139" i="13"/>
  <c r="J1139" i="13"/>
  <c r="K1139" i="13"/>
  <c r="L1139" i="13"/>
  <c r="M1139" i="13"/>
  <c r="N1139" i="13"/>
  <c r="O1139" i="13"/>
  <c r="A1140" i="13"/>
  <c r="B1140" i="13"/>
  <c r="C1140" i="13"/>
  <c r="D1140" i="13"/>
  <c r="E1140" i="13"/>
  <c r="F1140" i="13"/>
  <c r="G1140" i="13"/>
  <c r="H1140" i="13"/>
  <c r="I1140" i="13"/>
  <c r="J1140" i="13"/>
  <c r="K1140" i="13"/>
  <c r="L1140" i="13"/>
  <c r="M1140" i="13"/>
  <c r="N1140" i="13"/>
  <c r="O1140" i="13"/>
  <c r="A1141" i="13"/>
  <c r="B1141" i="13"/>
  <c r="C1141" i="13"/>
  <c r="D1141" i="13"/>
  <c r="E1141" i="13"/>
  <c r="F1141" i="13"/>
  <c r="G1141" i="13"/>
  <c r="H1141" i="13"/>
  <c r="I1141" i="13"/>
  <c r="J1141" i="13"/>
  <c r="K1141" i="13"/>
  <c r="L1141" i="13"/>
  <c r="M1141" i="13"/>
  <c r="N1141" i="13"/>
  <c r="O1141" i="13"/>
  <c r="A1142" i="13"/>
  <c r="B1142" i="13"/>
  <c r="C1142" i="13"/>
  <c r="D1142" i="13"/>
  <c r="E1142" i="13"/>
  <c r="F1142" i="13"/>
  <c r="G1142" i="13"/>
  <c r="H1142" i="13"/>
  <c r="I1142" i="13"/>
  <c r="J1142" i="13"/>
  <c r="K1142" i="13"/>
  <c r="L1142" i="13"/>
  <c r="M1142" i="13"/>
  <c r="N1142" i="13"/>
  <c r="O1142" i="13"/>
  <c r="A1143" i="13"/>
  <c r="B1143" i="13"/>
  <c r="C1143" i="13"/>
  <c r="D1143" i="13"/>
  <c r="E1143" i="13"/>
  <c r="F1143" i="13"/>
  <c r="G1143" i="13"/>
  <c r="H1143" i="13"/>
  <c r="I1143" i="13"/>
  <c r="J1143" i="13"/>
  <c r="K1143" i="13"/>
  <c r="L1143" i="13"/>
  <c r="M1143" i="13"/>
  <c r="N1143" i="13"/>
  <c r="O1143" i="13"/>
  <c r="A1144" i="13"/>
  <c r="B1144" i="13"/>
  <c r="C1144" i="13"/>
  <c r="D1144" i="13"/>
  <c r="E1144" i="13"/>
  <c r="F1144" i="13"/>
  <c r="G1144" i="13"/>
  <c r="H1144" i="13"/>
  <c r="I1144" i="13"/>
  <c r="J1144" i="13"/>
  <c r="K1144" i="13"/>
  <c r="L1144" i="13"/>
  <c r="M1144" i="13"/>
  <c r="N1144" i="13"/>
  <c r="O1144" i="13"/>
  <c r="A1145" i="13"/>
  <c r="B1145" i="13"/>
  <c r="C1145" i="13"/>
  <c r="D1145" i="13"/>
  <c r="E1145" i="13"/>
  <c r="F1145" i="13"/>
  <c r="G1145" i="13"/>
  <c r="H1145" i="13"/>
  <c r="I1145" i="13"/>
  <c r="J1145" i="13"/>
  <c r="K1145" i="13"/>
  <c r="L1145" i="13"/>
  <c r="M1145" i="13"/>
  <c r="N1145" i="13"/>
  <c r="O1145" i="13"/>
  <c r="A1146" i="13"/>
  <c r="B1146" i="13"/>
  <c r="C1146" i="13"/>
  <c r="D1146" i="13"/>
  <c r="E1146" i="13"/>
  <c r="F1146" i="13"/>
  <c r="G1146" i="13"/>
  <c r="H1146" i="13"/>
  <c r="I1146" i="13"/>
  <c r="J1146" i="13"/>
  <c r="K1146" i="13"/>
  <c r="L1146" i="13"/>
  <c r="M1146" i="13"/>
  <c r="N1146" i="13"/>
  <c r="O1146" i="13"/>
  <c r="A1147" i="13"/>
  <c r="B1147" i="13"/>
  <c r="C1147" i="13"/>
  <c r="D1147" i="13"/>
  <c r="E1147" i="13"/>
  <c r="F1147" i="13"/>
  <c r="G1147" i="13"/>
  <c r="H1147" i="13"/>
  <c r="I1147" i="13"/>
  <c r="J1147" i="13"/>
  <c r="K1147" i="13"/>
  <c r="L1147" i="13"/>
  <c r="M1147" i="13"/>
  <c r="N1147" i="13"/>
  <c r="O1147" i="13"/>
  <c r="A1148" i="13"/>
  <c r="B1148" i="13"/>
  <c r="C1148" i="13"/>
  <c r="D1148" i="13"/>
  <c r="E1148" i="13"/>
  <c r="F1148" i="13"/>
  <c r="G1148" i="13"/>
  <c r="H1148" i="13"/>
  <c r="I1148" i="13"/>
  <c r="J1148" i="13"/>
  <c r="K1148" i="13"/>
  <c r="L1148" i="13"/>
  <c r="M1148" i="13"/>
  <c r="N1148" i="13"/>
  <c r="O1148" i="13"/>
  <c r="A1149" i="13"/>
  <c r="B1149" i="13"/>
  <c r="C1149" i="13"/>
  <c r="D1149" i="13"/>
  <c r="E1149" i="13"/>
  <c r="F1149" i="13"/>
  <c r="G1149" i="13"/>
  <c r="H1149" i="13"/>
  <c r="I1149" i="13"/>
  <c r="J1149" i="13"/>
  <c r="K1149" i="13"/>
  <c r="L1149" i="13"/>
  <c r="M1149" i="13"/>
  <c r="N1149" i="13"/>
  <c r="O1149" i="13"/>
  <c r="A1150" i="13"/>
  <c r="B1150" i="13"/>
  <c r="C1150" i="13"/>
  <c r="D1150" i="13"/>
  <c r="E1150" i="13"/>
  <c r="F1150" i="13"/>
  <c r="G1150" i="13"/>
  <c r="H1150" i="13"/>
  <c r="I1150" i="13"/>
  <c r="J1150" i="13"/>
  <c r="K1150" i="13"/>
  <c r="L1150" i="13"/>
  <c r="M1150" i="13"/>
  <c r="N1150" i="13"/>
  <c r="O1150" i="13"/>
  <c r="A1151" i="13"/>
  <c r="B1151" i="13"/>
  <c r="C1151" i="13"/>
  <c r="D1151" i="13"/>
  <c r="E1151" i="13"/>
  <c r="F1151" i="13"/>
  <c r="G1151" i="13"/>
  <c r="H1151" i="13"/>
  <c r="I1151" i="13"/>
  <c r="J1151" i="13"/>
  <c r="K1151" i="13"/>
  <c r="L1151" i="13"/>
  <c r="M1151" i="13"/>
  <c r="N1151" i="13"/>
  <c r="O1151" i="13"/>
  <c r="A1152" i="13"/>
  <c r="B1152" i="13"/>
  <c r="C1152" i="13"/>
  <c r="D1152" i="13"/>
  <c r="E1152" i="13"/>
  <c r="F1152" i="13"/>
  <c r="G1152" i="13"/>
  <c r="H1152" i="13"/>
  <c r="I1152" i="13"/>
  <c r="J1152" i="13"/>
  <c r="K1152" i="13"/>
  <c r="L1152" i="13"/>
  <c r="M1152" i="13"/>
  <c r="N1152" i="13"/>
  <c r="O1152" i="13"/>
  <c r="A1153" i="13"/>
  <c r="B1153" i="13"/>
  <c r="C1153" i="13"/>
  <c r="D1153" i="13"/>
  <c r="E1153" i="13"/>
  <c r="F1153" i="13"/>
  <c r="G1153" i="13"/>
  <c r="H1153" i="13"/>
  <c r="I1153" i="13"/>
  <c r="J1153" i="13"/>
  <c r="K1153" i="13"/>
  <c r="L1153" i="13"/>
  <c r="M1153" i="13"/>
  <c r="N1153" i="13"/>
  <c r="O1153" i="13"/>
  <c r="A1154" i="13"/>
  <c r="B1154" i="13"/>
  <c r="C1154" i="13"/>
  <c r="D1154" i="13"/>
  <c r="E1154" i="13"/>
  <c r="F1154" i="13"/>
  <c r="G1154" i="13"/>
  <c r="H1154" i="13"/>
  <c r="I1154" i="13"/>
  <c r="J1154" i="13"/>
  <c r="K1154" i="13"/>
  <c r="L1154" i="13"/>
  <c r="M1154" i="13"/>
  <c r="N1154" i="13"/>
  <c r="O1154" i="13"/>
  <c r="A1155" i="13"/>
  <c r="B1155" i="13"/>
  <c r="C1155" i="13"/>
  <c r="D1155" i="13"/>
  <c r="E1155" i="13"/>
  <c r="F1155" i="13"/>
  <c r="G1155" i="13"/>
  <c r="H1155" i="13"/>
  <c r="I1155" i="13"/>
  <c r="J1155" i="13"/>
  <c r="K1155" i="13"/>
  <c r="L1155" i="13"/>
  <c r="M1155" i="13"/>
  <c r="N1155" i="13"/>
  <c r="O1155" i="13"/>
  <c r="A1156" i="13"/>
  <c r="B1156" i="13"/>
  <c r="C1156" i="13"/>
  <c r="D1156" i="13"/>
  <c r="E1156" i="13"/>
  <c r="F1156" i="13"/>
  <c r="G1156" i="13"/>
  <c r="H1156" i="13"/>
  <c r="I1156" i="13"/>
  <c r="J1156" i="13"/>
  <c r="K1156" i="13"/>
  <c r="L1156" i="13"/>
  <c r="M1156" i="13"/>
  <c r="N1156" i="13"/>
  <c r="O1156" i="13"/>
  <c r="A1157" i="13"/>
  <c r="B1157" i="13"/>
  <c r="C1157" i="13"/>
  <c r="D1157" i="13"/>
  <c r="E1157" i="13"/>
  <c r="F1157" i="13"/>
  <c r="G1157" i="13"/>
  <c r="H1157" i="13"/>
  <c r="I1157" i="13"/>
  <c r="J1157" i="13"/>
  <c r="K1157" i="13"/>
  <c r="L1157" i="13"/>
  <c r="M1157" i="13"/>
  <c r="N1157" i="13"/>
  <c r="O1157" i="13"/>
  <c r="A1158" i="13"/>
  <c r="B1158" i="13"/>
  <c r="C1158" i="13"/>
  <c r="D1158" i="13"/>
  <c r="E1158" i="13"/>
  <c r="F1158" i="13"/>
  <c r="G1158" i="13"/>
  <c r="H1158" i="13"/>
  <c r="I1158" i="13"/>
  <c r="J1158" i="13"/>
  <c r="K1158" i="13"/>
  <c r="L1158" i="13"/>
  <c r="M1158" i="13"/>
  <c r="N1158" i="13"/>
  <c r="O1158" i="13"/>
  <c r="A1159" i="13"/>
  <c r="B1159" i="13"/>
  <c r="C1159" i="13"/>
  <c r="D1159" i="13"/>
  <c r="E1159" i="13"/>
  <c r="F1159" i="13"/>
  <c r="G1159" i="13"/>
  <c r="H1159" i="13"/>
  <c r="I1159" i="13"/>
  <c r="J1159" i="13"/>
  <c r="K1159" i="13"/>
  <c r="L1159" i="13"/>
  <c r="M1159" i="13"/>
  <c r="N1159" i="13"/>
  <c r="O1159" i="13"/>
  <c r="A1160" i="13"/>
  <c r="B1160" i="13"/>
  <c r="C1160" i="13"/>
  <c r="D1160" i="13"/>
  <c r="E1160" i="13"/>
  <c r="F1160" i="13"/>
  <c r="G1160" i="13"/>
  <c r="H1160" i="13"/>
  <c r="I1160" i="13"/>
  <c r="J1160" i="13"/>
  <c r="K1160" i="13"/>
  <c r="L1160" i="13"/>
  <c r="M1160" i="13"/>
  <c r="N1160" i="13"/>
  <c r="O1160" i="13"/>
  <c r="A1161" i="13"/>
  <c r="B1161" i="13"/>
  <c r="C1161" i="13"/>
  <c r="D1161" i="13"/>
  <c r="E1161" i="13"/>
  <c r="F1161" i="13"/>
  <c r="G1161" i="13"/>
  <c r="H1161" i="13"/>
  <c r="I1161" i="13"/>
  <c r="J1161" i="13"/>
  <c r="K1161" i="13"/>
  <c r="L1161" i="13"/>
  <c r="M1161" i="13"/>
  <c r="N1161" i="13"/>
  <c r="O1161" i="13"/>
  <c r="A1162" i="13"/>
  <c r="B1162" i="13"/>
  <c r="C1162" i="13"/>
  <c r="D1162" i="13"/>
  <c r="E1162" i="13"/>
  <c r="F1162" i="13"/>
  <c r="G1162" i="13"/>
  <c r="H1162" i="13"/>
  <c r="I1162" i="13"/>
  <c r="J1162" i="13"/>
  <c r="K1162" i="13"/>
  <c r="L1162" i="13"/>
  <c r="M1162" i="13"/>
  <c r="N1162" i="13"/>
  <c r="O1162" i="13"/>
  <c r="A1163" i="13"/>
  <c r="B1163" i="13"/>
  <c r="C1163" i="13"/>
  <c r="D1163" i="13"/>
  <c r="E1163" i="13"/>
  <c r="F1163" i="13"/>
  <c r="G1163" i="13"/>
  <c r="H1163" i="13"/>
  <c r="I1163" i="13"/>
  <c r="J1163" i="13"/>
  <c r="K1163" i="13"/>
  <c r="L1163" i="13"/>
  <c r="M1163" i="13"/>
  <c r="N1163" i="13"/>
  <c r="O1163" i="13"/>
  <c r="A1164" i="13"/>
  <c r="B1164" i="13"/>
  <c r="C1164" i="13"/>
  <c r="D1164" i="13"/>
  <c r="E1164" i="13"/>
  <c r="F1164" i="13"/>
  <c r="G1164" i="13"/>
  <c r="H1164" i="13"/>
  <c r="I1164" i="13"/>
  <c r="J1164" i="13"/>
  <c r="K1164" i="13"/>
  <c r="L1164" i="13"/>
  <c r="M1164" i="13"/>
  <c r="N1164" i="13"/>
  <c r="O1164" i="13"/>
  <c r="A1165" i="13"/>
  <c r="B1165" i="13"/>
  <c r="C1165" i="13"/>
  <c r="D1165" i="13"/>
  <c r="E1165" i="13"/>
  <c r="F1165" i="13"/>
  <c r="G1165" i="13"/>
  <c r="H1165" i="13"/>
  <c r="I1165" i="13"/>
  <c r="J1165" i="13"/>
  <c r="K1165" i="13"/>
  <c r="L1165" i="13"/>
  <c r="M1165" i="13"/>
  <c r="N1165" i="13"/>
  <c r="O1165" i="13"/>
  <c r="A1166" i="13"/>
  <c r="B1166" i="13"/>
  <c r="C1166" i="13"/>
  <c r="D1166" i="13"/>
  <c r="E1166" i="13"/>
  <c r="F1166" i="13"/>
  <c r="G1166" i="13"/>
  <c r="H1166" i="13"/>
  <c r="I1166" i="13"/>
  <c r="J1166" i="13"/>
  <c r="K1166" i="13"/>
  <c r="L1166" i="13"/>
  <c r="M1166" i="13"/>
  <c r="N1166" i="13"/>
  <c r="O1166" i="13"/>
  <c r="A1167" i="13"/>
  <c r="B1167" i="13"/>
  <c r="C1167" i="13"/>
  <c r="D1167" i="13"/>
  <c r="E1167" i="13"/>
  <c r="F1167" i="13"/>
  <c r="G1167" i="13"/>
  <c r="H1167" i="13"/>
  <c r="I1167" i="13"/>
  <c r="J1167" i="13"/>
  <c r="K1167" i="13"/>
  <c r="L1167" i="13"/>
  <c r="M1167" i="13"/>
  <c r="N1167" i="13"/>
  <c r="O1167" i="13"/>
  <c r="A1168" i="13"/>
  <c r="B1168" i="13"/>
  <c r="C1168" i="13"/>
  <c r="D1168" i="13"/>
  <c r="E1168" i="13"/>
  <c r="F1168" i="13"/>
  <c r="G1168" i="13"/>
  <c r="H1168" i="13"/>
  <c r="I1168" i="13"/>
  <c r="J1168" i="13"/>
  <c r="K1168" i="13"/>
  <c r="L1168" i="13"/>
  <c r="M1168" i="13"/>
  <c r="N1168" i="13"/>
  <c r="O1168" i="13"/>
  <c r="A1169" i="13"/>
  <c r="B1169" i="13"/>
  <c r="C1169" i="13"/>
  <c r="D1169" i="13"/>
  <c r="E1169" i="13"/>
  <c r="F1169" i="13"/>
  <c r="G1169" i="13"/>
  <c r="H1169" i="13"/>
  <c r="I1169" i="13"/>
  <c r="J1169" i="13"/>
  <c r="K1169" i="13"/>
  <c r="L1169" i="13"/>
  <c r="M1169" i="13"/>
  <c r="N1169" i="13"/>
  <c r="O1169" i="13"/>
  <c r="A1170" i="13"/>
  <c r="B1170" i="13"/>
  <c r="C1170" i="13"/>
  <c r="D1170" i="13"/>
  <c r="E1170" i="13"/>
  <c r="F1170" i="13"/>
  <c r="G1170" i="13"/>
  <c r="H1170" i="13"/>
  <c r="I1170" i="13"/>
  <c r="J1170" i="13"/>
  <c r="K1170" i="13"/>
  <c r="L1170" i="13"/>
  <c r="M1170" i="13"/>
  <c r="N1170" i="13"/>
  <c r="O1170" i="13"/>
  <c r="A1171" i="13"/>
  <c r="B1171" i="13"/>
  <c r="C1171" i="13"/>
  <c r="D1171" i="13"/>
  <c r="E1171" i="13"/>
  <c r="F1171" i="13"/>
  <c r="G1171" i="13"/>
  <c r="H1171" i="13"/>
  <c r="I1171" i="13"/>
  <c r="J1171" i="13"/>
  <c r="K1171" i="13"/>
  <c r="L1171" i="13"/>
  <c r="M1171" i="13"/>
  <c r="N1171" i="13"/>
  <c r="O1171" i="13"/>
  <c r="A1172" i="13"/>
  <c r="B1172" i="13"/>
  <c r="C1172" i="13"/>
  <c r="D1172" i="13"/>
  <c r="E1172" i="13"/>
  <c r="F1172" i="13"/>
  <c r="G1172" i="13"/>
  <c r="H1172" i="13"/>
  <c r="I1172" i="13"/>
  <c r="J1172" i="13"/>
  <c r="K1172" i="13"/>
  <c r="L1172" i="13"/>
  <c r="M1172" i="13"/>
  <c r="N1172" i="13"/>
  <c r="O1172" i="13"/>
  <c r="A1173" i="13"/>
  <c r="B1173" i="13"/>
  <c r="C1173" i="13"/>
  <c r="D1173" i="13"/>
  <c r="E1173" i="13"/>
  <c r="F1173" i="13"/>
  <c r="G1173" i="13"/>
  <c r="H1173" i="13"/>
  <c r="I1173" i="13"/>
  <c r="J1173" i="13"/>
  <c r="K1173" i="13"/>
  <c r="L1173" i="13"/>
  <c r="M1173" i="13"/>
  <c r="N1173" i="13"/>
  <c r="O1173" i="13"/>
  <c r="A1174" i="13"/>
  <c r="B1174" i="13"/>
  <c r="C1174" i="13"/>
  <c r="D1174" i="13"/>
  <c r="E1174" i="13"/>
  <c r="F1174" i="13"/>
  <c r="G1174" i="13"/>
  <c r="H1174" i="13"/>
  <c r="I1174" i="13"/>
  <c r="J1174" i="13"/>
  <c r="K1174" i="13"/>
  <c r="L1174" i="13"/>
  <c r="M1174" i="13"/>
  <c r="N1174" i="13"/>
  <c r="O1174" i="13"/>
  <c r="A1175" i="13"/>
  <c r="B1175" i="13"/>
  <c r="C1175" i="13"/>
  <c r="D1175" i="13"/>
  <c r="E1175" i="13"/>
  <c r="F1175" i="13"/>
  <c r="G1175" i="13"/>
  <c r="H1175" i="13"/>
  <c r="I1175" i="13"/>
  <c r="J1175" i="13"/>
  <c r="K1175" i="13"/>
  <c r="L1175" i="13"/>
  <c r="M1175" i="13"/>
  <c r="N1175" i="13"/>
  <c r="O1175" i="13"/>
  <c r="A1176" i="13"/>
  <c r="B1176" i="13"/>
  <c r="C1176" i="13"/>
  <c r="D1176" i="13"/>
  <c r="E1176" i="13"/>
  <c r="F1176" i="13"/>
  <c r="G1176" i="13"/>
  <c r="H1176" i="13"/>
  <c r="I1176" i="13"/>
  <c r="J1176" i="13"/>
  <c r="K1176" i="13"/>
  <c r="L1176" i="13"/>
  <c r="M1176" i="13"/>
  <c r="N1176" i="13"/>
  <c r="O1176" i="13"/>
  <c r="A1177" i="13"/>
  <c r="B1177" i="13"/>
  <c r="C1177" i="13"/>
  <c r="D1177" i="13"/>
  <c r="E1177" i="13"/>
  <c r="F1177" i="13"/>
  <c r="G1177" i="13"/>
  <c r="H1177" i="13"/>
  <c r="I1177" i="13"/>
  <c r="J1177" i="13"/>
  <c r="K1177" i="13"/>
  <c r="L1177" i="13"/>
  <c r="M1177" i="13"/>
  <c r="N1177" i="13"/>
  <c r="O1177" i="13"/>
  <c r="A1178" i="13"/>
  <c r="B1178" i="13"/>
  <c r="C1178" i="13"/>
  <c r="D1178" i="13"/>
  <c r="E1178" i="13"/>
  <c r="F1178" i="13"/>
  <c r="G1178" i="13"/>
  <c r="H1178" i="13"/>
  <c r="I1178" i="13"/>
  <c r="J1178" i="13"/>
  <c r="K1178" i="13"/>
  <c r="L1178" i="13"/>
  <c r="M1178" i="13"/>
  <c r="N1178" i="13"/>
  <c r="O1178" i="13"/>
  <c r="A1179" i="13"/>
  <c r="B1179" i="13"/>
  <c r="C1179" i="13"/>
  <c r="D1179" i="13"/>
  <c r="E1179" i="13"/>
  <c r="F1179" i="13"/>
  <c r="G1179" i="13"/>
  <c r="H1179" i="13"/>
  <c r="I1179" i="13"/>
  <c r="J1179" i="13"/>
  <c r="K1179" i="13"/>
  <c r="L1179" i="13"/>
  <c r="M1179" i="13"/>
  <c r="N1179" i="13"/>
  <c r="O1179" i="13"/>
  <c r="A1180" i="13"/>
  <c r="B1180" i="13"/>
  <c r="C1180" i="13"/>
  <c r="D1180" i="13"/>
  <c r="E1180" i="13"/>
  <c r="F1180" i="13"/>
  <c r="G1180" i="13"/>
  <c r="H1180" i="13"/>
  <c r="I1180" i="13"/>
  <c r="J1180" i="13"/>
  <c r="K1180" i="13"/>
  <c r="L1180" i="13"/>
  <c r="M1180" i="13"/>
  <c r="N1180" i="13"/>
  <c r="O1180" i="13"/>
  <c r="A1181" i="13"/>
  <c r="B1181" i="13"/>
  <c r="C1181" i="13"/>
  <c r="D1181" i="13"/>
  <c r="E1181" i="13"/>
  <c r="F1181" i="13"/>
  <c r="G1181" i="13"/>
  <c r="H1181" i="13"/>
  <c r="I1181" i="13"/>
  <c r="J1181" i="13"/>
  <c r="K1181" i="13"/>
  <c r="L1181" i="13"/>
  <c r="M1181" i="13"/>
  <c r="N1181" i="13"/>
  <c r="O1181" i="13"/>
  <c r="A1182" i="13"/>
  <c r="B1182" i="13"/>
  <c r="C1182" i="13"/>
  <c r="D1182" i="13"/>
  <c r="E1182" i="13"/>
  <c r="F1182" i="13"/>
  <c r="G1182" i="13"/>
  <c r="H1182" i="13"/>
  <c r="I1182" i="13"/>
  <c r="J1182" i="13"/>
  <c r="K1182" i="13"/>
  <c r="L1182" i="13"/>
  <c r="M1182" i="13"/>
  <c r="N1182" i="13"/>
  <c r="O1182" i="13"/>
  <c r="A1183" i="13"/>
  <c r="B1183" i="13"/>
  <c r="C1183" i="13"/>
  <c r="D1183" i="13"/>
  <c r="E1183" i="13"/>
  <c r="F1183" i="13"/>
  <c r="G1183" i="13"/>
  <c r="H1183" i="13"/>
  <c r="I1183" i="13"/>
  <c r="J1183" i="13"/>
  <c r="K1183" i="13"/>
  <c r="L1183" i="13"/>
  <c r="M1183" i="13"/>
  <c r="N1183" i="13"/>
  <c r="O1183" i="13"/>
  <c r="A1184" i="13"/>
  <c r="B1184" i="13"/>
  <c r="C1184" i="13"/>
  <c r="D1184" i="13"/>
  <c r="E1184" i="13"/>
  <c r="F1184" i="13"/>
  <c r="G1184" i="13"/>
  <c r="H1184" i="13"/>
  <c r="I1184" i="13"/>
  <c r="J1184" i="13"/>
  <c r="K1184" i="13"/>
  <c r="L1184" i="13"/>
  <c r="M1184" i="13"/>
  <c r="N1184" i="13"/>
  <c r="O1184" i="13"/>
  <c r="A1185" i="13"/>
  <c r="B1185" i="13"/>
  <c r="C1185" i="13"/>
  <c r="D1185" i="13"/>
  <c r="E1185" i="13"/>
  <c r="F1185" i="13"/>
  <c r="G1185" i="13"/>
  <c r="H1185" i="13"/>
  <c r="I1185" i="13"/>
  <c r="J1185" i="13"/>
  <c r="K1185" i="13"/>
  <c r="L1185" i="13"/>
  <c r="M1185" i="13"/>
  <c r="N1185" i="13"/>
  <c r="O1185" i="13"/>
  <c r="A1186" i="13"/>
  <c r="B1186" i="13"/>
  <c r="C1186" i="13"/>
  <c r="D1186" i="13"/>
  <c r="E1186" i="13"/>
  <c r="F1186" i="13"/>
  <c r="G1186" i="13"/>
  <c r="H1186" i="13"/>
  <c r="I1186" i="13"/>
  <c r="J1186" i="13"/>
  <c r="K1186" i="13"/>
  <c r="L1186" i="13"/>
  <c r="M1186" i="13"/>
  <c r="N1186" i="13"/>
  <c r="O1186" i="13"/>
  <c r="A1187" i="13"/>
  <c r="B1187" i="13"/>
  <c r="C1187" i="13"/>
  <c r="D1187" i="13"/>
  <c r="E1187" i="13"/>
  <c r="F1187" i="13"/>
  <c r="G1187" i="13"/>
  <c r="H1187" i="13"/>
  <c r="I1187" i="13"/>
  <c r="J1187" i="13"/>
  <c r="K1187" i="13"/>
  <c r="L1187" i="13"/>
  <c r="M1187" i="13"/>
  <c r="N1187" i="13"/>
  <c r="O1187" i="13"/>
  <c r="A1188" i="13"/>
  <c r="B1188" i="13"/>
  <c r="C1188" i="13"/>
  <c r="D1188" i="13"/>
  <c r="E1188" i="13"/>
  <c r="F1188" i="13"/>
  <c r="G1188" i="13"/>
  <c r="H1188" i="13"/>
  <c r="I1188" i="13"/>
  <c r="J1188" i="13"/>
  <c r="K1188" i="13"/>
  <c r="L1188" i="13"/>
  <c r="M1188" i="13"/>
  <c r="N1188" i="13"/>
  <c r="O1188" i="13"/>
  <c r="A1189" i="13"/>
  <c r="B1189" i="13"/>
  <c r="C1189" i="13"/>
  <c r="D1189" i="13"/>
  <c r="E1189" i="13"/>
  <c r="F1189" i="13"/>
  <c r="G1189" i="13"/>
  <c r="H1189" i="13"/>
  <c r="I1189" i="13"/>
  <c r="J1189" i="13"/>
  <c r="K1189" i="13"/>
  <c r="L1189" i="13"/>
  <c r="M1189" i="13"/>
  <c r="N1189" i="13"/>
  <c r="O1189" i="13"/>
  <c r="A1190" i="13"/>
  <c r="B1190" i="13"/>
  <c r="C1190" i="13"/>
  <c r="D1190" i="13"/>
  <c r="E1190" i="13"/>
  <c r="F1190" i="13"/>
  <c r="G1190" i="13"/>
  <c r="H1190" i="13"/>
  <c r="I1190" i="13"/>
  <c r="J1190" i="13"/>
  <c r="K1190" i="13"/>
  <c r="L1190" i="13"/>
  <c r="M1190" i="13"/>
  <c r="N1190" i="13"/>
  <c r="O1190" i="13"/>
  <c r="A1191" i="13"/>
  <c r="B1191" i="13"/>
  <c r="C1191" i="13"/>
  <c r="D1191" i="13"/>
  <c r="E1191" i="13"/>
  <c r="F1191" i="13"/>
  <c r="G1191" i="13"/>
  <c r="H1191" i="13"/>
  <c r="I1191" i="13"/>
  <c r="J1191" i="13"/>
  <c r="K1191" i="13"/>
  <c r="L1191" i="13"/>
  <c r="M1191" i="13"/>
  <c r="N1191" i="13"/>
  <c r="O1191" i="13"/>
  <c r="A1192" i="13"/>
  <c r="B1192" i="13"/>
  <c r="C1192" i="13"/>
  <c r="D1192" i="13"/>
  <c r="E1192" i="13"/>
  <c r="F1192" i="13"/>
  <c r="G1192" i="13"/>
  <c r="H1192" i="13"/>
  <c r="I1192" i="13"/>
  <c r="J1192" i="13"/>
  <c r="K1192" i="13"/>
  <c r="L1192" i="13"/>
  <c r="M1192" i="13"/>
  <c r="N1192" i="13"/>
  <c r="O1192" i="13"/>
  <c r="A1193" i="13"/>
  <c r="B1193" i="13"/>
  <c r="C1193" i="13"/>
  <c r="D1193" i="13"/>
  <c r="E1193" i="13"/>
  <c r="F1193" i="13"/>
  <c r="G1193" i="13"/>
  <c r="H1193" i="13"/>
  <c r="I1193" i="13"/>
  <c r="J1193" i="13"/>
  <c r="K1193" i="13"/>
  <c r="L1193" i="13"/>
  <c r="M1193" i="13"/>
  <c r="N1193" i="13"/>
  <c r="O1193" i="13"/>
  <c r="A1194" i="13"/>
  <c r="B1194" i="13"/>
  <c r="C1194" i="13"/>
  <c r="D1194" i="13"/>
  <c r="E1194" i="13"/>
  <c r="F1194" i="13"/>
  <c r="G1194" i="13"/>
  <c r="H1194" i="13"/>
  <c r="I1194" i="13"/>
  <c r="J1194" i="13"/>
  <c r="K1194" i="13"/>
  <c r="L1194" i="13"/>
  <c r="M1194" i="13"/>
  <c r="N1194" i="13"/>
  <c r="O1194" i="13"/>
  <c r="A1195" i="13"/>
  <c r="B1195" i="13"/>
  <c r="C1195" i="13"/>
  <c r="D1195" i="13"/>
  <c r="E1195" i="13"/>
  <c r="F1195" i="13"/>
  <c r="G1195" i="13"/>
  <c r="H1195" i="13"/>
  <c r="I1195" i="13"/>
  <c r="J1195" i="13"/>
  <c r="K1195" i="13"/>
  <c r="L1195" i="13"/>
  <c r="M1195" i="13"/>
  <c r="N1195" i="13"/>
  <c r="O1195" i="13"/>
  <c r="A1196" i="13"/>
  <c r="B1196" i="13"/>
  <c r="C1196" i="13"/>
  <c r="D1196" i="13"/>
  <c r="E1196" i="13"/>
  <c r="F1196" i="13"/>
  <c r="G1196" i="13"/>
  <c r="H1196" i="13"/>
  <c r="I1196" i="13"/>
  <c r="J1196" i="13"/>
  <c r="K1196" i="13"/>
  <c r="L1196" i="13"/>
  <c r="M1196" i="13"/>
  <c r="N1196" i="13"/>
  <c r="O1196" i="13"/>
  <c r="A1197" i="13"/>
  <c r="B1197" i="13"/>
  <c r="C1197" i="13"/>
  <c r="D1197" i="13"/>
  <c r="E1197" i="13"/>
  <c r="F1197" i="13"/>
  <c r="G1197" i="13"/>
  <c r="H1197" i="13"/>
  <c r="I1197" i="13"/>
  <c r="J1197" i="13"/>
  <c r="K1197" i="13"/>
  <c r="L1197" i="13"/>
  <c r="M1197" i="13"/>
  <c r="N1197" i="13"/>
  <c r="O1197" i="13"/>
  <c r="A1198" i="13"/>
  <c r="B1198" i="13"/>
  <c r="C1198" i="13"/>
  <c r="D1198" i="13"/>
  <c r="E1198" i="13"/>
  <c r="F1198" i="13"/>
  <c r="G1198" i="13"/>
  <c r="H1198" i="13"/>
  <c r="I1198" i="13"/>
  <c r="J1198" i="13"/>
  <c r="K1198" i="13"/>
  <c r="L1198" i="13"/>
  <c r="M1198" i="13"/>
  <c r="N1198" i="13"/>
  <c r="O1198" i="13"/>
  <c r="A1199" i="13"/>
  <c r="B1199" i="13"/>
  <c r="C1199" i="13"/>
  <c r="D1199" i="13"/>
  <c r="E1199" i="13"/>
  <c r="F1199" i="13"/>
  <c r="G1199" i="13"/>
  <c r="H1199" i="13"/>
  <c r="I1199" i="13"/>
  <c r="J1199" i="13"/>
  <c r="K1199" i="13"/>
  <c r="L1199" i="13"/>
  <c r="M1199" i="13"/>
  <c r="N1199" i="13"/>
  <c r="O1199" i="13"/>
  <c r="A1200" i="13"/>
  <c r="B1200" i="13"/>
  <c r="C1200" i="13"/>
  <c r="D1200" i="13"/>
  <c r="E1200" i="13"/>
  <c r="F1200" i="13"/>
  <c r="G1200" i="13"/>
  <c r="H1200" i="13"/>
  <c r="I1200" i="13"/>
  <c r="J1200" i="13"/>
  <c r="K1200" i="13"/>
  <c r="L1200" i="13"/>
  <c r="M1200" i="13"/>
  <c r="N1200" i="13"/>
  <c r="O1200" i="13"/>
  <c r="A1201" i="13"/>
  <c r="B1201" i="13"/>
  <c r="C1201" i="13"/>
  <c r="D1201" i="13"/>
  <c r="E1201" i="13"/>
  <c r="F1201" i="13"/>
  <c r="G1201" i="13"/>
  <c r="H1201" i="13"/>
  <c r="I1201" i="13"/>
  <c r="J1201" i="13"/>
  <c r="K1201" i="13"/>
  <c r="L1201" i="13"/>
  <c r="M1201" i="13"/>
  <c r="N1201" i="13"/>
  <c r="O1201" i="13"/>
  <c r="A1202" i="13"/>
  <c r="B1202" i="13"/>
  <c r="C1202" i="13"/>
  <c r="D1202" i="13"/>
  <c r="E1202" i="13"/>
  <c r="F1202" i="13"/>
  <c r="G1202" i="13"/>
  <c r="H1202" i="13"/>
  <c r="I1202" i="13"/>
  <c r="J1202" i="13"/>
  <c r="K1202" i="13"/>
  <c r="L1202" i="13"/>
  <c r="M1202" i="13"/>
  <c r="N1202" i="13"/>
  <c r="O1202" i="13"/>
  <c r="A1203" i="13"/>
  <c r="B1203" i="13"/>
  <c r="C1203" i="13"/>
  <c r="D1203" i="13"/>
  <c r="E1203" i="13"/>
  <c r="F1203" i="13"/>
  <c r="G1203" i="13"/>
  <c r="H1203" i="13"/>
  <c r="I1203" i="13"/>
  <c r="J1203" i="13"/>
  <c r="K1203" i="13"/>
  <c r="L1203" i="13"/>
  <c r="M1203" i="13"/>
  <c r="N1203" i="13"/>
  <c r="O1203" i="13"/>
  <c r="A1204" i="13"/>
  <c r="B1204" i="13"/>
  <c r="C1204" i="13"/>
  <c r="D1204" i="13"/>
  <c r="E1204" i="13"/>
  <c r="F1204" i="13"/>
  <c r="G1204" i="13"/>
  <c r="H1204" i="13"/>
  <c r="I1204" i="13"/>
  <c r="J1204" i="13"/>
  <c r="K1204" i="13"/>
  <c r="L1204" i="13"/>
  <c r="M1204" i="13"/>
  <c r="N1204" i="13"/>
  <c r="O1204" i="13"/>
  <c r="A1205" i="13"/>
  <c r="B1205" i="13"/>
  <c r="C1205" i="13"/>
  <c r="D1205" i="13"/>
  <c r="E1205" i="13"/>
  <c r="F1205" i="13"/>
  <c r="G1205" i="13"/>
  <c r="H1205" i="13"/>
  <c r="I1205" i="13"/>
  <c r="J1205" i="13"/>
  <c r="K1205" i="13"/>
  <c r="L1205" i="13"/>
  <c r="M1205" i="13"/>
  <c r="N1205" i="13"/>
  <c r="O1205" i="13"/>
  <c r="A1206" i="13"/>
  <c r="B1206" i="13"/>
  <c r="C1206" i="13"/>
  <c r="D1206" i="13"/>
  <c r="E1206" i="13"/>
  <c r="F1206" i="13"/>
  <c r="G1206" i="13"/>
  <c r="H1206" i="13"/>
  <c r="I1206" i="13"/>
  <c r="J1206" i="13"/>
  <c r="K1206" i="13"/>
  <c r="L1206" i="13"/>
  <c r="M1206" i="13"/>
  <c r="N1206" i="13"/>
  <c r="O1206" i="13"/>
  <c r="A1207" i="13"/>
  <c r="B1207" i="13"/>
  <c r="C1207" i="13"/>
  <c r="D1207" i="13"/>
  <c r="E1207" i="13"/>
  <c r="F1207" i="13"/>
  <c r="G1207" i="13"/>
  <c r="H1207" i="13"/>
  <c r="I1207" i="13"/>
  <c r="J1207" i="13"/>
  <c r="K1207" i="13"/>
  <c r="L1207" i="13"/>
  <c r="M1207" i="13"/>
  <c r="N1207" i="13"/>
  <c r="O1207" i="13"/>
  <c r="A1208" i="13"/>
  <c r="B1208" i="13"/>
  <c r="C1208" i="13"/>
  <c r="D1208" i="13"/>
  <c r="E1208" i="13"/>
  <c r="F1208" i="13"/>
  <c r="G1208" i="13"/>
  <c r="H1208" i="13"/>
  <c r="I1208" i="13"/>
  <c r="J1208" i="13"/>
  <c r="K1208" i="13"/>
  <c r="L1208" i="13"/>
  <c r="M1208" i="13"/>
  <c r="N1208" i="13"/>
  <c r="O1208" i="13"/>
  <c r="A1209" i="13"/>
  <c r="B1209" i="13"/>
  <c r="C1209" i="13"/>
  <c r="D1209" i="13"/>
  <c r="E1209" i="13"/>
  <c r="F1209" i="13"/>
  <c r="G1209" i="13"/>
  <c r="H1209" i="13"/>
  <c r="I1209" i="13"/>
  <c r="J1209" i="13"/>
  <c r="K1209" i="13"/>
  <c r="L1209" i="13"/>
  <c r="M1209" i="13"/>
  <c r="N1209" i="13"/>
  <c r="O1209" i="13"/>
  <c r="A1210" i="13"/>
  <c r="B1210" i="13"/>
  <c r="C1210" i="13"/>
  <c r="D1210" i="13"/>
  <c r="E1210" i="13"/>
  <c r="F1210" i="13"/>
  <c r="G1210" i="13"/>
  <c r="H1210" i="13"/>
  <c r="I1210" i="13"/>
  <c r="J1210" i="13"/>
  <c r="K1210" i="13"/>
  <c r="L1210" i="13"/>
  <c r="M1210" i="13"/>
  <c r="N1210" i="13"/>
  <c r="O1210" i="13"/>
  <c r="A1211" i="13"/>
  <c r="B1211" i="13"/>
  <c r="C1211" i="13"/>
  <c r="D1211" i="13"/>
  <c r="E1211" i="13"/>
  <c r="F1211" i="13"/>
  <c r="G1211" i="13"/>
  <c r="H1211" i="13"/>
  <c r="I1211" i="13"/>
  <c r="J1211" i="13"/>
  <c r="K1211" i="13"/>
  <c r="L1211" i="13"/>
  <c r="M1211" i="13"/>
  <c r="N1211" i="13"/>
  <c r="O1211" i="13"/>
  <c r="A1212" i="13"/>
  <c r="B1212" i="13"/>
  <c r="C1212" i="13"/>
  <c r="D1212" i="13"/>
  <c r="E1212" i="13"/>
  <c r="F1212" i="13"/>
  <c r="G1212" i="13"/>
  <c r="H1212" i="13"/>
  <c r="I1212" i="13"/>
  <c r="J1212" i="13"/>
  <c r="K1212" i="13"/>
  <c r="L1212" i="13"/>
  <c r="M1212" i="13"/>
  <c r="N1212" i="13"/>
  <c r="O1212" i="13"/>
  <c r="A1213" i="13"/>
  <c r="B1213" i="13"/>
  <c r="C1213" i="13"/>
  <c r="D1213" i="13"/>
  <c r="E1213" i="13"/>
  <c r="F1213" i="13"/>
  <c r="G1213" i="13"/>
  <c r="H1213" i="13"/>
  <c r="I1213" i="13"/>
  <c r="J1213" i="13"/>
  <c r="K1213" i="13"/>
  <c r="L1213" i="13"/>
  <c r="M1213" i="13"/>
  <c r="N1213" i="13"/>
  <c r="O1213" i="13"/>
  <c r="A1214" i="13"/>
  <c r="B1214" i="13"/>
  <c r="C1214" i="13"/>
  <c r="D1214" i="13"/>
  <c r="E1214" i="13"/>
  <c r="F1214" i="13"/>
  <c r="G1214" i="13"/>
  <c r="H1214" i="13"/>
  <c r="I1214" i="13"/>
  <c r="J1214" i="13"/>
  <c r="K1214" i="13"/>
  <c r="L1214" i="13"/>
  <c r="M1214" i="13"/>
  <c r="N1214" i="13"/>
  <c r="O1214" i="13"/>
  <c r="A1215" i="13"/>
  <c r="B1215" i="13"/>
  <c r="C1215" i="13"/>
  <c r="D1215" i="13"/>
  <c r="E1215" i="13"/>
  <c r="F1215" i="13"/>
  <c r="G1215" i="13"/>
  <c r="H1215" i="13"/>
  <c r="I1215" i="13"/>
  <c r="J1215" i="13"/>
  <c r="K1215" i="13"/>
  <c r="L1215" i="13"/>
  <c r="M1215" i="13"/>
  <c r="N1215" i="13"/>
  <c r="O1215" i="13"/>
  <c r="A1216" i="13"/>
  <c r="B1216" i="13"/>
  <c r="C1216" i="13"/>
  <c r="D1216" i="13"/>
  <c r="E1216" i="13"/>
  <c r="F1216" i="13"/>
  <c r="G1216" i="13"/>
  <c r="H1216" i="13"/>
  <c r="I1216" i="13"/>
  <c r="J1216" i="13"/>
  <c r="K1216" i="13"/>
  <c r="L1216" i="13"/>
  <c r="M1216" i="13"/>
  <c r="N1216" i="13"/>
  <c r="O1216" i="13"/>
  <c r="A1217" i="13"/>
  <c r="B1217" i="13"/>
  <c r="C1217" i="13"/>
  <c r="D1217" i="13"/>
  <c r="E1217" i="13"/>
  <c r="F1217" i="13"/>
  <c r="G1217" i="13"/>
  <c r="H1217" i="13"/>
  <c r="I1217" i="13"/>
  <c r="J1217" i="13"/>
  <c r="K1217" i="13"/>
  <c r="L1217" i="13"/>
  <c r="M1217" i="13"/>
  <c r="N1217" i="13"/>
  <c r="O1217" i="13"/>
  <c r="A1218" i="13"/>
  <c r="B1218" i="13"/>
  <c r="C1218" i="13"/>
  <c r="D1218" i="13"/>
  <c r="E1218" i="13"/>
  <c r="F1218" i="13"/>
  <c r="G1218" i="13"/>
  <c r="H1218" i="13"/>
  <c r="I1218" i="13"/>
  <c r="J1218" i="13"/>
  <c r="K1218" i="13"/>
  <c r="L1218" i="13"/>
  <c r="M1218" i="13"/>
  <c r="N1218" i="13"/>
  <c r="O1218" i="13"/>
  <c r="A1219" i="13"/>
  <c r="B1219" i="13"/>
  <c r="C1219" i="13"/>
  <c r="D1219" i="13"/>
  <c r="E1219" i="13"/>
  <c r="F1219" i="13"/>
  <c r="G1219" i="13"/>
  <c r="H1219" i="13"/>
  <c r="I1219" i="13"/>
  <c r="J1219" i="13"/>
  <c r="K1219" i="13"/>
  <c r="L1219" i="13"/>
  <c r="M1219" i="13"/>
  <c r="N1219" i="13"/>
  <c r="O1219" i="13"/>
  <c r="A1220" i="13"/>
  <c r="B1220" i="13"/>
  <c r="C1220" i="13"/>
  <c r="D1220" i="13"/>
  <c r="E1220" i="13"/>
  <c r="F1220" i="13"/>
  <c r="G1220" i="13"/>
  <c r="H1220" i="13"/>
  <c r="I1220" i="13"/>
  <c r="J1220" i="13"/>
  <c r="K1220" i="13"/>
  <c r="L1220" i="13"/>
  <c r="M1220" i="13"/>
  <c r="N1220" i="13"/>
  <c r="O1220" i="13"/>
  <c r="A1221" i="13"/>
  <c r="B1221" i="13"/>
  <c r="C1221" i="13"/>
  <c r="D1221" i="13"/>
  <c r="E1221" i="13"/>
  <c r="F1221" i="13"/>
  <c r="G1221" i="13"/>
  <c r="H1221" i="13"/>
  <c r="I1221" i="13"/>
  <c r="J1221" i="13"/>
  <c r="K1221" i="13"/>
  <c r="L1221" i="13"/>
  <c r="M1221" i="13"/>
  <c r="N1221" i="13"/>
  <c r="O1221" i="13"/>
  <c r="A1222" i="13"/>
  <c r="B1222" i="13"/>
  <c r="C1222" i="13"/>
  <c r="D1222" i="13"/>
  <c r="E1222" i="13"/>
  <c r="F1222" i="13"/>
  <c r="G1222" i="13"/>
  <c r="H1222" i="13"/>
  <c r="I1222" i="13"/>
  <c r="J1222" i="13"/>
  <c r="K1222" i="13"/>
  <c r="L1222" i="13"/>
  <c r="M1222" i="13"/>
  <c r="N1222" i="13"/>
  <c r="O1222" i="13"/>
  <c r="A1223" i="13"/>
  <c r="B1223" i="13"/>
  <c r="C1223" i="13"/>
  <c r="D1223" i="13"/>
  <c r="E1223" i="13"/>
  <c r="F1223" i="13"/>
  <c r="G1223" i="13"/>
  <c r="H1223" i="13"/>
  <c r="I1223" i="13"/>
  <c r="J1223" i="13"/>
  <c r="K1223" i="13"/>
  <c r="L1223" i="13"/>
  <c r="M1223" i="13"/>
  <c r="N1223" i="13"/>
  <c r="O1223" i="13"/>
  <c r="A1224" i="13"/>
  <c r="B1224" i="13"/>
  <c r="C1224" i="13"/>
  <c r="D1224" i="13"/>
  <c r="E1224" i="13"/>
  <c r="F1224" i="13"/>
  <c r="G1224" i="13"/>
  <c r="H1224" i="13"/>
  <c r="I1224" i="13"/>
  <c r="J1224" i="13"/>
  <c r="K1224" i="13"/>
  <c r="L1224" i="13"/>
  <c r="M1224" i="13"/>
  <c r="N1224" i="13"/>
  <c r="O1224" i="13"/>
  <c r="A1225" i="13"/>
  <c r="B1225" i="13"/>
  <c r="C1225" i="13"/>
  <c r="D1225" i="13"/>
  <c r="E1225" i="13"/>
  <c r="F1225" i="13"/>
  <c r="G1225" i="13"/>
  <c r="H1225" i="13"/>
  <c r="I1225" i="13"/>
  <c r="J1225" i="13"/>
  <c r="K1225" i="13"/>
  <c r="L1225" i="13"/>
  <c r="M1225" i="13"/>
  <c r="N1225" i="13"/>
  <c r="O1225" i="13"/>
  <c r="A1226" i="13"/>
  <c r="B1226" i="13"/>
  <c r="C1226" i="13"/>
  <c r="D1226" i="13"/>
  <c r="E1226" i="13"/>
  <c r="F1226" i="13"/>
  <c r="G1226" i="13"/>
  <c r="H1226" i="13"/>
  <c r="I1226" i="13"/>
  <c r="J1226" i="13"/>
  <c r="K1226" i="13"/>
  <c r="L1226" i="13"/>
  <c r="M1226" i="13"/>
  <c r="N1226" i="13"/>
  <c r="O1226" i="13"/>
  <c r="A1227" i="13"/>
  <c r="B1227" i="13"/>
  <c r="C1227" i="13"/>
  <c r="D1227" i="13"/>
  <c r="E1227" i="13"/>
  <c r="F1227" i="13"/>
  <c r="G1227" i="13"/>
  <c r="H1227" i="13"/>
  <c r="I1227" i="13"/>
  <c r="J1227" i="13"/>
  <c r="K1227" i="13"/>
  <c r="L1227" i="13"/>
  <c r="M1227" i="13"/>
  <c r="N1227" i="13"/>
  <c r="O1227" i="13"/>
  <c r="A1228" i="13"/>
  <c r="B1228" i="13"/>
  <c r="C1228" i="13"/>
  <c r="D1228" i="13"/>
  <c r="E1228" i="13"/>
  <c r="F1228" i="13"/>
  <c r="G1228" i="13"/>
  <c r="H1228" i="13"/>
  <c r="I1228" i="13"/>
  <c r="J1228" i="13"/>
  <c r="K1228" i="13"/>
  <c r="L1228" i="13"/>
  <c r="M1228" i="13"/>
  <c r="N1228" i="13"/>
  <c r="O1228" i="13"/>
  <c r="A1229" i="13"/>
  <c r="B1229" i="13"/>
  <c r="C1229" i="13"/>
  <c r="D1229" i="13"/>
  <c r="E1229" i="13"/>
  <c r="F1229" i="13"/>
  <c r="G1229" i="13"/>
  <c r="H1229" i="13"/>
  <c r="I1229" i="13"/>
  <c r="J1229" i="13"/>
  <c r="K1229" i="13"/>
  <c r="L1229" i="13"/>
  <c r="M1229" i="13"/>
  <c r="N1229" i="13"/>
  <c r="O1229" i="13"/>
  <c r="A1230" i="13"/>
  <c r="B1230" i="13"/>
  <c r="C1230" i="13"/>
  <c r="D1230" i="13"/>
  <c r="E1230" i="13"/>
  <c r="F1230" i="13"/>
  <c r="G1230" i="13"/>
  <c r="H1230" i="13"/>
  <c r="I1230" i="13"/>
  <c r="J1230" i="13"/>
  <c r="K1230" i="13"/>
  <c r="L1230" i="13"/>
  <c r="M1230" i="13"/>
  <c r="N1230" i="13"/>
  <c r="O1230" i="13"/>
  <c r="A1231" i="13"/>
  <c r="B1231" i="13"/>
  <c r="C1231" i="13"/>
  <c r="D1231" i="13"/>
  <c r="E1231" i="13"/>
  <c r="F1231" i="13"/>
  <c r="G1231" i="13"/>
  <c r="H1231" i="13"/>
  <c r="I1231" i="13"/>
  <c r="J1231" i="13"/>
  <c r="K1231" i="13"/>
  <c r="L1231" i="13"/>
  <c r="M1231" i="13"/>
  <c r="N1231" i="13"/>
  <c r="O1231" i="13"/>
  <c r="A1232" i="13"/>
  <c r="B1232" i="13"/>
  <c r="C1232" i="13"/>
  <c r="D1232" i="13"/>
  <c r="E1232" i="13"/>
  <c r="F1232" i="13"/>
  <c r="G1232" i="13"/>
  <c r="H1232" i="13"/>
  <c r="I1232" i="13"/>
  <c r="J1232" i="13"/>
  <c r="K1232" i="13"/>
  <c r="L1232" i="13"/>
  <c r="M1232" i="13"/>
  <c r="N1232" i="13"/>
  <c r="O1232" i="13"/>
  <c r="A1233" i="13"/>
  <c r="B1233" i="13"/>
  <c r="C1233" i="13"/>
  <c r="D1233" i="13"/>
  <c r="E1233" i="13"/>
  <c r="F1233" i="13"/>
  <c r="G1233" i="13"/>
  <c r="H1233" i="13"/>
  <c r="I1233" i="13"/>
  <c r="J1233" i="13"/>
  <c r="K1233" i="13"/>
  <c r="L1233" i="13"/>
  <c r="M1233" i="13"/>
  <c r="N1233" i="13"/>
  <c r="O1233" i="13"/>
  <c r="A1234" i="13"/>
  <c r="B1234" i="13"/>
  <c r="C1234" i="13"/>
  <c r="D1234" i="13"/>
  <c r="E1234" i="13"/>
  <c r="F1234" i="13"/>
  <c r="G1234" i="13"/>
  <c r="H1234" i="13"/>
  <c r="I1234" i="13"/>
  <c r="J1234" i="13"/>
  <c r="K1234" i="13"/>
  <c r="L1234" i="13"/>
  <c r="M1234" i="13"/>
  <c r="N1234" i="13"/>
  <c r="O1234" i="13"/>
  <c r="A1235" i="13"/>
  <c r="B1235" i="13"/>
  <c r="C1235" i="13"/>
  <c r="D1235" i="13"/>
  <c r="E1235" i="13"/>
  <c r="F1235" i="13"/>
  <c r="G1235" i="13"/>
  <c r="H1235" i="13"/>
  <c r="I1235" i="13"/>
  <c r="J1235" i="13"/>
  <c r="K1235" i="13"/>
  <c r="L1235" i="13"/>
  <c r="M1235" i="13"/>
  <c r="N1235" i="13"/>
  <c r="O1235" i="13"/>
  <c r="A1236" i="13"/>
  <c r="B1236" i="13"/>
  <c r="C1236" i="13"/>
  <c r="D1236" i="13"/>
  <c r="E1236" i="13"/>
  <c r="F1236" i="13"/>
  <c r="G1236" i="13"/>
  <c r="H1236" i="13"/>
  <c r="I1236" i="13"/>
  <c r="J1236" i="13"/>
  <c r="K1236" i="13"/>
  <c r="L1236" i="13"/>
  <c r="M1236" i="13"/>
  <c r="N1236" i="13"/>
  <c r="O1236" i="13"/>
  <c r="A1237" i="13"/>
  <c r="B1237" i="13"/>
  <c r="C1237" i="13"/>
  <c r="D1237" i="13"/>
  <c r="E1237" i="13"/>
  <c r="F1237" i="13"/>
  <c r="G1237" i="13"/>
  <c r="H1237" i="13"/>
  <c r="I1237" i="13"/>
  <c r="J1237" i="13"/>
  <c r="K1237" i="13"/>
  <c r="L1237" i="13"/>
  <c r="M1237" i="13"/>
  <c r="N1237" i="13"/>
  <c r="O1237" i="13"/>
  <c r="A1238" i="13"/>
  <c r="B1238" i="13"/>
  <c r="C1238" i="13"/>
  <c r="D1238" i="13"/>
  <c r="E1238" i="13"/>
  <c r="F1238" i="13"/>
  <c r="G1238" i="13"/>
  <c r="H1238" i="13"/>
  <c r="I1238" i="13"/>
  <c r="J1238" i="13"/>
  <c r="K1238" i="13"/>
  <c r="L1238" i="13"/>
  <c r="M1238" i="13"/>
  <c r="N1238" i="13"/>
  <c r="O1238" i="13"/>
  <c r="A1239" i="13"/>
  <c r="B1239" i="13"/>
  <c r="C1239" i="13"/>
  <c r="D1239" i="13"/>
  <c r="E1239" i="13"/>
  <c r="F1239" i="13"/>
  <c r="G1239" i="13"/>
  <c r="H1239" i="13"/>
  <c r="I1239" i="13"/>
  <c r="J1239" i="13"/>
  <c r="K1239" i="13"/>
  <c r="L1239" i="13"/>
  <c r="M1239" i="13"/>
  <c r="N1239" i="13"/>
  <c r="O1239" i="13"/>
  <c r="A1240" i="13"/>
  <c r="B1240" i="13"/>
  <c r="C1240" i="13"/>
  <c r="D1240" i="13"/>
  <c r="E1240" i="13"/>
  <c r="F1240" i="13"/>
  <c r="G1240" i="13"/>
  <c r="H1240" i="13"/>
  <c r="I1240" i="13"/>
  <c r="J1240" i="13"/>
  <c r="K1240" i="13"/>
  <c r="L1240" i="13"/>
  <c r="M1240" i="13"/>
  <c r="N1240" i="13"/>
  <c r="O1240" i="13"/>
  <c r="A1241" i="13"/>
  <c r="B1241" i="13"/>
  <c r="C1241" i="13"/>
  <c r="D1241" i="13"/>
  <c r="E1241" i="13"/>
  <c r="F1241" i="13"/>
  <c r="G1241" i="13"/>
  <c r="H1241" i="13"/>
  <c r="I1241" i="13"/>
  <c r="J1241" i="13"/>
  <c r="K1241" i="13"/>
  <c r="L1241" i="13"/>
  <c r="M1241" i="13"/>
  <c r="N1241" i="13"/>
  <c r="O1241" i="13"/>
  <c r="A1242" i="13"/>
  <c r="B1242" i="13"/>
  <c r="C1242" i="13"/>
  <c r="D1242" i="13"/>
  <c r="E1242" i="13"/>
  <c r="F1242" i="13"/>
  <c r="G1242" i="13"/>
  <c r="H1242" i="13"/>
  <c r="I1242" i="13"/>
  <c r="J1242" i="13"/>
  <c r="K1242" i="13"/>
  <c r="L1242" i="13"/>
  <c r="M1242" i="13"/>
  <c r="N1242" i="13"/>
  <c r="O1242" i="13"/>
  <c r="A1243" i="13"/>
  <c r="B1243" i="13"/>
  <c r="C1243" i="13"/>
  <c r="D1243" i="13"/>
  <c r="E1243" i="13"/>
  <c r="F1243" i="13"/>
  <c r="G1243" i="13"/>
  <c r="H1243" i="13"/>
  <c r="I1243" i="13"/>
  <c r="J1243" i="13"/>
  <c r="K1243" i="13"/>
  <c r="L1243" i="13"/>
  <c r="M1243" i="13"/>
  <c r="N1243" i="13"/>
  <c r="O1243" i="13"/>
  <c r="A1244" i="13"/>
  <c r="B1244" i="13"/>
  <c r="C1244" i="13"/>
  <c r="D1244" i="13"/>
  <c r="E1244" i="13"/>
  <c r="F1244" i="13"/>
  <c r="G1244" i="13"/>
  <c r="H1244" i="13"/>
  <c r="I1244" i="13"/>
  <c r="J1244" i="13"/>
  <c r="K1244" i="13"/>
  <c r="L1244" i="13"/>
  <c r="M1244" i="13"/>
  <c r="N1244" i="13"/>
  <c r="O1244" i="13"/>
  <c r="A1245" i="13"/>
  <c r="B1245" i="13"/>
  <c r="C1245" i="13"/>
  <c r="D1245" i="13"/>
  <c r="E1245" i="13"/>
  <c r="F1245" i="13"/>
  <c r="G1245" i="13"/>
  <c r="H1245" i="13"/>
  <c r="I1245" i="13"/>
  <c r="J1245" i="13"/>
  <c r="K1245" i="13"/>
  <c r="L1245" i="13"/>
  <c r="M1245" i="13"/>
  <c r="N1245" i="13"/>
  <c r="O1245" i="13"/>
  <c r="A1246" i="13"/>
  <c r="B1246" i="13"/>
  <c r="C1246" i="13"/>
  <c r="D1246" i="13"/>
  <c r="E1246" i="13"/>
  <c r="F1246" i="13"/>
  <c r="G1246" i="13"/>
  <c r="H1246" i="13"/>
  <c r="I1246" i="13"/>
  <c r="J1246" i="13"/>
  <c r="K1246" i="13"/>
  <c r="L1246" i="13"/>
  <c r="M1246" i="13"/>
  <c r="N1246" i="13"/>
  <c r="O1246" i="13"/>
  <c r="A1247" i="13"/>
  <c r="B1247" i="13"/>
  <c r="C1247" i="13"/>
  <c r="D1247" i="13"/>
  <c r="E1247" i="13"/>
  <c r="F1247" i="13"/>
  <c r="G1247" i="13"/>
  <c r="H1247" i="13"/>
  <c r="I1247" i="13"/>
  <c r="J1247" i="13"/>
  <c r="K1247" i="13"/>
  <c r="L1247" i="13"/>
  <c r="M1247" i="13"/>
  <c r="N1247" i="13"/>
  <c r="O1247" i="13"/>
  <c r="A1248" i="13"/>
  <c r="B1248" i="13"/>
  <c r="C1248" i="13"/>
  <c r="D1248" i="13"/>
  <c r="E1248" i="13"/>
  <c r="F1248" i="13"/>
  <c r="G1248" i="13"/>
  <c r="H1248" i="13"/>
  <c r="I1248" i="13"/>
  <c r="J1248" i="13"/>
  <c r="K1248" i="13"/>
  <c r="L1248" i="13"/>
  <c r="M1248" i="13"/>
  <c r="N1248" i="13"/>
  <c r="O1248" i="13"/>
  <c r="A1249" i="13"/>
  <c r="B1249" i="13"/>
  <c r="C1249" i="13"/>
  <c r="D1249" i="13"/>
  <c r="E1249" i="13"/>
  <c r="F1249" i="13"/>
  <c r="G1249" i="13"/>
  <c r="H1249" i="13"/>
  <c r="I1249" i="13"/>
  <c r="J1249" i="13"/>
  <c r="K1249" i="13"/>
  <c r="L1249" i="13"/>
  <c r="M1249" i="13"/>
  <c r="N1249" i="13"/>
  <c r="O1249" i="13"/>
  <c r="A1250" i="13"/>
  <c r="B1250" i="13"/>
  <c r="C1250" i="13"/>
  <c r="D1250" i="13"/>
  <c r="E1250" i="13"/>
  <c r="F1250" i="13"/>
  <c r="G1250" i="13"/>
  <c r="H1250" i="13"/>
  <c r="I1250" i="13"/>
  <c r="J1250" i="13"/>
  <c r="K1250" i="13"/>
  <c r="L1250" i="13"/>
  <c r="M1250" i="13"/>
  <c r="N1250" i="13"/>
  <c r="O1250" i="13"/>
  <c r="A1251" i="13"/>
  <c r="B1251" i="13"/>
  <c r="C1251" i="13"/>
  <c r="D1251" i="13"/>
  <c r="E1251" i="13"/>
  <c r="F1251" i="13"/>
  <c r="G1251" i="13"/>
  <c r="H1251" i="13"/>
  <c r="I1251" i="13"/>
  <c r="J1251" i="13"/>
  <c r="K1251" i="13"/>
  <c r="L1251" i="13"/>
  <c r="M1251" i="13"/>
  <c r="N1251" i="13"/>
  <c r="O1251" i="13"/>
  <c r="A1252" i="13"/>
  <c r="B1252" i="13"/>
  <c r="C1252" i="13"/>
  <c r="D1252" i="13"/>
  <c r="E1252" i="13"/>
  <c r="F1252" i="13"/>
  <c r="G1252" i="13"/>
  <c r="H1252" i="13"/>
  <c r="I1252" i="13"/>
  <c r="J1252" i="13"/>
  <c r="K1252" i="13"/>
  <c r="L1252" i="13"/>
  <c r="M1252" i="13"/>
  <c r="N1252" i="13"/>
  <c r="O1252" i="13"/>
  <c r="A1253" i="13"/>
  <c r="B1253" i="13"/>
  <c r="C1253" i="13"/>
  <c r="D1253" i="13"/>
  <c r="E1253" i="13"/>
  <c r="F1253" i="13"/>
  <c r="G1253" i="13"/>
  <c r="H1253" i="13"/>
  <c r="I1253" i="13"/>
  <c r="J1253" i="13"/>
  <c r="K1253" i="13"/>
  <c r="L1253" i="13"/>
  <c r="M1253" i="13"/>
  <c r="N1253" i="13"/>
  <c r="O1253" i="13"/>
  <c r="A1254" i="13"/>
  <c r="B1254" i="13"/>
  <c r="C1254" i="13"/>
  <c r="D1254" i="13"/>
  <c r="E1254" i="13"/>
  <c r="F1254" i="13"/>
  <c r="G1254" i="13"/>
  <c r="H1254" i="13"/>
  <c r="I1254" i="13"/>
  <c r="J1254" i="13"/>
  <c r="K1254" i="13"/>
  <c r="L1254" i="13"/>
  <c r="M1254" i="13"/>
  <c r="N1254" i="13"/>
  <c r="O1254" i="13"/>
  <c r="A1255" i="13"/>
  <c r="B1255" i="13"/>
  <c r="C1255" i="13"/>
  <c r="D1255" i="13"/>
  <c r="E1255" i="13"/>
  <c r="F1255" i="13"/>
  <c r="G1255" i="13"/>
  <c r="H1255" i="13"/>
  <c r="I1255" i="13"/>
  <c r="J1255" i="13"/>
  <c r="K1255" i="13"/>
  <c r="L1255" i="13"/>
  <c r="M1255" i="13"/>
  <c r="N1255" i="13"/>
  <c r="O1255" i="13"/>
  <c r="A1256" i="13"/>
  <c r="B1256" i="13"/>
  <c r="C1256" i="13"/>
  <c r="D1256" i="13"/>
  <c r="E1256" i="13"/>
  <c r="F1256" i="13"/>
  <c r="G1256" i="13"/>
  <c r="H1256" i="13"/>
  <c r="I1256" i="13"/>
  <c r="J1256" i="13"/>
  <c r="K1256" i="13"/>
  <c r="L1256" i="13"/>
  <c r="M1256" i="13"/>
  <c r="N1256" i="13"/>
  <c r="O1256" i="13"/>
  <c r="A1257" i="13"/>
  <c r="B1257" i="13"/>
  <c r="C1257" i="13"/>
  <c r="D1257" i="13"/>
  <c r="E1257" i="13"/>
  <c r="F1257" i="13"/>
  <c r="G1257" i="13"/>
  <c r="H1257" i="13"/>
  <c r="I1257" i="13"/>
  <c r="J1257" i="13"/>
  <c r="K1257" i="13"/>
  <c r="L1257" i="13"/>
  <c r="M1257" i="13"/>
  <c r="N1257" i="13"/>
  <c r="O1257" i="13"/>
  <c r="A1258" i="13"/>
  <c r="B1258" i="13"/>
  <c r="C1258" i="13"/>
  <c r="D1258" i="13"/>
  <c r="E1258" i="13"/>
  <c r="F1258" i="13"/>
  <c r="G1258" i="13"/>
  <c r="H1258" i="13"/>
  <c r="I1258" i="13"/>
  <c r="J1258" i="13"/>
  <c r="K1258" i="13"/>
  <c r="L1258" i="13"/>
  <c r="M1258" i="13"/>
  <c r="N1258" i="13"/>
  <c r="O1258" i="13"/>
  <c r="A1259" i="13"/>
  <c r="B1259" i="13"/>
  <c r="C1259" i="13"/>
  <c r="D1259" i="13"/>
  <c r="E1259" i="13"/>
  <c r="F1259" i="13"/>
  <c r="G1259" i="13"/>
  <c r="H1259" i="13"/>
  <c r="I1259" i="13"/>
  <c r="J1259" i="13"/>
  <c r="K1259" i="13"/>
  <c r="L1259" i="13"/>
  <c r="M1259" i="13"/>
  <c r="N1259" i="13"/>
  <c r="O1259" i="13"/>
  <c r="A1260" i="13"/>
  <c r="B1260" i="13"/>
  <c r="C1260" i="13"/>
  <c r="D1260" i="13"/>
  <c r="E1260" i="13"/>
  <c r="F1260" i="13"/>
  <c r="G1260" i="13"/>
  <c r="H1260" i="13"/>
  <c r="I1260" i="13"/>
  <c r="J1260" i="13"/>
  <c r="K1260" i="13"/>
  <c r="L1260" i="13"/>
  <c r="M1260" i="13"/>
  <c r="N1260" i="13"/>
  <c r="O1260" i="13"/>
  <c r="A1261" i="13"/>
  <c r="B1261" i="13"/>
  <c r="C1261" i="13"/>
  <c r="D1261" i="13"/>
  <c r="E1261" i="13"/>
  <c r="F1261" i="13"/>
  <c r="G1261" i="13"/>
  <c r="H1261" i="13"/>
  <c r="I1261" i="13"/>
  <c r="J1261" i="13"/>
  <c r="K1261" i="13"/>
  <c r="L1261" i="13"/>
  <c r="M1261" i="13"/>
  <c r="N1261" i="13"/>
  <c r="O1261" i="13"/>
  <c r="A1262" i="13"/>
  <c r="B1262" i="13"/>
  <c r="C1262" i="13"/>
  <c r="D1262" i="13"/>
  <c r="E1262" i="13"/>
  <c r="F1262" i="13"/>
  <c r="G1262" i="13"/>
  <c r="H1262" i="13"/>
  <c r="I1262" i="13"/>
  <c r="J1262" i="13"/>
  <c r="K1262" i="13"/>
  <c r="L1262" i="13"/>
  <c r="M1262" i="13"/>
  <c r="N1262" i="13"/>
  <c r="O1262" i="13"/>
  <c r="A1263" i="13"/>
  <c r="B1263" i="13"/>
  <c r="C1263" i="13"/>
  <c r="D1263" i="13"/>
  <c r="E1263" i="13"/>
  <c r="F1263" i="13"/>
  <c r="G1263" i="13"/>
  <c r="H1263" i="13"/>
  <c r="I1263" i="13"/>
  <c r="J1263" i="13"/>
  <c r="K1263" i="13"/>
  <c r="L1263" i="13"/>
  <c r="M1263" i="13"/>
  <c r="N1263" i="13"/>
  <c r="O1263" i="13"/>
  <c r="A1264" i="13"/>
  <c r="B1264" i="13"/>
  <c r="C1264" i="13"/>
  <c r="D1264" i="13"/>
  <c r="E1264" i="13"/>
  <c r="F1264" i="13"/>
  <c r="G1264" i="13"/>
  <c r="H1264" i="13"/>
  <c r="I1264" i="13"/>
  <c r="J1264" i="13"/>
  <c r="K1264" i="13"/>
  <c r="L1264" i="13"/>
  <c r="M1264" i="13"/>
  <c r="N1264" i="13"/>
  <c r="O1264" i="13"/>
  <c r="A1265" i="13"/>
  <c r="B1265" i="13"/>
  <c r="C1265" i="13"/>
  <c r="D1265" i="13"/>
  <c r="E1265" i="13"/>
  <c r="F1265" i="13"/>
  <c r="G1265" i="13"/>
  <c r="H1265" i="13"/>
  <c r="I1265" i="13"/>
  <c r="J1265" i="13"/>
  <c r="K1265" i="13"/>
  <c r="L1265" i="13"/>
  <c r="M1265" i="13"/>
  <c r="N1265" i="13"/>
  <c r="O1265" i="13"/>
  <c r="A1266" i="13"/>
  <c r="B1266" i="13"/>
  <c r="C1266" i="13"/>
  <c r="D1266" i="13"/>
  <c r="E1266" i="13"/>
  <c r="F1266" i="13"/>
  <c r="G1266" i="13"/>
  <c r="H1266" i="13"/>
  <c r="I1266" i="13"/>
  <c r="J1266" i="13"/>
  <c r="K1266" i="13"/>
  <c r="L1266" i="13"/>
  <c r="M1266" i="13"/>
  <c r="N1266" i="13"/>
  <c r="O1266" i="13"/>
  <c r="A1267" i="13"/>
  <c r="B1267" i="13"/>
  <c r="C1267" i="13"/>
  <c r="D1267" i="13"/>
  <c r="E1267" i="13"/>
  <c r="F1267" i="13"/>
  <c r="G1267" i="13"/>
  <c r="H1267" i="13"/>
  <c r="I1267" i="13"/>
  <c r="J1267" i="13"/>
  <c r="K1267" i="13"/>
  <c r="L1267" i="13"/>
  <c r="M1267" i="13"/>
  <c r="N1267" i="13"/>
  <c r="O1267" i="13"/>
  <c r="A1268" i="13"/>
  <c r="B1268" i="13"/>
  <c r="C1268" i="13"/>
  <c r="D1268" i="13"/>
  <c r="E1268" i="13"/>
  <c r="F1268" i="13"/>
  <c r="G1268" i="13"/>
  <c r="H1268" i="13"/>
  <c r="I1268" i="13"/>
  <c r="J1268" i="13"/>
  <c r="K1268" i="13"/>
  <c r="L1268" i="13"/>
  <c r="M1268" i="13"/>
  <c r="N1268" i="13"/>
  <c r="O1268" i="13"/>
  <c r="A1269" i="13"/>
  <c r="B1269" i="13"/>
  <c r="C1269" i="13"/>
  <c r="D1269" i="13"/>
  <c r="E1269" i="13"/>
  <c r="F1269" i="13"/>
  <c r="G1269" i="13"/>
  <c r="H1269" i="13"/>
  <c r="I1269" i="13"/>
  <c r="J1269" i="13"/>
  <c r="K1269" i="13"/>
  <c r="L1269" i="13"/>
  <c r="M1269" i="13"/>
  <c r="N1269" i="13"/>
  <c r="O1269" i="13"/>
  <c r="A1270" i="13"/>
  <c r="B1270" i="13"/>
  <c r="C1270" i="13"/>
  <c r="D1270" i="13"/>
  <c r="E1270" i="13"/>
  <c r="F1270" i="13"/>
  <c r="G1270" i="13"/>
  <c r="H1270" i="13"/>
  <c r="I1270" i="13"/>
  <c r="J1270" i="13"/>
  <c r="K1270" i="13"/>
  <c r="L1270" i="13"/>
  <c r="M1270" i="13"/>
  <c r="N1270" i="13"/>
  <c r="O1270" i="13"/>
  <c r="A1271" i="13"/>
  <c r="B1271" i="13"/>
  <c r="C1271" i="13"/>
  <c r="D1271" i="13"/>
  <c r="E1271" i="13"/>
  <c r="F1271" i="13"/>
  <c r="G1271" i="13"/>
  <c r="H1271" i="13"/>
  <c r="I1271" i="13"/>
  <c r="J1271" i="13"/>
  <c r="K1271" i="13"/>
  <c r="L1271" i="13"/>
  <c r="M1271" i="13"/>
  <c r="N1271" i="13"/>
  <c r="O1271" i="13"/>
  <c r="A1272" i="13"/>
  <c r="B1272" i="13"/>
  <c r="C1272" i="13"/>
  <c r="D1272" i="13"/>
  <c r="E1272" i="13"/>
  <c r="F1272" i="13"/>
  <c r="G1272" i="13"/>
  <c r="H1272" i="13"/>
  <c r="I1272" i="13"/>
  <c r="J1272" i="13"/>
  <c r="K1272" i="13"/>
  <c r="L1272" i="13"/>
  <c r="M1272" i="13"/>
  <c r="N1272" i="13"/>
  <c r="O1272" i="13"/>
  <c r="A1273" i="13"/>
  <c r="B1273" i="13"/>
  <c r="C1273" i="13"/>
  <c r="D1273" i="13"/>
  <c r="E1273" i="13"/>
  <c r="F1273" i="13"/>
  <c r="G1273" i="13"/>
  <c r="H1273" i="13"/>
  <c r="I1273" i="13"/>
  <c r="J1273" i="13"/>
  <c r="K1273" i="13"/>
  <c r="L1273" i="13"/>
  <c r="M1273" i="13"/>
  <c r="N1273" i="13"/>
  <c r="O1273" i="13"/>
  <c r="A1274" i="13"/>
  <c r="B1274" i="13"/>
  <c r="C1274" i="13"/>
  <c r="D1274" i="13"/>
  <c r="E1274" i="13"/>
  <c r="F1274" i="13"/>
  <c r="G1274" i="13"/>
  <c r="H1274" i="13"/>
  <c r="I1274" i="13"/>
  <c r="J1274" i="13"/>
  <c r="K1274" i="13"/>
  <c r="L1274" i="13"/>
  <c r="M1274" i="13"/>
  <c r="N1274" i="13"/>
  <c r="O1274" i="13"/>
  <c r="A1275" i="13"/>
  <c r="B1275" i="13"/>
  <c r="C1275" i="13"/>
  <c r="D1275" i="13"/>
  <c r="E1275" i="13"/>
  <c r="F1275" i="13"/>
  <c r="G1275" i="13"/>
  <c r="H1275" i="13"/>
  <c r="I1275" i="13"/>
  <c r="J1275" i="13"/>
  <c r="K1275" i="13"/>
  <c r="L1275" i="13"/>
  <c r="M1275" i="13"/>
  <c r="N1275" i="13"/>
  <c r="O1275" i="13"/>
  <c r="A1276" i="13"/>
  <c r="B1276" i="13"/>
  <c r="C1276" i="13"/>
  <c r="D1276" i="13"/>
  <c r="E1276" i="13"/>
  <c r="F1276" i="13"/>
  <c r="G1276" i="13"/>
  <c r="H1276" i="13"/>
  <c r="I1276" i="13"/>
  <c r="J1276" i="13"/>
  <c r="K1276" i="13"/>
  <c r="L1276" i="13"/>
  <c r="M1276" i="13"/>
  <c r="N1276" i="13"/>
  <c r="O1276" i="13"/>
  <c r="A1277" i="13"/>
  <c r="B1277" i="13"/>
  <c r="C1277" i="13"/>
  <c r="D1277" i="13"/>
  <c r="E1277" i="13"/>
  <c r="F1277" i="13"/>
  <c r="G1277" i="13"/>
  <c r="H1277" i="13"/>
  <c r="I1277" i="13"/>
  <c r="J1277" i="13"/>
  <c r="K1277" i="13"/>
  <c r="L1277" i="13"/>
  <c r="M1277" i="13"/>
  <c r="N1277" i="13"/>
  <c r="O1277" i="13"/>
  <c r="A1278" i="13"/>
  <c r="B1278" i="13"/>
  <c r="C1278" i="13"/>
  <c r="D1278" i="13"/>
  <c r="E1278" i="13"/>
  <c r="F1278" i="13"/>
  <c r="G1278" i="13"/>
  <c r="H1278" i="13"/>
  <c r="I1278" i="13"/>
  <c r="J1278" i="13"/>
  <c r="K1278" i="13"/>
  <c r="L1278" i="13"/>
  <c r="M1278" i="13"/>
  <c r="N1278" i="13"/>
  <c r="O1278" i="13"/>
  <c r="A1279" i="13"/>
  <c r="B1279" i="13"/>
  <c r="C1279" i="13"/>
  <c r="D1279" i="13"/>
  <c r="E1279" i="13"/>
  <c r="F1279" i="13"/>
  <c r="G1279" i="13"/>
  <c r="H1279" i="13"/>
  <c r="I1279" i="13"/>
  <c r="J1279" i="13"/>
  <c r="K1279" i="13"/>
  <c r="L1279" i="13"/>
  <c r="M1279" i="13"/>
  <c r="N1279" i="13"/>
  <c r="O1279" i="13"/>
  <c r="A1280" i="13"/>
  <c r="B1280" i="13"/>
  <c r="C1280" i="13"/>
  <c r="D1280" i="13"/>
  <c r="E1280" i="13"/>
  <c r="F1280" i="13"/>
  <c r="G1280" i="13"/>
  <c r="H1280" i="13"/>
  <c r="I1280" i="13"/>
  <c r="J1280" i="13"/>
  <c r="K1280" i="13"/>
  <c r="L1280" i="13"/>
  <c r="M1280" i="13"/>
  <c r="N1280" i="13"/>
  <c r="O1280" i="13"/>
  <c r="A1281" i="13"/>
  <c r="B1281" i="13"/>
  <c r="C1281" i="13"/>
  <c r="D1281" i="13"/>
  <c r="E1281" i="13"/>
  <c r="F1281" i="13"/>
  <c r="G1281" i="13"/>
  <c r="H1281" i="13"/>
  <c r="I1281" i="13"/>
  <c r="J1281" i="13"/>
  <c r="K1281" i="13"/>
  <c r="L1281" i="13"/>
  <c r="M1281" i="13"/>
  <c r="N1281" i="13"/>
  <c r="O1281" i="13"/>
  <c r="A1282" i="13"/>
  <c r="B1282" i="13"/>
  <c r="C1282" i="13"/>
  <c r="D1282" i="13"/>
  <c r="E1282" i="13"/>
  <c r="F1282" i="13"/>
  <c r="G1282" i="13"/>
  <c r="H1282" i="13"/>
  <c r="I1282" i="13"/>
  <c r="J1282" i="13"/>
  <c r="K1282" i="13"/>
  <c r="L1282" i="13"/>
  <c r="M1282" i="13"/>
  <c r="N1282" i="13"/>
  <c r="O1282" i="13"/>
  <c r="A1283" i="13"/>
  <c r="B1283" i="13"/>
  <c r="C1283" i="13"/>
  <c r="D1283" i="13"/>
  <c r="E1283" i="13"/>
  <c r="F1283" i="13"/>
  <c r="G1283" i="13"/>
  <c r="H1283" i="13"/>
  <c r="I1283" i="13"/>
  <c r="J1283" i="13"/>
  <c r="K1283" i="13"/>
  <c r="L1283" i="13"/>
  <c r="M1283" i="13"/>
  <c r="N1283" i="13"/>
  <c r="O1283" i="13"/>
  <c r="A1284" i="13"/>
  <c r="B1284" i="13"/>
  <c r="C1284" i="13"/>
  <c r="D1284" i="13"/>
  <c r="E1284" i="13"/>
  <c r="F1284" i="13"/>
  <c r="G1284" i="13"/>
  <c r="H1284" i="13"/>
  <c r="I1284" i="13"/>
  <c r="J1284" i="13"/>
  <c r="K1284" i="13"/>
  <c r="L1284" i="13"/>
  <c r="M1284" i="13"/>
  <c r="N1284" i="13"/>
  <c r="O1284" i="13"/>
  <c r="A1285" i="13"/>
  <c r="B1285" i="13"/>
  <c r="C1285" i="13"/>
  <c r="D1285" i="13"/>
  <c r="E1285" i="13"/>
  <c r="F1285" i="13"/>
  <c r="G1285" i="13"/>
  <c r="H1285" i="13"/>
  <c r="I1285" i="13"/>
  <c r="J1285" i="13"/>
  <c r="K1285" i="13"/>
  <c r="L1285" i="13"/>
  <c r="M1285" i="13"/>
  <c r="N1285" i="13"/>
  <c r="O1285" i="13"/>
  <c r="A1286" i="13"/>
  <c r="B1286" i="13"/>
  <c r="C1286" i="13"/>
  <c r="D1286" i="13"/>
  <c r="E1286" i="13"/>
  <c r="F1286" i="13"/>
  <c r="G1286" i="13"/>
  <c r="H1286" i="13"/>
  <c r="I1286" i="13"/>
  <c r="J1286" i="13"/>
  <c r="K1286" i="13"/>
  <c r="L1286" i="13"/>
  <c r="M1286" i="13"/>
  <c r="N1286" i="13"/>
  <c r="O1286" i="13"/>
  <c r="A1287" i="13"/>
  <c r="B1287" i="13"/>
  <c r="C1287" i="13"/>
  <c r="D1287" i="13"/>
  <c r="E1287" i="13"/>
  <c r="F1287" i="13"/>
  <c r="G1287" i="13"/>
  <c r="H1287" i="13"/>
  <c r="I1287" i="13"/>
  <c r="J1287" i="13"/>
  <c r="K1287" i="13"/>
  <c r="L1287" i="13"/>
  <c r="M1287" i="13"/>
  <c r="N1287" i="13"/>
  <c r="O1287" i="13"/>
  <c r="A1288" i="13"/>
  <c r="B1288" i="13"/>
  <c r="C1288" i="13"/>
  <c r="D1288" i="13"/>
  <c r="E1288" i="13"/>
  <c r="F1288" i="13"/>
  <c r="G1288" i="13"/>
  <c r="H1288" i="13"/>
  <c r="I1288" i="13"/>
  <c r="J1288" i="13"/>
  <c r="K1288" i="13"/>
  <c r="L1288" i="13"/>
  <c r="M1288" i="13"/>
  <c r="N1288" i="13"/>
  <c r="O1288" i="13"/>
  <c r="A1289" i="13"/>
  <c r="B1289" i="13"/>
  <c r="C1289" i="13"/>
  <c r="D1289" i="13"/>
  <c r="E1289" i="13"/>
  <c r="F1289" i="13"/>
  <c r="G1289" i="13"/>
  <c r="H1289" i="13"/>
  <c r="I1289" i="13"/>
  <c r="J1289" i="13"/>
  <c r="K1289" i="13"/>
  <c r="L1289" i="13"/>
  <c r="M1289" i="13"/>
  <c r="N1289" i="13"/>
  <c r="O1289" i="13"/>
  <c r="A1290" i="13"/>
  <c r="B1290" i="13"/>
  <c r="C1290" i="13"/>
  <c r="D1290" i="13"/>
  <c r="E1290" i="13"/>
  <c r="F1290" i="13"/>
  <c r="G1290" i="13"/>
  <c r="H1290" i="13"/>
  <c r="I1290" i="13"/>
  <c r="J1290" i="13"/>
  <c r="K1290" i="13"/>
  <c r="L1290" i="13"/>
  <c r="M1290" i="13"/>
  <c r="N1290" i="13"/>
  <c r="O1290" i="13"/>
  <c r="A1291" i="13"/>
  <c r="B1291" i="13"/>
  <c r="C1291" i="13"/>
  <c r="D1291" i="13"/>
  <c r="E1291" i="13"/>
  <c r="F1291" i="13"/>
  <c r="G1291" i="13"/>
  <c r="H1291" i="13"/>
  <c r="I1291" i="13"/>
  <c r="J1291" i="13"/>
  <c r="K1291" i="13"/>
  <c r="L1291" i="13"/>
  <c r="M1291" i="13"/>
  <c r="N1291" i="13"/>
  <c r="O1291" i="13"/>
  <c r="A1292" i="13"/>
  <c r="B1292" i="13"/>
  <c r="C1292" i="13"/>
  <c r="D1292" i="13"/>
  <c r="E1292" i="13"/>
  <c r="F1292" i="13"/>
  <c r="G1292" i="13"/>
  <c r="H1292" i="13"/>
  <c r="I1292" i="13"/>
  <c r="J1292" i="13"/>
  <c r="K1292" i="13"/>
  <c r="L1292" i="13"/>
  <c r="M1292" i="13"/>
  <c r="N1292" i="13"/>
  <c r="O1292" i="13"/>
  <c r="A1293" i="13"/>
  <c r="B1293" i="13"/>
  <c r="C1293" i="13"/>
  <c r="D1293" i="13"/>
  <c r="E1293" i="13"/>
  <c r="F1293" i="13"/>
  <c r="G1293" i="13"/>
  <c r="H1293" i="13"/>
  <c r="I1293" i="13"/>
  <c r="J1293" i="13"/>
  <c r="K1293" i="13"/>
  <c r="L1293" i="13"/>
  <c r="M1293" i="13"/>
  <c r="N1293" i="13"/>
  <c r="O1293" i="13"/>
  <c r="A1294" i="13"/>
  <c r="B1294" i="13"/>
  <c r="C1294" i="13"/>
  <c r="D1294" i="13"/>
  <c r="E1294" i="13"/>
  <c r="F1294" i="13"/>
  <c r="G1294" i="13"/>
  <c r="H1294" i="13"/>
  <c r="I1294" i="13"/>
  <c r="J1294" i="13"/>
  <c r="K1294" i="13"/>
  <c r="L1294" i="13"/>
  <c r="M1294" i="13"/>
  <c r="N1294" i="13"/>
  <c r="O1294" i="13"/>
  <c r="A1295" i="13"/>
  <c r="B1295" i="13"/>
  <c r="C1295" i="13"/>
  <c r="D1295" i="13"/>
  <c r="E1295" i="13"/>
  <c r="F1295" i="13"/>
  <c r="G1295" i="13"/>
  <c r="H1295" i="13"/>
  <c r="I1295" i="13"/>
  <c r="J1295" i="13"/>
  <c r="K1295" i="13"/>
  <c r="L1295" i="13"/>
  <c r="M1295" i="13"/>
  <c r="N1295" i="13"/>
  <c r="O1295" i="13"/>
  <c r="A1296" i="13"/>
  <c r="B1296" i="13"/>
  <c r="C1296" i="13"/>
  <c r="D1296" i="13"/>
  <c r="E1296" i="13"/>
  <c r="F1296" i="13"/>
  <c r="G1296" i="13"/>
  <c r="H1296" i="13"/>
  <c r="I1296" i="13"/>
  <c r="J1296" i="13"/>
  <c r="K1296" i="13"/>
  <c r="L1296" i="13"/>
  <c r="M1296" i="13"/>
  <c r="N1296" i="13"/>
  <c r="O1296" i="13"/>
  <c r="A1297" i="13"/>
  <c r="B1297" i="13"/>
  <c r="C1297" i="13"/>
  <c r="D1297" i="13"/>
  <c r="E1297" i="13"/>
  <c r="F1297" i="13"/>
  <c r="G1297" i="13"/>
  <c r="H1297" i="13"/>
  <c r="I1297" i="13"/>
  <c r="J1297" i="13"/>
  <c r="K1297" i="13"/>
  <c r="L1297" i="13"/>
  <c r="M1297" i="13"/>
  <c r="N1297" i="13"/>
  <c r="O1297" i="13"/>
  <c r="A1298" i="13"/>
  <c r="B1298" i="13"/>
  <c r="C1298" i="13"/>
  <c r="D1298" i="13"/>
  <c r="E1298" i="13"/>
  <c r="F1298" i="13"/>
  <c r="G1298" i="13"/>
  <c r="H1298" i="13"/>
  <c r="I1298" i="13"/>
  <c r="J1298" i="13"/>
  <c r="K1298" i="13"/>
  <c r="L1298" i="13"/>
  <c r="M1298" i="13"/>
  <c r="N1298" i="13"/>
  <c r="O1298" i="13"/>
  <c r="A1299" i="13"/>
  <c r="B1299" i="13"/>
  <c r="C1299" i="13"/>
  <c r="D1299" i="13"/>
  <c r="E1299" i="13"/>
  <c r="F1299" i="13"/>
  <c r="G1299" i="13"/>
  <c r="H1299" i="13"/>
  <c r="I1299" i="13"/>
  <c r="J1299" i="13"/>
  <c r="K1299" i="13"/>
  <c r="L1299" i="13"/>
  <c r="M1299" i="13"/>
  <c r="N1299" i="13"/>
  <c r="O1299" i="13"/>
  <c r="A1300" i="13"/>
  <c r="B1300" i="13"/>
  <c r="C1300" i="13"/>
  <c r="D1300" i="13"/>
  <c r="E1300" i="13"/>
  <c r="F1300" i="13"/>
  <c r="G1300" i="13"/>
  <c r="H1300" i="13"/>
  <c r="I1300" i="13"/>
  <c r="J1300" i="13"/>
  <c r="K1300" i="13"/>
  <c r="L1300" i="13"/>
  <c r="M1300" i="13"/>
  <c r="N1300" i="13"/>
  <c r="O1300" i="13"/>
  <c r="A1301" i="13"/>
  <c r="B1301" i="13"/>
  <c r="C1301" i="13"/>
  <c r="D1301" i="13"/>
  <c r="E1301" i="13"/>
  <c r="F1301" i="13"/>
  <c r="G1301" i="13"/>
  <c r="H1301" i="13"/>
  <c r="I1301" i="13"/>
  <c r="J1301" i="13"/>
  <c r="K1301" i="13"/>
  <c r="L1301" i="13"/>
  <c r="M1301" i="13"/>
  <c r="N1301" i="13"/>
  <c r="O1301" i="13"/>
  <c r="A1302" i="13"/>
  <c r="B1302" i="13"/>
  <c r="C1302" i="13"/>
  <c r="D1302" i="13"/>
  <c r="E1302" i="13"/>
  <c r="F1302" i="13"/>
  <c r="G1302" i="13"/>
  <c r="H1302" i="13"/>
  <c r="I1302" i="13"/>
  <c r="J1302" i="13"/>
  <c r="K1302" i="13"/>
  <c r="L1302" i="13"/>
  <c r="M1302" i="13"/>
  <c r="N1302" i="13"/>
  <c r="O1302" i="13"/>
  <c r="A1303" i="13"/>
  <c r="B1303" i="13"/>
  <c r="C1303" i="13"/>
  <c r="D1303" i="13"/>
  <c r="E1303" i="13"/>
  <c r="F1303" i="13"/>
  <c r="G1303" i="13"/>
  <c r="H1303" i="13"/>
  <c r="I1303" i="13"/>
  <c r="J1303" i="13"/>
  <c r="K1303" i="13"/>
  <c r="L1303" i="13"/>
  <c r="M1303" i="13"/>
  <c r="N1303" i="13"/>
  <c r="O1303" i="13"/>
  <c r="A1304" i="13"/>
  <c r="B1304" i="13"/>
  <c r="C1304" i="13"/>
  <c r="D1304" i="13"/>
  <c r="E1304" i="13"/>
  <c r="F1304" i="13"/>
  <c r="G1304" i="13"/>
  <c r="H1304" i="13"/>
  <c r="I1304" i="13"/>
  <c r="J1304" i="13"/>
  <c r="K1304" i="13"/>
  <c r="L1304" i="13"/>
  <c r="M1304" i="13"/>
  <c r="N1304" i="13"/>
  <c r="O1304" i="13"/>
  <c r="A1305" i="13"/>
  <c r="B1305" i="13"/>
  <c r="C1305" i="13"/>
  <c r="D1305" i="13"/>
  <c r="E1305" i="13"/>
  <c r="F1305" i="13"/>
  <c r="G1305" i="13"/>
  <c r="H1305" i="13"/>
  <c r="I1305" i="13"/>
  <c r="J1305" i="13"/>
  <c r="K1305" i="13"/>
  <c r="L1305" i="13"/>
  <c r="M1305" i="13"/>
  <c r="N1305" i="13"/>
  <c r="O1305" i="13"/>
  <c r="A1306" i="13"/>
  <c r="B1306" i="13"/>
  <c r="C1306" i="13"/>
  <c r="D1306" i="13"/>
  <c r="E1306" i="13"/>
  <c r="F1306" i="13"/>
  <c r="G1306" i="13"/>
  <c r="H1306" i="13"/>
  <c r="I1306" i="13"/>
  <c r="J1306" i="13"/>
  <c r="K1306" i="13"/>
  <c r="L1306" i="13"/>
  <c r="M1306" i="13"/>
  <c r="N1306" i="13"/>
  <c r="O1306" i="13"/>
  <c r="A1307" i="13"/>
  <c r="B1307" i="13"/>
  <c r="C1307" i="13"/>
  <c r="D1307" i="13"/>
  <c r="E1307" i="13"/>
  <c r="F1307" i="13"/>
  <c r="G1307" i="13"/>
  <c r="H1307" i="13"/>
  <c r="I1307" i="13"/>
  <c r="J1307" i="13"/>
  <c r="K1307" i="13"/>
  <c r="L1307" i="13"/>
  <c r="M1307" i="13"/>
  <c r="N1307" i="13"/>
  <c r="O1307" i="13"/>
  <c r="A1308" i="13"/>
  <c r="B1308" i="13"/>
  <c r="C1308" i="13"/>
  <c r="D1308" i="13"/>
  <c r="E1308" i="13"/>
  <c r="F1308" i="13"/>
  <c r="G1308" i="13"/>
  <c r="H1308" i="13"/>
  <c r="I1308" i="13"/>
  <c r="J1308" i="13"/>
  <c r="K1308" i="13"/>
  <c r="L1308" i="13"/>
  <c r="M1308" i="13"/>
  <c r="N1308" i="13"/>
  <c r="O1308" i="13"/>
  <c r="A1309" i="13"/>
  <c r="B1309" i="13"/>
  <c r="C1309" i="13"/>
  <c r="D1309" i="13"/>
  <c r="E1309" i="13"/>
  <c r="F1309" i="13"/>
  <c r="G1309" i="13"/>
  <c r="H1309" i="13"/>
  <c r="I1309" i="13"/>
  <c r="J1309" i="13"/>
  <c r="K1309" i="13"/>
  <c r="L1309" i="13"/>
  <c r="M1309" i="13"/>
  <c r="N1309" i="13"/>
  <c r="O1309" i="13"/>
  <c r="A1310" i="13"/>
  <c r="B1310" i="13"/>
  <c r="C1310" i="13"/>
  <c r="D1310" i="13"/>
  <c r="E1310" i="13"/>
  <c r="F1310" i="13"/>
  <c r="G1310" i="13"/>
  <c r="H1310" i="13"/>
  <c r="I1310" i="13"/>
  <c r="J1310" i="13"/>
  <c r="K1310" i="13"/>
  <c r="L1310" i="13"/>
  <c r="M1310" i="13"/>
  <c r="N1310" i="13"/>
  <c r="O1310" i="13"/>
  <c r="A1311" i="13"/>
  <c r="B1311" i="13"/>
  <c r="C1311" i="13"/>
  <c r="D1311" i="13"/>
  <c r="E1311" i="13"/>
  <c r="F1311" i="13"/>
  <c r="G1311" i="13"/>
  <c r="H1311" i="13"/>
  <c r="I1311" i="13"/>
  <c r="J1311" i="13"/>
  <c r="K1311" i="13"/>
  <c r="L1311" i="13"/>
  <c r="M1311" i="13"/>
  <c r="N1311" i="13"/>
  <c r="O1311" i="13"/>
  <c r="A1312" i="13"/>
  <c r="B1312" i="13"/>
  <c r="C1312" i="13"/>
  <c r="D1312" i="13"/>
  <c r="E1312" i="13"/>
  <c r="F1312" i="13"/>
  <c r="G1312" i="13"/>
  <c r="H1312" i="13"/>
  <c r="I1312" i="13"/>
  <c r="J1312" i="13"/>
  <c r="K1312" i="13"/>
  <c r="L1312" i="13"/>
  <c r="M1312" i="13"/>
  <c r="N1312" i="13"/>
  <c r="O1312" i="13"/>
  <c r="A1313" i="13"/>
  <c r="B1313" i="13"/>
  <c r="C1313" i="13"/>
  <c r="D1313" i="13"/>
  <c r="E1313" i="13"/>
  <c r="F1313" i="13"/>
  <c r="G1313" i="13"/>
  <c r="H1313" i="13"/>
  <c r="I1313" i="13"/>
  <c r="J1313" i="13"/>
  <c r="K1313" i="13"/>
  <c r="L1313" i="13"/>
  <c r="M1313" i="13"/>
  <c r="N1313" i="13"/>
  <c r="O1313" i="13"/>
  <c r="A1314" i="13"/>
  <c r="B1314" i="13"/>
  <c r="C1314" i="13"/>
  <c r="D1314" i="13"/>
  <c r="E1314" i="13"/>
  <c r="F1314" i="13"/>
  <c r="G1314" i="13"/>
  <c r="H1314" i="13"/>
  <c r="I1314" i="13"/>
  <c r="J1314" i="13"/>
  <c r="K1314" i="13"/>
  <c r="L1314" i="13"/>
  <c r="M1314" i="13"/>
  <c r="N1314" i="13"/>
  <c r="O1314" i="13"/>
  <c r="A1315" i="13"/>
  <c r="B1315" i="13"/>
  <c r="C1315" i="13"/>
  <c r="D1315" i="13"/>
  <c r="E1315" i="13"/>
  <c r="F1315" i="13"/>
  <c r="G1315" i="13"/>
  <c r="H1315" i="13"/>
  <c r="I1315" i="13"/>
  <c r="J1315" i="13"/>
  <c r="K1315" i="13"/>
  <c r="L1315" i="13"/>
  <c r="M1315" i="13"/>
  <c r="N1315" i="13"/>
  <c r="O1315" i="13"/>
  <c r="A1316" i="13"/>
  <c r="B1316" i="13"/>
  <c r="C1316" i="13"/>
  <c r="D1316" i="13"/>
  <c r="E1316" i="13"/>
  <c r="F1316" i="13"/>
  <c r="G1316" i="13"/>
  <c r="H1316" i="13"/>
  <c r="I1316" i="13"/>
  <c r="J1316" i="13"/>
  <c r="K1316" i="13"/>
  <c r="L1316" i="13"/>
  <c r="M1316" i="13"/>
  <c r="N1316" i="13"/>
  <c r="O1316" i="13"/>
  <c r="A1317" i="13"/>
  <c r="B1317" i="13"/>
  <c r="C1317" i="13"/>
  <c r="D1317" i="13"/>
  <c r="E1317" i="13"/>
  <c r="F1317" i="13"/>
  <c r="G1317" i="13"/>
  <c r="H1317" i="13"/>
  <c r="I1317" i="13"/>
  <c r="J1317" i="13"/>
  <c r="K1317" i="13"/>
  <c r="L1317" i="13"/>
  <c r="M1317" i="13"/>
  <c r="N1317" i="13"/>
  <c r="O1317" i="13"/>
  <c r="M1453" i="13" l="1"/>
  <c r="I1453" i="13"/>
  <c r="N1453" i="13"/>
  <c r="J1453" i="13"/>
  <c r="A1453" i="13"/>
  <c r="L1453" i="13"/>
  <c r="K1453" i="13"/>
  <c r="O1453" i="13"/>
  <c r="P54" i="11"/>
  <c r="O54" i="11"/>
  <c r="N54" i="11"/>
  <c r="K54" i="11"/>
  <c r="L54" i="11" s="1"/>
  <c r="J54" i="11"/>
  <c r="H54" i="11"/>
  <c r="I54" i="11" s="1"/>
  <c r="E54" i="11"/>
  <c r="F54" i="11" s="1"/>
  <c r="P53" i="11"/>
  <c r="O53" i="11"/>
  <c r="N53" i="11"/>
  <c r="H53" i="11"/>
  <c r="I53" i="11" s="1"/>
  <c r="C53" i="11"/>
  <c r="B53" i="11"/>
  <c r="P52" i="11"/>
  <c r="N52" i="11"/>
  <c r="M52" i="11"/>
  <c r="K52" i="11"/>
  <c r="L52" i="11" s="1"/>
  <c r="H52" i="11"/>
  <c r="I52" i="11" s="1"/>
  <c r="G52" i="11"/>
  <c r="C52" i="11"/>
  <c r="B52" i="11"/>
  <c r="P51" i="11"/>
  <c r="O51" i="11"/>
  <c r="M51" i="11"/>
  <c r="K51" i="11"/>
  <c r="L51" i="11" s="1"/>
  <c r="J51" i="11"/>
  <c r="G51" i="11"/>
  <c r="E51" i="11"/>
  <c r="F51" i="11" s="1"/>
  <c r="D51" i="11"/>
  <c r="B51" i="11"/>
  <c r="P50" i="11"/>
  <c r="O50" i="11"/>
  <c r="N50" i="11"/>
  <c r="K50" i="11"/>
  <c r="L50" i="11" s="1"/>
  <c r="J50" i="11"/>
  <c r="H50" i="11"/>
  <c r="I50" i="11" s="1"/>
  <c r="E50" i="11"/>
  <c r="F50" i="11" s="1"/>
  <c r="C50" i="11"/>
  <c r="P49" i="11"/>
  <c r="O49" i="11"/>
  <c r="N49" i="11"/>
  <c r="M49" i="11"/>
  <c r="H49" i="11"/>
  <c r="I49" i="11" s="1"/>
  <c r="D49" i="11"/>
  <c r="C49" i="11"/>
  <c r="P48" i="11"/>
  <c r="N48" i="11"/>
  <c r="M48" i="11"/>
  <c r="K48" i="11"/>
  <c r="L48" i="11" s="1"/>
  <c r="H48" i="11"/>
  <c r="I48" i="11" s="1"/>
  <c r="G48" i="11"/>
  <c r="C48" i="11"/>
  <c r="B48" i="11"/>
  <c r="P47" i="11"/>
  <c r="N47" i="11"/>
  <c r="M47" i="11"/>
  <c r="K47" i="11"/>
  <c r="L47" i="11" s="1"/>
  <c r="J47" i="11"/>
  <c r="G47" i="11"/>
  <c r="E47" i="11"/>
  <c r="F47" i="11" s="1"/>
  <c r="D47" i="11"/>
  <c r="B47" i="11"/>
  <c r="P46" i="11"/>
  <c r="O46" i="11"/>
  <c r="N46" i="11"/>
  <c r="K46" i="11"/>
  <c r="L46" i="11" s="1"/>
  <c r="J46" i="11"/>
  <c r="H46" i="11"/>
  <c r="I46" i="11" s="1"/>
  <c r="E46" i="11"/>
  <c r="F46" i="11" s="1"/>
  <c r="D46" i="11"/>
  <c r="C46" i="11"/>
  <c r="P45" i="11"/>
  <c r="O45" i="11"/>
  <c r="N45" i="11"/>
  <c r="M45" i="11"/>
  <c r="J45" i="11"/>
  <c r="H45" i="11"/>
  <c r="I45" i="11" s="1"/>
  <c r="G45" i="11"/>
  <c r="C45" i="11"/>
  <c r="P44" i="11"/>
  <c r="N44" i="11"/>
  <c r="M44" i="11"/>
  <c r="H44" i="11"/>
  <c r="I44" i="11" s="1"/>
  <c r="G44" i="11"/>
  <c r="E44" i="11"/>
  <c r="F44" i="11" s="1"/>
  <c r="C44" i="11"/>
  <c r="B44" i="11"/>
  <c r="P43" i="11"/>
  <c r="O43" i="11"/>
  <c r="N43" i="11"/>
  <c r="M43" i="11"/>
  <c r="K43" i="11"/>
  <c r="L43" i="11" s="1"/>
  <c r="J43" i="11"/>
  <c r="G43" i="11"/>
  <c r="E43" i="11"/>
  <c r="F43" i="11" s="1"/>
  <c r="P42" i="11"/>
  <c r="O42" i="11"/>
  <c r="N42" i="11"/>
  <c r="K42" i="11"/>
  <c r="L42" i="11" s="1"/>
  <c r="J42" i="11"/>
  <c r="H42" i="11"/>
  <c r="I42" i="11" s="1"/>
  <c r="E42" i="11"/>
  <c r="F42" i="11" s="1"/>
  <c r="D42" i="11"/>
  <c r="O41" i="11"/>
  <c r="N41" i="11"/>
  <c r="J41" i="11"/>
  <c r="H41" i="11"/>
  <c r="I41" i="11" s="1"/>
  <c r="G41" i="11"/>
  <c r="C41" i="11"/>
  <c r="B41" i="11"/>
  <c r="P40" i="11"/>
  <c r="N40" i="11"/>
  <c r="M40" i="11"/>
  <c r="H40" i="11"/>
  <c r="I40" i="11" s="1"/>
  <c r="G40" i="11"/>
  <c r="E40" i="11"/>
  <c r="F40" i="11" s="1"/>
  <c r="C40" i="11"/>
  <c r="B40" i="11"/>
  <c r="P39" i="11"/>
  <c r="O39" i="11"/>
  <c r="N39" i="11"/>
  <c r="M39" i="11"/>
  <c r="K39" i="11"/>
  <c r="L39" i="11" s="1"/>
  <c r="J39" i="11"/>
  <c r="G39" i="11"/>
  <c r="E39" i="11"/>
  <c r="F39" i="11" s="1"/>
  <c r="B39" i="11"/>
  <c r="P38" i="11"/>
  <c r="O38" i="11"/>
  <c r="N38" i="11"/>
  <c r="K38" i="11"/>
  <c r="L38" i="11" s="1"/>
  <c r="J38" i="11"/>
  <c r="H38" i="11"/>
  <c r="I38" i="11" s="1"/>
  <c r="E38" i="11"/>
  <c r="F38" i="11" s="1"/>
  <c r="D38" i="11"/>
  <c r="P37" i="11"/>
  <c r="O37" i="11"/>
  <c r="N37" i="11"/>
  <c r="H37" i="11"/>
  <c r="I37" i="11" s="1"/>
  <c r="G37" i="11"/>
  <c r="D37" i="11"/>
  <c r="C37" i="11"/>
  <c r="P36" i="11"/>
  <c r="N36" i="11"/>
  <c r="M36" i="11"/>
  <c r="H36" i="11"/>
  <c r="I36" i="11" s="1"/>
  <c r="G36" i="11"/>
  <c r="E36" i="11"/>
  <c r="F36" i="11" s="1"/>
  <c r="C36" i="11"/>
  <c r="B36" i="11"/>
  <c r="P35" i="11"/>
  <c r="O35" i="11"/>
  <c r="N35" i="11"/>
  <c r="M35" i="11"/>
  <c r="K35" i="11"/>
  <c r="L35" i="11" s="1"/>
  <c r="J35" i="11"/>
  <c r="G35" i="11"/>
  <c r="E35" i="11"/>
  <c r="F35" i="11" s="1"/>
  <c r="B35" i="11"/>
  <c r="P34" i="11"/>
  <c r="O34" i="11"/>
  <c r="N34" i="11"/>
  <c r="K34" i="11"/>
  <c r="L34" i="11" s="1"/>
  <c r="J34" i="11"/>
  <c r="H34" i="11"/>
  <c r="I34" i="11" s="1"/>
  <c r="E34" i="11"/>
  <c r="F34" i="11" s="1"/>
  <c r="D34" i="11"/>
  <c r="C34" i="11"/>
  <c r="O33" i="11"/>
  <c r="N33" i="11"/>
  <c r="M33" i="11"/>
  <c r="H33" i="11"/>
  <c r="I33" i="11" s="1"/>
  <c r="G33" i="11"/>
  <c r="D33" i="11"/>
  <c r="C33" i="11"/>
  <c r="N32" i="11"/>
  <c r="M32" i="11"/>
  <c r="K32" i="11"/>
  <c r="L32" i="11" s="1"/>
  <c r="H32" i="11"/>
  <c r="I32" i="11" s="1"/>
  <c r="G32" i="11"/>
  <c r="C32" i="11"/>
  <c r="B32" i="11"/>
  <c r="P31" i="11"/>
  <c r="O31" i="11"/>
  <c r="N31" i="11"/>
  <c r="M31" i="11"/>
  <c r="K31" i="11"/>
  <c r="L31" i="11" s="1"/>
  <c r="J31" i="11"/>
  <c r="G31" i="11"/>
  <c r="E31" i="11"/>
  <c r="F31" i="11" s="1"/>
  <c r="D31" i="11"/>
  <c r="B31" i="11"/>
  <c r="P30" i="11"/>
  <c r="O30" i="11"/>
  <c r="N30" i="11"/>
  <c r="K30" i="11"/>
  <c r="L30" i="11" s="1"/>
  <c r="J30" i="11"/>
  <c r="H30" i="11"/>
  <c r="I30" i="11" s="1"/>
  <c r="E30" i="11"/>
  <c r="F30" i="11" s="1"/>
  <c r="C30" i="11"/>
  <c r="P29" i="11"/>
  <c r="O29" i="11"/>
  <c r="N29" i="11"/>
  <c r="M29" i="11"/>
  <c r="H29" i="11"/>
  <c r="I29" i="11" s="1"/>
  <c r="D29" i="11"/>
  <c r="C29" i="11"/>
  <c r="B29" i="11"/>
  <c r="N28" i="11"/>
  <c r="M28" i="11"/>
  <c r="K28" i="11"/>
  <c r="L28" i="11" s="1"/>
  <c r="H28" i="11"/>
  <c r="I28" i="11" s="1"/>
  <c r="G28" i="11"/>
  <c r="E28" i="11"/>
  <c r="F28" i="11" s="1"/>
  <c r="B28" i="11"/>
  <c r="P27" i="11"/>
  <c r="O27" i="11"/>
  <c r="N27" i="11"/>
  <c r="M27" i="11"/>
  <c r="K27" i="11"/>
  <c r="L27" i="11" s="1"/>
  <c r="E27" i="11"/>
  <c r="F27" i="11" s="1"/>
  <c r="D27" i="11"/>
  <c r="B27" i="11"/>
  <c r="P26" i="11"/>
  <c r="O26" i="11"/>
  <c r="N26" i="11"/>
  <c r="K26" i="11"/>
  <c r="L26" i="11" s="1"/>
  <c r="J26" i="11"/>
  <c r="E26" i="11"/>
  <c r="F26" i="11" s="1"/>
  <c r="D26" i="11"/>
  <c r="C26" i="11"/>
  <c r="P25" i="11"/>
  <c r="O25" i="11"/>
  <c r="N25" i="11"/>
  <c r="J25" i="11"/>
  <c r="H25" i="11"/>
  <c r="I25" i="11" s="1"/>
  <c r="G25" i="11"/>
  <c r="D25" i="11"/>
  <c r="C25" i="11"/>
  <c r="P24" i="11"/>
  <c r="N24" i="11"/>
  <c r="M24" i="11"/>
  <c r="K24" i="11"/>
  <c r="L24" i="11" s="1"/>
  <c r="H24" i="11"/>
  <c r="I24" i="11" s="1"/>
  <c r="G24" i="11"/>
  <c r="C24" i="11"/>
  <c r="B24" i="11"/>
  <c r="P23" i="11"/>
  <c r="O23" i="11"/>
  <c r="M23" i="11"/>
  <c r="K23" i="11"/>
  <c r="L23" i="11" s="1"/>
  <c r="J23" i="11"/>
  <c r="G23" i="11"/>
  <c r="E23" i="11"/>
  <c r="F23" i="11" s="1"/>
  <c r="D23" i="11"/>
  <c r="B23" i="11"/>
  <c r="P22" i="11"/>
  <c r="O22" i="11"/>
  <c r="J22" i="11"/>
  <c r="D22" i="11"/>
  <c r="P21" i="11"/>
  <c r="O21" i="11"/>
  <c r="N21" i="11"/>
  <c r="J21" i="11"/>
  <c r="H21" i="11"/>
  <c r="I21" i="11" s="1"/>
  <c r="G21" i="11"/>
  <c r="D21" i="11"/>
  <c r="C21" i="11"/>
  <c r="P20" i="11"/>
  <c r="N20" i="11"/>
  <c r="M20" i="11"/>
  <c r="G20" i="11"/>
  <c r="E20" i="11"/>
  <c r="F20" i="11" s="1"/>
  <c r="C20" i="11"/>
  <c r="B20" i="11"/>
  <c r="P19" i="11"/>
  <c r="O19" i="11"/>
  <c r="N19" i="11"/>
  <c r="M19" i="11"/>
  <c r="K19" i="11"/>
  <c r="L19" i="11" s="1"/>
  <c r="J19" i="11"/>
  <c r="G19" i="11"/>
  <c r="E19" i="11"/>
  <c r="F19" i="11" s="1"/>
  <c r="D19" i="11"/>
  <c r="P18" i="11"/>
  <c r="O18" i="11"/>
  <c r="N18" i="11"/>
  <c r="K18" i="11"/>
  <c r="L18" i="11" s="1"/>
  <c r="J18" i="11"/>
  <c r="H18" i="11"/>
  <c r="I18" i="11" s="1"/>
  <c r="E18" i="11"/>
  <c r="F18" i="11" s="1"/>
  <c r="D18" i="11"/>
  <c r="C18" i="11"/>
  <c r="O17" i="11"/>
  <c r="N17" i="11"/>
  <c r="M17" i="11"/>
  <c r="J17" i="11"/>
  <c r="H17" i="11"/>
  <c r="I17" i="11" s="1"/>
  <c r="D17" i="11"/>
  <c r="C17" i="11"/>
  <c r="B17" i="11"/>
  <c r="N16" i="11"/>
  <c r="M16" i="11"/>
  <c r="K16" i="11"/>
  <c r="L16" i="11" s="1"/>
  <c r="H16" i="11"/>
  <c r="I16" i="11" s="1"/>
  <c r="G16" i="11"/>
  <c r="E16" i="11"/>
  <c r="F16" i="11" s="1"/>
  <c r="C16" i="11"/>
  <c r="B16" i="11"/>
  <c r="P15" i="11"/>
  <c r="K15" i="11"/>
  <c r="L15" i="11" s="1"/>
  <c r="J15" i="11"/>
  <c r="G15" i="11"/>
  <c r="E15" i="11"/>
  <c r="F15" i="11" s="1"/>
  <c r="B15" i="11"/>
  <c r="N14" i="11"/>
  <c r="H14" i="11"/>
  <c r="I14" i="11" s="1"/>
  <c r="C14" i="11"/>
  <c r="P13" i="11"/>
  <c r="O13" i="11"/>
  <c r="N13" i="11"/>
  <c r="M13" i="11"/>
  <c r="H13" i="11"/>
  <c r="I13" i="11" s="1"/>
  <c r="D13" i="11"/>
  <c r="C13" i="11"/>
  <c r="B13" i="11"/>
  <c r="P12" i="11"/>
  <c r="N12" i="11"/>
  <c r="M12" i="11"/>
  <c r="K12" i="11"/>
  <c r="L12" i="11" s="1"/>
  <c r="G12" i="11"/>
  <c r="E12" i="11"/>
  <c r="F12" i="11" s="1"/>
  <c r="B12" i="11"/>
  <c r="P11" i="11"/>
  <c r="O11" i="11"/>
  <c r="N11" i="11"/>
  <c r="M11" i="11"/>
  <c r="K11" i="11"/>
  <c r="L11" i="11" s="1"/>
  <c r="E11" i="11"/>
  <c r="F11" i="11" s="1"/>
  <c r="D11" i="11"/>
  <c r="P10" i="11"/>
  <c r="O10" i="11"/>
  <c r="N10" i="11"/>
  <c r="K10" i="11"/>
  <c r="L10" i="11" s="1"/>
  <c r="J10" i="11"/>
  <c r="E10" i="11"/>
  <c r="F10" i="11" s="1"/>
  <c r="D10" i="11"/>
  <c r="C10" i="11"/>
  <c r="P9" i="11"/>
  <c r="O9" i="11"/>
  <c r="N9" i="11"/>
  <c r="J9" i="11"/>
  <c r="H9" i="11"/>
  <c r="I9" i="11" s="1"/>
  <c r="G9" i="11"/>
  <c r="D9" i="11"/>
  <c r="C9" i="11"/>
  <c r="P8" i="11"/>
  <c r="N8" i="11"/>
  <c r="M8" i="11"/>
  <c r="K8" i="11"/>
  <c r="L8" i="11" s="1"/>
  <c r="H8" i="11"/>
  <c r="I8" i="11" s="1"/>
  <c r="G8" i="11"/>
  <c r="C8" i="11"/>
  <c r="B8" i="11"/>
  <c r="P7" i="11"/>
  <c r="O7" i="11"/>
  <c r="N7" i="11"/>
  <c r="K7" i="11"/>
  <c r="L7" i="11" s="1"/>
  <c r="J7" i="11"/>
  <c r="G7" i="11"/>
  <c r="E7" i="11"/>
  <c r="F7" i="11" s="1"/>
  <c r="D7" i="11"/>
  <c r="B7" i="11"/>
  <c r="O6" i="11"/>
  <c r="N6" i="11"/>
  <c r="K6" i="11"/>
  <c r="L6" i="11" s="1"/>
  <c r="J6" i="11"/>
  <c r="D6" i="11"/>
  <c r="P5" i="11"/>
  <c r="O5" i="11"/>
  <c r="N5" i="11"/>
  <c r="H5" i="11"/>
  <c r="I5" i="11" s="1"/>
  <c r="G5" i="11"/>
  <c r="D5" i="11"/>
  <c r="C5" i="11"/>
  <c r="M54" i="11"/>
  <c r="G54" i="11"/>
  <c r="D54" i="11"/>
  <c r="C54" i="11"/>
  <c r="B54" i="11"/>
  <c r="M53" i="11"/>
  <c r="K53" i="11"/>
  <c r="L53" i="11" s="1"/>
  <c r="J53" i="11"/>
  <c r="G53" i="11"/>
  <c r="E53" i="11"/>
  <c r="F53" i="11" s="1"/>
  <c r="D53" i="11"/>
  <c r="O52" i="11"/>
  <c r="J52" i="11"/>
  <c r="E52" i="11"/>
  <c r="F52" i="11" s="1"/>
  <c r="D52" i="11"/>
  <c r="N51" i="11"/>
  <c r="H51" i="11"/>
  <c r="I51" i="11" s="1"/>
  <c r="C51" i="11"/>
  <c r="M50" i="11"/>
  <c r="G50" i="11"/>
  <c r="D50" i="11"/>
  <c r="B50" i="11"/>
  <c r="K49" i="11"/>
  <c r="L49" i="11" s="1"/>
  <c r="J49" i="11"/>
  <c r="G49" i="11"/>
  <c r="E49" i="11"/>
  <c r="F49" i="11" s="1"/>
  <c r="B49" i="11"/>
  <c r="O48" i="11"/>
  <c r="J48" i="11"/>
  <c r="E48" i="11"/>
  <c r="F48" i="11" s="1"/>
  <c r="D48" i="11"/>
  <c r="O47" i="11"/>
  <c r="H47" i="11"/>
  <c r="I47" i="11" s="1"/>
  <c r="C47" i="11"/>
  <c r="M46" i="11"/>
  <c r="G46" i="11"/>
  <c r="B46" i="11"/>
  <c r="K45" i="11"/>
  <c r="L45" i="11" s="1"/>
  <c r="E45" i="11"/>
  <c r="F45" i="11" s="1"/>
  <c r="D45" i="11"/>
  <c r="B45" i="11"/>
  <c r="O44" i="11"/>
  <c r="K44" i="11"/>
  <c r="L44" i="11" s="1"/>
  <c r="J44" i="11"/>
  <c r="D44" i="11"/>
  <c r="H43" i="11"/>
  <c r="I43" i="11" s="1"/>
  <c r="D43" i="11"/>
  <c r="C43" i="11"/>
  <c r="B43" i="11"/>
  <c r="M42" i="11"/>
  <c r="G42" i="11"/>
  <c r="C42" i="11"/>
  <c r="B42" i="11"/>
  <c r="P41" i="11"/>
  <c r="M41" i="11"/>
  <c r="K41" i="11"/>
  <c r="L41" i="11" s="1"/>
  <c r="E41" i="11"/>
  <c r="F41" i="11" s="1"/>
  <c r="D41" i="11"/>
  <c r="O40" i="11"/>
  <c r="K40" i="11"/>
  <c r="L40" i="11" s="1"/>
  <c r="J40" i="11"/>
  <c r="D40" i="11"/>
  <c r="H39" i="11"/>
  <c r="I39" i="11" s="1"/>
  <c r="D39" i="11"/>
  <c r="C39" i="11"/>
  <c r="M38" i="11"/>
  <c r="G38" i="11"/>
  <c r="C38" i="11"/>
  <c r="B38" i="11"/>
  <c r="M37" i="11"/>
  <c r="K37" i="11"/>
  <c r="L37" i="11" s="1"/>
  <c r="J37" i="11"/>
  <c r="E37" i="11"/>
  <c r="F37" i="11" s="1"/>
  <c r="B37" i="11"/>
  <c r="O36" i="11"/>
  <c r="K36" i="11"/>
  <c r="L36" i="11" s="1"/>
  <c r="J36" i="11"/>
  <c r="D36" i="11"/>
  <c r="H35" i="11"/>
  <c r="I35" i="11" s="1"/>
  <c r="D35" i="11"/>
  <c r="C35" i="11"/>
  <c r="M34" i="11"/>
  <c r="G34" i="11"/>
  <c r="B34" i="11"/>
  <c r="P33" i="11"/>
  <c r="K33" i="11"/>
  <c r="L33" i="11" s="1"/>
  <c r="J33" i="11"/>
  <c r="E33" i="11"/>
  <c r="F33" i="11" s="1"/>
  <c r="B33" i="11"/>
  <c r="P32" i="11"/>
  <c r="O32" i="11"/>
  <c r="J32" i="11"/>
  <c r="E32" i="11"/>
  <c r="F32" i="11" s="1"/>
  <c r="D32" i="11"/>
  <c r="H31" i="11"/>
  <c r="I31" i="11" s="1"/>
  <c r="C31" i="11"/>
  <c r="M30" i="11"/>
  <c r="G30" i="11"/>
  <c r="D30" i="11"/>
  <c r="B30" i="11"/>
  <c r="K29" i="11"/>
  <c r="L29" i="11" s="1"/>
  <c r="J29" i="11"/>
  <c r="G29" i="11"/>
  <c r="E29" i="11"/>
  <c r="F29" i="11" s="1"/>
  <c r="P28" i="11"/>
  <c r="O28" i="11"/>
  <c r="J28" i="11"/>
  <c r="D28" i="11"/>
  <c r="C28" i="11"/>
  <c r="J27" i="11"/>
  <c r="H27" i="11"/>
  <c r="I27" i="11" s="1"/>
  <c r="G27" i="11"/>
  <c r="C27" i="11"/>
  <c r="M26" i="11"/>
  <c r="H26" i="11"/>
  <c r="I26" i="11" s="1"/>
  <c r="G26" i="11"/>
  <c r="B26" i="11"/>
  <c r="M25" i="11"/>
  <c r="K25" i="11"/>
  <c r="L25" i="11" s="1"/>
  <c r="E25" i="11"/>
  <c r="F25" i="11" s="1"/>
  <c r="B25" i="11"/>
  <c r="O24" i="11"/>
  <c r="J24" i="11"/>
  <c r="E24" i="11"/>
  <c r="F24" i="11" s="1"/>
  <c r="D24" i="11"/>
  <c r="N23" i="11"/>
  <c r="H23" i="11"/>
  <c r="I23" i="11" s="1"/>
  <c r="C23" i="11"/>
  <c r="N22" i="11"/>
  <c r="M22" i="11"/>
  <c r="K22" i="11"/>
  <c r="L22" i="11" s="1"/>
  <c r="H22" i="11"/>
  <c r="I22" i="11" s="1"/>
  <c r="G22" i="11"/>
  <c r="E22" i="11"/>
  <c r="F22" i="11" s="1"/>
  <c r="C22" i="11"/>
  <c r="B22" i="11"/>
  <c r="M21" i="11"/>
  <c r="K21" i="11"/>
  <c r="L21" i="11" s="1"/>
  <c r="E21" i="11"/>
  <c r="F21" i="11" s="1"/>
  <c r="B21" i="11"/>
  <c r="O20" i="11"/>
  <c r="K20" i="11"/>
  <c r="L20" i="11" s="1"/>
  <c r="J20" i="11"/>
  <c r="H20" i="11"/>
  <c r="I20" i="11" s="1"/>
  <c r="D20" i="11"/>
  <c r="H19" i="11"/>
  <c r="I19" i="11" s="1"/>
  <c r="C19" i="11"/>
  <c r="B19" i="11"/>
  <c r="M18" i="11"/>
  <c r="G18" i="11"/>
  <c r="B18" i="11"/>
  <c r="P17" i="11"/>
  <c r="K17" i="11"/>
  <c r="L17" i="11" s="1"/>
  <c r="G17" i="11"/>
  <c r="E17" i="11"/>
  <c r="F17" i="11" s="1"/>
  <c r="P16" i="11"/>
  <c r="O16" i="11"/>
  <c r="J16" i="11"/>
  <c r="D16" i="11"/>
  <c r="O15" i="11"/>
  <c r="N15" i="11"/>
  <c r="M15" i="11"/>
  <c r="H15" i="11"/>
  <c r="I15" i="11" s="1"/>
  <c r="D15" i="11"/>
  <c r="C15" i="11"/>
  <c r="P14" i="11"/>
  <c r="O14" i="11"/>
  <c r="M14" i="11"/>
  <c r="K14" i="11"/>
  <c r="L14" i="11" s="1"/>
  <c r="J14" i="11"/>
  <c r="G14" i="11"/>
  <c r="E14" i="11"/>
  <c r="F14" i="11" s="1"/>
  <c r="D14" i="11"/>
  <c r="B14" i="11"/>
  <c r="K13" i="11"/>
  <c r="L13" i="11" s="1"/>
  <c r="J13" i="11"/>
  <c r="G13" i="11"/>
  <c r="E13" i="11"/>
  <c r="F13" i="11" s="1"/>
  <c r="O12" i="11"/>
  <c r="J12" i="11"/>
  <c r="H12" i="11"/>
  <c r="I12" i="11" s="1"/>
  <c r="D12" i="11"/>
  <c r="C12" i="11"/>
  <c r="J11" i="11"/>
  <c r="H11" i="11"/>
  <c r="I11" i="11" s="1"/>
  <c r="G11" i="11"/>
  <c r="C11" i="11"/>
  <c r="B11" i="11"/>
  <c r="M10" i="11"/>
  <c r="H10" i="11"/>
  <c r="I10" i="11" s="1"/>
  <c r="G10" i="11"/>
  <c r="B10" i="11"/>
  <c r="M9" i="11"/>
  <c r="K9" i="11"/>
  <c r="L9" i="11" s="1"/>
  <c r="E9" i="11"/>
  <c r="F9" i="11" s="1"/>
  <c r="B9" i="11"/>
  <c r="O8" i="11"/>
  <c r="J8" i="11"/>
  <c r="E8" i="11"/>
  <c r="F8" i="11" s="1"/>
  <c r="D8" i="11"/>
  <c r="M7" i="11"/>
  <c r="H7" i="11"/>
  <c r="I7" i="11" s="1"/>
  <c r="C7" i="11"/>
  <c r="P6" i="11"/>
  <c r="M6" i="11"/>
  <c r="H6" i="11"/>
  <c r="I6" i="11" s="1"/>
  <c r="G6" i="11"/>
  <c r="E6" i="11"/>
  <c r="F6" i="11" s="1"/>
  <c r="C6" i="11"/>
  <c r="B6" i="11"/>
  <c r="M5" i="11"/>
  <c r="K5" i="11"/>
  <c r="L5" i="11" s="1"/>
  <c r="J5" i="11"/>
  <c r="E5" i="11"/>
  <c r="F5" i="11" s="1"/>
  <c r="B5" i="11"/>
  <c r="P4" i="11" l="1"/>
  <c r="O4" i="11"/>
  <c r="N4" i="11"/>
  <c r="M4" i="11"/>
  <c r="K4" i="11"/>
  <c r="L4" i="11" s="1"/>
  <c r="J4" i="11"/>
  <c r="H4" i="11"/>
  <c r="I4" i="11" s="1"/>
  <c r="G4" i="11"/>
  <c r="G3" i="11"/>
  <c r="E4" i="11"/>
  <c r="F4" i="11" s="1"/>
  <c r="D4" i="11"/>
  <c r="C4" i="11"/>
  <c r="B4" i="11"/>
  <c r="E3" i="11"/>
  <c r="F3" i="11" s="1"/>
  <c r="D3" i="11"/>
  <c r="C3" i="11"/>
  <c r="B3" i="11"/>
  <c r="H58" i="9" l="1"/>
  <c r="J58" i="9"/>
  <c r="J26" i="12"/>
  <c r="M58" i="9"/>
  <c r="P3" i="11"/>
  <c r="P137" i="11" s="1"/>
  <c r="A58" i="9"/>
  <c r="K58" i="9"/>
  <c r="O26" i="12"/>
  <c r="P58" i="9"/>
  <c r="P26" i="12"/>
  <c r="H3" i="11"/>
  <c r="J3" i="11"/>
  <c r="J137" i="11" s="1"/>
  <c r="O3" i="11"/>
  <c r="O137" i="11" s="1"/>
  <c r="N58" i="9"/>
  <c r="A160" i="7"/>
  <c r="K26" i="12"/>
  <c r="K92" i="3"/>
  <c r="K299" i="8"/>
  <c r="J299" i="8"/>
  <c r="K365" i="6"/>
  <c r="A26" i="12"/>
  <c r="A299" i="8"/>
  <c r="H26" i="12"/>
  <c r="H92" i="3"/>
  <c r="H299" i="8"/>
  <c r="J109" i="4"/>
  <c r="J365" i="6"/>
  <c r="K231" i="5"/>
  <c r="K160" i="7"/>
  <c r="A231" i="5"/>
  <c r="A137" i="11"/>
  <c r="H231" i="5"/>
  <c r="H160" i="7"/>
  <c r="M109" i="4"/>
  <c r="M365" i="6"/>
  <c r="A92" i="3"/>
  <c r="J92" i="3"/>
  <c r="K109" i="4"/>
  <c r="K3" i="11"/>
  <c r="M231" i="5"/>
  <c r="M160" i="7"/>
  <c r="A109" i="4"/>
  <c r="A365" i="6"/>
  <c r="H109" i="4"/>
  <c r="H365" i="6"/>
  <c r="J231" i="5"/>
  <c r="J160" i="7"/>
  <c r="M26" i="12"/>
  <c r="M92" i="3"/>
  <c r="M299" i="8"/>
  <c r="M3" i="11"/>
  <c r="M137" i="11" s="1"/>
  <c r="P299" i="8"/>
  <c r="N160" i="7"/>
  <c r="O365" i="6"/>
  <c r="N231" i="5"/>
  <c r="O109" i="4"/>
  <c r="P92" i="3"/>
  <c r="O160" i="7"/>
  <c r="O231" i="5"/>
  <c r="N299" i="8"/>
  <c r="P160" i="7"/>
  <c r="P231" i="5"/>
  <c r="N92" i="3"/>
  <c r="N26" i="12"/>
  <c r="P365" i="6"/>
  <c r="P109" i="4"/>
  <c r="N3" i="11"/>
  <c r="N137" i="11" s="1"/>
  <c r="O299" i="8"/>
  <c r="N365" i="6"/>
  <c r="N109" i="4"/>
  <c r="O92" i="3"/>
  <c r="O58" i="9"/>
  <c r="H137" i="11" l="1"/>
  <c r="I3" i="11"/>
  <c r="I137" i="11" s="1"/>
  <c r="K137" i="11"/>
  <c r="L3" i="11"/>
  <c r="L137" i="11" s="1"/>
</calcChain>
</file>

<file path=xl/comments1.xml><?xml version="1.0" encoding="utf-8"?>
<comments xmlns="http://schemas.openxmlformats.org/spreadsheetml/2006/main">
  <authors>
    <author>Claude L. Dykstra</author>
  </authors>
  <commentList>
    <comment ref="R8" authorId="0">
      <text>
        <r>
          <rPr>
            <b/>
            <sz val="8"/>
            <color indexed="81"/>
            <rFont val="Tahoma"/>
            <family val="2"/>
          </rPr>
          <t>Claude L. Dykstra:</t>
        </r>
        <r>
          <rPr>
            <sz val="8"/>
            <color indexed="81"/>
            <rFont val="Tahoma"/>
            <family val="2"/>
          </rPr>
          <t xml:space="preserve">
Password=survey</t>
        </r>
      </text>
    </comment>
  </commentList>
</comments>
</file>

<file path=xl/connections.xml><?xml version="1.0" encoding="utf-8"?>
<connections xmlns="http://schemas.openxmlformats.org/spreadsheetml/2006/main">
  <connection id="1" name="Connection" description="Query 3 - Blackcod" type="1" refreshedVersion="4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SableNo&quot; = IsNull(spc.totno, 0)_x000d__x000a_FROM IPHC.dbo.stlHeader hdr LEFT JOIN IPHC.dbo.stlSpecies spc ON_x000d__x000a_     hdr.stlkey = spc.stlkey and spc.spccde = 27 JOIN_x000d__x000a_     IPHC.dbo.stlStationPositions pos ON pos.[Year] = hdr.[year] AND_x000d__x000a_     LTRIM(STR(hdr.stnno)) = pos.Station_x000d__x000a_WHERE hdr.[year] = 2018 and_x000d__x000a_      hdr.prpcde in ('SG','ES','BG','DE','SE','DG') and_x000d__x000a_      hdr.eff = 'Y'_x000d__x000a_ORDER BY &quot;regcde&quot;, hdr.stnno_x000d__x000a_"/>
  </connection>
  <connection id="2" name="Connection1" description="Query 4 - Pacific Cod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CodNo&quot; = IsNull(spc.totno, 0)_x000d__x000a_FROM IPHC.dbo.stlHeader hdr LEFT JOIN IPHC.dbo.stlSpecies spc ON_x000d__x000a_     hdr.stlkey = spc.stlkey and spc.spccde = 26 JOIN_x000d__x000a_     IPHC.dbo.stlStationPositions pos ON pos.[Year] = hdr.[year] AND_x000d__x000a_     LTRIM(STR(hdr.stnno)) = pos.Station_x000d__x000a_WHERE hdr.prpcde in ('SG','ES','BG','DE','SE','DG') and_x000d__x000a_      hdr.eff = 'Y' and_x000d__x000a_      hdr.[year] = 2018_x000d__x000a_ORDER BY &quot;regcde&quot;, hdr.stnno"/>
  </connection>
  <connection id="3" name="Connection2" description="Query 5 - Rockfish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RockNo&quot; = SUM(IsNull(spc.totno, 0))_x000d__x000a_FROM (IPHC.dbo.stlSpecies spc JOIN IPHC.dbo.cmnSpecies cmn ON_x000d__x000a_      spc.spccde = cmn.iphcspcno AND cmn.spcctg = 6 AND cmn.iphcspcno NOT IN (30,150,151)) RIGHT JOIN_x000d__x000a_     IPHC.dbo.stlHeader hdr ON hdr.stlkey = spc.stlkey JOIN_x000d__x000a__x0009_ IPHC.dbo.stlStationPositions pos ON pos.[Year] = hdr.[year] AND_x000d__x000a__x0009_   LTRIM(STR(hdr.stnno)) = pos.Station_x000d__x000a_WHERE hdr.[year] = 2018 and_x000d__x000a_      hdr.prpcde in ('SG','ES','BG','DE','SE','DG') and_x000d__x000a_      hdr.eff = 'Y'_x000d__x000a_GROUP BY CONVERT(varchar(3), REPLACE(pos.RegArea, 'CLS', '4C')), hdr.stnno_x000d__x000a_ORDER BY &quot;regcde&quot;, hdr.stnno"/>
  </connection>
  <connection id="4" name="Connection3" description="Query 2 - Hooks Observed" type="1" refreshedVersion="4" savePassword="1" background="1" saveData="1">
    <dbPr connection="DSN=IPHC;Description=IPHC;UID=Aaron;Trusted_Connection=Yes;APP=Microsoft Office 2003;WSID=ACACIA;DATABASE=IPHC" command="SELECT &quot;regcde&quot; = CONVERT(varchar(3), REPLACE(pos.RegArea, 'CLS', '4C')),_x000d__x000a_       hdr.stnno,_x000d__x000a_       &quot;hookcount&quot; = SUM(spc.totno),_x000d__x000a_       &quot;subsmp&quot; = SUM(DISTINCT spc.subsmp)_x000d__x000a_FROM IPHC.dbo.stlHeader hdr LEFT JOIN IPHC.dbo.stlSpecies spc ON_x000d__x000a_     hdr.stlkey = spc.stlkey and (spc.spccde &lt; 298 OR_x000d__x000a_     spc.spccde &gt; 400 OR spc.spccde BETWEEN 301 AND 307) JOIN_x000d__x000a_     IPHC.dbo.stlStationPositions pos ON hdr.[year] = pos.[Year] AND_x000d__x000a_     LTRIM(STR(hdr.stnno)) = pos.Station_x000d__x000a_WHERE hdr.year = 2018 and_x000d__x000a_      hdr.prpcde in ('SG','ES','BG','DE','SE','DG') and_x000d__x000a_      hdr.eff = 'Y'_x000d__x000a_GROUP BY CONVERT(varchar(3), REPLACE(pos.RegArea, 'CLS', '4C')), hdr.stnno_x000d__x000a_ORDER BY &quot;regcde&quot;, hdr.stnno_x000d__x000a_"/>
  </connection>
  <connection id="5" name="Connection4" description="Query 1" type="1" refreshedVersion="4" background="1" saveData="1">
    <dbPr connection="DSN=IPHC;Description=IPHC;UID=Bvienneau;Trusted_Connection=Yes;APP=Microsoft Office 2003;WSID=STEPPE;DATABASE=IPHC" command="SELECT stlStationPositions.Region,_x000d__x000a_       &quot;regcde&quot; = CONVERT(varchar(3), REPLACE(stlStationPositions.RegArea, 'CLS', '4C')),_x000d__x000a_       stlHeader.stnno,_x000d__x000a_       stlHeader.[date],_x000d__x000a_       stlHeader.lat,_x000d__x000a_       stlHeader.lon,_x000d__x000a_       &quot;Avg Depth&quot; = ((abd.avgbegdep + aed.avgenddep) / 2),_x000d__x000a_       stlHeader.hallglwt,_x000d__x000a_       stlHeader.halsubwt,_x000d__x000a_       stlHeader.hallglno,_x000d__x000a_       stlHeader.halsubno,_x000d__x000a_       stlHeader.effskt,_x000d__x000a_       stlHeader.nohk,_x000d__x000a_       stlHeader.sktset,_x000d__x000a_       stlHeader.noskt_x000d__x000a_FROM IPHC.dbo.stlHeader stlHeader, IPHC.dbo.stlStationPositions stlStationPositions,_x000d__x000a_     (select stlkey, SUM(begdep) / COUNT(sktno) as AvgBegDep from stlSkate where begdep IS NOT NULL group by stlkey) abd,_x000d__x000a_     (select stlkey, SUM(enddep) / COUNT(sktno) as AvgEndDep from stlSkate where enddep IS NOT NULL group by stlkey) aed,_x000d__x000a__x0009_ IPHC.dbo.cmnRegArea cmnRegArea_x000d__x000a_WHERE stlHeader.stlkey = abd.stlkey AND stlHeader.stlkey = aed.stlkey AND stlHeader.prpcde In ('SG','ES','BG','DE','SE','DG') AND_x000d__x000a_      stlHeader.eff = 'Y' AND stlHeader.[year] = 2018 AND stlHeader.statarea = cmnRegArea.statarea and_x000d__x000a_      stlHeader.[year] = stlStationPositions.[Year] and LTRIM(STR(stlHeader.stnno)) = stlStationPositions.Station_x000d__x000a_GROUP BY stlStationPositions.Region, stlStationPositions.RegArea, stlHeader.stnno, stlHeader.[date],_x000d__x000a_         stlHeader.lat, stlHeader.lon, abd.avgbegdep, aed.avgenddep, stlHeader.effskt,_x000d__x000a_         stlHeader.hallglwt, stlHeader.halsubwt, stlHeader.hallglno, stlHeader.halsubno,_x000d__x000a_         stlHeader.nohk, stlHeader.effskt, stlHeader.sktset, stlHeader.noskt_x000d__x000a_ORDER BY &quot;regcde&quot;, stlHeader.stnno"/>
  </connection>
</connections>
</file>

<file path=xl/sharedStrings.xml><?xml version="1.0" encoding="utf-8"?>
<sst xmlns="http://schemas.openxmlformats.org/spreadsheetml/2006/main" count="9041" uniqueCount="158">
  <si>
    <t>subsmp</t>
  </si>
  <si>
    <t>Station</t>
  </si>
  <si>
    <t>Date</t>
  </si>
  <si>
    <t>lat</t>
  </si>
  <si>
    <t>lon</t>
  </si>
  <si>
    <t>Avg Depth</t>
  </si>
  <si>
    <t>effskt</t>
  </si>
  <si>
    <t>hallglwt</t>
  </si>
  <si>
    <t>halsubwt</t>
  </si>
  <si>
    <t>regcde</t>
  </si>
  <si>
    <t>nohk</t>
  </si>
  <si>
    <t>sktset</t>
  </si>
  <si>
    <t>noskt</t>
  </si>
  <si>
    <t>Longitude</t>
  </si>
  <si>
    <t>Fished</t>
  </si>
  <si>
    <t>Latitude</t>
  </si>
  <si>
    <t>Sablefish</t>
  </si>
  <si>
    <t>P. Cod</t>
  </si>
  <si>
    <t>Rockfish</t>
  </si>
  <si>
    <t>Reg</t>
  </si>
  <si>
    <t>Area</t>
  </si>
  <si>
    <t>stnno</t>
  </si>
  <si>
    <t>date</t>
  </si>
  <si>
    <t xml:space="preserve">       stlHeader.stnno,</t>
  </si>
  <si>
    <t xml:space="preserve">       stlHeader.lat,</t>
  </si>
  <si>
    <t xml:space="preserve">       stlHeader.lon,</t>
  </si>
  <si>
    <t xml:space="preserve">       stlHeader.effskt,</t>
  </si>
  <si>
    <t xml:space="preserve">       stlHeader.hallglwt,</t>
  </si>
  <si>
    <t>Query1</t>
  </si>
  <si>
    <t>Query2</t>
  </si>
  <si>
    <t>Query3</t>
  </si>
  <si>
    <t>Query4</t>
  </si>
  <si>
    <t>Query5</t>
  </si>
  <si>
    <t xml:space="preserve">       stlHeader.nohk,</t>
  </si>
  <si>
    <t xml:space="preserve">       stlHeader.sktset,</t>
  </si>
  <si>
    <t xml:space="preserve">       stlHeader.noskt</t>
  </si>
  <si>
    <t>Totals</t>
  </si>
  <si>
    <t>hookcount</t>
  </si>
  <si>
    <t>hallglno</t>
  </si>
  <si>
    <t>halsubno</t>
  </si>
  <si>
    <t>#'s</t>
  </si>
  <si>
    <t>Skates</t>
  </si>
  <si>
    <t>Depth (F)</t>
  </si>
  <si>
    <t>West Longitude</t>
  </si>
  <si>
    <t>North Latitude</t>
  </si>
  <si>
    <t>Date Fished</t>
  </si>
  <si>
    <r>
      <t>Lbs.</t>
    </r>
    <r>
      <rPr>
        <b/>
        <vertAlign val="superscript"/>
        <sz val="9"/>
        <rFont val="Arial"/>
        <family val="2"/>
      </rPr>
      <t>2</t>
    </r>
  </si>
  <si>
    <r>
      <t>Bycatch (numbers)</t>
    </r>
    <r>
      <rPr>
        <b/>
        <vertAlign val="superscript"/>
        <sz val="9"/>
        <rFont val="Arial"/>
        <family val="2"/>
      </rPr>
      <t>3</t>
    </r>
  </si>
  <si>
    <r>
      <t>Set</t>
    </r>
    <r>
      <rPr>
        <b/>
        <vertAlign val="superscript"/>
        <sz val="10"/>
        <rFont val="Arial"/>
        <family val="2"/>
      </rPr>
      <t>1</t>
    </r>
  </si>
  <si>
    <t>Query3 (Sablefish)</t>
  </si>
  <si>
    <t>Query2 (Hooks Observed)</t>
  </si>
  <si>
    <t>Query4 (Pacific Cod)</t>
  </si>
  <si>
    <t>Query5 (Rockfish)</t>
  </si>
  <si>
    <t xml:space="preserve">       stlHeader.[date],</t>
  </si>
  <si>
    <t xml:space="preserve">       stlHeader.halsubwt,</t>
  </si>
  <si>
    <t xml:space="preserve">       stlHeader.hallglno,</t>
  </si>
  <si>
    <t xml:space="preserve">     (select stlkey, SUM(begdep) / COUNT(sktno) as AvgBegDep from stlSkate where begdep IS NOT NULL group by stlkey) abd,</t>
  </si>
  <si>
    <t>Region</t>
  </si>
  <si>
    <t>Oregon</t>
  </si>
  <si>
    <t>Washington</t>
  </si>
  <si>
    <t>Goose Is.</t>
  </si>
  <si>
    <t>St. James</t>
  </si>
  <si>
    <t>Ketchikan</t>
  </si>
  <si>
    <t>Ommaney</t>
  </si>
  <si>
    <t>Sitka</t>
  </si>
  <si>
    <t>Fairweather</t>
  </si>
  <si>
    <t>Yakutat</t>
  </si>
  <si>
    <t>PWS</t>
  </si>
  <si>
    <t>Seward</t>
  </si>
  <si>
    <t>Gore Pt.</t>
  </si>
  <si>
    <t>Portlock</t>
  </si>
  <si>
    <t>Albatross</t>
  </si>
  <si>
    <t>Shelikof</t>
  </si>
  <si>
    <t>Trinity</t>
  </si>
  <si>
    <t>Chignik</t>
  </si>
  <si>
    <t>Shumagin</t>
  </si>
  <si>
    <t>Sanak</t>
  </si>
  <si>
    <t>Semidi</t>
  </si>
  <si>
    <t>SELECT stlStationPositions.Region,</t>
  </si>
  <si>
    <t xml:space="preserve">       stlHeader.halsubno,</t>
  </si>
  <si>
    <t xml:space="preserve">         stlHeader.lat, stlHeader.lon, abd.avgbegdep, aed.avgenddep, stlHeader.effskt,</t>
  </si>
  <si>
    <t xml:space="preserve">         stlHeader.hallglwt, stlHeader.halsubwt, stlHeader.hallglno, stlHeader.halsubno,</t>
  </si>
  <si>
    <t xml:space="preserve">         stlHeader.nohk, stlHeader.effskt, stlHeader.sktset, stlHeader.noskt</t>
  </si>
  <si>
    <t>SableNo</t>
  </si>
  <si>
    <t>CodNo</t>
  </si>
  <si>
    <t>RockNo</t>
  </si>
  <si>
    <t>Bycatch (numbers)</t>
  </si>
  <si>
    <t xml:space="preserve">       "Avg Depth" = ((abd.avgbegdep + aed.avgenddep) / 2),</t>
  </si>
  <si>
    <t>O32 Halibut</t>
  </si>
  <si>
    <t>U32 Halibut</t>
  </si>
  <si>
    <t xml:space="preserve">      stlHeader.[year] = stlStationPositions.[Year] and LTRIM(STR(stlHeader.stnno)) = stlStationPositions.Station</t>
  </si>
  <si>
    <t>GROUP BY stlStationPositions.Region, stlStationPositions.RegArea, stlHeader.stnno, stlHeader.[date],</t>
  </si>
  <si>
    <t xml:space="preserve">       hdr.stnno,</t>
  </si>
  <si>
    <t xml:space="preserve">       "hookcount" = SUM(spc.totno),</t>
  </si>
  <si>
    <t xml:space="preserve">       "subsmp" = SUM(DISTINCT spc.subsmp)</t>
  </si>
  <si>
    <t xml:space="preserve">      hdr.eff = 'Y'</t>
  </si>
  <si>
    <t xml:space="preserve">     hdr.stlkey = spc.stlkey and (spc.spccde &lt; 298 OR</t>
  </si>
  <si>
    <t xml:space="preserve">     spc.spccde &gt; 400 OR spc.spccde BETWEEN 301 AND 307) JOIN</t>
  </si>
  <si>
    <t>2A</t>
  </si>
  <si>
    <t>2B</t>
  </si>
  <si>
    <t>2C</t>
  </si>
  <si>
    <t>3A</t>
  </si>
  <si>
    <t>3B</t>
  </si>
  <si>
    <t>4A</t>
  </si>
  <si>
    <t>4B</t>
  </si>
  <si>
    <t>4C</t>
  </si>
  <si>
    <t>4D</t>
  </si>
  <si>
    <t>FROM IPHC.dbo.stlHeader hdr LEFT JOIN IPHC.dbo.stlSpecies spc ON</t>
  </si>
  <si>
    <t xml:space="preserve">     IPHC.dbo.stlStationPositions pos ON hdr.[year] = pos.[Year] AND</t>
  </si>
  <si>
    <t xml:space="preserve">     LTRIM(STR(hdr.stnno)) = pos.Station</t>
  </si>
  <si>
    <t xml:space="preserve">       "SableNo" = IsNull(spc.totno, 0)</t>
  </si>
  <si>
    <t xml:space="preserve">     hdr.stlkey = spc.stlkey and spc.spccde = 27 JOIN</t>
  </si>
  <si>
    <t xml:space="preserve">     IPHC.dbo.stlStationPositions pos ON pos.[Year] = hdr.[year] AND</t>
  </si>
  <si>
    <t xml:space="preserve">       "CodNo" = IsNull(spc.totno, 0)</t>
  </si>
  <si>
    <t xml:space="preserve">     hdr.stlkey = spc.stlkey and spc.spccde = 26 JOIN</t>
  </si>
  <si>
    <t xml:space="preserve">      hdr.eff = 'Y' and</t>
  </si>
  <si>
    <t xml:space="preserve">       "RockNo" = SUM(IsNull(spc.totno, 0))</t>
  </si>
  <si>
    <t>FROM (IPHC.dbo.stlSpecies spc JOIN IPHC.dbo.cmnSpecies cmn ON</t>
  </si>
  <si>
    <t>FROM IPHC.dbo.stlHeader stlHeader, IPHC.dbo.stlStationPositions stlStationPositions,</t>
  </si>
  <si>
    <t xml:space="preserve">     (select stlkey, SUM(enddep) / COUNT(sktno) as AvgEndDep from stlSkate where enddep IS NOT NULL group by stlkey) aed,</t>
  </si>
  <si>
    <t xml:space="preserve"> IPHC.dbo.cmnRegArea cmnRegArea</t>
  </si>
  <si>
    <t xml:space="preserve">     IPHC.dbo.stlHeader hdr ON hdr.stlkey = spc.stlkey JOIN</t>
  </si>
  <si>
    <t xml:space="preserve"> IPHC.dbo.stlStationPositions pos ON pos.[Year] = hdr.[year] AND</t>
  </si>
  <si>
    <t xml:space="preserve">   LTRIM(STR(hdr.stnno)) = pos.Station</t>
  </si>
  <si>
    <t xml:space="preserve">       "regcde" = CONVERT(varchar(3), REPLACE(stlStationPositions.RegArea, 'CLS', '4C')),</t>
  </si>
  <si>
    <t>ORDER BY "regcde", stlHeader.stnno</t>
  </si>
  <si>
    <t>** REPLACE is to put the 3 stations in the closed area (CLS) into area 4C for grouping purposes</t>
  </si>
  <si>
    <t>SELECT "regcde" = CONVERT(varchar(3), REPLACE(pos.RegArea, 'CLS', '4C')),</t>
  </si>
  <si>
    <t>GROUP BY CONVERT(varchar(3), REPLACE(pos.RegArea, 'CLS', '4C')), hdr.stnno</t>
  </si>
  <si>
    <t>ORDER BY "regcde", hdr.stnno</t>
  </si>
  <si>
    <t>*(CLS reg area folded into area 4C)</t>
  </si>
  <si>
    <r>
      <t>Station</t>
    </r>
    <r>
      <rPr>
        <b/>
        <vertAlign val="superscript"/>
        <sz val="10"/>
        <rFont val="Arial"/>
        <family val="2"/>
      </rPr>
      <t>4</t>
    </r>
  </si>
  <si>
    <t>Unalaska</t>
  </si>
  <si>
    <t>4A Edge</t>
  </si>
  <si>
    <t>Stations 7041-7048 are in the IPHC closed area and included in this report.</t>
  </si>
  <si>
    <t xml:space="preserve">      spc.spccde = cmn.iphcspcno AND cmn.spcctg = 6 AND cmn.iphcspcno NOT IN (30,150,151)) RIGHT JOIN</t>
  </si>
  <si>
    <t>* Removed Thornyheads from Rockfish numbers in 2017</t>
  </si>
  <si>
    <t>Puget Sound</t>
  </si>
  <si>
    <t>4D Edge</t>
  </si>
  <si>
    <t>WHERE stlHeader.stlkey = abd.stlkey AND stlHeader.stlkey = aed.stlkey AND stlHeader.prpcde In ('SG','ES','BG','DE','SE','DG') AND</t>
  </si>
  <si>
    <t xml:space="preserve">      stlHeader.eff = 'Y' AND stlHeader.[year] = 2017 AND stlHeader.statarea = cmnRegArea.statarea and</t>
  </si>
  <si>
    <t>WHERE hdr.[year] = 2017 and</t>
  </si>
  <si>
    <t xml:space="preserve">      hdr.prpcde in ('SG','ES','BG','DE','SE','DG') and</t>
  </si>
  <si>
    <t>WHERE hdr.prpcde in ('SG','ES','BG','DE','SE','DG') and</t>
  </si>
  <si>
    <t xml:space="preserve">      hdr.[year] = 2017</t>
  </si>
  <si>
    <t>WHERE hdr.year = 2017 and</t>
  </si>
  <si>
    <t>2017 - added DG purpose code</t>
  </si>
  <si>
    <r>
      <t>Skates</t>
    </r>
    <r>
      <rPr>
        <b/>
        <vertAlign val="superscript"/>
        <sz val="10"/>
        <rFont val="Arial"/>
        <family val="2"/>
      </rPr>
      <t>1</t>
    </r>
  </si>
  <si>
    <t>Vancouver Outside</t>
  </si>
  <si>
    <t>Charlotte Inside</t>
  </si>
  <si>
    <t>Charlotte North</t>
  </si>
  <si>
    <t>Vancouver Inside</t>
  </si>
  <si>
    <t>Adak</t>
  </si>
  <si>
    <t>Attu</t>
  </si>
  <si>
    <t>Subsample</t>
  </si>
  <si>
    <t>Depth (m)</t>
  </si>
  <si>
    <r>
      <t>Kg.</t>
    </r>
    <r>
      <rPr>
        <b/>
        <vertAlign val="superscript"/>
        <sz val="9"/>
        <rFont val="Arial"/>
        <family val="2"/>
      </rPr>
      <t>2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</si>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</sst>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m/d"/>
    <numFmt numFmtId="166" formatCode="###&quot;° &quot;00&quot;.&quot;00&quot;'&quot;"/>
    <numFmt numFmtId="167" formatCode="m/d;@"/>
  </numFmts>
  <fonts count="14" x14ac:knownFonts="1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09">
    <xf numFmtId="0" fontId="0" fillId="0" borderId="0" xfId="0"/>
    <xf numFmtId="3" fontId="0" fillId="0" borderId="0" xfId="0" applyNumberFormat="1"/>
    <xf numFmtId="0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2" borderId="0" xfId="0" applyNumberFormat="1" applyFill="1"/>
    <xf numFmtId="0" fontId="1" fillId="2" borderId="0" xfId="0" applyNumberFormat="1" applyFont="1" applyFill="1" applyAlignment="1"/>
    <xf numFmtId="165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" fillId="0" borderId="0" xfId="0" applyNumberFormat="1" applyFont="1"/>
    <xf numFmtId="0" fontId="0" fillId="3" borderId="3" xfId="0" applyFill="1" applyBorder="1"/>
    <xf numFmtId="0" fontId="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1" xfId="0" applyFill="1" applyBorder="1"/>
    <xf numFmtId="0" fontId="0" fillId="3" borderId="0" xfId="0" applyFill="1" applyBorder="1"/>
    <xf numFmtId="0" fontId="0" fillId="3" borderId="2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4" borderId="3" xfId="0" applyFill="1" applyBorder="1"/>
    <xf numFmtId="0" fontId="2" fillId="4" borderId="4" xfId="0" applyFont="1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1" xfId="0" applyFill="1" applyBorder="1"/>
    <xf numFmtId="0" fontId="0" fillId="4" borderId="0" xfId="0" applyFill="1" applyBorder="1"/>
    <xf numFmtId="0" fontId="0" fillId="4" borderId="2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5" borderId="3" xfId="0" applyFill="1" applyBorder="1"/>
    <xf numFmtId="0" fontId="2" fillId="5" borderId="4" xfId="0" applyFont="1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0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0" borderId="7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3" fontId="0" fillId="0" borderId="2" xfId="0" applyNumberFormat="1" applyBorder="1"/>
    <xf numFmtId="0" fontId="0" fillId="0" borderId="2" xfId="0" applyBorder="1"/>
    <xf numFmtId="3" fontId="0" fillId="0" borderId="0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 applyBorder="1"/>
    <xf numFmtId="164" fontId="0" fillId="0" borderId="0" xfId="0" applyNumberFormat="1" applyBorder="1" applyAlignment="1">
      <alignment horizontal="center"/>
    </xf>
    <xf numFmtId="3" fontId="7" fillId="6" borderId="10" xfId="0" applyNumberFormat="1" applyFont="1" applyFill="1" applyBorder="1" applyAlignment="1">
      <alignment horizontal="centerContinuous"/>
    </xf>
    <xf numFmtId="3" fontId="7" fillId="6" borderId="9" xfId="0" applyNumberFormat="1" applyFont="1" applyFill="1" applyBorder="1" applyAlignment="1">
      <alignment horizontal="centerContinuous"/>
    </xf>
    <xf numFmtId="0" fontId="0" fillId="0" borderId="0" xfId="0" applyBorder="1"/>
    <xf numFmtId="3" fontId="7" fillId="6" borderId="11" xfId="0" applyNumberFormat="1" applyFont="1" applyFill="1" applyBorder="1" applyAlignment="1">
      <alignment horizontal="centerContinuous"/>
    </xf>
    <xf numFmtId="3" fontId="7" fillId="6" borderId="12" xfId="0" applyNumberFormat="1" applyFont="1" applyFill="1" applyBorder="1" applyAlignment="1">
      <alignment horizontal="center"/>
    </xf>
    <xf numFmtId="3" fontId="7" fillId="6" borderId="8" xfId="0" applyNumberFormat="1" applyFont="1" applyFill="1" applyBorder="1" applyAlignment="1">
      <alignment horizontal="center"/>
    </xf>
    <xf numFmtId="3" fontId="7" fillId="6" borderId="7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Border="1"/>
    <xf numFmtId="3" fontId="7" fillId="6" borderId="13" xfId="0" applyNumberFormat="1" applyFont="1" applyFill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166" fontId="0" fillId="0" borderId="0" xfId="0" applyNumberFormat="1" applyBorder="1"/>
    <xf numFmtId="165" fontId="0" fillId="0" borderId="0" xfId="0" applyNumberFormat="1" applyBorder="1"/>
    <xf numFmtId="0" fontId="2" fillId="0" borderId="0" xfId="0" applyNumberFormat="1" applyFont="1" applyAlignment="1"/>
    <xf numFmtId="167" fontId="0" fillId="0" borderId="0" xfId="0" applyNumberFormat="1"/>
    <xf numFmtId="167" fontId="2" fillId="0" borderId="0" xfId="0" applyNumberFormat="1" applyFont="1" applyAlignment="1"/>
    <xf numFmtId="1" fontId="0" fillId="0" borderId="0" xfId="0" applyNumberFormat="1"/>
    <xf numFmtId="1" fontId="2" fillId="0" borderId="0" xfId="0" applyNumberFormat="1" applyFont="1" applyAlignment="1"/>
    <xf numFmtId="0" fontId="0" fillId="0" borderId="0" xfId="0" applyFill="1" applyBorder="1"/>
    <xf numFmtId="3" fontId="7" fillId="6" borderId="11" xfId="0" applyNumberFormat="1" applyFont="1" applyFill="1" applyBorder="1" applyAlignment="1">
      <alignment horizontal="center"/>
    </xf>
    <xf numFmtId="3" fontId="2" fillId="0" borderId="20" xfId="0" applyNumberFormat="1" applyFont="1" applyBorder="1" applyAlignment="1">
      <alignment horizontal="right"/>
    </xf>
    <xf numFmtId="0" fontId="11" fillId="0" borderId="0" xfId="0" applyNumberFormat="1" applyFont="1" applyAlignment="1"/>
    <xf numFmtId="165" fontId="12" fillId="0" borderId="0" xfId="0" applyNumberFormat="1" applyFont="1"/>
    <xf numFmtId="0" fontId="2" fillId="0" borderId="4" xfId="0" applyFont="1" applyBorder="1" applyAlignment="1">
      <alignment horizontal="left"/>
    </xf>
    <xf numFmtId="0" fontId="0" fillId="0" borderId="4" xfId="0" applyBorder="1"/>
    <xf numFmtId="0" fontId="3" fillId="0" borderId="5" xfId="0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horizontal="right"/>
    </xf>
    <xf numFmtId="0" fontId="6" fillId="0" borderId="0" xfId="0" applyFont="1"/>
    <xf numFmtId="0" fontId="3" fillId="0" borderId="4" xfId="0" applyFont="1" applyBorder="1" applyAlignment="1">
      <alignment horizontal="right"/>
    </xf>
    <xf numFmtId="0" fontId="6" fillId="0" borderId="0" xfId="0" applyNumberFormat="1" applyFont="1"/>
    <xf numFmtId="0" fontId="6" fillId="5" borderId="1" xfId="0" applyFont="1" applyFill="1" applyBorder="1"/>
    <xf numFmtId="0" fontId="6" fillId="4" borderId="1" xfId="0" applyFont="1" applyFill="1" applyBorder="1"/>
    <xf numFmtId="0" fontId="6" fillId="3" borderId="1" xfId="0" applyFont="1" applyFill="1" applyBorder="1"/>
    <xf numFmtId="165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6" fillId="0" borderId="0" xfId="1"/>
    <xf numFmtId="3" fontId="6" fillId="0" borderId="0" xfId="1" applyNumberFormat="1" applyAlignment="1">
      <alignment horizontal="right"/>
    </xf>
    <xf numFmtId="3" fontId="6" fillId="0" borderId="0" xfId="1" applyNumberFormat="1" applyBorder="1" applyAlignment="1">
      <alignment horizontal="right"/>
    </xf>
    <xf numFmtId="3" fontId="6" fillId="0" borderId="0" xfId="1" applyNumberFormat="1" applyBorder="1"/>
    <xf numFmtId="3" fontId="6" fillId="0" borderId="0" xfId="1" applyNumberFormat="1"/>
    <xf numFmtId="164" fontId="6" fillId="0" borderId="0" xfId="1" applyNumberFormat="1" applyAlignment="1">
      <alignment horizontal="center"/>
    </xf>
    <xf numFmtId="0" fontId="6" fillId="0" borderId="0" xfId="1" applyAlignment="1">
      <alignment horizontal="center"/>
    </xf>
    <xf numFmtId="166" fontId="6" fillId="0" borderId="0" xfId="1" applyNumberFormat="1" applyBorder="1"/>
    <xf numFmtId="166" fontId="6" fillId="0" borderId="0" xfId="1" applyNumberFormat="1"/>
    <xf numFmtId="165" fontId="6" fillId="0" borderId="0" xfId="1" applyNumberFormat="1" applyAlignment="1">
      <alignment horizontal="center"/>
    </xf>
    <xf numFmtId="0" fontId="6" fillId="0" borderId="0" xfId="1" applyBorder="1" applyAlignment="1">
      <alignment horizontal="left"/>
    </xf>
    <xf numFmtId="164" fontId="6" fillId="0" borderId="0" xfId="1" applyNumberFormat="1" applyBorder="1" applyAlignment="1">
      <alignment horizontal="center"/>
    </xf>
    <xf numFmtId="0" fontId="6" fillId="0" borderId="0" xfId="1" applyBorder="1" applyAlignment="1">
      <alignment horizontal="center"/>
    </xf>
    <xf numFmtId="165" fontId="6" fillId="0" borderId="0" xfId="1" applyNumberFormat="1" applyBorder="1" applyAlignment="1">
      <alignment horizontal="center"/>
    </xf>
    <xf numFmtId="3" fontId="6" fillId="0" borderId="21" xfId="1" applyNumberFormat="1" applyBorder="1" applyAlignment="1">
      <alignment horizontal="center"/>
    </xf>
    <xf numFmtId="3" fontId="6" fillId="0" borderId="16" xfId="1" applyNumberFormat="1" applyBorder="1" applyAlignment="1">
      <alignment horizontal="center"/>
    </xf>
    <xf numFmtId="3" fontId="6" fillId="0" borderId="14" xfId="1" applyNumberFormat="1" applyBorder="1" applyAlignment="1">
      <alignment horizontal="center"/>
    </xf>
    <xf numFmtId="3" fontId="6" fillId="0" borderId="21" xfId="1" applyNumberFormat="1" applyBorder="1" applyAlignment="1"/>
    <xf numFmtId="3" fontId="6" fillId="0" borderId="14" xfId="1" applyNumberFormat="1" applyBorder="1" applyAlignment="1"/>
    <xf numFmtId="164" fontId="6" fillId="0" borderId="19" xfId="1" applyNumberFormat="1" applyBorder="1" applyAlignment="1">
      <alignment horizontal="center"/>
    </xf>
    <xf numFmtId="0" fontId="6" fillId="0" borderId="17" xfId="1" applyBorder="1" applyAlignment="1">
      <alignment horizontal="center"/>
    </xf>
    <xf numFmtId="166" fontId="6" fillId="0" borderId="17" xfId="1" applyNumberFormat="1" applyBorder="1" applyAlignment="1"/>
    <xf numFmtId="165" fontId="6" fillId="0" borderId="17" xfId="1" applyNumberFormat="1" applyBorder="1" applyAlignment="1">
      <alignment horizontal="center"/>
    </xf>
    <xf numFmtId="0" fontId="6" fillId="0" borderId="17" xfId="1" applyBorder="1" applyAlignment="1">
      <alignment horizontal="left"/>
    </xf>
    <xf numFmtId="0" fontId="6" fillId="0" borderId="7" xfId="1" applyBorder="1" applyAlignment="1">
      <alignment horizontal="center"/>
    </xf>
    <xf numFmtId="0" fontId="6" fillId="0" borderId="6" xfId="1" applyBorder="1" applyAlignment="1">
      <alignment horizontal="center"/>
    </xf>
    <xf numFmtId="164" fontId="6" fillId="0" borderId="21" xfId="1" applyNumberFormat="1" applyBorder="1" applyAlignment="1">
      <alignment horizontal="center"/>
    </xf>
    <xf numFmtId="0" fontId="6" fillId="0" borderId="16" xfId="1" applyBorder="1" applyAlignment="1">
      <alignment horizontal="center"/>
    </xf>
    <xf numFmtId="166" fontId="6" fillId="0" borderId="16" xfId="1" applyNumberFormat="1" applyBorder="1" applyAlignment="1"/>
    <xf numFmtId="165" fontId="6" fillId="0" borderId="16" xfId="1" applyNumberFormat="1" applyBorder="1" applyAlignment="1">
      <alignment horizontal="center"/>
    </xf>
    <xf numFmtId="0" fontId="6" fillId="0" borderId="16" xfId="1" applyBorder="1" applyAlignment="1">
      <alignment horizontal="left"/>
    </xf>
    <xf numFmtId="0" fontId="6" fillId="0" borderId="1" xfId="1" applyBorder="1" applyAlignment="1">
      <alignment horizontal="center"/>
    </xf>
    <xf numFmtId="3" fontId="6" fillId="0" borderId="19" xfId="1" applyNumberFormat="1" applyBorder="1" applyAlignment="1">
      <alignment horizontal="center"/>
    </xf>
    <xf numFmtId="3" fontId="6" fillId="0" borderId="17" xfId="1" applyNumberFormat="1" applyBorder="1" applyAlignment="1">
      <alignment horizontal="center"/>
    </xf>
    <xf numFmtId="3" fontId="6" fillId="0" borderId="15" xfId="1" applyNumberFormat="1" applyBorder="1" applyAlignment="1">
      <alignment horizontal="center"/>
    </xf>
    <xf numFmtId="3" fontId="6" fillId="0" borderId="19" xfId="1" applyNumberFormat="1" applyBorder="1" applyAlignment="1"/>
    <xf numFmtId="3" fontId="6" fillId="0" borderId="15" xfId="1" applyNumberFormat="1" applyBorder="1" applyAlignment="1"/>
    <xf numFmtId="0" fontId="6" fillId="0" borderId="0" xfId="1" applyFont="1" applyFill="1"/>
    <xf numFmtId="3" fontId="6" fillId="0" borderId="24" xfId="1" applyNumberFormat="1" applyBorder="1" applyAlignment="1"/>
    <xf numFmtId="3" fontId="7" fillId="6" borderId="19" xfId="1" applyNumberFormat="1" applyFont="1" applyFill="1" applyBorder="1" applyAlignment="1">
      <alignment horizontal="center"/>
    </xf>
    <xf numFmtId="3" fontId="7" fillId="6" borderId="17" xfId="1" applyNumberFormat="1" applyFont="1" applyFill="1" applyBorder="1" applyAlignment="1">
      <alignment horizontal="center"/>
    </xf>
    <xf numFmtId="3" fontId="7" fillId="6" borderId="15" xfId="1" applyNumberFormat="1" applyFont="1" applyFill="1" applyBorder="1" applyAlignment="1">
      <alignment horizontal="center"/>
    </xf>
    <xf numFmtId="164" fontId="1" fillId="6" borderId="19" xfId="1" applyNumberFormat="1" applyFont="1" applyFill="1" applyBorder="1" applyAlignment="1">
      <alignment horizontal="center"/>
    </xf>
    <xf numFmtId="165" fontId="1" fillId="6" borderId="17" xfId="1" applyNumberFormat="1" applyFont="1" applyFill="1" applyBorder="1" applyAlignment="1">
      <alignment horizontal="center"/>
    </xf>
    <xf numFmtId="0" fontId="1" fillId="6" borderId="23" xfId="1" applyFont="1" applyFill="1" applyBorder="1" applyAlignment="1">
      <alignment horizontal="center"/>
    </xf>
    <xf numFmtId="3" fontId="7" fillId="6" borderId="28" xfId="1" applyNumberFormat="1" applyFont="1" applyFill="1" applyBorder="1" applyAlignment="1">
      <alignment horizontal="centerContinuous"/>
    </xf>
    <xf numFmtId="3" fontId="7" fillId="6" borderId="29" xfId="1" applyNumberFormat="1" applyFont="1" applyFill="1" applyBorder="1" applyAlignment="1">
      <alignment horizontal="centerContinuous"/>
    </xf>
    <xf numFmtId="3" fontId="7" fillId="6" borderId="27" xfId="1" applyNumberFormat="1" applyFont="1" applyFill="1" applyBorder="1" applyAlignment="1">
      <alignment horizontal="centerContinuous"/>
    </xf>
    <xf numFmtId="3" fontId="7" fillId="6" borderId="5" xfId="1" applyNumberFormat="1" applyFont="1" applyFill="1" applyBorder="1" applyAlignment="1">
      <alignment horizontal="centerContinuous"/>
    </xf>
    <xf numFmtId="3" fontId="7" fillId="6" borderId="4" xfId="1" applyNumberFormat="1" applyFont="1" applyFill="1" applyBorder="1" applyAlignment="1">
      <alignment horizontal="centerContinuous"/>
    </xf>
    <xf numFmtId="164" fontId="1" fillId="6" borderId="18" xfId="1" applyNumberFormat="1" applyFont="1" applyFill="1" applyBorder="1" applyAlignment="1">
      <alignment horizontal="center"/>
    </xf>
    <xf numFmtId="165" fontId="1" fillId="6" borderId="26" xfId="1" applyNumberFormat="1" applyFont="1" applyFill="1" applyBorder="1" applyAlignment="1">
      <alignment horizontal="center"/>
    </xf>
    <xf numFmtId="0" fontId="1" fillId="6" borderId="22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3" fillId="0" borderId="0" xfId="0" applyNumberFormat="1" applyFont="1" applyAlignment="1"/>
    <xf numFmtId="0" fontId="1" fillId="0" borderId="4" xfId="1" applyFont="1" applyBorder="1" applyAlignment="1">
      <alignment horizontal="left"/>
    </xf>
    <xf numFmtId="0" fontId="1" fillId="0" borderId="4" xfId="1" applyFont="1" applyBorder="1" applyAlignment="1">
      <alignment horizontal="center"/>
    </xf>
    <xf numFmtId="165" fontId="1" fillId="0" borderId="4" xfId="1" quotePrefix="1" applyNumberFormat="1" applyFont="1" applyBorder="1" applyAlignment="1">
      <alignment horizontal="left"/>
    </xf>
    <xf numFmtId="166" fontId="6" fillId="0" borderId="4" xfId="1" applyNumberFormat="1" applyBorder="1"/>
    <xf numFmtId="0" fontId="6" fillId="0" borderId="4" xfId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3" fontId="1" fillId="0" borderId="30" xfId="1" applyNumberFormat="1" applyFont="1" applyBorder="1"/>
    <xf numFmtId="3" fontId="1" fillId="0" borderId="30" xfId="1" applyNumberFormat="1" applyFont="1" applyBorder="1" applyAlignment="1">
      <alignment horizontal="right"/>
    </xf>
    <xf numFmtId="0" fontId="6" fillId="0" borderId="32" xfId="1" applyBorder="1" applyAlignment="1">
      <alignment horizontal="center"/>
    </xf>
    <xf numFmtId="0" fontId="1" fillId="0" borderId="31" xfId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4" xfId="0" applyNumberFormat="1" applyBorder="1"/>
    <xf numFmtId="1" fontId="0" fillId="0" borderId="0" xfId="0" applyNumberFormat="1" applyBorder="1"/>
    <xf numFmtId="1" fontId="0" fillId="0" borderId="0" xfId="0" applyNumberFormat="1" applyAlignment="1">
      <alignment horizontal="center"/>
    </xf>
    <xf numFmtId="3" fontId="6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3" fontId="7" fillId="6" borderId="33" xfId="0" applyNumberFormat="1" applyFont="1" applyFill="1" applyBorder="1" applyAlignment="1">
      <alignment horizontal="center"/>
    </xf>
    <xf numFmtId="3" fontId="1" fillId="0" borderId="12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164" fontId="0" fillId="0" borderId="5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3" fontId="2" fillId="0" borderId="11" xfId="0" applyNumberFormat="1" applyFont="1" applyBorder="1" applyAlignment="1">
      <alignment horizontal="right"/>
    </xf>
    <xf numFmtId="3" fontId="1" fillId="0" borderId="11" xfId="0" applyNumberFormat="1" applyFont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1" fillId="6" borderId="18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165" fontId="2" fillId="6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6" fontId="2" fillId="6" borderId="2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1" fontId="2" fillId="0" borderId="17" xfId="0" applyNumberFormat="1" applyFont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/>
    </xf>
    <xf numFmtId="1" fontId="2" fillId="6" borderId="26" xfId="0" applyNumberFormat="1" applyFont="1" applyFill="1" applyBorder="1" applyAlignment="1">
      <alignment horizontal="center" vertical="center" wrapText="1"/>
    </xf>
    <xf numFmtId="3" fontId="7" fillId="6" borderId="11" xfId="0" applyNumberFormat="1" applyFont="1" applyFill="1" applyBorder="1" applyAlignment="1">
      <alignment horizontal="center"/>
    </xf>
    <xf numFmtId="3" fontId="7" fillId="6" borderId="10" xfId="0" applyNumberFormat="1" applyFont="1" applyFill="1" applyBorder="1" applyAlignment="1">
      <alignment horizontal="center"/>
    </xf>
    <xf numFmtId="3" fontId="7" fillId="6" borderId="9" xfId="0" applyNumberFormat="1" applyFont="1" applyFill="1" applyBorder="1" applyAlignment="1">
      <alignment horizontal="center"/>
    </xf>
    <xf numFmtId="0" fontId="1" fillId="6" borderId="25" xfId="1" applyFont="1" applyFill="1" applyBorder="1" applyAlignment="1">
      <alignment horizontal="center" vertical="center"/>
    </xf>
    <xf numFmtId="0" fontId="1" fillId="6" borderId="15" xfId="1" applyFont="1" applyFill="1" applyBorder="1" applyAlignment="1">
      <alignment horizontal="center" vertical="center"/>
    </xf>
    <xf numFmtId="0" fontId="1" fillId="6" borderId="26" xfId="1" applyFont="1" applyFill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0" fontId="1" fillId="6" borderId="26" xfId="1" applyFont="1" applyFill="1" applyBorder="1" applyAlignment="1">
      <alignment horizontal="center" vertical="center"/>
    </xf>
    <xf numFmtId="0" fontId="6" fillId="0" borderId="17" xfId="1" applyBorder="1" applyAlignment="1">
      <alignment horizontal="center" vertical="center"/>
    </xf>
    <xf numFmtId="166" fontId="1" fillId="6" borderId="26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ExternalData4" preserveFormatting="0" connectionId="3" autoFormatId="0" applyNumberFormats="0" applyBorderFormats="0" applyFontFormats="1" applyPatternFormats="0" applyAlignmentFormats="0" applyWidthHeightFormats="1">
  <queryTableRefresh preserveSortFilterLayout="0" nextId="4">
    <queryTableFields count="3">
      <queryTableField id="1" name="regcde"/>
      <queryTableField id="2" name="stnno"/>
      <queryTableField id="3" name="RockNo"/>
    </queryTableFields>
  </queryTableRefresh>
</queryTable>
</file>

<file path=xl/queryTables/queryTable2.xml><?xml version="1.0" encoding="utf-8"?>
<queryTable xmlns="http://schemas.openxmlformats.org/spreadsheetml/2006/main" name="ExternalData8" preserveFormatting="0" connectionId="4" autoFormatId="0" applyNumberFormats="0" applyBorderFormats="0" applyFontFormats="1" applyPatternFormats="0" applyAlignmentFormats="0" applyWidthHeightFormats="1">
  <queryTableRefresh preserveSortFilterLayout="0" nextId="5">
    <queryTableFields count="4">
      <queryTableField id="1" name="regcde"/>
      <queryTableField id="2" name="stnno"/>
      <queryTableField id="3" name="hookcount"/>
      <queryTableField id="4" name="subsmp"/>
    </queryTableFields>
  </queryTableRefresh>
</queryTable>
</file>

<file path=xl/queryTables/queryTable3.xml><?xml version="1.0" encoding="utf-8"?>
<queryTable xmlns="http://schemas.openxmlformats.org/spreadsheetml/2006/main" name="Query from IPHC_2" connectionId="5" autoFormatId="16" applyNumberFormats="0" applyBorderFormats="0" applyFontFormats="1" applyPatternFormats="1" applyAlignmentFormats="0" applyWidthHeightFormats="0">
  <queryTableRefresh nextId="16">
    <queryTableFields count="15">
      <queryTableField id="1" name="Region"/>
      <queryTableField id="2" name="regcde"/>
      <queryTableField id="3" name="stnno"/>
      <queryTableField id="4" name="date"/>
      <queryTableField id="5" name="lat"/>
      <queryTableField id="6" name="lon"/>
      <queryTableField id="7" name="Avg Depth"/>
      <queryTableField id="8" name="hallglwt"/>
      <queryTableField id="9" name="halsubwt"/>
      <queryTableField id="10" name="hallglno"/>
      <queryTableField id="11" name="halsubno"/>
      <queryTableField id="12" name="effskt"/>
      <queryTableField id="13" name="nohk"/>
      <queryTableField id="14" name="sktset"/>
      <queryTableField id="15" name="noskt"/>
    </queryTableFields>
  </queryTableRefresh>
</queryTable>
</file>

<file path=xl/queryTables/queryTable4.xml><?xml version="1.0" encoding="utf-8"?>
<queryTable xmlns="http://schemas.openxmlformats.org/spreadsheetml/2006/main" name="ExternalData3" preserveFormatting="0" connectionId="2" autoFormatId="0" applyNumberFormats="0" applyBorderFormats="0" applyFontFormats="1" applyPatternFormats="0" applyAlignmentFormats="0" applyWidthHeightFormats="1">
  <queryTableRefresh preserveSortFilterLayout="0" nextId="4">
    <queryTableFields count="3">
      <queryTableField id="1" name="regcde"/>
      <queryTableField id="2" name="stnno"/>
      <queryTableField id="3" name="CodNo"/>
    </queryTableFields>
  </queryTableRefresh>
</queryTable>
</file>

<file path=xl/queryTables/queryTable5.xml><?xml version="1.0" encoding="utf-8"?>
<queryTable xmlns="http://schemas.openxmlformats.org/spreadsheetml/2006/main" name="Query from IPHC_3" connectionId="1" autoFormatId="16" applyNumberFormats="0" applyBorderFormats="0" applyFontFormats="1" applyPatternFormats="1" applyAlignmentFormats="0" applyWidthHeightFormats="0">
  <queryTableRefresh nextId="4">
    <queryTableFields count="3">
      <queryTableField id="1" name="regcde"/>
      <queryTableField id="2" name="stnno"/>
      <queryTableField id="3" name="SableNo"/>
    </queryTableFields>
  </queryTableRefresh>
</query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87"/>
  <sheetViews>
    <sheetView view="pageLayout" topLeftCell="A118" zoomScaleNormal="100" workbookViewId="0">
      <selection activeCell="L16" sqref="L16"/>
    </sheetView>
  </sheetViews>
  <sheetFormatPr defaultRowHeight="12.75" x14ac:dyDescent="0.2"/>
  <cols>
    <col min="1" max="2" width="7.140625" customWidth="1"/>
    <col min="3" max="3" width="10" customWidth="1"/>
    <col min="4" max="4" width="10.7109375" customWidth="1"/>
    <col min="5" max="5" width="6.42578125" hidden="1" customWidth="1"/>
    <col min="6" max="6" width="7" style="75" customWidth="1"/>
    <col min="7" max="7" width="8" style="58" customWidth="1"/>
    <col min="8" max="8" width="7.140625" style="52" hidden="1" customWidth="1"/>
    <col min="9" max="9" width="7.140625" style="52" customWidth="1"/>
    <col min="10" max="10" width="6.85546875" style="52" bestFit="1" customWidth="1"/>
    <col min="11" max="11" width="7.42578125" style="53" hidden="1" customWidth="1"/>
    <col min="12" max="12" width="6.85546875" style="53" customWidth="1"/>
    <col min="13" max="13" width="6" style="53" customWidth="1"/>
    <col min="14" max="14" width="8.28515625" style="53" customWidth="1"/>
    <col min="15" max="15" width="7.140625" style="53" customWidth="1"/>
    <col min="16" max="16" width="7.85546875" style="53" customWidth="1"/>
    <col min="17" max="17" width="8.28515625" style="64" customWidth="1"/>
  </cols>
  <sheetData>
    <row r="1" spans="1:18" s="58" customFormat="1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  <c r="Q1"/>
    </row>
    <row r="2" spans="1:18" s="58" customFormat="1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  <c r="Q2" s="4"/>
      <c r="R2" s="7"/>
    </row>
    <row r="3" spans="1:18" s="58" customFormat="1" x14ac:dyDescent="0.2">
      <c r="A3" s="154">
        <f>IF(Summary!P3=1, Summary!A3,CONCATENATE((Summary!A3), "*"))</f>
        <v>1001</v>
      </c>
      <c r="B3" s="9">
        <f>Summary!D3</f>
        <v>43317</v>
      </c>
      <c r="C3" s="6">
        <f>Summary!E3</f>
        <v>415999</v>
      </c>
      <c r="D3" s="6">
        <f>Summary!F3</f>
        <v>-1242700</v>
      </c>
      <c r="E3" s="7">
        <f>Summary!G3</f>
        <v>51</v>
      </c>
      <c r="F3" s="167">
        <f t="shared" ref="F3:F34" si="0">E3*1.8288</f>
        <v>93.268799999999999</v>
      </c>
      <c r="G3" s="55">
        <f>Summary!H3</f>
        <v>8.0305185317993164</v>
      </c>
      <c r="H3" s="68">
        <f>Summary!I3</f>
        <v>0</v>
      </c>
      <c r="I3" s="68">
        <f>H3*0.453592</f>
        <v>0</v>
      </c>
      <c r="J3" s="14">
        <f>Summary!J3</f>
        <v>0</v>
      </c>
      <c r="K3" s="68">
        <f>Summary!K3</f>
        <v>0</v>
      </c>
      <c r="L3" s="68">
        <f>K3*0.453592</f>
        <v>0</v>
      </c>
      <c r="M3" s="14">
        <f>Summary!L3</f>
        <v>0</v>
      </c>
      <c r="N3" s="68">
        <f>Summary!M3</f>
        <v>0</v>
      </c>
      <c r="O3" s="69">
        <f>Summary!N3</f>
        <v>0</v>
      </c>
      <c r="P3" s="15">
        <f>Summary!O3</f>
        <v>0</v>
      </c>
      <c r="Q3" s="4"/>
      <c r="R3" s="7"/>
    </row>
    <row r="4" spans="1:18" s="58" customFormat="1" x14ac:dyDescent="0.2">
      <c r="A4" s="154">
        <f>IF(Summary!P4=1, Summary!A4,CONCATENATE((Summary!A4), "*"))</f>
        <v>1002</v>
      </c>
      <c r="B4" s="9">
        <f>Summary!D4</f>
        <v>43317</v>
      </c>
      <c r="C4" s="6">
        <f>Summary!E4</f>
        <v>421001</v>
      </c>
      <c r="D4" s="6">
        <f>Summary!F4</f>
        <v>-1242700</v>
      </c>
      <c r="E4" s="7">
        <f>Summary!G4</f>
        <v>52</v>
      </c>
      <c r="F4" s="167">
        <f t="shared" si="0"/>
        <v>95.0976</v>
      </c>
      <c r="G4" s="55">
        <f>Summary!H4</f>
        <v>7.9502134323120117</v>
      </c>
      <c r="H4" s="68">
        <f>Summary!I4</f>
        <v>299.8843994140625</v>
      </c>
      <c r="I4" s="68">
        <f t="shared" ref="I4:I67" si="1">H4*0.453592</f>
        <v>136.02516449902345</v>
      </c>
      <c r="J4" s="14">
        <f>Summary!J4</f>
        <v>12</v>
      </c>
      <c r="K4" s="68">
        <f>Summary!K4</f>
        <v>0</v>
      </c>
      <c r="L4" s="68">
        <f t="shared" ref="L4:L67" si="2">K4*0.453592</f>
        <v>0</v>
      </c>
      <c r="M4" s="14">
        <f>Summary!L4</f>
        <v>0</v>
      </c>
      <c r="N4" s="68">
        <f>Summary!M4</f>
        <v>0</v>
      </c>
      <c r="O4" s="69">
        <f>Summary!N4</f>
        <v>0</v>
      </c>
      <c r="P4" s="15">
        <f>Summary!O4</f>
        <v>0</v>
      </c>
      <c r="Q4" s="4"/>
      <c r="R4" s="7"/>
    </row>
    <row r="5" spans="1:18" s="58" customFormat="1" x14ac:dyDescent="0.2">
      <c r="A5" s="154">
        <f>IF(Summary!P5=1, Summary!A5,CONCATENATE((Summary!A5), "*"))</f>
        <v>1003</v>
      </c>
      <c r="B5" s="9">
        <f>Summary!D5</f>
        <v>43318</v>
      </c>
      <c r="C5" s="6">
        <f>Summary!E5</f>
        <v>421986</v>
      </c>
      <c r="D5" s="6">
        <f>Summary!F5</f>
        <v>-1244100</v>
      </c>
      <c r="E5" s="7">
        <f>Summary!G5</f>
        <v>162</v>
      </c>
      <c r="F5" s="167">
        <f t="shared" si="0"/>
        <v>296.26560000000001</v>
      </c>
      <c r="G5" s="55">
        <f>Summary!H5</f>
        <v>7.9502134323120117</v>
      </c>
      <c r="H5" s="68">
        <f>Summary!I5</f>
        <v>66.675315856933594</v>
      </c>
      <c r="I5" s="68">
        <f t="shared" si="1"/>
        <v>30.243389870178223</v>
      </c>
      <c r="J5" s="14">
        <f>Summary!J5</f>
        <v>2</v>
      </c>
      <c r="K5" s="68">
        <f>Summary!K5</f>
        <v>9.3438625335693359</v>
      </c>
      <c r="L5" s="68">
        <f t="shared" si="2"/>
        <v>4.2383012943267824</v>
      </c>
      <c r="M5" s="14">
        <f>Summary!L5</f>
        <v>1</v>
      </c>
      <c r="N5" s="68">
        <f>Summary!M5</f>
        <v>59.4</v>
      </c>
      <c r="O5" s="69">
        <f>Summary!N5</f>
        <v>0</v>
      </c>
      <c r="P5" s="15">
        <f>Summary!O5</f>
        <v>0</v>
      </c>
      <c r="Q5" s="4"/>
      <c r="R5" s="7"/>
    </row>
    <row r="6" spans="1:18" s="58" customFormat="1" x14ac:dyDescent="0.2">
      <c r="A6" s="154">
        <f>IF(Summary!P6=1, Summary!A6,CONCATENATE((Summary!A6), "*"))</f>
        <v>1004</v>
      </c>
      <c r="B6" s="9">
        <f>Summary!D6</f>
        <v>43318</v>
      </c>
      <c r="C6" s="6">
        <f>Summary!E6</f>
        <v>423003</v>
      </c>
      <c r="D6" s="6">
        <f>Summary!F6</f>
        <v>-1244100</v>
      </c>
      <c r="E6" s="7">
        <f>Summary!G6</f>
        <v>63</v>
      </c>
      <c r="F6" s="167">
        <f t="shared" si="0"/>
        <v>115.2144</v>
      </c>
      <c r="G6" s="55">
        <f>Summary!H6</f>
        <v>7.9502134323120117</v>
      </c>
      <c r="H6" s="68">
        <f>Summary!I6</f>
        <v>546.24468994140625</v>
      </c>
      <c r="I6" s="68">
        <f t="shared" si="1"/>
        <v>247.77222139990235</v>
      </c>
      <c r="J6" s="14">
        <f>Summary!J6</f>
        <v>20</v>
      </c>
      <c r="K6" s="68">
        <f>Summary!K6</f>
        <v>0</v>
      </c>
      <c r="L6" s="68">
        <f t="shared" si="2"/>
        <v>0</v>
      </c>
      <c r="M6" s="14">
        <f>Summary!L6</f>
        <v>0</v>
      </c>
      <c r="N6" s="68">
        <f>Summary!M6</f>
        <v>0</v>
      </c>
      <c r="O6" s="69">
        <f>Summary!N6</f>
        <v>0</v>
      </c>
      <c r="P6" s="15">
        <f>Summary!O6</f>
        <v>0</v>
      </c>
      <c r="Q6" s="14"/>
      <c r="R6" s="7"/>
    </row>
    <row r="7" spans="1:18" x14ac:dyDescent="0.2">
      <c r="A7" s="154">
        <f>IF(Summary!P7=1, Summary!A7,CONCATENATE((Summary!A7), "*"))</f>
        <v>1005</v>
      </c>
      <c r="B7" s="9">
        <f>Summary!D7</f>
        <v>43316</v>
      </c>
      <c r="C7" s="6">
        <f>Summary!E7</f>
        <v>423993</v>
      </c>
      <c r="D7" s="6">
        <f>Summary!F7</f>
        <v>-1243998</v>
      </c>
      <c r="E7" s="7">
        <f>Summary!G7</f>
        <v>82</v>
      </c>
      <c r="F7" s="167">
        <f t="shared" si="0"/>
        <v>149.9616</v>
      </c>
      <c r="G7" s="55">
        <f>Summary!H7</f>
        <v>7.9502134323120117</v>
      </c>
      <c r="H7" s="68">
        <f>Summary!I7</f>
        <v>225.58828735351562</v>
      </c>
      <c r="I7" s="68">
        <f t="shared" si="1"/>
        <v>102.32504243725586</v>
      </c>
      <c r="J7" s="14">
        <f>Summary!J7</f>
        <v>9</v>
      </c>
      <c r="K7" s="68">
        <f>Summary!K7</f>
        <v>0</v>
      </c>
      <c r="L7" s="68">
        <f t="shared" si="2"/>
        <v>0</v>
      </c>
      <c r="M7" s="14">
        <f>Summary!L7</f>
        <v>0</v>
      </c>
      <c r="N7" s="68">
        <f>Summary!M7</f>
        <v>0</v>
      </c>
      <c r="O7" s="69">
        <f>Summary!N7</f>
        <v>0</v>
      </c>
      <c r="P7" s="15">
        <f>Summary!O7</f>
        <v>0</v>
      </c>
      <c r="Q7" s="14"/>
      <c r="R7" s="4"/>
    </row>
    <row r="8" spans="1:18" x14ac:dyDescent="0.2">
      <c r="A8" s="154">
        <f>IF(Summary!P8=1, Summary!A8,CONCATENATE((Summary!A8), "*"))</f>
        <v>1006</v>
      </c>
      <c r="B8" s="9">
        <f>Summary!D8</f>
        <v>43316</v>
      </c>
      <c r="C8" s="6">
        <f>Summary!E8</f>
        <v>424998</v>
      </c>
      <c r="D8" s="6">
        <f>Summary!F8</f>
        <v>-1244000</v>
      </c>
      <c r="E8" s="7">
        <f>Summary!G8</f>
        <v>44</v>
      </c>
      <c r="F8" s="167">
        <f t="shared" si="0"/>
        <v>80.467200000000005</v>
      </c>
      <c r="G8" s="55">
        <f>Summary!H8</f>
        <v>7.9502134323120117</v>
      </c>
      <c r="H8" s="68">
        <f>Summary!I8</f>
        <v>551.7713623046875</v>
      </c>
      <c r="I8" s="68">
        <f t="shared" si="1"/>
        <v>250.2790757705078</v>
      </c>
      <c r="J8" s="14">
        <f>Summary!J8</f>
        <v>18</v>
      </c>
      <c r="K8" s="68">
        <f>Summary!K8</f>
        <v>4.6773867607116699</v>
      </c>
      <c r="L8" s="68">
        <f t="shared" si="2"/>
        <v>2.1216252155647277</v>
      </c>
      <c r="M8" s="14">
        <f>Summary!L8</f>
        <v>1</v>
      </c>
      <c r="N8" s="68">
        <f>Summary!M8</f>
        <v>0</v>
      </c>
      <c r="O8" s="69">
        <f>Summary!N8</f>
        <v>0</v>
      </c>
      <c r="P8" s="15">
        <f>Summary!O8</f>
        <v>0</v>
      </c>
      <c r="Q8" s="14"/>
      <c r="R8" s="4"/>
    </row>
    <row r="9" spans="1:18" x14ac:dyDescent="0.2">
      <c r="A9" s="154">
        <f>IF(Summary!P9=1, Summary!A9,CONCATENATE((Summary!A9), "*"))</f>
        <v>1007</v>
      </c>
      <c r="B9" s="9">
        <f>Summary!D9</f>
        <v>43315</v>
      </c>
      <c r="C9" s="6">
        <f>Summary!E9</f>
        <v>424993</v>
      </c>
      <c r="D9" s="6">
        <f>Summary!F9</f>
        <v>-1245401</v>
      </c>
      <c r="E9" s="7">
        <f>Summary!G9</f>
        <v>213</v>
      </c>
      <c r="F9" s="167">
        <f t="shared" si="0"/>
        <v>389.53440000000001</v>
      </c>
      <c r="G9" s="55">
        <f>Summary!H9</f>
        <v>7.9502134323120117</v>
      </c>
      <c r="H9" s="68">
        <f>Summary!I9</f>
        <v>0</v>
      </c>
      <c r="I9" s="68">
        <f t="shared" si="1"/>
        <v>0</v>
      </c>
      <c r="J9" s="14">
        <f>Summary!J9</f>
        <v>0</v>
      </c>
      <c r="K9" s="68">
        <f>Summary!K9</f>
        <v>0</v>
      </c>
      <c r="L9" s="68">
        <f t="shared" si="2"/>
        <v>0</v>
      </c>
      <c r="M9" s="14">
        <f>Summary!L9</f>
        <v>0</v>
      </c>
      <c r="N9" s="68">
        <f>Summary!M9</f>
        <v>9.9</v>
      </c>
      <c r="O9" s="69">
        <f>Summary!N9</f>
        <v>0</v>
      </c>
      <c r="P9" s="15">
        <f>Summary!O9</f>
        <v>4.95</v>
      </c>
      <c r="Q9" s="14"/>
      <c r="R9" s="4"/>
    </row>
    <row r="10" spans="1:18" x14ac:dyDescent="0.2">
      <c r="A10" s="154">
        <f>IF(Summary!P10=1, Summary!A10,CONCATENATE((Summary!A10), "*"))</f>
        <v>1008</v>
      </c>
      <c r="B10" s="9">
        <f>Summary!D10</f>
        <v>43315</v>
      </c>
      <c r="C10" s="6">
        <f>Summary!E10</f>
        <v>425995</v>
      </c>
      <c r="D10" s="6">
        <f>Summary!F10</f>
        <v>-1244001</v>
      </c>
      <c r="E10" s="7">
        <f>Summary!G10</f>
        <v>71</v>
      </c>
      <c r="F10" s="167">
        <f t="shared" si="0"/>
        <v>129.84479999999999</v>
      </c>
      <c r="G10" s="55">
        <f>Summary!H10</f>
        <v>7.9502134323120117</v>
      </c>
      <c r="H10" s="68">
        <f>Summary!I10</f>
        <v>245.30070495605469</v>
      </c>
      <c r="I10" s="68">
        <f t="shared" si="1"/>
        <v>111.26643736242676</v>
      </c>
      <c r="J10" s="14">
        <f>Summary!J10</f>
        <v>10</v>
      </c>
      <c r="K10" s="68">
        <f>Summary!K10</f>
        <v>6.8899641036987305</v>
      </c>
      <c r="L10" s="68">
        <f t="shared" si="2"/>
        <v>3.1252325977249145</v>
      </c>
      <c r="M10" s="14">
        <f>Summary!L10</f>
        <v>1</v>
      </c>
      <c r="N10" s="68">
        <f>Summary!M10</f>
        <v>0</v>
      </c>
      <c r="O10" s="69">
        <f>Summary!N10</f>
        <v>0</v>
      </c>
      <c r="P10" s="15">
        <f>Summary!O10</f>
        <v>0</v>
      </c>
      <c r="Q10" s="14"/>
      <c r="R10" s="4"/>
    </row>
    <row r="11" spans="1:18" x14ac:dyDescent="0.2">
      <c r="A11" s="154">
        <f>IF(Summary!P11=1, Summary!A11,CONCATENATE((Summary!A11), "*"))</f>
        <v>1009</v>
      </c>
      <c r="B11" s="9">
        <f>Summary!D11</f>
        <v>43315</v>
      </c>
      <c r="C11" s="6">
        <f>Summary!E11</f>
        <v>425995</v>
      </c>
      <c r="D11" s="6">
        <f>Summary!F11</f>
        <v>-1245400</v>
      </c>
      <c r="E11" s="7">
        <f>Summary!G11</f>
        <v>214</v>
      </c>
      <c r="F11" s="167">
        <f t="shared" si="0"/>
        <v>391.36320000000001</v>
      </c>
      <c r="G11" s="55">
        <f>Summary!H11</f>
        <v>7.9502134323120117</v>
      </c>
      <c r="H11" s="68">
        <f>Summary!I11</f>
        <v>19.575479507446289</v>
      </c>
      <c r="I11" s="68">
        <f t="shared" si="1"/>
        <v>8.8792809007415769</v>
      </c>
      <c r="J11" s="14">
        <f>Summary!J11</f>
        <v>1</v>
      </c>
      <c r="K11" s="68">
        <f>Summary!K11</f>
        <v>0</v>
      </c>
      <c r="L11" s="68">
        <f t="shared" si="2"/>
        <v>0</v>
      </c>
      <c r="M11" s="14">
        <f>Summary!L11</f>
        <v>0</v>
      </c>
      <c r="N11" s="68">
        <f>Summary!M11</f>
        <v>34.65</v>
      </c>
      <c r="O11" s="69">
        <f>Summary!N11</f>
        <v>0</v>
      </c>
      <c r="P11" s="15">
        <f>Summary!O11</f>
        <v>0</v>
      </c>
      <c r="Q11" s="14"/>
      <c r="R11" s="4"/>
    </row>
    <row r="12" spans="1:18" x14ac:dyDescent="0.2">
      <c r="A12" s="154">
        <f>IF(Summary!P12=1, Summary!A12,CONCATENATE((Summary!A12), "*"))</f>
        <v>1010</v>
      </c>
      <c r="B12" s="9">
        <f>Summary!D12</f>
        <v>43314</v>
      </c>
      <c r="C12" s="6">
        <f>Summary!E12</f>
        <v>430994</v>
      </c>
      <c r="D12" s="6">
        <f>Summary!F12</f>
        <v>-1244000</v>
      </c>
      <c r="E12" s="7">
        <f>Summary!G12</f>
        <v>79</v>
      </c>
      <c r="F12" s="167">
        <f t="shared" si="0"/>
        <v>144.4752</v>
      </c>
      <c r="G12" s="55">
        <f>Summary!H12</f>
        <v>8.0305185317993164</v>
      </c>
      <c r="H12" s="68">
        <f>Summary!I12</f>
        <v>217.75718688964844</v>
      </c>
      <c r="I12" s="68">
        <f t="shared" si="1"/>
        <v>98.772917915649415</v>
      </c>
      <c r="J12" s="14">
        <f>Summary!J12</f>
        <v>7</v>
      </c>
      <c r="K12" s="68">
        <f>Summary!K12</f>
        <v>0</v>
      </c>
      <c r="L12" s="68">
        <f t="shared" si="2"/>
        <v>0</v>
      </c>
      <c r="M12" s="14">
        <f>Summary!L12</f>
        <v>0</v>
      </c>
      <c r="N12" s="68">
        <f>Summary!M12</f>
        <v>10</v>
      </c>
      <c r="O12" s="69">
        <f>Summary!N12</f>
        <v>0</v>
      </c>
      <c r="P12" s="15">
        <f>Summary!O12</f>
        <v>15</v>
      </c>
      <c r="Q12" s="14"/>
      <c r="R12" s="4"/>
    </row>
    <row r="13" spans="1:18" x14ac:dyDescent="0.2">
      <c r="A13" s="154">
        <f>IF(Summary!P13=1, Summary!A13,CONCATENATE((Summary!A13), "*"))</f>
        <v>1011</v>
      </c>
      <c r="B13" s="9">
        <f>Summary!D13</f>
        <v>43314</v>
      </c>
      <c r="C13" s="6">
        <f>Summary!E13</f>
        <v>432001</v>
      </c>
      <c r="D13" s="6">
        <f>Summary!F13</f>
        <v>-1244134</v>
      </c>
      <c r="E13" s="7">
        <f>Summary!G13</f>
        <v>121</v>
      </c>
      <c r="F13" s="167">
        <f t="shared" si="0"/>
        <v>221.28479999999999</v>
      </c>
      <c r="G13" s="55">
        <f>Summary!H13</f>
        <v>8.0305185317993164</v>
      </c>
      <c r="H13" s="68">
        <f>Summary!I13</f>
        <v>435.29470825195312</v>
      </c>
      <c r="I13" s="68">
        <f t="shared" si="1"/>
        <v>197.44619730541993</v>
      </c>
      <c r="J13" s="14">
        <f>Summary!J13</f>
        <v>18</v>
      </c>
      <c r="K13" s="68">
        <f>Summary!K13</f>
        <v>0</v>
      </c>
      <c r="L13" s="68">
        <f t="shared" si="2"/>
        <v>0</v>
      </c>
      <c r="M13" s="14">
        <f>Summary!L13</f>
        <v>0</v>
      </c>
      <c r="N13" s="68">
        <f>Summary!M13</f>
        <v>5</v>
      </c>
      <c r="O13" s="69">
        <f>Summary!N13</f>
        <v>0</v>
      </c>
      <c r="P13" s="15">
        <f>Summary!O13</f>
        <v>0</v>
      </c>
      <c r="Q13" s="14"/>
      <c r="R13" s="4"/>
    </row>
    <row r="14" spans="1:18" x14ac:dyDescent="0.2">
      <c r="A14" s="154">
        <f>IF(Summary!P14=1, Summary!A14,CONCATENATE((Summary!A14), "*"))</f>
        <v>1012</v>
      </c>
      <c r="B14" s="9">
        <f>Summary!D14</f>
        <v>43311</v>
      </c>
      <c r="C14" s="6">
        <f>Summary!E14</f>
        <v>433001</v>
      </c>
      <c r="D14" s="6">
        <f>Summary!F14</f>
        <v>-1242604</v>
      </c>
      <c r="E14" s="7">
        <f>Summary!G14</f>
        <v>60</v>
      </c>
      <c r="F14" s="167">
        <f t="shared" si="0"/>
        <v>109.72799999999999</v>
      </c>
      <c r="G14" s="55">
        <f>Summary!H14</f>
        <v>8.0305185317993164</v>
      </c>
      <c r="H14" s="68">
        <f>Summary!I14</f>
        <v>71.965065002441406</v>
      </c>
      <c r="I14" s="68">
        <f t="shared" si="1"/>
        <v>32.6427777645874</v>
      </c>
      <c r="J14" s="14">
        <f>Summary!J14</f>
        <v>4</v>
      </c>
      <c r="K14" s="68">
        <f>Summary!K14</f>
        <v>18.698871612548828</v>
      </c>
      <c r="L14" s="68">
        <f t="shared" si="2"/>
        <v>8.4816585724792475</v>
      </c>
      <c r="M14" s="14">
        <f>Summary!L14</f>
        <v>2</v>
      </c>
      <c r="N14" s="68">
        <f>Summary!M14</f>
        <v>0</v>
      </c>
      <c r="O14" s="69">
        <f>Summary!N14</f>
        <v>0</v>
      </c>
      <c r="P14" s="15">
        <f>Summary!O14</f>
        <v>0</v>
      </c>
      <c r="Q14" s="14"/>
      <c r="R14" s="4"/>
    </row>
    <row r="15" spans="1:18" x14ac:dyDescent="0.2">
      <c r="A15" s="154">
        <f>IF(Summary!P15=1, Summary!A15,CONCATENATE((Summary!A15), "*"))</f>
        <v>1013</v>
      </c>
      <c r="B15" s="9">
        <f>Summary!D15</f>
        <v>43311</v>
      </c>
      <c r="C15" s="6">
        <f>Summary!E15</f>
        <v>432991</v>
      </c>
      <c r="D15" s="6">
        <f>Summary!F15</f>
        <v>-1244000</v>
      </c>
      <c r="E15" s="7">
        <f>Summary!G15</f>
        <v>198</v>
      </c>
      <c r="F15" s="167">
        <f t="shared" si="0"/>
        <v>362.10239999999999</v>
      </c>
      <c r="G15" s="55">
        <f>Summary!H15</f>
        <v>7.9502134323120117</v>
      </c>
      <c r="H15" s="68">
        <f>Summary!I15</f>
        <v>69.658203125</v>
      </c>
      <c r="I15" s="68">
        <f t="shared" si="1"/>
        <v>31.596403671874999</v>
      </c>
      <c r="J15" s="14">
        <f>Summary!J15</f>
        <v>1</v>
      </c>
      <c r="K15" s="68">
        <f>Summary!K15</f>
        <v>0</v>
      </c>
      <c r="L15" s="68">
        <f t="shared" si="2"/>
        <v>0</v>
      </c>
      <c r="M15" s="14">
        <f>Summary!L15</f>
        <v>0</v>
      </c>
      <c r="N15" s="68">
        <f>Summary!M15</f>
        <v>44.55</v>
      </c>
      <c r="O15" s="69">
        <f>Summary!N15</f>
        <v>0</v>
      </c>
      <c r="P15" s="15">
        <f>Summary!O15</f>
        <v>0</v>
      </c>
      <c r="Q15" s="14"/>
      <c r="R15" s="4"/>
    </row>
    <row r="16" spans="1:18" x14ac:dyDescent="0.2">
      <c r="A16" s="154">
        <f>IF(Summary!P16=1, Summary!A16,CONCATENATE((Summary!A16), "*"))</f>
        <v>1014</v>
      </c>
      <c r="B16" s="9">
        <f>Summary!D16</f>
        <v>43310</v>
      </c>
      <c r="C16" s="6">
        <f>Summary!E16</f>
        <v>433996</v>
      </c>
      <c r="D16" s="6">
        <f>Summary!F16</f>
        <v>-1242600</v>
      </c>
      <c r="E16" s="7">
        <f>Summary!G16</f>
        <v>66</v>
      </c>
      <c r="F16" s="167">
        <f t="shared" si="0"/>
        <v>120.7008</v>
      </c>
      <c r="G16" s="55">
        <f>Summary!H16</f>
        <v>7.9502134323120117</v>
      </c>
      <c r="H16" s="68">
        <f>Summary!I16</f>
        <v>0</v>
      </c>
      <c r="I16" s="68">
        <f t="shared" si="1"/>
        <v>0</v>
      </c>
      <c r="J16" s="14">
        <f>Summary!J16</f>
        <v>0</v>
      </c>
      <c r="K16" s="68">
        <f>Summary!K16</f>
        <v>7.8786296844482422</v>
      </c>
      <c r="L16" s="68">
        <f t="shared" si="2"/>
        <v>3.573683395828247</v>
      </c>
      <c r="M16" s="14">
        <f>Summary!L16</f>
        <v>1</v>
      </c>
      <c r="N16" s="68">
        <f>Summary!M16</f>
        <v>0</v>
      </c>
      <c r="O16" s="69">
        <f>Summary!N16</f>
        <v>0</v>
      </c>
      <c r="P16" s="15">
        <f>Summary!O16</f>
        <v>0</v>
      </c>
      <c r="Q16" s="14"/>
      <c r="R16" s="4"/>
    </row>
    <row r="17" spans="1:18" x14ac:dyDescent="0.2">
      <c r="A17" s="154">
        <f>IF(Summary!P17=1, Summary!A17,CONCATENATE((Summary!A17), "*"))</f>
        <v>1015</v>
      </c>
      <c r="B17" s="9">
        <f>Summary!D17</f>
        <v>43311</v>
      </c>
      <c r="C17" s="6">
        <f>Summary!E17</f>
        <v>433998</v>
      </c>
      <c r="D17" s="6">
        <f>Summary!F17</f>
        <v>-1243999</v>
      </c>
      <c r="E17" s="7">
        <f>Summary!G17</f>
        <v>222</v>
      </c>
      <c r="F17" s="167">
        <f t="shared" si="0"/>
        <v>405.99360000000001</v>
      </c>
      <c r="G17" s="55">
        <f>Summary!H17</f>
        <v>8.0305185317993164</v>
      </c>
      <c r="H17" s="68">
        <f>Summary!I17</f>
        <v>0</v>
      </c>
      <c r="I17" s="68">
        <f t="shared" si="1"/>
        <v>0</v>
      </c>
      <c r="J17" s="14">
        <f>Summary!J17</f>
        <v>0</v>
      </c>
      <c r="K17" s="68">
        <f>Summary!K17</f>
        <v>0</v>
      </c>
      <c r="L17" s="68">
        <f t="shared" si="2"/>
        <v>0</v>
      </c>
      <c r="M17" s="14">
        <f>Summary!L17</f>
        <v>0</v>
      </c>
      <c r="N17" s="68">
        <f>Summary!M17</f>
        <v>30</v>
      </c>
      <c r="O17" s="69">
        <f>Summary!N17</f>
        <v>0</v>
      </c>
      <c r="P17" s="15">
        <f>Summary!O17</f>
        <v>5</v>
      </c>
      <c r="Q17" s="14"/>
      <c r="R17" s="4"/>
    </row>
    <row r="18" spans="1:18" x14ac:dyDescent="0.2">
      <c r="A18" s="154">
        <f>IF(Summary!P18=1, Summary!A18,CONCATENATE((Summary!A18), "*"))</f>
        <v>1016</v>
      </c>
      <c r="B18" s="9">
        <f>Summary!D18</f>
        <v>43310</v>
      </c>
      <c r="C18" s="6">
        <f>Summary!E18</f>
        <v>434994</v>
      </c>
      <c r="D18" s="6">
        <f>Summary!F18</f>
        <v>-1242600</v>
      </c>
      <c r="E18" s="7">
        <f>Summary!G18</f>
        <v>66</v>
      </c>
      <c r="F18" s="167">
        <f t="shared" si="0"/>
        <v>120.7008</v>
      </c>
      <c r="G18" s="55">
        <f>Summary!H18</f>
        <v>7.9502134323120117</v>
      </c>
      <c r="H18" s="68">
        <f>Summary!I18</f>
        <v>0</v>
      </c>
      <c r="I18" s="68">
        <f t="shared" si="1"/>
        <v>0</v>
      </c>
      <c r="J18" s="14">
        <f>Summary!J18</f>
        <v>0</v>
      </c>
      <c r="K18" s="68">
        <f>Summary!K18</f>
        <v>0</v>
      </c>
      <c r="L18" s="68">
        <f t="shared" si="2"/>
        <v>0</v>
      </c>
      <c r="M18" s="14">
        <f>Summary!L18</f>
        <v>0</v>
      </c>
      <c r="N18" s="68">
        <f>Summary!M18</f>
        <v>0</v>
      </c>
      <c r="O18" s="69">
        <f>Summary!N18</f>
        <v>0</v>
      </c>
      <c r="P18" s="15">
        <f>Summary!O18</f>
        <v>0</v>
      </c>
      <c r="Q18" s="14"/>
      <c r="R18" s="4"/>
    </row>
    <row r="19" spans="1:18" x14ac:dyDescent="0.2">
      <c r="A19" s="154">
        <f>IF(Summary!P19=1, Summary!A19,CONCATENATE((Summary!A19), "*"))</f>
        <v>1017</v>
      </c>
      <c r="B19" s="9">
        <f>Summary!D19</f>
        <v>43310</v>
      </c>
      <c r="C19" s="6">
        <f>Summary!E19</f>
        <v>435000</v>
      </c>
      <c r="D19" s="6">
        <f>Summary!F19</f>
        <v>-1244000</v>
      </c>
      <c r="E19" s="7">
        <f>Summary!G19</f>
        <v>193</v>
      </c>
      <c r="F19" s="167">
        <f t="shared" si="0"/>
        <v>352.95839999999998</v>
      </c>
      <c r="G19" s="55">
        <f>Summary!H19</f>
        <v>7.9502134323120117</v>
      </c>
      <c r="H19" s="68">
        <f>Summary!I19</f>
        <v>34.758586883544922</v>
      </c>
      <c r="I19" s="68">
        <f t="shared" si="1"/>
        <v>15.766216941680907</v>
      </c>
      <c r="J19" s="14">
        <f>Summary!J19</f>
        <v>1</v>
      </c>
      <c r="K19" s="68">
        <f>Summary!K19</f>
        <v>0</v>
      </c>
      <c r="L19" s="68">
        <f t="shared" si="2"/>
        <v>0</v>
      </c>
      <c r="M19" s="14">
        <f>Summary!L19</f>
        <v>0</v>
      </c>
      <c r="N19" s="68">
        <f>Summary!M19</f>
        <v>19.8</v>
      </c>
      <c r="O19" s="69">
        <f>Summary!N19</f>
        <v>0</v>
      </c>
      <c r="P19" s="15">
        <f>Summary!O19</f>
        <v>0</v>
      </c>
      <c r="Q19" s="14"/>
      <c r="R19" s="4"/>
    </row>
    <row r="20" spans="1:18" x14ac:dyDescent="0.2">
      <c r="A20" s="154">
        <f>IF(Summary!P20=1, Summary!A20,CONCATENATE((Summary!A20), "*"))</f>
        <v>1018</v>
      </c>
      <c r="B20" s="9">
        <f>Summary!D20</f>
        <v>43308</v>
      </c>
      <c r="C20" s="6">
        <f>Summary!E20</f>
        <v>435996</v>
      </c>
      <c r="D20" s="6">
        <f>Summary!F20</f>
        <v>-1242600</v>
      </c>
      <c r="E20" s="7">
        <f>Summary!G20</f>
        <v>67</v>
      </c>
      <c r="F20" s="167">
        <f t="shared" si="0"/>
        <v>122.5296</v>
      </c>
      <c r="G20" s="55">
        <f>Summary!H20</f>
        <v>7.9502134323120117</v>
      </c>
      <c r="H20" s="68">
        <f>Summary!I20</f>
        <v>0</v>
      </c>
      <c r="I20" s="68">
        <f t="shared" si="1"/>
        <v>0</v>
      </c>
      <c r="J20" s="14">
        <f>Summary!J20</f>
        <v>0</v>
      </c>
      <c r="K20" s="68">
        <f>Summary!K20</f>
        <v>0</v>
      </c>
      <c r="L20" s="68">
        <f t="shared" si="2"/>
        <v>0</v>
      </c>
      <c r="M20" s="14">
        <f>Summary!L20</f>
        <v>0</v>
      </c>
      <c r="N20" s="68">
        <f>Summary!M20</f>
        <v>24.75</v>
      </c>
      <c r="O20" s="69">
        <f>Summary!N20</f>
        <v>0</v>
      </c>
      <c r="P20" s="15">
        <f>Summary!O20</f>
        <v>0</v>
      </c>
      <c r="Q20" s="14"/>
      <c r="R20" s="4"/>
    </row>
    <row r="21" spans="1:18" x14ac:dyDescent="0.2">
      <c r="A21" s="154">
        <f>IF(Summary!P21=1, Summary!A21,CONCATENATE((Summary!A21), "*"))</f>
        <v>1019</v>
      </c>
      <c r="B21" s="9">
        <f>Summary!D21</f>
        <v>43309</v>
      </c>
      <c r="C21" s="6">
        <f>Summary!E21</f>
        <v>440006</v>
      </c>
      <c r="D21" s="6">
        <f>Summary!F21</f>
        <v>-1244000</v>
      </c>
      <c r="E21" s="7">
        <f>Summary!G21</f>
        <v>74</v>
      </c>
      <c r="F21" s="167">
        <f t="shared" si="0"/>
        <v>135.3312</v>
      </c>
      <c r="G21" s="55">
        <f>Summary!H21</f>
        <v>7.9502134323120117</v>
      </c>
      <c r="H21" s="68">
        <f>Summary!I21</f>
        <v>0</v>
      </c>
      <c r="I21" s="68">
        <f t="shared" si="1"/>
        <v>0</v>
      </c>
      <c r="J21" s="14">
        <f>Summary!J21</f>
        <v>0</v>
      </c>
      <c r="K21" s="68">
        <f>Summary!K21</f>
        <v>0</v>
      </c>
      <c r="L21" s="68">
        <f t="shared" si="2"/>
        <v>0</v>
      </c>
      <c r="M21" s="14">
        <f>Summary!L21</f>
        <v>0</v>
      </c>
      <c r="N21" s="68">
        <f>Summary!M21</f>
        <v>19.8</v>
      </c>
      <c r="O21" s="69">
        <f>Summary!N21</f>
        <v>0</v>
      </c>
      <c r="P21" s="15">
        <f>Summary!O21</f>
        <v>0</v>
      </c>
      <c r="Q21" s="14"/>
      <c r="R21" s="4"/>
    </row>
    <row r="22" spans="1:18" x14ac:dyDescent="0.2">
      <c r="A22" s="154">
        <f>IF(Summary!P22=1, Summary!A22,CONCATENATE((Summary!A22), "*"))</f>
        <v>1020</v>
      </c>
      <c r="B22" s="9">
        <f>Summary!D22</f>
        <v>43309</v>
      </c>
      <c r="C22" s="6">
        <f>Summary!E22</f>
        <v>435998</v>
      </c>
      <c r="D22" s="6">
        <f>Summary!F22</f>
        <v>-1245400</v>
      </c>
      <c r="E22" s="7">
        <f>Summary!G22</f>
        <v>49</v>
      </c>
      <c r="F22" s="167">
        <f t="shared" si="0"/>
        <v>89.611199999999997</v>
      </c>
      <c r="G22" s="55">
        <f>Summary!H22</f>
        <v>7.9502134323120117</v>
      </c>
      <c r="H22" s="68">
        <f>Summary!I22</f>
        <v>703.37872314453125</v>
      </c>
      <c r="I22" s="68">
        <f t="shared" si="1"/>
        <v>319.04696178857421</v>
      </c>
      <c r="J22" s="14">
        <f>Summary!J22</f>
        <v>32</v>
      </c>
      <c r="K22" s="68">
        <f>Summary!K22</f>
        <v>69.742385864257813</v>
      </c>
      <c r="L22" s="68">
        <f t="shared" si="2"/>
        <v>31.634588288940428</v>
      </c>
      <c r="M22" s="14">
        <f>Summary!L22</f>
        <v>8</v>
      </c>
      <c r="N22" s="68">
        <f>Summary!M22</f>
        <v>0</v>
      </c>
      <c r="O22" s="69">
        <f>Summary!N22</f>
        <v>0</v>
      </c>
      <c r="P22" s="15">
        <f>Summary!O22</f>
        <v>4.95</v>
      </c>
      <c r="Q22" s="14"/>
      <c r="R22" s="4"/>
    </row>
    <row r="23" spans="1:18" x14ac:dyDescent="0.2">
      <c r="A23" s="154">
        <f>IF(Summary!P23=1, Summary!A23,CONCATENATE((Summary!A23), "*"))</f>
        <v>1021</v>
      </c>
      <c r="B23" s="9">
        <f>Summary!D23</f>
        <v>43307</v>
      </c>
      <c r="C23" s="6">
        <f>Summary!E23</f>
        <v>440995</v>
      </c>
      <c r="D23" s="6">
        <f>Summary!F23</f>
        <v>-1241200</v>
      </c>
      <c r="E23" s="7">
        <f>Summary!G23</f>
        <v>30</v>
      </c>
      <c r="F23" s="167">
        <f t="shared" si="0"/>
        <v>54.863999999999997</v>
      </c>
      <c r="G23" s="55">
        <f>Summary!H23</f>
        <v>7.9502134323120117</v>
      </c>
      <c r="H23" s="68">
        <f>Summary!I23</f>
        <v>0</v>
      </c>
      <c r="I23" s="68">
        <f t="shared" si="1"/>
        <v>0</v>
      </c>
      <c r="J23" s="14">
        <f>Summary!J23</f>
        <v>0</v>
      </c>
      <c r="K23" s="68">
        <f>Summary!K23</f>
        <v>0</v>
      </c>
      <c r="L23" s="68">
        <f t="shared" si="2"/>
        <v>0</v>
      </c>
      <c r="M23" s="14">
        <f>Summary!L23</f>
        <v>0</v>
      </c>
      <c r="N23" s="68">
        <f>Summary!M23</f>
        <v>0</v>
      </c>
      <c r="O23" s="69">
        <f>Summary!N23</f>
        <v>0</v>
      </c>
      <c r="P23" s="15">
        <f>Summary!O23</f>
        <v>0</v>
      </c>
      <c r="Q23" s="14"/>
      <c r="R23" s="4"/>
    </row>
    <row r="24" spans="1:18" x14ac:dyDescent="0.2">
      <c r="A24" s="154">
        <f>IF(Summary!P24=1, Summary!A24,CONCATENATE((Summary!A24), "*"))</f>
        <v>1022</v>
      </c>
      <c r="B24" s="9">
        <f>Summary!D24</f>
        <v>43308</v>
      </c>
      <c r="C24" s="6">
        <f>Summary!E24</f>
        <v>441007</v>
      </c>
      <c r="D24" s="6">
        <f>Summary!F24</f>
        <v>-1242600</v>
      </c>
      <c r="E24" s="7">
        <f>Summary!G24</f>
        <v>54</v>
      </c>
      <c r="F24" s="167">
        <f t="shared" si="0"/>
        <v>98.755200000000002</v>
      </c>
      <c r="G24" s="55">
        <f>Summary!H24</f>
        <v>7.9502134323120117</v>
      </c>
      <c r="H24" s="68">
        <f>Summary!I24</f>
        <v>0</v>
      </c>
      <c r="I24" s="68">
        <f t="shared" si="1"/>
        <v>0</v>
      </c>
      <c r="J24" s="14">
        <f>Summary!J24</f>
        <v>0</v>
      </c>
      <c r="K24" s="68">
        <f>Summary!K24</f>
        <v>0</v>
      </c>
      <c r="L24" s="68">
        <f t="shared" si="2"/>
        <v>0</v>
      </c>
      <c r="M24" s="14">
        <f>Summary!L24</f>
        <v>0</v>
      </c>
      <c r="N24" s="68">
        <f>Summary!M24</f>
        <v>0</v>
      </c>
      <c r="O24" s="69">
        <f>Summary!N24</f>
        <v>0</v>
      </c>
      <c r="P24" s="15">
        <f>Summary!O24</f>
        <v>0</v>
      </c>
      <c r="Q24" s="14"/>
      <c r="R24" s="4"/>
    </row>
    <row r="25" spans="1:18" x14ac:dyDescent="0.2">
      <c r="A25" s="154">
        <f>IF(Summary!P25=1, Summary!A25,CONCATENATE((Summary!A25), "*"))</f>
        <v>1023</v>
      </c>
      <c r="B25" s="9">
        <f>Summary!D25</f>
        <v>43308</v>
      </c>
      <c r="C25" s="6">
        <f>Summary!E25</f>
        <v>441005</v>
      </c>
      <c r="D25" s="6">
        <f>Summary!F25</f>
        <v>-1244000</v>
      </c>
      <c r="E25" s="7">
        <f>Summary!G25</f>
        <v>65</v>
      </c>
      <c r="F25" s="167">
        <f t="shared" si="0"/>
        <v>118.872</v>
      </c>
      <c r="G25" s="55">
        <f>Summary!H25</f>
        <v>7.9502134323120117</v>
      </c>
      <c r="H25" s="68">
        <f>Summary!I25</f>
        <v>0</v>
      </c>
      <c r="I25" s="68">
        <f t="shared" si="1"/>
        <v>0</v>
      </c>
      <c r="J25" s="14">
        <f>Summary!J25</f>
        <v>0</v>
      </c>
      <c r="K25" s="68">
        <f>Summary!K25</f>
        <v>0</v>
      </c>
      <c r="L25" s="68">
        <f t="shared" si="2"/>
        <v>0</v>
      </c>
      <c r="M25" s="14">
        <f>Summary!L25</f>
        <v>0</v>
      </c>
      <c r="N25" s="68">
        <f>Summary!M25</f>
        <v>0</v>
      </c>
      <c r="O25" s="69">
        <f>Summary!N25</f>
        <v>0</v>
      </c>
      <c r="P25" s="15">
        <f>Summary!O25</f>
        <v>0</v>
      </c>
      <c r="Q25" s="14"/>
      <c r="R25" s="4"/>
    </row>
    <row r="26" spans="1:18" x14ac:dyDescent="0.2">
      <c r="A26" s="154">
        <f>IF(Summary!P26=1, Summary!A26,CONCATENATE((Summary!A26), "*"))</f>
        <v>1024</v>
      </c>
      <c r="B26" s="9">
        <f>Summary!D26</f>
        <v>43309</v>
      </c>
      <c r="C26" s="6">
        <f>Summary!E26</f>
        <v>440995</v>
      </c>
      <c r="D26" s="6">
        <f>Summary!F26</f>
        <v>-1245400</v>
      </c>
      <c r="E26" s="7">
        <f>Summary!G26</f>
        <v>69</v>
      </c>
      <c r="F26" s="167">
        <f t="shared" si="0"/>
        <v>126.1872</v>
      </c>
      <c r="G26" s="55">
        <f>Summary!H26</f>
        <v>8.0305185317993164</v>
      </c>
      <c r="H26" s="68">
        <f>Summary!I26</f>
        <v>549.76611328125</v>
      </c>
      <c r="I26" s="68">
        <f t="shared" si="1"/>
        <v>249.36951085546875</v>
      </c>
      <c r="J26" s="14">
        <f>Summary!J26</f>
        <v>28</v>
      </c>
      <c r="K26" s="68">
        <f>Summary!K26</f>
        <v>57.003612518310547</v>
      </c>
      <c r="L26" s="68">
        <f t="shared" si="2"/>
        <v>25.856382609405518</v>
      </c>
      <c r="M26" s="14">
        <f>Summary!L26</f>
        <v>7</v>
      </c>
      <c r="N26" s="68">
        <f>Summary!M26</f>
        <v>5.0314465408805029</v>
      </c>
      <c r="O26" s="69">
        <f>Summary!N26</f>
        <v>0</v>
      </c>
      <c r="P26" s="15">
        <f>Summary!O26</f>
        <v>35.220125786163521</v>
      </c>
      <c r="Q26" s="14"/>
      <c r="R26" s="4"/>
    </row>
    <row r="27" spans="1:18" x14ac:dyDescent="0.2">
      <c r="A27" s="154">
        <f>IF(Summary!P27=1, Summary!A27,CONCATENATE((Summary!A27), "*"))</f>
        <v>1025</v>
      </c>
      <c r="B27" s="9">
        <f>Summary!D27</f>
        <v>43295</v>
      </c>
      <c r="C27" s="6">
        <f>Summary!E27</f>
        <v>441995</v>
      </c>
      <c r="D27" s="6">
        <f>Summary!F27</f>
        <v>-1241199</v>
      </c>
      <c r="E27" s="7">
        <f>Summary!G27</f>
        <v>29</v>
      </c>
      <c r="F27" s="167">
        <f t="shared" si="0"/>
        <v>53.035199999999996</v>
      </c>
      <c r="G27" s="55">
        <f>Summary!H27</f>
        <v>7.9502134323120117</v>
      </c>
      <c r="H27" s="68">
        <f>Summary!I27</f>
        <v>0</v>
      </c>
      <c r="I27" s="68">
        <f t="shared" si="1"/>
        <v>0</v>
      </c>
      <c r="J27" s="14">
        <f>Summary!J27</f>
        <v>0</v>
      </c>
      <c r="K27" s="68">
        <f>Summary!K27</f>
        <v>0</v>
      </c>
      <c r="L27" s="68">
        <f t="shared" si="2"/>
        <v>0</v>
      </c>
      <c r="M27" s="14">
        <f>Summary!L27</f>
        <v>0</v>
      </c>
      <c r="N27" s="68">
        <f>Summary!M27</f>
        <v>0</v>
      </c>
      <c r="O27" s="69">
        <f>Summary!N27</f>
        <v>0</v>
      </c>
      <c r="P27" s="15">
        <f>Summary!O27</f>
        <v>0</v>
      </c>
      <c r="Q27" s="14"/>
      <c r="R27" s="4"/>
    </row>
    <row r="28" spans="1:18" x14ac:dyDescent="0.2">
      <c r="A28" s="154">
        <f>IF(Summary!P28=1, Summary!A28,CONCATENATE((Summary!A28), "*"))</f>
        <v>1026</v>
      </c>
      <c r="B28" s="9">
        <f>Summary!D28</f>
        <v>43295</v>
      </c>
      <c r="C28" s="6">
        <f>Summary!E28</f>
        <v>442000</v>
      </c>
      <c r="D28" s="6">
        <f>Summary!F28</f>
        <v>-1242601</v>
      </c>
      <c r="E28" s="7">
        <f>Summary!G28</f>
        <v>47</v>
      </c>
      <c r="F28" s="167">
        <f t="shared" si="0"/>
        <v>85.953599999999994</v>
      </c>
      <c r="G28" s="55">
        <f>Summary!H28</f>
        <v>7.9502134323120117</v>
      </c>
      <c r="H28" s="68">
        <f>Summary!I28</f>
        <v>0</v>
      </c>
      <c r="I28" s="68">
        <f t="shared" si="1"/>
        <v>0</v>
      </c>
      <c r="J28" s="14">
        <f>Summary!J28</f>
        <v>0</v>
      </c>
      <c r="K28" s="68">
        <f>Summary!K28</f>
        <v>0</v>
      </c>
      <c r="L28" s="68">
        <f t="shared" si="2"/>
        <v>0</v>
      </c>
      <c r="M28" s="14">
        <f>Summary!L28</f>
        <v>0</v>
      </c>
      <c r="N28" s="68">
        <f>Summary!M28</f>
        <v>0</v>
      </c>
      <c r="O28" s="69">
        <f>Summary!N28</f>
        <v>0</v>
      </c>
      <c r="P28" s="15">
        <f>Summary!O28</f>
        <v>0</v>
      </c>
      <c r="Q28" s="14"/>
      <c r="R28" s="4"/>
    </row>
    <row r="29" spans="1:18" x14ac:dyDescent="0.2">
      <c r="A29" s="154">
        <f>IF(Summary!P29=1, Summary!A29,CONCATENATE((Summary!A29), "*"))</f>
        <v>1028</v>
      </c>
      <c r="B29" s="9">
        <f>Summary!D29</f>
        <v>43295</v>
      </c>
      <c r="C29" s="6">
        <f>Summary!E29</f>
        <v>442995</v>
      </c>
      <c r="D29" s="6">
        <f>Summary!F29</f>
        <v>-1241200</v>
      </c>
      <c r="E29" s="7">
        <f>Summary!G29</f>
        <v>30</v>
      </c>
      <c r="F29" s="167">
        <f t="shared" si="0"/>
        <v>54.863999999999997</v>
      </c>
      <c r="G29" s="55">
        <f>Summary!H29</f>
        <v>7.9502134323120117</v>
      </c>
      <c r="H29" s="68">
        <f>Summary!I29</f>
        <v>0</v>
      </c>
      <c r="I29" s="68">
        <f t="shared" si="1"/>
        <v>0</v>
      </c>
      <c r="J29" s="14">
        <f>Summary!J29</f>
        <v>0</v>
      </c>
      <c r="K29" s="68">
        <f>Summary!K29</f>
        <v>0</v>
      </c>
      <c r="L29" s="68">
        <f t="shared" si="2"/>
        <v>0</v>
      </c>
      <c r="M29" s="14">
        <f>Summary!L29</f>
        <v>0</v>
      </c>
      <c r="N29" s="68">
        <f>Summary!M29</f>
        <v>0</v>
      </c>
      <c r="O29" s="69">
        <f>Summary!N29</f>
        <v>0</v>
      </c>
      <c r="P29" s="15">
        <f>Summary!O29</f>
        <v>0</v>
      </c>
      <c r="Q29" s="14"/>
      <c r="R29" s="4"/>
    </row>
    <row r="30" spans="1:18" x14ac:dyDescent="0.2">
      <c r="A30" s="154">
        <f>IF(Summary!P30=1, Summary!A30,CONCATENATE((Summary!A30), "*"))</f>
        <v>1029</v>
      </c>
      <c r="B30" s="9">
        <f>Summary!D30</f>
        <v>43296</v>
      </c>
      <c r="C30" s="6">
        <f>Summary!E30</f>
        <v>442995</v>
      </c>
      <c r="D30" s="6">
        <f>Summary!F30</f>
        <v>-1243999</v>
      </c>
      <c r="E30" s="7">
        <f>Summary!G30</f>
        <v>111</v>
      </c>
      <c r="F30" s="167">
        <f t="shared" si="0"/>
        <v>202.99680000000001</v>
      </c>
      <c r="G30" s="55">
        <f>Summary!H30</f>
        <v>7.9502134323120117</v>
      </c>
      <c r="H30" s="68">
        <f>Summary!I30</f>
        <v>158.20492553710937</v>
      </c>
      <c r="I30" s="68">
        <f t="shared" si="1"/>
        <v>71.760488584228511</v>
      </c>
      <c r="J30" s="14">
        <f>Summary!J30</f>
        <v>9</v>
      </c>
      <c r="K30" s="68">
        <f>Summary!K30</f>
        <v>29.22410774230957</v>
      </c>
      <c r="L30" s="68">
        <f t="shared" si="2"/>
        <v>13.255821479049683</v>
      </c>
      <c r="M30" s="14">
        <f>Summary!L30</f>
        <v>3</v>
      </c>
      <c r="N30" s="68">
        <f>Summary!M30</f>
        <v>14.85</v>
      </c>
      <c r="O30" s="69">
        <f>Summary!N30</f>
        <v>0</v>
      </c>
      <c r="P30" s="15">
        <f>Summary!O30</f>
        <v>0</v>
      </c>
      <c r="Q30" s="14"/>
      <c r="R30" s="4"/>
    </row>
    <row r="31" spans="1:18" x14ac:dyDescent="0.2">
      <c r="A31" s="154">
        <f>IF(Summary!P31=1, Summary!A31,CONCATENATE((Summary!A31), "*"))</f>
        <v>1030</v>
      </c>
      <c r="B31" s="9">
        <f>Summary!D31</f>
        <v>43301</v>
      </c>
      <c r="C31" s="6">
        <f>Summary!E31</f>
        <v>443994</v>
      </c>
      <c r="D31" s="6">
        <f>Summary!F31</f>
        <v>-1241100</v>
      </c>
      <c r="E31" s="7">
        <f>Summary!G31</f>
        <v>34</v>
      </c>
      <c r="F31" s="167">
        <f t="shared" si="0"/>
        <v>62.179200000000002</v>
      </c>
      <c r="G31" s="55">
        <f>Summary!H31</f>
        <v>7.9502134323120117</v>
      </c>
      <c r="H31" s="68">
        <f>Summary!I31</f>
        <v>41.771266937255859</v>
      </c>
      <c r="I31" s="68">
        <f t="shared" si="1"/>
        <v>18.947112512603759</v>
      </c>
      <c r="J31" s="14">
        <f>Summary!J31</f>
        <v>2</v>
      </c>
      <c r="K31" s="68">
        <f>Summary!K31</f>
        <v>0</v>
      </c>
      <c r="L31" s="68">
        <f t="shared" si="2"/>
        <v>0</v>
      </c>
      <c r="M31" s="14">
        <f>Summary!L31</f>
        <v>0</v>
      </c>
      <c r="N31" s="68">
        <f>Summary!M31</f>
        <v>0</v>
      </c>
      <c r="O31" s="69">
        <f>Summary!N31</f>
        <v>0</v>
      </c>
      <c r="P31" s="15">
        <f>Summary!O31</f>
        <v>0</v>
      </c>
      <c r="Q31" s="14"/>
      <c r="R31" s="4"/>
    </row>
    <row r="32" spans="1:18" x14ac:dyDescent="0.2">
      <c r="A32" s="154">
        <f>IF(Summary!P32=1, Summary!A32,CONCATENATE((Summary!A32), "*"))</f>
        <v>1031</v>
      </c>
      <c r="B32" s="9">
        <f>Summary!D32</f>
        <v>43300</v>
      </c>
      <c r="C32" s="6">
        <f>Summary!E32</f>
        <v>443998</v>
      </c>
      <c r="D32" s="6">
        <f>Summary!F32</f>
        <v>-1242500</v>
      </c>
      <c r="E32" s="7">
        <f>Summary!G32</f>
        <v>51</v>
      </c>
      <c r="F32" s="167">
        <f t="shared" si="0"/>
        <v>93.268799999999999</v>
      </c>
      <c r="G32" s="55">
        <f>Summary!H32</f>
        <v>7.9502134323120117</v>
      </c>
      <c r="H32" s="68">
        <f>Summary!I32</f>
        <v>415.671875</v>
      </c>
      <c r="I32" s="68">
        <f t="shared" si="1"/>
        <v>188.54543712500001</v>
      </c>
      <c r="J32" s="14">
        <f>Summary!J32</f>
        <v>15</v>
      </c>
      <c r="K32" s="68">
        <f>Summary!K32</f>
        <v>136.39494323730469</v>
      </c>
      <c r="L32" s="68">
        <f t="shared" si="2"/>
        <v>61.867655092895504</v>
      </c>
      <c r="M32" s="14">
        <f>Summary!L32</f>
        <v>17</v>
      </c>
      <c r="N32" s="68">
        <f>Summary!M32</f>
        <v>0</v>
      </c>
      <c r="O32" s="69">
        <f>Summary!N32</f>
        <v>0</v>
      </c>
      <c r="P32" s="15">
        <f>Summary!O32</f>
        <v>0</v>
      </c>
      <c r="Q32" s="14"/>
      <c r="R32" s="4"/>
    </row>
    <row r="33" spans="1:18" x14ac:dyDescent="0.2">
      <c r="A33" s="154">
        <f>IF(Summary!P33=1, Summary!A33,CONCATENATE((Summary!A33), "*"))</f>
        <v>1032</v>
      </c>
      <c r="B33" s="9">
        <f>Summary!D33</f>
        <v>43299</v>
      </c>
      <c r="C33" s="6">
        <f>Summary!E33</f>
        <v>443994</v>
      </c>
      <c r="D33" s="6">
        <f>Summary!F33</f>
        <v>-1244000</v>
      </c>
      <c r="E33" s="7">
        <f>Summary!G33</f>
        <v>158</v>
      </c>
      <c r="F33" s="167">
        <f t="shared" si="0"/>
        <v>288.9504</v>
      </c>
      <c r="G33" s="55">
        <f>Summary!H33</f>
        <v>7.9502134323120117</v>
      </c>
      <c r="H33" s="68">
        <f>Summary!I33</f>
        <v>20.230096817016602</v>
      </c>
      <c r="I33" s="68">
        <f t="shared" si="1"/>
        <v>9.1762100754241942</v>
      </c>
      <c r="J33" s="14">
        <f>Summary!J33</f>
        <v>1</v>
      </c>
      <c r="K33" s="68">
        <f>Summary!K33</f>
        <v>0</v>
      </c>
      <c r="L33" s="68">
        <f t="shared" si="2"/>
        <v>0</v>
      </c>
      <c r="M33" s="14">
        <f>Summary!L33</f>
        <v>0</v>
      </c>
      <c r="N33" s="68">
        <f>Summary!M33</f>
        <v>0</v>
      </c>
      <c r="O33" s="69">
        <f>Summary!N33</f>
        <v>0</v>
      </c>
      <c r="P33" s="15">
        <f>Summary!O33</f>
        <v>0</v>
      </c>
      <c r="Q33" s="14"/>
      <c r="R33" s="4"/>
    </row>
    <row r="34" spans="1:18" x14ac:dyDescent="0.2">
      <c r="A34" s="154">
        <f>IF(Summary!P34=1, Summary!A34,CONCATENATE((Summary!A34), "*"))</f>
        <v>1033</v>
      </c>
      <c r="B34" s="9">
        <f>Summary!D34</f>
        <v>43299</v>
      </c>
      <c r="C34" s="6">
        <f>Summary!E34</f>
        <v>444007</v>
      </c>
      <c r="D34" s="6">
        <f>Summary!F34</f>
        <v>-1245400</v>
      </c>
      <c r="E34" s="7">
        <f>Summary!G34</f>
        <v>287</v>
      </c>
      <c r="F34" s="167">
        <f t="shared" si="0"/>
        <v>524.86559999999997</v>
      </c>
      <c r="G34" s="55">
        <f>Summary!H34</f>
        <v>7.9502134323120117</v>
      </c>
      <c r="H34" s="68">
        <f>Summary!I34</f>
        <v>0</v>
      </c>
      <c r="I34" s="68">
        <f t="shared" si="1"/>
        <v>0</v>
      </c>
      <c r="J34" s="14">
        <f>Summary!J34</f>
        <v>0</v>
      </c>
      <c r="K34" s="68">
        <f>Summary!K34</f>
        <v>0</v>
      </c>
      <c r="L34" s="68">
        <f t="shared" si="2"/>
        <v>0</v>
      </c>
      <c r="M34" s="14">
        <f>Summary!L34</f>
        <v>0</v>
      </c>
      <c r="N34" s="68">
        <f>Summary!M34</f>
        <v>14.85</v>
      </c>
      <c r="O34" s="69">
        <f>Summary!N34</f>
        <v>0</v>
      </c>
      <c r="P34" s="15">
        <f>Summary!O34</f>
        <v>0</v>
      </c>
      <c r="Q34" s="14"/>
      <c r="R34" s="4"/>
    </row>
    <row r="35" spans="1:18" x14ac:dyDescent="0.2">
      <c r="A35" s="154">
        <f>IF(Summary!P35=1, Summary!A35,CONCATENATE((Summary!A35), "*"))</f>
        <v>1034</v>
      </c>
      <c r="B35" s="9">
        <f>Summary!D35</f>
        <v>43301</v>
      </c>
      <c r="C35" s="6">
        <f>Summary!E35</f>
        <v>444995</v>
      </c>
      <c r="D35" s="6">
        <f>Summary!F35</f>
        <v>-1241100</v>
      </c>
      <c r="E35" s="7">
        <f>Summary!G35</f>
        <v>43</v>
      </c>
      <c r="F35" s="167">
        <f t="shared" ref="F35:F66" si="3">E35*1.8288</f>
        <v>78.638400000000004</v>
      </c>
      <c r="G35" s="55">
        <f>Summary!H35</f>
        <v>8.0305185317993164</v>
      </c>
      <c r="H35" s="68">
        <f>Summary!I35</f>
        <v>20.230096817016602</v>
      </c>
      <c r="I35" s="68">
        <f t="shared" si="1"/>
        <v>9.1762100754241942</v>
      </c>
      <c r="J35" s="14">
        <f>Summary!J35</f>
        <v>1</v>
      </c>
      <c r="K35" s="68">
        <f>Summary!K35</f>
        <v>0</v>
      </c>
      <c r="L35" s="68">
        <f t="shared" si="2"/>
        <v>0</v>
      </c>
      <c r="M35" s="14">
        <f>Summary!L35</f>
        <v>0</v>
      </c>
      <c r="N35" s="68">
        <f>Summary!M35</f>
        <v>0</v>
      </c>
      <c r="O35" s="69">
        <f>Summary!N35</f>
        <v>0</v>
      </c>
      <c r="P35" s="15">
        <f>Summary!O35</f>
        <v>0</v>
      </c>
      <c r="Q35" s="14"/>
      <c r="R35" s="4"/>
    </row>
    <row r="36" spans="1:18" x14ac:dyDescent="0.2">
      <c r="A36" s="154">
        <f>IF(Summary!P36=1, Summary!A36,CONCATENATE((Summary!A36), "*"))</f>
        <v>1035</v>
      </c>
      <c r="B36" s="9">
        <f>Summary!D36</f>
        <v>43289</v>
      </c>
      <c r="C36" s="6">
        <f>Summary!E36</f>
        <v>444998</v>
      </c>
      <c r="D36" s="6">
        <f>Summary!F36</f>
        <v>-1242500</v>
      </c>
      <c r="E36" s="7">
        <f>Summary!G36</f>
        <v>83</v>
      </c>
      <c r="F36" s="167">
        <f t="shared" si="3"/>
        <v>151.79040000000001</v>
      </c>
      <c r="G36" s="55">
        <f>Summary!H36</f>
        <v>7.9502134323120117</v>
      </c>
      <c r="H36" s="68">
        <f>Summary!I36</f>
        <v>13.812229156494141</v>
      </c>
      <c r="I36" s="68">
        <f t="shared" si="1"/>
        <v>6.2651166475524898</v>
      </c>
      <c r="J36" s="14">
        <f>Summary!J36</f>
        <v>1</v>
      </c>
      <c r="K36" s="68">
        <f>Summary!K36</f>
        <v>6.2807421684265137</v>
      </c>
      <c r="L36" s="68">
        <f t="shared" si="2"/>
        <v>2.8488944016609192</v>
      </c>
      <c r="M36" s="14">
        <f>Summary!L36</f>
        <v>1</v>
      </c>
      <c r="N36" s="68">
        <f>Summary!M36</f>
        <v>29.7</v>
      </c>
      <c r="O36" s="69">
        <f>Summary!N36</f>
        <v>0</v>
      </c>
      <c r="P36" s="15">
        <f>Summary!O36</f>
        <v>0</v>
      </c>
      <c r="Q36" s="14"/>
      <c r="R36" s="4"/>
    </row>
    <row r="37" spans="1:18" x14ac:dyDescent="0.2">
      <c r="A37" s="154">
        <f>IF(Summary!P37=1, Summary!A37,CONCATENATE((Summary!A37), "*"))</f>
        <v>1036</v>
      </c>
      <c r="B37" s="9">
        <f>Summary!D37</f>
        <v>43299</v>
      </c>
      <c r="C37" s="6">
        <f>Summary!E37</f>
        <v>444997</v>
      </c>
      <c r="D37" s="6">
        <f>Summary!F37</f>
        <v>-1243900</v>
      </c>
      <c r="E37" s="7">
        <f>Summary!G37</f>
        <v>188</v>
      </c>
      <c r="F37" s="167">
        <f t="shared" si="3"/>
        <v>343.81439999999998</v>
      </c>
      <c r="G37" s="55">
        <f>Summary!H37</f>
        <v>8.0305185317993164</v>
      </c>
      <c r="H37" s="68">
        <f>Summary!I37</f>
        <v>154.65470886230469</v>
      </c>
      <c r="I37" s="68">
        <f t="shared" si="1"/>
        <v>70.15013870227051</v>
      </c>
      <c r="J37" s="14">
        <f>Summary!J37</f>
        <v>6</v>
      </c>
      <c r="K37" s="68">
        <f>Summary!K37</f>
        <v>0</v>
      </c>
      <c r="L37" s="68">
        <f t="shared" si="2"/>
        <v>0</v>
      </c>
      <c r="M37" s="14">
        <f>Summary!L37</f>
        <v>0</v>
      </c>
      <c r="N37" s="68">
        <f>Summary!M37</f>
        <v>0</v>
      </c>
      <c r="O37" s="69">
        <f>Summary!N37</f>
        <v>0</v>
      </c>
      <c r="P37" s="15">
        <f>Summary!O37</f>
        <v>0</v>
      </c>
      <c r="Q37" s="14"/>
      <c r="R37" s="4"/>
    </row>
    <row r="38" spans="1:18" x14ac:dyDescent="0.2">
      <c r="A38" s="154">
        <f>IF(Summary!P38=1, Summary!A38,CONCATENATE((Summary!A38), "*"))</f>
        <v>1037</v>
      </c>
      <c r="B38" s="9">
        <f>Summary!D38</f>
        <v>43288</v>
      </c>
      <c r="C38" s="6">
        <f>Summary!E38</f>
        <v>450005</v>
      </c>
      <c r="D38" s="6">
        <f>Summary!F38</f>
        <v>-1241100</v>
      </c>
      <c r="E38" s="7">
        <f>Summary!G38</f>
        <v>61</v>
      </c>
      <c r="F38" s="167">
        <f t="shared" si="3"/>
        <v>111.5568</v>
      </c>
      <c r="G38" s="55">
        <f>Summary!H38</f>
        <v>7.9502134323120117</v>
      </c>
      <c r="H38" s="68">
        <f>Summary!I38</f>
        <v>55.041900634765625</v>
      </c>
      <c r="I38" s="68">
        <f t="shared" si="1"/>
        <v>24.966565792724609</v>
      </c>
      <c r="J38" s="14">
        <f>Summary!J38</f>
        <v>3</v>
      </c>
      <c r="K38" s="68">
        <f>Summary!K38</f>
        <v>0</v>
      </c>
      <c r="L38" s="68">
        <f t="shared" si="2"/>
        <v>0</v>
      </c>
      <c r="M38" s="14">
        <f>Summary!L38</f>
        <v>0</v>
      </c>
      <c r="N38" s="68">
        <f>Summary!M38</f>
        <v>59.4</v>
      </c>
      <c r="O38" s="69">
        <f>Summary!N38</f>
        <v>0</v>
      </c>
      <c r="P38" s="15">
        <f>Summary!O38</f>
        <v>0</v>
      </c>
      <c r="Q38" s="14"/>
      <c r="R38" s="4"/>
    </row>
    <row r="39" spans="1:18" x14ac:dyDescent="0.2">
      <c r="A39" s="154">
        <f>IF(Summary!P39=1, Summary!A39,CONCATENATE((Summary!A39), "*"))</f>
        <v>1038</v>
      </c>
      <c r="B39" s="9">
        <f>Summary!D39</f>
        <v>43289</v>
      </c>
      <c r="C39" s="6">
        <f>Summary!E39</f>
        <v>450000</v>
      </c>
      <c r="D39" s="6">
        <f>Summary!F39</f>
        <v>-1242500</v>
      </c>
      <c r="E39" s="7">
        <f>Summary!G39</f>
        <v>147</v>
      </c>
      <c r="F39" s="167">
        <f t="shared" si="3"/>
        <v>268.83359999999999</v>
      </c>
      <c r="G39" s="55">
        <f>Summary!H39</f>
        <v>7.9502134323120117</v>
      </c>
      <c r="H39" s="68">
        <f>Summary!I39</f>
        <v>0</v>
      </c>
      <c r="I39" s="68">
        <f t="shared" si="1"/>
        <v>0</v>
      </c>
      <c r="J39" s="14">
        <f>Summary!J39</f>
        <v>0</v>
      </c>
      <c r="K39" s="68">
        <f>Summary!K39</f>
        <v>0</v>
      </c>
      <c r="L39" s="68">
        <f t="shared" si="2"/>
        <v>0</v>
      </c>
      <c r="M39" s="14">
        <f>Summary!L39</f>
        <v>0</v>
      </c>
      <c r="N39" s="68">
        <f>Summary!M39</f>
        <v>54.45</v>
      </c>
      <c r="O39" s="69">
        <f>Summary!N39</f>
        <v>0</v>
      </c>
      <c r="P39" s="15">
        <f>Summary!O39</f>
        <v>0</v>
      </c>
      <c r="Q39" s="14"/>
      <c r="R39" s="4"/>
    </row>
    <row r="40" spans="1:18" x14ac:dyDescent="0.2">
      <c r="A40" s="154">
        <f>IF(Summary!P40=1, Summary!A40,CONCATENATE((Summary!A40), "*"))</f>
        <v>1039</v>
      </c>
      <c r="B40" s="9">
        <f>Summary!D40</f>
        <v>43289</v>
      </c>
      <c r="C40" s="6">
        <f>Summary!E40</f>
        <v>445998</v>
      </c>
      <c r="D40" s="6">
        <f>Summary!F40</f>
        <v>-1243900</v>
      </c>
      <c r="E40" s="7">
        <f>Summary!G40</f>
        <v>251</v>
      </c>
      <c r="F40" s="167">
        <f t="shared" si="3"/>
        <v>459.02879999999999</v>
      </c>
      <c r="G40" s="55">
        <f>Summary!H40</f>
        <v>7.9502134323120117</v>
      </c>
      <c r="H40" s="68">
        <f>Summary!I40</f>
        <v>0</v>
      </c>
      <c r="I40" s="68">
        <f t="shared" si="1"/>
        <v>0</v>
      </c>
      <c r="J40" s="14">
        <f>Summary!J40</f>
        <v>0</v>
      </c>
      <c r="K40" s="68">
        <f>Summary!K40</f>
        <v>0</v>
      </c>
      <c r="L40" s="68">
        <f t="shared" si="2"/>
        <v>0</v>
      </c>
      <c r="M40" s="14">
        <f>Summary!L40</f>
        <v>0</v>
      </c>
      <c r="N40" s="68">
        <f>Summary!M40</f>
        <v>9.9</v>
      </c>
      <c r="O40" s="69">
        <f>Summary!N40</f>
        <v>0</v>
      </c>
      <c r="P40" s="15">
        <f>Summary!O40</f>
        <v>0</v>
      </c>
      <c r="Q40" s="14"/>
      <c r="R40" s="4"/>
    </row>
    <row r="41" spans="1:18" x14ac:dyDescent="0.2">
      <c r="A41" s="154">
        <f>IF(Summary!P41=1, Summary!A41,CONCATENATE((Summary!A41), "*"))</f>
        <v>1040</v>
      </c>
      <c r="B41" s="9">
        <f>Summary!D41</f>
        <v>43288</v>
      </c>
      <c r="C41" s="6">
        <f>Summary!E41</f>
        <v>451002</v>
      </c>
      <c r="D41" s="6">
        <f>Summary!F41</f>
        <v>-1241100</v>
      </c>
      <c r="E41" s="7">
        <f>Summary!G41</f>
        <v>72</v>
      </c>
      <c r="F41" s="167">
        <f t="shared" si="3"/>
        <v>131.67359999999999</v>
      </c>
      <c r="G41" s="55">
        <f>Summary!H41</f>
        <v>7.9502134323120117</v>
      </c>
      <c r="H41" s="68">
        <f>Summary!I41</f>
        <v>26.022161483764648</v>
      </c>
      <c r="I41" s="68">
        <f t="shared" si="1"/>
        <v>11.803444271743775</v>
      </c>
      <c r="J41" s="14">
        <f>Summary!J41</f>
        <v>1</v>
      </c>
      <c r="K41" s="68">
        <f>Summary!K41</f>
        <v>17.032615661621094</v>
      </c>
      <c r="L41" s="68">
        <f t="shared" si="2"/>
        <v>7.7258582031860348</v>
      </c>
      <c r="M41" s="14">
        <f>Summary!L41</f>
        <v>2</v>
      </c>
      <c r="N41" s="68">
        <f>Summary!M41</f>
        <v>59.4</v>
      </c>
      <c r="O41" s="69">
        <f>Summary!N41</f>
        <v>0</v>
      </c>
      <c r="P41" s="15">
        <f>Summary!O41</f>
        <v>0</v>
      </c>
      <c r="Q41" s="14"/>
      <c r="R41" s="4"/>
    </row>
    <row r="42" spans="1:18" x14ac:dyDescent="0.2">
      <c r="A42" s="154">
        <f>IF(Summary!P42=1, Summary!A42,CONCATENATE((Summary!A42), "*"))</f>
        <v>1041</v>
      </c>
      <c r="B42" s="9">
        <f>Summary!D42</f>
        <v>43288</v>
      </c>
      <c r="C42" s="6">
        <f>Summary!E42</f>
        <v>450996</v>
      </c>
      <c r="D42" s="6">
        <f>Summary!F42</f>
        <v>-1242500</v>
      </c>
      <c r="E42" s="7">
        <f>Summary!G42</f>
        <v>203</v>
      </c>
      <c r="F42" s="167">
        <f t="shared" si="3"/>
        <v>371.24639999999999</v>
      </c>
      <c r="G42" s="55">
        <f>Summary!H42</f>
        <v>7.9502134323120117</v>
      </c>
      <c r="H42" s="68">
        <f>Summary!I42</f>
        <v>81.80029296875</v>
      </c>
      <c r="I42" s="68">
        <f t="shared" si="1"/>
        <v>37.103958488281251</v>
      </c>
      <c r="J42" s="14">
        <f>Summary!J42</f>
        <v>4</v>
      </c>
      <c r="K42" s="68">
        <f>Summary!K42</f>
        <v>20.701858520507813</v>
      </c>
      <c r="L42" s="68">
        <f t="shared" si="2"/>
        <v>9.3901974100341796</v>
      </c>
      <c r="M42" s="14">
        <f>Summary!L42</f>
        <v>2</v>
      </c>
      <c r="N42" s="68">
        <f>Summary!M42</f>
        <v>39.6</v>
      </c>
      <c r="O42" s="69">
        <f>Summary!N42</f>
        <v>0</v>
      </c>
      <c r="P42" s="15">
        <f>Summary!O42</f>
        <v>0</v>
      </c>
      <c r="Q42" s="14"/>
      <c r="R42" s="4"/>
    </row>
    <row r="43" spans="1:18" x14ac:dyDescent="0.2">
      <c r="A43" s="154">
        <f>IF(Summary!P43=1, Summary!A43,CONCATENATE((Summary!A43), "*"))</f>
        <v>1042</v>
      </c>
      <c r="B43" s="9">
        <f>Summary!D43</f>
        <v>43287</v>
      </c>
      <c r="C43" s="6">
        <f>Summary!E43</f>
        <v>451990</v>
      </c>
      <c r="D43" s="6">
        <f>Summary!F43</f>
        <v>-1241100</v>
      </c>
      <c r="E43" s="7">
        <f>Summary!G43</f>
        <v>73</v>
      </c>
      <c r="F43" s="167">
        <f t="shared" si="3"/>
        <v>133.50239999999999</v>
      </c>
      <c r="G43" s="55">
        <f>Summary!H43</f>
        <v>7.9502134323120117</v>
      </c>
      <c r="H43" s="68">
        <f>Summary!I43</f>
        <v>0</v>
      </c>
      <c r="I43" s="68">
        <f t="shared" si="1"/>
        <v>0</v>
      </c>
      <c r="J43" s="14">
        <f>Summary!J43</f>
        <v>0</v>
      </c>
      <c r="K43" s="68">
        <f>Summary!K43</f>
        <v>0</v>
      </c>
      <c r="L43" s="68">
        <f t="shared" si="2"/>
        <v>0</v>
      </c>
      <c r="M43" s="14">
        <f>Summary!L43</f>
        <v>0</v>
      </c>
      <c r="N43" s="68">
        <f>Summary!M43</f>
        <v>19.8</v>
      </c>
      <c r="O43" s="69">
        <f>Summary!N43</f>
        <v>0</v>
      </c>
      <c r="P43" s="15">
        <f>Summary!O43</f>
        <v>0</v>
      </c>
      <c r="Q43" s="14"/>
      <c r="R43" s="4"/>
    </row>
    <row r="44" spans="1:18" x14ac:dyDescent="0.2">
      <c r="A44" s="154">
        <f>IF(Summary!P44=1, Summary!A44,CONCATENATE((Summary!A44), "*"))</f>
        <v>1043</v>
      </c>
      <c r="B44" s="9">
        <f>Summary!D44</f>
        <v>43287</v>
      </c>
      <c r="C44" s="6">
        <f>Summary!E44</f>
        <v>451981</v>
      </c>
      <c r="D44" s="6">
        <f>Summary!F44</f>
        <v>-1242499</v>
      </c>
      <c r="E44" s="7">
        <f>Summary!G44</f>
        <v>198</v>
      </c>
      <c r="F44" s="167">
        <f t="shared" si="3"/>
        <v>362.10239999999999</v>
      </c>
      <c r="G44" s="55">
        <f>Summary!H44</f>
        <v>7.9502134323120117</v>
      </c>
      <c r="H44" s="68">
        <f>Summary!I44</f>
        <v>0</v>
      </c>
      <c r="I44" s="68">
        <f t="shared" si="1"/>
        <v>0</v>
      </c>
      <c r="J44" s="14">
        <f>Summary!J44</f>
        <v>0</v>
      </c>
      <c r="K44" s="68">
        <f>Summary!K44</f>
        <v>0</v>
      </c>
      <c r="L44" s="68">
        <f t="shared" si="2"/>
        <v>0</v>
      </c>
      <c r="M44" s="14">
        <f>Summary!L44</f>
        <v>0</v>
      </c>
      <c r="N44" s="68">
        <f>Summary!M44</f>
        <v>4.95</v>
      </c>
      <c r="O44" s="69">
        <f>Summary!N44</f>
        <v>0</v>
      </c>
      <c r="P44" s="15">
        <f>Summary!O44</f>
        <v>0</v>
      </c>
      <c r="Q44" s="14"/>
      <c r="R44" s="4"/>
    </row>
    <row r="45" spans="1:18" x14ac:dyDescent="0.2">
      <c r="A45" s="154">
        <f>IF(Summary!P45=1, Summary!A45,CONCATENATE((Summary!A45), "*"))</f>
        <v>1044</v>
      </c>
      <c r="B45" s="9">
        <f>Summary!D45</f>
        <v>43286</v>
      </c>
      <c r="C45" s="6">
        <f>Summary!E45</f>
        <v>451929</v>
      </c>
      <c r="D45" s="6">
        <f>Summary!F45</f>
        <v>-1243906</v>
      </c>
      <c r="E45" s="7">
        <f>Summary!G45</f>
        <v>257</v>
      </c>
      <c r="F45" s="167">
        <f t="shared" si="3"/>
        <v>470.0016</v>
      </c>
      <c r="G45" s="55">
        <f>Summary!H45</f>
        <v>8.0305185317993164</v>
      </c>
      <c r="H45" s="68">
        <f>Summary!I45</f>
        <v>0</v>
      </c>
      <c r="I45" s="68">
        <f t="shared" si="1"/>
        <v>0</v>
      </c>
      <c r="J45" s="14">
        <f>Summary!J45</f>
        <v>0</v>
      </c>
      <c r="K45" s="68">
        <f>Summary!K45</f>
        <v>0</v>
      </c>
      <c r="L45" s="68">
        <f t="shared" si="2"/>
        <v>0</v>
      </c>
      <c r="M45" s="14">
        <f>Summary!L45</f>
        <v>0</v>
      </c>
      <c r="N45" s="68">
        <f>Summary!M45</f>
        <v>30</v>
      </c>
      <c r="O45" s="69">
        <f>Summary!N45</f>
        <v>0</v>
      </c>
      <c r="P45" s="15">
        <f>Summary!O45</f>
        <v>0</v>
      </c>
      <c r="Q45" s="14"/>
      <c r="R45" s="4"/>
    </row>
    <row r="46" spans="1:18" x14ac:dyDescent="0.2">
      <c r="A46" s="154">
        <f>IF(Summary!P46=1, Summary!A46,CONCATENATE((Summary!A46), "*"))</f>
        <v>1045</v>
      </c>
      <c r="B46" s="9">
        <f>Summary!D46</f>
        <v>43287</v>
      </c>
      <c r="C46" s="6">
        <f>Summary!E46</f>
        <v>453002</v>
      </c>
      <c r="D46" s="6">
        <f>Summary!F46</f>
        <v>-1241100</v>
      </c>
      <c r="E46" s="7">
        <f>Summary!G46</f>
        <v>68</v>
      </c>
      <c r="F46" s="167">
        <f t="shared" si="3"/>
        <v>124.3584</v>
      </c>
      <c r="G46" s="55">
        <f>Summary!H46</f>
        <v>7.9502134323120117</v>
      </c>
      <c r="H46" s="68">
        <f>Summary!I46</f>
        <v>0</v>
      </c>
      <c r="I46" s="68">
        <f t="shared" si="1"/>
        <v>0</v>
      </c>
      <c r="J46" s="14">
        <f>Summary!J46</f>
        <v>0</v>
      </c>
      <c r="K46" s="68">
        <f>Summary!K46</f>
        <v>0</v>
      </c>
      <c r="L46" s="68">
        <f t="shared" si="2"/>
        <v>0</v>
      </c>
      <c r="M46" s="14">
        <f>Summary!L46</f>
        <v>0</v>
      </c>
      <c r="N46" s="68">
        <f>Summary!M46</f>
        <v>14.85</v>
      </c>
      <c r="O46" s="69">
        <f>Summary!N46</f>
        <v>0</v>
      </c>
      <c r="P46" s="15">
        <f>Summary!O46</f>
        <v>0</v>
      </c>
      <c r="Q46" s="14"/>
      <c r="R46" s="4"/>
    </row>
    <row r="47" spans="1:18" x14ac:dyDescent="0.2">
      <c r="A47" s="154">
        <f>IF(Summary!P47=1, Summary!A47,CONCATENATE((Summary!A47), "*"))</f>
        <v>1046</v>
      </c>
      <c r="B47" s="9">
        <f>Summary!D47</f>
        <v>43286</v>
      </c>
      <c r="C47" s="6">
        <f>Summary!E47</f>
        <v>452993</v>
      </c>
      <c r="D47" s="6">
        <f>Summary!F47</f>
        <v>-1242500</v>
      </c>
      <c r="E47" s="7">
        <f>Summary!G47</f>
        <v>112</v>
      </c>
      <c r="F47" s="167">
        <f t="shared" si="3"/>
        <v>204.82560000000001</v>
      </c>
      <c r="G47" s="55">
        <f>Summary!H47</f>
        <v>7.9502134323120117</v>
      </c>
      <c r="H47" s="68">
        <f>Summary!I47</f>
        <v>98.080619812011719</v>
      </c>
      <c r="I47" s="68">
        <f t="shared" si="1"/>
        <v>44.488584501770021</v>
      </c>
      <c r="J47" s="14">
        <f>Summary!J47</f>
        <v>6</v>
      </c>
      <c r="K47" s="68">
        <f>Summary!K47</f>
        <v>26.916913986206055</v>
      </c>
      <c r="L47" s="68">
        <f t="shared" si="2"/>
        <v>12.209296848831176</v>
      </c>
      <c r="M47" s="14">
        <f>Summary!L47</f>
        <v>3</v>
      </c>
      <c r="N47" s="68">
        <f>Summary!M47</f>
        <v>14.85</v>
      </c>
      <c r="O47" s="69">
        <f>Summary!N47</f>
        <v>0</v>
      </c>
      <c r="P47" s="15">
        <f>Summary!O47</f>
        <v>0</v>
      </c>
      <c r="Q47" s="14"/>
      <c r="R47" s="4"/>
    </row>
    <row r="48" spans="1:18" x14ac:dyDescent="0.2">
      <c r="A48" s="154">
        <f>IF(Summary!P48=1, Summary!A48,CONCATENATE((Summary!A48), "*"))</f>
        <v>1047</v>
      </c>
      <c r="B48" s="9">
        <f>Summary!D48</f>
        <v>43286</v>
      </c>
      <c r="C48" s="6">
        <f>Summary!E48</f>
        <v>452995</v>
      </c>
      <c r="D48" s="6">
        <f>Summary!F48</f>
        <v>-1243900</v>
      </c>
      <c r="E48" s="7">
        <f>Summary!G48</f>
        <v>257</v>
      </c>
      <c r="F48" s="167">
        <f t="shared" si="3"/>
        <v>470.0016</v>
      </c>
      <c r="G48" s="55">
        <f>Summary!H48</f>
        <v>7.9502134323120117</v>
      </c>
      <c r="H48" s="68">
        <f>Summary!I48</f>
        <v>0</v>
      </c>
      <c r="I48" s="68">
        <f t="shared" si="1"/>
        <v>0</v>
      </c>
      <c r="J48" s="14">
        <f>Summary!J48</f>
        <v>0</v>
      </c>
      <c r="K48" s="68">
        <f>Summary!K48</f>
        <v>0</v>
      </c>
      <c r="L48" s="68">
        <f t="shared" si="2"/>
        <v>0</v>
      </c>
      <c r="M48" s="14">
        <f>Summary!L48</f>
        <v>0</v>
      </c>
      <c r="N48" s="68">
        <f>Summary!M48</f>
        <v>14.85</v>
      </c>
      <c r="O48" s="69">
        <f>Summary!N48</f>
        <v>0</v>
      </c>
      <c r="P48" s="15">
        <f>Summary!O48</f>
        <v>0</v>
      </c>
      <c r="Q48" s="14"/>
      <c r="R48" s="4"/>
    </row>
    <row r="49" spans="1:18" x14ac:dyDescent="0.2">
      <c r="A49" s="154">
        <f>IF(Summary!P49=1, Summary!A49,CONCATENATE((Summary!A49), "*"))</f>
        <v>1048</v>
      </c>
      <c r="B49" s="9">
        <f>Summary!D49</f>
        <v>43284</v>
      </c>
      <c r="C49" s="6">
        <f>Summary!E49</f>
        <v>453998</v>
      </c>
      <c r="D49" s="6">
        <f>Summary!F49</f>
        <v>-1241001</v>
      </c>
      <c r="E49" s="7">
        <f>Summary!G49</f>
        <v>58</v>
      </c>
      <c r="F49" s="167">
        <f t="shared" si="3"/>
        <v>106.07039999999999</v>
      </c>
      <c r="G49" s="55">
        <f>Summary!H49</f>
        <v>7.9502134323120117</v>
      </c>
      <c r="H49" s="68">
        <f>Summary!I49</f>
        <v>0</v>
      </c>
      <c r="I49" s="68">
        <f t="shared" si="1"/>
        <v>0</v>
      </c>
      <c r="J49" s="14">
        <f>Summary!J49</f>
        <v>0</v>
      </c>
      <c r="K49" s="68">
        <f>Summary!K49</f>
        <v>0</v>
      </c>
      <c r="L49" s="68">
        <f t="shared" si="2"/>
        <v>0</v>
      </c>
      <c r="M49" s="14">
        <f>Summary!L49</f>
        <v>0</v>
      </c>
      <c r="N49" s="68">
        <f>Summary!M49</f>
        <v>9.9</v>
      </c>
      <c r="O49" s="69">
        <f>Summary!N49</f>
        <v>0</v>
      </c>
      <c r="P49" s="15">
        <f>Summary!O49</f>
        <v>0</v>
      </c>
      <c r="Q49" s="14"/>
      <c r="R49" s="4"/>
    </row>
    <row r="50" spans="1:18" x14ac:dyDescent="0.2">
      <c r="A50" s="154">
        <f>IF(Summary!P50=1, Summary!A50,CONCATENATE((Summary!A50), "*"))</f>
        <v>1049</v>
      </c>
      <c r="B50" s="9">
        <f>Summary!D50</f>
        <v>43284</v>
      </c>
      <c r="C50" s="6">
        <f>Summary!E50</f>
        <v>453993</v>
      </c>
      <c r="D50" s="6">
        <f>Summary!F50</f>
        <v>-1242500</v>
      </c>
      <c r="E50" s="7">
        <f>Summary!G50</f>
        <v>91</v>
      </c>
      <c r="F50" s="167">
        <f t="shared" si="3"/>
        <v>166.42079999999999</v>
      </c>
      <c r="G50" s="55">
        <f>Summary!H50</f>
        <v>8.0305185317993164</v>
      </c>
      <c r="H50" s="68">
        <f>Summary!I50</f>
        <v>16.520557403564453</v>
      </c>
      <c r="I50" s="68">
        <f t="shared" si="1"/>
        <v>7.4935926737976075</v>
      </c>
      <c r="J50" s="14">
        <f>Summary!J50</f>
        <v>1</v>
      </c>
      <c r="K50" s="68">
        <f>Summary!K50</f>
        <v>17.933521270751953</v>
      </c>
      <c r="L50" s="68">
        <f t="shared" si="2"/>
        <v>8.1345017802429194</v>
      </c>
      <c r="M50" s="14">
        <f>Summary!L50</f>
        <v>2</v>
      </c>
      <c r="N50" s="68">
        <f>Summary!M50</f>
        <v>30</v>
      </c>
      <c r="O50" s="69">
        <f>Summary!N50</f>
        <v>0</v>
      </c>
      <c r="P50" s="15">
        <f>Summary!O50</f>
        <v>0</v>
      </c>
      <c r="Q50" s="14"/>
      <c r="R50" s="4"/>
    </row>
    <row r="51" spans="1:18" x14ac:dyDescent="0.2">
      <c r="A51" s="154">
        <f>IF(Summary!P51=1, Summary!A51,CONCATENATE((Summary!A51), "*"))</f>
        <v>1050</v>
      </c>
      <c r="B51" s="9">
        <f>Summary!D51</f>
        <v>43285</v>
      </c>
      <c r="C51" s="6">
        <f>Summary!E51</f>
        <v>453990</v>
      </c>
      <c r="D51" s="6">
        <f>Summary!F51</f>
        <v>-1243901</v>
      </c>
      <c r="E51" s="7">
        <f>Summary!G51</f>
        <v>181</v>
      </c>
      <c r="F51" s="167">
        <f t="shared" si="3"/>
        <v>331.01279999999997</v>
      </c>
      <c r="G51" s="55">
        <f>Summary!H51</f>
        <v>7.9502134323120117</v>
      </c>
      <c r="H51" s="68">
        <f>Summary!I51</f>
        <v>0</v>
      </c>
      <c r="I51" s="68">
        <f t="shared" si="1"/>
        <v>0</v>
      </c>
      <c r="J51" s="14">
        <f>Summary!J51</f>
        <v>0</v>
      </c>
      <c r="K51" s="68">
        <f>Summary!K51</f>
        <v>0</v>
      </c>
      <c r="L51" s="68">
        <f t="shared" si="2"/>
        <v>0</v>
      </c>
      <c r="M51" s="14">
        <f>Summary!L51</f>
        <v>0</v>
      </c>
      <c r="N51" s="68">
        <f>Summary!M51</f>
        <v>14.85</v>
      </c>
      <c r="O51" s="69">
        <f>Summary!N51</f>
        <v>0</v>
      </c>
      <c r="P51" s="15">
        <f>Summary!O51</f>
        <v>0</v>
      </c>
      <c r="Q51" s="14"/>
      <c r="R51" s="4"/>
    </row>
    <row r="52" spans="1:18" x14ac:dyDescent="0.2">
      <c r="A52" s="155">
        <f>IF(Summary!P52=1, Summary!A52,CONCATENATE((Summary!A52), "*"))</f>
        <v>1051</v>
      </c>
      <c r="B52" s="93">
        <f>Summary!D52</f>
        <v>43284</v>
      </c>
      <c r="C52" s="94">
        <f>Summary!E52</f>
        <v>454995</v>
      </c>
      <c r="D52" s="94">
        <f>Summary!F52</f>
        <v>-1241000</v>
      </c>
      <c r="E52" s="47">
        <f>Summary!G52</f>
        <v>54</v>
      </c>
      <c r="F52" s="168">
        <f t="shared" si="3"/>
        <v>98.755200000000002</v>
      </c>
      <c r="G52" s="95">
        <f>Summary!H52</f>
        <v>7.9502134323120117</v>
      </c>
      <c r="H52" s="98">
        <f>Summary!I52</f>
        <v>0</v>
      </c>
      <c r="I52" s="98">
        <f t="shared" si="1"/>
        <v>0</v>
      </c>
      <c r="J52" s="97">
        <f>Summary!J52</f>
        <v>0</v>
      </c>
      <c r="K52" s="98">
        <f>Summary!K52</f>
        <v>0</v>
      </c>
      <c r="L52" s="98">
        <f t="shared" si="2"/>
        <v>0</v>
      </c>
      <c r="M52" s="97">
        <f>Summary!L52</f>
        <v>0</v>
      </c>
      <c r="N52" s="98">
        <f>Summary!M52</f>
        <v>0</v>
      </c>
      <c r="O52" s="99">
        <f>Summary!N52</f>
        <v>0</v>
      </c>
      <c r="P52" s="100">
        <f>Summary!O52</f>
        <v>0</v>
      </c>
      <c r="Q52" s="14"/>
      <c r="R52" s="4"/>
    </row>
    <row r="53" spans="1:18" x14ac:dyDescent="0.2">
      <c r="A53" s="154">
        <f>IF(Summary!P53=1, Summary!A53,CONCATENATE((Summary!A53), "*"))</f>
        <v>1052</v>
      </c>
      <c r="B53" s="9">
        <f>Summary!D53</f>
        <v>43285</v>
      </c>
      <c r="C53" s="6">
        <f>Summary!E53</f>
        <v>454995</v>
      </c>
      <c r="D53" s="6">
        <f>Summary!F53</f>
        <v>-1242500</v>
      </c>
      <c r="E53" s="7">
        <f>Summary!G53</f>
        <v>83</v>
      </c>
      <c r="F53" s="167">
        <f t="shared" si="3"/>
        <v>151.79040000000001</v>
      </c>
      <c r="G53" s="55">
        <f>Summary!H53</f>
        <v>7.9502134323120117</v>
      </c>
      <c r="H53" s="68">
        <f>Summary!I53</f>
        <v>18.31043815612793</v>
      </c>
      <c r="I53" s="68">
        <f t="shared" si="1"/>
        <v>8.3054682641143796</v>
      </c>
      <c r="J53" s="14">
        <f>Summary!J53</f>
        <v>1</v>
      </c>
      <c r="K53" s="68">
        <f>Summary!K53</f>
        <v>0</v>
      </c>
      <c r="L53" s="68">
        <f t="shared" si="2"/>
        <v>0</v>
      </c>
      <c r="M53" s="14">
        <f>Summary!L53</f>
        <v>0</v>
      </c>
      <c r="N53" s="68">
        <f>Summary!M53</f>
        <v>9.9</v>
      </c>
      <c r="O53" s="69">
        <f>Summary!N53</f>
        <v>0</v>
      </c>
      <c r="P53" s="15">
        <f>Summary!O53</f>
        <v>0</v>
      </c>
      <c r="Q53" s="14"/>
      <c r="R53" s="4"/>
    </row>
    <row r="54" spans="1:18" x14ac:dyDescent="0.2">
      <c r="A54" s="154">
        <f>IF(Summary!P54=1, Summary!A54,CONCATENATE((Summary!A54), "*"))</f>
        <v>1053</v>
      </c>
      <c r="B54" s="9">
        <f>Summary!D54</f>
        <v>43285</v>
      </c>
      <c r="C54" s="6">
        <f>Summary!E54</f>
        <v>455000</v>
      </c>
      <c r="D54" s="6">
        <f>Summary!F54</f>
        <v>-1243900</v>
      </c>
      <c r="E54" s="7">
        <f>Summary!G54</f>
        <v>111</v>
      </c>
      <c r="F54" s="167">
        <f t="shared" si="3"/>
        <v>202.99680000000001</v>
      </c>
      <c r="G54" s="55">
        <f>Summary!H54</f>
        <v>7.9502134323120117</v>
      </c>
      <c r="H54" s="68">
        <f>Summary!I54</f>
        <v>82.730079650878906</v>
      </c>
      <c r="I54" s="68">
        <f t="shared" si="1"/>
        <v>37.525702289001465</v>
      </c>
      <c r="J54" s="14">
        <f>Summary!J54</f>
        <v>4</v>
      </c>
      <c r="K54" s="68">
        <f>Summary!K54</f>
        <v>0</v>
      </c>
      <c r="L54" s="68">
        <f t="shared" si="2"/>
        <v>0</v>
      </c>
      <c r="M54" s="14">
        <f>Summary!L54</f>
        <v>0</v>
      </c>
      <c r="N54" s="68">
        <f>Summary!M54</f>
        <v>39.6</v>
      </c>
      <c r="O54" s="69">
        <f>Summary!N54</f>
        <v>0</v>
      </c>
      <c r="P54" s="15">
        <f>Summary!O54</f>
        <v>0</v>
      </c>
      <c r="Q54" s="14"/>
      <c r="R54" s="4"/>
    </row>
    <row r="55" spans="1:18" x14ac:dyDescent="0.2">
      <c r="A55" s="154">
        <f>IF(Summary!P55=1, Summary!A55,CONCATENATE((Summary!A55), "*"))</f>
        <v>1054</v>
      </c>
      <c r="B55" s="9">
        <f>Summary!D55</f>
        <v>43280</v>
      </c>
      <c r="C55" s="6">
        <f>Summary!E55</f>
        <v>455996</v>
      </c>
      <c r="D55" s="6">
        <f>Summary!F55</f>
        <v>-1241000</v>
      </c>
      <c r="E55" s="7">
        <f>Summary!G55</f>
        <v>47</v>
      </c>
      <c r="F55" s="167">
        <f t="shared" si="3"/>
        <v>85.953599999999994</v>
      </c>
      <c r="G55" s="55">
        <f>Summary!H55</f>
        <v>7.9502134323120117</v>
      </c>
      <c r="H55" s="68">
        <f>Summary!I55</f>
        <v>31.009769439697266</v>
      </c>
      <c r="I55" s="68">
        <f t="shared" si="1"/>
        <v>14.065783339691162</v>
      </c>
      <c r="J55" s="14">
        <f>Summary!J55</f>
        <v>2</v>
      </c>
      <c r="K55" s="68">
        <f>Summary!K55</f>
        <v>0</v>
      </c>
      <c r="L55" s="68">
        <f t="shared" si="2"/>
        <v>0</v>
      </c>
      <c r="M55" s="14">
        <f>Summary!L55</f>
        <v>0</v>
      </c>
      <c r="N55" s="68">
        <f>Summary!M55</f>
        <v>0</v>
      </c>
      <c r="O55" s="69">
        <f>Summary!N55</f>
        <v>0</v>
      </c>
      <c r="P55" s="15">
        <f>Summary!O55</f>
        <v>0</v>
      </c>
      <c r="Q55" s="14"/>
      <c r="R55" s="4"/>
    </row>
    <row r="56" spans="1:18" x14ac:dyDescent="0.2">
      <c r="A56" s="154">
        <f>IF(Summary!P56=1, Summary!A56,CONCATENATE((Summary!A56), "*"))</f>
        <v>1055</v>
      </c>
      <c r="B56" s="9">
        <f>Summary!D56</f>
        <v>43280</v>
      </c>
      <c r="C56" s="6">
        <f>Summary!E56</f>
        <v>455998</v>
      </c>
      <c r="D56" s="6">
        <f>Summary!F56</f>
        <v>-1242400</v>
      </c>
      <c r="E56" s="7">
        <f>Summary!G56</f>
        <v>76</v>
      </c>
      <c r="F56" s="167">
        <f t="shared" si="3"/>
        <v>138.9888</v>
      </c>
      <c r="G56" s="55">
        <f>Summary!H56</f>
        <v>7.8699078559875488</v>
      </c>
      <c r="H56" s="68">
        <f>Summary!I56</f>
        <v>0</v>
      </c>
      <c r="I56" s="68">
        <f t="shared" si="1"/>
        <v>0</v>
      </c>
      <c r="J56" s="14">
        <f>Summary!J56</f>
        <v>0</v>
      </c>
      <c r="K56" s="68">
        <f>Summary!K56</f>
        <v>0</v>
      </c>
      <c r="L56" s="68">
        <f t="shared" si="2"/>
        <v>0</v>
      </c>
      <c r="M56" s="14">
        <f>Summary!L56</f>
        <v>0</v>
      </c>
      <c r="N56" s="68">
        <f>Summary!M56</f>
        <v>9.8000000000000007</v>
      </c>
      <c r="O56" s="69">
        <f>Summary!N56</f>
        <v>0</v>
      </c>
      <c r="P56" s="15">
        <f>Summary!O56</f>
        <v>0</v>
      </c>
      <c r="Q56" s="14"/>
      <c r="R56" s="4"/>
    </row>
    <row r="57" spans="1:18" x14ac:dyDescent="0.2">
      <c r="A57" s="154">
        <f>IF(Summary!P57=1, Summary!A57,CONCATENATE((Summary!A57), "*"))</f>
        <v>1056</v>
      </c>
      <c r="B57" s="9">
        <f>Summary!D57</f>
        <v>43279</v>
      </c>
      <c r="C57" s="6">
        <f>Summary!E57</f>
        <v>455995</v>
      </c>
      <c r="D57" s="6">
        <f>Summary!F57</f>
        <v>-1243900</v>
      </c>
      <c r="E57" s="7">
        <f>Summary!G57</f>
        <v>102</v>
      </c>
      <c r="F57" s="167">
        <f t="shared" si="3"/>
        <v>186.5376</v>
      </c>
      <c r="G57" s="55">
        <f>Summary!H57</f>
        <v>7.9502134323120117</v>
      </c>
      <c r="H57" s="68">
        <f>Summary!I57</f>
        <v>129.29478454589844</v>
      </c>
      <c r="I57" s="68">
        <f t="shared" si="1"/>
        <v>58.647079911743162</v>
      </c>
      <c r="J57" s="14">
        <f>Summary!J57</f>
        <v>6</v>
      </c>
      <c r="K57" s="68">
        <f>Summary!K57</f>
        <v>0</v>
      </c>
      <c r="L57" s="68">
        <f t="shared" si="2"/>
        <v>0</v>
      </c>
      <c r="M57" s="14">
        <f>Summary!L57</f>
        <v>0</v>
      </c>
      <c r="N57" s="68">
        <f>Summary!M57</f>
        <v>39.6</v>
      </c>
      <c r="O57" s="69">
        <f>Summary!N57</f>
        <v>0</v>
      </c>
      <c r="P57" s="15">
        <f>Summary!O57</f>
        <v>0</v>
      </c>
      <c r="Q57" s="14"/>
      <c r="R57" s="4"/>
    </row>
    <row r="58" spans="1:18" x14ac:dyDescent="0.2">
      <c r="A58" s="154">
        <f>IF(Summary!P58=1, Summary!A58,CONCATENATE((Summary!A58), "*"))</f>
        <v>1057</v>
      </c>
      <c r="B58" s="9">
        <f>Summary!D58</f>
        <v>43279</v>
      </c>
      <c r="C58" s="6">
        <f>Summary!E58</f>
        <v>460984</v>
      </c>
      <c r="D58" s="6">
        <f>Summary!F58</f>
        <v>-1243900</v>
      </c>
      <c r="E58" s="7">
        <f>Summary!G58</f>
        <v>127</v>
      </c>
      <c r="F58" s="167">
        <f t="shared" si="3"/>
        <v>232.2576</v>
      </c>
      <c r="G58" s="55">
        <f>Summary!H58</f>
        <v>8.0305185317993164</v>
      </c>
      <c r="H58" s="68">
        <f>Summary!I58</f>
        <v>121.17565155029297</v>
      </c>
      <c r="I58" s="68">
        <f t="shared" si="1"/>
        <v>54.964306138000488</v>
      </c>
      <c r="J58" s="14">
        <f>Summary!J58</f>
        <v>7</v>
      </c>
      <c r="K58" s="68">
        <f>Summary!K58</f>
        <v>0</v>
      </c>
      <c r="L58" s="68">
        <f t="shared" si="2"/>
        <v>0</v>
      </c>
      <c r="M58" s="14">
        <f>Summary!L58</f>
        <v>0</v>
      </c>
      <c r="N58" s="68">
        <f>Summary!M58</f>
        <v>55</v>
      </c>
      <c r="O58" s="69">
        <f>Summary!N58</f>
        <v>0</v>
      </c>
      <c r="P58" s="15">
        <f>Summary!O58</f>
        <v>15</v>
      </c>
      <c r="Q58" s="14"/>
      <c r="R58" s="4"/>
    </row>
    <row r="59" spans="1:18" x14ac:dyDescent="0.2">
      <c r="A59" s="154">
        <f>IF(Summary!P59=1, Summary!A59,CONCATENATE((Summary!A59), "*"))</f>
        <v>1058</v>
      </c>
      <c r="B59" s="9">
        <f>Summary!D59</f>
        <v>43278</v>
      </c>
      <c r="C59" s="6">
        <f>Summary!E59</f>
        <v>461996</v>
      </c>
      <c r="D59" s="6">
        <f>Summary!F59</f>
        <v>-1242400</v>
      </c>
      <c r="E59" s="7">
        <f>Summary!G59</f>
        <v>64</v>
      </c>
      <c r="F59" s="167">
        <f t="shared" si="3"/>
        <v>117.0432</v>
      </c>
      <c r="G59" s="55">
        <f>Summary!H59</f>
        <v>7.9502134323120117</v>
      </c>
      <c r="H59" s="68">
        <f>Summary!I59</f>
        <v>300.980712890625</v>
      </c>
      <c r="I59" s="68">
        <f t="shared" si="1"/>
        <v>136.52244352148438</v>
      </c>
      <c r="J59" s="14">
        <f>Summary!J59</f>
        <v>14</v>
      </c>
      <c r="K59" s="68">
        <f>Summary!K59</f>
        <v>25.91035270690918</v>
      </c>
      <c r="L59" s="68">
        <f t="shared" si="2"/>
        <v>11.752728705032348</v>
      </c>
      <c r="M59" s="14">
        <f>Summary!L59</f>
        <v>3</v>
      </c>
      <c r="N59" s="68">
        <f>Summary!M59</f>
        <v>14.85</v>
      </c>
      <c r="O59" s="69">
        <f>Summary!N59</f>
        <v>0</v>
      </c>
      <c r="P59" s="15">
        <f>Summary!O59</f>
        <v>0</v>
      </c>
      <c r="Q59" s="14"/>
      <c r="R59" s="4"/>
    </row>
    <row r="60" spans="1:18" x14ac:dyDescent="0.2">
      <c r="A60" s="154">
        <f>IF(Summary!P60=1, Summary!A60,CONCATENATE((Summary!A60), "*"))</f>
        <v>1059</v>
      </c>
      <c r="B60" s="9">
        <f>Summary!D60</f>
        <v>43278</v>
      </c>
      <c r="C60" s="6">
        <f>Summary!E60</f>
        <v>462998</v>
      </c>
      <c r="D60" s="6">
        <f>Summary!F60</f>
        <v>-1242400</v>
      </c>
      <c r="E60" s="7">
        <f>Summary!G60</f>
        <v>51</v>
      </c>
      <c r="F60" s="167">
        <f t="shared" si="3"/>
        <v>93.268799999999999</v>
      </c>
      <c r="G60" s="55">
        <f>Summary!H60</f>
        <v>7.9502134323120117</v>
      </c>
      <c r="H60" s="68">
        <f>Summary!I60</f>
        <v>71.990463256835938</v>
      </c>
      <c r="I60" s="68">
        <f t="shared" si="1"/>
        <v>32.654298209594728</v>
      </c>
      <c r="J60" s="14">
        <f>Summary!J60</f>
        <v>4</v>
      </c>
      <c r="K60" s="68">
        <f>Summary!K60</f>
        <v>23.770591735839844</v>
      </c>
      <c r="L60" s="68">
        <f t="shared" si="2"/>
        <v>10.782150246643067</v>
      </c>
      <c r="M60" s="14">
        <f>Summary!L60</f>
        <v>3</v>
      </c>
      <c r="N60" s="68">
        <f>Summary!M60</f>
        <v>0</v>
      </c>
      <c r="O60" s="69">
        <f>Summary!N60</f>
        <v>0</v>
      </c>
      <c r="P60" s="15">
        <f>Summary!O60</f>
        <v>0</v>
      </c>
      <c r="Q60" s="14"/>
      <c r="R60" s="4"/>
    </row>
    <row r="61" spans="1:18" x14ac:dyDescent="0.2">
      <c r="A61" s="154">
        <f>IF(Summary!P61=1, Summary!A61,CONCATENATE((Summary!A61), "*"))</f>
        <v>1060</v>
      </c>
      <c r="B61" s="9">
        <f>Summary!D61</f>
        <v>43277</v>
      </c>
      <c r="C61" s="6">
        <f>Summary!E61</f>
        <v>463963</v>
      </c>
      <c r="D61" s="6">
        <f>Summary!F61</f>
        <v>-1242400</v>
      </c>
      <c r="E61" s="7">
        <f>Summary!G61</f>
        <v>44</v>
      </c>
      <c r="F61" s="167">
        <f t="shared" si="3"/>
        <v>80.467200000000005</v>
      </c>
      <c r="G61" s="55">
        <f>Summary!H61</f>
        <v>7.8699078559875488</v>
      </c>
      <c r="H61" s="68">
        <f>Summary!I61</f>
        <v>0</v>
      </c>
      <c r="I61" s="68">
        <f t="shared" si="1"/>
        <v>0</v>
      </c>
      <c r="J61" s="14">
        <f>Summary!J61</f>
        <v>0</v>
      </c>
      <c r="K61" s="68">
        <f>Summary!K61</f>
        <v>0</v>
      </c>
      <c r="L61" s="68">
        <f t="shared" si="2"/>
        <v>0</v>
      </c>
      <c r="M61" s="14">
        <f>Summary!L61</f>
        <v>0</v>
      </c>
      <c r="N61" s="68">
        <f>Summary!M61</f>
        <v>0</v>
      </c>
      <c r="O61" s="69">
        <f>Summary!N61</f>
        <v>0</v>
      </c>
      <c r="P61" s="15">
        <f>Summary!O61</f>
        <v>0</v>
      </c>
      <c r="Q61" s="14"/>
      <c r="R61" s="4"/>
    </row>
    <row r="62" spans="1:18" x14ac:dyDescent="0.2">
      <c r="A62" s="154">
        <f>IF(Summary!P62=1, Summary!A62,CONCATENATE((Summary!A62), "*"))</f>
        <v>1061</v>
      </c>
      <c r="B62" s="9">
        <f>Summary!D62</f>
        <v>43277</v>
      </c>
      <c r="C62" s="6">
        <f>Summary!E62</f>
        <v>464005</v>
      </c>
      <c r="D62" s="6">
        <f>Summary!F62</f>
        <v>-1243800</v>
      </c>
      <c r="E62" s="7">
        <f>Summary!G62</f>
        <v>73</v>
      </c>
      <c r="F62" s="167">
        <f t="shared" si="3"/>
        <v>133.50239999999999</v>
      </c>
      <c r="G62" s="55">
        <f>Summary!H62</f>
        <v>7.9502134323120117</v>
      </c>
      <c r="H62" s="68">
        <f>Summary!I62</f>
        <v>0</v>
      </c>
      <c r="I62" s="68">
        <f t="shared" si="1"/>
        <v>0</v>
      </c>
      <c r="J62" s="14">
        <f>Summary!J62</f>
        <v>0</v>
      </c>
      <c r="K62" s="68">
        <f>Summary!K62</f>
        <v>0</v>
      </c>
      <c r="L62" s="68">
        <f t="shared" si="2"/>
        <v>0</v>
      </c>
      <c r="M62" s="14">
        <f>Summary!L62</f>
        <v>0</v>
      </c>
      <c r="N62" s="68">
        <f>Summary!M62</f>
        <v>4.95</v>
      </c>
      <c r="O62" s="69">
        <f>Summary!N62</f>
        <v>0</v>
      </c>
      <c r="P62" s="15">
        <f>Summary!O62</f>
        <v>0</v>
      </c>
      <c r="Q62" s="14"/>
      <c r="R62" s="4"/>
    </row>
    <row r="63" spans="1:18" x14ac:dyDescent="0.2">
      <c r="A63" s="154">
        <f>IF(Summary!P63=1, Summary!A63,CONCATENATE((Summary!A63), "*"))</f>
        <v>1062</v>
      </c>
      <c r="B63" s="9">
        <f>Summary!D63</f>
        <v>43277</v>
      </c>
      <c r="C63" s="6">
        <f>Summary!E63</f>
        <v>465002</v>
      </c>
      <c r="D63" s="6">
        <f>Summary!F63</f>
        <v>-1242400</v>
      </c>
      <c r="E63" s="7">
        <f>Summary!G63</f>
        <v>38</v>
      </c>
      <c r="F63" s="167">
        <f t="shared" si="3"/>
        <v>69.494399999999999</v>
      </c>
      <c r="G63" s="55">
        <f>Summary!H63</f>
        <v>7.9502134323120117</v>
      </c>
      <c r="H63" s="68">
        <f>Summary!I63</f>
        <v>34.262340545654297</v>
      </c>
      <c r="I63" s="68">
        <f t="shared" si="1"/>
        <v>15.541123572784423</v>
      </c>
      <c r="J63" s="14">
        <f>Summary!J63</f>
        <v>2</v>
      </c>
      <c r="K63" s="68">
        <f>Summary!K63</f>
        <v>0</v>
      </c>
      <c r="L63" s="68">
        <f t="shared" si="2"/>
        <v>0</v>
      </c>
      <c r="M63" s="14">
        <f>Summary!L63</f>
        <v>0</v>
      </c>
      <c r="N63" s="68">
        <f>Summary!M63</f>
        <v>0</v>
      </c>
      <c r="O63" s="69">
        <f>Summary!N63</f>
        <v>0</v>
      </c>
      <c r="P63" s="15">
        <f>Summary!O63</f>
        <v>0</v>
      </c>
      <c r="Q63" s="14"/>
      <c r="R63" s="4"/>
    </row>
    <row r="64" spans="1:18" x14ac:dyDescent="0.2">
      <c r="A64" s="154">
        <f>IF(Summary!P64=1, Summary!A64,CONCATENATE((Summary!A64), "*"))</f>
        <v>1063</v>
      </c>
      <c r="B64" s="9">
        <f>Summary!D64</f>
        <v>43276</v>
      </c>
      <c r="C64" s="6">
        <f>Summary!E64</f>
        <v>464996</v>
      </c>
      <c r="D64" s="6">
        <f>Summary!F64</f>
        <v>-1243800</v>
      </c>
      <c r="E64" s="7">
        <f>Summary!G64</f>
        <v>65</v>
      </c>
      <c r="F64" s="167">
        <f t="shared" si="3"/>
        <v>118.872</v>
      </c>
      <c r="G64" s="55">
        <f>Summary!H64</f>
        <v>7.9502134323120117</v>
      </c>
      <c r="H64" s="68">
        <f>Summary!I64</f>
        <v>41.281929016113281</v>
      </c>
      <c r="I64" s="68">
        <f t="shared" si="1"/>
        <v>18.725152746276855</v>
      </c>
      <c r="J64" s="14">
        <f>Summary!J64</f>
        <v>2</v>
      </c>
      <c r="K64" s="68">
        <f>Summary!K64</f>
        <v>0</v>
      </c>
      <c r="L64" s="68">
        <f t="shared" si="2"/>
        <v>0</v>
      </c>
      <c r="M64" s="14">
        <f>Summary!L64</f>
        <v>0</v>
      </c>
      <c r="N64" s="68">
        <f>Summary!M64</f>
        <v>4.95</v>
      </c>
      <c r="O64" s="69">
        <f>Summary!N64</f>
        <v>0</v>
      </c>
      <c r="P64" s="15">
        <f>Summary!O64</f>
        <v>4.95</v>
      </c>
      <c r="Q64" s="14"/>
      <c r="R64" s="4"/>
    </row>
    <row r="65" spans="1:18" x14ac:dyDescent="0.2">
      <c r="A65" s="154">
        <f>IF(Summary!P65=1, Summary!A65,CONCATENATE((Summary!A65), "*"))</f>
        <v>1064</v>
      </c>
      <c r="B65" s="9">
        <f>Summary!D65</f>
        <v>43276</v>
      </c>
      <c r="C65" s="6">
        <f>Summary!E65</f>
        <v>464997</v>
      </c>
      <c r="D65" s="6">
        <f>Summary!F65</f>
        <v>-1245300</v>
      </c>
      <c r="E65" s="7">
        <f>Summary!G65</f>
        <v>112</v>
      </c>
      <c r="F65" s="167">
        <f t="shared" si="3"/>
        <v>204.82560000000001</v>
      </c>
      <c r="G65" s="55">
        <f>Summary!H65</f>
        <v>7.9502134323120117</v>
      </c>
      <c r="H65" s="68">
        <f>Summary!I65</f>
        <v>465.46945190429687</v>
      </c>
      <c r="I65" s="68">
        <f t="shared" si="1"/>
        <v>211.13321962817383</v>
      </c>
      <c r="J65" s="14">
        <f>Summary!J65</f>
        <v>24</v>
      </c>
      <c r="K65" s="68">
        <f>Summary!K65</f>
        <v>88.8648681640625</v>
      </c>
      <c r="L65" s="68">
        <f t="shared" si="2"/>
        <v>40.308393280273435</v>
      </c>
      <c r="M65" s="14">
        <f>Summary!L65</f>
        <v>10</v>
      </c>
      <c r="N65" s="68">
        <f>Summary!M65</f>
        <v>39.6</v>
      </c>
      <c r="O65" s="69">
        <f>Summary!N65</f>
        <v>0</v>
      </c>
      <c r="P65" s="15">
        <f>Summary!O65</f>
        <v>0</v>
      </c>
      <c r="Q65" s="14"/>
      <c r="R65" s="4"/>
    </row>
    <row r="66" spans="1:18" x14ac:dyDescent="0.2">
      <c r="A66" s="154">
        <f>IF(Summary!P66=1, Summary!A66,CONCATENATE((Summary!A66), "*"))</f>
        <v>1065</v>
      </c>
      <c r="B66" s="9">
        <f>Summary!D66</f>
        <v>43275</v>
      </c>
      <c r="C66" s="6">
        <f>Summary!E66</f>
        <v>465998</v>
      </c>
      <c r="D66" s="6">
        <f>Summary!F66</f>
        <v>-1242400</v>
      </c>
      <c r="E66" s="7">
        <f>Summary!G66</f>
        <v>29</v>
      </c>
      <c r="F66" s="167">
        <f t="shared" si="3"/>
        <v>53.035199999999996</v>
      </c>
      <c r="G66" s="55">
        <f>Summary!H66</f>
        <v>7.9502134323120117</v>
      </c>
      <c r="H66" s="68">
        <f>Summary!I66</f>
        <v>81.710128784179688</v>
      </c>
      <c r="I66" s="68">
        <f t="shared" si="1"/>
        <v>37.063060735473634</v>
      </c>
      <c r="J66" s="14">
        <f>Summary!J66</f>
        <v>3</v>
      </c>
      <c r="K66" s="68">
        <f>Summary!K66</f>
        <v>0</v>
      </c>
      <c r="L66" s="68">
        <f t="shared" si="2"/>
        <v>0</v>
      </c>
      <c r="M66" s="14">
        <f>Summary!L66</f>
        <v>0</v>
      </c>
      <c r="N66" s="68">
        <f>Summary!M66</f>
        <v>0</v>
      </c>
      <c r="O66" s="69">
        <f>Summary!N66</f>
        <v>0</v>
      </c>
      <c r="P66" s="15">
        <f>Summary!O66</f>
        <v>0</v>
      </c>
      <c r="Q66" s="14"/>
      <c r="R66" s="4"/>
    </row>
    <row r="67" spans="1:18" x14ac:dyDescent="0.2">
      <c r="A67" s="154">
        <f>IF(Summary!P67=1, Summary!A67,CONCATENATE((Summary!A67), "*"))</f>
        <v>1066</v>
      </c>
      <c r="B67" s="9">
        <f>Summary!D67</f>
        <v>43271</v>
      </c>
      <c r="C67" s="6">
        <f>Summary!E67</f>
        <v>465995</v>
      </c>
      <c r="D67" s="6">
        <f>Summary!F67</f>
        <v>-1243802</v>
      </c>
      <c r="E67" s="7">
        <f>Summary!G67</f>
        <v>52</v>
      </c>
      <c r="F67" s="167">
        <f t="shared" ref="F67:F98" si="4">E67*1.8288</f>
        <v>95.0976</v>
      </c>
      <c r="G67" s="55">
        <f>Summary!H67</f>
        <v>7.9502134323120117</v>
      </c>
      <c r="H67" s="68">
        <f>Summary!I67</f>
        <v>153.62104797363281</v>
      </c>
      <c r="I67" s="68">
        <f t="shared" si="1"/>
        <v>69.681278392456051</v>
      </c>
      <c r="J67" s="14">
        <f>Summary!J67</f>
        <v>8</v>
      </c>
      <c r="K67" s="68">
        <f>Summary!K67</f>
        <v>87.244148254394531</v>
      </c>
      <c r="L67" s="68">
        <f t="shared" si="2"/>
        <v>39.573247695007325</v>
      </c>
      <c r="M67" s="14">
        <f>Summary!L67</f>
        <v>11</v>
      </c>
      <c r="N67" s="68">
        <f>Summary!M67</f>
        <v>0</v>
      </c>
      <c r="O67" s="69">
        <f>Summary!N67</f>
        <v>0</v>
      </c>
      <c r="P67" s="15">
        <f>Summary!O67</f>
        <v>0</v>
      </c>
      <c r="Q67" s="14"/>
      <c r="R67" s="4"/>
    </row>
    <row r="68" spans="1:18" x14ac:dyDescent="0.2">
      <c r="A68" s="154">
        <f>IF(Summary!P68=1, Summary!A68,CONCATENATE((Summary!A68), "*"))</f>
        <v>1067</v>
      </c>
      <c r="B68" s="9">
        <f>Summary!D68</f>
        <v>43271</v>
      </c>
      <c r="C68" s="6">
        <f>Summary!E68</f>
        <v>465989</v>
      </c>
      <c r="D68" s="6">
        <f>Summary!F68</f>
        <v>-1245300</v>
      </c>
      <c r="E68" s="7">
        <f>Summary!G68</f>
        <v>92</v>
      </c>
      <c r="F68" s="167">
        <f t="shared" si="4"/>
        <v>168.24959999999999</v>
      </c>
      <c r="G68" s="55">
        <f>Summary!H68</f>
        <v>7.9502134323120117</v>
      </c>
      <c r="H68" s="68">
        <f>Summary!I68</f>
        <v>134.78765869140625</v>
      </c>
      <c r="I68" s="68">
        <f t="shared" ref="I68:I131" si="5">H68*0.453592</f>
        <v>61.13860368115234</v>
      </c>
      <c r="J68" s="14">
        <f>Summary!J68</f>
        <v>8</v>
      </c>
      <c r="K68" s="68">
        <f>Summary!K68</f>
        <v>16.818496704101563</v>
      </c>
      <c r="L68" s="68">
        <f t="shared" ref="L68:L131" si="6">K68*0.453592</f>
        <v>7.628735557006836</v>
      </c>
      <c r="M68" s="14">
        <f>Summary!L68</f>
        <v>2</v>
      </c>
      <c r="N68" s="68">
        <f>Summary!M68</f>
        <v>4.95</v>
      </c>
      <c r="O68" s="69">
        <f>Summary!N68</f>
        <v>0</v>
      </c>
      <c r="P68" s="15">
        <f>Summary!O68</f>
        <v>0</v>
      </c>
      <c r="Q68" s="14"/>
      <c r="R68" s="4"/>
    </row>
    <row r="69" spans="1:18" x14ac:dyDescent="0.2">
      <c r="A69" s="154">
        <f>IF(Summary!P69=1, Summary!A69,CONCATENATE((Summary!A69), "*"))</f>
        <v>1068</v>
      </c>
      <c r="B69" s="9">
        <f>Summary!D69</f>
        <v>43266</v>
      </c>
      <c r="C69" s="6">
        <f>Summary!E69</f>
        <v>471004</v>
      </c>
      <c r="D69" s="6">
        <f>Summary!F69</f>
        <v>-1242398</v>
      </c>
      <c r="E69" s="7">
        <f>Summary!G69</f>
        <v>24</v>
      </c>
      <c r="F69" s="167">
        <f t="shared" si="4"/>
        <v>43.891199999999998</v>
      </c>
      <c r="G69" s="55">
        <f>Summary!H69</f>
        <v>7.8699078559875488</v>
      </c>
      <c r="H69" s="68">
        <f>Summary!I69</f>
        <v>15.396925926208496</v>
      </c>
      <c r="I69" s="68">
        <f t="shared" si="5"/>
        <v>6.9839224247207641</v>
      </c>
      <c r="J69" s="14">
        <f>Summary!J69</f>
        <v>1</v>
      </c>
      <c r="K69" s="68">
        <f>Summary!K69</f>
        <v>14.137260437011719</v>
      </c>
      <c r="L69" s="68">
        <f t="shared" si="6"/>
        <v>6.4125482361450192</v>
      </c>
      <c r="M69" s="14">
        <f>Summary!L69</f>
        <v>2</v>
      </c>
      <c r="N69" s="68">
        <f>Summary!M69</f>
        <v>0</v>
      </c>
      <c r="O69" s="69">
        <f>Summary!N69</f>
        <v>0</v>
      </c>
      <c r="P69" s="15">
        <f>Summary!O69</f>
        <v>4.9000000000000004</v>
      </c>
      <c r="Q69" s="14"/>
      <c r="R69" s="4"/>
    </row>
    <row r="70" spans="1:18" x14ac:dyDescent="0.2">
      <c r="A70" s="154">
        <f>IF(Summary!P70=1, Summary!A70,CONCATENATE((Summary!A70), "*"))</f>
        <v>1069</v>
      </c>
      <c r="B70" s="9">
        <f>Summary!D70</f>
        <v>43266</v>
      </c>
      <c r="C70" s="6">
        <f>Summary!E70</f>
        <v>470995</v>
      </c>
      <c r="D70" s="6">
        <f>Summary!F70</f>
        <v>-1243800</v>
      </c>
      <c r="E70" s="7">
        <f>Summary!G70</f>
        <v>47</v>
      </c>
      <c r="F70" s="167">
        <f t="shared" si="4"/>
        <v>85.953599999999994</v>
      </c>
      <c r="G70" s="55">
        <f>Summary!H70</f>
        <v>7.9502134323120117</v>
      </c>
      <c r="H70" s="68">
        <f>Summary!I70</f>
        <v>179.87507629394531</v>
      </c>
      <c r="I70" s="68">
        <f t="shared" si="5"/>
        <v>81.589895606323239</v>
      </c>
      <c r="J70" s="14">
        <f>Summary!J70</f>
        <v>7</v>
      </c>
      <c r="K70" s="68">
        <f>Summary!K70</f>
        <v>55.523994445800781</v>
      </c>
      <c r="L70" s="68">
        <f t="shared" si="6"/>
        <v>25.185239688659667</v>
      </c>
      <c r="M70" s="14">
        <f>Summary!L70</f>
        <v>7</v>
      </c>
      <c r="N70" s="68">
        <f>Summary!M70</f>
        <v>4.95</v>
      </c>
      <c r="O70" s="69">
        <f>Summary!N70</f>
        <v>0</v>
      </c>
      <c r="P70" s="15">
        <f>Summary!O70</f>
        <v>0</v>
      </c>
      <c r="Q70" s="14"/>
      <c r="R70" s="4"/>
    </row>
    <row r="71" spans="1:18" x14ac:dyDescent="0.2">
      <c r="A71" s="154">
        <f>IF(Summary!P71=1, Summary!A71,CONCATENATE((Summary!A71), "*"))</f>
        <v>1070</v>
      </c>
      <c r="B71" s="9">
        <f>Summary!D71</f>
        <v>43270</v>
      </c>
      <c r="C71" s="6">
        <f>Summary!E71</f>
        <v>470996</v>
      </c>
      <c r="D71" s="6">
        <f>Summary!F71</f>
        <v>-1245300</v>
      </c>
      <c r="E71" s="7">
        <f>Summary!G71</f>
        <v>84</v>
      </c>
      <c r="F71" s="167">
        <f t="shared" si="4"/>
        <v>153.61920000000001</v>
      </c>
      <c r="G71" s="55">
        <f>Summary!H71</f>
        <v>7.9502134323120117</v>
      </c>
      <c r="H71" s="68">
        <f>Summary!I71</f>
        <v>208.03608703613281</v>
      </c>
      <c r="I71" s="68">
        <f t="shared" si="5"/>
        <v>94.363504790893558</v>
      </c>
      <c r="J71" s="14">
        <f>Summary!J71</f>
        <v>11</v>
      </c>
      <c r="K71" s="68">
        <f>Summary!K71</f>
        <v>111.48983001708984</v>
      </c>
      <c r="L71" s="68">
        <f t="shared" si="6"/>
        <v>50.570894977111813</v>
      </c>
      <c r="M71" s="14">
        <f>Summary!L71</f>
        <v>13</v>
      </c>
      <c r="N71" s="68">
        <f>Summary!M71</f>
        <v>0</v>
      </c>
      <c r="O71" s="69">
        <f>Summary!N71</f>
        <v>0</v>
      </c>
      <c r="P71" s="15">
        <f>Summary!O71</f>
        <v>0</v>
      </c>
      <c r="Q71" s="14"/>
      <c r="R71" s="4"/>
    </row>
    <row r="72" spans="1:18" x14ac:dyDescent="0.2">
      <c r="A72" s="154">
        <f>IF(Summary!P72=1, Summary!A72,CONCATENATE((Summary!A72), "*"))</f>
        <v>1071</v>
      </c>
      <c r="B72" s="9">
        <f>Summary!D72</f>
        <v>43267</v>
      </c>
      <c r="C72" s="6">
        <f>Summary!E72</f>
        <v>471995</v>
      </c>
      <c r="D72" s="6">
        <f>Summary!F72</f>
        <v>-1243800</v>
      </c>
      <c r="E72" s="7">
        <f>Summary!G72</f>
        <v>47</v>
      </c>
      <c r="F72" s="167">
        <f t="shared" si="4"/>
        <v>85.953599999999994</v>
      </c>
      <c r="G72" s="55">
        <f>Summary!H72</f>
        <v>7.9502134323120117</v>
      </c>
      <c r="H72" s="68">
        <f>Summary!I72</f>
        <v>0</v>
      </c>
      <c r="I72" s="68">
        <f t="shared" si="5"/>
        <v>0</v>
      </c>
      <c r="J72" s="14">
        <f>Summary!J72</f>
        <v>0</v>
      </c>
      <c r="K72" s="68">
        <f>Summary!K72</f>
        <v>0</v>
      </c>
      <c r="L72" s="68">
        <f t="shared" si="6"/>
        <v>0</v>
      </c>
      <c r="M72" s="14">
        <f>Summary!L72</f>
        <v>0</v>
      </c>
      <c r="N72" s="68">
        <f>Summary!M72</f>
        <v>24.75</v>
      </c>
      <c r="O72" s="69">
        <f>Summary!N72</f>
        <v>0</v>
      </c>
      <c r="P72" s="15">
        <f>Summary!O72</f>
        <v>0</v>
      </c>
      <c r="Q72" s="14"/>
      <c r="R72" s="4"/>
    </row>
    <row r="73" spans="1:18" x14ac:dyDescent="0.2">
      <c r="A73" s="154">
        <f>IF(Summary!P73=1, Summary!A73,CONCATENATE((Summary!A73), "*"))</f>
        <v>1072</v>
      </c>
      <c r="B73" s="9">
        <f>Summary!D73</f>
        <v>43269</v>
      </c>
      <c r="C73" s="6">
        <f>Summary!E73</f>
        <v>472988</v>
      </c>
      <c r="D73" s="6">
        <f>Summary!F73</f>
        <v>-1245300</v>
      </c>
      <c r="E73" s="7">
        <f>Summary!G73</f>
        <v>101</v>
      </c>
      <c r="F73" s="167">
        <f t="shared" si="4"/>
        <v>184.7088</v>
      </c>
      <c r="G73" s="55">
        <f>Summary!H73</f>
        <v>7.9502134323120117</v>
      </c>
      <c r="H73" s="68">
        <f>Summary!I73</f>
        <v>594.7578125</v>
      </c>
      <c r="I73" s="68">
        <f t="shared" si="5"/>
        <v>269.77738568749999</v>
      </c>
      <c r="J73" s="14">
        <f>Summary!J73</f>
        <v>39</v>
      </c>
      <c r="K73" s="68">
        <f>Summary!K73</f>
        <v>102.03199005126953</v>
      </c>
      <c r="L73" s="68">
        <f t="shared" si="6"/>
        <v>46.280894431335447</v>
      </c>
      <c r="M73" s="14">
        <f>Summary!L73</f>
        <v>12</v>
      </c>
      <c r="N73" s="68">
        <f>Summary!M73</f>
        <v>29.7</v>
      </c>
      <c r="O73" s="69">
        <f>Summary!N73</f>
        <v>0</v>
      </c>
      <c r="P73" s="15">
        <f>Summary!O73</f>
        <v>9.9</v>
      </c>
      <c r="Q73" s="14"/>
      <c r="R73" s="4"/>
    </row>
    <row r="74" spans="1:18" x14ac:dyDescent="0.2">
      <c r="A74" s="154">
        <f>IF(Summary!P74=1, Summary!A74,CONCATENATE((Summary!A74), "*"))</f>
        <v>1073</v>
      </c>
      <c r="B74" s="9">
        <f>Summary!D74</f>
        <v>43268</v>
      </c>
      <c r="C74" s="6">
        <f>Summary!E74</f>
        <v>473994</v>
      </c>
      <c r="D74" s="6">
        <f>Summary!F74</f>
        <v>-1243800</v>
      </c>
      <c r="E74" s="7">
        <f>Summary!G74</f>
        <v>26</v>
      </c>
      <c r="F74" s="167">
        <f t="shared" si="4"/>
        <v>47.5488</v>
      </c>
      <c r="G74" s="55">
        <f>Summary!H74</f>
        <v>7.9502134323120117</v>
      </c>
      <c r="H74" s="68">
        <f>Summary!I74</f>
        <v>626.2259521484375</v>
      </c>
      <c r="I74" s="68">
        <f t="shared" si="5"/>
        <v>284.05108208691405</v>
      </c>
      <c r="J74" s="14">
        <f>Summary!J74</f>
        <v>26</v>
      </c>
      <c r="K74" s="68">
        <f>Summary!K74</f>
        <v>18.788045883178711</v>
      </c>
      <c r="L74" s="68">
        <f t="shared" si="6"/>
        <v>8.5221073082427985</v>
      </c>
      <c r="M74" s="14">
        <f>Summary!L74</f>
        <v>2</v>
      </c>
      <c r="N74" s="68">
        <f>Summary!M74</f>
        <v>0</v>
      </c>
      <c r="O74" s="69">
        <f>Summary!N74</f>
        <v>0</v>
      </c>
      <c r="P74" s="15">
        <f>Summary!O74</f>
        <v>0</v>
      </c>
      <c r="Q74" s="14"/>
      <c r="R74" s="4"/>
    </row>
    <row r="75" spans="1:18" x14ac:dyDescent="0.2">
      <c r="A75" s="154" t="str">
        <f>IF(Summary!P75=1, Summary!A75,CONCATENATE((Summary!A75), "*"))</f>
        <v>1074*</v>
      </c>
      <c r="B75" s="9">
        <f>Summary!D75</f>
        <v>43262</v>
      </c>
      <c r="C75" s="6">
        <f>Summary!E75</f>
        <v>473997</v>
      </c>
      <c r="D75" s="6">
        <f>Summary!F75</f>
        <v>-1245300</v>
      </c>
      <c r="E75" s="7">
        <f>Summary!G75</f>
        <v>61</v>
      </c>
      <c r="F75" s="167">
        <f t="shared" si="4"/>
        <v>111.5568</v>
      </c>
      <c r="G75" s="55">
        <f>Summary!H75</f>
        <v>7.9502134323120117</v>
      </c>
      <c r="H75" s="68">
        <f>Summary!I75</f>
        <v>122.29241180419922</v>
      </c>
      <c r="I75" s="68">
        <f t="shared" si="5"/>
        <v>55.470859655090329</v>
      </c>
      <c r="J75" s="14">
        <f>Summary!J75</f>
        <v>7</v>
      </c>
      <c r="K75" s="68">
        <f>Summary!K75</f>
        <v>47.932319641113281</v>
      </c>
      <c r="L75" s="68">
        <f t="shared" si="6"/>
        <v>21.741716730651856</v>
      </c>
      <c r="M75" s="14">
        <f>Summary!L75</f>
        <v>6</v>
      </c>
      <c r="N75" s="68">
        <f>Summary!M75</f>
        <v>1</v>
      </c>
      <c r="O75" s="69">
        <f>Summary!N75</f>
        <v>0</v>
      </c>
      <c r="P75" s="15">
        <f>Summary!O75</f>
        <v>0</v>
      </c>
      <c r="Q75" s="14"/>
      <c r="R75" s="4"/>
    </row>
    <row r="76" spans="1:18" x14ac:dyDescent="0.2">
      <c r="A76" s="154" t="str">
        <f>IF(Summary!P76=1, Summary!A76,CONCATENATE((Summary!A76), "*"))</f>
        <v>1075*</v>
      </c>
      <c r="B76" s="9">
        <f>Summary!D76</f>
        <v>43262</v>
      </c>
      <c r="C76" s="6">
        <f>Summary!E76</f>
        <v>475002</v>
      </c>
      <c r="D76" s="6">
        <f>Summary!F76</f>
        <v>-1245301</v>
      </c>
      <c r="E76" s="7">
        <f>Summary!G76</f>
        <v>52</v>
      </c>
      <c r="F76" s="167">
        <f t="shared" si="4"/>
        <v>95.0976</v>
      </c>
      <c r="G76" s="55">
        <f>Summary!H76</f>
        <v>7.9502134323120117</v>
      </c>
      <c r="H76" s="68">
        <f>Summary!I76</f>
        <v>160.87008666992187</v>
      </c>
      <c r="I76" s="68">
        <f t="shared" si="5"/>
        <v>72.969384352783209</v>
      </c>
      <c r="J76" s="14">
        <f>Summary!J76</f>
        <v>9</v>
      </c>
      <c r="K76" s="68">
        <f>Summary!K76</f>
        <v>26.452333450317383</v>
      </c>
      <c r="L76" s="68">
        <f t="shared" si="6"/>
        <v>11.998566834396362</v>
      </c>
      <c r="M76" s="14">
        <f>Summary!L76</f>
        <v>4</v>
      </c>
      <c r="N76" s="68">
        <f>Summary!M76</f>
        <v>0</v>
      </c>
      <c r="O76" s="69">
        <f>Summary!N76</f>
        <v>0</v>
      </c>
      <c r="P76" s="15">
        <f>Summary!O76</f>
        <v>0</v>
      </c>
      <c r="Q76" s="14"/>
      <c r="R76" s="4"/>
    </row>
    <row r="77" spans="1:18" x14ac:dyDescent="0.2">
      <c r="A77" s="154">
        <f>IF(Summary!P77=1, Summary!A77,CONCATENATE((Summary!A77), "*"))</f>
        <v>1076</v>
      </c>
      <c r="B77" s="9">
        <f>Summary!D77</f>
        <v>43250</v>
      </c>
      <c r="C77" s="6">
        <f>Summary!E77</f>
        <v>475003</v>
      </c>
      <c r="D77" s="6">
        <f>Summary!F77</f>
        <v>-1250600</v>
      </c>
      <c r="E77" s="7">
        <f>Summary!G77</f>
        <v>127</v>
      </c>
      <c r="F77" s="167">
        <f t="shared" si="4"/>
        <v>232.2576</v>
      </c>
      <c r="G77" s="55">
        <f>Summary!H77</f>
        <v>7.9502134323120117</v>
      </c>
      <c r="H77" s="68">
        <f>Summary!I77</f>
        <v>164.93450927734375</v>
      </c>
      <c r="I77" s="68">
        <f t="shared" si="5"/>
        <v>74.812973932128912</v>
      </c>
      <c r="J77" s="14">
        <f>Summary!J77</f>
        <v>10</v>
      </c>
      <c r="K77" s="68">
        <f>Summary!K77</f>
        <v>17.922552108764648</v>
      </c>
      <c r="L77" s="68">
        <f t="shared" si="6"/>
        <v>8.1295262561187744</v>
      </c>
      <c r="M77" s="14">
        <f>Summary!L77</f>
        <v>2</v>
      </c>
      <c r="N77" s="68">
        <f>Summary!M77</f>
        <v>4.95</v>
      </c>
      <c r="O77" s="69">
        <f>Summary!N77</f>
        <v>0</v>
      </c>
      <c r="P77" s="15">
        <f>Summary!O77</f>
        <v>19.8</v>
      </c>
      <c r="Q77" s="14"/>
      <c r="R77" s="4"/>
    </row>
    <row r="78" spans="1:18" x14ac:dyDescent="0.2">
      <c r="A78" s="154" t="str">
        <f>IF(Summary!P78=1, Summary!A78,CONCATENATE((Summary!A78), "*"))</f>
        <v>1077*</v>
      </c>
      <c r="B78" s="9">
        <f>Summary!D78</f>
        <v>43261</v>
      </c>
      <c r="C78" s="6">
        <f>Summary!E78</f>
        <v>480003</v>
      </c>
      <c r="D78" s="6">
        <f>Summary!F78</f>
        <v>-1245335</v>
      </c>
      <c r="E78" s="7">
        <f>Summary!G78</f>
        <v>37</v>
      </c>
      <c r="F78" s="167">
        <f t="shared" si="4"/>
        <v>67.665599999999998</v>
      </c>
      <c r="G78" s="55">
        <f>Summary!H78</f>
        <v>7.9502134323120117</v>
      </c>
      <c r="H78" s="68">
        <f>Summary!I78</f>
        <v>226.05268859863281</v>
      </c>
      <c r="I78" s="68">
        <f t="shared" si="5"/>
        <v>102.53569112683105</v>
      </c>
      <c r="J78" s="14">
        <f>Summary!J78</f>
        <v>12</v>
      </c>
      <c r="K78" s="68">
        <f>Summary!K78</f>
        <v>8.9612760543823242</v>
      </c>
      <c r="L78" s="68">
        <f t="shared" si="6"/>
        <v>4.0647631280593872</v>
      </c>
      <c r="M78" s="14">
        <f>Summary!L78</f>
        <v>1</v>
      </c>
      <c r="N78" s="68">
        <f>Summary!M78</f>
        <v>9</v>
      </c>
      <c r="O78" s="69">
        <f>Summary!N78</f>
        <v>0</v>
      </c>
      <c r="P78" s="15">
        <f>Summary!O78</f>
        <v>0</v>
      </c>
      <c r="Q78" s="14"/>
      <c r="R78" s="4"/>
    </row>
    <row r="79" spans="1:18" x14ac:dyDescent="0.2">
      <c r="A79" s="154">
        <f>IF(Summary!P79=1, Summary!A79,CONCATENATE((Summary!A79), "*"))</f>
        <v>1078</v>
      </c>
      <c r="B79" s="9">
        <f>Summary!D79</f>
        <v>43250</v>
      </c>
      <c r="C79" s="6">
        <f>Summary!E79</f>
        <v>475995</v>
      </c>
      <c r="D79" s="6">
        <f>Summary!F79</f>
        <v>-1250800</v>
      </c>
      <c r="E79" s="7">
        <f>Summary!G79</f>
        <v>78</v>
      </c>
      <c r="F79" s="167">
        <f t="shared" si="4"/>
        <v>142.6464</v>
      </c>
      <c r="G79" s="55">
        <f>Summary!H79</f>
        <v>7.9502134323120117</v>
      </c>
      <c r="H79" s="68">
        <f>Summary!I79</f>
        <v>144.91787719726562</v>
      </c>
      <c r="I79" s="68">
        <f t="shared" si="5"/>
        <v>65.733589753662102</v>
      </c>
      <c r="J79" s="14">
        <f>Summary!J79</f>
        <v>9</v>
      </c>
      <c r="K79" s="68">
        <f>Summary!K79</f>
        <v>51.578716278076172</v>
      </c>
      <c r="L79" s="68">
        <f t="shared" si="6"/>
        <v>23.395693074005127</v>
      </c>
      <c r="M79" s="14">
        <f>Summary!L79</f>
        <v>6</v>
      </c>
      <c r="N79" s="68">
        <f>Summary!M79</f>
        <v>0</v>
      </c>
      <c r="O79" s="69">
        <f>Summary!N79</f>
        <v>0</v>
      </c>
      <c r="P79" s="15">
        <f>Summary!O79</f>
        <v>0</v>
      </c>
      <c r="Q79" s="14"/>
      <c r="R79" s="4"/>
    </row>
    <row r="80" spans="1:18" x14ac:dyDescent="0.2">
      <c r="A80" s="154">
        <f>IF(Summary!P80=1, Summary!A80,CONCATENATE((Summary!A80), "*"))</f>
        <v>1079</v>
      </c>
      <c r="B80" s="9">
        <f>Summary!D80</f>
        <v>43251</v>
      </c>
      <c r="C80" s="6">
        <f>Summary!E80</f>
        <v>475993</v>
      </c>
      <c r="D80" s="6">
        <f>Summary!F80</f>
        <v>-1253800</v>
      </c>
      <c r="E80" s="7">
        <f>Summary!G80</f>
        <v>174</v>
      </c>
      <c r="F80" s="167">
        <f t="shared" si="4"/>
        <v>318.21120000000002</v>
      </c>
      <c r="G80" s="55">
        <f>Summary!H80</f>
        <v>7.9502134323120117</v>
      </c>
      <c r="H80" s="68">
        <f>Summary!I80</f>
        <v>103.21149444580078</v>
      </c>
      <c r="I80" s="68">
        <f t="shared" si="5"/>
        <v>46.81590818865967</v>
      </c>
      <c r="J80" s="14">
        <f>Summary!J80</f>
        <v>7</v>
      </c>
      <c r="K80" s="68">
        <f>Summary!K80</f>
        <v>9.7375946044921875</v>
      </c>
      <c r="L80" s="68">
        <f t="shared" si="6"/>
        <v>4.4168950118408201</v>
      </c>
      <c r="M80" s="14">
        <f>Summary!L80</f>
        <v>1</v>
      </c>
      <c r="N80" s="68">
        <f>Summary!M80</f>
        <v>14.85</v>
      </c>
      <c r="O80" s="69">
        <f>Summary!N80</f>
        <v>0</v>
      </c>
      <c r="P80" s="15">
        <f>Summary!O80</f>
        <v>59.4</v>
      </c>
      <c r="Q80" s="14"/>
      <c r="R80" s="4"/>
    </row>
    <row r="81" spans="1:18" x14ac:dyDescent="0.2">
      <c r="A81" s="154" t="str">
        <f>IF(Summary!P81=1, Summary!A81,CONCATENATE((Summary!A81), "*"))</f>
        <v>1080*</v>
      </c>
      <c r="B81" s="9">
        <f>Summary!D81</f>
        <v>43261</v>
      </c>
      <c r="C81" s="6">
        <f>Summary!E81</f>
        <v>480996</v>
      </c>
      <c r="D81" s="6">
        <f>Summary!F81</f>
        <v>-1245275</v>
      </c>
      <c r="E81" s="7">
        <f>Summary!G81</f>
        <v>31</v>
      </c>
      <c r="F81" s="167">
        <f t="shared" si="4"/>
        <v>56.692799999999998</v>
      </c>
      <c r="G81" s="55">
        <f>Summary!H81</f>
        <v>7.9502134323120117</v>
      </c>
      <c r="H81" s="68">
        <f>Summary!I81</f>
        <v>147.02694702148437</v>
      </c>
      <c r="I81" s="68">
        <f t="shared" si="5"/>
        <v>66.69024695336914</v>
      </c>
      <c r="J81" s="14">
        <f>Summary!J81</f>
        <v>6</v>
      </c>
      <c r="K81" s="68">
        <f>Summary!K81</f>
        <v>23.831676483154297</v>
      </c>
      <c r="L81" s="68">
        <f t="shared" si="6"/>
        <v>10.809857799346924</v>
      </c>
      <c r="M81" s="14">
        <f>Summary!L81</f>
        <v>3</v>
      </c>
      <c r="N81" s="68">
        <f>Summary!M81</f>
        <v>0</v>
      </c>
      <c r="O81" s="69">
        <f>Summary!N81</f>
        <v>0</v>
      </c>
      <c r="P81" s="15">
        <f>Summary!O81</f>
        <v>0</v>
      </c>
      <c r="Q81" s="14"/>
      <c r="R81" s="4"/>
    </row>
    <row r="82" spans="1:18" x14ac:dyDescent="0.2">
      <c r="A82" s="154" t="str">
        <f>IF(Summary!P82=1, Summary!A82,CONCATENATE((Summary!A82), "*"))</f>
        <v>1081*</v>
      </c>
      <c r="B82" s="9">
        <f>Summary!D82</f>
        <v>43260</v>
      </c>
      <c r="C82" s="6">
        <f>Summary!E82</f>
        <v>481006</v>
      </c>
      <c r="D82" s="6">
        <f>Summary!F82</f>
        <v>-1250800</v>
      </c>
      <c r="E82" s="7">
        <f>Summary!G82</f>
        <v>84</v>
      </c>
      <c r="F82" s="167">
        <f t="shared" si="4"/>
        <v>153.61920000000001</v>
      </c>
      <c r="G82" s="55">
        <f>Summary!H82</f>
        <v>7.9502134323120117</v>
      </c>
      <c r="H82" s="68">
        <f>Summary!I82</f>
        <v>0</v>
      </c>
      <c r="I82" s="68">
        <f t="shared" si="5"/>
        <v>0</v>
      </c>
      <c r="J82" s="14">
        <f>Summary!J82</f>
        <v>0</v>
      </c>
      <c r="K82" s="68">
        <f>Summary!K82</f>
        <v>0</v>
      </c>
      <c r="L82" s="68">
        <f t="shared" si="6"/>
        <v>0</v>
      </c>
      <c r="M82" s="14">
        <f>Summary!L82</f>
        <v>0</v>
      </c>
      <c r="N82" s="68">
        <f>Summary!M82</f>
        <v>0</v>
      </c>
      <c r="O82" s="69">
        <f>Summary!N82</f>
        <v>0</v>
      </c>
      <c r="P82" s="15">
        <f>Summary!O82</f>
        <v>5</v>
      </c>
      <c r="Q82" s="14"/>
      <c r="R82" s="4"/>
    </row>
    <row r="83" spans="1:18" x14ac:dyDescent="0.2">
      <c r="A83" s="154">
        <f>IF(Summary!P83=1, Summary!A83,CONCATENATE((Summary!A83), "*"))</f>
        <v>1082</v>
      </c>
      <c r="B83" s="9">
        <f>Summary!D83</f>
        <v>43252</v>
      </c>
      <c r="C83" s="6">
        <f>Summary!E83</f>
        <v>481048</v>
      </c>
      <c r="D83" s="6">
        <f>Summary!F83</f>
        <v>-1252300</v>
      </c>
      <c r="E83" s="7">
        <f>Summary!G83</f>
        <v>61</v>
      </c>
      <c r="F83" s="167">
        <f t="shared" si="4"/>
        <v>111.5568</v>
      </c>
      <c r="G83" s="55">
        <f>Summary!H83</f>
        <v>7.9502134323120117</v>
      </c>
      <c r="H83" s="68">
        <f>Summary!I83</f>
        <v>201.22659301757813</v>
      </c>
      <c r="I83" s="68">
        <f t="shared" si="5"/>
        <v>91.274772780029295</v>
      </c>
      <c r="J83" s="14">
        <f>Summary!J83</f>
        <v>8</v>
      </c>
      <c r="K83" s="68">
        <f>Summary!K83</f>
        <v>16.500141143798828</v>
      </c>
      <c r="L83" s="68">
        <f t="shared" si="6"/>
        <v>7.4843320216979983</v>
      </c>
      <c r="M83" s="14">
        <f>Summary!L83</f>
        <v>2</v>
      </c>
      <c r="N83" s="68">
        <f>Summary!M83</f>
        <v>0</v>
      </c>
      <c r="O83" s="69">
        <f>Summary!N83</f>
        <v>0</v>
      </c>
      <c r="P83" s="15">
        <f>Summary!O83</f>
        <v>0</v>
      </c>
      <c r="Q83" s="14"/>
      <c r="R83" s="4"/>
    </row>
    <row r="84" spans="1:18" x14ac:dyDescent="0.2">
      <c r="A84" s="154">
        <f>IF(Summary!P84=1, Summary!A84,CONCATENATE((Summary!A84), "*"))</f>
        <v>1083</v>
      </c>
      <c r="B84" s="9">
        <f>Summary!D84</f>
        <v>43252</v>
      </c>
      <c r="C84" s="6">
        <f>Summary!E84</f>
        <v>480938</v>
      </c>
      <c r="D84" s="6">
        <f>Summary!F84</f>
        <v>-1253800</v>
      </c>
      <c r="E84" s="7">
        <f>Summary!G84</f>
        <v>93</v>
      </c>
      <c r="F84" s="167">
        <f t="shared" si="4"/>
        <v>170.07839999999999</v>
      </c>
      <c r="G84" s="55">
        <f>Summary!H84</f>
        <v>7.9502134323120117</v>
      </c>
      <c r="H84" s="68">
        <f>Summary!I84</f>
        <v>151.43521118164062</v>
      </c>
      <c r="I84" s="68">
        <f t="shared" si="5"/>
        <v>68.689800310302729</v>
      </c>
      <c r="J84" s="14">
        <f>Summary!J84</f>
        <v>11</v>
      </c>
      <c r="K84" s="68">
        <f>Summary!K84</f>
        <v>34.380226135253906</v>
      </c>
      <c r="L84" s="68">
        <f t="shared" si="6"/>
        <v>15.59459553314209</v>
      </c>
      <c r="M84" s="14">
        <f>Summary!L84</f>
        <v>4</v>
      </c>
      <c r="N84" s="68">
        <f>Summary!M84</f>
        <v>0</v>
      </c>
      <c r="O84" s="69">
        <f>Summary!N84</f>
        <v>0</v>
      </c>
      <c r="P84" s="15">
        <f>Summary!O84</f>
        <v>4.95</v>
      </c>
      <c r="Q84" s="14"/>
      <c r="R84" s="4"/>
    </row>
    <row r="85" spans="1:18" x14ac:dyDescent="0.2">
      <c r="A85" s="154">
        <f>IF(Summary!P85=1, Summary!A85,CONCATENATE((Summary!A85), "*"))</f>
        <v>1084</v>
      </c>
      <c r="B85" s="9">
        <f>Summary!D85</f>
        <v>43252</v>
      </c>
      <c r="C85" s="6">
        <f>Summary!E85</f>
        <v>481995</v>
      </c>
      <c r="D85" s="6">
        <f>Summary!F85</f>
        <v>-1252300</v>
      </c>
      <c r="E85" s="7">
        <f>Summary!G85</f>
        <v>66</v>
      </c>
      <c r="F85" s="167">
        <f t="shared" si="4"/>
        <v>120.7008</v>
      </c>
      <c r="G85" s="55">
        <f>Summary!H85</f>
        <v>7.9502134323120117</v>
      </c>
      <c r="H85" s="68">
        <f>Summary!I85</f>
        <v>214.91328430175781</v>
      </c>
      <c r="I85" s="68">
        <f t="shared" si="5"/>
        <v>97.482946453002924</v>
      </c>
      <c r="J85" s="14">
        <f>Summary!J85</f>
        <v>13</v>
      </c>
      <c r="K85" s="68">
        <f>Summary!K85</f>
        <v>13.267045974731445</v>
      </c>
      <c r="L85" s="68">
        <f t="shared" si="6"/>
        <v>6.0178259177703861</v>
      </c>
      <c r="M85" s="14">
        <f>Summary!L85</f>
        <v>2</v>
      </c>
      <c r="N85" s="68">
        <f>Summary!M85</f>
        <v>0</v>
      </c>
      <c r="O85" s="69">
        <f>Summary!N85</f>
        <v>0</v>
      </c>
      <c r="P85" s="15">
        <f>Summary!O85</f>
        <v>0</v>
      </c>
      <c r="Q85" s="14"/>
      <c r="R85" s="4"/>
    </row>
    <row r="86" spans="1:18" x14ac:dyDescent="0.2">
      <c r="A86" s="154">
        <f>IF(Summary!P86=1, Summary!A86,CONCATENATE((Summary!A86), "*"))</f>
        <v>1101</v>
      </c>
      <c r="B86" s="9">
        <f>Summary!D86</f>
        <v>43314</v>
      </c>
      <c r="C86" s="6">
        <f>Summary!E86</f>
        <v>431996</v>
      </c>
      <c r="D86" s="6">
        <f>Summary!F86</f>
        <v>-1242600</v>
      </c>
      <c r="E86" s="7">
        <f>Summary!G86</f>
        <v>29</v>
      </c>
      <c r="F86" s="167">
        <f t="shared" si="4"/>
        <v>53.035199999999996</v>
      </c>
      <c r="G86" s="55">
        <f>Summary!H86</f>
        <v>7.9502134323120117</v>
      </c>
      <c r="H86" s="68">
        <f>Summary!I86</f>
        <v>279.44091796875</v>
      </c>
      <c r="I86" s="68">
        <f t="shared" si="5"/>
        <v>126.75216486328125</v>
      </c>
      <c r="J86" s="14">
        <f>Summary!J86</f>
        <v>9</v>
      </c>
      <c r="K86" s="68">
        <f>Summary!K86</f>
        <v>0</v>
      </c>
      <c r="L86" s="68">
        <f t="shared" si="6"/>
        <v>0</v>
      </c>
      <c r="M86" s="14">
        <f>Summary!L86</f>
        <v>0</v>
      </c>
      <c r="N86" s="68">
        <f>Summary!M86</f>
        <v>0</v>
      </c>
      <c r="O86" s="69">
        <f>Summary!N86</f>
        <v>0</v>
      </c>
      <c r="P86" s="15">
        <f>Summary!O86</f>
        <v>0</v>
      </c>
      <c r="Q86" s="14"/>
      <c r="R86" s="4"/>
    </row>
    <row r="87" spans="1:18" x14ac:dyDescent="0.2">
      <c r="A87" s="154">
        <f>IF(Summary!P87=1, Summary!A87,CONCATENATE((Summary!A87), "*"))</f>
        <v>1102</v>
      </c>
      <c r="B87" s="9">
        <f>Summary!D87</f>
        <v>43307</v>
      </c>
      <c r="C87" s="6">
        <f>Summary!E87</f>
        <v>435003</v>
      </c>
      <c r="D87" s="6">
        <f>Summary!F87</f>
        <v>-1241200</v>
      </c>
      <c r="E87" s="7">
        <f>Summary!G87</f>
        <v>19</v>
      </c>
      <c r="F87" s="167">
        <f t="shared" si="4"/>
        <v>34.747199999999999</v>
      </c>
      <c r="G87" s="55">
        <f>Summary!H87</f>
        <v>7.9502134323120117</v>
      </c>
      <c r="H87" s="68">
        <f>Summary!I87</f>
        <v>0</v>
      </c>
      <c r="I87" s="68">
        <f t="shared" si="5"/>
        <v>0</v>
      </c>
      <c r="J87" s="14">
        <f>Summary!J87</f>
        <v>0</v>
      </c>
      <c r="K87" s="68">
        <f>Summary!K87</f>
        <v>0</v>
      </c>
      <c r="L87" s="68">
        <f t="shared" si="6"/>
        <v>0</v>
      </c>
      <c r="M87" s="14">
        <f>Summary!L87</f>
        <v>0</v>
      </c>
      <c r="N87" s="68">
        <f>Summary!M87</f>
        <v>0</v>
      </c>
      <c r="O87" s="69">
        <f>Summary!N87</f>
        <v>0</v>
      </c>
      <c r="P87" s="15">
        <f>Summary!O87</f>
        <v>0</v>
      </c>
      <c r="Q87" s="14"/>
      <c r="R87" s="4"/>
    </row>
    <row r="88" spans="1:18" x14ac:dyDescent="0.2">
      <c r="A88" s="154">
        <f>IF(Summary!P88=1, Summary!A88,CONCATENATE((Summary!A88), "*"))</f>
        <v>1103</v>
      </c>
      <c r="B88" s="9">
        <f>Summary!D88</f>
        <v>43307</v>
      </c>
      <c r="C88" s="6">
        <f>Summary!E88</f>
        <v>435996</v>
      </c>
      <c r="D88" s="6">
        <f>Summary!F88</f>
        <v>-1241200</v>
      </c>
      <c r="E88" s="7">
        <f>Summary!G88</f>
        <v>27</v>
      </c>
      <c r="F88" s="167">
        <f t="shared" si="4"/>
        <v>49.377600000000001</v>
      </c>
      <c r="G88" s="55">
        <f>Summary!H88</f>
        <v>7.9502134323120117</v>
      </c>
      <c r="H88" s="68">
        <f>Summary!I88</f>
        <v>0</v>
      </c>
      <c r="I88" s="68">
        <f t="shared" si="5"/>
        <v>0</v>
      </c>
      <c r="J88" s="14">
        <f>Summary!J88</f>
        <v>0</v>
      </c>
      <c r="K88" s="68">
        <f>Summary!K88</f>
        <v>0</v>
      </c>
      <c r="L88" s="68">
        <f t="shared" si="6"/>
        <v>0</v>
      </c>
      <c r="M88" s="14">
        <f>Summary!L88</f>
        <v>0</v>
      </c>
      <c r="N88" s="68">
        <f>Summary!M88</f>
        <v>0</v>
      </c>
      <c r="O88" s="69">
        <f>Summary!N88</f>
        <v>0</v>
      </c>
      <c r="P88" s="15">
        <f>Summary!O88</f>
        <v>0</v>
      </c>
      <c r="Q88" s="14"/>
      <c r="R88" s="4"/>
    </row>
    <row r="89" spans="1:18" x14ac:dyDescent="0.2">
      <c r="A89" s="154">
        <f>IF(Summary!P89=1, Summary!A89,CONCATENATE((Summary!A89), "*"))</f>
        <v>1104</v>
      </c>
      <c r="B89" s="9">
        <f>Summary!D89</f>
        <v>43300</v>
      </c>
      <c r="C89" s="6">
        <f>Summary!E89</f>
        <v>442996</v>
      </c>
      <c r="D89" s="6">
        <f>Summary!F89</f>
        <v>-1242600</v>
      </c>
      <c r="E89" s="7">
        <f>Summary!G89</f>
        <v>38</v>
      </c>
      <c r="F89" s="167">
        <f t="shared" si="4"/>
        <v>69.494399999999999</v>
      </c>
      <c r="G89" s="55">
        <f>Summary!H89</f>
        <v>7.9502134323120117</v>
      </c>
      <c r="H89" s="68">
        <f>Summary!I89</f>
        <v>751.272216796875</v>
      </c>
      <c r="I89" s="68">
        <f t="shared" si="5"/>
        <v>340.77106736132811</v>
      </c>
      <c r="J89" s="14">
        <f>Summary!J89</f>
        <v>26</v>
      </c>
      <c r="K89" s="68">
        <f>Summary!K89</f>
        <v>24.59967041015625</v>
      </c>
      <c r="L89" s="68">
        <f t="shared" si="6"/>
        <v>11.158213700683593</v>
      </c>
      <c r="M89" s="14">
        <f>Summary!L89</f>
        <v>5</v>
      </c>
      <c r="N89" s="68">
        <f>Summary!M89</f>
        <v>0</v>
      </c>
      <c r="O89" s="69">
        <f>Summary!N89</f>
        <v>0</v>
      </c>
      <c r="P89" s="15">
        <f>Summary!O89</f>
        <v>0</v>
      </c>
      <c r="Q89" s="14"/>
      <c r="R89" s="4"/>
    </row>
    <row r="90" spans="1:18" x14ac:dyDescent="0.2">
      <c r="A90" s="154">
        <f>IF(Summary!P90=1, Summary!A90,CONCATENATE((Summary!A90), "*"))</f>
        <v>1105</v>
      </c>
      <c r="B90" s="9">
        <f>Summary!D90</f>
        <v>43296</v>
      </c>
      <c r="C90" s="6">
        <f>Summary!E90</f>
        <v>443002</v>
      </c>
      <c r="D90" s="6">
        <f>Summary!F90</f>
        <v>-1245400</v>
      </c>
      <c r="E90" s="7">
        <f>Summary!G90</f>
        <v>239</v>
      </c>
      <c r="F90" s="167">
        <f t="shared" si="4"/>
        <v>437.08319999999998</v>
      </c>
      <c r="G90" s="55">
        <f>Summary!H90</f>
        <v>7.9502134323120117</v>
      </c>
      <c r="H90" s="68">
        <f>Summary!I90</f>
        <v>0</v>
      </c>
      <c r="I90" s="68">
        <f t="shared" si="5"/>
        <v>0</v>
      </c>
      <c r="J90" s="14">
        <f>Summary!J90</f>
        <v>0</v>
      </c>
      <c r="K90" s="68">
        <f>Summary!K90</f>
        <v>0</v>
      </c>
      <c r="L90" s="68">
        <f t="shared" si="6"/>
        <v>0</v>
      </c>
      <c r="M90" s="14">
        <f>Summary!L90</f>
        <v>0</v>
      </c>
      <c r="N90" s="68">
        <f>Summary!M90</f>
        <v>14.85</v>
      </c>
      <c r="O90" s="69">
        <f>Summary!N90</f>
        <v>0</v>
      </c>
      <c r="P90" s="15">
        <f>Summary!O90</f>
        <v>0</v>
      </c>
      <c r="Q90" s="14"/>
      <c r="R90" s="4"/>
    </row>
    <row r="91" spans="1:18" x14ac:dyDescent="0.2">
      <c r="A91" s="154">
        <f>IF(Summary!P91=1, Summary!A91,CONCATENATE((Summary!A91), "*"))</f>
        <v>1107</v>
      </c>
      <c r="B91" s="9">
        <f>Summary!D91</f>
        <v>43280</v>
      </c>
      <c r="C91" s="6">
        <f>Summary!E91</f>
        <v>461000</v>
      </c>
      <c r="D91" s="6">
        <f>Summary!F91</f>
        <v>-1241000</v>
      </c>
      <c r="E91" s="7">
        <f>Summary!G91</f>
        <v>31</v>
      </c>
      <c r="F91" s="167">
        <f t="shared" si="4"/>
        <v>56.692799999999998</v>
      </c>
      <c r="G91" s="55">
        <f>Summary!H91</f>
        <v>7.8699078559875488</v>
      </c>
      <c r="H91" s="68">
        <f>Summary!I91</f>
        <v>250.07957458496094</v>
      </c>
      <c r="I91" s="68">
        <f t="shared" si="5"/>
        <v>113.4340943951416</v>
      </c>
      <c r="J91" s="14">
        <f>Summary!J91</f>
        <v>10</v>
      </c>
      <c r="K91" s="68">
        <f>Summary!K91</f>
        <v>27.027500152587891</v>
      </c>
      <c r="L91" s="68">
        <f t="shared" si="6"/>
        <v>12.259457849212646</v>
      </c>
      <c r="M91" s="14">
        <f>Summary!L91</f>
        <v>3</v>
      </c>
      <c r="N91" s="68">
        <f>Summary!M91</f>
        <v>0</v>
      </c>
      <c r="O91" s="69">
        <f>Summary!N91</f>
        <v>0</v>
      </c>
      <c r="P91" s="15">
        <f>Summary!O91</f>
        <v>0</v>
      </c>
      <c r="Q91" s="14"/>
      <c r="R91" s="4"/>
    </row>
    <row r="92" spans="1:18" x14ac:dyDescent="0.2">
      <c r="A92" s="154">
        <f>IF(Summary!P92=1, Summary!A92,CONCATENATE((Summary!A92), "*"))</f>
        <v>1108</v>
      </c>
      <c r="B92" s="9">
        <f>Summary!D92</f>
        <v>43279</v>
      </c>
      <c r="C92" s="6">
        <f>Summary!E92</f>
        <v>460993</v>
      </c>
      <c r="D92" s="6">
        <f>Summary!F92</f>
        <v>-1242400</v>
      </c>
      <c r="E92" s="7">
        <f>Summary!G92</f>
        <v>67</v>
      </c>
      <c r="F92" s="167">
        <f t="shared" si="4"/>
        <v>122.5296</v>
      </c>
      <c r="G92" s="55">
        <f>Summary!H92</f>
        <v>7.9502134323120117</v>
      </c>
      <c r="H92" s="68">
        <f>Summary!I92</f>
        <v>590.292236328125</v>
      </c>
      <c r="I92" s="68">
        <f t="shared" si="5"/>
        <v>267.75183606054685</v>
      </c>
      <c r="J92" s="14">
        <f>Summary!J92</f>
        <v>33</v>
      </c>
      <c r="K92" s="68">
        <f>Summary!K92</f>
        <v>183.18949890136719</v>
      </c>
      <c r="L92" s="68">
        <f t="shared" si="6"/>
        <v>83.093291185668946</v>
      </c>
      <c r="M92" s="14">
        <f>Summary!L92</f>
        <v>20</v>
      </c>
      <c r="N92" s="68">
        <f>Summary!M92</f>
        <v>4.95</v>
      </c>
      <c r="O92" s="69">
        <f>Summary!N92</f>
        <v>0</v>
      </c>
      <c r="P92" s="15">
        <f>Summary!O92</f>
        <v>0</v>
      </c>
      <c r="Q92" s="14"/>
      <c r="R92" s="4"/>
    </row>
    <row r="93" spans="1:18" x14ac:dyDescent="0.2">
      <c r="A93" s="154">
        <f>IF(Summary!P93=1, Summary!A93,CONCATENATE((Summary!A93), "*"))</f>
        <v>1115</v>
      </c>
      <c r="B93" s="9">
        <f>Summary!D93</f>
        <v>43269</v>
      </c>
      <c r="C93" s="6">
        <f>Summary!E93</f>
        <v>472994</v>
      </c>
      <c r="D93" s="6">
        <f>Summary!F93</f>
        <v>-1243800</v>
      </c>
      <c r="E93" s="7">
        <f>Summary!G93</f>
        <v>37</v>
      </c>
      <c r="F93" s="167">
        <f t="shared" si="4"/>
        <v>67.665599999999998</v>
      </c>
      <c r="G93" s="55">
        <f>Summary!H93</f>
        <v>7.9502134323120117</v>
      </c>
      <c r="H93" s="68">
        <f>Summary!I93</f>
        <v>570.3817138671875</v>
      </c>
      <c r="I93" s="68">
        <f t="shared" si="5"/>
        <v>258.72058235644533</v>
      </c>
      <c r="J93" s="14">
        <f>Summary!J93</f>
        <v>27</v>
      </c>
      <c r="K93" s="68">
        <f>Summary!K93</f>
        <v>50.511417388916016</v>
      </c>
      <c r="L93" s="68">
        <f t="shared" si="6"/>
        <v>22.911574836273193</v>
      </c>
      <c r="M93" s="14">
        <f>Summary!L93</f>
        <v>6</v>
      </c>
      <c r="N93" s="68">
        <f>Summary!M93</f>
        <v>0</v>
      </c>
      <c r="O93" s="69">
        <f>Summary!N93</f>
        <v>0</v>
      </c>
      <c r="P93" s="15">
        <f>Summary!O93</f>
        <v>0</v>
      </c>
      <c r="Q93" s="14"/>
      <c r="R93" s="4"/>
    </row>
    <row r="94" spans="1:18" x14ac:dyDescent="0.2">
      <c r="A94" s="154" t="str">
        <f>IF(Summary!P94=1, Summary!A94,CONCATENATE((Summary!A94), "*"))</f>
        <v>1117*</v>
      </c>
      <c r="B94" s="9">
        <f>Summary!D94</f>
        <v>43327</v>
      </c>
      <c r="C94" s="6">
        <f>Summary!E94</f>
        <v>472937</v>
      </c>
      <c r="D94" s="6">
        <f>Summary!F94</f>
        <v>-1222616</v>
      </c>
      <c r="E94" s="7">
        <f>Summary!G94</f>
        <v>88</v>
      </c>
      <c r="F94" s="167">
        <f t="shared" si="4"/>
        <v>160.93440000000001</v>
      </c>
      <c r="G94" s="55">
        <f>Summary!H94</f>
        <v>6.5589261054992676</v>
      </c>
      <c r="H94" s="68">
        <f>Summary!I94</f>
        <v>0</v>
      </c>
      <c r="I94" s="68">
        <f t="shared" si="5"/>
        <v>0</v>
      </c>
      <c r="J94" s="14">
        <f>Summary!J94</f>
        <v>0</v>
      </c>
      <c r="K94" s="68">
        <f>Summary!K94</f>
        <v>0</v>
      </c>
      <c r="L94" s="68">
        <f t="shared" si="6"/>
        <v>0</v>
      </c>
      <c r="M94" s="14">
        <f>Summary!L94</f>
        <v>0</v>
      </c>
      <c r="N94" s="68">
        <f>Summary!M94</f>
        <v>0</v>
      </c>
      <c r="O94" s="69">
        <f>Summary!N94</f>
        <v>0</v>
      </c>
      <c r="P94" s="15">
        <f>Summary!O94</f>
        <v>0</v>
      </c>
      <c r="Q94" s="14"/>
      <c r="R94" s="4"/>
    </row>
    <row r="95" spans="1:18" x14ac:dyDescent="0.2">
      <c r="A95" s="154" t="str">
        <f>IF(Summary!P95=1, Summary!A95,CONCATENATE((Summary!A95), "*"))</f>
        <v>1118*</v>
      </c>
      <c r="B95" s="9">
        <f>Summary!D95</f>
        <v>43328</v>
      </c>
      <c r="C95" s="6">
        <f>Summary!E95</f>
        <v>475059</v>
      </c>
      <c r="D95" s="6">
        <f>Summary!F95</f>
        <v>-1222601</v>
      </c>
      <c r="E95" s="7">
        <f>Summary!G95</f>
        <v>101</v>
      </c>
      <c r="F95" s="167">
        <f t="shared" si="4"/>
        <v>184.7088</v>
      </c>
      <c r="G95" s="55">
        <f>Summary!H95</f>
        <v>7.9502134323120117</v>
      </c>
      <c r="H95" s="68">
        <f>Summary!I95</f>
        <v>0</v>
      </c>
      <c r="I95" s="68">
        <f t="shared" si="5"/>
        <v>0</v>
      </c>
      <c r="J95" s="14">
        <f>Summary!J95</f>
        <v>0</v>
      </c>
      <c r="K95" s="68">
        <f>Summary!K95</f>
        <v>0</v>
      </c>
      <c r="L95" s="68">
        <f t="shared" si="6"/>
        <v>0</v>
      </c>
      <c r="M95" s="14">
        <f>Summary!L95</f>
        <v>0</v>
      </c>
      <c r="N95" s="68">
        <f>Summary!M95</f>
        <v>0</v>
      </c>
      <c r="O95" s="69">
        <f>Summary!N95</f>
        <v>0</v>
      </c>
      <c r="P95" s="15">
        <f>Summary!O95</f>
        <v>0</v>
      </c>
      <c r="Q95" s="14"/>
      <c r="R95" s="4"/>
    </row>
    <row r="96" spans="1:18" x14ac:dyDescent="0.2">
      <c r="A96" s="154" t="str">
        <f>IF(Summary!P96=1, Summary!A96,CONCATENATE((Summary!A96), "*"))</f>
        <v>1119*</v>
      </c>
      <c r="B96" s="9">
        <f>Summary!D96</f>
        <v>43328</v>
      </c>
      <c r="C96" s="6">
        <f>Summary!E96</f>
        <v>475000</v>
      </c>
      <c r="D96" s="6">
        <f>Summary!F96</f>
        <v>-1223998</v>
      </c>
      <c r="E96" s="7">
        <f>Summary!G96</f>
        <v>36</v>
      </c>
      <c r="F96" s="167">
        <f t="shared" si="4"/>
        <v>65.836799999999997</v>
      </c>
      <c r="G96" s="55">
        <f>Summary!H96</f>
        <v>7.9502134323120117</v>
      </c>
      <c r="H96" s="68">
        <f>Summary!I96</f>
        <v>0</v>
      </c>
      <c r="I96" s="68">
        <f t="shared" si="5"/>
        <v>0</v>
      </c>
      <c r="J96" s="14">
        <f>Summary!J96</f>
        <v>0</v>
      </c>
      <c r="K96" s="68">
        <f>Summary!K96</f>
        <v>0</v>
      </c>
      <c r="L96" s="68">
        <f t="shared" si="6"/>
        <v>0</v>
      </c>
      <c r="M96" s="14">
        <f>Summary!L96</f>
        <v>0</v>
      </c>
      <c r="N96" s="68">
        <f>Summary!M96</f>
        <v>0</v>
      </c>
      <c r="O96" s="69">
        <f>Summary!N96</f>
        <v>0</v>
      </c>
      <c r="P96" s="15">
        <f>Summary!O96</f>
        <v>0</v>
      </c>
      <c r="Q96" s="14"/>
      <c r="R96" s="4"/>
    </row>
    <row r="97" spans="1:18" x14ac:dyDescent="0.2">
      <c r="A97" s="154" t="str">
        <f>IF(Summary!P97=1, Summary!A97,CONCATENATE((Summary!A97), "*"))</f>
        <v>1121*</v>
      </c>
      <c r="B97" s="9">
        <f>Summary!D97</f>
        <v>43326</v>
      </c>
      <c r="C97" s="6">
        <f>Summary!E97</f>
        <v>480963</v>
      </c>
      <c r="D97" s="6">
        <f>Summary!F97</f>
        <v>-1225364</v>
      </c>
      <c r="E97" s="7">
        <f>Summary!G97</f>
        <v>44</v>
      </c>
      <c r="F97" s="167">
        <f t="shared" si="4"/>
        <v>80.467200000000005</v>
      </c>
      <c r="G97" s="55">
        <f>Summary!H97</f>
        <v>7.9502134323120117</v>
      </c>
      <c r="H97" s="68">
        <f>Summary!I97</f>
        <v>59.340084075927734</v>
      </c>
      <c r="I97" s="68">
        <f t="shared" si="5"/>
        <v>26.916187416168214</v>
      </c>
      <c r="J97" s="14">
        <f>Summary!J97</f>
        <v>1</v>
      </c>
      <c r="K97" s="68">
        <f>Summary!K97</f>
        <v>0</v>
      </c>
      <c r="L97" s="68">
        <f t="shared" si="6"/>
        <v>0</v>
      </c>
      <c r="M97" s="14">
        <f>Summary!L97</f>
        <v>0</v>
      </c>
      <c r="N97" s="68">
        <f>Summary!M97</f>
        <v>0</v>
      </c>
      <c r="O97" s="69">
        <f>Summary!N97</f>
        <v>0</v>
      </c>
      <c r="P97" s="15">
        <f>Summary!O97</f>
        <v>0</v>
      </c>
      <c r="Q97" s="14"/>
      <c r="R97" s="4"/>
    </row>
    <row r="98" spans="1:18" x14ac:dyDescent="0.2">
      <c r="A98" s="154" t="str">
        <f>IF(Summary!P98=1, Summary!A98,CONCATENATE((Summary!A98), "*"))</f>
        <v>1122*</v>
      </c>
      <c r="B98" s="9">
        <f>Summary!D98</f>
        <v>43325</v>
      </c>
      <c r="C98" s="6">
        <f>Summary!E98</f>
        <v>481089</v>
      </c>
      <c r="D98" s="6">
        <f>Summary!F98</f>
        <v>-1232063</v>
      </c>
      <c r="E98" s="7">
        <f>Summary!G98</f>
        <v>50</v>
      </c>
      <c r="F98" s="167">
        <f t="shared" si="4"/>
        <v>91.44</v>
      </c>
      <c r="G98" s="55">
        <f>Summary!H98</f>
        <v>7.9502134323120117</v>
      </c>
      <c r="H98" s="68">
        <f>Summary!I98</f>
        <v>240.60043334960937</v>
      </c>
      <c r="I98" s="68">
        <f t="shared" si="5"/>
        <v>109.13443176391601</v>
      </c>
      <c r="J98" s="14">
        <f>Summary!J98</f>
        <v>8</v>
      </c>
      <c r="K98" s="68">
        <f>Summary!K98</f>
        <v>0</v>
      </c>
      <c r="L98" s="68">
        <f t="shared" si="6"/>
        <v>0</v>
      </c>
      <c r="M98" s="14">
        <f>Summary!L98</f>
        <v>0</v>
      </c>
      <c r="N98" s="68">
        <f>Summary!M98</f>
        <v>0</v>
      </c>
      <c r="O98" s="69">
        <f>Summary!N98</f>
        <v>0</v>
      </c>
      <c r="P98" s="15">
        <f>Summary!O98</f>
        <v>0</v>
      </c>
      <c r="Q98" s="14"/>
      <c r="R98" s="4"/>
    </row>
    <row r="99" spans="1:18" x14ac:dyDescent="0.2">
      <c r="A99" s="154" t="str">
        <f>IF(Summary!P99=1, Summary!A99,CONCATENATE((Summary!A99), "*"))</f>
        <v>1123*</v>
      </c>
      <c r="B99" s="9">
        <f>Summary!D99</f>
        <v>43325</v>
      </c>
      <c r="C99" s="6">
        <f>Summary!E99</f>
        <v>481000</v>
      </c>
      <c r="D99" s="6">
        <f>Summary!F99</f>
        <v>-1233813</v>
      </c>
      <c r="E99" s="7">
        <f>Summary!G99</f>
        <v>34</v>
      </c>
      <c r="F99" s="167">
        <f t="shared" ref="F99:F130" si="7">E99*1.8288</f>
        <v>62.179200000000002</v>
      </c>
      <c r="G99" s="55">
        <f>Summary!H99</f>
        <v>7.9502134323120117</v>
      </c>
      <c r="H99" s="68">
        <f>Summary!I99</f>
        <v>39.805747985839844</v>
      </c>
      <c r="I99" s="68">
        <f t="shared" si="5"/>
        <v>18.055568840393065</v>
      </c>
      <c r="J99" s="14">
        <f>Summary!J99</f>
        <v>1</v>
      </c>
      <c r="K99" s="68">
        <f>Summary!K99</f>
        <v>0</v>
      </c>
      <c r="L99" s="68">
        <f t="shared" si="6"/>
        <v>0</v>
      </c>
      <c r="M99" s="14">
        <f>Summary!L99</f>
        <v>0</v>
      </c>
      <c r="N99" s="68">
        <f>Summary!M99</f>
        <v>0</v>
      </c>
      <c r="O99" s="69">
        <f>Summary!N99</f>
        <v>0</v>
      </c>
      <c r="P99" s="15">
        <f>Summary!O99</f>
        <v>0</v>
      </c>
      <c r="Q99" s="14"/>
      <c r="R99" s="4"/>
    </row>
    <row r="100" spans="1:18" x14ac:dyDescent="0.2">
      <c r="A100" s="154" t="str">
        <f>IF(Summary!P100=1, Summary!A100,CONCATENATE((Summary!A100), "*"))</f>
        <v>1124*</v>
      </c>
      <c r="B100" s="9">
        <f>Summary!D100</f>
        <v>43326</v>
      </c>
      <c r="C100" s="6">
        <f>Summary!E100</f>
        <v>482002</v>
      </c>
      <c r="D100" s="6">
        <f>Summary!F100</f>
        <v>-1225492</v>
      </c>
      <c r="E100" s="7">
        <f>Summary!G100</f>
        <v>52</v>
      </c>
      <c r="F100" s="167">
        <f t="shared" si="7"/>
        <v>95.0976</v>
      </c>
      <c r="G100" s="55">
        <f>Summary!H100</f>
        <v>7.9502134323120117</v>
      </c>
      <c r="H100" s="68">
        <f>Summary!I100</f>
        <v>18.31043815612793</v>
      </c>
      <c r="I100" s="68">
        <f t="shared" si="5"/>
        <v>8.3054682641143796</v>
      </c>
      <c r="J100" s="14">
        <f>Summary!J100</f>
        <v>1</v>
      </c>
      <c r="K100" s="68">
        <f>Summary!K100</f>
        <v>0</v>
      </c>
      <c r="L100" s="68">
        <f t="shared" si="6"/>
        <v>0</v>
      </c>
      <c r="M100" s="14">
        <f>Summary!L100</f>
        <v>0</v>
      </c>
      <c r="N100" s="68">
        <f>Summary!M100</f>
        <v>0</v>
      </c>
      <c r="O100" s="69">
        <f>Summary!N100</f>
        <v>0</v>
      </c>
      <c r="P100" s="15">
        <f>Summary!O100</f>
        <v>0</v>
      </c>
      <c r="Q100" s="14"/>
      <c r="R100" s="4"/>
    </row>
    <row r="101" spans="1:18" x14ac:dyDescent="0.2">
      <c r="A101" s="154" t="str">
        <f>IF(Summary!P101=1, Summary!A101,CONCATENATE((Summary!A101), "*"))</f>
        <v>1125*</v>
      </c>
      <c r="B101" s="9">
        <f>Summary!D101</f>
        <v>43326</v>
      </c>
      <c r="C101" s="6">
        <f>Summary!E101</f>
        <v>482004</v>
      </c>
      <c r="D101" s="6">
        <f>Summary!F101</f>
        <v>-1230779</v>
      </c>
      <c r="E101" s="7">
        <f>Summary!G101</f>
        <v>66</v>
      </c>
      <c r="F101" s="167">
        <f t="shared" si="7"/>
        <v>120.7008</v>
      </c>
      <c r="G101" s="55">
        <f>Summary!H101</f>
        <v>7.9502134323120117</v>
      </c>
      <c r="H101" s="68">
        <f>Summary!I101</f>
        <v>0</v>
      </c>
      <c r="I101" s="68">
        <f t="shared" si="5"/>
        <v>0</v>
      </c>
      <c r="J101" s="14">
        <f>Summary!J101</f>
        <v>0</v>
      </c>
      <c r="K101" s="68">
        <f>Summary!K101</f>
        <v>0</v>
      </c>
      <c r="L101" s="68">
        <f t="shared" si="6"/>
        <v>0</v>
      </c>
      <c r="M101" s="14">
        <f>Summary!L101</f>
        <v>0</v>
      </c>
      <c r="N101" s="68">
        <f>Summary!M101</f>
        <v>0</v>
      </c>
      <c r="O101" s="69">
        <f>Summary!N101</f>
        <v>0</v>
      </c>
      <c r="P101" s="15">
        <f>Summary!O101</f>
        <v>0</v>
      </c>
      <c r="Q101" s="14"/>
      <c r="R101" s="4"/>
    </row>
    <row r="102" spans="1:18" x14ac:dyDescent="0.2">
      <c r="A102" s="155">
        <f>IF(Summary!P102=1, Summary!A102,CONCATENATE((Summary!A102), "*"))</f>
        <v>1126</v>
      </c>
      <c r="B102" s="93">
        <f>Summary!D102</f>
        <v>43254</v>
      </c>
      <c r="C102" s="94">
        <f>Summary!E102</f>
        <v>481905</v>
      </c>
      <c r="D102" s="94">
        <f>Summary!F102</f>
        <v>-1242313</v>
      </c>
      <c r="E102" s="47">
        <f>Summary!G102</f>
        <v>33</v>
      </c>
      <c r="F102" s="168">
        <f t="shared" si="7"/>
        <v>60.3504</v>
      </c>
      <c r="G102" s="95">
        <f>Summary!H102</f>
        <v>7.8699078559875488</v>
      </c>
      <c r="H102" s="98">
        <f>Summary!I102</f>
        <v>29.724199295043945</v>
      </c>
      <c r="I102" s="98">
        <f t="shared" si="5"/>
        <v>13.482659006637572</v>
      </c>
      <c r="J102" s="97">
        <f>Summary!J102</f>
        <v>2</v>
      </c>
      <c r="K102" s="98">
        <f>Summary!K102</f>
        <v>0</v>
      </c>
      <c r="L102" s="98">
        <f t="shared" si="6"/>
        <v>0</v>
      </c>
      <c r="M102" s="97">
        <f>Summary!L102</f>
        <v>0</v>
      </c>
      <c r="N102" s="98">
        <f>Summary!M102</f>
        <v>0</v>
      </c>
      <c r="O102" s="99">
        <f>Summary!N102</f>
        <v>0</v>
      </c>
      <c r="P102" s="100">
        <f>Summary!O102</f>
        <v>0</v>
      </c>
      <c r="Q102" s="14"/>
      <c r="R102" s="4"/>
    </row>
    <row r="103" spans="1:18" x14ac:dyDescent="0.2">
      <c r="A103" s="154" t="str">
        <f>IF(Summary!P103=1, Summary!A103,CONCATENATE((Summary!A103), "*"))</f>
        <v>1127*</v>
      </c>
      <c r="B103" s="9">
        <f>Summary!D103</f>
        <v>43330</v>
      </c>
      <c r="C103" s="6">
        <f>Summary!E103</f>
        <v>484153</v>
      </c>
      <c r="D103" s="6">
        <f>Summary!F103</f>
        <v>-1230735</v>
      </c>
      <c r="E103" s="7">
        <f>Summary!G103</f>
        <v>55</v>
      </c>
      <c r="F103" s="167">
        <f t="shared" si="7"/>
        <v>100.584</v>
      </c>
      <c r="G103" s="55">
        <f>Summary!H103</f>
        <v>8.0305185317993164</v>
      </c>
      <c r="H103" s="68">
        <f>Summary!I103</f>
        <v>0</v>
      </c>
      <c r="I103" s="68">
        <f t="shared" si="5"/>
        <v>0</v>
      </c>
      <c r="J103" s="14">
        <f>Summary!J103</f>
        <v>0</v>
      </c>
      <c r="K103" s="68">
        <f>Summary!K103</f>
        <v>0</v>
      </c>
      <c r="L103" s="68">
        <f t="shared" si="6"/>
        <v>0</v>
      </c>
      <c r="M103" s="14">
        <f>Summary!L103</f>
        <v>0</v>
      </c>
      <c r="N103" s="68">
        <f>Summary!M103</f>
        <v>0</v>
      </c>
      <c r="O103" s="69">
        <f>Summary!N103</f>
        <v>0</v>
      </c>
      <c r="P103" s="15">
        <f>Summary!O103</f>
        <v>0</v>
      </c>
      <c r="Q103" s="14"/>
      <c r="R103" s="4"/>
    </row>
    <row r="104" spans="1:18" x14ac:dyDescent="0.2">
      <c r="A104" s="154" t="str">
        <f>IF(Summary!P104=1, Summary!A104,CONCATENATE((Summary!A104), "*"))</f>
        <v>1128*</v>
      </c>
      <c r="B104" s="9">
        <f>Summary!D104</f>
        <v>43331</v>
      </c>
      <c r="C104" s="6">
        <f>Summary!E104</f>
        <v>485003</v>
      </c>
      <c r="D104" s="6">
        <f>Summary!F104</f>
        <v>-1225299</v>
      </c>
      <c r="E104" s="7">
        <f>Summary!G104</f>
        <v>40</v>
      </c>
      <c r="F104" s="167">
        <f t="shared" si="7"/>
        <v>73.152000000000001</v>
      </c>
      <c r="G104" s="55">
        <f>Summary!H104</f>
        <v>7.9502134323120117</v>
      </c>
      <c r="H104" s="68">
        <f>Summary!I104</f>
        <v>0</v>
      </c>
      <c r="I104" s="68">
        <f t="shared" si="5"/>
        <v>0</v>
      </c>
      <c r="J104" s="14">
        <f>Summary!J104</f>
        <v>0</v>
      </c>
      <c r="K104" s="68">
        <f>Summary!K104</f>
        <v>0</v>
      </c>
      <c r="L104" s="68">
        <f t="shared" si="6"/>
        <v>0</v>
      </c>
      <c r="M104" s="14">
        <f>Summary!L104</f>
        <v>0</v>
      </c>
      <c r="N104" s="68">
        <f>Summary!M104</f>
        <v>0</v>
      </c>
      <c r="O104" s="69">
        <f>Summary!N104</f>
        <v>0</v>
      </c>
      <c r="P104" s="15">
        <f>Summary!O104</f>
        <v>0</v>
      </c>
      <c r="Q104" s="14"/>
      <c r="R104" s="4"/>
    </row>
    <row r="105" spans="1:18" x14ac:dyDescent="0.2">
      <c r="A105" s="154" t="str">
        <f>IF(Summary!P105=1, Summary!A105,CONCATENATE((Summary!A105), "*"))</f>
        <v>1509*</v>
      </c>
      <c r="B105" s="9">
        <f>Summary!D105</f>
        <v>43258</v>
      </c>
      <c r="C105" s="6">
        <f>Summary!E105</f>
        <v>480486</v>
      </c>
      <c r="D105" s="6">
        <f>Summary!F105</f>
        <v>-1251600</v>
      </c>
      <c r="E105" s="7">
        <f>Summary!G105</f>
        <v>117</v>
      </c>
      <c r="F105" s="167">
        <f t="shared" si="7"/>
        <v>213.96959999999999</v>
      </c>
      <c r="G105" s="55">
        <f>Summary!H105</f>
        <v>7.9005246162414551</v>
      </c>
      <c r="H105" s="68">
        <f>Summary!I105</f>
        <v>430.00619506835937</v>
      </c>
      <c r="I105" s="68">
        <f t="shared" si="5"/>
        <v>195.04737003344727</v>
      </c>
      <c r="J105" s="14">
        <f>Summary!J105</f>
        <v>30</v>
      </c>
      <c r="K105" s="68">
        <f>Summary!K105</f>
        <v>160.99163818359375</v>
      </c>
      <c r="L105" s="68">
        <f t="shared" si="6"/>
        <v>73.024519146972651</v>
      </c>
      <c r="M105" s="14">
        <f>Summary!L105</f>
        <v>18</v>
      </c>
      <c r="N105" s="68">
        <f>Summary!M105</f>
        <v>10</v>
      </c>
      <c r="O105" s="69">
        <f>Summary!N105</f>
        <v>0</v>
      </c>
      <c r="P105" s="15">
        <f>Summary!O105</f>
        <v>1</v>
      </c>
      <c r="Q105" s="14"/>
      <c r="R105" s="4"/>
    </row>
    <row r="106" spans="1:18" x14ac:dyDescent="0.2">
      <c r="A106" s="154" t="str">
        <f>IF(Summary!P106=1, Summary!A106,CONCATENATE((Summary!A106), "*"))</f>
        <v>1513*</v>
      </c>
      <c r="B106" s="9">
        <f>Summary!D106</f>
        <v>43259</v>
      </c>
      <c r="C106" s="6">
        <f>Summary!E106</f>
        <v>481492</v>
      </c>
      <c r="D106" s="6">
        <f>Summary!F106</f>
        <v>-1251600</v>
      </c>
      <c r="E106" s="7">
        <f>Summary!G106</f>
        <v>66</v>
      </c>
      <c r="F106" s="167">
        <f t="shared" si="7"/>
        <v>120.7008</v>
      </c>
      <c r="G106" s="55">
        <f>Summary!H106</f>
        <v>8.0305185317993164</v>
      </c>
      <c r="H106" s="68">
        <f>Summary!I106</f>
        <v>11.427544593811035</v>
      </c>
      <c r="I106" s="68">
        <f t="shared" si="5"/>
        <v>5.1834428073959353</v>
      </c>
      <c r="J106" s="14">
        <f>Summary!J106</f>
        <v>1</v>
      </c>
      <c r="K106" s="68">
        <f>Summary!K106</f>
        <v>0</v>
      </c>
      <c r="L106" s="68">
        <f t="shared" si="6"/>
        <v>0</v>
      </c>
      <c r="M106" s="14">
        <f>Summary!L106</f>
        <v>0</v>
      </c>
      <c r="N106" s="68">
        <f>Summary!M106</f>
        <v>0</v>
      </c>
      <c r="O106" s="69">
        <f>Summary!N106</f>
        <v>0</v>
      </c>
      <c r="P106" s="15">
        <f>Summary!O106</f>
        <v>0</v>
      </c>
      <c r="Q106" s="14"/>
      <c r="R106" s="4"/>
    </row>
    <row r="107" spans="1:18" x14ac:dyDescent="0.2">
      <c r="A107" s="154" t="str">
        <f>IF(Summary!P107=1, Summary!A107,CONCATENATE((Summary!A107), "*"))</f>
        <v>1515*</v>
      </c>
      <c r="B107" s="9">
        <f>Summary!D107</f>
        <v>43257</v>
      </c>
      <c r="C107" s="6">
        <f>Summary!E107</f>
        <v>481500</v>
      </c>
      <c r="D107" s="6">
        <f>Summary!F107</f>
        <v>-1253100</v>
      </c>
      <c r="E107" s="7">
        <f>Summary!G107</f>
        <v>76</v>
      </c>
      <c r="F107" s="167">
        <f t="shared" si="7"/>
        <v>138.9888</v>
      </c>
      <c r="G107" s="55">
        <f>Summary!H107</f>
        <v>7.9502134323120117</v>
      </c>
      <c r="H107" s="68">
        <f>Summary!I107</f>
        <v>268.59283447265625</v>
      </c>
      <c r="I107" s="68">
        <f t="shared" si="5"/>
        <v>121.83156097412109</v>
      </c>
      <c r="J107" s="14">
        <f>Summary!J107</f>
        <v>12</v>
      </c>
      <c r="K107" s="68">
        <f>Summary!K107</f>
        <v>35.318450927734375</v>
      </c>
      <c r="L107" s="68">
        <f t="shared" si="6"/>
        <v>16.020166793212891</v>
      </c>
      <c r="M107" s="14">
        <f>Summary!L107</f>
        <v>4</v>
      </c>
      <c r="N107" s="68">
        <f>Summary!M107</f>
        <v>0</v>
      </c>
      <c r="O107" s="69">
        <f>Summary!N107</f>
        <v>1</v>
      </c>
      <c r="P107" s="15">
        <f>Summary!O107</f>
        <v>10</v>
      </c>
      <c r="Q107" s="14"/>
      <c r="R107" s="4"/>
    </row>
    <row r="108" spans="1:18" x14ac:dyDescent="0.2">
      <c r="A108" s="154">
        <f>IF(Summary!P108=1, Summary!A108,CONCATENATE((Summary!A108), "*"))</f>
        <v>1517</v>
      </c>
      <c r="B108" s="9">
        <f>Summary!D108</f>
        <v>43253</v>
      </c>
      <c r="C108" s="6">
        <f>Summary!E108</f>
        <v>481993</v>
      </c>
      <c r="D108" s="6">
        <f>Summary!F108</f>
        <v>-1245300</v>
      </c>
      <c r="E108" s="7">
        <f>Summary!G108</f>
        <v>109</v>
      </c>
      <c r="F108" s="167">
        <f t="shared" si="7"/>
        <v>199.33920000000001</v>
      </c>
      <c r="G108" s="55">
        <f>Summary!H108</f>
        <v>7.9502134323120117</v>
      </c>
      <c r="H108" s="68">
        <f>Summary!I108</f>
        <v>188.90415954589844</v>
      </c>
      <c r="I108" s="68">
        <f t="shared" si="5"/>
        <v>85.685415536743164</v>
      </c>
      <c r="J108" s="14">
        <f>Summary!J108</f>
        <v>11</v>
      </c>
      <c r="K108" s="68">
        <f>Summary!K108</f>
        <v>18.021280288696289</v>
      </c>
      <c r="L108" s="68">
        <f t="shared" si="6"/>
        <v>8.1743085687103267</v>
      </c>
      <c r="M108" s="14">
        <f>Summary!L108</f>
        <v>2</v>
      </c>
      <c r="N108" s="68">
        <f>Summary!M108</f>
        <v>0</v>
      </c>
      <c r="O108" s="69">
        <f>Summary!N108</f>
        <v>0</v>
      </c>
      <c r="P108" s="15">
        <f>Summary!O108</f>
        <v>0</v>
      </c>
      <c r="Q108" s="14"/>
      <c r="R108" s="4"/>
    </row>
    <row r="109" spans="1:18" x14ac:dyDescent="0.2">
      <c r="A109" s="154" t="str">
        <f>IF(Summary!P109=1, Summary!A109,CONCATENATE((Summary!A109), "*"))</f>
        <v>1519*</v>
      </c>
      <c r="B109" s="9">
        <f>Summary!D109</f>
        <v>43260</v>
      </c>
      <c r="C109" s="6">
        <f>Summary!E109</f>
        <v>482004</v>
      </c>
      <c r="D109" s="6">
        <f>Summary!F109</f>
        <v>-1250800</v>
      </c>
      <c r="E109" s="7">
        <f>Summary!G109</f>
        <v>73</v>
      </c>
      <c r="F109" s="167">
        <f t="shared" si="7"/>
        <v>133.50239999999999</v>
      </c>
      <c r="G109" s="55">
        <f>Summary!H109</f>
        <v>7.9502134323120117</v>
      </c>
      <c r="H109" s="68">
        <f>Summary!I109</f>
        <v>13.812229156494141</v>
      </c>
      <c r="I109" s="68">
        <f t="shared" si="5"/>
        <v>6.2651166475524898</v>
      </c>
      <c r="J109" s="14">
        <f>Summary!J109</f>
        <v>1</v>
      </c>
      <c r="K109" s="68">
        <f>Summary!K109</f>
        <v>0</v>
      </c>
      <c r="L109" s="68">
        <f t="shared" si="6"/>
        <v>0</v>
      </c>
      <c r="M109" s="14">
        <f>Summary!L109</f>
        <v>0</v>
      </c>
      <c r="N109" s="68">
        <f>Summary!M109</f>
        <v>0</v>
      </c>
      <c r="O109" s="69">
        <f>Summary!N109</f>
        <v>0</v>
      </c>
      <c r="P109" s="15">
        <f>Summary!O109</f>
        <v>0</v>
      </c>
      <c r="Q109" s="14"/>
      <c r="R109" s="4"/>
    </row>
    <row r="110" spans="1:18" x14ac:dyDescent="0.2">
      <c r="A110" s="154">
        <f>IF(Summary!P110=1, Summary!A110,CONCATENATE((Summary!A110), "*"))</f>
        <v>1522</v>
      </c>
      <c r="B110" s="9">
        <f>Summary!D110</f>
        <v>43253</v>
      </c>
      <c r="C110" s="6">
        <f>Summary!E110</f>
        <v>482498</v>
      </c>
      <c r="D110" s="6">
        <f>Summary!F110</f>
        <v>-1250100</v>
      </c>
      <c r="E110" s="7">
        <f>Summary!G110</f>
        <v>118</v>
      </c>
      <c r="F110" s="167">
        <f t="shared" si="7"/>
        <v>215.79839999999999</v>
      </c>
      <c r="G110" s="55">
        <f>Summary!H110</f>
        <v>7.8699078559875488</v>
      </c>
      <c r="H110" s="68">
        <f>Summary!I110</f>
        <v>509.36984252929687</v>
      </c>
      <c r="I110" s="68">
        <f t="shared" si="5"/>
        <v>231.04608561254884</v>
      </c>
      <c r="J110" s="14">
        <f>Summary!J110</f>
        <v>26</v>
      </c>
      <c r="K110" s="68">
        <f>Summary!K110</f>
        <v>30.439453125</v>
      </c>
      <c r="L110" s="68">
        <f t="shared" si="6"/>
        <v>13.807092421875</v>
      </c>
      <c r="M110" s="14">
        <f>Summary!L110</f>
        <v>3</v>
      </c>
      <c r="N110" s="68">
        <f>Summary!M110</f>
        <v>0</v>
      </c>
      <c r="O110" s="69">
        <f>Summary!N110</f>
        <v>0</v>
      </c>
      <c r="P110" s="15">
        <f>Summary!O110</f>
        <v>0</v>
      </c>
      <c r="Q110" s="14"/>
      <c r="R110" s="4"/>
    </row>
    <row r="111" spans="1:18" x14ac:dyDescent="0.2">
      <c r="A111" s="154">
        <f>IF(Summary!P111=1, Summary!A111,CONCATENATE((Summary!A111), "*"))</f>
        <v>1525</v>
      </c>
      <c r="B111" s="9">
        <f>Summary!D111</f>
        <v>43253</v>
      </c>
      <c r="C111" s="6">
        <f>Summary!E111</f>
        <v>482998</v>
      </c>
      <c r="D111" s="6">
        <f>Summary!F111</f>
        <v>-1245284</v>
      </c>
      <c r="E111" s="7">
        <f>Summary!G111</f>
        <v>64</v>
      </c>
      <c r="F111" s="167">
        <f t="shared" si="7"/>
        <v>117.0432</v>
      </c>
      <c r="G111" s="55">
        <f>Summary!H111</f>
        <v>7.9502134323120117</v>
      </c>
      <c r="H111" s="68">
        <f>Summary!I111</f>
        <v>624.3800048828125</v>
      </c>
      <c r="I111" s="68">
        <f t="shared" si="5"/>
        <v>283.21377517480471</v>
      </c>
      <c r="J111" s="14">
        <f>Summary!J111</f>
        <v>24</v>
      </c>
      <c r="K111" s="68">
        <f>Summary!K111</f>
        <v>43.416702270507812</v>
      </c>
      <c r="L111" s="68">
        <f t="shared" si="6"/>
        <v>19.693468816284181</v>
      </c>
      <c r="M111" s="14">
        <f>Summary!L111</f>
        <v>5</v>
      </c>
      <c r="N111" s="68">
        <f>Summary!M111</f>
        <v>14.85</v>
      </c>
      <c r="O111" s="69">
        <f>Summary!N111</f>
        <v>0</v>
      </c>
      <c r="P111" s="15">
        <f>Summary!O111</f>
        <v>0</v>
      </c>
      <c r="Q111" s="14"/>
      <c r="R111" s="4"/>
    </row>
    <row r="112" spans="1:18" x14ac:dyDescent="0.2">
      <c r="A112" s="154" t="str">
        <f>IF(Summary!P112=1, Summary!A112,CONCATENATE((Summary!A112), "*"))</f>
        <v>1621*</v>
      </c>
      <c r="B112" s="9">
        <f>Summary!D112</f>
        <v>43329</v>
      </c>
      <c r="C112" s="6">
        <f>Summary!E112</f>
        <v>480972</v>
      </c>
      <c r="D112" s="6">
        <f>Summary!F112</f>
        <v>-1222573</v>
      </c>
      <c r="E112" s="7">
        <f>Summary!G112</f>
        <v>28</v>
      </c>
      <c r="F112" s="167">
        <f t="shared" si="7"/>
        <v>51.206400000000002</v>
      </c>
      <c r="G112" s="55">
        <f>Summary!H112</f>
        <v>7.9502134323120117</v>
      </c>
      <c r="H112" s="68">
        <f>Summary!I112</f>
        <v>0</v>
      </c>
      <c r="I112" s="68">
        <f t="shared" si="5"/>
        <v>0</v>
      </c>
      <c r="J112" s="14">
        <f>Summary!J112</f>
        <v>0</v>
      </c>
      <c r="K112" s="68">
        <f>Summary!K112</f>
        <v>0</v>
      </c>
      <c r="L112" s="68">
        <f t="shared" si="6"/>
        <v>0</v>
      </c>
      <c r="M112" s="14">
        <f>Summary!L112</f>
        <v>0</v>
      </c>
      <c r="N112" s="68">
        <f>Summary!M112</f>
        <v>0</v>
      </c>
      <c r="O112" s="69">
        <f>Summary!N112</f>
        <v>0</v>
      </c>
      <c r="P112" s="15">
        <f>Summary!O112</f>
        <v>0</v>
      </c>
      <c r="Q112" s="14"/>
      <c r="R112" s="4"/>
    </row>
    <row r="113" spans="1:18" x14ac:dyDescent="0.2">
      <c r="A113" s="154" t="str">
        <f>IF(Summary!P113=1, Summary!A113,CONCATENATE((Summary!A113), "*"))</f>
        <v>1623*</v>
      </c>
      <c r="B113" s="9">
        <f>Summary!D113</f>
        <v>43330</v>
      </c>
      <c r="C113" s="6">
        <f>Summary!E113</f>
        <v>482775</v>
      </c>
      <c r="D113" s="6">
        <f>Summary!F113</f>
        <v>-1230542</v>
      </c>
      <c r="E113" s="7">
        <f>Summary!G113</f>
        <v>119</v>
      </c>
      <c r="F113" s="167">
        <f t="shared" si="7"/>
        <v>217.62719999999999</v>
      </c>
      <c r="G113" s="55">
        <f>Summary!H113</f>
        <v>1.9875533580780029</v>
      </c>
      <c r="H113" s="68">
        <f>Summary!I113</f>
        <v>15.396925926208496</v>
      </c>
      <c r="I113" s="68">
        <f t="shared" si="5"/>
        <v>6.9839224247207641</v>
      </c>
      <c r="J113" s="14">
        <f>Summary!J113</f>
        <v>1</v>
      </c>
      <c r="K113" s="68">
        <f>Summary!K113</f>
        <v>0</v>
      </c>
      <c r="L113" s="68">
        <f t="shared" si="6"/>
        <v>0</v>
      </c>
      <c r="M113" s="14">
        <f>Summary!L113</f>
        <v>0</v>
      </c>
      <c r="N113" s="68">
        <f>Summary!M113</f>
        <v>0</v>
      </c>
      <c r="O113" s="69">
        <f>Summary!N113</f>
        <v>0</v>
      </c>
      <c r="P113" s="15">
        <f>Summary!O113</f>
        <v>1</v>
      </c>
      <c r="Q113" s="14"/>
      <c r="R113" s="4"/>
    </row>
    <row r="114" spans="1:18" x14ac:dyDescent="0.2">
      <c r="A114" s="154" t="str">
        <f>IF(Summary!P114=1, Summary!A114,CONCATENATE((Summary!A114), "*"))</f>
        <v>1624*</v>
      </c>
      <c r="B114" s="9">
        <f>Summary!D114</f>
        <v>43331</v>
      </c>
      <c r="C114" s="6">
        <f>Summary!E114</f>
        <v>485893</v>
      </c>
      <c r="D114" s="6">
        <f>Summary!F114</f>
        <v>-1225474</v>
      </c>
      <c r="E114" s="7">
        <f>Summary!G114</f>
        <v>14</v>
      </c>
      <c r="F114" s="167">
        <f t="shared" si="7"/>
        <v>25.603200000000001</v>
      </c>
      <c r="G114" s="55">
        <f>Summary!H114</f>
        <v>8.0305185317993164</v>
      </c>
      <c r="H114" s="68">
        <f>Summary!I114</f>
        <v>0</v>
      </c>
      <c r="I114" s="68">
        <f t="shared" si="5"/>
        <v>0</v>
      </c>
      <c r="J114" s="14">
        <f>Summary!J114</f>
        <v>0</v>
      </c>
      <c r="K114" s="68">
        <f>Summary!K114</f>
        <v>0</v>
      </c>
      <c r="L114" s="68">
        <f t="shared" si="6"/>
        <v>0</v>
      </c>
      <c r="M114" s="14">
        <f>Summary!L114</f>
        <v>0</v>
      </c>
      <c r="N114" s="68">
        <f>Summary!M114</f>
        <v>0</v>
      </c>
      <c r="O114" s="69">
        <f>Summary!N114</f>
        <v>0</v>
      </c>
      <c r="P114" s="15">
        <f>Summary!O114</f>
        <v>0</v>
      </c>
      <c r="Q114" s="14"/>
      <c r="R114" s="4"/>
    </row>
    <row r="115" spans="1:18" x14ac:dyDescent="0.2">
      <c r="A115" s="154">
        <f>IF(Summary!P115=1, Summary!A115,CONCATENATE((Summary!A115), "*"))</f>
        <v>1874</v>
      </c>
      <c r="B115" s="9">
        <f>Summary!D115</f>
        <v>43276</v>
      </c>
      <c r="C115" s="6">
        <f>Summary!E115</f>
        <v>465491</v>
      </c>
      <c r="D115" s="6">
        <f>Summary!F115</f>
        <v>-1244600</v>
      </c>
      <c r="E115" s="7">
        <f>Summary!G115</f>
        <v>78</v>
      </c>
      <c r="F115" s="167">
        <f t="shared" si="7"/>
        <v>142.6464</v>
      </c>
      <c r="G115" s="55">
        <f>Summary!H115</f>
        <v>7.9502134323120117</v>
      </c>
      <c r="H115" s="68">
        <f>Summary!I115</f>
        <v>92.340652465820313</v>
      </c>
      <c r="I115" s="68">
        <f t="shared" si="5"/>
        <v>41.884981233276363</v>
      </c>
      <c r="J115" s="14">
        <f>Summary!J115</f>
        <v>4</v>
      </c>
      <c r="K115" s="68">
        <f>Summary!K115</f>
        <v>30.167266845703125</v>
      </c>
      <c r="L115" s="68">
        <f t="shared" si="6"/>
        <v>13.683630903076171</v>
      </c>
      <c r="M115" s="14">
        <f>Summary!L115</f>
        <v>4</v>
      </c>
      <c r="N115" s="68">
        <f>Summary!M115</f>
        <v>0</v>
      </c>
      <c r="O115" s="69">
        <f>Summary!N115</f>
        <v>0</v>
      </c>
      <c r="P115" s="15">
        <f>Summary!O115</f>
        <v>0</v>
      </c>
      <c r="Q115" s="14"/>
      <c r="R115" s="4"/>
    </row>
    <row r="116" spans="1:18" x14ac:dyDescent="0.2">
      <c r="A116" s="154">
        <f>IF(Summary!P116=1, Summary!A116,CONCATENATE((Summary!A116), "*"))</f>
        <v>1875</v>
      </c>
      <c r="B116" s="9">
        <f>Summary!D116</f>
        <v>43275</v>
      </c>
      <c r="C116" s="6">
        <f>Summary!E116</f>
        <v>465497</v>
      </c>
      <c r="D116" s="6">
        <f>Summary!F116</f>
        <v>-1243100</v>
      </c>
      <c r="E116" s="7">
        <f>Summary!G116</f>
        <v>46</v>
      </c>
      <c r="F116" s="167">
        <f t="shared" si="7"/>
        <v>84.124799999999993</v>
      </c>
      <c r="G116" s="55">
        <f>Summary!H116</f>
        <v>8.0305185317993164</v>
      </c>
      <c r="H116" s="68">
        <f>Summary!I116</f>
        <v>406.83358764648437</v>
      </c>
      <c r="I116" s="68">
        <f t="shared" si="5"/>
        <v>184.53646068774412</v>
      </c>
      <c r="J116" s="14">
        <f>Summary!J116</f>
        <v>16</v>
      </c>
      <c r="K116" s="68">
        <f>Summary!K116</f>
        <v>17.222492218017578</v>
      </c>
      <c r="L116" s="68">
        <f t="shared" si="6"/>
        <v>7.8119846901550289</v>
      </c>
      <c r="M116" s="14">
        <f>Summary!L116</f>
        <v>2</v>
      </c>
      <c r="N116" s="68">
        <f>Summary!M116</f>
        <v>0</v>
      </c>
      <c r="O116" s="69">
        <f>Summary!N116</f>
        <v>0</v>
      </c>
      <c r="P116" s="15">
        <f>Summary!O116</f>
        <v>0</v>
      </c>
      <c r="Q116" s="14"/>
      <c r="R116" s="4"/>
    </row>
    <row r="117" spans="1:18" x14ac:dyDescent="0.2">
      <c r="A117" s="154">
        <f>IF(Summary!P117=1, Summary!A117,CONCATENATE((Summary!A117), "*"))</f>
        <v>1876</v>
      </c>
      <c r="B117" s="9">
        <f>Summary!D117</f>
        <v>43275</v>
      </c>
      <c r="C117" s="6">
        <f>Summary!E117</f>
        <v>465495</v>
      </c>
      <c r="D117" s="6">
        <f>Summary!F117</f>
        <v>-1241700</v>
      </c>
      <c r="E117" s="7">
        <f>Summary!G117</f>
        <v>21</v>
      </c>
      <c r="F117" s="167">
        <f t="shared" si="7"/>
        <v>38.404800000000002</v>
      </c>
      <c r="G117" s="55">
        <f>Summary!H117</f>
        <v>7.9502134323120117</v>
      </c>
      <c r="H117" s="68">
        <f>Summary!I117</f>
        <v>0</v>
      </c>
      <c r="I117" s="68">
        <f t="shared" si="5"/>
        <v>0</v>
      </c>
      <c r="J117" s="14">
        <f>Summary!J117</f>
        <v>0</v>
      </c>
      <c r="K117" s="68">
        <f>Summary!K117</f>
        <v>0</v>
      </c>
      <c r="L117" s="68">
        <f t="shared" si="6"/>
        <v>0</v>
      </c>
      <c r="M117" s="14">
        <f>Summary!L117</f>
        <v>0</v>
      </c>
      <c r="N117" s="68">
        <f>Summary!M117</f>
        <v>0</v>
      </c>
      <c r="O117" s="69">
        <f>Summary!N117</f>
        <v>0</v>
      </c>
      <c r="P117" s="15">
        <f>Summary!O117</f>
        <v>0</v>
      </c>
      <c r="Q117" s="14"/>
      <c r="R117" s="4"/>
    </row>
    <row r="118" spans="1:18" x14ac:dyDescent="0.2">
      <c r="A118" s="154">
        <f>IF(Summary!P118=1, Summary!A118,CONCATENATE((Summary!A118), "*"))</f>
        <v>1877</v>
      </c>
      <c r="B118" s="9">
        <f>Summary!D118</f>
        <v>43271</v>
      </c>
      <c r="C118" s="6">
        <f>Summary!E118</f>
        <v>470497</v>
      </c>
      <c r="D118" s="6">
        <f>Summary!F118</f>
        <v>-1244600</v>
      </c>
      <c r="E118" s="7">
        <f>Summary!G118</f>
        <v>68</v>
      </c>
      <c r="F118" s="167">
        <f t="shared" si="7"/>
        <v>124.3584</v>
      </c>
      <c r="G118" s="55">
        <f>Summary!H118</f>
        <v>7.9502134323120117</v>
      </c>
      <c r="H118" s="68">
        <f>Summary!I118</f>
        <v>295.71035766601562</v>
      </c>
      <c r="I118" s="68">
        <f t="shared" si="5"/>
        <v>134.13185255444336</v>
      </c>
      <c r="J118" s="14">
        <f>Summary!J118</f>
        <v>16</v>
      </c>
      <c r="K118" s="68">
        <f>Summary!K118</f>
        <v>37.019931793212891</v>
      </c>
      <c r="L118" s="68">
        <f t="shared" si="6"/>
        <v>16.791944901947023</v>
      </c>
      <c r="M118" s="14">
        <f>Summary!L118</f>
        <v>4</v>
      </c>
      <c r="N118" s="68">
        <f>Summary!M118</f>
        <v>0</v>
      </c>
      <c r="O118" s="69">
        <f>Summary!N118</f>
        <v>0</v>
      </c>
      <c r="P118" s="15">
        <f>Summary!O118</f>
        <v>0</v>
      </c>
      <c r="Q118" s="14"/>
      <c r="R118" s="4"/>
    </row>
    <row r="119" spans="1:18" x14ac:dyDescent="0.2">
      <c r="A119" s="154">
        <f>IF(Summary!P119=1, Summary!A119,CONCATENATE((Summary!A119), "*"))</f>
        <v>1878</v>
      </c>
      <c r="B119" s="9">
        <f>Summary!D119</f>
        <v>43266</v>
      </c>
      <c r="C119" s="6">
        <f>Summary!E119</f>
        <v>470498</v>
      </c>
      <c r="D119" s="6">
        <f>Summary!F119</f>
        <v>-1243100</v>
      </c>
      <c r="E119" s="7">
        <f>Summary!G119</f>
        <v>37</v>
      </c>
      <c r="F119" s="167">
        <f t="shared" si="7"/>
        <v>67.665599999999998</v>
      </c>
      <c r="G119" s="55">
        <f>Summary!H119</f>
        <v>7.9502134323120117</v>
      </c>
      <c r="H119" s="68">
        <f>Summary!I119</f>
        <v>0</v>
      </c>
      <c r="I119" s="68">
        <f t="shared" si="5"/>
        <v>0</v>
      </c>
      <c r="J119" s="14">
        <f>Summary!J119</f>
        <v>0</v>
      </c>
      <c r="K119" s="68">
        <f>Summary!K119</f>
        <v>0</v>
      </c>
      <c r="L119" s="68">
        <f t="shared" si="6"/>
        <v>0</v>
      </c>
      <c r="M119" s="14">
        <f>Summary!L119</f>
        <v>0</v>
      </c>
      <c r="N119" s="68">
        <f>Summary!M119</f>
        <v>0</v>
      </c>
      <c r="O119" s="69">
        <f>Summary!N119</f>
        <v>0</v>
      </c>
      <c r="P119" s="15">
        <f>Summary!O119</f>
        <v>0</v>
      </c>
      <c r="Q119" s="14"/>
      <c r="R119" s="4"/>
    </row>
    <row r="120" spans="1:18" x14ac:dyDescent="0.2">
      <c r="A120" s="154">
        <f>IF(Summary!P120=1, Summary!A120,CONCATENATE((Summary!A120), "*"))</f>
        <v>1879</v>
      </c>
      <c r="B120" s="9">
        <f>Summary!D120</f>
        <v>43270</v>
      </c>
      <c r="C120" s="6">
        <f>Summary!E120</f>
        <v>471498</v>
      </c>
      <c r="D120" s="6">
        <f>Summary!F120</f>
        <v>-1250000</v>
      </c>
      <c r="E120" s="7">
        <f>Summary!G120</f>
        <v>255</v>
      </c>
      <c r="F120" s="167">
        <f t="shared" si="7"/>
        <v>466.34399999999999</v>
      </c>
      <c r="G120" s="55">
        <f>Summary!H120</f>
        <v>7.9502134323120117</v>
      </c>
      <c r="H120" s="68">
        <f>Summary!I120</f>
        <v>42.618141174316406</v>
      </c>
      <c r="I120" s="68">
        <f t="shared" si="5"/>
        <v>19.331247891540528</v>
      </c>
      <c r="J120" s="14">
        <f>Summary!J120</f>
        <v>2</v>
      </c>
      <c r="K120" s="68">
        <f>Summary!K120</f>
        <v>0</v>
      </c>
      <c r="L120" s="68">
        <f t="shared" si="6"/>
        <v>0</v>
      </c>
      <c r="M120" s="14">
        <f>Summary!L120</f>
        <v>0</v>
      </c>
      <c r="N120" s="68">
        <f>Summary!M120</f>
        <v>9.9</v>
      </c>
      <c r="O120" s="69">
        <f>Summary!N120</f>
        <v>0</v>
      </c>
      <c r="P120" s="15">
        <f>Summary!O120</f>
        <v>0</v>
      </c>
      <c r="Q120" s="14"/>
      <c r="R120" s="4"/>
    </row>
    <row r="121" spans="1:18" x14ac:dyDescent="0.2">
      <c r="A121" s="154">
        <f>IF(Summary!P121=1, Summary!A121,CONCATENATE((Summary!A121), "*"))</f>
        <v>1880</v>
      </c>
      <c r="B121" s="9">
        <f>Summary!D121</f>
        <v>43270</v>
      </c>
      <c r="C121" s="6">
        <f>Summary!E121</f>
        <v>471488</v>
      </c>
      <c r="D121" s="6">
        <f>Summary!F121</f>
        <v>-1244600</v>
      </c>
      <c r="E121" s="7">
        <f>Summary!G121</f>
        <v>74</v>
      </c>
      <c r="F121" s="167">
        <f t="shared" si="7"/>
        <v>135.3312</v>
      </c>
      <c r="G121" s="55">
        <f>Summary!H121</f>
        <v>7.9502134323120117</v>
      </c>
      <c r="H121" s="68">
        <f>Summary!I121</f>
        <v>327.81289672851562</v>
      </c>
      <c r="I121" s="68">
        <f t="shared" si="5"/>
        <v>148.69330745288084</v>
      </c>
      <c r="J121" s="14">
        <f>Summary!J121</f>
        <v>14</v>
      </c>
      <c r="K121" s="68">
        <f>Summary!K121</f>
        <v>121.32489013671875</v>
      </c>
      <c r="L121" s="68">
        <f t="shared" si="6"/>
        <v>55.031999566894534</v>
      </c>
      <c r="M121" s="14">
        <f>Summary!L121</f>
        <v>15</v>
      </c>
      <c r="N121" s="68">
        <f>Summary!M121</f>
        <v>0</v>
      </c>
      <c r="O121" s="69">
        <f>Summary!N121</f>
        <v>0</v>
      </c>
      <c r="P121" s="15">
        <f>Summary!O121</f>
        <v>0</v>
      </c>
      <c r="Q121" s="14"/>
      <c r="R121" s="4"/>
    </row>
    <row r="122" spans="1:18" x14ac:dyDescent="0.2">
      <c r="A122" s="154">
        <f>IF(Summary!P122=1, Summary!A122,CONCATENATE((Summary!A122), "*"))</f>
        <v>1881</v>
      </c>
      <c r="B122" s="9">
        <f>Summary!D122</f>
        <v>43267</v>
      </c>
      <c r="C122" s="6">
        <f>Summary!E122</f>
        <v>471496</v>
      </c>
      <c r="D122" s="6">
        <f>Summary!F122</f>
        <v>-1243100</v>
      </c>
      <c r="E122" s="7">
        <f>Summary!G122</f>
        <v>32</v>
      </c>
      <c r="F122" s="167">
        <f t="shared" si="7"/>
        <v>58.521599999999999</v>
      </c>
      <c r="G122" s="55">
        <f>Summary!H122</f>
        <v>7.9502134323120117</v>
      </c>
      <c r="H122" s="68">
        <f>Summary!I122</f>
        <v>74.030029296875</v>
      </c>
      <c r="I122" s="68">
        <f t="shared" si="5"/>
        <v>33.579429048828125</v>
      </c>
      <c r="J122" s="14">
        <f>Summary!J122</f>
        <v>3</v>
      </c>
      <c r="K122" s="68">
        <f>Summary!K122</f>
        <v>0</v>
      </c>
      <c r="L122" s="68">
        <f t="shared" si="6"/>
        <v>0</v>
      </c>
      <c r="M122" s="14">
        <f>Summary!L122</f>
        <v>0</v>
      </c>
      <c r="N122" s="68">
        <f>Summary!M122</f>
        <v>0</v>
      </c>
      <c r="O122" s="69">
        <f>Summary!N122</f>
        <v>0</v>
      </c>
      <c r="P122" s="15">
        <f>Summary!O122</f>
        <v>0</v>
      </c>
      <c r="Q122" s="14"/>
      <c r="R122" s="4"/>
    </row>
    <row r="123" spans="1:18" x14ac:dyDescent="0.2">
      <c r="A123" s="154">
        <f>IF(Summary!P123=1, Summary!A123,CONCATENATE((Summary!A123), "*"))</f>
        <v>1882</v>
      </c>
      <c r="B123" s="9">
        <f>Summary!D123</f>
        <v>43269</v>
      </c>
      <c r="C123" s="6">
        <f>Summary!E123</f>
        <v>472463</v>
      </c>
      <c r="D123" s="6">
        <f>Summary!F123</f>
        <v>-1244600</v>
      </c>
      <c r="E123" s="7">
        <f>Summary!G123</f>
        <v>71</v>
      </c>
      <c r="F123" s="167">
        <f t="shared" si="7"/>
        <v>129.84479999999999</v>
      </c>
      <c r="G123" s="55">
        <f>Summary!H123</f>
        <v>7.9502134323120117</v>
      </c>
      <c r="H123" s="68">
        <f>Summary!I123</f>
        <v>219.41720581054687</v>
      </c>
      <c r="I123" s="68">
        <f t="shared" si="5"/>
        <v>99.525889218017582</v>
      </c>
      <c r="J123" s="14">
        <f>Summary!J123</f>
        <v>12</v>
      </c>
      <c r="K123" s="68">
        <f>Summary!K123</f>
        <v>106.59330749511719</v>
      </c>
      <c r="L123" s="68">
        <f t="shared" si="6"/>
        <v>48.349871533325192</v>
      </c>
      <c r="M123" s="14">
        <f>Summary!L123</f>
        <v>13</v>
      </c>
      <c r="N123" s="68">
        <f>Summary!M123</f>
        <v>0</v>
      </c>
      <c r="O123" s="69">
        <f>Summary!N123</f>
        <v>0</v>
      </c>
      <c r="P123" s="15">
        <f>Summary!O123</f>
        <v>0</v>
      </c>
      <c r="Q123" s="14"/>
      <c r="R123" s="4"/>
    </row>
    <row r="124" spans="1:18" x14ac:dyDescent="0.2">
      <c r="A124" s="154">
        <f>IF(Summary!P124=1, Summary!A124,CONCATENATE((Summary!A124), "*"))</f>
        <v>1883</v>
      </c>
      <c r="B124" s="9">
        <f>Summary!D124</f>
        <v>43267</v>
      </c>
      <c r="C124" s="6">
        <f>Summary!E124</f>
        <v>472491</v>
      </c>
      <c r="D124" s="6">
        <f>Summary!F124</f>
        <v>-1243100</v>
      </c>
      <c r="E124" s="7">
        <f>Summary!G124</f>
        <v>21</v>
      </c>
      <c r="F124" s="167">
        <f t="shared" si="7"/>
        <v>38.404800000000002</v>
      </c>
      <c r="G124" s="55">
        <f>Summary!H124</f>
        <v>7.9502134323120117</v>
      </c>
      <c r="H124" s="68">
        <f>Summary!I124</f>
        <v>397.497802734375</v>
      </c>
      <c r="I124" s="68">
        <f t="shared" si="5"/>
        <v>180.30182333789062</v>
      </c>
      <c r="J124" s="14">
        <f>Summary!J124</f>
        <v>14</v>
      </c>
      <c r="K124" s="68">
        <f>Summary!K124</f>
        <v>4.2131662368774414</v>
      </c>
      <c r="L124" s="68">
        <f t="shared" si="6"/>
        <v>1.9110584997177125</v>
      </c>
      <c r="M124" s="14">
        <f>Summary!L124</f>
        <v>1</v>
      </c>
      <c r="N124" s="68">
        <f>Summary!M124</f>
        <v>0</v>
      </c>
      <c r="O124" s="69">
        <f>Summary!N124</f>
        <v>0</v>
      </c>
      <c r="P124" s="15">
        <f>Summary!O124</f>
        <v>0</v>
      </c>
      <c r="Q124" s="14"/>
      <c r="R124" s="4"/>
    </row>
    <row r="125" spans="1:18" x14ac:dyDescent="0.2">
      <c r="A125" s="154">
        <f>IF(Summary!P125=1, Summary!A125,CONCATENATE((Summary!A125), "*"))</f>
        <v>1884</v>
      </c>
      <c r="B125" s="9">
        <f>Summary!D125</f>
        <v>43249</v>
      </c>
      <c r="C125" s="6">
        <f>Summary!E125</f>
        <v>473488</v>
      </c>
      <c r="D125" s="6">
        <f>Summary!F125</f>
        <v>-1250000</v>
      </c>
      <c r="E125" s="7">
        <f>Summary!G125</f>
        <v>100</v>
      </c>
      <c r="F125" s="167">
        <f t="shared" si="7"/>
        <v>182.88</v>
      </c>
      <c r="G125" s="55">
        <f>Summary!H125</f>
        <v>8.0305185317993164</v>
      </c>
      <c r="H125" s="68">
        <f>Summary!I125</f>
        <v>58.315349578857422</v>
      </c>
      <c r="I125" s="68">
        <f t="shared" si="5"/>
        <v>26.451376046173095</v>
      </c>
      <c r="J125" s="14">
        <f>Summary!J125</f>
        <v>4</v>
      </c>
      <c r="K125" s="68">
        <f>Summary!K125</f>
        <v>34.9029541015625</v>
      </c>
      <c r="L125" s="68">
        <f t="shared" si="6"/>
        <v>15.831700756835938</v>
      </c>
      <c r="M125" s="14">
        <f>Summary!L125</f>
        <v>4</v>
      </c>
      <c r="N125" s="68">
        <f>Summary!M125</f>
        <v>4.9689440993788816</v>
      </c>
      <c r="O125" s="69">
        <f>Summary!N125</f>
        <v>0</v>
      </c>
      <c r="P125" s="15">
        <f>Summary!O125</f>
        <v>0</v>
      </c>
      <c r="Q125" s="14"/>
      <c r="R125" s="4"/>
    </row>
    <row r="126" spans="1:18" x14ac:dyDescent="0.2">
      <c r="A126" s="154">
        <f>IF(Summary!P126=1, Summary!A126,CONCATENATE((Summary!A126), "*"))</f>
        <v>1885</v>
      </c>
      <c r="B126" s="9">
        <f>Summary!D126</f>
        <v>43268</v>
      </c>
      <c r="C126" s="6">
        <f>Summary!E126</f>
        <v>473489</v>
      </c>
      <c r="D126" s="6">
        <f>Summary!F126</f>
        <v>-1244600</v>
      </c>
      <c r="E126" s="7">
        <f>Summary!G126</f>
        <v>49</v>
      </c>
      <c r="F126" s="167">
        <f t="shared" si="7"/>
        <v>89.611199999999997</v>
      </c>
      <c r="G126" s="55">
        <f>Summary!H126</f>
        <v>7.9502134323120117</v>
      </c>
      <c r="H126" s="68">
        <f>Summary!I126</f>
        <v>32.327239990234375</v>
      </c>
      <c r="I126" s="68">
        <f t="shared" si="5"/>
        <v>14.66337744165039</v>
      </c>
      <c r="J126" s="14">
        <f>Summary!J126</f>
        <v>2</v>
      </c>
      <c r="K126" s="68">
        <f>Summary!K126</f>
        <v>6.8899641036987305</v>
      </c>
      <c r="L126" s="68">
        <f t="shared" si="6"/>
        <v>3.1252325977249145</v>
      </c>
      <c r="M126" s="14">
        <f>Summary!L126</f>
        <v>1</v>
      </c>
      <c r="N126" s="68">
        <f>Summary!M126</f>
        <v>0</v>
      </c>
      <c r="O126" s="69">
        <f>Summary!N126</f>
        <v>0</v>
      </c>
      <c r="P126" s="15">
        <f>Summary!O126</f>
        <v>0</v>
      </c>
      <c r="Q126" s="14"/>
      <c r="R126" s="4"/>
    </row>
    <row r="127" spans="1:18" x14ac:dyDescent="0.2">
      <c r="A127" s="154">
        <f>IF(Summary!P127=1, Summary!A127,CONCATENATE((Summary!A127), "*"))</f>
        <v>1886</v>
      </c>
      <c r="B127" s="9">
        <f>Summary!D127</f>
        <v>43249</v>
      </c>
      <c r="C127" s="6">
        <f>Summary!E127</f>
        <v>474489</v>
      </c>
      <c r="D127" s="6">
        <f>Summary!F127</f>
        <v>-1250100</v>
      </c>
      <c r="E127" s="7">
        <f>Summary!G127</f>
        <v>79</v>
      </c>
      <c r="F127" s="167">
        <f t="shared" si="7"/>
        <v>144.4752</v>
      </c>
      <c r="G127" s="55">
        <f>Summary!H127</f>
        <v>8.0305185317993164</v>
      </c>
      <c r="H127" s="68">
        <f>Summary!I127</f>
        <v>110.14342498779297</v>
      </c>
      <c r="I127" s="68">
        <f t="shared" si="5"/>
        <v>49.96017642706299</v>
      </c>
      <c r="J127" s="14">
        <f>Summary!J127</f>
        <v>6</v>
      </c>
      <c r="K127" s="68">
        <f>Summary!K127</f>
        <v>55.836109161376953</v>
      </c>
      <c r="L127" s="68">
        <f t="shared" si="6"/>
        <v>25.326812426727294</v>
      </c>
      <c r="M127" s="14">
        <f>Summary!L127</f>
        <v>6</v>
      </c>
      <c r="N127" s="68">
        <f>Summary!M127</f>
        <v>0</v>
      </c>
      <c r="O127" s="69">
        <f>Summary!N127</f>
        <v>0</v>
      </c>
      <c r="P127" s="15">
        <f>Summary!O127</f>
        <v>0</v>
      </c>
      <c r="Q127" s="14"/>
      <c r="R127" s="4"/>
    </row>
    <row r="128" spans="1:18" x14ac:dyDescent="0.2">
      <c r="A128" s="154">
        <f>IF(Summary!P128=1, Summary!A128,CONCATENATE((Summary!A128), "*"))</f>
        <v>1887</v>
      </c>
      <c r="B128" s="9">
        <f>Summary!D128</f>
        <v>43268</v>
      </c>
      <c r="C128" s="6">
        <f>Summary!E128</f>
        <v>474494</v>
      </c>
      <c r="D128" s="6">
        <f>Summary!F128</f>
        <v>-1244600</v>
      </c>
      <c r="E128" s="7">
        <f>Summary!G128</f>
        <v>40</v>
      </c>
      <c r="F128" s="167">
        <f t="shared" si="7"/>
        <v>73.152000000000001</v>
      </c>
      <c r="G128" s="55">
        <f>Summary!H128</f>
        <v>7.9502134323120117</v>
      </c>
      <c r="H128" s="68">
        <f>Summary!I128</f>
        <v>272.85824584960937</v>
      </c>
      <c r="I128" s="68">
        <f t="shared" si="5"/>
        <v>123.76631745141601</v>
      </c>
      <c r="J128" s="14">
        <f>Summary!J128</f>
        <v>12</v>
      </c>
      <c r="K128" s="68">
        <f>Summary!K128</f>
        <v>76.385345458984375</v>
      </c>
      <c r="L128" s="68">
        <f t="shared" si="6"/>
        <v>34.64778161743164</v>
      </c>
      <c r="M128" s="14">
        <f>Summary!L128</f>
        <v>10</v>
      </c>
      <c r="N128" s="68">
        <f>Summary!M128</f>
        <v>0</v>
      </c>
      <c r="O128" s="69">
        <f>Summary!N128</f>
        <v>0</v>
      </c>
      <c r="P128" s="15">
        <f>Summary!O128</f>
        <v>0</v>
      </c>
      <c r="Q128" s="14"/>
      <c r="R128" s="4"/>
    </row>
    <row r="129" spans="1:18" x14ac:dyDescent="0.2">
      <c r="A129" s="154">
        <f>IF(Summary!P129=1, Summary!A129,CONCATENATE((Summary!A129), "*"))</f>
        <v>1888</v>
      </c>
      <c r="B129" s="9">
        <f>Summary!D129</f>
        <v>43251</v>
      </c>
      <c r="C129" s="6">
        <f>Summary!E129</f>
        <v>475498</v>
      </c>
      <c r="D129" s="6">
        <f>Summary!F129</f>
        <v>-1253100</v>
      </c>
      <c r="E129" s="7">
        <f>Summary!G129</f>
        <v>232</v>
      </c>
      <c r="F129" s="167">
        <f t="shared" si="7"/>
        <v>424.28159999999997</v>
      </c>
      <c r="G129" s="55">
        <f>Summary!H129</f>
        <v>7.8699078559875488</v>
      </c>
      <c r="H129" s="68">
        <f>Summary!I129</f>
        <v>37.855693817138672</v>
      </c>
      <c r="I129" s="68">
        <f t="shared" si="5"/>
        <v>17.171039869903563</v>
      </c>
      <c r="J129" s="14">
        <f>Summary!J129</f>
        <v>2</v>
      </c>
      <c r="K129" s="68">
        <f>Summary!K129</f>
        <v>0</v>
      </c>
      <c r="L129" s="68">
        <f t="shared" si="6"/>
        <v>0</v>
      </c>
      <c r="M129" s="14">
        <f>Summary!L129</f>
        <v>0</v>
      </c>
      <c r="N129" s="68">
        <f>Summary!M129</f>
        <v>14.7</v>
      </c>
      <c r="O129" s="69">
        <f>Summary!N129</f>
        <v>0</v>
      </c>
      <c r="P129" s="15">
        <f>Summary!O129</f>
        <v>0</v>
      </c>
      <c r="Q129" s="14"/>
      <c r="R129" s="4"/>
    </row>
    <row r="130" spans="1:18" x14ac:dyDescent="0.2">
      <c r="A130" s="154">
        <f>IF(Summary!P130=1, Summary!A130,CONCATENATE((Summary!A130), "*"))</f>
        <v>1889</v>
      </c>
      <c r="B130" s="9">
        <f>Summary!D130</f>
        <v>43250</v>
      </c>
      <c r="C130" s="6">
        <f>Summary!E130</f>
        <v>475498</v>
      </c>
      <c r="D130" s="6">
        <f>Summary!F130</f>
        <v>-1251600</v>
      </c>
      <c r="E130" s="7">
        <f>Summary!G130</f>
        <v>182</v>
      </c>
      <c r="F130" s="167">
        <f t="shared" si="7"/>
        <v>332.84159999999997</v>
      </c>
      <c r="G130" s="55">
        <f>Summary!H130</f>
        <v>7.9502134323120117</v>
      </c>
      <c r="H130" s="68">
        <f>Summary!I130</f>
        <v>739.91644287109375</v>
      </c>
      <c r="I130" s="68">
        <f t="shared" si="5"/>
        <v>335.62017915478515</v>
      </c>
      <c r="J130" s="14">
        <f>Summary!J130</f>
        <v>43</v>
      </c>
      <c r="K130" s="68">
        <f>Summary!K130</f>
        <v>44.313167572021484</v>
      </c>
      <c r="L130" s="68">
        <f t="shared" si="6"/>
        <v>20.10009830532837</v>
      </c>
      <c r="M130" s="14">
        <f>Summary!L130</f>
        <v>5</v>
      </c>
      <c r="N130" s="68">
        <f>Summary!M130</f>
        <v>9.9</v>
      </c>
      <c r="O130" s="69">
        <f>Summary!N130</f>
        <v>0</v>
      </c>
      <c r="P130" s="15">
        <f>Summary!O130</f>
        <v>24.75</v>
      </c>
      <c r="Q130" s="14"/>
      <c r="R130" s="4"/>
    </row>
    <row r="131" spans="1:18" x14ac:dyDescent="0.2">
      <c r="A131" s="154" t="str">
        <f>IF(Summary!P131=1, Summary!A131,CONCATENATE((Summary!A131), "*"))</f>
        <v>1890*</v>
      </c>
      <c r="B131" s="9">
        <f>Summary!D131</f>
        <v>43262</v>
      </c>
      <c r="C131" s="6">
        <f>Summary!E131</f>
        <v>475494</v>
      </c>
      <c r="D131" s="6">
        <f>Summary!F131</f>
        <v>-1250100</v>
      </c>
      <c r="E131" s="7">
        <f>Summary!G131</f>
        <v>64</v>
      </c>
      <c r="F131" s="167">
        <f t="shared" ref="F131:F136" si="8">E131*1.8288</f>
        <v>117.0432</v>
      </c>
      <c r="G131" s="55">
        <f>Summary!H131</f>
        <v>7.9502134323120117</v>
      </c>
      <c r="H131" s="68">
        <f>Summary!I131</f>
        <v>189.88720703125</v>
      </c>
      <c r="I131" s="68">
        <f t="shared" si="5"/>
        <v>86.131318011718747</v>
      </c>
      <c r="J131" s="14">
        <f>Summary!J131</f>
        <v>12</v>
      </c>
      <c r="K131" s="68">
        <f>Summary!K131</f>
        <v>63.05596923828125</v>
      </c>
      <c r="L131" s="68">
        <f t="shared" si="6"/>
        <v>28.60168319873047</v>
      </c>
      <c r="M131" s="14">
        <f>Summary!L131</f>
        <v>7</v>
      </c>
      <c r="N131" s="68">
        <f>Summary!M131</f>
        <v>1</v>
      </c>
      <c r="O131" s="69">
        <f>Summary!N131</f>
        <v>0</v>
      </c>
      <c r="P131" s="15">
        <f>Summary!O131</f>
        <v>0</v>
      </c>
      <c r="Q131" s="14"/>
      <c r="R131" s="4"/>
    </row>
    <row r="132" spans="1:18" x14ac:dyDescent="0.2">
      <c r="A132" s="154" t="str">
        <f>IF(Summary!P132=1, Summary!A132,CONCATENATE((Summary!A132), "*"))</f>
        <v>1891*</v>
      </c>
      <c r="B132" s="9">
        <f>Summary!D132</f>
        <v>43262</v>
      </c>
      <c r="C132" s="6">
        <f>Summary!E132</f>
        <v>475500</v>
      </c>
      <c r="D132" s="6">
        <f>Summary!F132</f>
        <v>-1244577</v>
      </c>
      <c r="E132" s="7">
        <f>Summary!G132</f>
        <v>21</v>
      </c>
      <c r="F132" s="167">
        <f t="shared" si="8"/>
        <v>38.404800000000002</v>
      </c>
      <c r="G132" s="55">
        <f>Summary!H132</f>
        <v>7.8699078559875488</v>
      </c>
      <c r="H132" s="68">
        <f>Summary!I132</f>
        <v>19.575479507446289</v>
      </c>
      <c r="I132" s="68">
        <f t="shared" ref="I132:I136" si="9">H132*0.453592</f>
        <v>8.8792809007415769</v>
      </c>
      <c r="J132" s="14">
        <f>Summary!J132</f>
        <v>1</v>
      </c>
      <c r="K132" s="68">
        <f>Summary!K132</f>
        <v>0</v>
      </c>
      <c r="L132" s="68">
        <f t="shared" ref="L132:L136" si="10">K132*0.453592</f>
        <v>0</v>
      </c>
      <c r="M132" s="14">
        <f>Summary!L132</f>
        <v>0</v>
      </c>
      <c r="N132" s="68">
        <f>Summary!M132</f>
        <v>0</v>
      </c>
      <c r="O132" s="69">
        <f>Summary!N132</f>
        <v>0</v>
      </c>
      <c r="P132" s="15">
        <f>Summary!O132</f>
        <v>0</v>
      </c>
      <c r="Q132" s="14"/>
      <c r="R132" s="4"/>
    </row>
    <row r="133" spans="1:18" x14ac:dyDescent="0.2">
      <c r="A133" s="154">
        <f>IF(Summary!P133=1, Summary!A133,CONCATENATE((Summary!A133), "*"))</f>
        <v>1892</v>
      </c>
      <c r="B133" s="9">
        <f>Summary!D133</f>
        <v>43251</v>
      </c>
      <c r="C133" s="6">
        <f>Summary!E133</f>
        <v>480497</v>
      </c>
      <c r="D133" s="6">
        <f>Summary!F133</f>
        <v>-1253100</v>
      </c>
      <c r="E133" s="7">
        <f>Summary!G133</f>
        <v>79</v>
      </c>
      <c r="F133" s="167">
        <f t="shared" si="8"/>
        <v>144.4752</v>
      </c>
      <c r="G133" s="55">
        <f>Summary!H133</f>
        <v>7.9502134323120117</v>
      </c>
      <c r="H133" s="68">
        <f>Summary!I133</f>
        <v>0</v>
      </c>
      <c r="I133" s="68">
        <f t="shared" si="9"/>
        <v>0</v>
      </c>
      <c r="J133" s="14">
        <f>Summary!J133</f>
        <v>0</v>
      </c>
      <c r="K133" s="68">
        <f>Summary!K133</f>
        <v>15.580939292907715</v>
      </c>
      <c r="L133" s="68">
        <f t="shared" si="10"/>
        <v>7.0673894157485959</v>
      </c>
      <c r="M133" s="14">
        <f>Summary!L133</f>
        <v>2</v>
      </c>
      <c r="N133" s="68">
        <f>Summary!M133</f>
        <v>0</v>
      </c>
      <c r="O133" s="69">
        <f>Summary!N133</f>
        <v>0</v>
      </c>
      <c r="P133" s="15">
        <f>Summary!O133</f>
        <v>0</v>
      </c>
      <c r="Q133" s="14"/>
      <c r="R133" s="4"/>
    </row>
    <row r="134" spans="1:18" x14ac:dyDescent="0.2">
      <c r="A134" s="154" t="str">
        <f>IF(Summary!P134=1, Summary!A134,CONCATENATE((Summary!A134), "*"))</f>
        <v>1894*</v>
      </c>
      <c r="B134" s="9">
        <f>Summary!D134</f>
        <v>43261</v>
      </c>
      <c r="C134" s="6">
        <f>Summary!E134</f>
        <v>480505</v>
      </c>
      <c r="D134" s="6">
        <f>Summary!F134</f>
        <v>-1250100</v>
      </c>
      <c r="E134" s="7">
        <f>Summary!G134</f>
        <v>126</v>
      </c>
      <c r="F134" s="167">
        <f t="shared" si="8"/>
        <v>230.4288</v>
      </c>
      <c r="G134" s="55">
        <f>Summary!H134</f>
        <v>7.9502134323120117</v>
      </c>
      <c r="H134" s="68">
        <f>Summary!I134</f>
        <v>471.6727294921875</v>
      </c>
      <c r="I134" s="68">
        <f t="shared" si="9"/>
        <v>213.94697671582031</v>
      </c>
      <c r="J134" s="14">
        <f>Summary!J134</f>
        <v>20</v>
      </c>
      <c r="K134" s="68">
        <f>Summary!K134</f>
        <v>16.946962356567383</v>
      </c>
      <c r="L134" s="68">
        <f t="shared" si="10"/>
        <v>7.6870065492401123</v>
      </c>
      <c r="M134" s="14">
        <f>Summary!L134</f>
        <v>2</v>
      </c>
      <c r="N134" s="68">
        <f>Summary!M134</f>
        <v>2</v>
      </c>
      <c r="O134" s="69">
        <f>Summary!N134</f>
        <v>1</v>
      </c>
      <c r="P134" s="15">
        <f>Summary!O134</f>
        <v>2</v>
      </c>
      <c r="Q134" s="14"/>
      <c r="R134" s="4"/>
    </row>
    <row r="135" spans="1:18" x14ac:dyDescent="0.2">
      <c r="A135" s="154" t="str">
        <f>IF(Summary!P135=1, Summary!A135,CONCATENATE((Summary!A135), "*"))</f>
        <v>1897*</v>
      </c>
      <c r="B135" s="9">
        <f>Summary!D135</f>
        <v>43260</v>
      </c>
      <c r="C135" s="6">
        <f>Summary!E135</f>
        <v>481500</v>
      </c>
      <c r="D135" s="6">
        <f>Summary!F135</f>
        <v>-1250100</v>
      </c>
      <c r="E135" s="7">
        <f>Summary!G135</f>
        <v>185</v>
      </c>
      <c r="F135" s="167">
        <f t="shared" si="8"/>
        <v>338.32799999999997</v>
      </c>
      <c r="G135" s="55">
        <f>Summary!H135</f>
        <v>7.9502134323120117</v>
      </c>
      <c r="H135" s="68">
        <f>Summary!I135</f>
        <v>51.747524261474609</v>
      </c>
      <c r="I135" s="68">
        <f t="shared" si="9"/>
        <v>23.47226302481079</v>
      </c>
      <c r="J135" s="14">
        <f>Summary!J135</f>
        <v>3</v>
      </c>
      <c r="K135" s="68">
        <f>Summary!K135</f>
        <v>0</v>
      </c>
      <c r="L135" s="68">
        <f t="shared" si="10"/>
        <v>0</v>
      </c>
      <c r="M135" s="14">
        <f>Summary!L135</f>
        <v>0</v>
      </c>
      <c r="N135" s="68">
        <f>Summary!M135</f>
        <v>0</v>
      </c>
      <c r="O135" s="69">
        <f>Summary!N135</f>
        <v>0</v>
      </c>
      <c r="P135" s="15">
        <f>Summary!O135</f>
        <v>0</v>
      </c>
      <c r="Q135" s="14"/>
      <c r="R135" s="4"/>
    </row>
    <row r="136" spans="1:18" x14ac:dyDescent="0.2">
      <c r="A136" s="154">
        <f>IF(Summary!P136=1, Summary!A136,CONCATENATE((Summary!A136), "*"))</f>
        <v>1899</v>
      </c>
      <c r="B136" s="9">
        <f>Summary!D136</f>
        <v>43254</v>
      </c>
      <c r="C136" s="6">
        <f>Summary!E136</f>
        <v>482590</v>
      </c>
      <c r="D136" s="6">
        <f>Summary!F136</f>
        <v>-1244648</v>
      </c>
      <c r="E136" s="7">
        <f>Summary!G136</f>
        <v>146</v>
      </c>
      <c r="F136" s="167">
        <f t="shared" si="8"/>
        <v>267.00479999999999</v>
      </c>
      <c r="G136" s="55">
        <f>Summary!H136</f>
        <v>7.8699078559875488</v>
      </c>
      <c r="H136" s="68">
        <f>Summary!I136</f>
        <v>712.8316650390625</v>
      </c>
      <c r="I136" s="68">
        <f t="shared" si="9"/>
        <v>323.33474060839842</v>
      </c>
      <c r="J136" s="14">
        <f>Summary!J136</f>
        <v>27</v>
      </c>
      <c r="K136" s="68">
        <f>Summary!K136</f>
        <v>0</v>
      </c>
      <c r="L136" s="98">
        <f t="shared" si="10"/>
        <v>0</v>
      </c>
      <c r="M136" s="14">
        <f>Summary!L136</f>
        <v>0</v>
      </c>
      <c r="N136" s="68">
        <f>Summary!M136</f>
        <v>0</v>
      </c>
      <c r="O136" s="69">
        <f>Summary!N136</f>
        <v>0</v>
      </c>
      <c r="P136" s="15">
        <f>Summary!O136</f>
        <v>4.8695652173913047</v>
      </c>
      <c r="Q136" s="14"/>
      <c r="R136" s="4"/>
    </row>
    <row r="137" spans="1:18" x14ac:dyDescent="0.2">
      <c r="A137" s="82" t="str">
        <f>CONCATENATE(TEXT(COUNT(A3:A136), 0), " Total Effective 2A Stations")</f>
        <v>108 Total Effective 2A Stations</v>
      </c>
      <c r="B137" s="83"/>
      <c r="C137" s="83"/>
      <c r="D137" s="83"/>
      <c r="E137" s="83"/>
      <c r="F137" s="169"/>
      <c r="G137" s="88" t="s">
        <v>36</v>
      </c>
      <c r="H137" s="182">
        <f t="shared" ref="H137:M137" si="11">SUM(H3:H136)</f>
        <v>19511.985945701599</v>
      </c>
      <c r="I137" s="182">
        <f t="shared" si="11"/>
        <v>8850.4807290826793</v>
      </c>
      <c r="J137" s="79">
        <f t="shared" si="11"/>
        <v>911</v>
      </c>
      <c r="K137" s="85">
        <f t="shared" si="11"/>
        <v>2427.8309535980225</v>
      </c>
      <c r="L137" s="85">
        <f t="shared" si="11"/>
        <v>1101.2446979044341</v>
      </c>
      <c r="M137" s="79">
        <f t="shared" si="11"/>
        <v>289</v>
      </c>
      <c r="N137" s="85">
        <f xml:space="preserve"> SUMIF(N3:N136,"&gt;0")</f>
        <v>1098.6003906402598</v>
      </c>
      <c r="O137" s="86">
        <f xml:space="preserve"> SUMIF(O3:O136,"&gt;0")</f>
        <v>2</v>
      </c>
      <c r="P137" s="79">
        <f xml:space="preserve"> SUMIF(P3:P136,"&gt;0")</f>
        <v>232.63969100355484</v>
      </c>
    </row>
    <row r="141" spans="1:18" x14ac:dyDescent="0.2">
      <c r="A141" s="64"/>
      <c r="G141"/>
      <c r="H141"/>
      <c r="I141"/>
      <c r="J141"/>
      <c r="K141"/>
      <c r="L141"/>
      <c r="M141"/>
      <c r="N141"/>
      <c r="O141"/>
      <c r="P141"/>
      <c r="Q141"/>
    </row>
    <row r="142" spans="1:18" x14ac:dyDescent="0.2">
      <c r="A142" s="64"/>
      <c r="G142"/>
      <c r="H142"/>
      <c r="I142"/>
      <c r="J142"/>
      <c r="K142"/>
      <c r="L142"/>
      <c r="M142"/>
      <c r="N142"/>
      <c r="O142"/>
      <c r="P142"/>
      <c r="Q142"/>
    </row>
    <row r="143" spans="1:18" x14ac:dyDescent="0.2">
      <c r="A143" s="64"/>
      <c r="G143"/>
      <c r="H143"/>
      <c r="I143"/>
      <c r="J143"/>
      <c r="K143"/>
      <c r="L143"/>
      <c r="M143"/>
      <c r="N143"/>
      <c r="O143"/>
      <c r="P143"/>
      <c r="Q143"/>
    </row>
    <row r="144" spans="1:18" x14ac:dyDescent="0.2">
      <c r="A144" s="64"/>
      <c r="G144"/>
      <c r="H144"/>
      <c r="I144"/>
      <c r="J144"/>
      <c r="K144"/>
      <c r="L144"/>
      <c r="M144"/>
      <c r="N144"/>
      <c r="O144"/>
      <c r="P144"/>
      <c r="Q144"/>
    </row>
    <row r="145" spans="1:17" x14ac:dyDescent="0.2">
      <c r="A145" s="64"/>
      <c r="G145"/>
      <c r="H145"/>
      <c r="I145"/>
      <c r="J145"/>
      <c r="K145"/>
      <c r="L145"/>
      <c r="M145"/>
      <c r="N145"/>
      <c r="O145"/>
      <c r="P145"/>
      <c r="Q145"/>
    </row>
    <row r="146" spans="1:17" ht="12.75" customHeight="1" x14ac:dyDescent="0.2">
      <c r="A146" s="64"/>
      <c r="G146"/>
      <c r="H146"/>
      <c r="I146"/>
      <c r="J146"/>
      <c r="K146"/>
      <c r="L146"/>
      <c r="M146"/>
      <c r="N146"/>
      <c r="O146"/>
      <c r="P146"/>
      <c r="Q146"/>
    </row>
    <row r="147" spans="1:17" x14ac:dyDescent="0.2">
      <c r="A147" s="64"/>
      <c r="G147"/>
      <c r="H147"/>
      <c r="I147"/>
      <c r="J147"/>
      <c r="K147"/>
      <c r="L147"/>
      <c r="M147"/>
      <c r="N147"/>
      <c r="O147"/>
      <c r="P147"/>
      <c r="Q147"/>
    </row>
    <row r="148" spans="1:17" x14ac:dyDescent="0.2">
      <c r="A148" s="64"/>
      <c r="G148"/>
      <c r="H148"/>
      <c r="I148"/>
      <c r="J148"/>
      <c r="K148"/>
      <c r="L148"/>
      <c r="M148"/>
      <c r="N148"/>
      <c r="O148"/>
      <c r="P148"/>
      <c r="Q148"/>
    </row>
    <row r="149" spans="1:17" ht="21.75" customHeight="1" x14ac:dyDescent="0.2">
      <c r="A149" s="64"/>
      <c r="G149"/>
      <c r="H149"/>
      <c r="I149"/>
      <c r="J149"/>
      <c r="K149"/>
      <c r="L149"/>
      <c r="M149"/>
      <c r="N149"/>
      <c r="O149"/>
      <c r="P149"/>
      <c r="Q149"/>
    </row>
    <row r="150" spans="1:17" x14ac:dyDescent="0.2">
      <c r="A150" s="64"/>
      <c r="G150"/>
      <c r="H150"/>
      <c r="I150"/>
      <c r="J150"/>
      <c r="K150"/>
      <c r="L150"/>
      <c r="M150"/>
      <c r="N150"/>
      <c r="O150"/>
      <c r="P150"/>
      <c r="Q150"/>
    </row>
    <row r="151" spans="1:17" x14ac:dyDescent="0.2">
      <c r="A151" s="64"/>
      <c r="G151"/>
      <c r="H151"/>
      <c r="I151"/>
      <c r="J151"/>
      <c r="K151"/>
      <c r="L151"/>
      <c r="M151"/>
      <c r="N151"/>
      <c r="O151"/>
      <c r="P151"/>
      <c r="Q151"/>
    </row>
    <row r="152" spans="1:17" x14ac:dyDescent="0.2">
      <c r="A152" s="64"/>
      <c r="G152"/>
      <c r="H152"/>
      <c r="I152"/>
      <c r="J152"/>
      <c r="K152"/>
      <c r="L152"/>
      <c r="M152"/>
      <c r="N152"/>
      <c r="O152"/>
      <c r="P152"/>
      <c r="Q152"/>
    </row>
    <row r="153" spans="1:17" x14ac:dyDescent="0.2">
      <c r="A153" s="64"/>
      <c r="G153"/>
      <c r="H153"/>
      <c r="I153"/>
      <c r="J153"/>
      <c r="K153"/>
      <c r="L153"/>
      <c r="M153"/>
      <c r="N153"/>
      <c r="O153"/>
      <c r="P153"/>
      <c r="Q153"/>
    </row>
    <row r="154" spans="1:17" x14ac:dyDescent="0.2">
      <c r="A154" s="64"/>
      <c r="G154"/>
      <c r="H154"/>
      <c r="I154"/>
      <c r="J154"/>
      <c r="K154"/>
      <c r="L154"/>
      <c r="M154"/>
      <c r="N154"/>
      <c r="O154"/>
      <c r="P154"/>
      <c r="Q154"/>
    </row>
    <row r="155" spans="1:17" x14ac:dyDescent="0.2">
      <c r="A155" s="64"/>
      <c r="G155"/>
      <c r="H155"/>
      <c r="I155"/>
      <c r="J155"/>
      <c r="K155"/>
      <c r="L155"/>
      <c r="M155"/>
      <c r="N155"/>
      <c r="O155"/>
      <c r="P155"/>
      <c r="Q155"/>
    </row>
    <row r="156" spans="1:17" x14ac:dyDescent="0.2">
      <c r="A156" s="64"/>
      <c r="G156"/>
      <c r="H156"/>
      <c r="I156"/>
      <c r="J156"/>
      <c r="K156"/>
      <c r="L156"/>
      <c r="M156"/>
      <c r="N156"/>
      <c r="O156"/>
      <c r="P156"/>
      <c r="Q156"/>
    </row>
    <row r="157" spans="1:17" x14ac:dyDescent="0.2">
      <c r="A157" s="64"/>
      <c r="G157"/>
      <c r="H157"/>
      <c r="I157"/>
      <c r="J157"/>
      <c r="K157"/>
      <c r="L157"/>
      <c r="M157"/>
      <c r="N157"/>
      <c r="O157"/>
      <c r="P157"/>
      <c r="Q157"/>
    </row>
    <row r="158" spans="1:17" x14ac:dyDescent="0.2">
      <c r="A158" s="64"/>
      <c r="G158"/>
      <c r="H158"/>
      <c r="I158"/>
      <c r="J158"/>
      <c r="K158"/>
      <c r="L158"/>
      <c r="M158"/>
      <c r="N158"/>
      <c r="O158"/>
      <c r="P158"/>
      <c r="Q158"/>
    </row>
    <row r="159" spans="1:17" x14ac:dyDescent="0.2">
      <c r="A159" s="64"/>
      <c r="G159"/>
      <c r="H159"/>
      <c r="I159"/>
      <c r="J159"/>
      <c r="K159"/>
      <c r="L159"/>
      <c r="M159"/>
      <c r="N159"/>
      <c r="O159"/>
      <c r="P159"/>
      <c r="Q159"/>
    </row>
    <row r="160" spans="1:17" x14ac:dyDescent="0.2">
      <c r="A160" s="64"/>
      <c r="G160"/>
      <c r="H160"/>
      <c r="I160"/>
      <c r="J160"/>
      <c r="K160"/>
      <c r="L160"/>
      <c r="M160"/>
      <c r="N160"/>
      <c r="O160"/>
      <c r="P160"/>
      <c r="Q160"/>
    </row>
    <row r="161" spans="1:17" x14ac:dyDescent="0.2">
      <c r="A161" s="64"/>
      <c r="G161"/>
      <c r="H161"/>
      <c r="I161"/>
      <c r="J161"/>
      <c r="K161"/>
      <c r="L161"/>
      <c r="M161"/>
      <c r="N161"/>
      <c r="O161"/>
      <c r="P161"/>
      <c r="Q161"/>
    </row>
    <row r="162" spans="1:17" x14ac:dyDescent="0.2">
      <c r="A162" s="64"/>
      <c r="G162"/>
      <c r="H162"/>
      <c r="I162"/>
      <c r="J162"/>
      <c r="K162"/>
      <c r="L162"/>
      <c r="M162"/>
      <c r="N162"/>
      <c r="O162"/>
      <c r="P162"/>
      <c r="Q162"/>
    </row>
    <row r="163" spans="1:17" x14ac:dyDescent="0.2">
      <c r="A163" s="64"/>
      <c r="G163"/>
      <c r="H163"/>
      <c r="I163"/>
      <c r="J163"/>
      <c r="K163"/>
      <c r="L163"/>
      <c r="M163"/>
      <c r="N163"/>
      <c r="O163"/>
      <c r="P163"/>
      <c r="Q163"/>
    </row>
    <row r="164" spans="1:17" x14ac:dyDescent="0.2">
      <c r="A164" s="64"/>
      <c r="G164"/>
      <c r="H164"/>
      <c r="I164"/>
      <c r="J164"/>
      <c r="K164"/>
      <c r="L164"/>
      <c r="M164"/>
      <c r="N164"/>
      <c r="O164"/>
      <c r="P164"/>
      <c r="Q164"/>
    </row>
    <row r="165" spans="1:17" x14ac:dyDescent="0.2">
      <c r="A165" s="64"/>
      <c r="G165"/>
      <c r="H165"/>
      <c r="I165"/>
      <c r="J165"/>
      <c r="K165"/>
      <c r="L165"/>
      <c r="M165"/>
      <c r="N165"/>
      <c r="O165"/>
      <c r="P165"/>
      <c r="Q165"/>
    </row>
    <row r="166" spans="1:17" x14ac:dyDescent="0.2">
      <c r="A166" s="64"/>
      <c r="G166"/>
      <c r="H166"/>
      <c r="I166"/>
      <c r="J166"/>
      <c r="K166"/>
      <c r="L166"/>
      <c r="M166"/>
      <c r="N166"/>
      <c r="O166"/>
      <c r="P166"/>
      <c r="Q166"/>
    </row>
    <row r="167" spans="1:17" x14ac:dyDescent="0.2">
      <c r="A167" s="64"/>
      <c r="G167"/>
      <c r="H167"/>
      <c r="I167"/>
      <c r="J167"/>
      <c r="K167"/>
      <c r="L167"/>
      <c r="M167"/>
      <c r="N167"/>
      <c r="O167"/>
      <c r="P167"/>
      <c r="Q167"/>
    </row>
    <row r="168" spans="1:17" x14ac:dyDescent="0.2">
      <c r="A168" s="64"/>
      <c r="G168"/>
      <c r="H168"/>
      <c r="I168"/>
      <c r="J168"/>
      <c r="K168"/>
      <c r="L168"/>
      <c r="M168"/>
      <c r="N168"/>
      <c r="O168"/>
      <c r="P168"/>
      <c r="Q168"/>
    </row>
    <row r="169" spans="1:17" x14ac:dyDescent="0.2">
      <c r="A169" s="64"/>
      <c r="G169"/>
      <c r="H169"/>
      <c r="I169"/>
      <c r="J169"/>
      <c r="K169"/>
      <c r="L169"/>
      <c r="M169"/>
      <c r="N169"/>
      <c r="O169"/>
      <c r="P169"/>
      <c r="Q169"/>
    </row>
    <row r="170" spans="1:17" x14ac:dyDescent="0.2">
      <c r="A170" s="64"/>
      <c r="G170"/>
      <c r="H170"/>
      <c r="I170"/>
      <c r="J170"/>
      <c r="K170"/>
      <c r="L170"/>
      <c r="M170"/>
      <c r="N170"/>
      <c r="O170"/>
      <c r="P170"/>
      <c r="Q170"/>
    </row>
    <row r="171" spans="1:17" x14ac:dyDescent="0.2">
      <c r="A171" s="64"/>
      <c r="G171"/>
      <c r="H171"/>
      <c r="I171"/>
      <c r="J171"/>
      <c r="K171"/>
      <c r="L171"/>
      <c r="M171"/>
      <c r="N171"/>
      <c r="O171"/>
      <c r="P171"/>
      <c r="Q171"/>
    </row>
    <row r="172" spans="1:17" x14ac:dyDescent="0.2">
      <c r="A172" s="64"/>
      <c r="G172"/>
      <c r="H172"/>
      <c r="I172"/>
      <c r="J172"/>
      <c r="K172"/>
      <c r="L172"/>
      <c r="M172"/>
      <c r="N172"/>
      <c r="O172"/>
      <c r="P172"/>
      <c r="Q172"/>
    </row>
    <row r="173" spans="1:17" x14ac:dyDescent="0.2">
      <c r="A173" s="64"/>
      <c r="G173"/>
      <c r="H173"/>
      <c r="I173"/>
      <c r="J173"/>
      <c r="K173"/>
      <c r="L173"/>
      <c r="M173"/>
      <c r="N173"/>
      <c r="O173"/>
      <c r="P173"/>
      <c r="Q173"/>
    </row>
    <row r="174" spans="1:17" x14ac:dyDescent="0.2">
      <c r="A174" s="64"/>
      <c r="G174"/>
      <c r="H174"/>
      <c r="I174"/>
      <c r="J174"/>
      <c r="K174"/>
      <c r="L174"/>
      <c r="M174"/>
      <c r="N174"/>
      <c r="O174"/>
      <c r="P174"/>
      <c r="Q174"/>
    </row>
    <row r="175" spans="1:17" x14ac:dyDescent="0.2">
      <c r="A175" s="64"/>
      <c r="G175"/>
      <c r="H175"/>
      <c r="I175"/>
      <c r="J175"/>
      <c r="K175"/>
      <c r="L175"/>
      <c r="M175"/>
      <c r="N175"/>
      <c r="O175"/>
      <c r="P175"/>
      <c r="Q175"/>
    </row>
    <row r="176" spans="1:17" x14ac:dyDescent="0.2">
      <c r="A176" s="64"/>
      <c r="G176"/>
      <c r="H176"/>
      <c r="I176"/>
      <c r="J176"/>
      <c r="K176"/>
      <c r="L176"/>
      <c r="M176"/>
      <c r="N176"/>
      <c r="O176"/>
      <c r="P176"/>
      <c r="Q176"/>
    </row>
    <row r="177" spans="1:17" x14ac:dyDescent="0.2">
      <c r="A177" s="64"/>
      <c r="G177"/>
      <c r="H177"/>
      <c r="I177"/>
      <c r="J177"/>
      <c r="K177"/>
      <c r="L177"/>
      <c r="M177"/>
      <c r="N177"/>
      <c r="O177"/>
      <c r="P177"/>
      <c r="Q177"/>
    </row>
    <row r="178" spans="1:17" x14ac:dyDescent="0.2">
      <c r="A178" s="64"/>
      <c r="G178"/>
      <c r="H178"/>
      <c r="I178"/>
      <c r="J178"/>
      <c r="K178"/>
      <c r="L178"/>
      <c r="M178"/>
      <c r="N178"/>
      <c r="O178"/>
      <c r="P178"/>
      <c r="Q178"/>
    </row>
    <row r="179" spans="1:17" x14ac:dyDescent="0.2">
      <c r="A179" s="64"/>
      <c r="G179"/>
      <c r="H179"/>
      <c r="I179"/>
      <c r="J179"/>
      <c r="K179"/>
      <c r="L179"/>
      <c r="M179"/>
      <c r="N179"/>
      <c r="O179"/>
      <c r="P179"/>
      <c r="Q179"/>
    </row>
    <row r="180" spans="1:17" x14ac:dyDescent="0.2">
      <c r="A180" s="64"/>
      <c r="G180"/>
      <c r="H180"/>
      <c r="I180"/>
      <c r="J180"/>
      <c r="K180"/>
      <c r="L180"/>
      <c r="M180"/>
      <c r="N180"/>
      <c r="O180"/>
      <c r="P180"/>
      <c r="Q180"/>
    </row>
    <row r="181" spans="1:17" x14ac:dyDescent="0.2">
      <c r="A181" s="64"/>
      <c r="G181"/>
      <c r="H181"/>
      <c r="I181"/>
      <c r="J181"/>
      <c r="K181"/>
      <c r="L181"/>
      <c r="M181"/>
      <c r="N181"/>
      <c r="O181"/>
      <c r="P181"/>
      <c r="Q181"/>
    </row>
    <row r="182" spans="1:17" x14ac:dyDescent="0.2">
      <c r="A182" s="64"/>
      <c r="G182"/>
      <c r="H182"/>
      <c r="I182"/>
      <c r="J182"/>
      <c r="K182"/>
      <c r="L182"/>
      <c r="M182"/>
      <c r="N182"/>
      <c r="O182"/>
      <c r="P182"/>
      <c r="Q182"/>
    </row>
    <row r="183" spans="1:17" x14ac:dyDescent="0.2">
      <c r="A183" s="64"/>
      <c r="G183"/>
      <c r="H183"/>
      <c r="I183"/>
      <c r="J183"/>
      <c r="K183"/>
      <c r="L183"/>
      <c r="M183"/>
      <c r="N183"/>
      <c r="O183"/>
      <c r="P183"/>
      <c r="Q183"/>
    </row>
    <row r="184" spans="1:17" x14ac:dyDescent="0.2">
      <c r="A184" s="64"/>
      <c r="G184"/>
      <c r="H184"/>
      <c r="I184"/>
      <c r="J184"/>
      <c r="K184"/>
      <c r="L184"/>
      <c r="M184"/>
      <c r="N184"/>
      <c r="O184"/>
      <c r="P184"/>
      <c r="Q184"/>
    </row>
    <row r="185" spans="1:17" x14ac:dyDescent="0.2">
      <c r="A185" s="64"/>
      <c r="G185"/>
      <c r="H185"/>
      <c r="I185"/>
      <c r="J185"/>
      <c r="K185"/>
      <c r="L185"/>
      <c r="M185"/>
      <c r="N185"/>
      <c r="O185"/>
      <c r="P185"/>
      <c r="Q185"/>
    </row>
    <row r="186" spans="1:17" x14ac:dyDescent="0.2">
      <c r="A186" s="64"/>
      <c r="G186"/>
      <c r="H186"/>
      <c r="I186"/>
      <c r="J186"/>
      <c r="K186"/>
      <c r="L186"/>
      <c r="M186"/>
      <c r="N186"/>
      <c r="O186"/>
      <c r="P186"/>
      <c r="Q186"/>
    </row>
    <row r="187" spans="1:17" x14ac:dyDescent="0.2">
      <c r="A187" s="64"/>
      <c r="G187"/>
      <c r="H187"/>
      <c r="I187"/>
      <c r="J187"/>
      <c r="K187"/>
      <c r="L187"/>
      <c r="M187"/>
      <c r="N187"/>
      <c r="O187"/>
      <c r="P187"/>
      <c r="Q187"/>
    </row>
    <row r="188" spans="1:17" x14ac:dyDescent="0.2">
      <c r="A188" s="64"/>
      <c r="G188"/>
      <c r="H188"/>
      <c r="I188"/>
      <c r="J188"/>
      <c r="K188"/>
      <c r="L188"/>
      <c r="M188"/>
      <c r="N188"/>
      <c r="O188"/>
      <c r="P188"/>
      <c r="Q188"/>
    </row>
    <row r="189" spans="1:17" x14ac:dyDescent="0.2">
      <c r="A189" s="64"/>
      <c r="G189"/>
      <c r="H189"/>
      <c r="I189"/>
      <c r="J189"/>
      <c r="K189"/>
      <c r="L189"/>
      <c r="M189"/>
      <c r="N189"/>
      <c r="O189"/>
      <c r="P189"/>
      <c r="Q189"/>
    </row>
    <row r="190" spans="1:17" x14ac:dyDescent="0.2">
      <c r="A190" s="64"/>
      <c r="G190"/>
      <c r="H190"/>
      <c r="I190"/>
      <c r="J190"/>
      <c r="K190"/>
      <c r="L190"/>
      <c r="M190"/>
      <c r="N190"/>
      <c r="O190"/>
      <c r="P190"/>
      <c r="Q190"/>
    </row>
    <row r="191" spans="1:17" x14ac:dyDescent="0.2">
      <c r="A191" s="64"/>
      <c r="G191"/>
      <c r="H191"/>
      <c r="I191"/>
      <c r="J191"/>
      <c r="K191"/>
      <c r="L191"/>
      <c r="M191"/>
      <c r="N191"/>
      <c r="O191"/>
      <c r="P191"/>
      <c r="Q191"/>
    </row>
    <row r="192" spans="1:17" x14ac:dyDescent="0.2">
      <c r="A192" s="64"/>
      <c r="G192"/>
      <c r="H192"/>
      <c r="I192"/>
      <c r="J192"/>
      <c r="K192"/>
      <c r="L192"/>
      <c r="M192"/>
      <c r="N192"/>
      <c r="O192"/>
      <c r="P192"/>
      <c r="Q192"/>
    </row>
    <row r="193" spans="1:17" x14ac:dyDescent="0.2">
      <c r="A193" s="64"/>
      <c r="G193"/>
      <c r="H193"/>
      <c r="I193"/>
      <c r="J193"/>
      <c r="K193"/>
      <c r="L193"/>
      <c r="M193"/>
      <c r="N193"/>
      <c r="O193"/>
      <c r="P193"/>
      <c r="Q193"/>
    </row>
    <row r="194" spans="1:17" x14ac:dyDescent="0.2">
      <c r="A194" s="64"/>
      <c r="G194"/>
      <c r="H194"/>
      <c r="I194"/>
      <c r="J194"/>
      <c r="K194"/>
      <c r="L194"/>
      <c r="M194"/>
      <c r="N194"/>
      <c r="O194"/>
      <c r="P194"/>
      <c r="Q194"/>
    </row>
    <row r="195" spans="1:17" x14ac:dyDescent="0.2">
      <c r="A195" s="64"/>
      <c r="G195"/>
      <c r="H195"/>
      <c r="I195"/>
      <c r="J195"/>
      <c r="K195"/>
      <c r="L195"/>
      <c r="M195"/>
      <c r="N195"/>
      <c r="O195"/>
      <c r="P195"/>
      <c r="Q195"/>
    </row>
    <row r="196" spans="1:17" x14ac:dyDescent="0.2">
      <c r="A196" s="64"/>
      <c r="G196"/>
      <c r="H196"/>
      <c r="I196"/>
      <c r="J196"/>
      <c r="K196"/>
      <c r="L196"/>
      <c r="M196"/>
      <c r="N196"/>
      <c r="O196"/>
      <c r="P196"/>
      <c r="Q196"/>
    </row>
    <row r="197" spans="1:17" x14ac:dyDescent="0.2">
      <c r="A197" s="64"/>
      <c r="G197"/>
      <c r="H197"/>
      <c r="I197"/>
      <c r="J197"/>
      <c r="K197"/>
      <c r="L197"/>
      <c r="M197"/>
      <c r="N197"/>
      <c r="O197"/>
      <c r="P197"/>
      <c r="Q197"/>
    </row>
    <row r="198" spans="1:17" x14ac:dyDescent="0.2">
      <c r="A198" s="64"/>
      <c r="G198"/>
      <c r="H198"/>
      <c r="I198"/>
      <c r="J198"/>
      <c r="K198"/>
      <c r="L198"/>
      <c r="M198"/>
      <c r="N198"/>
      <c r="O198"/>
      <c r="P198"/>
      <c r="Q198"/>
    </row>
    <row r="199" spans="1:17" x14ac:dyDescent="0.2">
      <c r="A199" s="64"/>
      <c r="G199"/>
      <c r="H199"/>
      <c r="I199"/>
      <c r="J199"/>
      <c r="K199"/>
      <c r="L199"/>
      <c r="M199"/>
      <c r="N199"/>
      <c r="O199"/>
      <c r="P199"/>
      <c r="Q199"/>
    </row>
    <row r="200" spans="1:17" x14ac:dyDescent="0.2">
      <c r="A200" s="64"/>
      <c r="G200"/>
      <c r="H200"/>
      <c r="I200"/>
      <c r="J200"/>
      <c r="K200"/>
      <c r="L200"/>
      <c r="M200"/>
      <c r="N200"/>
      <c r="O200"/>
      <c r="P200"/>
      <c r="Q200"/>
    </row>
    <row r="201" spans="1:17" x14ac:dyDescent="0.2">
      <c r="A201" s="64"/>
      <c r="G201"/>
      <c r="H201"/>
      <c r="I201"/>
      <c r="J201"/>
      <c r="K201"/>
      <c r="L201"/>
      <c r="M201"/>
      <c r="N201"/>
      <c r="O201"/>
      <c r="P201"/>
      <c r="Q201"/>
    </row>
    <row r="202" spans="1:17" x14ac:dyDescent="0.2">
      <c r="A202" s="64"/>
      <c r="G202"/>
      <c r="H202"/>
      <c r="I202"/>
      <c r="J202"/>
      <c r="K202"/>
      <c r="L202"/>
      <c r="M202"/>
      <c r="N202"/>
      <c r="O202"/>
      <c r="P202"/>
      <c r="Q202"/>
    </row>
    <row r="203" spans="1:17" x14ac:dyDescent="0.2">
      <c r="A203" s="64"/>
      <c r="G203"/>
      <c r="H203"/>
      <c r="I203"/>
      <c r="J203"/>
      <c r="K203"/>
      <c r="L203"/>
      <c r="M203"/>
      <c r="N203"/>
      <c r="O203"/>
      <c r="P203"/>
      <c r="Q203"/>
    </row>
    <row r="204" spans="1:17" x14ac:dyDescent="0.2">
      <c r="A204" s="64"/>
      <c r="G204"/>
      <c r="H204"/>
      <c r="I204"/>
      <c r="J204"/>
      <c r="K204"/>
      <c r="L204"/>
      <c r="M204"/>
      <c r="N204"/>
      <c r="O204"/>
      <c r="P204"/>
      <c r="Q204"/>
    </row>
    <row r="205" spans="1:17" x14ac:dyDescent="0.2">
      <c r="A205" s="64"/>
      <c r="G205"/>
      <c r="H205"/>
      <c r="I205"/>
      <c r="J205"/>
      <c r="K205"/>
      <c r="L205"/>
      <c r="M205"/>
      <c r="N205"/>
      <c r="O205"/>
      <c r="P205"/>
      <c r="Q205"/>
    </row>
    <row r="206" spans="1:17" x14ac:dyDescent="0.2">
      <c r="A206" s="64"/>
      <c r="G206"/>
      <c r="H206"/>
      <c r="I206"/>
      <c r="J206"/>
      <c r="K206"/>
      <c r="L206"/>
      <c r="M206"/>
      <c r="N206"/>
      <c r="O206"/>
      <c r="P206"/>
      <c r="Q206"/>
    </row>
    <row r="207" spans="1:17" x14ac:dyDescent="0.2">
      <c r="A207" s="64"/>
      <c r="G207"/>
      <c r="H207"/>
      <c r="I207"/>
      <c r="J207"/>
      <c r="K207"/>
      <c r="L207"/>
      <c r="M207"/>
      <c r="N207"/>
      <c r="O207"/>
      <c r="P207"/>
      <c r="Q207"/>
    </row>
    <row r="208" spans="1:17" x14ac:dyDescent="0.2">
      <c r="A208" s="64"/>
      <c r="G208"/>
      <c r="H208"/>
      <c r="I208"/>
      <c r="J208"/>
      <c r="K208"/>
      <c r="L208"/>
      <c r="M208"/>
      <c r="N208"/>
      <c r="O208"/>
      <c r="P208"/>
      <c r="Q208"/>
    </row>
    <row r="209" spans="1:17" x14ac:dyDescent="0.2">
      <c r="A209" s="64"/>
      <c r="G209"/>
      <c r="H209"/>
      <c r="I209"/>
      <c r="J209"/>
      <c r="K209"/>
      <c r="L209"/>
      <c r="M209"/>
      <c r="N209"/>
      <c r="O209"/>
      <c r="P209"/>
      <c r="Q209"/>
    </row>
    <row r="210" spans="1:17" x14ac:dyDescent="0.2">
      <c r="A210" s="64"/>
      <c r="G210"/>
      <c r="H210"/>
      <c r="I210"/>
      <c r="J210"/>
      <c r="K210"/>
      <c r="L210"/>
      <c r="M210"/>
      <c r="N210"/>
      <c r="O210"/>
      <c r="P210"/>
      <c r="Q210"/>
    </row>
    <row r="211" spans="1:17" x14ac:dyDescent="0.2">
      <c r="A211" s="64"/>
      <c r="G211"/>
      <c r="H211"/>
      <c r="I211"/>
      <c r="J211"/>
      <c r="K211"/>
      <c r="L211"/>
      <c r="M211"/>
      <c r="N211"/>
      <c r="O211"/>
      <c r="P211"/>
      <c r="Q211"/>
    </row>
    <row r="212" spans="1:17" x14ac:dyDescent="0.2">
      <c r="A212" s="64"/>
      <c r="G212"/>
      <c r="H212"/>
      <c r="I212"/>
      <c r="J212"/>
      <c r="K212"/>
      <c r="L212"/>
      <c r="M212"/>
      <c r="N212"/>
      <c r="O212"/>
      <c r="P212"/>
      <c r="Q212"/>
    </row>
    <row r="213" spans="1:17" x14ac:dyDescent="0.2">
      <c r="A213" s="64"/>
      <c r="G213"/>
      <c r="H213"/>
      <c r="I213"/>
      <c r="J213"/>
      <c r="K213"/>
      <c r="L213"/>
      <c r="M213"/>
      <c r="N213"/>
      <c r="O213"/>
      <c r="P213"/>
      <c r="Q213"/>
    </row>
    <row r="214" spans="1:17" x14ac:dyDescent="0.2">
      <c r="A214" s="64"/>
      <c r="G214"/>
      <c r="H214"/>
      <c r="I214"/>
      <c r="J214"/>
      <c r="K214"/>
      <c r="L214"/>
      <c r="M214"/>
      <c r="N214"/>
      <c r="O214"/>
      <c r="P214"/>
      <c r="Q214"/>
    </row>
    <row r="215" spans="1:17" x14ac:dyDescent="0.2">
      <c r="A215" s="64"/>
      <c r="G215"/>
      <c r="H215"/>
      <c r="I215"/>
      <c r="J215"/>
      <c r="K215"/>
      <c r="L215"/>
      <c r="M215"/>
      <c r="N215"/>
      <c r="O215"/>
      <c r="P215"/>
      <c r="Q215"/>
    </row>
    <row r="216" spans="1:17" x14ac:dyDescent="0.2">
      <c r="A216" s="64"/>
      <c r="G216"/>
      <c r="H216"/>
      <c r="I216"/>
      <c r="J216"/>
      <c r="K216"/>
      <c r="L216"/>
      <c r="M216"/>
      <c r="N216"/>
      <c r="O216"/>
      <c r="P216"/>
      <c r="Q216"/>
    </row>
    <row r="217" spans="1:17" x14ac:dyDescent="0.2">
      <c r="A217" s="64"/>
      <c r="G217"/>
      <c r="H217"/>
      <c r="I217"/>
      <c r="J217"/>
      <c r="K217"/>
      <c r="L217"/>
      <c r="M217"/>
      <c r="N217"/>
      <c r="O217"/>
      <c r="P217"/>
      <c r="Q217"/>
    </row>
    <row r="218" spans="1:17" x14ac:dyDescent="0.2">
      <c r="A218" s="64"/>
      <c r="G218"/>
      <c r="H218"/>
      <c r="I218"/>
      <c r="J218"/>
      <c r="K218"/>
      <c r="L218"/>
      <c r="M218"/>
      <c r="N218"/>
      <c r="O218"/>
      <c r="P218"/>
      <c r="Q218"/>
    </row>
    <row r="219" spans="1:17" x14ac:dyDescent="0.2">
      <c r="A219" s="64"/>
      <c r="G219"/>
      <c r="H219"/>
      <c r="I219"/>
      <c r="J219"/>
      <c r="K219"/>
      <c r="L219"/>
      <c r="M219"/>
      <c r="N219"/>
      <c r="O219"/>
      <c r="P219"/>
      <c r="Q219"/>
    </row>
    <row r="220" spans="1:17" x14ac:dyDescent="0.2">
      <c r="A220" s="64"/>
      <c r="G220"/>
      <c r="H220"/>
      <c r="I220"/>
      <c r="J220"/>
      <c r="K220"/>
      <c r="L220"/>
      <c r="M220"/>
      <c r="N220"/>
      <c r="O220"/>
      <c r="P220"/>
      <c r="Q220"/>
    </row>
    <row r="221" spans="1:17" x14ac:dyDescent="0.2">
      <c r="A221" s="64"/>
      <c r="G221"/>
      <c r="H221"/>
      <c r="I221"/>
      <c r="J221"/>
      <c r="K221"/>
      <c r="L221"/>
      <c r="M221"/>
      <c r="N221"/>
      <c r="O221"/>
      <c r="P221"/>
      <c r="Q221"/>
    </row>
    <row r="222" spans="1:17" x14ac:dyDescent="0.2">
      <c r="A222" s="64"/>
      <c r="G222"/>
      <c r="H222"/>
      <c r="I222"/>
      <c r="J222"/>
      <c r="K222"/>
      <c r="L222"/>
      <c r="M222"/>
      <c r="N222"/>
      <c r="O222"/>
      <c r="P222"/>
      <c r="Q222"/>
    </row>
    <row r="223" spans="1:17" x14ac:dyDescent="0.2">
      <c r="A223" s="64"/>
      <c r="G223"/>
      <c r="H223"/>
      <c r="I223"/>
      <c r="J223"/>
      <c r="K223"/>
      <c r="L223"/>
      <c r="M223"/>
      <c r="N223"/>
      <c r="O223"/>
      <c r="P223"/>
      <c r="Q223"/>
    </row>
    <row r="224" spans="1:17" x14ac:dyDescent="0.2">
      <c r="A224" s="64"/>
      <c r="G224"/>
      <c r="H224"/>
      <c r="I224"/>
      <c r="J224"/>
      <c r="K224"/>
      <c r="L224"/>
      <c r="M224"/>
      <c r="N224"/>
      <c r="O224"/>
      <c r="P224"/>
      <c r="Q224"/>
    </row>
    <row r="225" spans="1:17" x14ac:dyDescent="0.2">
      <c r="A225" s="64"/>
      <c r="G225"/>
      <c r="H225"/>
      <c r="I225"/>
      <c r="J225"/>
      <c r="K225"/>
      <c r="L225"/>
      <c r="M225"/>
      <c r="N225"/>
      <c r="O225"/>
      <c r="P225"/>
      <c r="Q225"/>
    </row>
    <row r="226" spans="1:17" x14ac:dyDescent="0.2">
      <c r="A226" s="64"/>
      <c r="G226"/>
      <c r="H226"/>
      <c r="I226"/>
      <c r="J226"/>
      <c r="K226"/>
      <c r="L226"/>
      <c r="M226"/>
      <c r="N226"/>
      <c r="O226"/>
      <c r="P226"/>
      <c r="Q226"/>
    </row>
    <row r="227" spans="1:17" x14ac:dyDescent="0.2">
      <c r="A227" s="64"/>
      <c r="G227"/>
      <c r="H227"/>
      <c r="I227"/>
      <c r="J227"/>
      <c r="K227"/>
      <c r="L227"/>
      <c r="M227"/>
      <c r="N227"/>
      <c r="O227"/>
      <c r="P227"/>
      <c r="Q227"/>
    </row>
    <row r="228" spans="1:17" x14ac:dyDescent="0.2">
      <c r="A228" s="64"/>
      <c r="G228"/>
      <c r="H228"/>
      <c r="I228"/>
      <c r="J228"/>
      <c r="K228"/>
      <c r="L228"/>
      <c r="M228"/>
      <c r="N228"/>
      <c r="O228"/>
      <c r="P228"/>
      <c r="Q228"/>
    </row>
    <row r="229" spans="1:17" x14ac:dyDescent="0.2">
      <c r="A229" s="64"/>
      <c r="G229"/>
      <c r="H229"/>
      <c r="I229"/>
      <c r="J229"/>
      <c r="K229"/>
      <c r="L229"/>
      <c r="M229"/>
      <c r="N229"/>
      <c r="O229"/>
      <c r="P229"/>
      <c r="Q229"/>
    </row>
    <row r="230" spans="1:17" x14ac:dyDescent="0.2">
      <c r="A230" s="64"/>
      <c r="G230"/>
      <c r="H230"/>
      <c r="I230"/>
      <c r="J230"/>
      <c r="K230"/>
      <c r="L230"/>
      <c r="M230"/>
      <c r="N230"/>
      <c r="O230"/>
      <c r="P230"/>
      <c r="Q230"/>
    </row>
    <row r="231" spans="1:17" x14ac:dyDescent="0.2">
      <c r="A231" s="64"/>
      <c r="G231"/>
      <c r="H231"/>
      <c r="I231"/>
      <c r="J231"/>
      <c r="K231"/>
      <c r="L231"/>
      <c r="M231"/>
      <c r="N231"/>
      <c r="O231"/>
      <c r="P231"/>
      <c r="Q231"/>
    </row>
    <row r="232" spans="1:17" x14ac:dyDescent="0.2">
      <c r="A232" s="64"/>
      <c r="G232"/>
      <c r="H232"/>
      <c r="I232"/>
      <c r="J232"/>
      <c r="K232"/>
      <c r="L232"/>
      <c r="M232"/>
      <c r="N232"/>
      <c r="O232"/>
      <c r="P232"/>
      <c r="Q232"/>
    </row>
    <row r="233" spans="1:17" x14ac:dyDescent="0.2">
      <c r="A233" s="64"/>
      <c r="G233"/>
      <c r="H233"/>
      <c r="I233"/>
      <c r="J233"/>
      <c r="K233"/>
      <c r="L233"/>
      <c r="M233"/>
      <c r="N233"/>
      <c r="O233"/>
      <c r="P233"/>
      <c r="Q233"/>
    </row>
    <row r="234" spans="1:17" x14ac:dyDescent="0.2">
      <c r="A234" s="64"/>
      <c r="G234"/>
      <c r="H234"/>
      <c r="I234"/>
      <c r="J234"/>
      <c r="K234"/>
      <c r="L234"/>
      <c r="M234"/>
      <c r="N234"/>
      <c r="O234"/>
      <c r="P234"/>
      <c r="Q234"/>
    </row>
    <row r="235" spans="1:17" x14ac:dyDescent="0.2">
      <c r="A235" s="64"/>
      <c r="G235"/>
      <c r="H235"/>
      <c r="I235"/>
      <c r="J235"/>
      <c r="K235"/>
      <c r="L235"/>
      <c r="M235"/>
      <c r="N235"/>
      <c r="O235"/>
      <c r="P235"/>
      <c r="Q235"/>
    </row>
    <row r="236" spans="1:17" x14ac:dyDescent="0.2">
      <c r="A236" s="64"/>
      <c r="G236"/>
      <c r="H236"/>
      <c r="I236"/>
      <c r="J236"/>
      <c r="K236"/>
      <c r="L236"/>
      <c r="M236"/>
      <c r="N236"/>
      <c r="O236"/>
      <c r="P236"/>
      <c r="Q236"/>
    </row>
    <row r="237" spans="1:17" x14ac:dyDescent="0.2">
      <c r="A237" s="64"/>
      <c r="G237"/>
      <c r="H237"/>
      <c r="I237"/>
      <c r="J237"/>
      <c r="K237"/>
      <c r="L237"/>
      <c r="M237"/>
      <c r="N237"/>
      <c r="O237"/>
      <c r="P237"/>
      <c r="Q237"/>
    </row>
    <row r="238" spans="1:17" x14ac:dyDescent="0.2">
      <c r="A238" s="64"/>
      <c r="G238"/>
      <c r="H238"/>
      <c r="I238"/>
      <c r="J238"/>
      <c r="K238"/>
      <c r="L238"/>
      <c r="M238"/>
      <c r="N238"/>
      <c r="O238"/>
      <c r="P238"/>
      <c r="Q238"/>
    </row>
    <row r="239" spans="1:17" x14ac:dyDescent="0.2">
      <c r="A239" s="64"/>
      <c r="G239"/>
      <c r="H239"/>
      <c r="I239"/>
      <c r="J239"/>
      <c r="K239"/>
      <c r="L239"/>
      <c r="M239"/>
      <c r="N239"/>
      <c r="O239"/>
      <c r="P239"/>
      <c r="Q239"/>
    </row>
    <row r="240" spans="1:17" x14ac:dyDescent="0.2">
      <c r="A240" s="64"/>
      <c r="G240"/>
      <c r="H240"/>
      <c r="I240"/>
      <c r="J240"/>
      <c r="K240"/>
      <c r="L240"/>
      <c r="M240"/>
      <c r="N240"/>
      <c r="O240"/>
      <c r="P240"/>
      <c r="Q240"/>
    </row>
    <row r="241" spans="1:17" x14ac:dyDescent="0.2">
      <c r="A241" s="64"/>
      <c r="G241"/>
      <c r="H241"/>
      <c r="I241"/>
      <c r="J241"/>
      <c r="K241"/>
      <c r="L241"/>
      <c r="M241"/>
      <c r="N241"/>
      <c r="O241"/>
      <c r="P241"/>
      <c r="Q241"/>
    </row>
    <row r="242" spans="1:17" x14ac:dyDescent="0.2">
      <c r="A242" s="64"/>
      <c r="G242"/>
      <c r="H242"/>
      <c r="I242"/>
      <c r="J242"/>
      <c r="K242"/>
      <c r="L242"/>
      <c r="M242"/>
      <c r="N242"/>
      <c r="O242"/>
      <c r="P242"/>
      <c r="Q242"/>
    </row>
    <row r="243" spans="1:17" x14ac:dyDescent="0.2">
      <c r="A243" s="64"/>
      <c r="G243"/>
      <c r="H243"/>
      <c r="I243"/>
      <c r="J243"/>
      <c r="K243"/>
      <c r="L243"/>
      <c r="M243"/>
      <c r="N243"/>
      <c r="O243"/>
      <c r="P243"/>
      <c r="Q243"/>
    </row>
    <row r="244" spans="1:17" x14ac:dyDescent="0.2">
      <c r="A244" s="64"/>
      <c r="G244"/>
      <c r="H244"/>
      <c r="I244"/>
      <c r="J244"/>
      <c r="K244"/>
      <c r="L244"/>
      <c r="M244"/>
      <c r="N244"/>
      <c r="O244"/>
      <c r="P244"/>
      <c r="Q244"/>
    </row>
    <row r="245" spans="1:17" x14ac:dyDescent="0.2">
      <c r="A245" s="64"/>
      <c r="G245"/>
      <c r="H245"/>
      <c r="I245"/>
      <c r="J245"/>
      <c r="K245"/>
      <c r="L245"/>
      <c r="M245"/>
      <c r="N245"/>
      <c r="O245"/>
      <c r="P245"/>
      <c r="Q245"/>
    </row>
    <row r="246" spans="1:17" x14ac:dyDescent="0.2">
      <c r="A246" s="64"/>
      <c r="G246"/>
      <c r="H246"/>
      <c r="I246"/>
      <c r="J246"/>
      <c r="K246"/>
      <c r="L246"/>
      <c r="M246"/>
      <c r="N246"/>
      <c r="O246"/>
      <c r="P246"/>
      <c r="Q246"/>
    </row>
    <row r="247" spans="1:17" x14ac:dyDescent="0.2">
      <c r="A247" s="64"/>
      <c r="G247"/>
      <c r="H247"/>
      <c r="I247"/>
      <c r="J247"/>
      <c r="K247"/>
      <c r="L247"/>
      <c r="M247"/>
      <c r="N247"/>
      <c r="O247"/>
      <c r="P247"/>
      <c r="Q247"/>
    </row>
    <row r="248" spans="1:17" x14ac:dyDescent="0.2">
      <c r="A248" s="64"/>
      <c r="G248"/>
      <c r="H248"/>
      <c r="I248"/>
      <c r="J248"/>
      <c r="K248"/>
      <c r="L248"/>
      <c r="M248"/>
      <c r="N248"/>
      <c r="O248"/>
      <c r="P248"/>
      <c r="Q248"/>
    </row>
    <row r="249" spans="1:17" x14ac:dyDescent="0.2">
      <c r="A249" s="64"/>
      <c r="G249"/>
      <c r="H249"/>
      <c r="I249"/>
      <c r="J249"/>
      <c r="K249"/>
      <c r="L249"/>
      <c r="M249"/>
      <c r="N249"/>
      <c r="O249"/>
      <c r="P249"/>
      <c r="Q249"/>
    </row>
    <row r="250" spans="1:17" x14ac:dyDescent="0.2">
      <c r="A250" s="64"/>
      <c r="G250"/>
      <c r="H250"/>
      <c r="I250"/>
      <c r="J250"/>
      <c r="K250"/>
      <c r="L250"/>
      <c r="M250"/>
      <c r="N250"/>
      <c r="O250"/>
      <c r="P250"/>
      <c r="Q250"/>
    </row>
    <row r="251" spans="1:17" x14ac:dyDescent="0.2">
      <c r="A251" s="64"/>
      <c r="G251"/>
      <c r="H251"/>
      <c r="I251"/>
      <c r="J251"/>
      <c r="K251"/>
      <c r="L251"/>
      <c r="M251"/>
      <c r="N251"/>
      <c r="O251"/>
      <c r="P251"/>
      <c r="Q251"/>
    </row>
    <row r="252" spans="1:17" x14ac:dyDescent="0.2">
      <c r="A252" s="64"/>
      <c r="G252"/>
      <c r="H252"/>
      <c r="I252"/>
      <c r="J252"/>
      <c r="K252"/>
      <c r="L252"/>
      <c r="M252"/>
      <c r="N252"/>
      <c r="O252"/>
      <c r="P252"/>
      <c r="Q252"/>
    </row>
    <row r="253" spans="1:17" x14ac:dyDescent="0.2">
      <c r="A253" s="64"/>
      <c r="G253"/>
      <c r="H253"/>
      <c r="I253"/>
      <c r="J253"/>
      <c r="K253"/>
      <c r="L253"/>
      <c r="M253"/>
      <c r="N253"/>
      <c r="O253"/>
      <c r="P253"/>
      <c r="Q253"/>
    </row>
    <row r="254" spans="1:17" x14ac:dyDescent="0.2">
      <c r="A254" s="64"/>
      <c r="G254"/>
      <c r="H254"/>
      <c r="I254"/>
      <c r="J254"/>
      <c r="K254"/>
      <c r="L254"/>
      <c r="M254"/>
      <c r="N254"/>
      <c r="O254"/>
      <c r="P254"/>
      <c r="Q254"/>
    </row>
    <row r="255" spans="1:17" x14ac:dyDescent="0.2">
      <c r="A255" s="64"/>
      <c r="G255"/>
      <c r="H255"/>
      <c r="I255"/>
      <c r="J255"/>
      <c r="K255"/>
      <c r="L255"/>
      <c r="M255"/>
      <c r="N255"/>
      <c r="O255"/>
      <c r="P255"/>
      <c r="Q255"/>
    </row>
    <row r="256" spans="1:17" x14ac:dyDescent="0.2">
      <c r="A256" s="64"/>
      <c r="G256"/>
      <c r="H256"/>
      <c r="I256"/>
      <c r="J256"/>
      <c r="K256"/>
      <c r="L256"/>
      <c r="M256"/>
      <c r="N256"/>
      <c r="O256"/>
      <c r="P256"/>
      <c r="Q256"/>
    </row>
    <row r="257" spans="1:17" x14ac:dyDescent="0.2">
      <c r="A257" s="64"/>
      <c r="G257"/>
      <c r="H257"/>
      <c r="I257"/>
      <c r="J257"/>
      <c r="K257"/>
      <c r="L257"/>
      <c r="M257"/>
      <c r="N257"/>
      <c r="O257"/>
      <c r="P257"/>
      <c r="Q257"/>
    </row>
    <row r="258" spans="1:17" x14ac:dyDescent="0.2">
      <c r="A258" s="64"/>
      <c r="G258"/>
      <c r="H258"/>
      <c r="I258"/>
      <c r="J258"/>
      <c r="K258"/>
      <c r="L258"/>
      <c r="M258"/>
      <c r="N258"/>
      <c r="O258"/>
      <c r="P258"/>
      <c r="Q258"/>
    </row>
    <row r="259" spans="1:17" x14ac:dyDescent="0.2">
      <c r="A259" s="64"/>
      <c r="G259"/>
      <c r="H259"/>
      <c r="I259"/>
      <c r="J259"/>
      <c r="K259"/>
      <c r="L259"/>
      <c r="M259"/>
      <c r="N259"/>
      <c r="O259"/>
      <c r="P259"/>
      <c r="Q259"/>
    </row>
    <row r="260" spans="1:17" x14ac:dyDescent="0.2">
      <c r="A260" s="64"/>
      <c r="G260"/>
      <c r="H260"/>
      <c r="I260"/>
      <c r="J260"/>
      <c r="K260"/>
      <c r="L260"/>
      <c r="M260"/>
      <c r="N260"/>
      <c r="O260"/>
      <c r="P260"/>
      <c r="Q260"/>
    </row>
    <row r="261" spans="1:17" x14ac:dyDescent="0.2">
      <c r="A261" s="64"/>
      <c r="G261"/>
      <c r="H261"/>
      <c r="I261"/>
      <c r="J261"/>
      <c r="K261"/>
      <c r="L261"/>
      <c r="M261"/>
      <c r="N261"/>
      <c r="O261"/>
      <c r="P261"/>
      <c r="Q261"/>
    </row>
    <row r="262" spans="1:17" x14ac:dyDescent="0.2">
      <c r="A262" s="64"/>
      <c r="G262"/>
      <c r="H262"/>
      <c r="I262"/>
      <c r="J262"/>
      <c r="K262"/>
      <c r="L262"/>
      <c r="M262"/>
      <c r="N262"/>
      <c r="O262"/>
      <c r="P262"/>
      <c r="Q262"/>
    </row>
    <row r="263" spans="1:17" x14ac:dyDescent="0.2">
      <c r="A263" s="64"/>
      <c r="G263"/>
      <c r="H263"/>
      <c r="I263"/>
      <c r="J263"/>
      <c r="K263"/>
      <c r="L263"/>
      <c r="M263"/>
      <c r="N263"/>
      <c r="O263"/>
      <c r="P263"/>
      <c r="Q263"/>
    </row>
    <row r="264" spans="1:17" x14ac:dyDescent="0.2">
      <c r="A264" s="64"/>
      <c r="G264"/>
      <c r="H264"/>
      <c r="I264"/>
      <c r="J264"/>
      <c r="K264"/>
      <c r="L264"/>
      <c r="M264"/>
      <c r="N264"/>
      <c r="O264"/>
      <c r="P264"/>
      <c r="Q264"/>
    </row>
    <row r="265" spans="1:17" x14ac:dyDescent="0.2">
      <c r="A265" s="64"/>
      <c r="G265"/>
      <c r="H265"/>
      <c r="I265"/>
      <c r="J265"/>
      <c r="K265"/>
      <c r="L265"/>
      <c r="M265"/>
      <c r="N265"/>
      <c r="O265"/>
      <c r="P265"/>
      <c r="Q265"/>
    </row>
    <row r="266" spans="1:17" x14ac:dyDescent="0.2">
      <c r="A266" s="64"/>
      <c r="G266"/>
      <c r="H266"/>
      <c r="I266"/>
      <c r="J266"/>
      <c r="K266"/>
      <c r="L266"/>
      <c r="M266"/>
      <c r="N266"/>
      <c r="O266"/>
      <c r="P266"/>
      <c r="Q266"/>
    </row>
    <row r="267" spans="1:17" x14ac:dyDescent="0.2">
      <c r="A267" s="64"/>
      <c r="G267"/>
      <c r="H267"/>
      <c r="I267"/>
      <c r="J267"/>
      <c r="K267"/>
      <c r="L267"/>
      <c r="M267"/>
      <c r="N267"/>
      <c r="O267"/>
      <c r="P267"/>
      <c r="Q267"/>
    </row>
    <row r="268" spans="1:17" x14ac:dyDescent="0.2">
      <c r="A268" s="64"/>
      <c r="G268"/>
      <c r="H268"/>
      <c r="I268"/>
      <c r="J268"/>
      <c r="K268"/>
      <c r="L268"/>
      <c r="M268"/>
      <c r="N268"/>
      <c r="O268"/>
      <c r="P268"/>
      <c r="Q268"/>
    </row>
    <row r="269" spans="1:17" x14ac:dyDescent="0.2">
      <c r="A269" s="64"/>
      <c r="G269"/>
      <c r="H269"/>
      <c r="I269"/>
      <c r="J269"/>
      <c r="K269"/>
      <c r="L269"/>
      <c r="M269"/>
      <c r="N269"/>
      <c r="O269"/>
      <c r="P269"/>
      <c r="Q269"/>
    </row>
    <row r="270" spans="1:17" x14ac:dyDescent="0.2">
      <c r="A270" s="64"/>
      <c r="G270"/>
      <c r="H270"/>
      <c r="I270"/>
      <c r="J270"/>
      <c r="K270"/>
      <c r="L270"/>
      <c r="M270"/>
      <c r="N270"/>
      <c r="O270"/>
      <c r="P270"/>
      <c r="Q270"/>
    </row>
    <row r="271" spans="1:17" x14ac:dyDescent="0.2">
      <c r="A271" s="64"/>
      <c r="G271"/>
      <c r="H271"/>
      <c r="I271"/>
      <c r="J271"/>
      <c r="K271"/>
      <c r="L271"/>
      <c r="M271"/>
      <c r="N271"/>
      <c r="O271"/>
      <c r="P271"/>
      <c r="Q271"/>
    </row>
    <row r="272" spans="1:17" x14ac:dyDescent="0.2">
      <c r="A272" s="64"/>
      <c r="G272"/>
      <c r="H272"/>
      <c r="I272"/>
      <c r="J272"/>
      <c r="K272"/>
      <c r="L272"/>
      <c r="M272"/>
      <c r="N272"/>
      <c r="O272"/>
      <c r="P272"/>
      <c r="Q272"/>
    </row>
    <row r="273" spans="1:17" x14ac:dyDescent="0.2">
      <c r="A273" s="64"/>
      <c r="G273"/>
      <c r="H273"/>
      <c r="I273"/>
      <c r="J273"/>
      <c r="K273"/>
      <c r="L273"/>
      <c r="M273"/>
      <c r="N273"/>
      <c r="O273"/>
      <c r="P273"/>
      <c r="Q273"/>
    </row>
    <row r="274" spans="1:17" x14ac:dyDescent="0.2">
      <c r="A274" s="64"/>
      <c r="G274"/>
      <c r="H274"/>
      <c r="I274"/>
      <c r="J274"/>
      <c r="K274"/>
      <c r="L274"/>
      <c r="M274"/>
      <c r="N274"/>
      <c r="O274"/>
      <c r="P274"/>
      <c r="Q274"/>
    </row>
    <row r="275" spans="1:17" x14ac:dyDescent="0.2">
      <c r="A275" s="64"/>
      <c r="G275"/>
      <c r="H275"/>
      <c r="I275"/>
      <c r="J275"/>
      <c r="K275"/>
      <c r="L275"/>
      <c r="M275"/>
      <c r="N275"/>
      <c r="O275"/>
      <c r="P275"/>
      <c r="Q275"/>
    </row>
    <row r="276" spans="1:17" x14ac:dyDescent="0.2">
      <c r="A276" s="64"/>
      <c r="G276"/>
      <c r="H276"/>
      <c r="I276"/>
      <c r="J276"/>
      <c r="K276"/>
      <c r="L276"/>
      <c r="M276"/>
      <c r="N276"/>
      <c r="O276"/>
      <c r="P276"/>
      <c r="Q276"/>
    </row>
    <row r="277" spans="1:17" x14ac:dyDescent="0.2">
      <c r="A277" s="64"/>
      <c r="G277"/>
      <c r="H277"/>
      <c r="I277"/>
      <c r="J277"/>
      <c r="K277"/>
      <c r="L277"/>
      <c r="M277"/>
      <c r="N277"/>
      <c r="O277"/>
      <c r="P277"/>
      <c r="Q277"/>
    </row>
    <row r="278" spans="1:17" x14ac:dyDescent="0.2">
      <c r="A278" s="64"/>
      <c r="G278"/>
      <c r="H278"/>
      <c r="I278"/>
      <c r="J278"/>
      <c r="K278"/>
      <c r="L278"/>
      <c r="M278"/>
      <c r="N278"/>
      <c r="O278"/>
      <c r="P278"/>
      <c r="Q278"/>
    </row>
    <row r="279" spans="1:17" x14ac:dyDescent="0.2">
      <c r="A279" s="64"/>
      <c r="G279"/>
      <c r="H279"/>
      <c r="I279"/>
      <c r="J279"/>
      <c r="K279"/>
      <c r="L279"/>
      <c r="M279"/>
      <c r="N279"/>
      <c r="O279"/>
      <c r="P279"/>
      <c r="Q279"/>
    </row>
    <row r="280" spans="1:17" x14ac:dyDescent="0.2">
      <c r="A280" s="64"/>
      <c r="G280"/>
      <c r="H280"/>
      <c r="I280"/>
      <c r="J280"/>
      <c r="K280"/>
      <c r="L280"/>
      <c r="M280"/>
      <c r="N280"/>
      <c r="O280"/>
      <c r="P280"/>
      <c r="Q280"/>
    </row>
    <row r="281" spans="1:17" x14ac:dyDescent="0.2">
      <c r="A281" s="64"/>
      <c r="G281"/>
      <c r="H281"/>
      <c r="I281"/>
      <c r="J281"/>
      <c r="K281"/>
      <c r="L281"/>
      <c r="M281"/>
      <c r="N281"/>
      <c r="O281"/>
      <c r="P281"/>
      <c r="Q281"/>
    </row>
    <row r="282" spans="1:17" x14ac:dyDescent="0.2">
      <c r="A282" s="64"/>
      <c r="G282"/>
      <c r="H282"/>
      <c r="I282"/>
      <c r="J282"/>
      <c r="K282"/>
      <c r="L282"/>
      <c r="M282"/>
      <c r="N282"/>
      <c r="O282"/>
      <c r="P282"/>
      <c r="Q282"/>
    </row>
    <row r="283" spans="1:17" x14ac:dyDescent="0.2">
      <c r="A283" s="64"/>
      <c r="G283"/>
      <c r="H283"/>
      <c r="I283"/>
      <c r="J283"/>
      <c r="K283"/>
      <c r="L283"/>
      <c r="M283"/>
      <c r="N283"/>
      <c r="O283"/>
      <c r="P283"/>
      <c r="Q283"/>
    </row>
    <row r="284" spans="1:17" x14ac:dyDescent="0.2">
      <c r="A284" s="64"/>
      <c r="G284"/>
      <c r="H284"/>
      <c r="I284"/>
      <c r="J284"/>
      <c r="K284"/>
      <c r="L284"/>
      <c r="M284"/>
      <c r="N284"/>
      <c r="O284"/>
      <c r="P284"/>
      <c r="Q284"/>
    </row>
    <row r="285" spans="1:17" x14ac:dyDescent="0.2">
      <c r="A285" s="64"/>
      <c r="G285"/>
      <c r="H285"/>
      <c r="I285"/>
      <c r="J285"/>
      <c r="K285"/>
      <c r="L285"/>
      <c r="M285"/>
      <c r="N285"/>
      <c r="O285"/>
      <c r="P285"/>
      <c r="Q285"/>
    </row>
    <row r="286" spans="1:17" x14ac:dyDescent="0.2">
      <c r="A286" s="64"/>
      <c r="G286"/>
      <c r="H286"/>
      <c r="I286"/>
      <c r="J286"/>
      <c r="K286"/>
      <c r="L286"/>
      <c r="M286"/>
      <c r="N286"/>
      <c r="O286"/>
      <c r="P286"/>
      <c r="Q286"/>
    </row>
    <row r="287" spans="1:17" x14ac:dyDescent="0.2">
      <c r="A287" s="64"/>
      <c r="G287"/>
      <c r="H287"/>
      <c r="I287"/>
      <c r="J287"/>
      <c r="K287"/>
      <c r="L287"/>
      <c r="M287"/>
      <c r="N287"/>
      <c r="O287"/>
      <c r="P287"/>
      <c r="Q287"/>
    </row>
    <row r="288" spans="1:17" x14ac:dyDescent="0.2">
      <c r="A288" s="64"/>
      <c r="G288"/>
      <c r="H288"/>
      <c r="I288"/>
      <c r="J288"/>
      <c r="K288"/>
      <c r="L288"/>
      <c r="M288"/>
      <c r="N288"/>
      <c r="O288"/>
      <c r="P288"/>
      <c r="Q288"/>
    </row>
    <row r="289" spans="1:17" x14ac:dyDescent="0.2">
      <c r="A289" s="64"/>
      <c r="G289"/>
      <c r="H289"/>
      <c r="I289"/>
      <c r="J289"/>
      <c r="K289"/>
      <c r="L289"/>
      <c r="M289"/>
      <c r="N289"/>
      <c r="O289"/>
      <c r="P289"/>
      <c r="Q289"/>
    </row>
    <row r="290" spans="1:17" x14ac:dyDescent="0.2">
      <c r="A290" s="64"/>
      <c r="G290"/>
      <c r="H290"/>
      <c r="I290"/>
      <c r="J290"/>
      <c r="K290"/>
      <c r="L290"/>
      <c r="M290"/>
      <c r="N290"/>
      <c r="O290"/>
      <c r="P290"/>
      <c r="Q290"/>
    </row>
    <row r="291" spans="1:17" x14ac:dyDescent="0.2">
      <c r="A291" s="64"/>
      <c r="G291"/>
      <c r="H291"/>
      <c r="I291"/>
      <c r="J291"/>
      <c r="K291"/>
      <c r="L291"/>
      <c r="M291"/>
      <c r="N291"/>
      <c r="O291"/>
      <c r="P291"/>
      <c r="Q291"/>
    </row>
    <row r="292" spans="1:17" x14ac:dyDescent="0.2">
      <c r="A292" s="64"/>
      <c r="G292"/>
      <c r="H292"/>
      <c r="I292"/>
      <c r="J292"/>
      <c r="K292"/>
      <c r="L292"/>
      <c r="M292"/>
      <c r="N292"/>
      <c r="O292"/>
      <c r="P292"/>
      <c r="Q292"/>
    </row>
    <row r="293" spans="1:17" x14ac:dyDescent="0.2">
      <c r="A293" s="64"/>
      <c r="G293"/>
      <c r="H293"/>
      <c r="I293"/>
      <c r="J293"/>
      <c r="K293"/>
      <c r="L293"/>
      <c r="M293"/>
      <c r="N293"/>
      <c r="O293"/>
      <c r="P293"/>
      <c r="Q293"/>
    </row>
    <row r="294" spans="1:17" x14ac:dyDescent="0.2">
      <c r="A294" s="64"/>
      <c r="G294"/>
      <c r="H294"/>
      <c r="I294"/>
      <c r="J294"/>
      <c r="K294"/>
      <c r="L294"/>
      <c r="M294"/>
      <c r="N294"/>
      <c r="O294"/>
      <c r="P294"/>
      <c r="Q294"/>
    </row>
    <row r="295" spans="1:17" x14ac:dyDescent="0.2">
      <c r="A295" s="64"/>
      <c r="G295"/>
      <c r="H295"/>
      <c r="I295"/>
      <c r="J295"/>
      <c r="K295"/>
      <c r="L295"/>
      <c r="M295"/>
      <c r="N295"/>
      <c r="O295"/>
      <c r="P295"/>
      <c r="Q295"/>
    </row>
    <row r="296" spans="1:17" x14ac:dyDescent="0.2">
      <c r="A296" s="64"/>
      <c r="G296"/>
      <c r="H296"/>
      <c r="I296"/>
      <c r="J296"/>
      <c r="K296"/>
      <c r="L296"/>
      <c r="M296"/>
      <c r="N296"/>
      <c r="O296"/>
      <c r="P296"/>
      <c r="Q296"/>
    </row>
    <row r="297" spans="1:17" x14ac:dyDescent="0.2">
      <c r="A297" s="64"/>
      <c r="G297"/>
      <c r="H297"/>
      <c r="I297"/>
      <c r="J297"/>
      <c r="K297"/>
      <c r="L297"/>
      <c r="M297"/>
      <c r="N297"/>
      <c r="O297"/>
      <c r="P297"/>
      <c r="Q297"/>
    </row>
    <row r="298" spans="1:17" x14ac:dyDescent="0.2">
      <c r="A298" s="64"/>
      <c r="G298"/>
      <c r="H298"/>
      <c r="I298"/>
      <c r="J298"/>
      <c r="K298"/>
      <c r="L298"/>
      <c r="M298"/>
      <c r="N298"/>
      <c r="O298"/>
      <c r="P298"/>
      <c r="Q298"/>
    </row>
    <row r="299" spans="1:17" x14ac:dyDescent="0.2">
      <c r="A299" s="64"/>
      <c r="G299"/>
      <c r="H299"/>
      <c r="I299"/>
      <c r="J299"/>
      <c r="K299"/>
      <c r="L299"/>
      <c r="M299"/>
      <c r="N299"/>
      <c r="O299"/>
      <c r="P299"/>
      <c r="Q299"/>
    </row>
    <row r="300" spans="1:17" x14ac:dyDescent="0.2">
      <c r="A300" s="64"/>
      <c r="G300"/>
      <c r="H300"/>
      <c r="I300"/>
      <c r="J300"/>
      <c r="K300"/>
      <c r="L300"/>
      <c r="M300"/>
      <c r="N300"/>
      <c r="O300"/>
      <c r="P300"/>
      <c r="Q300"/>
    </row>
    <row r="301" spans="1:17" x14ac:dyDescent="0.2">
      <c r="A301" s="64"/>
      <c r="G301"/>
      <c r="H301"/>
      <c r="I301"/>
      <c r="J301"/>
      <c r="K301"/>
      <c r="L301"/>
      <c r="M301"/>
      <c r="N301"/>
      <c r="O301"/>
      <c r="P301"/>
      <c r="Q301"/>
    </row>
    <row r="302" spans="1:17" x14ac:dyDescent="0.2">
      <c r="A302" s="64"/>
      <c r="G302"/>
      <c r="H302"/>
      <c r="I302"/>
      <c r="J302"/>
      <c r="K302"/>
      <c r="L302"/>
      <c r="M302"/>
      <c r="N302"/>
      <c r="O302"/>
      <c r="P302"/>
      <c r="Q302"/>
    </row>
    <row r="303" spans="1:17" x14ac:dyDescent="0.2">
      <c r="A303" s="64"/>
      <c r="G303"/>
      <c r="H303"/>
      <c r="I303"/>
      <c r="J303"/>
      <c r="K303"/>
      <c r="L303"/>
      <c r="M303"/>
      <c r="N303"/>
      <c r="O303"/>
      <c r="P303"/>
      <c r="Q303"/>
    </row>
    <row r="304" spans="1:17" x14ac:dyDescent="0.2">
      <c r="A304" s="64"/>
      <c r="G304"/>
      <c r="H304"/>
      <c r="I304"/>
      <c r="J304"/>
      <c r="K304"/>
      <c r="L304"/>
      <c r="M304"/>
      <c r="N304"/>
      <c r="O304"/>
      <c r="P304"/>
      <c r="Q304"/>
    </row>
    <row r="305" spans="1:17" x14ac:dyDescent="0.2">
      <c r="A305" s="64"/>
      <c r="G305"/>
      <c r="H305"/>
      <c r="I305"/>
      <c r="J305"/>
      <c r="K305"/>
      <c r="L305"/>
      <c r="M305"/>
      <c r="N305"/>
      <c r="O305"/>
      <c r="P305"/>
      <c r="Q305"/>
    </row>
    <row r="306" spans="1:17" x14ac:dyDescent="0.2">
      <c r="A306" s="64"/>
      <c r="G306"/>
      <c r="H306"/>
      <c r="I306"/>
      <c r="J306"/>
      <c r="K306"/>
      <c r="L306"/>
      <c r="M306"/>
      <c r="N306"/>
      <c r="O306"/>
      <c r="P306"/>
      <c r="Q306"/>
    </row>
    <row r="307" spans="1:17" x14ac:dyDescent="0.2">
      <c r="A307" s="64"/>
      <c r="G307"/>
      <c r="H307"/>
      <c r="I307"/>
      <c r="J307"/>
      <c r="K307"/>
      <c r="L307"/>
      <c r="M307"/>
      <c r="N307"/>
      <c r="O307"/>
      <c r="P307"/>
      <c r="Q307"/>
    </row>
    <row r="308" spans="1:17" x14ac:dyDescent="0.2">
      <c r="A308" s="64"/>
      <c r="G308"/>
      <c r="H308"/>
      <c r="I308"/>
      <c r="J308"/>
      <c r="K308"/>
      <c r="L308"/>
      <c r="M308"/>
      <c r="N308"/>
      <c r="O308"/>
      <c r="P308"/>
      <c r="Q308"/>
    </row>
    <row r="309" spans="1:17" x14ac:dyDescent="0.2">
      <c r="A309" s="64"/>
      <c r="G309"/>
      <c r="H309"/>
      <c r="I309"/>
      <c r="J309"/>
      <c r="K309"/>
      <c r="L309"/>
      <c r="M309"/>
      <c r="N309"/>
      <c r="O309"/>
      <c r="P309"/>
      <c r="Q309"/>
    </row>
    <row r="310" spans="1:17" x14ac:dyDescent="0.2">
      <c r="A310" s="64"/>
      <c r="G310"/>
      <c r="H310"/>
      <c r="I310"/>
      <c r="J310"/>
      <c r="K310"/>
      <c r="L310"/>
      <c r="M310"/>
      <c r="N310"/>
      <c r="O310"/>
      <c r="P310"/>
      <c r="Q310"/>
    </row>
    <row r="311" spans="1:17" x14ac:dyDescent="0.2">
      <c r="A311" s="64"/>
      <c r="G311"/>
      <c r="H311"/>
      <c r="I311"/>
      <c r="J311"/>
      <c r="K311"/>
      <c r="L311"/>
      <c r="M311"/>
      <c r="N311"/>
      <c r="O311"/>
      <c r="P311"/>
      <c r="Q311"/>
    </row>
    <row r="312" spans="1:17" x14ac:dyDescent="0.2">
      <c r="A312" s="64"/>
      <c r="G312"/>
      <c r="H312"/>
      <c r="I312"/>
      <c r="J312"/>
      <c r="K312"/>
      <c r="L312"/>
      <c r="M312"/>
      <c r="N312"/>
      <c r="O312"/>
      <c r="P312"/>
      <c r="Q312"/>
    </row>
    <row r="313" spans="1:17" x14ac:dyDescent="0.2">
      <c r="A313" s="64"/>
      <c r="G313"/>
      <c r="H313"/>
      <c r="I313"/>
      <c r="J313"/>
      <c r="K313"/>
      <c r="L313"/>
      <c r="M313"/>
      <c r="N313"/>
      <c r="O313"/>
      <c r="P313"/>
      <c r="Q313"/>
    </row>
    <row r="314" spans="1:17" x14ac:dyDescent="0.2">
      <c r="A314" s="64"/>
      <c r="G314"/>
      <c r="H314"/>
      <c r="I314"/>
      <c r="J314"/>
      <c r="K314"/>
      <c r="L314"/>
      <c r="M314"/>
      <c r="N314"/>
      <c r="O314"/>
      <c r="P314"/>
      <c r="Q314"/>
    </row>
    <row r="315" spans="1:17" x14ac:dyDescent="0.2">
      <c r="A315" s="64"/>
      <c r="G315"/>
      <c r="H315"/>
      <c r="I315"/>
      <c r="J315"/>
      <c r="K315"/>
      <c r="L315"/>
      <c r="M315"/>
      <c r="N315"/>
      <c r="O315"/>
      <c r="P315"/>
      <c r="Q315"/>
    </row>
    <row r="316" spans="1:17" x14ac:dyDescent="0.2">
      <c r="A316" s="64"/>
      <c r="G316"/>
      <c r="H316"/>
      <c r="I316"/>
      <c r="J316"/>
      <c r="K316"/>
      <c r="L316"/>
      <c r="M316"/>
      <c r="N316"/>
      <c r="O316"/>
      <c r="P316"/>
      <c r="Q316"/>
    </row>
    <row r="317" spans="1:17" x14ac:dyDescent="0.2">
      <c r="A317" s="64"/>
      <c r="G317"/>
      <c r="H317"/>
      <c r="I317"/>
      <c r="J317"/>
      <c r="K317"/>
      <c r="L317"/>
      <c r="M317"/>
      <c r="N317"/>
      <c r="O317"/>
      <c r="P317"/>
      <c r="Q317"/>
    </row>
    <row r="318" spans="1:17" x14ac:dyDescent="0.2">
      <c r="A318" s="64"/>
      <c r="G318"/>
      <c r="H318"/>
      <c r="I318"/>
      <c r="J318"/>
      <c r="K318"/>
      <c r="L318"/>
      <c r="M318"/>
      <c r="N318"/>
      <c r="O318"/>
      <c r="P318"/>
      <c r="Q318"/>
    </row>
    <row r="319" spans="1:17" x14ac:dyDescent="0.2">
      <c r="A319" s="64"/>
      <c r="G319"/>
      <c r="H319"/>
      <c r="I319"/>
      <c r="J319"/>
      <c r="K319"/>
      <c r="L319"/>
      <c r="M319"/>
      <c r="N319"/>
      <c r="O319"/>
      <c r="P319"/>
      <c r="Q319"/>
    </row>
    <row r="320" spans="1:17" x14ac:dyDescent="0.2">
      <c r="A320" s="64"/>
      <c r="G320"/>
      <c r="H320"/>
      <c r="I320"/>
      <c r="J320"/>
      <c r="K320"/>
      <c r="L320"/>
      <c r="M320"/>
      <c r="N320"/>
      <c r="O320"/>
      <c r="P320"/>
      <c r="Q320"/>
    </row>
    <row r="321" spans="1:17" x14ac:dyDescent="0.2">
      <c r="A321" s="64"/>
      <c r="G321"/>
      <c r="H321"/>
      <c r="I321"/>
      <c r="J321"/>
      <c r="K321"/>
      <c r="L321"/>
      <c r="M321"/>
      <c r="N321"/>
      <c r="O321"/>
      <c r="P321"/>
      <c r="Q321"/>
    </row>
    <row r="322" spans="1:17" x14ac:dyDescent="0.2">
      <c r="A322" s="64"/>
      <c r="G322"/>
      <c r="H322"/>
      <c r="I322"/>
      <c r="J322"/>
      <c r="K322"/>
      <c r="L322"/>
      <c r="M322"/>
      <c r="N322"/>
      <c r="O322"/>
      <c r="P322"/>
      <c r="Q322"/>
    </row>
    <row r="323" spans="1:17" x14ac:dyDescent="0.2">
      <c r="A323" s="64"/>
      <c r="G323"/>
      <c r="H323"/>
      <c r="I323"/>
      <c r="J323"/>
      <c r="K323"/>
      <c r="L323"/>
      <c r="M323"/>
      <c r="N323"/>
      <c r="O323"/>
      <c r="P323"/>
      <c r="Q323"/>
    </row>
    <row r="324" spans="1:17" x14ac:dyDescent="0.2">
      <c r="A324" s="64"/>
      <c r="G324"/>
      <c r="H324"/>
      <c r="I324"/>
      <c r="J324"/>
      <c r="K324"/>
      <c r="L324"/>
      <c r="M324"/>
      <c r="N324"/>
      <c r="O324"/>
      <c r="P324"/>
      <c r="Q324"/>
    </row>
    <row r="325" spans="1:17" x14ac:dyDescent="0.2">
      <c r="A325" s="64"/>
      <c r="G325"/>
      <c r="H325"/>
      <c r="I325"/>
      <c r="J325"/>
      <c r="K325"/>
      <c r="L325"/>
      <c r="M325"/>
      <c r="N325"/>
      <c r="O325"/>
      <c r="P325"/>
      <c r="Q325"/>
    </row>
    <row r="326" spans="1:17" x14ac:dyDescent="0.2">
      <c r="A326" s="64"/>
      <c r="G326"/>
      <c r="H326"/>
      <c r="I326"/>
      <c r="J326"/>
      <c r="K326"/>
      <c r="L326"/>
      <c r="M326"/>
      <c r="N326"/>
      <c r="O326"/>
      <c r="P326"/>
      <c r="Q326"/>
    </row>
    <row r="327" spans="1:17" x14ac:dyDescent="0.2">
      <c r="A327" s="64"/>
      <c r="G327"/>
      <c r="H327"/>
      <c r="I327"/>
      <c r="J327"/>
      <c r="K327"/>
      <c r="L327"/>
      <c r="M327"/>
      <c r="N327"/>
      <c r="O327"/>
      <c r="P327"/>
      <c r="Q327"/>
    </row>
    <row r="328" spans="1:17" x14ac:dyDescent="0.2">
      <c r="A328" s="64"/>
      <c r="G328"/>
      <c r="H328"/>
      <c r="I328"/>
      <c r="J328"/>
      <c r="K328"/>
      <c r="L328"/>
      <c r="M328"/>
      <c r="N328"/>
      <c r="O328"/>
      <c r="P328"/>
      <c r="Q328"/>
    </row>
    <row r="329" spans="1:17" x14ac:dyDescent="0.2">
      <c r="A329" s="64"/>
      <c r="G329"/>
      <c r="H329"/>
      <c r="I329"/>
      <c r="J329"/>
      <c r="K329"/>
      <c r="L329"/>
      <c r="M329"/>
      <c r="N329"/>
      <c r="O329"/>
      <c r="P329"/>
      <c r="Q329"/>
    </row>
    <row r="330" spans="1:17" x14ac:dyDescent="0.2">
      <c r="A330" s="64"/>
      <c r="G330"/>
      <c r="H330"/>
      <c r="I330"/>
      <c r="J330"/>
      <c r="K330"/>
      <c r="L330"/>
      <c r="M330"/>
      <c r="N330"/>
      <c r="O330"/>
      <c r="P330"/>
      <c r="Q330"/>
    </row>
    <row r="331" spans="1:17" x14ac:dyDescent="0.2">
      <c r="A331" s="64"/>
      <c r="G331"/>
      <c r="H331"/>
      <c r="I331"/>
      <c r="J331"/>
      <c r="K331"/>
      <c r="L331"/>
      <c r="M331"/>
      <c r="N331"/>
      <c r="O331"/>
      <c r="P331"/>
      <c r="Q331"/>
    </row>
    <row r="332" spans="1:17" x14ac:dyDescent="0.2">
      <c r="A332" s="64"/>
      <c r="G332"/>
      <c r="H332"/>
      <c r="I332"/>
      <c r="J332"/>
      <c r="K332"/>
      <c r="L332"/>
      <c r="M332"/>
      <c r="N332"/>
      <c r="O332"/>
      <c r="P332"/>
      <c r="Q332"/>
    </row>
    <row r="333" spans="1:17" x14ac:dyDescent="0.2">
      <c r="A333" s="64"/>
      <c r="G333"/>
      <c r="H333"/>
      <c r="I333"/>
      <c r="J333"/>
      <c r="K333"/>
      <c r="L333"/>
      <c r="M333"/>
      <c r="N333"/>
      <c r="O333"/>
      <c r="P333"/>
      <c r="Q333"/>
    </row>
    <row r="334" spans="1:17" x14ac:dyDescent="0.2">
      <c r="A334" s="64"/>
      <c r="G334"/>
      <c r="H334"/>
      <c r="I334"/>
      <c r="J334"/>
      <c r="K334"/>
      <c r="L334"/>
      <c r="M334"/>
      <c r="N334"/>
      <c r="O334"/>
      <c r="P334"/>
      <c r="Q334"/>
    </row>
    <row r="335" spans="1:17" x14ac:dyDescent="0.2">
      <c r="A335" s="64"/>
      <c r="G335"/>
      <c r="H335"/>
      <c r="I335"/>
      <c r="J335"/>
      <c r="K335"/>
      <c r="L335"/>
      <c r="M335"/>
      <c r="N335"/>
      <c r="O335"/>
      <c r="P335"/>
      <c r="Q335"/>
    </row>
    <row r="336" spans="1:17" x14ac:dyDescent="0.2">
      <c r="A336" s="64"/>
      <c r="G336"/>
      <c r="H336"/>
      <c r="I336"/>
      <c r="J336"/>
      <c r="K336"/>
      <c r="L336"/>
      <c r="M336"/>
      <c r="N336"/>
      <c r="O336"/>
      <c r="P336"/>
      <c r="Q336"/>
    </row>
    <row r="337" spans="1:17" x14ac:dyDescent="0.2">
      <c r="A337" s="64"/>
      <c r="G337"/>
      <c r="H337"/>
      <c r="I337"/>
      <c r="J337"/>
      <c r="K337"/>
      <c r="L337"/>
      <c r="M337"/>
      <c r="N337"/>
      <c r="O337"/>
      <c r="P337"/>
      <c r="Q337"/>
    </row>
    <row r="338" spans="1:17" x14ac:dyDescent="0.2">
      <c r="A338" s="64"/>
      <c r="G338"/>
      <c r="H338"/>
      <c r="I338"/>
      <c r="J338"/>
      <c r="K338"/>
      <c r="L338"/>
      <c r="M338"/>
      <c r="N338"/>
      <c r="O338"/>
      <c r="P338"/>
      <c r="Q338"/>
    </row>
    <row r="339" spans="1:17" x14ac:dyDescent="0.2">
      <c r="A339" s="64"/>
      <c r="G339"/>
      <c r="H339"/>
      <c r="I339"/>
      <c r="J339"/>
      <c r="K339"/>
      <c r="L339"/>
      <c r="M339"/>
      <c r="N339"/>
      <c r="O339"/>
      <c r="P339"/>
      <c r="Q339"/>
    </row>
    <row r="340" spans="1:17" x14ac:dyDescent="0.2">
      <c r="A340" s="64"/>
      <c r="G340"/>
      <c r="H340"/>
      <c r="I340"/>
      <c r="J340"/>
      <c r="K340"/>
      <c r="L340"/>
      <c r="M340"/>
      <c r="N340"/>
      <c r="O340"/>
      <c r="P340"/>
      <c r="Q340"/>
    </row>
    <row r="341" spans="1:17" x14ac:dyDescent="0.2">
      <c r="A341" s="64"/>
      <c r="G341"/>
      <c r="H341"/>
      <c r="I341"/>
      <c r="J341"/>
      <c r="K341"/>
      <c r="L341"/>
      <c r="M341"/>
      <c r="N341"/>
      <c r="O341"/>
      <c r="P341"/>
      <c r="Q341"/>
    </row>
    <row r="342" spans="1:17" x14ac:dyDescent="0.2">
      <c r="A342" s="64"/>
      <c r="G342"/>
      <c r="H342"/>
      <c r="I342"/>
      <c r="J342"/>
      <c r="K342"/>
      <c r="L342"/>
      <c r="M342"/>
      <c r="N342"/>
      <c r="O342"/>
      <c r="P342"/>
      <c r="Q342"/>
    </row>
    <row r="343" spans="1:17" x14ac:dyDescent="0.2">
      <c r="A343" s="64"/>
      <c r="G343"/>
      <c r="H343"/>
      <c r="I343"/>
      <c r="J343"/>
      <c r="K343"/>
      <c r="L343"/>
      <c r="M343"/>
      <c r="N343"/>
      <c r="O343"/>
      <c r="P343"/>
      <c r="Q343"/>
    </row>
    <row r="344" spans="1:17" x14ac:dyDescent="0.2">
      <c r="A344" s="64"/>
      <c r="G344"/>
      <c r="H344"/>
      <c r="I344"/>
      <c r="J344"/>
      <c r="K344"/>
      <c r="L344"/>
      <c r="M344"/>
      <c r="N344"/>
      <c r="O344"/>
      <c r="P344"/>
      <c r="Q344"/>
    </row>
    <row r="345" spans="1:17" x14ac:dyDescent="0.2">
      <c r="A345" s="64"/>
      <c r="G345"/>
      <c r="H345"/>
      <c r="I345"/>
      <c r="J345"/>
      <c r="K345"/>
      <c r="L345"/>
      <c r="M345"/>
      <c r="N345"/>
      <c r="O345"/>
      <c r="P345"/>
      <c r="Q345"/>
    </row>
    <row r="346" spans="1:17" x14ac:dyDescent="0.2">
      <c r="A346" s="64"/>
      <c r="G346"/>
      <c r="H346"/>
      <c r="I346"/>
      <c r="J346"/>
      <c r="K346"/>
      <c r="L346"/>
      <c r="M346"/>
      <c r="N346"/>
      <c r="O346"/>
      <c r="P346"/>
      <c r="Q346"/>
    </row>
    <row r="347" spans="1:17" x14ac:dyDescent="0.2">
      <c r="A347" s="64"/>
      <c r="G347"/>
      <c r="H347"/>
      <c r="I347"/>
      <c r="J347"/>
      <c r="K347"/>
      <c r="L347"/>
      <c r="M347"/>
      <c r="N347"/>
      <c r="O347"/>
      <c r="P347"/>
      <c r="Q347"/>
    </row>
    <row r="348" spans="1:17" x14ac:dyDescent="0.2">
      <c r="A348" s="64"/>
      <c r="G348"/>
      <c r="H348"/>
      <c r="I348"/>
      <c r="J348"/>
      <c r="K348"/>
      <c r="L348"/>
      <c r="M348"/>
      <c r="N348"/>
      <c r="O348"/>
      <c r="P348"/>
      <c r="Q348"/>
    </row>
    <row r="349" spans="1:17" x14ac:dyDescent="0.2">
      <c r="A349" s="64"/>
      <c r="G349"/>
      <c r="H349"/>
      <c r="I349"/>
      <c r="J349"/>
      <c r="K349"/>
      <c r="L349"/>
      <c r="M349"/>
      <c r="N349"/>
      <c r="O349"/>
      <c r="P349"/>
      <c r="Q349"/>
    </row>
    <row r="350" spans="1:17" x14ac:dyDescent="0.2">
      <c r="A350" s="64"/>
      <c r="G350"/>
      <c r="H350"/>
      <c r="I350"/>
      <c r="J350"/>
      <c r="K350"/>
      <c r="L350"/>
      <c r="M350"/>
      <c r="N350"/>
      <c r="O350"/>
      <c r="P350"/>
      <c r="Q350"/>
    </row>
    <row r="351" spans="1:17" x14ac:dyDescent="0.2">
      <c r="A351" s="64"/>
      <c r="G351"/>
      <c r="H351"/>
      <c r="I351"/>
      <c r="J351"/>
      <c r="K351"/>
      <c r="L351"/>
      <c r="M351"/>
      <c r="N351"/>
      <c r="O351"/>
      <c r="P351"/>
      <c r="Q351"/>
    </row>
    <row r="352" spans="1:17" x14ac:dyDescent="0.2">
      <c r="A352" s="64"/>
      <c r="G352"/>
      <c r="H352"/>
      <c r="I352"/>
      <c r="J352"/>
      <c r="K352"/>
      <c r="L352"/>
      <c r="M352"/>
      <c r="N352"/>
      <c r="O352"/>
      <c r="P352"/>
      <c r="Q352"/>
    </row>
    <row r="353" spans="1:17" x14ac:dyDescent="0.2">
      <c r="A353" s="64"/>
      <c r="G353"/>
      <c r="H353"/>
      <c r="I353"/>
      <c r="J353"/>
      <c r="K353"/>
      <c r="L353"/>
      <c r="M353"/>
      <c r="N353"/>
      <c r="O353"/>
      <c r="P353"/>
      <c r="Q353"/>
    </row>
    <row r="354" spans="1:17" x14ac:dyDescent="0.2">
      <c r="A354" s="64"/>
      <c r="G354"/>
      <c r="H354"/>
      <c r="I354"/>
      <c r="J354"/>
      <c r="K354"/>
      <c r="L354"/>
      <c r="M354"/>
      <c r="N354"/>
      <c r="O354"/>
      <c r="P354"/>
      <c r="Q354"/>
    </row>
    <row r="355" spans="1:17" x14ac:dyDescent="0.2">
      <c r="A355" s="64"/>
      <c r="G355"/>
      <c r="H355"/>
      <c r="I355"/>
      <c r="J355"/>
      <c r="K355"/>
      <c r="L355"/>
      <c r="M355"/>
      <c r="N355"/>
      <c r="O355"/>
      <c r="P355"/>
      <c r="Q355"/>
    </row>
    <row r="356" spans="1:17" x14ac:dyDescent="0.2">
      <c r="A356" s="64"/>
      <c r="G356"/>
      <c r="H356"/>
      <c r="I356"/>
      <c r="J356"/>
      <c r="K356"/>
      <c r="L356"/>
      <c r="M356"/>
      <c r="N356"/>
      <c r="O356"/>
      <c r="P356"/>
      <c r="Q356"/>
    </row>
    <row r="357" spans="1:17" x14ac:dyDescent="0.2">
      <c r="A357" s="64"/>
      <c r="G357"/>
      <c r="H357"/>
      <c r="I357"/>
      <c r="J357"/>
      <c r="K357"/>
      <c r="L357"/>
      <c r="M357"/>
      <c r="N357"/>
      <c r="O357"/>
      <c r="P357"/>
      <c r="Q357"/>
    </row>
    <row r="358" spans="1:17" x14ac:dyDescent="0.2">
      <c r="A358" s="64"/>
      <c r="G358"/>
      <c r="H358"/>
      <c r="I358"/>
      <c r="J358"/>
      <c r="K358"/>
      <c r="L358"/>
      <c r="M358"/>
      <c r="N358"/>
      <c r="O358"/>
      <c r="P358"/>
      <c r="Q358"/>
    </row>
    <row r="359" spans="1:17" x14ac:dyDescent="0.2">
      <c r="A359" s="64"/>
      <c r="G359"/>
      <c r="H359"/>
      <c r="I359"/>
      <c r="J359"/>
      <c r="K359"/>
      <c r="L359"/>
      <c r="M359"/>
      <c r="N359"/>
      <c r="O359"/>
      <c r="P359"/>
      <c r="Q359"/>
    </row>
    <row r="360" spans="1:17" x14ac:dyDescent="0.2">
      <c r="A360" s="64"/>
      <c r="G360"/>
      <c r="H360"/>
      <c r="I360"/>
      <c r="J360"/>
      <c r="K360"/>
      <c r="L360"/>
      <c r="M360"/>
      <c r="N360"/>
      <c r="O360"/>
      <c r="P360"/>
      <c r="Q360"/>
    </row>
    <row r="361" spans="1:17" x14ac:dyDescent="0.2">
      <c r="A361" s="64"/>
      <c r="G361"/>
      <c r="H361"/>
      <c r="I361"/>
      <c r="J361"/>
      <c r="K361"/>
      <c r="L361"/>
      <c r="M361"/>
      <c r="N361"/>
      <c r="O361"/>
      <c r="P361"/>
      <c r="Q361"/>
    </row>
    <row r="362" spans="1:17" x14ac:dyDescent="0.2">
      <c r="A362" s="64"/>
      <c r="G362"/>
      <c r="H362"/>
      <c r="I362"/>
      <c r="J362"/>
      <c r="K362"/>
      <c r="L362"/>
      <c r="M362"/>
      <c r="N362"/>
      <c r="O362"/>
      <c r="P362"/>
      <c r="Q362"/>
    </row>
    <row r="363" spans="1:17" x14ac:dyDescent="0.2">
      <c r="A363" s="64"/>
      <c r="G363"/>
      <c r="H363"/>
      <c r="I363"/>
      <c r="J363"/>
      <c r="K363"/>
      <c r="L363"/>
      <c r="M363"/>
      <c r="N363"/>
      <c r="O363"/>
      <c r="P363"/>
      <c r="Q363"/>
    </row>
    <row r="364" spans="1:17" x14ac:dyDescent="0.2">
      <c r="A364" s="64"/>
      <c r="G364"/>
      <c r="H364"/>
      <c r="I364"/>
      <c r="J364"/>
      <c r="K364"/>
      <c r="L364"/>
      <c r="M364"/>
      <c r="N364"/>
      <c r="O364"/>
      <c r="P364"/>
      <c r="Q364"/>
    </row>
    <row r="365" spans="1:17" x14ac:dyDescent="0.2">
      <c r="A365" s="64"/>
      <c r="G365"/>
      <c r="H365"/>
      <c r="I365"/>
      <c r="J365"/>
      <c r="K365"/>
      <c r="L365"/>
      <c r="M365"/>
      <c r="N365"/>
      <c r="O365"/>
      <c r="P365"/>
      <c r="Q365"/>
    </row>
    <row r="366" spans="1:17" x14ac:dyDescent="0.2">
      <c r="A366" s="64"/>
      <c r="G366"/>
      <c r="H366"/>
      <c r="I366"/>
      <c r="J366"/>
      <c r="K366"/>
      <c r="L366"/>
      <c r="M366"/>
      <c r="N366"/>
      <c r="O366"/>
      <c r="P366"/>
      <c r="Q366"/>
    </row>
    <row r="367" spans="1:17" x14ac:dyDescent="0.2">
      <c r="A367" s="64"/>
      <c r="G367"/>
      <c r="H367"/>
      <c r="I367"/>
      <c r="J367"/>
      <c r="K367"/>
      <c r="L367"/>
      <c r="M367"/>
      <c r="N367"/>
      <c r="O367"/>
      <c r="P367"/>
      <c r="Q367"/>
    </row>
    <row r="368" spans="1:17" x14ac:dyDescent="0.2">
      <c r="A368" s="64"/>
      <c r="G368"/>
      <c r="H368"/>
      <c r="I368"/>
      <c r="J368"/>
      <c r="K368"/>
      <c r="L368"/>
      <c r="M368"/>
      <c r="N368"/>
      <c r="O368"/>
      <c r="P368"/>
      <c r="Q368"/>
    </row>
    <row r="369" spans="1:17" x14ac:dyDescent="0.2">
      <c r="A369" s="64"/>
      <c r="G369"/>
      <c r="H369"/>
      <c r="I369"/>
      <c r="J369"/>
      <c r="K369"/>
      <c r="L369"/>
      <c r="M369"/>
      <c r="N369"/>
      <c r="O369"/>
      <c r="P369"/>
      <c r="Q369"/>
    </row>
    <row r="370" spans="1:17" x14ac:dyDescent="0.2">
      <c r="A370" s="64"/>
      <c r="G370"/>
      <c r="H370"/>
      <c r="I370"/>
      <c r="J370"/>
      <c r="K370"/>
      <c r="L370"/>
      <c r="M370"/>
      <c r="N370"/>
      <c r="O370"/>
      <c r="P370"/>
      <c r="Q370"/>
    </row>
    <row r="371" spans="1:17" x14ac:dyDescent="0.2">
      <c r="A371" s="64"/>
      <c r="G371"/>
      <c r="H371"/>
      <c r="I371"/>
      <c r="J371"/>
      <c r="K371"/>
      <c r="L371"/>
      <c r="M371"/>
      <c r="N371"/>
      <c r="O371"/>
      <c r="P371"/>
      <c r="Q371"/>
    </row>
    <row r="372" spans="1:17" x14ac:dyDescent="0.2">
      <c r="A372" s="64"/>
      <c r="G372"/>
      <c r="H372"/>
      <c r="I372"/>
      <c r="J372"/>
      <c r="K372"/>
      <c r="L372"/>
      <c r="M372"/>
      <c r="N372"/>
      <c r="O372"/>
      <c r="P372"/>
      <c r="Q372"/>
    </row>
    <row r="373" spans="1:17" x14ac:dyDescent="0.2">
      <c r="A373" s="64"/>
      <c r="G373"/>
      <c r="H373"/>
      <c r="I373"/>
      <c r="J373"/>
      <c r="K373"/>
      <c r="L373"/>
      <c r="M373"/>
      <c r="N373"/>
      <c r="O373"/>
      <c r="P373"/>
      <c r="Q373"/>
    </row>
    <row r="374" spans="1:17" x14ac:dyDescent="0.2">
      <c r="A374" s="64"/>
      <c r="G374"/>
      <c r="H374"/>
      <c r="I374"/>
      <c r="J374"/>
      <c r="K374"/>
      <c r="L374"/>
      <c r="M374"/>
      <c r="N374"/>
      <c r="O374"/>
      <c r="P374"/>
      <c r="Q374"/>
    </row>
    <row r="375" spans="1:17" x14ac:dyDescent="0.2">
      <c r="A375" s="64"/>
      <c r="G375"/>
      <c r="H375"/>
      <c r="I375"/>
      <c r="J375"/>
      <c r="K375"/>
      <c r="L375"/>
      <c r="M375"/>
      <c r="N375"/>
      <c r="O375"/>
      <c r="P375"/>
      <c r="Q375"/>
    </row>
    <row r="376" spans="1:17" x14ac:dyDescent="0.2">
      <c r="A376" s="64"/>
      <c r="G376"/>
      <c r="H376"/>
      <c r="I376"/>
      <c r="J376"/>
      <c r="K376"/>
      <c r="L376"/>
      <c r="M376"/>
      <c r="N376"/>
      <c r="O376"/>
      <c r="P376"/>
      <c r="Q376"/>
    </row>
    <row r="377" spans="1:17" x14ac:dyDescent="0.2">
      <c r="A377" s="64"/>
      <c r="G377"/>
      <c r="H377"/>
      <c r="I377"/>
      <c r="J377"/>
      <c r="K377"/>
      <c r="L377"/>
      <c r="M377"/>
      <c r="N377"/>
      <c r="O377"/>
      <c r="P377"/>
      <c r="Q377"/>
    </row>
    <row r="378" spans="1:17" x14ac:dyDescent="0.2">
      <c r="A378" s="64"/>
      <c r="G378"/>
      <c r="H378"/>
      <c r="I378"/>
      <c r="J378"/>
      <c r="K378"/>
      <c r="L378"/>
      <c r="M378"/>
      <c r="N378"/>
      <c r="O378"/>
      <c r="P378"/>
      <c r="Q378"/>
    </row>
    <row r="379" spans="1:17" x14ac:dyDescent="0.2">
      <c r="A379" s="64"/>
      <c r="G379"/>
      <c r="H379"/>
      <c r="I379"/>
      <c r="J379"/>
      <c r="K379"/>
      <c r="L379"/>
      <c r="M379"/>
      <c r="N379"/>
      <c r="O379"/>
      <c r="P379"/>
      <c r="Q379"/>
    </row>
    <row r="380" spans="1:17" x14ac:dyDescent="0.2">
      <c r="A380" s="64"/>
      <c r="G380"/>
      <c r="H380"/>
      <c r="I380"/>
      <c r="J380"/>
      <c r="K380"/>
      <c r="L380"/>
      <c r="M380"/>
      <c r="N380"/>
      <c r="O380"/>
      <c r="P380"/>
      <c r="Q380"/>
    </row>
    <row r="381" spans="1:17" x14ac:dyDescent="0.2">
      <c r="A381" s="64"/>
      <c r="G381"/>
      <c r="H381"/>
      <c r="I381"/>
      <c r="J381"/>
      <c r="K381"/>
      <c r="L381"/>
      <c r="M381"/>
      <c r="N381"/>
      <c r="O381"/>
      <c r="P381"/>
      <c r="Q381"/>
    </row>
    <row r="382" spans="1:17" x14ac:dyDescent="0.2">
      <c r="A382" s="64"/>
      <c r="G382"/>
      <c r="H382"/>
      <c r="I382"/>
      <c r="J382"/>
      <c r="K382"/>
      <c r="L382"/>
      <c r="M382"/>
      <c r="N382"/>
      <c r="O382"/>
      <c r="P382"/>
      <c r="Q382"/>
    </row>
    <row r="383" spans="1:17" x14ac:dyDescent="0.2">
      <c r="A383" s="64"/>
      <c r="G383"/>
      <c r="H383"/>
      <c r="I383"/>
      <c r="J383"/>
      <c r="K383"/>
      <c r="L383"/>
      <c r="M383"/>
      <c r="N383"/>
      <c r="O383"/>
      <c r="P383"/>
      <c r="Q383"/>
    </row>
    <row r="384" spans="1:17" x14ac:dyDescent="0.2">
      <c r="A384" s="64"/>
      <c r="G384"/>
      <c r="H384"/>
      <c r="I384"/>
      <c r="J384"/>
      <c r="K384"/>
      <c r="L384"/>
      <c r="M384"/>
      <c r="N384"/>
      <c r="O384"/>
      <c r="P384"/>
      <c r="Q384"/>
    </row>
    <row r="385" spans="1:17" x14ac:dyDescent="0.2">
      <c r="A385" s="64"/>
      <c r="G385"/>
      <c r="H385"/>
      <c r="I385"/>
      <c r="J385"/>
      <c r="K385"/>
      <c r="L385"/>
      <c r="M385"/>
      <c r="N385"/>
      <c r="O385"/>
      <c r="P385"/>
      <c r="Q385"/>
    </row>
    <row r="386" spans="1:17" x14ac:dyDescent="0.2">
      <c r="A386" s="64"/>
      <c r="G386"/>
      <c r="H386"/>
      <c r="I386"/>
      <c r="J386"/>
      <c r="K386"/>
      <c r="L386"/>
      <c r="M386"/>
      <c r="N386"/>
      <c r="O386"/>
      <c r="P386"/>
      <c r="Q386"/>
    </row>
    <row r="387" spans="1:17" x14ac:dyDescent="0.2">
      <c r="A387" s="64"/>
      <c r="G387"/>
      <c r="H387"/>
      <c r="I387"/>
      <c r="J387"/>
      <c r="K387"/>
      <c r="L387"/>
      <c r="M387"/>
      <c r="N387"/>
      <c r="O387"/>
      <c r="P387"/>
      <c r="Q387"/>
    </row>
  </sheetData>
  <mergeCells count="7"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25" right="0.25" top="1" bottom="1" header="0.5" footer="0.25"/>
  <pageSetup orientation="portrait" r:id="rId1"/>
  <headerFooter alignWithMargins="0">
    <oddHeader>&amp;L&amp;"Arial,Italic"&amp;9&amp;D&amp;C&amp;"Arial,Bold"&amp;14 2018 IPHC Fishery-Independent Setline Survey
Regulatory Area 2A&amp;R&amp;"Arial,Italic"&amp;8&amp;P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88"/>
  <sheetViews>
    <sheetView zoomScaleNormal="100" workbookViewId="0">
      <selection activeCell="Q15" sqref="Q15"/>
    </sheetView>
  </sheetViews>
  <sheetFormatPr defaultRowHeight="12.75" x14ac:dyDescent="0.2"/>
  <cols>
    <col min="1" max="1" width="6.85546875" style="107" customWidth="1"/>
    <col min="2" max="2" width="6.42578125" style="107" customWidth="1"/>
    <col min="3" max="3" width="19.140625" style="111" bestFit="1" customWidth="1"/>
    <col min="4" max="4" width="6.5703125" style="110" bestFit="1" customWidth="1"/>
    <col min="5" max="5" width="9.28515625" style="109" customWidth="1"/>
    <col min="6" max="6" width="10.85546875" style="108" customWidth="1"/>
    <col min="7" max="7" width="6" style="107" customWidth="1"/>
    <col min="8" max="8" width="6.85546875" style="106" customWidth="1"/>
    <col min="9" max="9" width="9.140625" style="105"/>
    <col min="10" max="10" width="8.140625" style="105" customWidth="1"/>
    <col min="11" max="11" width="8.42578125" style="104" customWidth="1"/>
    <col min="12" max="12" width="6.7109375" style="104" customWidth="1"/>
    <col min="13" max="13" width="8.140625" style="103" customWidth="1"/>
    <col min="14" max="14" width="6.5703125" style="102" bestFit="1" customWidth="1"/>
    <col min="15" max="15" width="7.85546875" style="102" customWidth="1"/>
    <col min="16" max="16" width="11.140625" style="107" bestFit="1" customWidth="1"/>
    <col min="17" max="16384" width="9.140625" style="101"/>
  </cols>
  <sheetData>
    <row r="1" spans="1:16" ht="13.5" x14ac:dyDescent="0.2">
      <c r="A1" s="202" t="s">
        <v>1</v>
      </c>
      <c r="B1" s="153" t="s">
        <v>19</v>
      </c>
      <c r="C1" s="206" t="s">
        <v>57</v>
      </c>
      <c r="D1" s="152" t="s">
        <v>2</v>
      </c>
      <c r="E1" s="208" t="s">
        <v>15</v>
      </c>
      <c r="F1" s="208" t="s">
        <v>13</v>
      </c>
      <c r="G1" s="204" t="s">
        <v>42</v>
      </c>
      <c r="H1" s="151" t="s">
        <v>41</v>
      </c>
      <c r="I1" s="148" t="s">
        <v>88</v>
      </c>
      <c r="J1" s="146"/>
      <c r="K1" s="150" t="s">
        <v>89</v>
      </c>
      <c r="L1" s="149"/>
      <c r="M1" s="148" t="s">
        <v>47</v>
      </c>
      <c r="N1" s="147"/>
      <c r="O1" s="146"/>
      <c r="P1" s="165"/>
    </row>
    <row r="2" spans="1:16" ht="14.25" x14ac:dyDescent="0.2">
      <c r="A2" s="203"/>
      <c r="B2" s="145" t="s">
        <v>20</v>
      </c>
      <c r="C2" s="207"/>
      <c r="D2" s="144" t="s">
        <v>14</v>
      </c>
      <c r="E2" s="207"/>
      <c r="F2" s="207"/>
      <c r="G2" s="205"/>
      <c r="H2" s="143" t="s">
        <v>48</v>
      </c>
      <c r="I2" s="142" t="s">
        <v>46</v>
      </c>
      <c r="J2" s="140" t="s">
        <v>40</v>
      </c>
      <c r="K2" s="142" t="s">
        <v>46</v>
      </c>
      <c r="L2" s="140" t="s">
        <v>40</v>
      </c>
      <c r="M2" s="142" t="s">
        <v>16</v>
      </c>
      <c r="N2" s="141" t="s">
        <v>17</v>
      </c>
      <c r="O2" s="140" t="s">
        <v>18</v>
      </c>
      <c r="P2" s="166" t="s">
        <v>154</v>
      </c>
    </row>
    <row r="3" spans="1:16" x14ac:dyDescent="0.2">
      <c r="A3" s="132">
        <f>'Raw Data'!D6</f>
        <v>1001</v>
      </c>
      <c r="B3" s="113" t="str">
        <f>'Raw Data'!C6</f>
        <v>2A</v>
      </c>
      <c r="C3" s="131" t="str">
        <f>'Raw Data'!B6</f>
        <v>Oregon</v>
      </c>
      <c r="D3" s="130">
        <f>'Raw Data'!E6</f>
        <v>43317</v>
      </c>
      <c r="E3" s="129">
        <f>'Raw Data'!F6</f>
        <v>415999</v>
      </c>
      <c r="F3" s="129">
        <f>IF('Raw Data'!G6 &lt; 2000000,-1* 'Raw Data'!G6,('Raw Data'!G6 - 1000000))</f>
        <v>-1242700</v>
      </c>
      <c r="G3" s="128">
        <f>'Raw Data'!H6</f>
        <v>51</v>
      </c>
      <c r="H3" s="127">
        <f>'Raw Data'!M6</f>
        <v>8.0305185317993164</v>
      </c>
      <c r="I3" s="119">
        <f>'Raw Data'!I6</f>
        <v>0</v>
      </c>
      <c r="J3" s="118">
        <f>'Raw Data'!K6</f>
        <v>0</v>
      </c>
      <c r="K3" s="119">
        <f>'Raw Data'!J6</f>
        <v>0</v>
      </c>
      <c r="L3" s="139">
        <f>'Raw Data'!L6</f>
        <v>0</v>
      </c>
      <c r="M3" s="117">
        <f>IF('Raw Data'!U6 &gt; 0, IF('Raw Data'!V6 = 1, ('Raw Data'!Z6 * 'Raw Data'!N6 * 'Raw Data'!P6) / 'Raw Data'!U6, 'Raw Data'!Z6), #N/A)</f>
        <v>0</v>
      </c>
      <c r="N3" s="116">
        <f>IF('Raw Data'!U6 &gt; 0, IF('Raw Data'!V6 = 1, ('Raw Data'!AD6 * 'Raw Data'!N6 * 'Raw Data'!P6) / 'Raw Data'!U6, 'Raw Data'!AD6), #N/A)</f>
        <v>0</v>
      </c>
      <c r="O3" s="115">
        <f>IF('Raw Data'!U6 &gt; 0, IF('Raw Data'!V6 = 1, ('Raw Data'!AH6 * 'Raw Data'!N6 * 'Raw Data'!P6) / 'Raw Data'!U6, 'Raw Data'!AH6), #N/A)</f>
        <v>0</v>
      </c>
      <c r="P3" s="107">
        <f>'Raw Data'!V6</f>
        <v>1</v>
      </c>
    </row>
    <row r="4" spans="1:16" x14ac:dyDescent="0.2">
      <c r="A4" s="132">
        <f>'Raw Data'!D7</f>
        <v>1002</v>
      </c>
      <c r="B4" s="113" t="str">
        <f>'Raw Data'!C7</f>
        <v>2A</v>
      </c>
      <c r="C4" s="131" t="str">
        <f>'Raw Data'!B7</f>
        <v>Oregon</v>
      </c>
      <c r="D4" s="130">
        <f>'Raw Data'!E7</f>
        <v>43317</v>
      </c>
      <c r="E4" s="129">
        <f>'Raw Data'!F7</f>
        <v>421001</v>
      </c>
      <c r="F4" s="129">
        <f>IF('Raw Data'!G7 &lt; 2000000,-1* 'Raw Data'!G7,('Raw Data'!G7 - 1000000))</f>
        <v>-1242700</v>
      </c>
      <c r="G4" s="128">
        <f>'Raw Data'!H7</f>
        <v>52</v>
      </c>
      <c r="H4" s="127">
        <f>'Raw Data'!M7</f>
        <v>7.9502134323120117</v>
      </c>
      <c r="I4" s="119">
        <f>'Raw Data'!I7</f>
        <v>299.8843994140625</v>
      </c>
      <c r="J4" s="118">
        <f>'Raw Data'!K7</f>
        <v>12</v>
      </c>
      <c r="K4" s="119">
        <f>'Raw Data'!J7</f>
        <v>0</v>
      </c>
      <c r="L4" s="118">
        <f>'Raw Data'!L7</f>
        <v>0</v>
      </c>
      <c r="M4" s="117">
        <f>IF('Raw Data'!U7 &gt; 0, IF('Raw Data'!V7 = 1, ('Raw Data'!Z7 * 'Raw Data'!N7 * 'Raw Data'!P7) / 'Raw Data'!U7, 'Raw Data'!Z7), #N/A)</f>
        <v>0</v>
      </c>
      <c r="N4" s="116">
        <f>IF('Raw Data'!U7 &gt; 0, IF('Raw Data'!V7 = 1, ('Raw Data'!AD7 * 'Raw Data'!N7 * 'Raw Data'!P7) / 'Raw Data'!U7, 'Raw Data'!AD7), #N/A)</f>
        <v>0</v>
      </c>
      <c r="O4" s="115">
        <f>IF('Raw Data'!U7 &gt; 0, IF('Raw Data'!V7 = 1, ('Raw Data'!AH7 * 'Raw Data'!N7 * 'Raw Data'!P7) / 'Raw Data'!U7, 'Raw Data'!AH7), #N/A)</f>
        <v>0</v>
      </c>
      <c r="P4" s="107">
        <f>'Raw Data'!V7</f>
        <v>1</v>
      </c>
    </row>
    <row r="5" spans="1:16" x14ac:dyDescent="0.2">
      <c r="A5" s="132">
        <f>'Raw Data'!D8</f>
        <v>1003</v>
      </c>
      <c r="B5" s="113" t="str">
        <f>'Raw Data'!C8</f>
        <v>2A</v>
      </c>
      <c r="C5" s="131" t="str">
        <f>'Raw Data'!B8</f>
        <v>Oregon</v>
      </c>
      <c r="D5" s="130">
        <f>'Raw Data'!E8</f>
        <v>43318</v>
      </c>
      <c r="E5" s="129">
        <f>'Raw Data'!F8</f>
        <v>421986</v>
      </c>
      <c r="F5" s="129">
        <f>IF('Raw Data'!G8 &lt; 2000000,-1* 'Raw Data'!G8,('Raw Data'!G8 - 1000000))</f>
        <v>-1244100</v>
      </c>
      <c r="G5" s="128">
        <f>'Raw Data'!H8</f>
        <v>162</v>
      </c>
      <c r="H5" s="127">
        <f>'Raw Data'!M8</f>
        <v>7.9502134323120117</v>
      </c>
      <c r="I5" s="119">
        <f>'Raw Data'!I8</f>
        <v>66.675315856933594</v>
      </c>
      <c r="J5" s="118">
        <f>'Raw Data'!K8</f>
        <v>2</v>
      </c>
      <c r="K5" s="119">
        <f>'Raw Data'!J8</f>
        <v>9.3438625335693359</v>
      </c>
      <c r="L5" s="118">
        <f>'Raw Data'!L8</f>
        <v>1</v>
      </c>
      <c r="M5" s="117">
        <f>IF('Raw Data'!U8 &gt; 0, IF('Raw Data'!V8 = 1, ('Raw Data'!Z8 * 'Raw Data'!N8 * 'Raw Data'!P8) / 'Raw Data'!U8, 'Raw Data'!Z8), #N/A)</f>
        <v>59.4</v>
      </c>
      <c r="N5" s="116">
        <f>IF('Raw Data'!U8 &gt; 0, IF('Raw Data'!V8 = 1, ('Raw Data'!AD8 * 'Raw Data'!N8 * 'Raw Data'!P8) / 'Raw Data'!U8, 'Raw Data'!AD8), #N/A)</f>
        <v>0</v>
      </c>
      <c r="O5" s="115">
        <f>IF('Raw Data'!U8 &gt; 0, IF('Raw Data'!V8 = 1, ('Raw Data'!AH8 * 'Raw Data'!N8 * 'Raw Data'!P8) / 'Raw Data'!U8, 'Raw Data'!AH8), #N/A)</f>
        <v>0</v>
      </c>
      <c r="P5" s="107">
        <f>'Raw Data'!V8</f>
        <v>1</v>
      </c>
    </row>
    <row r="6" spans="1:16" x14ac:dyDescent="0.2">
      <c r="A6" s="132">
        <f>'Raw Data'!D9</f>
        <v>1004</v>
      </c>
      <c r="B6" s="113" t="str">
        <f>'Raw Data'!C9</f>
        <v>2A</v>
      </c>
      <c r="C6" s="131" t="str">
        <f>'Raw Data'!B9</f>
        <v>Oregon</v>
      </c>
      <c r="D6" s="130">
        <f>'Raw Data'!E9</f>
        <v>43318</v>
      </c>
      <c r="E6" s="129">
        <f>'Raw Data'!F9</f>
        <v>423003</v>
      </c>
      <c r="F6" s="129">
        <f>IF('Raw Data'!G9 &lt; 2000000,-1* 'Raw Data'!G9,('Raw Data'!G9 - 1000000))</f>
        <v>-1244100</v>
      </c>
      <c r="G6" s="128">
        <f>'Raw Data'!H9</f>
        <v>63</v>
      </c>
      <c r="H6" s="127">
        <f>'Raw Data'!M9</f>
        <v>7.9502134323120117</v>
      </c>
      <c r="I6" s="119">
        <f>'Raw Data'!I9</f>
        <v>546.24468994140625</v>
      </c>
      <c r="J6" s="118">
        <f>'Raw Data'!K9</f>
        <v>20</v>
      </c>
      <c r="K6" s="119">
        <f>'Raw Data'!J9</f>
        <v>0</v>
      </c>
      <c r="L6" s="118">
        <f>'Raw Data'!L9</f>
        <v>0</v>
      </c>
      <c r="M6" s="117">
        <f>IF('Raw Data'!U9 &gt; 0, IF('Raw Data'!V9 = 1, ('Raw Data'!Z9 * 'Raw Data'!N9 * 'Raw Data'!P9) / 'Raw Data'!U9, 'Raw Data'!Z9), #N/A)</f>
        <v>0</v>
      </c>
      <c r="N6" s="116">
        <f>IF('Raw Data'!U9 &gt; 0, IF('Raw Data'!V9 = 1, ('Raw Data'!AD9 * 'Raw Data'!N9 * 'Raw Data'!P9) / 'Raw Data'!U9, 'Raw Data'!AD9), #N/A)</f>
        <v>0</v>
      </c>
      <c r="O6" s="115">
        <f>IF('Raw Data'!U9 &gt; 0, IF('Raw Data'!V9 = 1, ('Raw Data'!AH9 * 'Raw Data'!N9 * 'Raw Data'!P9) / 'Raw Data'!U9, 'Raw Data'!AH9), #N/A)</f>
        <v>0</v>
      </c>
      <c r="P6" s="107">
        <f>'Raw Data'!V9</f>
        <v>1</v>
      </c>
    </row>
    <row r="7" spans="1:16" x14ac:dyDescent="0.2">
      <c r="A7" s="132">
        <f>'Raw Data'!D10</f>
        <v>1005</v>
      </c>
      <c r="B7" s="113" t="str">
        <f>'Raw Data'!C10</f>
        <v>2A</v>
      </c>
      <c r="C7" s="131" t="str">
        <f>'Raw Data'!B10</f>
        <v>Oregon</v>
      </c>
      <c r="D7" s="130">
        <f>'Raw Data'!E10</f>
        <v>43316</v>
      </c>
      <c r="E7" s="129">
        <f>'Raw Data'!F10</f>
        <v>423993</v>
      </c>
      <c r="F7" s="129">
        <f>IF('Raw Data'!G10 &lt; 2000000,-1* 'Raw Data'!G10,('Raw Data'!G10 - 1000000))</f>
        <v>-1243998</v>
      </c>
      <c r="G7" s="128">
        <f>'Raw Data'!H10</f>
        <v>82</v>
      </c>
      <c r="H7" s="127">
        <f>'Raw Data'!M10</f>
        <v>7.9502134323120117</v>
      </c>
      <c r="I7" s="119">
        <f>'Raw Data'!I10</f>
        <v>225.58828735351562</v>
      </c>
      <c r="J7" s="118">
        <f>'Raw Data'!K10</f>
        <v>9</v>
      </c>
      <c r="K7" s="119">
        <f>'Raw Data'!J10</f>
        <v>0</v>
      </c>
      <c r="L7" s="118">
        <f>'Raw Data'!L10</f>
        <v>0</v>
      </c>
      <c r="M7" s="117">
        <f>IF('Raw Data'!U10 &gt; 0, IF('Raw Data'!V10 = 1, ('Raw Data'!Z10 * 'Raw Data'!N10 * 'Raw Data'!P10) / 'Raw Data'!U10, 'Raw Data'!Z10), #N/A)</f>
        <v>0</v>
      </c>
      <c r="N7" s="116">
        <f>IF('Raw Data'!U10 &gt; 0, IF('Raw Data'!V10 = 1, ('Raw Data'!AD10 * 'Raw Data'!N10 * 'Raw Data'!P10) / 'Raw Data'!U10, 'Raw Data'!AD10), #N/A)</f>
        <v>0</v>
      </c>
      <c r="O7" s="115">
        <f>IF('Raw Data'!U10 &gt; 0, IF('Raw Data'!V10 = 1, ('Raw Data'!AH10 * 'Raw Data'!N10 * 'Raw Data'!P10) / 'Raw Data'!U10, 'Raw Data'!AH10), #N/A)</f>
        <v>0</v>
      </c>
      <c r="P7" s="107">
        <f>'Raw Data'!V10</f>
        <v>1</v>
      </c>
    </row>
    <row r="8" spans="1:16" x14ac:dyDescent="0.2">
      <c r="A8" s="132">
        <f>'Raw Data'!D11</f>
        <v>1006</v>
      </c>
      <c r="B8" s="113" t="str">
        <f>'Raw Data'!C11</f>
        <v>2A</v>
      </c>
      <c r="C8" s="131" t="str">
        <f>'Raw Data'!B11</f>
        <v>Oregon</v>
      </c>
      <c r="D8" s="130">
        <f>'Raw Data'!E11</f>
        <v>43316</v>
      </c>
      <c r="E8" s="129">
        <f>'Raw Data'!F11</f>
        <v>424998</v>
      </c>
      <c r="F8" s="129">
        <f>IF('Raw Data'!G11 &lt; 2000000,-1* 'Raw Data'!G11,('Raw Data'!G11 - 1000000))</f>
        <v>-1244000</v>
      </c>
      <c r="G8" s="128">
        <f>'Raw Data'!H11</f>
        <v>44</v>
      </c>
      <c r="H8" s="127">
        <f>'Raw Data'!M11</f>
        <v>7.9502134323120117</v>
      </c>
      <c r="I8" s="119">
        <f>'Raw Data'!I11</f>
        <v>551.7713623046875</v>
      </c>
      <c r="J8" s="118">
        <f>'Raw Data'!K11</f>
        <v>18</v>
      </c>
      <c r="K8" s="119">
        <f>'Raw Data'!J11</f>
        <v>4.6773867607116699</v>
      </c>
      <c r="L8" s="118">
        <f>'Raw Data'!L11</f>
        <v>1</v>
      </c>
      <c r="M8" s="117">
        <f>IF('Raw Data'!U11 &gt; 0, IF('Raw Data'!V11 = 1, ('Raw Data'!Z11 * 'Raw Data'!N11 * 'Raw Data'!P11) / 'Raw Data'!U11, 'Raw Data'!Z11), #N/A)</f>
        <v>0</v>
      </c>
      <c r="N8" s="116">
        <f>IF('Raw Data'!U11 &gt; 0, IF('Raw Data'!V11 = 1, ('Raw Data'!AD11 * 'Raw Data'!N11 * 'Raw Data'!P11) / 'Raw Data'!U11, 'Raw Data'!AD11), #N/A)</f>
        <v>0</v>
      </c>
      <c r="O8" s="115">
        <f>IF('Raw Data'!U11 &gt; 0, IF('Raw Data'!V11 = 1, ('Raw Data'!AH11 * 'Raw Data'!N11 * 'Raw Data'!P11) / 'Raw Data'!U11, 'Raw Data'!AH11), #N/A)</f>
        <v>0</v>
      </c>
      <c r="P8" s="107">
        <f>'Raw Data'!V11</f>
        <v>1</v>
      </c>
    </row>
    <row r="9" spans="1:16" x14ac:dyDescent="0.2">
      <c r="A9" s="132">
        <f>'Raw Data'!D12</f>
        <v>1007</v>
      </c>
      <c r="B9" s="113" t="str">
        <f>'Raw Data'!C12</f>
        <v>2A</v>
      </c>
      <c r="C9" s="131" t="str">
        <f>'Raw Data'!B12</f>
        <v>Oregon</v>
      </c>
      <c r="D9" s="130">
        <f>'Raw Data'!E12</f>
        <v>43315</v>
      </c>
      <c r="E9" s="129">
        <f>'Raw Data'!F12</f>
        <v>424993</v>
      </c>
      <c r="F9" s="129">
        <f>IF('Raw Data'!G12 &lt; 2000000,-1* 'Raw Data'!G12,('Raw Data'!G12 - 1000000))</f>
        <v>-1245401</v>
      </c>
      <c r="G9" s="128">
        <f>'Raw Data'!H12</f>
        <v>213</v>
      </c>
      <c r="H9" s="127">
        <f>'Raw Data'!M12</f>
        <v>7.9502134323120117</v>
      </c>
      <c r="I9" s="119">
        <f>'Raw Data'!I12</f>
        <v>0</v>
      </c>
      <c r="J9" s="118">
        <f>'Raw Data'!K12</f>
        <v>0</v>
      </c>
      <c r="K9" s="119">
        <f>'Raw Data'!J12</f>
        <v>0</v>
      </c>
      <c r="L9" s="118">
        <f>'Raw Data'!L12</f>
        <v>0</v>
      </c>
      <c r="M9" s="117">
        <f>IF('Raw Data'!U12 &gt; 0, IF('Raw Data'!V12 = 1, ('Raw Data'!Z12 * 'Raw Data'!N12 * 'Raw Data'!P12) / 'Raw Data'!U12, 'Raw Data'!Z12), #N/A)</f>
        <v>9.9</v>
      </c>
      <c r="N9" s="116">
        <f>IF('Raw Data'!U12 &gt; 0, IF('Raw Data'!V12 = 1, ('Raw Data'!AD12 * 'Raw Data'!N12 * 'Raw Data'!P12) / 'Raw Data'!U12, 'Raw Data'!AD12), #N/A)</f>
        <v>0</v>
      </c>
      <c r="O9" s="115">
        <f>IF('Raw Data'!U12 &gt; 0, IF('Raw Data'!V12 = 1, ('Raw Data'!AH12 * 'Raw Data'!N12 * 'Raw Data'!P12) / 'Raw Data'!U12, 'Raw Data'!AH12), #N/A)</f>
        <v>4.95</v>
      </c>
      <c r="P9" s="107">
        <f>'Raw Data'!V12</f>
        <v>1</v>
      </c>
    </row>
    <row r="10" spans="1:16" x14ac:dyDescent="0.2">
      <c r="A10" s="132">
        <f>'Raw Data'!D13</f>
        <v>1008</v>
      </c>
      <c r="B10" s="113" t="str">
        <f>'Raw Data'!C13</f>
        <v>2A</v>
      </c>
      <c r="C10" s="131" t="str">
        <f>'Raw Data'!B13</f>
        <v>Oregon</v>
      </c>
      <c r="D10" s="130">
        <f>'Raw Data'!E13</f>
        <v>43315</v>
      </c>
      <c r="E10" s="129">
        <f>'Raw Data'!F13</f>
        <v>425995</v>
      </c>
      <c r="F10" s="129">
        <f>IF('Raw Data'!G13 &lt; 2000000,-1* 'Raw Data'!G13,('Raw Data'!G13 - 1000000))</f>
        <v>-1244001</v>
      </c>
      <c r="G10" s="128">
        <f>'Raw Data'!H13</f>
        <v>71</v>
      </c>
      <c r="H10" s="127">
        <f>'Raw Data'!M13</f>
        <v>7.9502134323120117</v>
      </c>
      <c r="I10" s="119">
        <f>'Raw Data'!I13</f>
        <v>245.30070495605469</v>
      </c>
      <c r="J10" s="118">
        <f>'Raw Data'!K13</f>
        <v>10</v>
      </c>
      <c r="K10" s="119">
        <f>'Raw Data'!J13</f>
        <v>6.8899641036987305</v>
      </c>
      <c r="L10" s="118">
        <f>'Raw Data'!L13</f>
        <v>1</v>
      </c>
      <c r="M10" s="117">
        <f>IF('Raw Data'!U13 &gt; 0, IF('Raw Data'!V13 = 1, ('Raw Data'!Z13 * 'Raw Data'!N13 * 'Raw Data'!P13) / 'Raw Data'!U13, 'Raw Data'!Z13), #N/A)</f>
        <v>0</v>
      </c>
      <c r="N10" s="116">
        <f>IF('Raw Data'!U13 &gt; 0, IF('Raw Data'!V13 = 1, ('Raw Data'!AD13 * 'Raw Data'!N13 * 'Raw Data'!P13) / 'Raw Data'!U13, 'Raw Data'!AD13), #N/A)</f>
        <v>0</v>
      </c>
      <c r="O10" s="115">
        <f>IF('Raw Data'!U13 &gt; 0, IF('Raw Data'!V13 = 1, ('Raw Data'!AH13 * 'Raw Data'!N13 * 'Raw Data'!P13) / 'Raw Data'!U13, 'Raw Data'!AH13), #N/A)</f>
        <v>0</v>
      </c>
      <c r="P10" s="107">
        <f>'Raw Data'!V13</f>
        <v>1</v>
      </c>
    </row>
    <row r="11" spans="1:16" x14ac:dyDescent="0.2">
      <c r="A11" s="132">
        <f>'Raw Data'!D14</f>
        <v>1009</v>
      </c>
      <c r="B11" s="113" t="str">
        <f>'Raw Data'!C14</f>
        <v>2A</v>
      </c>
      <c r="C11" s="131" t="str">
        <f>'Raw Data'!B14</f>
        <v>Oregon</v>
      </c>
      <c r="D11" s="130">
        <f>'Raw Data'!E14</f>
        <v>43315</v>
      </c>
      <c r="E11" s="129">
        <f>'Raw Data'!F14</f>
        <v>425995</v>
      </c>
      <c r="F11" s="129">
        <f>IF('Raw Data'!G14 &lt; 2000000,-1* 'Raw Data'!G14,('Raw Data'!G14 - 1000000))</f>
        <v>-1245400</v>
      </c>
      <c r="G11" s="128">
        <f>'Raw Data'!H14</f>
        <v>214</v>
      </c>
      <c r="H11" s="127">
        <f>'Raw Data'!M14</f>
        <v>7.9502134323120117</v>
      </c>
      <c r="I11" s="119">
        <f>'Raw Data'!I14</f>
        <v>19.575479507446289</v>
      </c>
      <c r="J11" s="118">
        <f>'Raw Data'!K14</f>
        <v>1</v>
      </c>
      <c r="K11" s="119">
        <f>'Raw Data'!J14</f>
        <v>0</v>
      </c>
      <c r="L11" s="118">
        <f>'Raw Data'!L14</f>
        <v>0</v>
      </c>
      <c r="M11" s="117">
        <f>IF('Raw Data'!U14 &gt; 0, IF('Raw Data'!V14 = 1, ('Raw Data'!Z14 * 'Raw Data'!N14 * 'Raw Data'!P14) / 'Raw Data'!U14, 'Raw Data'!Z14), #N/A)</f>
        <v>34.65</v>
      </c>
      <c r="N11" s="116">
        <f>IF('Raw Data'!U14 &gt; 0, IF('Raw Data'!V14 = 1, ('Raw Data'!AD14 * 'Raw Data'!N14 * 'Raw Data'!P14) / 'Raw Data'!U14, 'Raw Data'!AD14), #N/A)</f>
        <v>0</v>
      </c>
      <c r="O11" s="115">
        <f>IF('Raw Data'!U14 &gt; 0, IF('Raw Data'!V14 = 1, ('Raw Data'!AH14 * 'Raw Data'!N14 * 'Raw Data'!P14) / 'Raw Data'!U14, 'Raw Data'!AH14), #N/A)</f>
        <v>0</v>
      </c>
      <c r="P11" s="107">
        <f>'Raw Data'!V14</f>
        <v>1</v>
      </c>
    </row>
    <row r="12" spans="1:16" x14ac:dyDescent="0.2">
      <c r="A12" s="132">
        <f>'Raw Data'!D15</f>
        <v>1010</v>
      </c>
      <c r="B12" s="113" t="str">
        <f>'Raw Data'!C15</f>
        <v>2A</v>
      </c>
      <c r="C12" s="131" t="str">
        <f>'Raw Data'!B15</f>
        <v>Oregon</v>
      </c>
      <c r="D12" s="130">
        <f>'Raw Data'!E15</f>
        <v>43314</v>
      </c>
      <c r="E12" s="129">
        <f>'Raw Data'!F15</f>
        <v>430994</v>
      </c>
      <c r="F12" s="129">
        <f>IF('Raw Data'!G15 &lt; 2000000,-1* 'Raw Data'!G15,('Raw Data'!G15 - 1000000))</f>
        <v>-1244000</v>
      </c>
      <c r="G12" s="128">
        <f>'Raw Data'!H15</f>
        <v>79</v>
      </c>
      <c r="H12" s="127">
        <f>'Raw Data'!M15</f>
        <v>8.0305185317993164</v>
      </c>
      <c r="I12" s="119">
        <f>'Raw Data'!I15</f>
        <v>217.75718688964844</v>
      </c>
      <c r="J12" s="118">
        <f>'Raw Data'!K15</f>
        <v>7</v>
      </c>
      <c r="K12" s="119">
        <f>'Raw Data'!J15</f>
        <v>0</v>
      </c>
      <c r="L12" s="118">
        <f>'Raw Data'!L15</f>
        <v>0</v>
      </c>
      <c r="M12" s="117">
        <f>IF('Raw Data'!U15 &gt; 0, IF('Raw Data'!V15 = 1, ('Raw Data'!Z15 * 'Raw Data'!N15 * 'Raw Data'!P15) / 'Raw Data'!U15, 'Raw Data'!Z15), #N/A)</f>
        <v>10</v>
      </c>
      <c r="N12" s="116">
        <f>IF('Raw Data'!U15 &gt; 0, IF('Raw Data'!V15 = 1, ('Raw Data'!AD15 * 'Raw Data'!N15 * 'Raw Data'!P15) / 'Raw Data'!U15, 'Raw Data'!AD15), #N/A)</f>
        <v>0</v>
      </c>
      <c r="O12" s="115">
        <f>IF('Raw Data'!U15 &gt; 0, IF('Raw Data'!V15 = 1, ('Raw Data'!AH15 * 'Raw Data'!N15 * 'Raw Data'!P15) / 'Raw Data'!U15, 'Raw Data'!AH15), #N/A)</f>
        <v>15</v>
      </c>
      <c r="P12" s="107">
        <f>'Raw Data'!V15</f>
        <v>1</v>
      </c>
    </row>
    <row r="13" spans="1:16" x14ac:dyDescent="0.2">
      <c r="A13" s="132">
        <f>'Raw Data'!D16</f>
        <v>1011</v>
      </c>
      <c r="B13" s="113" t="str">
        <f>'Raw Data'!C16</f>
        <v>2A</v>
      </c>
      <c r="C13" s="131" t="str">
        <f>'Raw Data'!B16</f>
        <v>Oregon</v>
      </c>
      <c r="D13" s="130">
        <f>'Raw Data'!E16</f>
        <v>43314</v>
      </c>
      <c r="E13" s="129">
        <f>'Raw Data'!F16</f>
        <v>432001</v>
      </c>
      <c r="F13" s="129">
        <f>IF('Raw Data'!G16 &lt; 2000000,-1* 'Raw Data'!G16,('Raw Data'!G16 - 1000000))</f>
        <v>-1244134</v>
      </c>
      <c r="G13" s="128">
        <f>'Raw Data'!H16</f>
        <v>121</v>
      </c>
      <c r="H13" s="127">
        <f>'Raw Data'!M16</f>
        <v>8.0305185317993164</v>
      </c>
      <c r="I13" s="119">
        <f>'Raw Data'!I16</f>
        <v>435.29470825195312</v>
      </c>
      <c r="J13" s="118">
        <f>'Raw Data'!K16</f>
        <v>18</v>
      </c>
      <c r="K13" s="119">
        <f>'Raw Data'!J16</f>
        <v>0</v>
      </c>
      <c r="L13" s="118">
        <f>'Raw Data'!L16</f>
        <v>0</v>
      </c>
      <c r="M13" s="117">
        <f>IF('Raw Data'!U16 &gt; 0, IF('Raw Data'!V16 = 1, ('Raw Data'!Z16 * 'Raw Data'!N16 * 'Raw Data'!P16) / 'Raw Data'!U16, 'Raw Data'!Z16), #N/A)</f>
        <v>5</v>
      </c>
      <c r="N13" s="116">
        <f>IF('Raw Data'!U16 &gt; 0, IF('Raw Data'!V16 = 1, ('Raw Data'!AD16 * 'Raw Data'!N16 * 'Raw Data'!P16) / 'Raw Data'!U16, 'Raw Data'!AD16), #N/A)</f>
        <v>0</v>
      </c>
      <c r="O13" s="115">
        <f>IF('Raw Data'!U16 &gt; 0, IF('Raw Data'!V16 = 1, ('Raw Data'!AH16 * 'Raw Data'!N16 * 'Raw Data'!P16) / 'Raw Data'!U16, 'Raw Data'!AH16), #N/A)</f>
        <v>0</v>
      </c>
      <c r="P13" s="107">
        <f>'Raw Data'!V16</f>
        <v>1</v>
      </c>
    </row>
    <row r="14" spans="1:16" x14ac:dyDescent="0.2">
      <c r="A14" s="132">
        <f>'Raw Data'!D17</f>
        <v>1012</v>
      </c>
      <c r="B14" s="113" t="str">
        <f>'Raw Data'!C17</f>
        <v>2A</v>
      </c>
      <c r="C14" s="131" t="str">
        <f>'Raw Data'!B17</f>
        <v>Oregon</v>
      </c>
      <c r="D14" s="130">
        <f>'Raw Data'!E17</f>
        <v>43311</v>
      </c>
      <c r="E14" s="129">
        <f>'Raw Data'!F17</f>
        <v>433001</v>
      </c>
      <c r="F14" s="129">
        <f>IF('Raw Data'!G17 &lt; 2000000,-1* 'Raw Data'!G17,('Raw Data'!G17 - 1000000))</f>
        <v>-1242604</v>
      </c>
      <c r="G14" s="128">
        <f>'Raw Data'!H17</f>
        <v>60</v>
      </c>
      <c r="H14" s="127">
        <f>'Raw Data'!M17</f>
        <v>8.0305185317993164</v>
      </c>
      <c r="I14" s="119">
        <f>'Raw Data'!I17</f>
        <v>71.965065002441406</v>
      </c>
      <c r="J14" s="118">
        <f>'Raw Data'!K17</f>
        <v>4</v>
      </c>
      <c r="K14" s="119">
        <f>'Raw Data'!J17</f>
        <v>18.698871612548828</v>
      </c>
      <c r="L14" s="118">
        <f>'Raw Data'!L17</f>
        <v>2</v>
      </c>
      <c r="M14" s="117">
        <f>IF('Raw Data'!U17 &gt; 0, IF('Raw Data'!V17 = 1, ('Raw Data'!Z17 * 'Raw Data'!N17 * 'Raw Data'!P17) / 'Raw Data'!U17, 'Raw Data'!Z17), #N/A)</f>
        <v>0</v>
      </c>
      <c r="N14" s="116">
        <f>IF('Raw Data'!U17 &gt; 0, IF('Raw Data'!V17 = 1, ('Raw Data'!AD17 * 'Raw Data'!N17 * 'Raw Data'!P17) / 'Raw Data'!U17, 'Raw Data'!AD17), #N/A)</f>
        <v>0</v>
      </c>
      <c r="O14" s="115">
        <f>IF('Raw Data'!U17 &gt; 0, IF('Raw Data'!V17 = 1, ('Raw Data'!AH17 * 'Raw Data'!N17 * 'Raw Data'!P17) / 'Raw Data'!U17, 'Raw Data'!AH17), #N/A)</f>
        <v>0</v>
      </c>
      <c r="P14" s="107">
        <f>'Raw Data'!V17</f>
        <v>1</v>
      </c>
    </row>
    <row r="15" spans="1:16" x14ac:dyDescent="0.2">
      <c r="A15" s="132">
        <f>'Raw Data'!D18</f>
        <v>1013</v>
      </c>
      <c r="B15" s="113" t="str">
        <f>'Raw Data'!C18</f>
        <v>2A</v>
      </c>
      <c r="C15" s="131" t="str">
        <f>'Raw Data'!B18</f>
        <v>Oregon</v>
      </c>
      <c r="D15" s="130">
        <f>'Raw Data'!E18</f>
        <v>43311</v>
      </c>
      <c r="E15" s="129">
        <f>'Raw Data'!F18</f>
        <v>432991</v>
      </c>
      <c r="F15" s="129">
        <f>IF('Raw Data'!G18 &lt; 2000000,-1* 'Raw Data'!G18,('Raw Data'!G18 - 1000000))</f>
        <v>-1244000</v>
      </c>
      <c r="G15" s="128">
        <f>'Raw Data'!H18</f>
        <v>198</v>
      </c>
      <c r="H15" s="127">
        <f>'Raw Data'!M18</f>
        <v>7.9502134323120117</v>
      </c>
      <c r="I15" s="119">
        <f>'Raw Data'!I18</f>
        <v>69.658203125</v>
      </c>
      <c r="J15" s="118">
        <f>'Raw Data'!K18</f>
        <v>1</v>
      </c>
      <c r="K15" s="119">
        <f>'Raw Data'!J18</f>
        <v>0</v>
      </c>
      <c r="L15" s="118">
        <f>'Raw Data'!L18</f>
        <v>0</v>
      </c>
      <c r="M15" s="117">
        <f>IF('Raw Data'!U18 &gt; 0, IF('Raw Data'!V18 = 1, ('Raw Data'!Z18 * 'Raw Data'!N18 * 'Raw Data'!P18) / 'Raw Data'!U18, 'Raw Data'!Z18), #N/A)</f>
        <v>44.55</v>
      </c>
      <c r="N15" s="116">
        <f>IF('Raw Data'!U18 &gt; 0, IF('Raw Data'!V18 = 1, ('Raw Data'!AD18 * 'Raw Data'!N18 * 'Raw Data'!P18) / 'Raw Data'!U18, 'Raw Data'!AD18), #N/A)</f>
        <v>0</v>
      </c>
      <c r="O15" s="115">
        <f>IF('Raw Data'!U18 &gt; 0, IF('Raw Data'!V18 = 1, ('Raw Data'!AH18 * 'Raw Data'!N18 * 'Raw Data'!P18) / 'Raw Data'!U18, 'Raw Data'!AH18), #N/A)</f>
        <v>0</v>
      </c>
      <c r="P15" s="107">
        <f>'Raw Data'!V18</f>
        <v>1</v>
      </c>
    </row>
    <row r="16" spans="1:16" x14ac:dyDescent="0.2">
      <c r="A16" s="132">
        <f>'Raw Data'!D19</f>
        <v>1014</v>
      </c>
      <c r="B16" s="113" t="str">
        <f>'Raw Data'!C19</f>
        <v>2A</v>
      </c>
      <c r="C16" s="131" t="str">
        <f>'Raw Data'!B19</f>
        <v>Oregon</v>
      </c>
      <c r="D16" s="130">
        <f>'Raw Data'!E19</f>
        <v>43310</v>
      </c>
      <c r="E16" s="129">
        <f>'Raw Data'!F19</f>
        <v>433996</v>
      </c>
      <c r="F16" s="129">
        <f>IF('Raw Data'!G19 &lt; 2000000,-1* 'Raw Data'!G19,('Raw Data'!G19 - 1000000))</f>
        <v>-1242600</v>
      </c>
      <c r="G16" s="128">
        <f>'Raw Data'!H19</f>
        <v>66</v>
      </c>
      <c r="H16" s="127">
        <f>'Raw Data'!M19</f>
        <v>7.9502134323120117</v>
      </c>
      <c r="I16" s="119">
        <f>'Raw Data'!I19</f>
        <v>0</v>
      </c>
      <c r="J16" s="118">
        <f>'Raw Data'!K19</f>
        <v>0</v>
      </c>
      <c r="K16" s="119">
        <f>'Raw Data'!J19</f>
        <v>7.8786296844482422</v>
      </c>
      <c r="L16" s="118">
        <f>'Raw Data'!L19</f>
        <v>1</v>
      </c>
      <c r="M16" s="117">
        <f>IF('Raw Data'!U19 &gt; 0, IF('Raw Data'!V19 = 1, ('Raw Data'!Z19 * 'Raw Data'!N19 * 'Raw Data'!P19) / 'Raw Data'!U19, 'Raw Data'!Z19), #N/A)</f>
        <v>0</v>
      </c>
      <c r="N16" s="116">
        <f>IF('Raw Data'!U19 &gt; 0, IF('Raw Data'!V19 = 1, ('Raw Data'!AD19 * 'Raw Data'!N19 * 'Raw Data'!P19) / 'Raw Data'!U19, 'Raw Data'!AD19), #N/A)</f>
        <v>0</v>
      </c>
      <c r="O16" s="115">
        <f>IF('Raw Data'!U19 &gt; 0, IF('Raw Data'!V19 = 1, ('Raw Data'!AH19 * 'Raw Data'!N19 * 'Raw Data'!P19) / 'Raw Data'!U19, 'Raw Data'!AH19), #N/A)</f>
        <v>0</v>
      </c>
      <c r="P16" s="107">
        <f>'Raw Data'!V19</f>
        <v>1</v>
      </c>
    </row>
    <row r="17" spans="1:16" x14ac:dyDescent="0.2">
      <c r="A17" s="132">
        <f>'Raw Data'!D20</f>
        <v>1015</v>
      </c>
      <c r="B17" s="113" t="str">
        <f>'Raw Data'!C20</f>
        <v>2A</v>
      </c>
      <c r="C17" s="131" t="str">
        <f>'Raw Data'!B20</f>
        <v>Oregon</v>
      </c>
      <c r="D17" s="130">
        <f>'Raw Data'!E20</f>
        <v>43311</v>
      </c>
      <c r="E17" s="129">
        <f>'Raw Data'!F20</f>
        <v>433998</v>
      </c>
      <c r="F17" s="129">
        <f>IF('Raw Data'!G20 &lt; 2000000,-1* 'Raw Data'!G20,('Raw Data'!G20 - 1000000))</f>
        <v>-1243999</v>
      </c>
      <c r="G17" s="128">
        <f>'Raw Data'!H20</f>
        <v>222</v>
      </c>
      <c r="H17" s="127">
        <f>'Raw Data'!M20</f>
        <v>8.0305185317993164</v>
      </c>
      <c r="I17" s="119">
        <f>'Raw Data'!I20</f>
        <v>0</v>
      </c>
      <c r="J17" s="118">
        <f>'Raw Data'!K20</f>
        <v>0</v>
      </c>
      <c r="K17" s="119">
        <f>'Raw Data'!J20</f>
        <v>0</v>
      </c>
      <c r="L17" s="118">
        <f>'Raw Data'!L20</f>
        <v>0</v>
      </c>
      <c r="M17" s="117">
        <f>IF('Raw Data'!U20 &gt; 0, IF('Raw Data'!V20 = 1, ('Raw Data'!Z20 * 'Raw Data'!N20 * 'Raw Data'!P20) / 'Raw Data'!U20, 'Raw Data'!Z20), #N/A)</f>
        <v>30</v>
      </c>
      <c r="N17" s="116">
        <f>IF('Raw Data'!U20 &gt; 0, IF('Raw Data'!V20 = 1, ('Raw Data'!AD20 * 'Raw Data'!N20 * 'Raw Data'!P20) / 'Raw Data'!U20, 'Raw Data'!AD20), #N/A)</f>
        <v>0</v>
      </c>
      <c r="O17" s="115">
        <f>IF('Raw Data'!U20 &gt; 0, IF('Raw Data'!V20 = 1, ('Raw Data'!AH20 * 'Raw Data'!N20 * 'Raw Data'!P20) / 'Raw Data'!U20, 'Raw Data'!AH20), #N/A)</f>
        <v>5</v>
      </c>
      <c r="P17" s="107">
        <f>'Raw Data'!V20</f>
        <v>1</v>
      </c>
    </row>
    <row r="18" spans="1:16" x14ac:dyDescent="0.2">
      <c r="A18" s="132">
        <f>'Raw Data'!D21</f>
        <v>1016</v>
      </c>
      <c r="B18" s="113" t="str">
        <f>'Raw Data'!C21</f>
        <v>2A</v>
      </c>
      <c r="C18" s="131" t="str">
        <f>'Raw Data'!B21</f>
        <v>Oregon</v>
      </c>
      <c r="D18" s="130">
        <f>'Raw Data'!E21</f>
        <v>43310</v>
      </c>
      <c r="E18" s="129">
        <f>'Raw Data'!F21</f>
        <v>434994</v>
      </c>
      <c r="F18" s="129">
        <f>IF('Raw Data'!G21 &lt; 2000000,-1* 'Raw Data'!G21,('Raw Data'!G21 - 1000000))</f>
        <v>-1242600</v>
      </c>
      <c r="G18" s="128">
        <f>'Raw Data'!H21</f>
        <v>66</v>
      </c>
      <c r="H18" s="127">
        <f>'Raw Data'!M21</f>
        <v>7.9502134323120117</v>
      </c>
      <c r="I18" s="119">
        <f>'Raw Data'!I21</f>
        <v>0</v>
      </c>
      <c r="J18" s="118">
        <f>'Raw Data'!K21</f>
        <v>0</v>
      </c>
      <c r="K18" s="119">
        <f>'Raw Data'!J21</f>
        <v>0</v>
      </c>
      <c r="L18" s="118">
        <f>'Raw Data'!L21</f>
        <v>0</v>
      </c>
      <c r="M18" s="117">
        <f>IF('Raw Data'!U21 &gt; 0, IF('Raw Data'!V21 = 1, ('Raw Data'!Z21 * 'Raw Data'!N21 * 'Raw Data'!P21) / 'Raw Data'!U21, 'Raw Data'!Z21), #N/A)</f>
        <v>0</v>
      </c>
      <c r="N18" s="116">
        <f>IF('Raw Data'!U21 &gt; 0, IF('Raw Data'!V21 = 1, ('Raw Data'!AD21 * 'Raw Data'!N21 * 'Raw Data'!P21) / 'Raw Data'!U21, 'Raw Data'!AD21), #N/A)</f>
        <v>0</v>
      </c>
      <c r="O18" s="115">
        <f>IF('Raw Data'!U21 &gt; 0, IF('Raw Data'!V21 = 1, ('Raw Data'!AH21 * 'Raw Data'!N21 * 'Raw Data'!P21) / 'Raw Data'!U21, 'Raw Data'!AH21), #N/A)</f>
        <v>0</v>
      </c>
      <c r="P18" s="107">
        <f>'Raw Data'!V21</f>
        <v>1</v>
      </c>
    </row>
    <row r="19" spans="1:16" x14ac:dyDescent="0.2">
      <c r="A19" s="132">
        <f>'Raw Data'!D22</f>
        <v>1017</v>
      </c>
      <c r="B19" s="113" t="str">
        <f>'Raw Data'!C22</f>
        <v>2A</v>
      </c>
      <c r="C19" s="131" t="str">
        <f>'Raw Data'!B22</f>
        <v>Oregon</v>
      </c>
      <c r="D19" s="130">
        <f>'Raw Data'!E22</f>
        <v>43310</v>
      </c>
      <c r="E19" s="129">
        <f>'Raw Data'!F22</f>
        <v>435000</v>
      </c>
      <c r="F19" s="129">
        <f>IF('Raw Data'!G22 &lt; 2000000,-1* 'Raw Data'!G22,('Raw Data'!G22 - 1000000))</f>
        <v>-1244000</v>
      </c>
      <c r="G19" s="128">
        <f>'Raw Data'!H22</f>
        <v>193</v>
      </c>
      <c r="H19" s="127">
        <f>'Raw Data'!M22</f>
        <v>7.9502134323120117</v>
      </c>
      <c r="I19" s="119">
        <f>'Raw Data'!I22</f>
        <v>34.758586883544922</v>
      </c>
      <c r="J19" s="118">
        <f>'Raw Data'!K22</f>
        <v>1</v>
      </c>
      <c r="K19" s="119">
        <f>'Raw Data'!J22</f>
        <v>0</v>
      </c>
      <c r="L19" s="118">
        <f>'Raw Data'!L22</f>
        <v>0</v>
      </c>
      <c r="M19" s="117">
        <f>IF('Raw Data'!U22 &gt; 0, IF('Raw Data'!V22 = 1, ('Raw Data'!Z22 * 'Raw Data'!N22 * 'Raw Data'!P22) / 'Raw Data'!U22, 'Raw Data'!Z22), #N/A)</f>
        <v>19.8</v>
      </c>
      <c r="N19" s="116">
        <f>IF('Raw Data'!U22 &gt; 0, IF('Raw Data'!V22 = 1, ('Raw Data'!AD22 * 'Raw Data'!N22 * 'Raw Data'!P22) / 'Raw Data'!U22, 'Raw Data'!AD22), #N/A)</f>
        <v>0</v>
      </c>
      <c r="O19" s="115">
        <f>IF('Raw Data'!U22 &gt; 0, IF('Raw Data'!V22 = 1, ('Raw Data'!AH22 * 'Raw Data'!N22 * 'Raw Data'!P22) / 'Raw Data'!U22, 'Raw Data'!AH22), #N/A)</f>
        <v>0</v>
      </c>
      <c r="P19" s="107">
        <f>'Raw Data'!V22</f>
        <v>1</v>
      </c>
    </row>
    <row r="20" spans="1:16" x14ac:dyDescent="0.2">
      <c r="A20" s="132">
        <f>'Raw Data'!D23</f>
        <v>1018</v>
      </c>
      <c r="B20" s="113" t="str">
        <f>'Raw Data'!C23</f>
        <v>2A</v>
      </c>
      <c r="C20" s="131" t="str">
        <f>'Raw Data'!B23</f>
        <v>Oregon</v>
      </c>
      <c r="D20" s="130">
        <f>'Raw Data'!E23</f>
        <v>43308</v>
      </c>
      <c r="E20" s="129">
        <f>'Raw Data'!F23</f>
        <v>435996</v>
      </c>
      <c r="F20" s="129">
        <f>IF('Raw Data'!G23 &lt; 2000000,-1* 'Raw Data'!G23,('Raw Data'!G23 - 1000000))</f>
        <v>-1242600</v>
      </c>
      <c r="G20" s="128">
        <f>'Raw Data'!H23</f>
        <v>67</v>
      </c>
      <c r="H20" s="127">
        <f>'Raw Data'!M23</f>
        <v>7.9502134323120117</v>
      </c>
      <c r="I20" s="119">
        <f>'Raw Data'!I23</f>
        <v>0</v>
      </c>
      <c r="J20" s="118">
        <f>'Raw Data'!K23</f>
        <v>0</v>
      </c>
      <c r="K20" s="119">
        <f>'Raw Data'!J23</f>
        <v>0</v>
      </c>
      <c r="L20" s="118">
        <f>'Raw Data'!L23</f>
        <v>0</v>
      </c>
      <c r="M20" s="117">
        <f>IF('Raw Data'!U23 &gt; 0, IF('Raw Data'!V23 = 1, ('Raw Data'!Z23 * 'Raw Data'!N23 * 'Raw Data'!P23) / 'Raw Data'!U23, 'Raw Data'!Z23), #N/A)</f>
        <v>24.75</v>
      </c>
      <c r="N20" s="116">
        <f>IF('Raw Data'!U23 &gt; 0, IF('Raw Data'!V23 = 1, ('Raw Data'!AD23 * 'Raw Data'!N23 * 'Raw Data'!P23) / 'Raw Data'!U23, 'Raw Data'!AD23), #N/A)</f>
        <v>0</v>
      </c>
      <c r="O20" s="115">
        <f>IF('Raw Data'!U23 &gt; 0, IF('Raw Data'!V23 = 1, ('Raw Data'!AH23 * 'Raw Data'!N23 * 'Raw Data'!P23) / 'Raw Data'!U23, 'Raw Data'!AH23), #N/A)</f>
        <v>0</v>
      </c>
      <c r="P20" s="107">
        <f>'Raw Data'!V23</f>
        <v>1</v>
      </c>
    </row>
    <row r="21" spans="1:16" x14ac:dyDescent="0.2">
      <c r="A21" s="132">
        <f>'Raw Data'!D24</f>
        <v>1019</v>
      </c>
      <c r="B21" s="113" t="str">
        <f>'Raw Data'!C24</f>
        <v>2A</v>
      </c>
      <c r="C21" s="131" t="str">
        <f>'Raw Data'!B24</f>
        <v>Oregon</v>
      </c>
      <c r="D21" s="130">
        <f>'Raw Data'!E24</f>
        <v>43309</v>
      </c>
      <c r="E21" s="129">
        <f>'Raw Data'!F24</f>
        <v>440006</v>
      </c>
      <c r="F21" s="129">
        <f>IF('Raw Data'!G24 &lt; 2000000,-1* 'Raw Data'!G24,('Raw Data'!G24 - 1000000))</f>
        <v>-1244000</v>
      </c>
      <c r="G21" s="128">
        <f>'Raw Data'!H24</f>
        <v>74</v>
      </c>
      <c r="H21" s="127">
        <f>'Raw Data'!M24</f>
        <v>7.9502134323120117</v>
      </c>
      <c r="I21" s="119">
        <f>'Raw Data'!I24</f>
        <v>0</v>
      </c>
      <c r="J21" s="118">
        <f>'Raw Data'!K24</f>
        <v>0</v>
      </c>
      <c r="K21" s="119">
        <f>'Raw Data'!J24</f>
        <v>0</v>
      </c>
      <c r="L21" s="118">
        <f>'Raw Data'!L24</f>
        <v>0</v>
      </c>
      <c r="M21" s="117">
        <f>IF('Raw Data'!U24 &gt; 0, IF('Raw Data'!V24 = 1, ('Raw Data'!Z24 * 'Raw Data'!N24 * 'Raw Data'!P24) / 'Raw Data'!U24, 'Raw Data'!Z24), #N/A)</f>
        <v>19.8</v>
      </c>
      <c r="N21" s="116">
        <f>IF('Raw Data'!U24 &gt; 0, IF('Raw Data'!V24 = 1, ('Raw Data'!AD24 * 'Raw Data'!N24 * 'Raw Data'!P24) / 'Raw Data'!U24, 'Raw Data'!AD24), #N/A)</f>
        <v>0</v>
      </c>
      <c r="O21" s="115">
        <f>IF('Raw Data'!U24 &gt; 0, IF('Raw Data'!V24 = 1, ('Raw Data'!AH24 * 'Raw Data'!N24 * 'Raw Data'!P24) / 'Raw Data'!U24, 'Raw Data'!AH24), #N/A)</f>
        <v>0</v>
      </c>
      <c r="P21" s="107">
        <f>'Raw Data'!V24</f>
        <v>1</v>
      </c>
    </row>
    <row r="22" spans="1:16" x14ac:dyDescent="0.2">
      <c r="A22" s="132">
        <f>'Raw Data'!D25</f>
        <v>1020</v>
      </c>
      <c r="B22" s="113" t="str">
        <f>'Raw Data'!C25</f>
        <v>2A</v>
      </c>
      <c r="C22" s="131" t="str">
        <f>'Raw Data'!B25</f>
        <v>Oregon</v>
      </c>
      <c r="D22" s="130">
        <f>'Raw Data'!E25</f>
        <v>43309</v>
      </c>
      <c r="E22" s="129">
        <f>'Raw Data'!F25</f>
        <v>435998</v>
      </c>
      <c r="F22" s="129">
        <f>IF('Raw Data'!G25 &lt; 2000000,-1* 'Raw Data'!G25,('Raw Data'!G25 - 1000000))</f>
        <v>-1245400</v>
      </c>
      <c r="G22" s="128">
        <f>'Raw Data'!H25</f>
        <v>49</v>
      </c>
      <c r="H22" s="127">
        <f>'Raw Data'!M25</f>
        <v>7.9502134323120117</v>
      </c>
      <c r="I22" s="119">
        <f>'Raw Data'!I25</f>
        <v>703.37872314453125</v>
      </c>
      <c r="J22" s="118">
        <f>'Raw Data'!K25</f>
        <v>32</v>
      </c>
      <c r="K22" s="119">
        <f>'Raw Data'!J25</f>
        <v>69.742385864257813</v>
      </c>
      <c r="L22" s="118">
        <f>'Raw Data'!L25</f>
        <v>8</v>
      </c>
      <c r="M22" s="117">
        <f>IF('Raw Data'!U25 &gt; 0, IF('Raw Data'!V25 = 1, ('Raw Data'!Z25 * 'Raw Data'!N25 * 'Raw Data'!P25) / 'Raw Data'!U25, 'Raw Data'!Z25), #N/A)</f>
        <v>0</v>
      </c>
      <c r="N22" s="116">
        <f>IF('Raw Data'!U25 &gt; 0, IF('Raw Data'!V25 = 1, ('Raw Data'!AD25 * 'Raw Data'!N25 * 'Raw Data'!P25) / 'Raw Data'!U25, 'Raw Data'!AD25), #N/A)</f>
        <v>0</v>
      </c>
      <c r="O22" s="115">
        <f>IF('Raw Data'!U25 &gt; 0, IF('Raw Data'!V25 = 1, ('Raw Data'!AH25 * 'Raw Data'!N25 * 'Raw Data'!P25) / 'Raw Data'!U25, 'Raw Data'!AH25), #N/A)</f>
        <v>4.95</v>
      </c>
      <c r="P22" s="107">
        <f>'Raw Data'!V25</f>
        <v>1</v>
      </c>
    </row>
    <row r="23" spans="1:16" x14ac:dyDescent="0.2">
      <c r="A23" s="132">
        <f>'Raw Data'!D26</f>
        <v>1021</v>
      </c>
      <c r="B23" s="113" t="str">
        <f>'Raw Data'!C26</f>
        <v>2A</v>
      </c>
      <c r="C23" s="131" t="str">
        <f>'Raw Data'!B26</f>
        <v>Oregon</v>
      </c>
      <c r="D23" s="130">
        <f>'Raw Data'!E26</f>
        <v>43307</v>
      </c>
      <c r="E23" s="129">
        <f>'Raw Data'!F26</f>
        <v>440995</v>
      </c>
      <c r="F23" s="129">
        <f>IF('Raw Data'!G26 &lt; 2000000,-1* 'Raw Data'!G26,('Raw Data'!G26 - 1000000))</f>
        <v>-1241200</v>
      </c>
      <c r="G23" s="128">
        <f>'Raw Data'!H26</f>
        <v>30</v>
      </c>
      <c r="H23" s="127">
        <f>'Raw Data'!M26</f>
        <v>7.9502134323120117</v>
      </c>
      <c r="I23" s="119">
        <f>'Raw Data'!I26</f>
        <v>0</v>
      </c>
      <c r="J23" s="118">
        <f>'Raw Data'!K26</f>
        <v>0</v>
      </c>
      <c r="K23" s="119">
        <f>'Raw Data'!J26</f>
        <v>0</v>
      </c>
      <c r="L23" s="118">
        <f>'Raw Data'!L26</f>
        <v>0</v>
      </c>
      <c r="M23" s="117">
        <f>IF('Raw Data'!U26 &gt; 0, IF('Raw Data'!V26 = 1, ('Raw Data'!Z26 * 'Raw Data'!N26 * 'Raw Data'!P26) / 'Raw Data'!U26, 'Raw Data'!Z26), #N/A)</f>
        <v>0</v>
      </c>
      <c r="N23" s="116">
        <f>IF('Raw Data'!U26 &gt; 0, IF('Raw Data'!V26 = 1, ('Raw Data'!AD26 * 'Raw Data'!N26 * 'Raw Data'!P26) / 'Raw Data'!U26, 'Raw Data'!AD26), #N/A)</f>
        <v>0</v>
      </c>
      <c r="O23" s="115">
        <f>IF('Raw Data'!U26 &gt; 0, IF('Raw Data'!V26 = 1, ('Raw Data'!AH26 * 'Raw Data'!N26 * 'Raw Data'!P26) / 'Raw Data'!U26, 'Raw Data'!AH26), #N/A)</f>
        <v>0</v>
      </c>
      <c r="P23" s="107">
        <f>'Raw Data'!V26</f>
        <v>1</v>
      </c>
    </row>
    <row r="24" spans="1:16" x14ac:dyDescent="0.2">
      <c r="A24" s="132">
        <f>'Raw Data'!D27</f>
        <v>1022</v>
      </c>
      <c r="B24" s="113" t="str">
        <f>'Raw Data'!C27</f>
        <v>2A</v>
      </c>
      <c r="C24" s="131" t="str">
        <f>'Raw Data'!B27</f>
        <v>Oregon</v>
      </c>
      <c r="D24" s="130">
        <f>'Raw Data'!E27</f>
        <v>43308</v>
      </c>
      <c r="E24" s="129">
        <f>'Raw Data'!F27</f>
        <v>441007</v>
      </c>
      <c r="F24" s="129">
        <f>IF('Raw Data'!G27 &lt; 2000000,-1* 'Raw Data'!G27,('Raw Data'!G27 - 1000000))</f>
        <v>-1242600</v>
      </c>
      <c r="G24" s="128">
        <f>'Raw Data'!H27</f>
        <v>54</v>
      </c>
      <c r="H24" s="127">
        <f>'Raw Data'!M27</f>
        <v>7.9502134323120117</v>
      </c>
      <c r="I24" s="119">
        <f>'Raw Data'!I27</f>
        <v>0</v>
      </c>
      <c r="J24" s="118">
        <f>'Raw Data'!K27</f>
        <v>0</v>
      </c>
      <c r="K24" s="119">
        <f>'Raw Data'!J27</f>
        <v>0</v>
      </c>
      <c r="L24" s="118">
        <f>'Raw Data'!L27</f>
        <v>0</v>
      </c>
      <c r="M24" s="117">
        <f>IF('Raw Data'!U27 &gt; 0, IF('Raw Data'!V27 = 1, ('Raw Data'!Z27 * 'Raw Data'!N27 * 'Raw Data'!P27) / 'Raw Data'!U27, 'Raw Data'!Z27), #N/A)</f>
        <v>0</v>
      </c>
      <c r="N24" s="116">
        <f>IF('Raw Data'!U27 &gt; 0, IF('Raw Data'!V27 = 1, ('Raw Data'!AD27 * 'Raw Data'!N27 * 'Raw Data'!P27) / 'Raw Data'!U27, 'Raw Data'!AD27), #N/A)</f>
        <v>0</v>
      </c>
      <c r="O24" s="115">
        <f>IF('Raw Data'!U27 &gt; 0, IF('Raw Data'!V27 = 1, ('Raw Data'!AH27 * 'Raw Data'!N27 * 'Raw Data'!P27) / 'Raw Data'!U27, 'Raw Data'!AH27), #N/A)</f>
        <v>0</v>
      </c>
      <c r="P24" s="107">
        <f>'Raw Data'!V27</f>
        <v>1</v>
      </c>
    </row>
    <row r="25" spans="1:16" x14ac:dyDescent="0.2">
      <c r="A25" s="132">
        <f>'Raw Data'!D28</f>
        <v>1023</v>
      </c>
      <c r="B25" s="113" t="str">
        <f>'Raw Data'!C28</f>
        <v>2A</v>
      </c>
      <c r="C25" s="131" t="str">
        <f>'Raw Data'!B28</f>
        <v>Oregon</v>
      </c>
      <c r="D25" s="130">
        <f>'Raw Data'!E28</f>
        <v>43308</v>
      </c>
      <c r="E25" s="129">
        <f>'Raw Data'!F28</f>
        <v>441005</v>
      </c>
      <c r="F25" s="129">
        <f>IF('Raw Data'!G28 &lt; 2000000,-1* 'Raw Data'!G28,('Raw Data'!G28 - 1000000))</f>
        <v>-1244000</v>
      </c>
      <c r="G25" s="128">
        <f>'Raw Data'!H28</f>
        <v>65</v>
      </c>
      <c r="H25" s="127">
        <f>'Raw Data'!M28</f>
        <v>7.9502134323120117</v>
      </c>
      <c r="I25" s="119">
        <f>'Raw Data'!I28</f>
        <v>0</v>
      </c>
      <c r="J25" s="118">
        <f>'Raw Data'!K28</f>
        <v>0</v>
      </c>
      <c r="K25" s="119">
        <f>'Raw Data'!J28</f>
        <v>0</v>
      </c>
      <c r="L25" s="118">
        <f>'Raw Data'!L28</f>
        <v>0</v>
      </c>
      <c r="M25" s="117">
        <f>IF('Raw Data'!U28 &gt; 0, IF('Raw Data'!V28 = 1, ('Raw Data'!Z28 * 'Raw Data'!N28 * 'Raw Data'!P28) / 'Raw Data'!U28, 'Raw Data'!Z28), #N/A)</f>
        <v>0</v>
      </c>
      <c r="N25" s="116">
        <f>IF('Raw Data'!U28 &gt; 0, IF('Raw Data'!V28 = 1, ('Raw Data'!AD28 * 'Raw Data'!N28 * 'Raw Data'!P28) / 'Raw Data'!U28, 'Raw Data'!AD28), #N/A)</f>
        <v>0</v>
      </c>
      <c r="O25" s="115">
        <f>IF('Raw Data'!U28 &gt; 0, IF('Raw Data'!V28 = 1, ('Raw Data'!AH28 * 'Raw Data'!N28 * 'Raw Data'!P28) / 'Raw Data'!U28, 'Raw Data'!AH28), #N/A)</f>
        <v>0</v>
      </c>
      <c r="P25" s="107">
        <f>'Raw Data'!V28</f>
        <v>1</v>
      </c>
    </row>
    <row r="26" spans="1:16" x14ac:dyDescent="0.2">
      <c r="A26" s="132">
        <f>'Raw Data'!D29</f>
        <v>1024</v>
      </c>
      <c r="B26" s="113" t="str">
        <f>'Raw Data'!C29</f>
        <v>2A</v>
      </c>
      <c r="C26" s="131" t="str">
        <f>'Raw Data'!B29</f>
        <v>Oregon</v>
      </c>
      <c r="D26" s="130">
        <f>'Raw Data'!E29</f>
        <v>43309</v>
      </c>
      <c r="E26" s="129">
        <f>'Raw Data'!F29</f>
        <v>440995</v>
      </c>
      <c r="F26" s="129">
        <f>IF('Raw Data'!G29 &lt; 2000000,-1* 'Raw Data'!G29,('Raw Data'!G29 - 1000000))</f>
        <v>-1245400</v>
      </c>
      <c r="G26" s="128">
        <f>'Raw Data'!H29</f>
        <v>69</v>
      </c>
      <c r="H26" s="127">
        <f>'Raw Data'!M29</f>
        <v>8.0305185317993164</v>
      </c>
      <c r="I26" s="119">
        <f>'Raw Data'!I29</f>
        <v>549.76611328125</v>
      </c>
      <c r="J26" s="118">
        <f>'Raw Data'!K29</f>
        <v>28</v>
      </c>
      <c r="K26" s="119">
        <f>'Raw Data'!J29</f>
        <v>57.003612518310547</v>
      </c>
      <c r="L26" s="118">
        <f>'Raw Data'!L29</f>
        <v>7</v>
      </c>
      <c r="M26" s="117">
        <f>IF('Raw Data'!U29 &gt; 0, IF('Raw Data'!V29 = 1, ('Raw Data'!Z29 * 'Raw Data'!N29 * 'Raw Data'!P29) / 'Raw Data'!U29, 'Raw Data'!Z29), #N/A)</f>
        <v>5.0314465408805029</v>
      </c>
      <c r="N26" s="116">
        <f>IF('Raw Data'!U29 &gt; 0, IF('Raw Data'!V29 = 1, ('Raw Data'!AD29 * 'Raw Data'!N29 * 'Raw Data'!P29) / 'Raw Data'!U29, 'Raw Data'!AD29), #N/A)</f>
        <v>0</v>
      </c>
      <c r="O26" s="115">
        <f>IF('Raw Data'!U29 &gt; 0, IF('Raw Data'!V29 = 1, ('Raw Data'!AH29 * 'Raw Data'!N29 * 'Raw Data'!P29) / 'Raw Data'!U29, 'Raw Data'!AH29), #N/A)</f>
        <v>35.220125786163521</v>
      </c>
      <c r="P26" s="107">
        <f>'Raw Data'!V29</f>
        <v>1</v>
      </c>
    </row>
    <row r="27" spans="1:16" x14ac:dyDescent="0.2">
      <c r="A27" s="132">
        <f>'Raw Data'!D30</f>
        <v>1025</v>
      </c>
      <c r="B27" s="113" t="str">
        <f>'Raw Data'!C30</f>
        <v>2A</v>
      </c>
      <c r="C27" s="131" t="str">
        <f>'Raw Data'!B30</f>
        <v>Oregon</v>
      </c>
      <c r="D27" s="130">
        <f>'Raw Data'!E30</f>
        <v>43295</v>
      </c>
      <c r="E27" s="129">
        <f>'Raw Data'!F30</f>
        <v>441995</v>
      </c>
      <c r="F27" s="129">
        <f>IF('Raw Data'!G30 &lt; 2000000,-1* 'Raw Data'!G30,('Raw Data'!G30 - 1000000))</f>
        <v>-1241199</v>
      </c>
      <c r="G27" s="128">
        <f>'Raw Data'!H30</f>
        <v>29</v>
      </c>
      <c r="H27" s="127">
        <f>'Raw Data'!M30</f>
        <v>7.9502134323120117</v>
      </c>
      <c r="I27" s="119">
        <f>'Raw Data'!I30</f>
        <v>0</v>
      </c>
      <c r="J27" s="118">
        <f>'Raw Data'!K30</f>
        <v>0</v>
      </c>
      <c r="K27" s="119">
        <f>'Raw Data'!J30</f>
        <v>0</v>
      </c>
      <c r="L27" s="118">
        <f>'Raw Data'!L30</f>
        <v>0</v>
      </c>
      <c r="M27" s="117">
        <f>IF('Raw Data'!U30 &gt; 0, IF('Raw Data'!V30 = 1, ('Raw Data'!Z30 * 'Raw Data'!N30 * 'Raw Data'!P30) / 'Raw Data'!U30, 'Raw Data'!Z30), #N/A)</f>
        <v>0</v>
      </c>
      <c r="N27" s="116">
        <f>IF('Raw Data'!U30 &gt; 0, IF('Raw Data'!V30 = 1, ('Raw Data'!AD30 * 'Raw Data'!N30 * 'Raw Data'!P30) / 'Raw Data'!U30, 'Raw Data'!AD30), #N/A)</f>
        <v>0</v>
      </c>
      <c r="O27" s="115">
        <f>IF('Raw Data'!U30 &gt; 0, IF('Raw Data'!V30 = 1, ('Raw Data'!AH30 * 'Raw Data'!N30 * 'Raw Data'!P30) / 'Raw Data'!U30, 'Raw Data'!AH30), #N/A)</f>
        <v>0</v>
      </c>
      <c r="P27" s="107">
        <f>'Raw Data'!V30</f>
        <v>1</v>
      </c>
    </row>
    <row r="28" spans="1:16" x14ac:dyDescent="0.2">
      <c r="A28" s="132">
        <f>'Raw Data'!D31</f>
        <v>1026</v>
      </c>
      <c r="B28" s="113" t="str">
        <f>'Raw Data'!C31</f>
        <v>2A</v>
      </c>
      <c r="C28" s="131" t="str">
        <f>'Raw Data'!B31</f>
        <v>Oregon</v>
      </c>
      <c r="D28" s="130">
        <f>'Raw Data'!E31</f>
        <v>43295</v>
      </c>
      <c r="E28" s="129">
        <f>'Raw Data'!F31</f>
        <v>442000</v>
      </c>
      <c r="F28" s="129">
        <f>IF('Raw Data'!G31 &lt; 2000000,-1* 'Raw Data'!G31,('Raw Data'!G31 - 1000000))</f>
        <v>-1242601</v>
      </c>
      <c r="G28" s="128">
        <f>'Raw Data'!H31</f>
        <v>47</v>
      </c>
      <c r="H28" s="127">
        <f>'Raw Data'!M31</f>
        <v>7.9502134323120117</v>
      </c>
      <c r="I28" s="119">
        <f>'Raw Data'!I31</f>
        <v>0</v>
      </c>
      <c r="J28" s="118">
        <f>'Raw Data'!K31</f>
        <v>0</v>
      </c>
      <c r="K28" s="119">
        <f>'Raw Data'!J31</f>
        <v>0</v>
      </c>
      <c r="L28" s="118">
        <f>'Raw Data'!L31</f>
        <v>0</v>
      </c>
      <c r="M28" s="117">
        <f>IF('Raw Data'!U31 &gt; 0, IF('Raw Data'!V31 = 1, ('Raw Data'!Z31 * 'Raw Data'!N31 * 'Raw Data'!P31) / 'Raw Data'!U31, 'Raw Data'!Z31), #N/A)</f>
        <v>0</v>
      </c>
      <c r="N28" s="116">
        <f>IF('Raw Data'!U31 &gt; 0, IF('Raw Data'!V31 = 1, ('Raw Data'!AD31 * 'Raw Data'!N31 * 'Raw Data'!P31) / 'Raw Data'!U31, 'Raw Data'!AD31), #N/A)</f>
        <v>0</v>
      </c>
      <c r="O28" s="115">
        <f>IF('Raw Data'!U31 &gt; 0, IF('Raw Data'!V31 = 1, ('Raw Data'!AH31 * 'Raw Data'!N31 * 'Raw Data'!P31) / 'Raw Data'!U31, 'Raw Data'!AH31), #N/A)</f>
        <v>0</v>
      </c>
      <c r="P28" s="107">
        <f>'Raw Data'!V31</f>
        <v>1</v>
      </c>
    </row>
    <row r="29" spans="1:16" x14ac:dyDescent="0.2">
      <c r="A29" s="132">
        <f>'Raw Data'!D32</f>
        <v>1028</v>
      </c>
      <c r="B29" s="113" t="str">
        <f>'Raw Data'!C32</f>
        <v>2A</v>
      </c>
      <c r="C29" s="131" t="str">
        <f>'Raw Data'!B32</f>
        <v>Oregon</v>
      </c>
      <c r="D29" s="130">
        <f>'Raw Data'!E32</f>
        <v>43295</v>
      </c>
      <c r="E29" s="129">
        <f>'Raw Data'!F32</f>
        <v>442995</v>
      </c>
      <c r="F29" s="129">
        <f>IF('Raw Data'!G32 &lt; 2000000,-1* 'Raw Data'!G32,('Raw Data'!G32 - 1000000))</f>
        <v>-1241200</v>
      </c>
      <c r="G29" s="128">
        <f>'Raw Data'!H32</f>
        <v>30</v>
      </c>
      <c r="H29" s="127">
        <f>'Raw Data'!M32</f>
        <v>7.9502134323120117</v>
      </c>
      <c r="I29" s="119">
        <f>'Raw Data'!I32</f>
        <v>0</v>
      </c>
      <c r="J29" s="118">
        <f>'Raw Data'!K32</f>
        <v>0</v>
      </c>
      <c r="K29" s="119">
        <f>'Raw Data'!J32</f>
        <v>0</v>
      </c>
      <c r="L29" s="118">
        <f>'Raw Data'!L32</f>
        <v>0</v>
      </c>
      <c r="M29" s="117">
        <f>IF('Raw Data'!U32 &gt; 0, IF('Raw Data'!V32 = 1, ('Raw Data'!Z32 * 'Raw Data'!N32 * 'Raw Data'!P32) / 'Raw Data'!U32, 'Raw Data'!Z32), #N/A)</f>
        <v>0</v>
      </c>
      <c r="N29" s="116">
        <f>IF('Raw Data'!U32 &gt; 0, IF('Raw Data'!V32 = 1, ('Raw Data'!AD32 * 'Raw Data'!N32 * 'Raw Data'!P32) / 'Raw Data'!U32, 'Raw Data'!AD32), #N/A)</f>
        <v>0</v>
      </c>
      <c r="O29" s="115">
        <f>IF('Raw Data'!U32 &gt; 0, IF('Raw Data'!V32 = 1, ('Raw Data'!AH32 * 'Raw Data'!N32 * 'Raw Data'!P32) / 'Raw Data'!U32, 'Raw Data'!AH32), #N/A)</f>
        <v>0</v>
      </c>
      <c r="P29" s="107">
        <f>'Raw Data'!V32</f>
        <v>1</v>
      </c>
    </row>
    <row r="30" spans="1:16" x14ac:dyDescent="0.2">
      <c r="A30" s="132">
        <f>'Raw Data'!D33</f>
        <v>1029</v>
      </c>
      <c r="B30" s="113" t="str">
        <f>'Raw Data'!C33</f>
        <v>2A</v>
      </c>
      <c r="C30" s="131" t="str">
        <f>'Raw Data'!B33</f>
        <v>Oregon</v>
      </c>
      <c r="D30" s="130">
        <f>'Raw Data'!E33</f>
        <v>43296</v>
      </c>
      <c r="E30" s="129">
        <f>'Raw Data'!F33</f>
        <v>442995</v>
      </c>
      <c r="F30" s="129">
        <f>IF('Raw Data'!G33 &lt; 2000000,-1* 'Raw Data'!G33,('Raw Data'!G33 - 1000000))</f>
        <v>-1243999</v>
      </c>
      <c r="G30" s="128">
        <f>'Raw Data'!H33</f>
        <v>111</v>
      </c>
      <c r="H30" s="127">
        <f>'Raw Data'!M33</f>
        <v>7.9502134323120117</v>
      </c>
      <c r="I30" s="119">
        <f>'Raw Data'!I33</f>
        <v>158.20492553710937</v>
      </c>
      <c r="J30" s="118">
        <f>'Raw Data'!K33</f>
        <v>9</v>
      </c>
      <c r="K30" s="119">
        <f>'Raw Data'!J33</f>
        <v>29.22410774230957</v>
      </c>
      <c r="L30" s="118">
        <f>'Raw Data'!L33</f>
        <v>3</v>
      </c>
      <c r="M30" s="117">
        <f>IF('Raw Data'!U33 &gt; 0, IF('Raw Data'!V33 = 1, ('Raw Data'!Z33 * 'Raw Data'!N33 * 'Raw Data'!P33) / 'Raw Data'!U33, 'Raw Data'!Z33), #N/A)</f>
        <v>14.85</v>
      </c>
      <c r="N30" s="116">
        <f>IF('Raw Data'!U33 &gt; 0, IF('Raw Data'!V33 = 1, ('Raw Data'!AD33 * 'Raw Data'!N33 * 'Raw Data'!P33) / 'Raw Data'!U33, 'Raw Data'!AD33), #N/A)</f>
        <v>0</v>
      </c>
      <c r="O30" s="115">
        <f>IF('Raw Data'!U33 &gt; 0, IF('Raw Data'!V33 = 1, ('Raw Data'!AH33 * 'Raw Data'!N33 * 'Raw Data'!P33) / 'Raw Data'!U33, 'Raw Data'!AH33), #N/A)</f>
        <v>0</v>
      </c>
      <c r="P30" s="107">
        <f>'Raw Data'!V33</f>
        <v>1</v>
      </c>
    </row>
    <row r="31" spans="1:16" x14ac:dyDescent="0.2">
      <c r="A31" s="132">
        <f>'Raw Data'!D34</f>
        <v>1030</v>
      </c>
      <c r="B31" s="113" t="str">
        <f>'Raw Data'!C34</f>
        <v>2A</v>
      </c>
      <c r="C31" s="131" t="str">
        <f>'Raw Data'!B34</f>
        <v>Oregon</v>
      </c>
      <c r="D31" s="130">
        <f>'Raw Data'!E34</f>
        <v>43301</v>
      </c>
      <c r="E31" s="129">
        <f>'Raw Data'!F34</f>
        <v>443994</v>
      </c>
      <c r="F31" s="129">
        <f>IF('Raw Data'!G34 &lt; 2000000,-1* 'Raw Data'!G34,('Raw Data'!G34 - 1000000))</f>
        <v>-1241100</v>
      </c>
      <c r="G31" s="128">
        <f>'Raw Data'!H34</f>
        <v>34</v>
      </c>
      <c r="H31" s="127">
        <f>'Raw Data'!M34</f>
        <v>7.9502134323120117</v>
      </c>
      <c r="I31" s="119">
        <f>'Raw Data'!I34</f>
        <v>41.771266937255859</v>
      </c>
      <c r="J31" s="118">
        <f>'Raw Data'!K34</f>
        <v>2</v>
      </c>
      <c r="K31" s="119">
        <f>'Raw Data'!J34</f>
        <v>0</v>
      </c>
      <c r="L31" s="118">
        <f>'Raw Data'!L34</f>
        <v>0</v>
      </c>
      <c r="M31" s="117">
        <f>IF('Raw Data'!U34 &gt; 0, IF('Raw Data'!V34 = 1, ('Raw Data'!Z34 * 'Raw Data'!N34 * 'Raw Data'!P34) / 'Raw Data'!U34, 'Raw Data'!Z34), #N/A)</f>
        <v>0</v>
      </c>
      <c r="N31" s="116">
        <f>IF('Raw Data'!U34 &gt; 0, IF('Raw Data'!V34 = 1, ('Raw Data'!AD34 * 'Raw Data'!N34 * 'Raw Data'!P34) / 'Raw Data'!U34, 'Raw Data'!AD34), #N/A)</f>
        <v>0</v>
      </c>
      <c r="O31" s="115">
        <f>IF('Raw Data'!U34 &gt; 0, IF('Raw Data'!V34 = 1, ('Raw Data'!AH34 * 'Raw Data'!N34 * 'Raw Data'!P34) / 'Raw Data'!U34, 'Raw Data'!AH34), #N/A)</f>
        <v>0</v>
      </c>
      <c r="P31" s="107">
        <f>'Raw Data'!V34</f>
        <v>1</v>
      </c>
    </row>
    <row r="32" spans="1:16" x14ac:dyDescent="0.2">
      <c r="A32" s="132">
        <f>'Raw Data'!D35</f>
        <v>1031</v>
      </c>
      <c r="B32" s="113" t="str">
        <f>'Raw Data'!C35</f>
        <v>2A</v>
      </c>
      <c r="C32" s="131" t="str">
        <f>'Raw Data'!B35</f>
        <v>Oregon</v>
      </c>
      <c r="D32" s="130">
        <f>'Raw Data'!E35</f>
        <v>43300</v>
      </c>
      <c r="E32" s="129">
        <f>'Raw Data'!F35</f>
        <v>443998</v>
      </c>
      <c r="F32" s="129">
        <f>IF('Raw Data'!G35 &lt; 2000000,-1* 'Raw Data'!G35,('Raw Data'!G35 - 1000000))</f>
        <v>-1242500</v>
      </c>
      <c r="G32" s="128">
        <f>'Raw Data'!H35</f>
        <v>51</v>
      </c>
      <c r="H32" s="127">
        <f>'Raw Data'!M35</f>
        <v>7.9502134323120117</v>
      </c>
      <c r="I32" s="119">
        <f>'Raw Data'!I35</f>
        <v>415.671875</v>
      </c>
      <c r="J32" s="118">
        <f>'Raw Data'!K35</f>
        <v>15</v>
      </c>
      <c r="K32" s="119">
        <f>'Raw Data'!J35</f>
        <v>136.39494323730469</v>
      </c>
      <c r="L32" s="118">
        <f>'Raw Data'!L35</f>
        <v>17</v>
      </c>
      <c r="M32" s="117">
        <f>IF('Raw Data'!U35 &gt; 0, IF('Raw Data'!V35 = 1, ('Raw Data'!Z35 * 'Raw Data'!N35 * 'Raw Data'!P35) / 'Raw Data'!U35, 'Raw Data'!Z35), #N/A)</f>
        <v>0</v>
      </c>
      <c r="N32" s="116">
        <f>IF('Raw Data'!U35 &gt; 0, IF('Raw Data'!V35 = 1, ('Raw Data'!AD35 * 'Raw Data'!N35 * 'Raw Data'!P35) / 'Raw Data'!U35, 'Raw Data'!AD35), #N/A)</f>
        <v>0</v>
      </c>
      <c r="O32" s="115">
        <f>IF('Raw Data'!U35 &gt; 0, IF('Raw Data'!V35 = 1, ('Raw Data'!AH35 * 'Raw Data'!N35 * 'Raw Data'!P35) / 'Raw Data'!U35, 'Raw Data'!AH35), #N/A)</f>
        <v>0</v>
      </c>
      <c r="P32" s="107">
        <f>'Raw Data'!V35</f>
        <v>1</v>
      </c>
    </row>
    <row r="33" spans="1:16" x14ac:dyDescent="0.2">
      <c r="A33" s="132">
        <f>'Raw Data'!D36</f>
        <v>1032</v>
      </c>
      <c r="B33" s="113" t="str">
        <f>'Raw Data'!C36</f>
        <v>2A</v>
      </c>
      <c r="C33" s="131" t="str">
        <f>'Raw Data'!B36</f>
        <v>Oregon</v>
      </c>
      <c r="D33" s="130">
        <f>'Raw Data'!E36</f>
        <v>43299</v>
      </c>
      <c r="E33" s="129">
        <f>'Raw Data'!F36</f>
        <v>443994</v>
      </c>
      <c r="F33" s="129">
        <f>IF('Raw Data'!G36 &lt; 2000000,-1* 'Raw Data'!G36,('Raw Data'!G36 - 1000000))</f>
        <v>-1244000</v>
      </c>
      <c r="G33" s="128">
        <f>'Raw Data'!H36</f>
        <v>158</v>
      </c>
      <c r="H33" s="127">
        <f>'Raw Data'!M36</f>
        <v>7.9502134323120117</v>
      </c>
      <c r="I33" s="119">
        <f>'Raw Data'!I36</f>
        <v>20.230096817016602</v>
      </c>
      <c r="J33" s="118">
        <f>'Raw Data'!K36</f>
        <v>1</v>
      </c>
      <c r="K33" s="119">
        <f>'Raw Data'!J36</f>
        <v>0</v>
      </c>
      <c r="L33" s="118">
        <f>'Raw Data'!L36</f>
        <v>0</v>
      </c>
      <c r="M33" s="117">
        <f>IF('Raw Data'!U36 &gt; 0, IF('Raw Data'!V36 = 1, ('Raw Data'!Z36 * 'Raw Data'!N36 * 'Raw Data'!P36) / 'Raw Data'!U36, 'Raw Data'!Z36), #N/A)</f>
        <v>0</v>
      </c>
      <c r="N33" s="116">
        <f>IF('Raw Data'!U36 &gt; 0, IF('Raw Data'!V36 = 1, ('Raw Data'!AD36 * 'Raw Data'!N36 * 'Raw Data'!P36) / 'Raw Data'!U36, 'Raw Data'!AD36), #N/A)</f>
        <v>0</v>
      </c>
      <c r="O33" s="115">
        <f>IF('Raw Data'!U36 &gt; 0, IF('Raw Data'!V36 = 1, ('Raw Data'!AH36 * 'Raw Data'!N36 * 'Raw Data'!P36) / 'Raw Data'!U36, 'Raw Data'!AH36), #N/A)</f>
        <v>0</v>
      </c>
      <c r="P33" s="107">
        <f>'Raw Data'!V36</f>
        <v>1</v>
      </c>
    </row>
    <row r="34" spans="1:16" x14ac:dyDescent="0.2">
      <c r="A34" s="132">
        <f>'Raw Data'!D37</f>
        <v>1033</v>
      </c>
      <c r="B34" s="113" t="str">
        <f>'Raw Data'!C37</f>
        <v>2A</v>
      </c>
      <c r="C34" s="131" t="str">
        <f>'Raw Data'!B37</f>
        <v>Oregon</v>
      </c>
      <c r="D34" s="130">
        <f>'Raw Data'!E37</f>
        <v>43299</v>
      </c>
      <c r="E34" s="129">
        <f>'Raw Data'!F37</f>
        <v>444007</v>
      </c>
      <c r="F34" s="129">
        <f>IF('Raw Data'!G37 &lt; 2000000,-1* 'Raw Data'!G37,('Raw Data'!G37 - 1000000))</f>
        <v>-1245400</v>
      </c>
      <c r="G34" s="128">
        <f>'Raw Data'!H37</f>
        <v>287</v>
      </c>
      <c r="H34" s="127">
        <f>'Raw Data'!M37</f>
        <v>7.9502134323120117</v>
      </c>
      <c r="I34" s="119">
        <f>'Raw Data'!I37</f>
        <v>0</v>
      </c>
      <c r="J34" s="118">
        <f>'Raw Data'!K37</f>
        <v>0</v>
      </c>
      <c r="K34" s="119">
        <f>'Raw Data'!J37</f>
        <v>0</v>
      </c>
      <c r="L34" s="118">
        <f>'Raw Data'!L37</f>
        <v>0</v>
      </c>
      <c r="M34" s="117">
        <f>IF('Raw Data'!U37 &gt; 0, IF('Raw Data'!V37 = 1, ('Raw Data'!Z37 * 'Raw Data'!N37 * 'Raw Data'!P37) / 'Raw Data'!U37, 'Raw Data'!Z37), #N/A)</f>
        <v>14.85</v>
      </c>
      <c r="N34" s="116">
        <f>IF('Raw Data'!U37 &gt; 0, IF('Raw Data'!V37 = 1, ('Raw Data'!AD37 * 'Raw Data'!N37 * 'Raw Data'!P37) / 'Raw Data'!U37, 'Raw Data'!AD37), #N/A)</f>
        <v>0</v>
      </c>
      <c r="O34" s="115">
        <f>IF('Raw Data'!U37 &gt; 0, IF('Raw Data'!V37 = 1, ('Raw Data'!AH37 * 'Raw Data'!N37 * 'Raw Data'!P37) / 'Raw Data'!U37, 'Raw Data'!AH37), #N/A)</f>
        <v>0</v>
      </c>
      <c r="P34" s="107">
        <f>'Raw Data'!V37</f>
        <v>1</v>
      </c>
    </row>
    <row r="35" spans="1:16" x14ac:dyDescent="0.2">
      <c r="A35" s="132">
        <f>'Raw Data'!D38</f>
        <v>1034</v>
      </c>
      <c r="B35" s="113" t="str">
        <f>'Raw Data'!C38</f>
        <v>2A</v>
      </c>
      <c r="C35" s="131" t="str">
        <f>'Raw Data'!B38</f>
        <v>Oregon</v>
      </c>
      <c r="D35" s="130">
        <f>'Raw Data'!E38</f>
        <v>43301</v>
      </c>
      <c r="E35" s="129">
        <f>'Raw Data'!F38</f>
        <v>444995</v>
      </c>
      <c r="F35" s="129">
        <f>IF('Raw Data'!G38 &lt; 2000000,-1* 'Raw Data'!G38,('Raw Data'!G38 - 1000000))</f>
        <v>-1241100</v>
      </c>
      <c r="G35" s="128">
        <f>'Raw Data'!H38</f>
        <v>43</v>
      </c>
      <c r="H35" s="127">
        <f>'Raw Data'!M38</f>
        <v>8.0305185317993164</v>
      </c>
      <c r="I35" s="119">
        <f>'Raw Data'!I38</f>
        <v>20.230096817016602</v>
      </c>
      <c r="J35" s="118">
        <f>'Raw Data'!K38</f>
        <v>1</v>
      </c>
      <c r="K35" s="119">
        <f>'Raw Data'!J38</f>
        <v>0</v>
      </c>
      <c r="L35" s="118">
        <f>'Raw Data'!L38</f>
        <v>0</v>
      </c>
      <c r="M35" s="117">
        <f>IF('Raw Data'!U38 &gt; 0, IF('Raw Data'!V38 = 1, ('Raw Data'!Z38 * 'Raw Data'!N38 * 'Raw Data'!P38) / 'Raw Data'!U38, 'Raw Data'!Z38), #N/A)</f>
        <v>0</v>
      </c>
      <c r="N35" s="116">
        <f>IF('Raw Data'!U38 &gt; 0, IF('Raw Data'!V38 = 1, ('Raw Data'!AD38 * 'Raw Data'!N38 * 'Raw Data'!P38) / 'Raw Data'!U38, 'Raw Data'!AD38), #N/A)</f>
        <v>0</v>
      </c>
      <c r="O35" s="115">
        <f>IF('Raw Data'!U38 &gt; 0, IF('Raw Data'!V38 = 1, ('Raw Data'!AH38 * 'Raw Data'!N38 * 'Raw Data'!P38) / 'Raw Data'!U38, 'Raw Data'!AH38), #N/A)</f>
        <v>0</v>
      </c>
      <c r="P35" s="107">
        <f>'Raw Data'!V38</f>
        <v>1</v>
      </c>
    </row>
    <row r="36" spans="1:16" x14ac:dyDescent="0.2">
      <c r="A36" s="132">
        <f>'Raw Data'!D39</f>
        <v>1035</v>
      </c>
      <c r="B36" s="113" t="str">
        <f>'Raw Data'!C39</f>
        <v>2A</v>
      </c>
      <c r="C36" s="131" t="str">
        <f>'Raw Data'!B39</f>
        <v>Oregon</v>
      </c>
      <c r="D36" s="130">
        <f>'Raw Data'!E39</f>
        <v>43289</v>
      </c>
      <c r="E36" s="129">
        <f>'Raw Data'!F39</f>
        <v>444998</v>
      </c>
      <c r="F36" s="129">
        <f>IF('Raw Data'!G39 &lt; 2000000,-1* 'Raw Data'!G39,('Raw Data'!G39 - 1000000))</f>
        <v>-1242500</v>
      </c>
      <c r="G36" s="128">
        <f>'Raw Data'!H39</f>
        <v>83</v>
      </c>
      <c r="H36" s="127">
        <f>'Raw Data'!M39</f>
        <v>7.9502134323120117</v>
      </c>
      <c r="I36" s="119">
        <f>'Raw Data'!I39</f>
        <v>13.812229156494141</v>
      </c>
      <c r="J36" s="118">
        <f>'Raw Data'!K39</f>
        <v>1</v>
      </c>
      <c r="K36" s="119">
        <f>'Raw Data'!J39</f>
        <v>6.2807421684265137</v>
      </c>
      <c r="L36" s="118">
        <f>'Raw Data'!L39</f>
        <v>1</v>
      </c>
      <c r="M36" s="117">
        <f>IF('Raw Data'!U39 &gt; 0, IF('Raw Data'!V39 = 1, ('Raw Data'!Z39 * 'Raw Data'!N39 * 'Raw Data'!P39) / 'Raw Data'!U39, 'Raw Data'!Z39), #N/A)</f>
        <v>29.7</v>
      </c>
      <c r="N36" s="116">
        <f>IF('Raw Data'!U39 &gt; 0, IF('Raw Data'!V39 = 1, ('Raw Data'!AD39 * 'Raw Data'!N39 * 'Raw Data'!P39) / 'Raw Data'!U39, 'Raw Data'!AD39), #N/A)</f>
        <v>0</v>
      </c>
      <c r="O36" s="115">
        <f>IF('Raw Data'!U39 &gt; 0, IF('Raw Data'!V39 = 1, ('Raw Data'!AH39 * 'Raw Data'!N39 * 'Raw Data'!P39) / 'Raw Data'!U39, 'Raw Data'!AH39), #N/A)</f>
        <v>0</v>
      </c>
      <c r="P36" s="107">
        <f>'Raw Data'!V39</f>
        <v>1</v>
      </c>
    </row>
    <row r="37" spans="1:16" x14ac:dyDescent="0.2">
      <c r="A37" s="132">
        <f>'Raw Data'!D40</f>
        <v>1036</v>
      </c>
      <c r="B37" s="113" t="str">
        <f>'Raw Data'!C40</f>
        <v>2A</v>
      </c>
      <c r="C37" s="131" t="str">
        <f>'Raw Data'!B40</f>
        <v>Oregon</v>
      </c>
      <c r="D37" s="130">
        <f>'Raw Data'!E40</f>
        <v>43299</v>
      </c>
      <c r="E37" s="129">
        <f>'Raw Data'!F40</f>
        <v>444997</v>
      </c>
      <c r="F37" s="129">
        <f>IF('Raw Data'!G40 &lt; 2000000,-1* 'Raw Data'!G40,('Raw Data'!G40 - 1000000))</f>
        <v>-1243900</v>
      </c>
      <c r="G37" s="128">
        <f>'Raw Data'!H40</f>
        <v>188</v>
      </c>
      <c r="H37" s="127">
        <f>'Raw Data'!M40</f>
        <v>8.0305185317993164</v>
      </c>
      <c r="I37" s="119">
        <f>'Raw Data'!I40</f>
        <v>154.65470886230469</v>
      </c>
      <c r="J37" s="118">
        <f>'Raw Data'!K40</f>
        <v>6</v>
      </c>
      <c r="K37" s="119">
        <f>'Raw Data'!J40</f>
        <v>0</v>
      </c>
      <c r="L37" s="118">
        <f>'Raw Data'!L40</f>
        <v>0</v>
      </c>
      <c r="M37" s="117">
        <f>IF('Raw Data'!U40 &gt; 0, IF('Raw Data'!V40 = 1, ('Raw Data'!Z40 * 'Raw Data'!N40 * 'Raw Data'!P40) / 'Raw Data'!U40, 'Raw Data'!Z40), #N/A)</f>
        <v>0</v>
      </c>
      <c r="N37" s="116">
        <f>IF('Raw Data'!U40 &gt; 0, IF('Raw Data'!V40 = 1, ('Raw Data'!AD40 * 'Raw Data'!N40 * 'Raw Data'!P40) / 'Raw Data'!U40, 'Raw Data'!AD40), #N/A)</f>
        <v>0</v>
      </c>
      <c r="O37" s="115">
        <f>IF('Raw Data'!U40 &gt; 0, IF('Raw Data'!V40 = 1, ('Raw Data'!AH40 * 'Raw Data'!N40 * 'Raw Data'!P40) / 'Raw Data'!U40, 'Raw Data'!AH40), #N/A)</f>
        <v>0</v>
      </c>
      <c r="P37" s="107">
        <f>'Raw Data'!V40</f>
        <v>1</v>
      </c>
    </row>
    <row r="38" spans="1:16" x14ac:dyDescent="0.2">
      <c r="A38" s="132">
        <f>'Raw Data'!D41</f>
        <v>1037</v>
      </c>
      <c r="B38" s="113" t="str">
        <f>'Raw Data'!C41</f>
        <v>2A</v>
      </c>
      <c r="C38" s="131" t="str">
        <f>'Raw Data'!B41</f>
        <v>Oregon</v>
      </c>
      <c r="D38" s="130">
        <f>'Raw Data'!E41</f>
        <v>43288</v>
      </c>
      <c r="E38" s="129">
        <f>'Raw Data'!F41</f>
        <v>450005</v>
      </c>
      <c r="F38" s="129">
        <f>IF('Raw Data'!G41 &lt; 2000000,-1* 'Raw Data'!G41,('Raw Data'!G41 - 1000000))</f>
        <v>-1241100</v>
      </c>
      <c r="G38" s="128">
        <f>'Raw Data'!H41</f>
        <v>61</v>
      </c>
      <c r="H38" s="127">
        <f>'Raw Data'!M41</f>
        <v>7.9502134323120117</v>
      </c>
      <c r="I38" s="119">
        <f>'Raw Data'!I41</f>
        <v>55.041900634765625</v>
      </c>
      <c r="J38" s="118">
        <f>'Raw Data'!K41</f>
        <v>3</v>
      </c>
      <c r="K38" s="119">
        <f>'Raw Data'!J41</f>
        <v>0</v>
      </c>
      <c r="L38" s="118">
        <f>'Raw Data'!L41</f>
        <v>0</v>
      </c>
      <c r="M38" s="117">
        <f>IF('Raw Data'!U41 &gt; 0, IF('Raw Data'!V41 = 1, ('Raw Data'!Z41 * 'Raw Data'!N41 * 'Raw Data'!P41) / 'Raw Data'!U41, 'Raw Data'!Z41), #N/A)</f>
        <v>59.4</v>
      </c>
      <c r="N38" s="116">
        <f>IF('Raw Data'!U41 &gt; 0, IF('Raw Data'!V41 = 1, ('Raw Data'!AD41 * 'Raw Data'!N41 * 'Raw Data'!P41) / 'Raw Data'!U41, 'Raw Data'!AD41), #N/A)</f>
        <v>0</v>
      </c>
      <c r="O38" s="115">
        <f>IF('Raw Data'!U41 &gt; 0, IF('Raw Data'!V41 = 1, ('Raw Data'!AH41 * 'Raw Data'!N41 * 'Raw Data'!P41) / 'Raw Data'!U41, 'Raw Data'!AH41), #N/A)</f>
        <v>0</v>
      </c>
      <c r="P38" s="107">
        <f>'Raw Data'!V41</f>
        <v>1</v>
      </c>
    </row>
    <row r="39" spans="1:16" x14ac:dyDescent="0.2">
      <c r="A39" s="132">
        <f>'Raw Data'!D42</f>
        <v>1038</v>
      </c>
      <c r="B39" s="113" t="str">
        <f>'Raw Data'!C42</f>
        <v>2A</v>
      </c>
      <c r="C39" s="131" t="str">
        <f>'Raw Data'!B42</f>
        <v>Oregon</v>
      </c>
      <c r="D39" s="130">
        <f>'Raw Data'!E42</f>
        <v>43289</v>
      </c>
      <c r="E39" s="129">
        <f>'Raw Data'!F42</f>
        <v>450000</v>
      </c>
      <c r="F39" s="129">
        <f>IF('Raw Data'!G42 &lt; 2000000,-1* 'Raw Data'!G42,('Raw Data'!G42 - 1000000))</f>
        <v>-1242500</v>
      </c>
      <c r="G39" s="128">
        <f>'Raw Data'!H42</f>
        <v>147</v>
      </c>
      <c r="H39" s="127">
        <f>'Raw Data'!M42</f>
        <v>7.9502134323120117</v>
      </c>
      <c r="I39" s="119">
        <f>'Raw Data'!I42</f>
        <v>0</v>
      </c>
      <c r="J39" s="118">
        <f>'Raw Data'!K42</f>
        <v>0</v>
      </c>
      <c r="K39" s="119">
        <f>'Raw Data'!J42</f>
        <v>0</v>
      </c>
      <c r="L39" s="118">
        <f>'Raw Data'!L42</f>
        <v>0</v>
      </c>
      <c r="M39" s="117">
        <f>IF('Raw Data'!U42 &gt; 0, IF('Raw Data'!V42 = 1, ('Raw Data'!Z42 * 'Raw Data'!N42 * 'Raw Data'!P42) / 'Raw Data'!U42, 'Raw Data'!Z42), #N/A)</f>
        <v>54.45</v>
      </c>
      <c r="N39" s="116">
        <f>IF('Raw Data'!U42 &gt; 0, IF('Raw Data'!V42 = 1, ('Raw Data'!AD42 * 'Raw Data'!N42 * 'Raw Data'!P42) / 'Raw Data'!U42, 'Raw Data'!AD42), #N/A)</f>
        <v>0</v>
      </c>
      <c r="O39" s="115">
        <f>IF('Raw Data'!U42 &gt; 0, IF('Raw Data'!V42 = 1, ('Raw Data'!AH42 * 'Raw Data'!N42 * 'Raw Data'!P42) / 'Raw Data'!U42, 'Raw Data'!AH42), #N/A)</f>
        <v>0</v>
      </c>
      <c r="P39" s="107">
        <f>'Raw Data'!V42</f>
        <v>1</v>
      </c>
    </row>
    <row r="40" spans="1:16" x14ac:dyDescent="0.2">
      <c r="A40" s="132">
        <f>'Raw Data'!D43</f>
        <v>1039</v>
      </c>
      <c r="B40" s="113" t="str">
        <f>'Raw Data'!C43</f>
        <v>2A</v>
      </c>
      <c r="C40" s="131" t="str">
        <f>'Raw Data'!B43</f>
        <v>Oregon</v>
      </c>
      <c r="D40" s="130">
        <f>'Raw Data'!E43</f>
        <v>43289</v>
      </c>
      <c r="E40" s="129">
        <f>'Raw Data'!F43</f>
        <v>445998</v>
      </c>
      <c r="F40" s="129">
        <f>IF('Raw Data'!G43 &lt; 2000000,-1* 'Raw Data'!G43,('Raw Data'!G43 - 1000000))</f>
        <v>-1243900</v>
      </c>
      <c r="G40" s="128">
        <f>'Raw Data'!H43</f>
        <v>251</v>
      </c>
      <c r="H40" s="127">
        <f>'Raw Data'!M43</f>
        <v>7.9502134323120117</v>
      </c>
      <c r="I40" s="119">
        <f>'Raw Data'!I43</f>
        <v>0</v>
      </c>
      <c r="J40" s="118">
        <f>'Raw Data'!K43</f>
        <v>0</v>
      </c>
      <c r="K40" s="119">
        <f>'Raw Data'!J43</f>
        <v>0</v>
      </c>
      <c r="L40" s="118">
        <f>'Raw Data'!L43</f>
        <v>0</v>
      </c>
      <c r="M40" s="117">
        <f>IF('Raw Data'!U43 &gt; 0, IF('Raw Data'!V43 = 1, ('Raw Data'!Z43 * 'Raw Data'!N43 * 'Raw Data'!P43) / 'Raw Data'!U43, 'Raw Data'!Z43), #N/A)</f>
        <v>9.9</v>
      </c>
      <c r="N40" s="116">
        <f>IF('Raw Data'!U43 &gt; 0, IF('Raw Data'!V43 = 1, ('Raw Data'!AD43 * 'Raw Data'!N43 * 'Raw Data'!P43) / 'Raw Data'!U43, 'Raw Data'!AD43), #N/A)</f>
        <v>0</v>
      </c>
      <c r="O40" s="115">
        <f>IF('Raw Data'!U43 &gt; 0, IF('Raw Data'!V43 = 1, ('Raw Data'!AH43 * 'Raw Data'!N43 * 'Raw Data'!P43) / 'Raw Data'!U43, 'Raw Data'!AH43), #N/A)</f>
        <v>0</v>
      </c>
      <c r="P40" s="107">
        <f>'Raw Data'!V43</f>
        <v>1</v>
      </c>
    </row>
    <row r="41" spans="1:16" x14ac:dyDescent="0.2">
      <c r="A41" s="132">
        <f>'Raw Data'!D44</f>
        <v>1040</v>
      </c>
      <c r="B41" s="113" t="str">
        <f>'Raw Data'!C44</f>
        <v>2A</v>
      </c>
      <c r="C41" s="131" t="str">
        <f>'Raw Data'!B44</f>
        <v>Oregon</v>
      </c>
      <c r="D41" s="130">
        <f>'Raw Data'!E44</f>
        <v>43288</v>
      </c>
      <c r="E41" s="129">
        <f>'Raw Data'!F44</f>
        <v>451002</v>
      </c>
      <c r="F41" s="129">
        <f>IF('Raw Data'!G44 &lt; 2000000,-1* 'Raw Data'!G44,('Raw Data'!G44 - 1000000))</f>
        <v>-1241100</v>
      </c>
      <c r="G41" s="128">
        <f>'Raw Data'!H44</f>
        <v>72</v>
      </c>
      <c r="H41" s="127">
        <f>'Raw Data'!M44</f>
        <v>7.9502134323120117</v>
      </c>
      <c r="I41" s="119">
        <f>'Raw Data'!I44</f>
        <v>26.022161483764648</v>
      </c>
      <c r="J41" s="118">
        <f>'Raw Data'!K44</f>
        <v>1</v>
      </c>
      <c r="K41" s="119">
        <f>'Raw Data'!J44</f>
        <v>17.032615661621094</v>
      </c>
      <c r="L41" s="118">
        <f>'Raw Data'!L44</f>
        <v>2</v>
      </c>
      <c r="M41" s="117">
        <f>IF('Raw Data'!U44 &gt; 0, IF('Raw Data'!V44 = 1, ('Raw Data'!Z44 * 'Raw Data'!N44 * 'Raw Data'!P44) / 'Raw Data'!U44, 'Raw Data'!Z44), #N/A)</f>
        <v>59.4</v>
      </c>
      <c r="N41" s="116">
        <f>IF('Raw Data'!U44 &gt; 0, IF('Raw Data'!V44 = 1, ('Raw Data'!AD44 * 'Raw Data'!N44 * 'Raw Data'!P44) / 'Raw Data'!U44, 'Raw Data'!AD44), #N/A)</f>
        <v>0</v>
      </c>
      <c r="O41" s="115">
        <f>IF('Raw Data'!U44 &gt; 0, IF('Raw Data'!V44 = 1, ('Raw Data'!AH44 * 'Raw Data'!N44 * 'Raw Data'!P44) / 'Raw Data'!U44, 'Raw Data'!AH44), #N/A)</f>
        <v>0</v>
      </c>
      <c r="P41" s="107">
        <f>'Raw Data'!V44</f>
        <v>1</v>
      </c>
    </row>
    <row r="42" spans="1:16" x14ac:dyDescent="0.2">
      <c r="A42" s="132">
        <f>'Raw Data'!D45</f>
        <v>1041</v>
      </c>
      <c r="B42" s="113" t="str">
        <f>'Raw Data'!C45</f>
        <v>2A</v>
      </c>
      <c r="C42" s="131" t="str">
        <f>'Raw Data'!B45</f>
        <v>Oregon</v>
      </c>
      <c r="D42" s="130">
        <f>'Raw Data'!E45</f>
        <v>43288</v>
      </c>
      <c r="E42" s="129">
        <f>'Raw Data'!F45</f>
        <v>450996</v>
      </c>
      <c r="F42" s="129">
        <f>IF('Raw Data'!G45 &lt; 2000000,-1* 'Raw Data'!G45,('Raw Data'!G45 - 1000000))</f>
        <v>-1242500</v>
      </c>
      <c r="G42" s="128">
        <f>'Raw Data'!H45</f>
        <v>203</v>
      </c>
      <c r="H42" s="127">
        <f>'Raw Data'!M45</f>
        <v>7.9502134323120117</v>
      </c>
      <c r="I42" s="119">
        <f>'Raw Data'!I45</f>
        <v>81.80029296875</v>
      </c>
      <c r="J42" s="118">
        <f>'Raw Data'!K45</f>
        <v>4</v>
      </c>
      <c r="K42" s="119">
        <f>'Raw Data'!J45</f>
        <v>20.701858520507813</v>
      </c>
      <c r="L42" s="118">
        <f>'Raw Data'!L45</f>
        <v>2</v>
      </c>
      <c r="M42" s="117">
        <f>IF('Raw Data'!U45 &gt; 0, IF('Raw Data'!V45 = 1, ('Raw Data'!Z45 * 'Raw Data'!N45 * 'Raw Data'!P45) / 'Raw Data'!U45, 'Raw Data'!Z45), #N/A)</f>
        <v>39.6</v>
      </c>
      <c r="N42" s="116">
        <f>IF('Raw Data'!U45 &gt; 0, IF('Raw Data'!V45 = 1, ('Raw Data'!AD45 * 'Raw Data'!N45 * 'Raw Data'!P45) / 'Raw Data'!U45, 'Raw Data'!AD45), #N/A)</f>
        <v>0</v>
      </c>
      <c r="O42" s="115">
        <f>IF('Raw Data'!U45 &gt; 0, IF('Raw Data'!V45 = 1, ('Raw Data'!AH45 * 'Raw Data'!N45 * 'Raw Data'!P45) / 'Raw Data'!U45, 'Raw Data'!AH45), #N/A)</f>
        <v>0</v>
      </c>
      <c r="P42" s="107">
        <f>'Raw Data'!V45</f>
        <v>1</v>
      </c>
    </row>
    <row r="43" spans="1:16" x14ac:dyDescent="0.2">
      <c r="A43" s="132">
        <f>'Raw Data'!D46</f>
        <v>1042</v>
      </c>
      <c r="B43" s="113" t="str">
        <f>'Raw Data'!C46</f>
        <v>2A</v>
      </c>
      <c r="C43" s="131" t="str">
        <f>'Raw Data'!B46</f>
        <v>Oregon</v>
      </c>
      <c r="D43" s="130">
        <f>'Raw Data'!E46</f>
        <v>43287</v>
      </c>
      <c r="E43" s="129">
        <f>'Raw Data'!F46</f>
        <v>451990</v>
      </c>
      <c r="F43" s="129">
        <f>IF('Raw Data'!G46 &lt; 2000000,-1* 'Raw Data'!G46,('Raw Data'!G46 - 1000000))</f>
        <v>-1241100</v>
      </c>
      <c r="G43" s="128">
        <f>'Raw Data'!H46</f>
        <v>73</v>
      </c>
      <c r="H43" s="127">
        <f>'Raw Data'!M46</f>
        <v>7.9502134323120117</v>
      </c>
      <c r="I43" s="119">
        <f>'Raw Data'!I46</f>
        <v>0</v>
      </c>
      <c r="J43" s="118">
        <f>'Raw Data'!K46</f>
        <v>0</v>
      </c>
      <c r="K43" s="119">
        <f>'Raw Data'!J46</f>
        <v>0</v>
      </c>
      <c r="L43" s="118">
        <f>'Raw Data'!L46</f>
        <v>0</v>
      </c>
      <c r="M43" s="117">
        <f>IF('Raw Data'!U46 &gt; 0, IF('Raw Data'!V46 = 1, ('Raw Data'!Z46 * 'Raw Data'!N46 * 'Raw Data'!P46) / 'Raw Data'!U46, 'Raw Data'!Z46), #N/A)</f>
        <v>19.8</v>
      </c>
      <c r="N43" s="116">
        <f>IF('Raw Data'!U46 &gt; 0, IF('Raw Data'!V46 = 1, ('Raw Data'!AD46 * 'Raw Data'!N46 * 'Raw Data'!P46) / 'Raw Data'!U46, 'Raw Data'!AD46), #N/A)</f>
        <v>0</v>
      </c>
      <c r="O43" s="115">
        <f>IF('Raw Data'!U46 &gt; 0, IF('Raw Data'!V46 = 1, ('Raw Data'!AH46 * 'Raw Data'!N46 * 'Raw Data'!P46) / 'Raw Data'!U46, 'Raw Data'!AH46), #N/A)</f>
        <v>0</v>
      </c>
      <c r="P43" s="107">
        <f>'Raw Data'!V46</f>
        <v>1</v>
      </c>
    </row>
    <row r="44" spans="1:16" x14ac:dyDescent="0.2">
      <c r="A44" s="132">
        <f>'Raw Data'!D47</f>
        <v>1043</v>
      </c>
      <c r="B44" s="113" t="str">
        <f>'Raw Data'!C47</f>
        <v>2A</v>
      </c>
      <c r="C44" s="131" t="str">
        <f>'Raw Data'!B47</f>
        <v>Washington</v>
      </c>
      <c r="D44" s="130">
        <f>'Raw Data'!E47</f>
        <v>43287</v>
      </c>
      <c r="E44" s="129">
        <f>'Raw Data'!F47</f>
        <v>451981</v>
      </c>
      <c r="F44" s="129">
        <f>IF('Raw Data'!G47 &lt; 2000000,-1* 'Raw Data'!G47,('Raw Data'!G47 - 1000000))</f>
        <v>-1242499</v>
      </c>
      <c r="G44" s="128">
        <f>'Raw Data'!H47</f>
        <v>198</v>
      </c>
      <c r="H44" s="127">
        <f>'Raw Data'!M47</f>
        <v>7.9502134323120117</v>
      </c>
      <c r="I44" s="119">
        <f>'Raw Data'!I47</f>
        <v>0</v>
      </c>
      <c r="J44" s="118">
        <f>'Raw Data'!K47</f>
        <v>0</v>
      </c>
      <c r="K44" s="119">
        <f>'Raw Data'!J47</f>
        <v>0</v>
      </c>
      <c r="L44" s="118">
        <f>'Raw Data'!L47</f>
        <v>0</v>
      </c>
      <c r="M44" s="117">
        <f>IF('Raw Data'!U47 &gt; 0, IF('Raw Data'!V47 = 1, ('Raw Data'!Z47 * 'Raw Data'!N47 * 'Raw Data'!P47) / 'Raw Data'!U47, 'Raw Data'!Z47), #N/A)</f>
        <v>4.95</v>
      </c>
      <c r="N44" s="116">
        <f>IF('Raw Data'!U47 &gt; 0, IF('Raw Data'!V47 = 1, ('Raw Data'!AD47 * 'Raw Data'!N47 * 'Raw Data'!P47) / 'Raw Data'!U47, 'Raw Data'!AD47), #N/A)</f>
        <v>0</v>
      </c>
      <c r="O44" s="115">
        <f>IF('Raw Data'!U47 &gt; 0, IF('Raw Data'!V47 = 1, ('Raw Data'!AH47 * 'Raw Data'!N47 * 'Raw Data'!P47) / 'Raw Data'!U47, 'Raw Data'!AH47), #N/A)</f>
        <v>0</v>
      </c>
      <c r="P44" s="107">
        <f>'Raw Data'!V47</f>
        <v>1</v>
      </c>
    </row>
    <row r="45" spans="1:16" x14ac:dyDescent="0.2">
      <c r="A45" s="132">
        <f>'Raw Data'!D48</f>
        <v>1044</v>
      </c>
      <c r="B45" s="113" t="str">
        <f>'Raw Data'!C48</f>
        <v>2A</v>
      </c>
      <c r="C45" s="131" t="str">
        <f>'Raw Data'!B48</f>
        <v>Washington</v>
      </c>
      <c r="D45" s="130">
        <f>'Raw Data'!E48</f>
        <v>43286</v>
      </c>
      <c r="E45" s="129">
        <f>'Raw Data'!F48</f>
        <v>451929</v>
      </c>
      <c r="F45" s="129">
        <f>IF('Raw Data'!G48 &lt; 2000000,-1* 'Raw Data'!G48,('Raw Data'!G48 - 1000000))</f>
        <v>-1243906</v>
      </c>
      <c r="G45" s="128">
        <f>'Raw Data'!H48</f>
        <v>257</v>
      </c>
      <c r="H45" s="127">
        <f>'Raw Data'!M48</f>
        <v>8.0305185317993164</v>
      </c>
      <c r="I45" s="119">
        <f>'Raw Data'!I48</f>
        <v>0</v>
      </c>
      <c r="J45" s="118">
        <f>'Raw Data'!K48</f>
        <v>0</v>
      </c>
      <c r="K45" s="119">
        <f>'Raw Data'!J48</f>
        <v>0</v>
      </c>
      <c r="L45" s="118">
        <f>'Raw Data'!L48</f>
        <v>0</v>
      </c>
      <c r="M45" s="117">
        <f>IF('Raw Data'!U48 &gt; 0, IF('Raw Data'!V48 = 1, ('Raw Data'!Z48 * 'Raw Data'!N48 * 'Raw Data'!P48) / 'Raw Data'!U48, 'Raw Data'!Z48), #N/A)</f>
        <v>30</v>
      </c>
      <c r="N45" s="116">
        <f>IF('Raw Data'!U48 &gt; 0, IF('Raw Data'!V48 = 1, ('Raw Data'!AD48 * 'Raw Data'!N48 * 'Raw Data'!P48) / 'Raw Data'!U48, 'Raw Data'!AD48), #N/A)</f>
        <v>0</v>
      </c>
      <c r="O45" s="115">
        <f>IF('Raw Data'!U48 &gt; 0, IF('Raw Data'!V48 = 1, ('Raw Data'!AH48 * 'Raw Data'!N48 * 'Raw Data'!P48) / 'Raw Data'!U48, 'Raw Data'!AH48), #N/A)</f>
        <v>0</v>
      </c>
      <c r="P45" s="107">
        <f>'Raw Data'!V48</f>
        <v>1</v>
      </c>
    </row>
    <row r="46" spans="1:16" x14ac:dyDescent="0.2">
      <c r="A46" s="132">
        <f>'Raw Data'!D49</f>
        <v>1045</v>
      </c>
      <c r="B46" s="113" t="str">
        <f>'Raw Data'!C49</f>
        <v>2A</v>
      </c>
      <c r="C46" s="131" t="str">
        <f>'Raw Data'!B49</f>
        <v>Washington</v>
      </c>
      <c r="D46" s="130">
        <f>'Raw Data'!E49</f>
        <v>43287</v>
      </c>
      <c r="E46" s="129">
        <f>'Raw Data'!F49</f>
        <v>453002</v>
      </c>
      <c r="F46" s="129">
        <f>IF('Raw Data'!G49 &lt; 2000000,-1* 'Raw Data'!G49,('Raw Data'!G49 - 1000000))</f>
        <v>-1241100</v>
      </c>
      <c r="G46" s="128">
        <f>'Raw Data'!H49</f>
        <v>68</v>
      </c>
      <c r="H46" s="127">
        <f>'Raw Data'!M49</f>
        <v>7.9502134323120117</v>
      </c>
      <c r="I46" s="119">
        <f>'Raw Data'!I49</f>
        <v>0</v>
      </c>
      <c r="J46" s="118">
        <f>'Raw Data'!K49</f>
        <v>0</v>
      </c>
      <c r="K46" s="119">
        <f>'Raw Data'!J49</f>
        <v>0</v>
      </c>
      <c r="L46" s="118">
        <f>'Raw Data'!L49</f>
        <v>0</v>
      </c>
      <c r="M46" s="117">
        <f>IF('Raw Data'!U49 &gt; 0, IF('Raw Data'!V49 = 1, ('Raw Data'!Z49 * 'Raw Data'!N49 * 'Raw Data'!P49) / 'Raw Data'!U49, 'Raw Data'!Z49), #N/A)</f>
        <v>14.85</v>
      </c>
      <c r="N46" s="116">
        <f>IF('Raw Data'!U49 &gt; 0, IF('Raw Data'!V49 = 1, ('Raw Data'!AD49 * 'Raw Data'!N49 * 'Raw Data'!P49) / 'Raw Data'!U49, 'Raw Data'!AD49), #N/A)</f>
        <v>0</v>
      </c>
      <c r="O46" s="115">
        <f>IF('Raw Data'!U49 &gt; 0, IF('Raw Data'!V49 = 1, ('Raw Data'!AH49 * 'Raw Data'!N49 * 'Raw Data'!P49) / 'Raw Data'!U49, 'Raw Data'!AH49), #N/A)</f>
        <v>0</v>
      </c>
      <c r="P46" s="107">
        <f>'Raw Data'!V49</f>
        <v>1</v>
      </c>
    </row>
    <row r="47" spans="1:16" x14ac:dyDescent="0.2">
      <c r="A47" s="132">
        <f>'Raw Data'!D50</f>
        <v>1046</v>
      </c>
      <c r="B47" s="113" t="str">
        <f>'Raw Data'!C50</f>
        <v>2A</v>
      </c>
      <c r="C47" s="131" t="str">
        <f>'Raw Data'!B50</f>
        <v>Washington</v>
      </c>
      <c r="D47" s="130">
        <f>'Raw Data'!E50</f>
        <v>43286</v>
      </c>
      <c r="E47" s="129">
        <f>'Raw Data'!F50</f>
        <v>452993</v>
      </c>
      <c r="F47" s="129">
        <f>IF('Raw Data'!G50 &lt; 2000000,-1* 'Raw Data'!G50,('Raw Data'!G50 - 1000000))</f>
        <v>-1242500</v>
      </c>
      <c r="G47" s="128">
        <f>'Raw Data'!H50</f>
        <v>112</v>
      </c>
      <c r="H47" s="127">
        <f>'Raw Data'!M50</f>
        <v>7.9502134323120117</v>
      </c>
      <c r="I47" s="119">
        <f>'Raw Data'!I50</f>
        <v>98.080619812011719</v>
      </c>
      <c r="J47" s="118">
        <f>'Raw Data'!K50</f>
        <v>6</v>
      </c>
      <c r="K47" s="119">
        <f>'Raw Data'!J50</f>
        <v>26.916913986206055</v>
      </c>
      <c r="L47" s="118">
        <f>'Raw Data'!L50</f>
        <v>3</v>
      </c>
      <c r="M47" s="117">
        <f>IF('Raw Data'!U50 &gt; 0, IF('Raw Data'!V50 = 1, ('Raw Data'!Z50 * 'Raw Data'!N50 * 'Raw Data'!P50) / 'Raw Data'!U50, 'Raw Data'!Z50), #N/A)</f>
        <v>14.85</v>
      </c>
      <c r="N47" s="116">
        <f>IF('Raw Data'!U50 &gt; 0, IF('Raw Data'!V50 = 1, ('Raw Data'!AD50 * 'Raw Data'!N50 * 'Raw Data'!P50) / 'Raw Data'!U50, 'Raw Data'!AD50), #N/A)</f>
        <v>0</v>
      </c>
      <c r="O47" s="115">
        <f>IF('Raw Data'!U50 &gt; 0, IF('Raw Data'!V50 = 1, ('Raw Data'!AH50 * 'Raw Data'!N50 * 'Raw Data'!P50) / 'Raw Data'!U50, 'Raw Data'!AH50), #N/A)</f>
        <v>0</v>
      </c>
      <c r="P47" s="107">
        <f>'Raw Data'!V50</f>
        <v>1</v>
      </c>
    </row>
    <row r="48" spans="1:16" x14ac:dyDescent="0.2">
      <c r="A48" s="132">
        <f>'Raw Data'!D51</f>
        <v>1047</v>
      </c>
      <c r="B48" s="113" t="str">
        <f>'Raw Data'!C51</f>
        <v>2A</v>
      </c>
      <c r="C48" s="131" t="str">
        <f>'Raw Data'!B51</f>
        <v>Washington</v>
      </c>
      <c r="D48" s="130">
        <f>'Raw Data'!E51</f>
        <v>43286</v>
      </c>
      <c r="E48" s="129">
        <f>'Raw Data'!F51</f>
        <v>452995</v>
      </c>
      <c r="F48" s="129">
        <f>IF('Raw Data'!G51 &lt; 2000000,-1* 'Raw Data'!G51,('Raw Data'!G51 - 1000000))</f>
        <v>-1243900</v>
      </c>
      <c r="G48" s="128">
        <f>'Raw Data'!H51</f>
        <v>257</v>
      </c>
      <c r="H48" s="127">
        <f>'Raw Data'!M51</f>
        <v>7.9502134323120117</v>
      </c>
      <c r="I48" s="119">
        <f>'Raw Data'!I51</f>
        <v>0</v>
      </c>
      <c r="J48" s="118">
        <f>'Raw Data'!K51</f>
        <v>0</v>
      </c>
      <c r="K48" s="119">
        <f>'Raw Data'!J51</f>
        <v>0</v>
      </c>
      <c r="L48" s="118">
        <f>'Raw Data'!L51</f>
        <v>0</v>
      </c>
      <c r="M48" s="117">
        <f>IF('Raw Data'!U51 &gt; 0, IF('Raw Data'!V51 = 1, ('Raw Data'!Z51 * 'Raw Data'!N51 * 'Raw Data'!P51) / 'Raw Data'!U51, 'Raw Data'!Z51), #N/A)</f>
        <v>14.85</v>
      </c>
      <c r="N48" s="116">
        <f>IF('Raw Data'!U51 &gt; 0, IF('Raw Data'!V51 = 1, ('Raw Data'!AD51 * 'Raw Data'!N51 * 'Raw Data'!P51) / 'Raw Data'!U51, 'Raw Data'!AD51), #N/A)</f>
        <v>0</v>
      </c>
      <c r="O48" s="115">
        <f>IF('Raw Data'!U51 &gt; 0, IF('Raw Data'!V51 = 1, ('Raw Data'!AH51 * 'Raw Data'!N51 * 'Raw Data'!P51) / 'Raw Data'!U51, 'Raw Data'!AH51), #N/A)</f>
        <v>0</v>
      </c>
      <c r="P48" s="107">
        <f>'Raw Data'!V51</f>
        <v>1</v>
      </c>
    </row>
    <row r="49" spans="1:16" x14ac:dyDescent="0.2">
      <c r="A49" s="132">
        <f>'Raw Data'!D52</f>
        <v>1048</v>
      </c>
      <c r="B49" s="113" t="str">
        <f>'Raw Data'!C52</f>
        <v>2A</v>
      </c>
      <c r="C49" s="131" t="str">
        <f>'Raw Data'!B52</f>
        <v>Washington</v>
      </c>
      <c r="D49" s="130">
        <f>'Raw Data'!E52</f>
        <v>43284</v>
      </c>
      <c r="E49" s="129">
        <f>'Raw Data'!F52</f>
        <v>453998</v>
      </c>
      <c r="F49" s="129">
        <f>IF('Raw Data'!G52 &lt; 2000000,-1* 'Raw Data'!G52,('Raw Data'!G52 - 1000000))</f>
        <v>-1241001</v>
      </c>
      <c r="G49" s="128">
        <f>'Raw Data'!H52</f>
        <v>58</v>
      </c>
      <c r="H49" s="127">
        <f>'Raw Data'!M52</f>
        <v>7.9502134323120117</v>
      </c>
      <c r="I49" s="119">
        <f>'Raw Data'!I52</f>
        <v>0</v>
      </c>
      <c r="J49" s="118">
        <f>'Raw Data'!K52</f>
        <v>0</v>
      </c>
      <c r="K49" s="119">
        <f>'Raw Data'!J52</f>
        <v>0</v>
      </c>
      <c r="L49" s="118">
        <f>'Raw Data'!L52</f>
        <v>0</v>
      </c>
      <c r="M49" s="117">
        <f>IF('Raw Data'!U52 &gt; 0, IF('Raw Data'!V52 = 1, ('Raw Data'!Z52 * 'Raw Data'!N52 * 'Raw Data'!P52) / 'Raw Data'!U52, 'Raw Data'!Z52), #N/A)</f>
        <v>9.9</v>
      </c>
      <c r="N49" s="116">
        <f>IF('Raw Data'!U52 &gt; 0, IF('Raw Data'!V52 = 1, ('Raw Data'!AD52 * 'Raw Data'!N52 * 'Raw Data'!P52) / 'Raw Data'!U52, 'Raw Data'!AD52), #N/A)</f>
        <v>0</v>
      </c>
      <c r="O49" s="115">
        <f>IF('Raw Data'!U52 &gt; 0, IF('Raw Data'!V52 = 1, ('Raw Data'!AH52 * 'Raw Data'!N52 * 'Raw Data'!P52) / 'Raw Data'!U52, 'Raw Data'!AH52), #N/A)</f>
        <v>0</v>
      </c>
      <c r="P49" s="107">
        <f>'Raw Data'!V52</f>
        <v>1</v>
      </c>
    </row>
    <row r="50" spans="1:16" x14ac:dyDescent="0.2">
      <c r="A50" s="132">
        <f>'Raw Data'!D53</f>
        <v>1049</v>
      </c>
      <c r="B50" s="113" t="str">
        <f>'Raw Data'!C53</f>
        <v>2A</v>
      </c>
      <c r="C50" s="131" t="str">
        <f>'Raw Data'!B53</f>
        <v>Washington</v>
      </c>
      <c r="D50" s="130">
        <f>'Raw Data'!E53</f>
        <v>43284</v>
      </c>
      <c r="E50" s="129">
        <f>'Raw Data'!F53</f>
        <v>453993</v>
      </c>
      <c r="F50" s="129">
        <f>IF('Raw Data'!G53 &lt; 2000000,-1* 'Raw Data'!G53,('Raw Data'!G53 - 1000000))</f>
        <v>-1242500</v>
      </c>
      <c r="G50" s="128">
        <f>'Raw Data'!H53</f>
        <v>91</v>
      </c>
      <c r="H50" s="127">
        <f>'Raw Data'!M53</f>
        <v>8.0305185317993164</v>
      </c>
      <c r="I50" s="119">
        <f>'Raw Data'!I53</f>
        <v>16.520557403564453</v>
      </c>
      <c r="J50" s="118">
        <f>'Raw Data'!K53</f>
        <v>1</v>
      </c>
      <c r="K50" s="119">
        <f>'Raw Data'!J53</f>
        <v>17.933521270751953</v>
      </c>
      <c r="L50" s="118">
        <f>'Raw Data'!L53</f>
        <v>2</v>
      </c>
      <c r="M50" s="117">
        <f>IF('Raw Data'!U53 &gt; 0, IF('Raw Data'!V53 = 1, ('Raw Data'!Z53 * 'Raw Data'!N53 * 'Raw Data'!P53) / 'Raw Data'!U53, 'Raw Data'!Z53), #N/A)</f>
        <v>30</v>
      </c>
      <c r="N50" s="116">
        <f>IF('Raw Data'!U53 &gt; 0, IF('Raw Data'!V53 = 1, ('Raw Data'!AD53 * 'Raw Data'!N53 * 'Raw Data'!P53) / 'Raw Data'!U53, 'Raw Data'!AD53), #N/A)</f>
        <v>0</v>
      </c>
      <c r="O50" s="115">
        <f>IF('Raw Data'!U53 &gt; 0, IF('Raw Data'!V53 = 1, ('Raw Data'!AH53 * 'Raw Data'!N53 * 'Raw Data'!P53) / 'Raw Data'!U53, 'Raw Data'!AH53), #N/A)</f>
        <v>0</v>
      </c>
      <c r="P50" s="107">
        <f>'Raw Data'!V53</f>
        <v>1</v>
      </c>
    </row>
    <row r="51" spans="1:16" x14ac:dyDescent="0.2">
      <c r="A51" s="132">
        <f>'Raw Data'!D54</f>
        <v>1050</v>
      </c>
      <c r="B51" s="113" t="str">
        <f>'Raw Data'!C54</f>
        <v>2A</v>
      </c>
      <c r="C51" s="131" t="str">
        <f>'Raw Data'!B54</f>
        <v>Washington</v>
      </c>
      <c r="D51" s="130">
        <f>'Raw Data'!E54</f>
        <v>43285</v>
      </c>
      <c r="E51" s="129">
        <f>'Raw Data'!F54</f>
        <v>453990</v>
      </c>
      <c r="F51" s="129">
        <f>IF('Raw Data'!G54 &lt; 2000000,-1* 'Raw Data'!G54,('Raw Data'!G54 - 1000000))</f>
        <v>-1243901</v>
      </c>
      <c r="G51" s="128">
        <f>'Raw Data'!H54</f>
        <v>181</v>
      </c>
      <c r="H51" s="127">
        <f>'Raw Data'!M54</f>
        <v>7.9502134323120117</v>
      </c>
      <c r="I51" s="119">
        <f>'Raw Data'!I54</f>
        <v>0</v>
      </c>
      <c r="J51" s="118">
        <f>'Raw Data'!K54</f>
        <v>0</v>
      </c>
      <c r="K51" s="119">
        <f>'Raw Data'!J54</f>
        <v>0</v>
      </c>
      <c r="L51" s="118">
        <f>'Raw Data'!L54</f>
        <v>0</v>
      </c>
      <c r="M51" s="117">
        <f>IF('Raw Data'!U54 &gt; 0, IF('Raw Data'!V54 = 1, ('Raw Data'!Z54 * 'Raw Data'!N54 * 'Raw Data'!P54) / 'Raw Data'!U54, 'Raw Data'!Z54), #N/A)</f>
        <v>14.85</v>
      </c>
      <c r="N51" s="116">
        <f>IF('Raw Data'!U54 &gt; 0, IF('Raw Data'!V54 = 1, ('Raw Data'!AD54 * 'Raw Data'!N54 * 'Raw Data'!P54) / 'Raw Data'!U54, 'Raw Data'!AD54), #N/A)</f>
        <v>0</v>
      </c>
      <c r="O51" s="115">
        <f>IF('Raw Data'!U54 &gt; 0, IF('Raw Data'!V54 = 1, ('Raw Data'!AH54 * 'Raw Data'!N54 * 'Raw Data'!P54) / 'Raw Data'!U54, 'Raw Data'!AH54), #N/A)</f>
        <v>0</v>
      </c>
      <c r="P51" s="107">
        <f>'Raw Data'!V54</f>
        <v>1</v>
      </c>
    </row>
    <row r="52" spans="1:16" x14ac:dyDescent="0.2">
      <c r="A52" s="132">
        <f>'Raw Data'!D55</f>
        <v>1051</v>
      </c>
      <c r="B52" s="113" t="str">
        <f>'Raw Data'!C55</f>
        <v>2A</v>
      </c>
      <c r="C52" s="131" t="str">
        <f>'Raw Data'!B55</f>
        <v>Washington</v>
      </c>
      <c r="D52" s="130">
        <f>'Raw Data'!E55</f>
        <v>43284</v>
      </c>
      <c r="E52" s="129">
        <f>'Raw Data'!F55</f>
        <v>454995</v>
      </c>
      <c r="F52" s="129">
        <f>IF('Raw Data'!G55 &lt; 2000000,-1* 'Raw Data'!G55,('Raw Data'!G55 - 1000000))</f>
        <v>-1241000</v>
      </c>
      <c r="G52" s="128">
        <f>'Raw Data'!H55</f>
        <v>54</v>
      </c>
      <c r="H52" s="127">
        <f>'Raw Data'!M55</f>
        <v>7.9502134323120117</v>
      </c>
      <c r="I52" s="119">
        <f>'Raw Data'!I55</f>
        <v>0</v>
      </c>
      <c r="J52" s="118">
        <f>'Raw Data'!K55</f>
        <v>0</v>
      </c>
      <c r="K52" s="119">
        <f>'Raw Data'!J55</f>
        <v>0</v>
      </c>
      <c r="L52" s="118">
        <f>'Raw Data'!L55</f>
        <v>0</v>
      </c>
      <c r="M52" s="117">
        <f>IF('Raw Data'!U55 &gt; 0, IF('Raw Data'!V55 = 1, ('Raw Data'!Z55 * 'Raw Data'!N55 * 'Raw Data'!P55) / 'Raw Data'!U55, 'Raw Data'!Z55), #N/A)</f>
        <v>0</v>
      </c>
      <c r="N52" s="116">
        <f>IF('Raw Data'!U55 &gt; 0, IF('Raw Data'!V55 = 1, ('Raw Data'!AD55 * 'Raw Data'!N55 * 'Raw Data'!P55) / 'Raw Data'!U55, 'Raw Data'!AD55), #N/A)</f>
        <v>0</v>
      </c>
      <c r="O52" s="115">
        <f>IF('Raw Data'!U55 &gt; 0, IF('Raw Data'!V55 = 1, ('Raw Data'!AH55 * 'Raw Data'!N55 * 'Raw Data'!P55) / 'Raw Data'!U55, 'Raw Data'!AH55), #N/A)</f>
        <v>0</v>
      </c>
      <c r="P52" s="107">
        <f>'Raw Data'!V55</f>
        <v>1</v>
      </c>
    </row>
    <row r="53" spans="1:16" x14ac:dyDescent="0.2">
      <c r="A53" s="132">
        <f>'Raw Data'!D56</f>
        <v>1052</v>
      </c>
      <c r="B53" s="113" t="str">
        <f>'Raw Data'!C56</f>
        <v>2A</v>
      </c>
      <c r="C53" s="131" t="str">
        <f>'Raw Data'!B56</f>
        <v>Washington</v>
      </c>
      <c r="D53" s="130">
        <f>'Raw Data'!E56</f>
        <v>43285</v>
      </c>
      <c r="E53" s="129">
        <f>'Raw Data'!F56</f>
        <v>454995</v>
      </c>
      <c r="F53" s="129">
        <f>IF('Raw Data'!G56 &lt; 2000000,-1* 'Raw Data'!G56,('Raw Data'!G56 - 1000000))</f>
        <v>-1242500</v>
      </c>
      <c r="G53" s="128">
        <f>'Raw Data'!H56</f>
        <v>83</v>
      </c>
      <c r="H53" s="127">
        <f>'Raw Data'!M56</f>
        <v>7.9502134323120117</v>
      </c>
      <c r="I53" s="119">
        <f>'Raw Data'!I56</f>
        <v>18.31043815612793</v>
      </c>
      <c r="J53" s="118">
        <f>'Raw Data'!K56</f>
        <v>1</v>
      </c>
      <c r="K53" s="119">
        <f>'Raw Data'!J56</f>
        <v>0</v>
      </c>
      <c r="L53" s="118">
        <f>'Raw Data'!L56</f>
        <v>0</v>
      </c>
      <c r="M53" s="117">
        <f>IF('Raw Data'!U56 &gt; 0, IF('Raw Data'!V56 = 1, ('Raw Data'!Z56 * 'Raw Data'!N56 * 'Raw Data'!P56) / 'Raw Data'!U56, 'Raw Data'!Z56), #N/A)</f>
        <v>9.9</v>
      </c>
      <c r="N53" s="116">
        <f>IF('Raw Data'!U56 &gt; 0, IF('Raw Data'!V56 = 1, ('Raw Data'!AD56 * 'Raw Data'!N56 * 'Raw Data'!P56) / 'Raw Data'!U56, 'Raw Data'!AD56), #N/A)</f>
        <v>0</v>
      </c>
      <c r="O53" s="115">
        <f>IF('Raw Data'!U56 &gt; 0, IF('Raw Data'!V56 = 1, ('Raw Data'!AH56 * 'Raw Data'!N56 * 'Raw Data'!P56) / 'Raw Data'!U56, 'Raw Data'!AH56), #N/A)</f>
        <v>0</v>
      </c>
      <c r="P53" s="107">
        <f>'Raw Data'!V56</f>
        <v>1</v>
      </c>
    </row>
    <row r="54" spans="1:16" x14ac:dyDescent="0.2">
      <c r="A54" s="132">
        <f>'Raw Data'!D57</f>
        <v>1053</v>
      </c>
      <c r="B54" s="113" t="str">
        <f>'Raw Data'!C57</f>
        <v>2A</v>
      </c>
      <c r="C54" s="131" t="str">
        <f>'Raw Data'!B57</f>
        <v>Washington</v>
      </c>
      <c r="D54" s="130">
        <f>'Raw Data'!E57</f>
        <v>43285</v>
      </c>
      <c r="E54" s="129">
        <f>'Raw Data'!F57</f>
        <v>455000</v>
      </c>
      <c r="F54" s="129">
        <f>IF('Raw Data'!G57 &lt; 2000000,-1* 'Raw Data'!G57,('Raw Data'!G57 - 1000000))</f>
        <v>-1243900</v>
      </c>
      <c r="G54" s="128">
        <f>'Raw Data'!H57</f>
        <v>111</v>
      </c>
      <c r="H54" s="127">
        <f>'Raw Data'!M57</f>
        <v>7.9502134323120117</v>
      </c>
      <c r="I54" s="119">
        <f>'Raw Data'!I57</f>
        <v>82.730079650878906</v>
      </c>
      <c r="J54" s="118">
        <f>'Raw Data'!K57</f>
        <v>4</v>
      </c>
      <c r="K54" s="119">
        <f>'Raw Data'!J57</f>
        <v>0</v>
      </c>
      <c r="L54" s="118">
        <f>'Raw Data'!L57</f>
        <v>0</v>
      </c>
      <c r="M54" s="117">
        <f>IF('Raw Data'!U57 &gt; 0, IF('Raw Data'!V57 = 1, ('Raw Data'!Z57 * 'Raw Data'!N57 * 'Raw Data'!P57) / 'Raw Data'!U57, 'Raw Data'!Z57), #N/A)</f>
        <v>39.6</v>
      </c>
      <c r="N54" s="116">
        <f>IF('Raw Data'!U57 &gt; 0, IF('Raw Data'!V57 = 1, ('Raw Data'!AD57 * 'Raw Data'!N57 * 'Raw Data'!P57) / 'Raw Data'!U57, 'Raw Data'!AD57), #N/A)</f>
        <v>0</v>
      </c>
      <c r="O54" s="115">
        <f>IF('Raw Data'!U57 &gt; 0, IF('Raw Data'!V57 = 1, ('Raw Data'!AH57 * 'Raw Data'!N57 * 'Raw Data'!P57) / 'Raw Data'!U57, 'Raw Data'!AH57), #N/A)</f>
        <v>0</v>
      </c>
      <c r="P54" s="107">
        <f>'Raw Data'!V57</f>
        <v>1</v>
      </c>
    </row>
    <row r="55" spans="1:16" x14ac:dyDescent="0.2">
      <c r="A55" s="132">
        <f>'Raw Data'!D58</f>
        <v>1054</v>
      </c>
      <c r="B55" s="113" t="str">
        <f>'Raw Data'!C58</f>
        <v>2A</v>
      </c>
      <c r="C55" s="131" t="str">
        <f>'Raw Data'!B58</f>
        <v>Washington</v>
      </c>
      <c r="D55" s="130">
        <f>'Raw Data'!E58</f>
        <v>43280</v>
      </c>
      <c r="E55" s="129">
        <f>'Raw Data'!F58</f>
        <v>455996</v>
      </c>
      <c r="F55" s="129">
        <f>IF('Raw Data'!G58 &lt; 2000000,-1* 'Raw Data'!G58,('Raw Data'!G58 - 1000000))</f>
        <v>-1241000</v>
      </c>
      <c r="G55" s="128">
        <f>'Raw Data'!H58</f>
        <v>47</v>
      </c>
      <c r="H55" s="127">
        <f>'Raw Data'!M58</f>
        <v>7.9502134323120117</v>
      </c>
      <c r="I55" s="119">
        <f>'Raw Data'!I58</f>
        <v>31.009769439697266</v>
      </c>
      <c r="J55" s="118">
        <f>'Raw Data'!K58</f>
        <v>2</v>
      </c>
      <c r="K55" s="119">
        <f>'Raw Data'!J58</f>
        <v>0</v>
      </c>
      <c r="L55" s="118">
        <f>'Raw Data'!L58</f>
        <v>0</v>
      </c>
      <c r="M55" s="117">
        <f>IF('Raw Data'!U58 &gt; 0, IF('Raw Data'!V58 = 1, ('Raw Data'!Z58 * 'Raw Data'!N58 * 'Raw Data'!P58) / 'Raw Data'!U58, 'Raw Data'!Z58), #N/A)</f>
        <v>0</v>
      </c>
      <c r="N55" s="116">
        <f>IF('Raw Data'!U58 &gt; 0, IF('Raw Data'!V58 = 1, ('Raw Data'!AD58 * 'Raw Data'!N58 * 'Raw Data'!P58) / 'Raw Data'!U58, 'Raw Data'!AD58), #N/A)</f>
        <v>0</v>
      </c>
      <c r="O55" s="115">
        <f>IF('Raw Data'!U58 &gt; 0, IF('Raw Data'!V58 = 1, ('Raw Data'!AH58 * 'Raw Data'!N58 * 'Raw Data'!P58) / 'Raw Data'!U58, 'Raw Data'!AH58), #N/A)</f>
        <v>0</v>
      </c>
      <c r="P55" s="107">
        <f>'Raw Data'!V58</f>
        <v>1</v>
      </c>
    </row>
    <row r="56" spans="1:16" x14ac:dyDescent="0.2">
      <c r="A56" s="132">
        <f>'Raw Data'!D59</f>
        <v>1055</v>
      </c>
      <c r="B56" s="113" t="str">
        <f>'Raw Data'!C59</f>
        <v>2A</v>
      </c>
      <c r="C56" s="131" t="str">
        <f>'Raw Data'!B59</f>
        <v>Washington</v>
      </c>
      <c r="D56" s="130">
        <f>'Raw Data'!E59</f>
        <v>43280</v>
      </c>
      <c r="E56" s="129">
        <f>'Raw Data'!F59</f>
        <v>455998</v>
      </c>
      <c r="F56" s="129">
        <f>IF('Raw Data'!G59 &lt; 2000000,-1* 'Raw Data'!G59,('Raw Data'!G59 - 1000000))</f>
        <v>-1242400</v>
      </c>
      <c r="G56" s="128">
        <f>'Raw Data'!H59</f>
        <v>76</v>
      </c>
      <c r="H56" s="127">
        <f>'Raw Data'!M59</f>
        <v>7.8699078559875488</v>
      </c>
      <c r="I56" s="119">
        <f>'Raw Data'!I59</f>
        <v>0</v>
      </c>
      <c r="J56" s="118">
        <f>'Raw Data'!K59</f>
        <v>0</v>
      </c>
      <c r="K56" s="119">
        <f>'Raw Data'!J59</f>
        <v>0</v>
      </c>
      <c r="L56" s="118">
        <f>'Raw Data'!L59</f>
        <v>0</v>
      </c>
      <c r="M56" s="117">
        <f>IF('Raw Data'!U59 &gt; 0, IF('Raw Data'!V59 = 1, ('Raw Data'!Z59 * 'Raw Data'!N59 * 'Raw Data'!P59) / 'Raw Data'!U59, 'Raw Data'!Z59), #N/A)</f>
        <v>9.8000000000000007</v>
      </c>
      <c r="N56" s="116">
        <f>IF('Raw Data'!U59 &gt; 0, IF('Raw Data'!V59 = 1, ('Raw Data'!AD59 * 'Raw Data'!N59 * 'Raw Data'!P59) / 'Raw Data'!U59, 'Raw Data'!AD59), #N/A)</f>
        <v>0</v>
      </c>
      <c r="O56" s="115">
        <f>IF('Raw Data'!U59 &gt; 0, IF('Raw Data'!V59 = 1, ('Raw Data'!AH59 * 'Raw Data'!N59 * 'Raw Data'!P59) / 'Raw Data'!U59, 'Raw Data'!AH59), #N/A)</f>
        <v>0</v>
      </c>
      <c r="P56" s="107">
        <f>'Raw Data'!V59</f>
        <v>1</v>
      </c>
    </row>
    <row r="57" spans="1:16" x14ac:dyDescent="0.2">
      <c r="A57" s="132">
        <f>'Raw Data'!D60</f>
        <v>1056</v>
      </c>
      <c r="B57" s="113" t="str">
        <f>'Raw Data'!C60</f>
        <v>2A</v>
      </c>
      <c r="C57" s="131" t="str">
        <f>'Raw Data'!B60</f>
        <v>Washington</v>
      </c>
      <c r="D57" s="130">
        <f>'Raw Data'!E60</f>
        <v>43279</v>
      </c>
      <c r="E57" s="129">
        <f>'Raw Data'!F60</f>
        <v>455995</v>
      </c>
      <c r="F57" s="129">
        <f>IF('Raw Data'!G60 &lt; 2000000,-1* 'Raw Data'!G60,('Raw Data'!G60 - 1000000))</f>
        <v>-1243900</v>
      </c>
      <c r="G57" s="128">
        <f>'Raw Data'!H60</f>
        <v>102</v>
      </c>
      <c r="H57" s="127">
        <f>'Raw Data'!M60</f>
        <v>7.9502134323120117</v>
      </c>
      <c r="I57" s="119">
        <f>'Raw Data'!I60</f>
        <v>129.29478454589844</v>
      </c>
      <c r="J57" s="118">
        <f>'Raw Data'!K60</f>
        <v>6</v>
      </c>
      <c r="K57" s="119">
        <f>'Raw Data'!J60</f>
        <v>0</v>
      </c>
      <c r="L57" s="118">
        <f>'Raw Data'!L60</f>
        <v>0</v>
      </c>
      <c r="M57" s="117">
        <f>IF('Raw Data'!U60 &gt; 0, IF('Raw Data'!V60 = 1, ('Raw Data'!Z60 * 'Raw Data'!N60 * 'Raw Data'!P60) / 'Raw Data'!U60, 'Raw Data'!Z60), #N/A)</f>
        <v>39.6</v>
      </c>
      <c r="N57" s="116">
        <f>IF('Raw Data'!U60 &gt; 0, IF('Raw Data'!V60 = 1, ('Raw Data'!AD60 * 'Raw Data'!N60 * 'Raw Data'!P60) / 'Raw Data'!U60, 'Raw Data'!AD60), #N/A)</f>
        <v>0</v>
      </c>
      <c r="O57" s="115">
        <f>IF('Raw Data'!U60 &gt; 0, IF('Raw Data'!V60 = 1, ('Raw Data'!AH60 * 'Raw Data'!N60 * 'Raw Data'!P60) / 'Raw Data'!U60, 'Raw Data'!AH60), #N/A)</f>
        <v>0</v>
      </c>
      <c r="P57" s="107">
        <f>'Raw Data'!V60</f>
        <v>1</v>
      </c>
    </row>
    <row r="58" spans="1:16" x14ac:dyDescent="0.2">
      <c r="A58" s="132">
        <f>'Raw Data'!D61</f>
        <v>1057</v>
      </c>
      <c r="B58" s="113" t="str">
        <f>'Raw Data'!C61</f>
        <v>2A</v>
      </c>
      <c r="C58" s="131" t="str">
        <f>'Raw Data'!B61</f>
        <v>Washington</v>
      </c>
      <c r="D58" s="130">
        <f>'Raw Data'!E61</f>
        <v>43279</v>
      </c>
      <c r="E58" s="129">
        <f>'Raw Data'!F61</f>
        <v>460984</v>
      </c>
      <c r="F58" s="129">
        <f>IF('Raw Data'!G61 &lt; 2000000,-1* 'Raw Data'!G61,('Raw Data'!G61 - 1000000))</f>
        <v>-1243900</v>
      </c>
      <c r="G58" s="128">
        <f>'Raw Data'!H61</f>
        <v>127</v>
      </c>
      <c r="H58" s="127">
        <f>'Raw Data'!M61</f>
        <v>8.0305185317993164</v>
      </c>
      <c r="I58" s="119">
        <f>'Raw Data'!I61</f>
        <v>121.17565155029297</v>
      </c>
      <c r="J58" s="118">
        <f>'Raw Data'!K61</f>
        <v>7</v>
      </c>
      <c r="K58" s="119">
        <f>'Raw Data'!J61</f>
        <v>0</v>
      </c>
      <c r="L58" s="118">
        <f>'Raw Data'!L61</f>
        <v>0</v>
      </c>
      <c r="M58" s="117">
        <f>IF('Raw Data'!U61 &gt; 0, IF('Raw Data'!V61 = 1, ('Raw Data'!Z61 * 'Raw Data'!N61 * 'Raw Data'!P61) / 'Raw Data'!U61, 'Raw Data'!Z61), #N/A)</f>
        <v>55</v>
      </c>
      <c r="N58" s="116">
        <f>IF('Raw Data'!U61 &gt; 0, IF('Raw Data'!V61 = 1, ('Raw Data'!AD61 * 'Raw Data'!N61 * 'Raw Data'!P61) / 'Raw Data'!U61, 'Raw Data'!AD61), #N/A)</f>
        <v>0</v>
      </c>
      <c r="O58" s="115">
        <f>IF('Raw Data'!U61 &gt; 0, IF('Raw Data'!V61 = 1, ('Raw Data'!AH61 * 'Raw Data'!N61 * 'Raw Data'!P61) / 'Raw Data'!U61, 'Raw Data'!AH61), #N/A)</f>
        <v>15</v>
      </c>
      <c r="P58" s="107">
        <f>'Raw Data'!V61</f>
        <v>1</v>
      </c>
    </row>
    <row r="59" spans="1:16" x14ac:dyDescent="0.2">
      <c r="A59" s="132">
        <f>'Raw Data'!D62</f>
        <v>1058</v>
      </c>
      <c r="B59" s="113" t="str">
        <f>'Raw Data'!C62</f>
        <v>2A</v>
      </c>
      <c r="C59" s="131" t="str">
        <f>'Raw Data'!B62</f>
        <v>Washington</v>
      </c>
      <c r="D59" s="130">
        <f>'Raw Data'!E62</f>
        <v>43278</v>
      </c>
      <c r="E59" s="129">
        <f>'Raw Data'!F62</f>
        <v>461996</v>
      </c>
      <c r="F59" s="129">
        <f>IF('Raw Data'!G62 &lt; 2000000,-1* 'Raw Data'!G62,('Raw Data'!G62 - 1000000))</f>
        <v>-1242400</v>
      </c>
      <c r="G59" s="128">
        <f>'Raw Data'!H62</f>
        <v>64</v>
      </c>
      <c r="H59" s="127">
        <f>'Raw Data'!M62</f>
        <v>7.9502134323120117</v>
      </c>
      <c r="I59" s="119">
        <f>'Raw Data'!I62</f>
        <v>300.980712890625</v>
      </c>
      <c r="J59" s="118">
        <f>'Raw Data'!K62</f>
        <v>14</v>
      </c>
      <c r="K59" s="119">
        <f>'Raw Data'!J62</f>
        <v>25.91035270690918</v>
      </c>
      <c r="L59" s="118">
        <f>'Raw Data'!L62</f>
        <v>3</v>
      </c>
      <c r="M59" s="117">
        <f>IF('Raw Data'!U62 &gt; 0, IF('Raw Data'!V62 = 1, ('Raw Data'!Z62 * 'Raw Data'!N62 * 'Raw Data'!P62) / 'Raw Data'!U62, 'Raw Data'!Z62), #N/A)</f>
        <v>14.85</v>
      </c>
      <c r="N59" s="116">
        <f>IF('Raw Data'!U62 &gt; 0, IF('Raw Data'!V62 = 1, ('Raw Data'!AD62 * 'Raw Data'!N62 * 'Raw Data'!P62) / 'Raw Data'!U62, 'Raw Data'!AD62), #N/A)</f>
        <v>0</v>
      </c>
      <c r="O59" s="115">
        <f>IF('Raw Data'!U62 &gt; 0, IF('Raw Data'!V62 = 1, ('Raw Data'!AH62 * 'Raw Data'!N62 * 'Raw Data'!P62) / 'Raw Data'!U62, 'Raw Data'!AH62), #N/A)</f>
        <v>0</v>
      </c>
      <c r="P59" s="107">
        <f>'Raw Data'!V62</f>
        <v>1</v>
      </c>
    </row>
    <row r="60" spans="1:16" x14ac:dyDescent="0.2">
      <c r="A60" s="132">
        <f>'Raw Data'!D63</f>
        <v>1059</v>
      </c>
      <c r="B60" s="113" t="str">
        <f>'Raw Data'!C63</f>
        <v>2A</v>
      </c>
      <c r="C60" s="131" t="str">
        <f>'Raw Data'!B63</f>
        <v>Washington</v>
      </c>
      <c r="D60" s="130">
        <f>'Raw Data'!E63</f>
        <v>43278</v>
      </c>
      <c r="E60" s="129">
        <f>'Raw Data'!F63</f>
        <v>462998</v>
      </c>
      <c r="F60" s="129">
        <f>IF('Raw Data'!G63 &lt; 2000000,-1* 'Raw Data'!G63,('Raw Data'!G63 - 1000000))</f>
        <v>-1242400</v>
      </c>
      <c r="G60" s="128">
        <f>'Raw Data'!H63</f>
        <v>51</v>
      </c>
      <c r="H60" s="127">
        <f>'Raw Data'!M63</f>
        <v>7.9502134323120117</v>
      </c>
      <c r="I60" s="119">
        <f>'Raw Data'!I63</f>
        <v>71.990463256835938</v>
      </c>
      <c r="J60" s="118">
        <f>'Raw Data'!K63</f>
        <v>4</v>
      </c>
      <c r="K60" s="119">
        <f>'Raw Data'!J63</f>
        <v>23.770591735839844</v>
      </c>
      <c r="L60" s="118">
        <f>'Raw Data'!L63</f>
        <v>3</v>
      </c>
      <c r="M60" s="117">
        <f>IF('Raw Data'!U63 &gt; 0, IF('Raw Data'!V63 = 1, ('Raw Data'!Z63 * 'Raw Data'!N63 * 'Raw Data'!P63) / 'Raw Data'!U63, 'Raw Data'!Z63), #N/A)</f>
        <v>0</v>
      </c>
      <c r="N60" s="116">
        <f>IF('Raw Data'!U63 &gt; 0, IF('Raw Data'!V63 = 1, ('Raw Data'!AD63 * 'Raw Data'!N63 * 'Raw Data'!P63) / 'Raw Data'!U63, 'Raw Data'!AD63), #N/A)</f>
        <v>0</v>
      </c>
      <c r="O60" s="115">
        <f>IF('Raw Data'!U63 &gt; 0, IF('Raw Data'!V63 = 1, ('Raw Data'!AH63 * 'Raw Data'!N63 * 'Raw Data'!P63) / 'Raw Data'!U63, 'Raw Data'!AH63), #N/A)</f>
        <v>0</v>
      </c>
      <c r="P60" s="107">
        <f>'Raw Data'!V63</f>
        <v>1</v>
      </c>
    </row>
    <row r="61" spans="1:16" x14ac:dyDescent="0.2">
      <c r="A61" s="132">
        <f>'Raw Data'!D64</f>
        <v>1060</v>
      </c>
      <c r="B61" s="113" t="str">
        <f>'Raw Data'!C64</f>
        <v>2A</v>
      </c>
      <c r="C61" s="131" t="str">
        <f>'Raw Data'!B64</f>
        <v>Washington</v>
      </c>
      <c r="D61" s="130">
        <f>'Raw Data'!E64</f>
        <v>43277</v>
      </c>
      <c r="E61" s="129">
        <f>'Raw Data'!F64</f>
        <v>463963</v>
      </c>
      <c r="F61" s="129">
        <f>IF('Raw Data'!G64 &lt; 2000000,-1* 'Raw Data'!G64,('Raw Data'!G64 - 1000000))</f>
        <v>-1242400</v>
      </c>
      <c r="G61" s="128">
        <f>'Raw Data'!H64</f>
        <v>44</v>
      </c>
      <c r="H61" s="127">
        <f>'Raw Data'!M64</f>
        <v>7.8699078559875488</v>
      </c>
      <c r="I61" s="119">
        <f>'Raw Data'!I64</f>
        <v>0</v>
      </c>
      <c r="J61" s="118">
        <f>'Raw Data'!K64</f>
        <v>0</v>
      </c>
      <c r="K61" s="119">
        <f>'Raw Data'!J64</f>
        <v>0</v>
      </c>
      <c r="L61" s="118">
        <f>'Raw Data'!L64</f>
        <v>0</v>
      </c>
      <c r="M61" s="117">
        <f>IF('Raw Data'!U64 &gt; 0, IF('Raw Data'!V64 = 1, ('Raw Data'!Z64 * 'Raw Data'!N64 * 'Raw Data'!P64) / 'Raw Data'!U64, 'Raw Data'!Z64), #N/A)</f>
        <v>0</v>
      </c>
      <c r="N61" s="116">
        <f>IF('Raw Data'!U64 &gt; 0, IF('Raw Data'!V64 = 1, ('Raw Data'!AD64 * 'Raw Data'!N64 * 'Raw Data'!P64) / 'Raw Data'!U64, 'Raw Data'!AD64), #N/A)</f>
        <v>0</v>
      </c>
      <c r="O61" s="115">
        <f>IF('Raw Data'!U64 &gt; 0, IF('Raw Data'!V64 = 1, ('Raw Data'!AH64 * 'Raw Data'!N64 * 'Raw Data'!P64) / 'Raw Data'!U64, 'Raw Data'!AH64), #N/A)</f>
        <v>0</v>
      </c>
      <c r="P61" s="107">
        <f>'Raw Data'!V64</f>
        <v>1</v>
      </c>
    </row>
    <row r="62" spans="1:16" x14ac:dyDescent="0.2">
      <c r="A62" s="132">
        <f>'Raw Data'!D65</f>
        <v>1061</v>
      </c>
      <c r="B62" s="113" t="str">
        <f>'Raw Data'!C65</f>
        <v>2A</v>
      </c>
      <c r="C62" s="131" t="str">
        <f>'Raw Data'!B65</f>
        <v>Washington</v>
      </c>
      <c r="D62" s="130">
        <f>'Raw Data'!E65</f>
        <v>43277</v>
      </c>
      <c r="E62" s="129">
        <f>'Raw Data'!F65</f>
        <v>464005</v>
      </c>
      <c r="F62" s="129">
        <f>IF('Raw Data'!G65 &lt; 2000000,-1* 'Raw Data'!G65,('Raw Data'!G65 - 1000000))</f>
        <v>-1243800</v>
      </c>
      <c r="G62" s="128">
        <f>'Raw Data'!H65</f>
        <v>73</v>
      </c>
      <c r="H62" s="127">
        <f>'Raw Data'!M65</f>
        <v>7.9502134323120117</v>
      </c>
      <c r="I62" s="119">
        <f>'Raw Data'!I65</f>
        <v>0</v>
      </c>
      <c r="J62" s="118">
        <f>'Raw Data'!K65</f>
        <v>0</v>
      </c>
      <c r="K62" s="119">
        <f>'Raw Data'!J65</f>
        <v>0</v>
      </c>
      <c r="L62" s="118">
        <f>'Raw Data'!L65</f>
        <v>0</v>
      </c>
      <c r="M62" s="117">
        <f>IF('Raw Data'!U65 &gt; 0, IF('Raw Data'!V65 = 1, ('Raw Data'!Z65 * 'Raw Data'!N65 * 'Raw Data'!P65) / 'Raw Data'!U65, 'Raw Data'!Z65), #N/A)</f>
        <v>4.95</v>
      </c>
      <c r="N62" s="116">
        <f>IF('Raw Data'!U65 &gt; 0, IF('Raw Data'!V65 = 1, ('Raw Data'!AD65 * 'Raw Data'!N65 * 'Raw Data'!P65) / 'Raw Data'!U65, 'Raw Data'!AD65), #N/A)</f>
        <v>0</v>
      </c>
      <c r="O62" s="115">
        <f>IF('Raw Data'!U65 &gt; 0, IF('Raw Data'!V65 = 1, ('Raw Data'!AH65 * 'Raw Data'!N65 * 'Raw Data'!P65) / 'Raw Data'!U65, 'Raw Data'!AH65), #N/A)</f>
        <v>0</v>
      </c>
      <c r="P62" s="107">
        <f>'Raw Data'!V65</f>
        <v>1</v>
      </c>
    </row>
    <row r="63" spans="1:16" x14ac:dyDescent="0.2">
      <c r="A63" s="132">
        <f>'Raw Data'!D66</f>
        <v>1062</v>
      </c>
      <c r="B63" s="113" t="str">
        <f>'Raw Data'!C66</f>
        <v>2A</v>
      </c>
      <c r="C63" s="131" t="str">
        <f>'Raw Data'!B66</f>
        <v>Washington</v>
      </c>
      <c r="D63" s="130">
        <f>'Raw Data'!E66</f>
        <v>43277</v>
      </c>
      <c r="E63" s="129">
        <f>'Raw Data'!F66</f>
        <v>465002</v>
      </c>
      <c r="F63" s="129">
        <f>IF('Raw Data'!G66 &lt; 2000000,-1* 'Raw Data'!G66,('Raw Data'!G66 - 1000000))</f>
        <v>-1242400</v>
      </c>
      <c r="G63" s="128">
        <f>'Raw Data'!H66</f>
        <v>38</v>
      </c>
      <c r="H63" s="127">
        <f>'Raw Data'!M66</f>
        <v>7.9502134323120117</v>
      </c>
      <c r="I63" s="119">
        <f>'Raw Data'!I66</f>
        <v>34.262340545654297</v>
      </c>
      <c r="J63" s="118">
        <f>'Raw Data'!K66</f>
        <v>2</v>
      </c>
      <c r="K63" s="119">
        <f>'Raw Data'!J66</f>
        <v>0</v>
      </c>
      <c r="L63" s="118">
        <f>'Raw Data'!L66</f>
        <v>0</v>
      </c>
      <c r="M63" s="117">
        <f>IF('Raw Data'!U66 &gt; 0, IF('Raw Data'!V66 = 1, ('Raw Data'!Z66 * 'Raw Data'!N66 * 'Raw Data'!P66) / 'Raw Data'!U66, 'Raw Data'!Z66), #N/A)</f>
        <v>0</v>
      </c>
      <c r="N63" s="116">
        <f>IF('Raw Data'!U66 &gt; 0, IF('Raw Data'!V66 = 1, ('Raw Data'!AD66 * 'Raw Data'!N66 * 'Raw Data'!P66) / 'Raw Data'!U66, 'Raw Data'!AD66), #N/A)</f>
        <v>0</v>
      </c>
      <c r="O63" s="115">
        <f>IF('Raw Data'!U66 &gt; 0, IF('Raw Data'!V66 = 1, ('Raw Data'!AH66 * 'Raw Data'!N66 * 'Raw Data'!P66) / 'Raw Data'!U66, 'Raw Data'!AH66), #N/A)</f>
        <v>0</v>
      </c>
      <c r="P63" s="107">
        <f>'Raw Data'!V66</f>
        <v>1</v>
      </c>
    </row>
    <row r="64" spans="1:16" x14ac:dyDescent="0.2">
      <c r="A64" s="132">
        <f>'Raw Data'!D67</f>
        <v>1063</v>
      </c>
      <c r="B64" s="113" t="str">
        <f>'Raw Data'!C67</f>
        <v>2A</v>
      </c>
      <c r="C64" s="131" t="str">
        <f>'Raw Data'!B67</f>
        <v>Washington</v>
      </c>
      <c r="D64" s="130">
        <f>'Raw Data'!E67</f>
        <v>43276</v>
      </c>
      <c r="E64" s="129">
        <f>'Raw Data'!F67</f>
        <v>464996</v>
      </c>
      <c r="F64" s="129">
        <f>IF('Raw Data'!G67 &lt; 2000000,-1* 'Raw Data'!G67,('Raw Data'!G67 - 1000000))</f>
        <v>-1243800</v>
      </c>
      <c r="G64" s="128">
        <f>'Raw Data'!H67</f>
        <v>65</v>
      </c>
      <c r="H64" s="127">
        <f>'Raw Data'!M67</f>
        <v>7.9502134323120117</v>
      </c>
      <c r="I64" s="119">
        <f>'Raw Data'!I67</f>
        <v>41.281929016113281</v>
      </c>
      <c r="J64" s="118">
        <f>'Raw Data'!K67</f>
        <v>2</v>
      </c>
      <c r="K64" s="119">
        <f>'Raw Data'!J67</f>
        <v>0</v>
      </c>
      <c r="L64" s="118">
        <f>'Raw Data'!L67</f>
        <v>0</v>
      </c>
      <c r="M64" s="117">
        <f>IF('Raw Data'!U67 &gt; 0, IF('Raw Data'!V67 = 1, ('Raw Data'!Z67 * 'Raw Data'!N67 * 'Raw Data'!P67) / 'Raw Data'!U67, 'Raw Data'!Z67), #N/A)</f>
        <v>4.95</v>
      </c>
      <c r="N64" s="116">
        <f>IF('Raw Data'!U67 &gt; 0, IF('Raw Data'!V67 = 1, ('Raw Data'!AD67 * 'Raw Data'!N67 * 'Raw Data'!P67) / 'Raw Data'!U67, 'Raw Data'!AD67), #N/A)</f>
        <v>0</v>
      </c>
      <c r="O64" s="115">
        <f>IF('Raw Data'!U67 &gt; 0, IF('Raw Data'!V67 = 1, ('Raw Data'!AH67 * 'Raw Data'!N67 * 'Raw Data'!P67) / 'Raw Data'!U67, 'Raw Data'!AH67), #N/A)</f>
        <v>4.95</v>
      </c>
      <c r="P64" s="107">
        <f>'Raw Data'!V67</f>
        <v>1</v>
      </c>
    </row>
    <row r="65" spans="1:16" x14ac:dyDescent="0.2">
      <c r="A65" s="132">
        <f>'Raw Data'!D68</f>
        <v>1064</v>
      </c>
      <c r="B65" s="113" t="str">
        <f>'Raw Data'!C68</f>
        <v>2A</v>
      </c>
      <c r="C65" s="131" t="str">
        <f>'Raw Data'!B68</f>
        <v>Washington</v>
      </c>
      <c r="D65" s="130">
        <f>'Raw Data'!E68</f>
        <v>43276</v>
      </c>
      <c r="E65" s="129">
        <f>'Raw Data'!F68</f>
        <v>464997</v>
      </c>
      <c r="F65" s="129">
        <f>IF('Raw Data'!G68 &lt; 2000000,-1* 'Raw Data'!G68,('Raw Data'!G68 - 1000000))</f>
        <v>-1245300</v>
      </c>
      <c r="G65" s="128">
        <f>'Raw Data'!H68</f>
        <v>112</v>
      </c>
      <c r="H65" s="127">
        <f>'Raw Data'!M68</f>
        <v>7.9502134323120117</v>
      </c>
      <c r="I65" s="119">
        <f>'Raw Data'!I68</f>
        <v>465.46945190429687</v>
      </c>
      <c r="J65" s="118">
        <f>'Raw Data'!K68</f>
        <v>24</v>
      </c>
      <c r="K65" s="119">
        <f>'Raw Data'!J68</f>
        <v>88.8648681640625</v>
      </c>
      <c r="L65" s="118">
        <f>'Raw Data'!L68</f>
        <v>10</v>
      </c>
      <c r="M65" s="117">
        <f>IF('Raw Data'!U68 &gt; 0, IF('Raw Data'!V68 = 1, ('Raw Data'!Z68 * 'Raw Data'!N68 * 'Raw Data'!P68) / 'Raw Data'!U68, 'Raw Data'!Z68), #N/A)</f>
        <v>39.6</v>
      </c>
      <c r="N65" s="116">
        <f>IF('Raw Data'!U68 &gt; 0, IF('Raw Data'!V68 = 1, ('Raw Data'!AD68 * 'Raw Data'!N68 * 'Raw Data'!P68) / 'Raw Data'!U68, 'Raw Data'!AD68), #N/A)</f>
        <v>0</v>
      </c>
      <c r="O65" s="115">
        <f>IF('Raw Data'!U68 &gt; 0, IF('Raw Data'!V68 = 1, ('Raw Data'!AH68 * 'Raw Data'!N68 * 'Raw Data'!P68) / 'Raw Data'!U68, 'Raw Data'!AH68), #N/A)</f>
        <v>0</v>
      </c>
      <c r="P65" s="107">
        <f>'Raw Data'!V68</f>
        <v>1</v>
      </c>
    </row>
    <row r="66" spans="1:16" x14ac:dyDescent="0.2">
      <c r="A66" s="132">
        <f>'Raw Data'!D69</f>
        <v>1065</v>
      </c>
      <c r="B66" s="113" t="str">
        <f>'Raw Data'!C69</f>
        <v>2A</v>
      </c>
      <c r="C66" s="131" t="str">
        <f>'Raw Data'!B69</f>
        <v>Washington</v>
      </c>
      <c r="D66" s="130">
        <f>'Raw Data'!E69</f>
        <v>43275</v>
      </c>
      <c r="E66" s="129">
        <f>'Raw Data'!F69</f>
        <v>465998</v>
      </c>
      <c r="F66" s="129">
        <f>IF('Raw Data'!G69 &lt; 2000000,-1* 'Raw Data'!G69,('Raw Data'!G69 - 1000000))</f>
        <v>-1242400</v>
      </c>
      <c r="G66" s="128">
        <f>'Raw Data'!H69</f>
        <v>29</v>
      </c>
      <c r="H66" s="127">
        <f>'Raw Data'!M69</f>
        <v>7.9502134323120117</v>
      </c>
      <c r="I66" s="119">
        <f>'Raw Data'!I69</f>
        <v>81.710128784179688</v>
      </c>
      <c r="J66" s="118">
        <f>'Raw Data'!K69</f>
        <v>3</v>
      </c>
      <c r="K66" s="119">
        <f>'Raw Data'!J69</f>
        <v>0</v>
      </c>
      <c r="L66" s="118">
        <f>'Raw Data'!L69</f>
        <v>0</v>
      </c>
      <c r="M66" s="117">
        <f>IF('Raw Data'!U69 &gt; 0, IF('Raw Data'!V69 = 1, ('Raw Data'!Z69 * 'Raw Data'!N69 * 'Raw Data'!P69) / 'Raw Data'!U69, 'Raw Data'!Z69), #N/A)</f>
        <v>0</v>
      </c>
      <c r="N66" s="116">
        <f>IF('Raw Data'!U69 &gt; 0, IF('Raw Data'!V69 = 1, ('Raw Data'!AD69 * 'Raw Data'!N69 * 'Raw Data'!P69) / 'Raw Data'!U69, 'Raw Data'!AD69), #N/A)</f>
        <v>0</v>
      </c>
      <c r="O66" s="115">
        <f>IF('Raw Data'!U69 &gt; 0, IF('Raw Data'!V69 = 1, ('Raw Data'!AH69 * 'Raw Data'!N69 * 'Raw Data'!P69) / 'Raw Data'!U69, 'Raw Data'!AH69), #N/A)</f>
        <v>0</v>
      </c>
      <c r="P66" s="107">
        <f>'Raw Data'!V69</f>
        <v>1</v>
      </c>
    </row>
    <row r="67" spans="1:16" x14ac:dyDescent="0.2">
      <c r="A67" s="132">
        <f>'Raw Data'!D70</f>
        <v>1066</v>
      </c>
      <c r="B67" s="113" t="str">
        <f>'Raw Data'!C70</f>
        <v>2A</v>
      </c>
      <c r="C67" s="131" t="str">
        <f>'Raw Data'!B70</f>
        <v>Washington</v>
      </c>
      <c r="D67" s="130">
        <f>'Raw Data'!E70</f>
        <v>43271</v>
      </c>
      <c r="E67" s="129">
        <f>'Raw Data'!F70</f>
        <v>465995</v>
      </c>
      <c r="F67" s="129">
        <f>IF('Raw Data'!G70 &lt; 2000000,-1* 'Raw Data'!G70,('Raw Data'!G70 - 1000000))</f>
        <v>-1243802</v>
      </c>
      <c r="G67" s="128">
        <f>'Raw Data'!H70</f>
        <v>52</v>
      </c>
      <c r="H67" s="127">
        <f>'Raw Data'!M70</f>
        <v>7.9502134323120117</v>
      </c>
      <c r="I67" s="119">
        <f>'Raw Data'!I70</f>
        <v>153.62104797363281</v>
      </c>
      <c r="J67" s="118">
        <f>'Raw Data'!K70</f>
        <v>8</v>
      </c>
      <c r="K67" s="119">
        <f>'Raw Data'!J70</f>
        <v>87.244148254394531</v>
      </c>
      <c r="L67" s="118">
        <f>'Raw Data'!L70</f>
        <v>11</v>
      </c>
      <c r="M67" s="117">
        <f>IF('Raw Data'!U70 &gt; 0, IF('Raw Data'!V70 = 1, ('Raw Data'!Z70 * 'Raw Data'!N70 * 'Raw Data'!P70) / 'Raw Data'!U70, 'Raw Data'!Z70), #N/A)</f>
        <v>0</v>
      </c>
      <c r="N67" s="116">
        <f>IF('Raw Data'!U70 &gt; 0, IF('Raw Data'!V70 = 1, ('Raw Data'!AD70 * 'Raw Data'!N70 * 'Raw Data'!P70) / 'Raw Data'!U70, 'Raw Data'!AD70), #N/A)</f>
        <v>0</v>
      </c>
      <c r="O67" s="115">
        <f>IF('Raw Data'!U70 &gt; 0, IF('Raw Data'!V70 = 1, ('Raw Data'!AH70 * 'Raw Data'!N70 * 'Raw Data'!P70) / 'Raw Data'!U70, 'Raw Data'!AH70), #N/A)</f>
        <v>0</v>
      </c>
      <c r="P67" s="107">
        <f>'Raw Data'!V70</f>
        <v>1</v>
      </c>
    </row>
    <row r="68" spans="1:16" x14ac:dyDescent="0.2">
      <c r="A68" s="132">
        <f>'Raw Data'!D71</f>
        <v>1067</v>
      </c>
      <c r="B68" s="113" t="str">
        <f>'Raw Data'!C71</f>
        <v>2A</v>
      </c>
      <c r="C68" s="131" t="str">
        <f>'Raw Data'!B71</f>
        <v>Washington</v>
      </c>
      <c r="D68" s="130">
        <f>'Raw Data'!E71</f>
        <v>43271</v>
      </c>
      <c r="E68" s="129">
        <f>'Raw Data'!F71</f>
        <v>465989</v>
      </c>
      <c r="F68" s="129">
        <f>IF('Raw Data'!G71 &lt; 2000000,-1* 'Raw Data'!G71,('Raw Data'!G71 - 1000000))</f>
        <v>-1245300</v>
      </c>
      <c r="G68" s="128">
        <f>'Raw Data'!H71</f>
        <v>92</v>
      </c>
      <c r="H68" s="127">
        <f>'Raw Data'!M71</f>
        <v>7.9502134323120117</v>
      </c>
      <c r="I68" s="119">
        <f>'Raw Data'!I71</f>
        <v>134.78765869140625</v>
      </c>
      <c r="J68" s="118">
        <f>'Raw Data'!K71</f>
        <v>8</v>
      </c>
      <c r="K68" s="119">
        <f>'Raw Data'!J71</f>
        <v>16.818496704101563</v>
      </c>
      <c r="L68" s="118">
        <f>'Raw Data'!L71</f>
        <v>2</v>
      </c>
      <c r="M68" s="117">
        <f>IF('Raw Data'!U71 &gt; 0, IF('Raw Data'!V71 = 1, ('Raw Data'!Z71 * 'Raw Data'!N71 * 'Raw Data'!P71) / 'Raw Data'!U71, 'Raw Data'!Z71), #N/A)</f>
        <v>4.95</v>
      </c>
      <c r="N68" s="116">
        <f>IF('Raw Data'!U71 &gt; 0, IF('Raw Data'!V71 = 1, ('Raw Data'!AD71 * 'Raw Data'!N71 * 'Raw Data'!P71) / 'Raw Data'!U71, 'Raw Data'!AD71), #N/A)</f>
        <v>0</v>
      </c>
      <c r="O68" s="115">
        <f>IF('Raw Data'!U71 &gt; 0, IF('Raw Data'!V71 = 1, ('Raw Data'!AH71 * 'Raw Data'!N71 * 'Raw Data'!P71) / 'Raw Data'!U71, 'Raw Data'!AH71), #N/A)</f>
        <v>0</v>
      </c>
      <c r="P68" s="107">
        <f>'Raw Data'!V71</f>
        <v>1</v>
      </c>
    </row>
    <row r="69" spans="1:16" x14ac:dyDescent="0.2">
      <c r="A69" s="126">
        <f>'Raw Data'!D72</f>
        <v>1068</v>
      </c>
      <c r="B69" s="125" t="str">
        <f>'Raw Data'!C72</f>
        <v>2A</v>
      </c>
      <c r="C69" s="124" t="str">
        <f>'Raw Data'!B72</f>
        <v>Washington</v>
      </c>
      <c r="D69" s="123">
        <f>'Raw Data'!E72</f>
        <v>43266</v>
      </c>
      <c r="E69" s="122">
        <f>'Raw Data'!F72</f>
        <v>471004</v>
      </c>
      <c r="F69" s="122">
        <f>IF('Raw Data'!G72 &lt; 2000000,-1* 'Raw Data'!G72,('Raw Data'!G72 - 1000000))</f>
        <v>-1242398</v>
      </c>
      <c r="G69" s="121">
        <f>'Raw Data'!H72</f>
        <v>24</v>
      </c>
      <c r="H69" s="120">
        <f>'Raw Data'!M72</f>
        <v>7.8699078559875488</v>
      </c>
      <c r="I69" s="137">
        <f>'Raw Data'!I72</f>
        <v>15.396925926208496</v>
      </c>
      <c r="J69" s="136">
        <f>'Raw Data'!K72</f>
        <v>1</v>
      </c>
      <c r="K69" s="137">
        <f>'Raw Data'!J72</f>
        <v>14.137260437011719</v>
      </c>
      <c r="L69" s="136">
        <f>'Raw Data'!L72</f>
        <v>2</v>
      </c>
      <c r="M69" s="135">
        <f>IF('Raw Data'!U72 &gt; 0, IF('Raw Data'!V72 = 1, ('Raw Data'!Z72 * 'Raw Data'!N72 * 'Raw Data'!P72) / 'Raw Data'!U72, 'Raw Data'!Z72), #N/A)</f>
        <v>0</v>
      </c>
      <c r="N69" s="134">
        <f>IF('Raw Data'!U72 &gt; 0, IF('Raw Data'!V72 = 1, ('Raw Data'!AD72 * 'Raw Data'!N72 * 'Raw Data'!P72) / 'Raw Data'!U72, 'Raw Data'!AD72), #N/A)</f>
        <v>0</v>
      </c>
      <c r="O69" s="133">
        <f>IF('Raw Data'!U72 &gt; 0, IF('Raw Data'!V72 = 1, ('Raw Data'!AH72 * 'Raw Data'!N72 * 'Raw Data'!P72) / 'Raw Data'!U72, 'Raw Data'!AH72), #N/A)</f>
        <v>4.9000000000000004</v>
      </c>
      <c r="P69" s="107">
        <f>'Raw Data'!V72</f>
        <v>1</v>
      </c>
    </row>
    <row r="70" spans="1:16" x14ac:dyDescent="0.2">
      <c r="A70" s="132">
        <f>'Raw Data'!D73</f>
        <v>1069</v>
      </c>
      <c r="B70" s="113" t="str">
        <f>'Raw Data'!C73</f>
        <v>2A</v>
      </c>
      <c r="C70" s="131" t="str">
        <f>'Raw Data'!B73</f>
        <v>Washington</v>
      </c>
      <c r="D70" s="130">
        <f>'Raw Data'!E73</f>
        <v>43266</v>
      </c>
      <c r="E70" s="129">
        <f>'Raw Data'!F73</f>
        <v>470995</v>
      </c>
      <c r="F70" s="129">
        <f>IF('Raw Data'!G73 &lt; 2000000,-1* 'Raw Data'!G73,('Raw Data'!G73 - 1000000))</f>
        <v>-1243800</v>
      </c>
      <c r="G70" s="128">
        <f>'Raw Data'!H73</f>
        <v>47</v>
      </c>
      <c r="H70" s="127">
        <f>'Raw Data'!M73</f>
        <v>7.9502134323120117</v>
      </c>
      <c r="I70" s="119">
        <f>'Raw Data'!I73</f>
        <v>179.87507629394531</v>
      </c>
      <c r="J70" s="118">
        <f>'Raw Data'!K73</f>
        <v>7</v>
      </c>
      <c r="K70" s="119">
        <f>'Raw Data'!J73</f>
        <v>55.523994445800781</v>
      </c>
      <c r="L70" s="118">
        <f>'Raw Data'!L73</f>
        <v>7</v>
      </c>
      <c r="M70" s="117">
        <f>IF('Raw Data'!U73 &gt; 0, IF('Raw Data'!V73 = 1, ('Raw Data'!Z73 * 'Raw Data'!N73 * 'Raw Data'!P73) / 'Raw Data'!U73, 'Raw Data'!Z73), #N/A)</f>
        <v>4.95</v>
      </c>
      <c r="N70" s="116">
        <f>IF('Raw Data'!U73 &gt; 0, IF('Raw Data'!V73 = 1, ('Raw Data'!AD73 * 'Raw Data'!N73 * 'Raw Data'!P73) / 'Raw Data'!U73, 'Raw Data'!AD73), #N/A)</f>
        <v>0</v>
      </c>
      <c r="O70" s="115">
        <f>IF('Raw Data'!U73 &gt; 0, IF('Raw Data'!V73 = 1, ('Raw Data'!AH73 * 'Raw Data'!N73 * 'Raw Data'!P73) / 'Raw Data'!U73, 'Raw Data'!AH73), #N/A)</f>
        <v>0</v>
      </c>
      <c r="P70" s="107">
        <f>'Raw Data'!V73</f>
        <v>1</v>
      </c>
    </row>
    <row r="71" spans="1:16" x14ac:dyDescent="0.2">
      <c r="A71" s="132">
        <f>'Raw Data'!D74</f>
        <v>1070</v>
      </c>
      <c r="B71" s="113" t="str">
        <f>'Raw Data'!C74</f>
        <v>2A</v>
      </c>
      <c r="C71" s="131" t="str">
        <f>'Raw Data'!B74</f>
        <v>Washington</v>
      </c>
      <c r="D71" s="130">
        <f>'Raw Data'!E74</f>
        <v>43270</v>
      </c>
      <c r="E71" s="129">
        <f>'Raw Data'!F74</f>
        <v>470996</v>
      </c>
      <c r="F71" s="129">
        <f>IF('Raw Data'!G74 &lt; 2000000,-1* 'Raw Data'!G74,('Raw Data'!G74 - 1000000))</f>
        <v>-1245300</v>
      </c>
      <c r="G71" s="128">
        <f>'Raw Data'!H74</f>
        <v>84</v>
      </c>
      <c r="H71" s="127">
        <f>'Raw Data'!M74</f>
        <v>7.9502134323120117</v>
      </c>
      <c r="I71" s="119">
        <f>'Raw Data'!I74</f>
        <v>208.03608703613281</v>
      </c>
      <c r="J71" s="118">
        <f>'Raw Data'!K74</f>
        <v>11</v>
      </c>
      <c r="K71" s="119">
        <f>'Raw Data'!J74</f>
        <v>111.48983001708984</v>
      </c>
      <c r="L71" s="118">
        <f>'Raw Data'!L74</f>
        <v>13</v>
      </c>
      <c r="M71" s="117">
        <f>IF('Raw Data'!U74 &gt; 0, IF('Raw Data'!V74 = 1, ('Raw Data'!Z74 * 'Raw Data'!N74 * 'Raw Data'!P74) / 'Raw Data'!U74, 'Raw Data'!Z74), #N/A)</f>
        <v>0</v>
      </c>
      <c r="N71" s="116">
        <f>IF('Raw Data'!U74 &gt; 0, IF('Raw Data'!V74 = 1, ('Raw Data'!AD74 * 'Raw Data'!N74 * 'Raw Data'!P74) / 'Raw Data'!U74, 'Raw Data'!AD74), #N/A)</f>
        <v>0</v>
      </c>
      <c r="O71" s="115">
        <f>IF('Raw Data'!U74 &gt; 0, IF('Raw Data'!V74 = 1, ('Raw Data'!AH74 * 'Raw Data'!N74 * 'Raw Data'!P74) / 'Raw Data'!U74, 'Raw Data'!AH74), #N/A)</f>
        <v>0</v>
      </c>
      <c r="P71" s="107">
        <f>'Raw Data'!V74</f>
        <v>1</v>
      </c>
    </row>
    <row r="72" spans="1:16" x14ac:dyDescent="0.2">
      <c r="A72" s="132">
        <f>'Raw Data'!D75</f>
        <v>1071</v>
      </c>
      <c r="B72" s="113" t="str">
        <f>'Raw Data'!C75</f>
        <v>2A</v>
      </c>
      <c r="C72" s="131" t="str">
        <f>'Raw Data'!B75</f>
        <v>Washington</v>
      </c>
      <c r="D72" s="130">
        <f>'Raw Data'!E75</f>
        <v>43267</v>
      </c>
      <c r="E72" s="129">
        <f>'Raw Data'!F75</f>
        <v>471995</v>
      </c>
      <c r="F72" s="129">
        <f>IF('Raw Data'!G75 &lt; 2000000,-1* 'Raw Data'!G75,('Raw Data'!G75 - 1000000))</f>
        <v>-1243800</v>
      </c>
      <c r="G72" s="128">
        <f>'Raw Data'!H75</f>
        <v>47</v>
      </c>
      <c r="H72" s="127">
        <f>'Raw Data'!M75</f>
        <v>7.9502134323120117</v>
      </c>
      <c r="I72" s="119">
        <f>'Raw Data'!I75</f>
        <v>0</v>
      </c>
      <c r="J72" s="118">
        <f>'Raw Data'!K75</f>
        <v>0</v>
      </c>
      <c r="K72" s="119">
        <f>'Raw Data'!J75</f>
        <v>0</v>
      </c>
      <c r="L72" s="118">
        <f>'Raw Data'!L75</f>
        <v>0</v>
      </c>
      <c r="M72" s="117">
        <f>IF('Raw Data'!U75 &gt; 0, IF('Raw Data'!V75 = 1, ('Raw Data'!Z75 * 'Raw Data'!N75 * 'Raw Data'!P75) / 'Raw Data'!U75, 'Raw Data'!Z75), #N/A)</f>
        <v>24.75</v>
      </c>
      <c r="N72" s="116">
        <f>IF('Raw Data'!U75 &gt; 0, IF('Raw Data'!V75 = 1, ('Raw Data'!AD75 * 'Raw Data'!N75 * 'Raw Data'!P75) / 'Raw Data'!U75, 'Raw Data'!AD75), #N/A)</f>
        <v>0</v>
      </c>
      <c r="O72" s="115">
        <f>IF('Raw Data'!U75 &gt; 0, IF('Raw Data'!V75 = 1, ('Raw Data'!AH75 * 'Raw Data'!N75 * 'Raw Data'!P75) / 'Raw Data'!U75, 'Raw Data'!AH75), #N/A)</f>
        <v>0</v>
      </c>
      <c r="P72" s="107">
        <f>'Raw Data'!V75</f>
        <v>1</v>
      </c>
    </row>
    <row r="73" spans="1:16" x14ac:dyDescent="0.2">
      <c r="A73" s="132">
        <f>'Raw Data'!D76</f>
        <v>1072</v>
      </c>
      <c r="B73" s="113" t="str">
        <f>'Raw Data'!C76</f>
        <v>2A</v>
      </c>
      <c r="C73" s="131" t="str">
        <f>'Raw Data'!B76</f>
        <v>Washington</v>
      </c>
      <c r="D73" s="130">
        <f>'Raw Data'!E76</f>
        <v>43269</v>
      </c>
      <c r="E73" s="129">
        <f>'Raw Data'!F76</f>
        <v>472988</v>
      </c>
      <c r="F73" s="129">
        <f>IF('Raw Data'!G76 &lt; 2000000,-1* 'Raw Data'!G76,('Raw Data'!G76 - 1000000))</f>
        <v>-1245300</v>
      </c>
      <c r="G73" s="128">
        <f>'Raw Data'!H76</f>
        <v>101</v>
      </c>
      <c r="H73" s="127">
        <f>'Raw Data'!M76</f>
        <v>7.9502134323120117</v>
      </c>
      <c r="I73" s="119">
        <f>'Raw Data'!I76</f>
        <v>594.7578125</v>
      </c>
      <c r="J73" s="118">
        <f>'Raw Data'!K76</f>
        <v>39</v>
      </c>
      <c r="K73" s="119">
        <f>'Raw Data'!J76</f>
        <v>102.03199005126953</v>
      </c>
      <c r="L73" s="118">
        <f>'Raw Data'!L76</f>
        <v>12</v>
      </c>
      <c r="M73" s="117">
        <f>IF('Raw Data'!U76 &gt; 0, IF('Raw Data'!V76 = 1, ('Raw Data'!Z76 * 'Raw Data'!N76 * 'Raw Data'!P76) / 'Raw Data'!U76, 'Raw Data'!Z76), #N/A)</f>
        <v>29.7</v>
      </c>
      <c r="N73" s="116">
        <f>IF('Raw Data'!U76 &gt; 0, IF('Raw Data'!V76 = 1, ('Raw Data'!AD76 * 'Raw Data'!N76 * 'Raw Data'!P76) / 'Raw Data'!U76, 'Raw Data'!AD76), #N/A)</f>
        <v>0</v>
      </c>
      <c r="O73" s="115">
        <f>IF('Raw Data'!U76 &gt; 0, IF('Raw Data'!V76 = 1, ('Raw Data'!AH76 * 'Raw Data'!N76 * 'Raw Data'!P76) / 'Raw Data'!U76, 'Raw Data'!AH76), #N/A)</f>
        <v>9.9</v>
      </c>
      <c r="P73" s="107">
        <f>'Raw Data'!V76</f>
        <v>1</v>
      </c>
    </row>
    <row r="74" spans="1:16" x14ac:dyDescent="0.2">
      <c r="A74" s="132">
        <f>'Raw Data'!D77</f>
        <v>1073</v>
      </c>
      <c r="B74" s="113" t="str">
        <f>'Raw Data'!C77</f>
        <v>2A</v>
      </c>
      <c r="C74" s="131" t="str">
        <f>'Raw Data'!B77</f>
        <v>Washington</v>
      </c>
      <c r="D74" s="130">
        <f>'Raw Data'!E77</f>
        <v>43268</v>
      </c>
      <c r="E74" s="129">
        <f>'Raw Data'!F77</f>
        <v>473994</v>
      </c>
      <c r="F74" s="129">
        <f>IF('Raw Data'!G77 &lt; 2000000,-1* 'Raw Data'!G77,('Raw Data'!G77 - 1000000))</f>
        <v>-1243800</v>
      </c>
      <c r="G74" s="128">
        <f>'Raw Data'!H77</f>
        <v>26</v>
      </c>
      <c r="H74" s="127">
        <f>'Raw Data'!M77</f>
        <v>7.9502134323120117</v>
      </c>
      <c r="I74" s="119">
        <f>'Raw Data'!I77</f>
        <v>626.2259521484375</v>
      </c>
      <c r="J74" s="118">
        <f>'Raw Data'!K77</f>
        <v>26</v>
      </c>
      <c r="K74" s="119">
        <f>'Raw Data'!J77</f>
        <v>18.788045883178711</v>
      </c>
      <c r="L74" s="118">
        <f>'Raw Data'!L77</f>
        <v>2</v>
      </c>
      <c r="M74" s="117">
        <f>IF('Raw Data'!U77 &gt; 0, IF('Raw Data'!V77 = 1, ('Raw Data'!Z77 * 'Raw Data'!N77 * 'Raw Data'!P77) / 'Raw Data'!U77, 'Raw Data'!Z77), #N/A)</f>
        <v>0</v>
      </c>
      <c r="N74" s="116">
        <f>IF('Raw Data'!U77 &gt; 0, IF('Raw Data'!V77 = 1, ('Raw Data'!AD77 * 'Raw Data'!N77 * 'Raw Data'!P77) / 'Raw Data'!U77, 'Raw Data'!AD77), #N/A)</f>
        <v>0</v>
      </c>
      <c r="O74" s="115">
        <f>IF('Raw Data'!U77 &gt; 0, IF('Raw Data'!V77 = 1, ('Raw Data'!AH77 * 'Raw Data'!N77 * 'Raw Data'!P77) / 'Raw Data'!U77, 'Raw Data'!AH77), #N/A)</f>
        <v>0</v>
      </c>
      <c r="P74" s="107">
        <f>'Raw Data'!V77</f>
        <v>1</v>
      </c>
    </row>
    <row r="75" spans="1:16" x14ac:dyDescent="0.2">
      <c r="A75" s="132">
        <f>'Raw Data'!D78</f>
        <v>1074</v>
      </c>
      <c r="B75" s="113" t="str">
        <f>'Raw Data'!C78</f>
        <v>2A</v>
      </c>
      <c r="C75" s="131" t="str">
        <f>'Raw Data'!B78</f>
        <v>Washington</v>
      </c>
      <c r="D75" s="130">
        <f>'Raw Data'!E78</f>
        <v>43262</v>
      </c>
      <c r="E75" s="129">
        <f>'Raw Data'!F78</f>
        <v>473997</v>
      </c>
      <c r="F75" s="129">
        <f>IF('Raw Data'!G78 &lt; 2000000,-1* 'Raw Data'!G78,('Raw Data'!G78 - 1000000))</f>
        <v>-1245300</v>
      </c>
      <c r="G75" s="128">
        <f>'Raw Data'!H78</f>
        <v>61</v>
      </c>
      <c r="H75" s="127">
        <f>'Raw Data'!M78</f>
        <v>7.9502134323120117</v>
      </c>
      <c r="I75" s="119">
        <f>'Raw Data'!I78</f>
        <v>122.29241180419922</v>
      </c>
      <c r="J75" s="118">
        <f>'Raw Data'!K78</f>
        <v>7</v>
      </c>
      <c r="K75" s="119">
        <f>'Raw Data'!J78</f>
        <v>47.932319641113281</v>
      </c>
      <c r="L75" s="118">
        <f>'Raw Data'!L78</f>
        <v>6</v>
      </c>
      <c r="M75" s="117">
        <f>IF('Raw Data'!U78 &gt; 0, IF('Raw Data'!V78 = 1, ('Raw Data'!Z78 * 'Raw Data'!N78 * 'Raw Data'!P78) / 'Raw Data'!U78, 'Raw Data'!Z78), #N/A)</f>
        <v>1</v>
      </c>
      <c r="N75" s="116">
        <f>IF('Raw Data'!U78 &gt; 0, IF('Raw Data'!V78 = 1, ('Raw Data'!AD78 * 'Raw Data'!N78 * 'Raw Data'!P78) / 'Raw Data'!U78, 'Raw Data'!AD78), #N/A)</f>
        <v>0</v>
      </c>
      <c r="O75" s="115">
        <f>IF('Raw Data'!U78 &gt; 0, IF('Raw Data'!V78 = 1, ('Raw Data'!AH78 * 'Raw Data'!N78 * 'Raw Data'!P78) / 'Raw Data'!U78, 'Raw Data'!AH78), #N/A)</f>
        <v>0</v>
      </c>
      <c r="P75" s="107">
        <f>'Raw Data'!V78</f>
        <v>0</v>
      </c>
    </row>
    <row r="76" spans="1:16" x14ac:dyDescent="0.2">
      <c r="A76" s="132">
        <f>'Raw Data'!D79</f>
        <v>1075</v>
      </c>
      <c r="B76" s="113" t="str">
        <f>'Raw Data'!C79</f>
        <v>2A</v>
      </c>
      <c r="C76" s="131" t="str">
        <f>'Raw Data'!B79</f>
        <v>Washington</v>
      </c>
      <c r="D76" s="130">
        <f>'Raw Data'!E79</f>
        <v>43262</v>
      </c>
      <c r="E76" s="129">
        <f>'Raw Data'!F79</f>
        <v>475002</v>
      </c>
      <c r="F76" s="129">
        <f>IF('Raw Data'!G79 &lt; 2000000,-1* 'Raw Data'!G79,('Raw Data'!G79 - 1000000))</f>
        <v>-1245301</v>
      </c>
      <c r="G76" s="128">
        <f>'Raw Data'!H79</f>
        <v>52</v>
      </c>
      <c r="H76" s="127">
        <f>'Raw Data'!M79</f>
        <v>7.9502134323120117</v>
      </c>
      <c r="I76" s="119">
        <f>'Raw Data'!I79</f>
        <v>160.87008666992187</v>
      </c>
      <c r="J76" s="118">
        <f>'Raw Data'!K79</f>
        <v>9</v>
      </c>
      <c r="K76" s="119">
        <f>'Raw Data'!J79</f>
        <v>26.452333450317383</v>
      </c>
      <c r="L76" s="118">
        <f>'Raw Data'!L79</f>
        <v>4</v>
      </c>
      <c r="M76" s="117">
        <f>IF('Raw Data'!U79 &gt; 0, IF('Raw Data'!V79 = 1, ('Raw Data'!Z79 * 'Raw Data'!N79 * 'Raw Data'!P79) / 'Raw Data'!U79, 'Raw Data'!Z79), #N/A)</f>
        <v>0</v>
      </c>
      <c r="N76" s="116">
        <f>IF('Raw Data'!U79 &gt; 0, IF('Raw Data'!V79 = 1, ('Raw Data'!AD79 * 'Raw Data'!N79 * 'Raw Data'!P79) / 'Raw Data'!U79, 'Raw Data'!AD79), #N/A)</f>
        <v>0</v>
      </c>
      <c r="O76" s="115">
        <f>IF('Raw Data'!U79 &gt; 0, IF('Raw Data'!V79 = 1, ('Raw Data'!AH79 * 'Raw Data'!N79 * 'Raw Data'!P79) / 'Raw Data'!U79, 'Raw Data'!AH79), #N/A)</f>
        <v>0</v>
      </c>
      <c r="P76" s="107">
        <f>'Raw Data'!V79</f>
        <v>0</v>
      </c>
    </row>
    <row r="77" spans="1:16" x14ac:dyDescent="0.2">
      <c r="A77" s="132">
        <f>'Raw Data'!D80</f>
        <v>1076</v>
      </c>
      <c r="B77" s="113" t="str">
        <f>'Raw Data'!C80</f>
        <v>2A</v>
      </c>
      <c r="C77" s="131" t="str">
        <f>'Raw Data'!B80</f>
        <v>Washington</v>
      </c>
      <c r="D77" s="130">
        <f>'Raw Data'!E80</f>
        <v>43250</v>
      </c>
      <c r="E77" s="129">
        <f>'Raw Data'!F80</f>
        <v>475003</v>
      </c>
      <c r="F77" s="129">
        <f>IF('Raw Data'!G80 &lt; 2000000,-1* 'Raw Data'!G80,('Raw Data'!G80 - 1000000))</f>
        <v>-1250600</v>
      </c>
      <c r="G77" s="128">
        <f>'Raw Data'!H80</f>
        <v>127</v>
      </c>
      <c r="H77" s="127">
        <f>'Raw Data'!M80</f>
        <v>7.9502134323120117</v>
      </c>
      <c r="I77" s="119">
        <f>'Raw Data'!I80</f>
        <v>164.93450927734375</v>
      </c>
      <c r="J77" s="118">
        <f>'Raw Data'!K80</f>
        <v>10</v>
      </c>
      <c r="K77" s="119">
        <f>'Raw Data'!J80</f>
        <v>17.922552108764648</v>
      </c>
      <c r="L77" s="118">
        <f>'Raw Data'!L80</f>
        <v>2</v>
      </c>
      <c r="M77" s="117">
        <f>IF('Raw Data'!U80 &gt; 0, IF('Raw Data'!V80 = 1, ('Raw Data'!Z80 * 'Raw Data'!N80 * 'Raw Data'!P80) / 'Raw Data'!U80, 'Raw Data'!Z80), #N/A)</f>
        <v>4.95</v>
      </c>
      <c r="N77" s="116">
        <f>IF('Raw Data'!U80 &gt; 0, IF('Raw Data'!V80 = 1, ('Raw Data'!AD80 * 'Raw Data'!N80 * 'Raw Data'!P80) / 'Raw Data'!U80, 'Raw Data'!AD80), #N/A)</f>
        <v>0</v>
      </c>
      <c r="O77" s="115">
        <f>IF('Raw Data'!U80 &gt; 0, IF('Raw Data'!V80 = 1, ('Raw Data'!AH80 * 'Raw Data'!N80 * 'Raw Data'!P80) / 'Raw Data'!U80, 'Raw Data'!AH80), #N/A)</f>
        <v>19.8</v>
      </c>
      <c r="P77" s="107">
        <f>'Raw Data'!V80</f>
        <v>1</v>
      </c>
    </row>
    <row r="78" spans="1:16" x14ac:dyDescent="0.2">
      <c r="A78" s="132">
        <f>'Raw Data'!D81</f>
        <v>1077</v>
      </c>
      <c r="B78" s="113" t="str">
        <f>'Raw Data'!C81</f>
        <v>2A</v>
      </c>
      <c r="C78" s="131" t="str">
        <f>'Raw Data'!B81</f>
        <v>Washington</v>
      </c>
      <c r="D78" s="130">
        <f>'Raw Data'!E81</f>
        <v>43261</v>
      </c>
      <c r="E78" s="129">
        <f>'Raw Data'!F81</f>
        <v>480003</v>
      </c>
      <c r="F78" s="129">
        <f>IF('Raw Data'!G81 &lt; 2000000,-1* 'Raw Data'!G81,('Raw Data'!G81 - 1000000))</f>
        <v>-1245335</v>
      </c>
      <c r="G78" s="128">
        <f>'Raw Data'!H81</f>
        <v>37</v>
      </c>
      <c r="H78" s="127">
        <f>'Raw Data'!M81</f>
        <v>7.9502134323120117</v>
      </c>
      <c r="I78" s="119">
        <f>'Raw Data'!I81</f>
        <v>226.05268859863281</v>
      </c>
      <c r="J78" s="118">
        <f>'Raw Data'!K81</f>
        <v>12</v>
      </c>
      <c r="K78" s="119">
        <f>'Raw Data'!J81</f>
        <v>8.9612760543823242</v>
      </c>
      <c r="L78" s="118">
        <f>'Raw Data'!L81</f>
        <v>1</v>
      </c>
      <c r="M78" s="117">
        <f>IF('Raw Data'!U81 &gt; 0, IF('Raw Data'!V81 = 1, ('Raw Data'!Z81 * 'Raw Data'!N81 * 'Raw Data'!P81) / 'Raw Data'!U81, 'Raw Data'!Z81), #N/A)</f>
        <v>9</v>
      </c>
      <c r="N78" s="116">
        <f>IF('Raw Data'!U81 &gt; 0, IF('Raw Data'!V81 = 1, ('Raw Data'!AD81 * 'Raw Data'!N81 * 'Raw Data'!P81) / 'Raw Data'!U81, 'Raw Data'!AD81), #N/A)</f>
        <v>0</v>
      </c>
      <c r="O78" s="115">
        <f>IF('Raw Data'!U81 &gt; 0, IF('Raw Data'!V81 = 1, ('Raw Data'!AH81 * 'Raw Data'!N81 * 'Raw Data'!P81) / 'Raw Data'!U81, 'Raw Data'!AH81), #N/A)</f>
        <v>0</v>
      </c>
      <c r="P78" s="107">
        <f>'Raw Data'!V81</f>
        <v>0</v>
      </c>
    </row>
    <row r="79" spans="1:16" x14ac:dyDescent="0.2">
      <c r="A79" s="132">
        <f>'Raw Data'!D82</f>
        <v>1078</v>
      </c>
      <c r="B79" s="113" t="str">
        <f>'Raw Data'!C82</f>
        <v>2A</v>
      </c>
      <c r="C79" s="131" t="str">
        <f>'Raw Data'!B82</f>
        <v>Washington</v>
      </c>
      <c r="D79" s="130">
        <f>'Raw Data'!E82</f>
        <v>43250</v>
      </c>
      <c r="E79" s="129">
        <f>'Raw Data'!F82</f>
        <v>475995</v>
      </c>
      <c r="F79" s="129">
        <f>IF('Raw Data'!G82 &lt; 2000000,-1* 'Raw Data'!G82,('Raw Data'!G82 - 1000000))</f>
        <v>-1250800</v>
      </c>
      <c r="G79" s="128">
        <f>'Raw Data'!H82</f>
        <v>78</v>
      </c>
      <c r="H79" s="127">
        <f>'Raw Data'!M82</f>
        <v>7.9502134323120117</v>
      </c>
      <c r="I79" s="119">
        <f>'Raw Data'!I82</f>
        <v>144.91787719726562</v>
      </c>
      <c r="J79" s="118">
        <f>'Raw Data'!K82</f>
        <v>9</v>
      </c>
      <c r="K79" s="119">
        <f>'Raw Data'!J82</f>
        <v>51.578716278076172</v>
      </c>
      <c r="L79" s="118">
        <f>'Raw Data'!L82</f>
        <v>6</v>
      </c>
      <c r="M79" s="117">
        <f>IF('Raw Data'!U82 &gt; 0, IF('Raw Data'!V82 = 1, ('Raw Data'!Z82 * 'Raw Data'!N82 * 'Raw Data'!P82) / 'Raw Data'!U82, 'Raw Data'!Z82), #N/A)</f>
        <v>0</v>
      </c>
      <c r="N79" s="116">
        <f>IF('Raw Data'!U82 &gt; 0, IF('Raw Data'!V82 = 1, ('Raw Data'!AD82 * 'Raw Data'!N82 * 'Raw Data'!P82) / 'Raw Data'!U82, 'Raw Data'!AD82), #N/A)</f>
        <v>0</v>
      </c>
      <c r="O79" s="115">
        <f>IF('Raw Data'!U82 &gt; 0, IF('Raw Data'!V82 = 1, ('Raw Data'!AH82 * 'Raw Data'!N82 * 'Raw Data'!P82) / 'Raw Data'!U82, 'Raw Data'!AH82), #N/A)</f>
        <v>0</v>
      </c>
      <c r="P79" s="107">
        <f>'Raw Data'!V82</f>
        <v>1</v>
      </c>
    </row>
    <row r="80" spans="1:16" x14ac:dyDescent="0.2">
      <c r="A80" s="132">
        <f>'Raw Data'!D83</f>
        <v>1079</v>
      </c>
      <c r="B80" s="113" t="str">
        <f>'Raw Data'!C83</f>
        <v>2A</v>
      </c>
      <c r="C80" s="131" t="str">
        <f>'Raw Data'!B83</f>
        <v>Washington</v>
      </c>
      <c r="D80" s="130">
        <f>'Raw Data'!E83</f>
        <v>43251</v>
      </c>
      <c r="E80" s="129">
        <f>'Raw Data'!F83</f>
        <v>475993</v>
      </c>
      <c r="F80" s="129">
        <f>IF('Raw Data'!G83 &lt; 2000000,-1* 'Raw Data'!G83,('Raw Data'!G83 - 1000000))</f>
        <v>-1253800</v>
      </c>
      <c r="G80" s="128">
        <f>'Raw Data'!H83</f>
        <v>174</v>
      </c>
      <c r="H80" s="127">
        <f>'Raw Data'!M83</f>
        <v>7.9502134323120117</v>
      </c>
      <c r="I80" s="119">
        <f>'Raw Data'!I83</f>
        <v>103.21149444580078</v>
      </c>
      <c r="J80" s="118">
        <f>'Raw Data'!K83</f>
        <v>7</v>
      </c>
      <c r="K80" s="119">
        <f>'Raw Data'!J83</f>
        <v>9.7375946044921875</v>
      </c>
      <c r="L80" s="118">
        <f>'Raw Data'!L83</f>
        <v>1</v>
      </c>
      <c r="M80" s="117">
        <f>IF('Raw Data'!U83 &gt; 0, IF('Raw Data'!V83 = 1, ('Raw Data'!Z83 * 'Raw Data'!N83 * 'Raw Data'!P83) / 'Raw Data'!U83, 'Raw Data'!Z83), #N/A)</f>
        <v>14.85</v>
      </c>
      <c r="N80" s="116">
        <f>IF('Raw Data'!U83 &gt; 0, IF('Raw Data'!V83 = 1, ('Raw Data'!AD83 * 'Raw Data'!N83 * 'Raw Data'!P83) / 'Raw Data'!U83, 'Raw Data'!AD83), #N/A)</f>
        <v>0</v>
      </c>
      <c r="O80" s="115">
        <f>IF('Raw Data'!U83 &gt; 0, IF('Raw Data'!V83 = 1, ('Raw Data'!AH83 * 'Raw Data'!N83 * 'Raw Data'!P83) / 'Raw Data'!U83, 'Raw Data'!AH83), #N/A)</f>
        <v>59.4</v>
      </c>
      <c r="P80" s="107">
        <f>'Raw Data'!V83</f>
        <v>1</v>
      </c>
    </row>
    <row r="81" spans="1:16" x14ac:dyDescent="0.2">
      <c r="A81" s="132">
        <f>'Raw Data'!D84</f>
        <v>1080</v>
      </c>
      <c r="B81" s="113" t="str">
        <f>'Raw Data'!C84</f>
        <v>2A</v>
      </c>
      <c r="C81" s="131" t="str">
        <f>'Raw Data'!B84</f>
        <v>Washington</v>
      </c>
      <c r="D81" s="130">
        <f>'Raw Data'!E84</f>
        <v>43261</v>
      </c>
      <c r="E81" s="129">
        <f>'Raw Data'!F84</f>
        <v>480996</v>
      </c>
      <c r="F81" s="129">
        <f>IF('Raw Data'!G84 &lt; 2000000,-1* 'Raw Data'!G84,('Raw Data'!G84 - 1000000))</f>
        <v>-1245275</v>
      </c>
      <c r="G81" s="128">
        <f>'Raw Data'!H84</f>
        <v>31</v>
      </c>
      <c r="H81" s="127">
        <f>'Raw Data'!M84</f>
        <v>7.9502134323120117</v>
      </c>
      <c r="I81" s="119">
        <f>'Raw Data'!I84</f>
        <v>147.02694702148437</v>
      </c>
      <c r="J81" s="118">
        <f>'Raw Data'!K84</f>
        <v>6</v>
      </c>
      <c r="K81" s="119">
        <f>'Raw Data'!J84</f>
        <v>23.831676483154297</v>
      </c>
      <c r="L81" s="118">
        <f>'Raw Data'!L84</f>
        <v>3</v>
      </c>
      <c r="M81" s="117">
        <f>IF('Raw Data'!U84 &gt; 0, IF('Raw Data'!V84 = 1, ('Raw Data'!Z84 * 'Raw Data'!N84 * 'Raw Data'!P84) / 'Raw Data'!U84, 'Raw Data'!Z84), #N/A)</f>
        <v>0</v>
      </c>
      <c r="N81" s="116">
        <f>IF('Raw Data'!U84 &gt; 0, IF('Raw Data'!V84 = 1, ('Raw Data'!AD84 * 'Raw Data'!N84 * 'Raw Data'!P84) / 'Raw Data'!U84, 'Raw Data'!AD84), #N/A)</f>
        <v>0</v>
      </c>
      <c r="O81" s="115">
        <f>IF('Raw Data'!U84 &gt; 0, IF('Raw Data'!V84 = 1, ('Raw Data'!AH84 * 'Raw Data'!N84 * 'Raw Data'!P84) / 'Raw Data'!U84, 'Raw Data'!AH84), #N/A)</f>
        <v>0</v>
      </c>
      <c r="P81" s="107">
        <f>'Raw Data'!V84</f>
        <v>0</v>
      </c>
    </row>
    <row r="82" spans="1:16" x14ac:dyDescent="0.2">
      <c r="A82" s="132">
        <f>'Raw Data'!D85</f>
        <v>1081</v>
      </c>
      <c r="B82" s="113" t="str">
        <f>'Raw Data'!C85</f>
        <v>2A</v>
      </c>
      <c r="C82" s="131" t="str">
        <f>'Raw Data'!B85</f>
        <v>Washington</v>
      </c>
      <c r="D82" s="130">
        <f>'Raw Data'!E85</f>
        <v>43260</v>
      </c>
      <c r="E82" s="129">
        <f>'Raw Data'!F85</f>
        <v>481006</v>
      </c>
      <c r="F82" s="129">
        <f>IF('Raw Data'!G85 &lt; 2000000,-1* 'Raw Data'!G85,('Raw Data'!G85 - 1000000))</f>
        <v>-1250800</v>
      </c>
      <c r="G82" s="128">
        <f>'Raw Data'!H85</f>
        <v>84</v>
      </c>
      <c r="H82" s="127">
        <f>'Raw Data'!M85</f>
        <v>7.9502134323120117</v>
      </c>
      <c r="I82" s="119">
        <f>'Raw Data'!I85</f>
        <v>0</v>
      </c>
      <c r="J82" s="118">
        <f>'Raw Data'!K85</f>
        <v>0</v>
      </c>
      <c r="K82" s="119">
        <f>'Raw Data'!J85</f>
        <v>0</v>
      </c>
      <c r="L82" s="118">
        <f>'Raw Data'!L85</f>
        <v>0</v>
      </c>
      <c r="M82" s="117">
        <f>IF('Raw Data'!U85 &gt; 0, IF('Raw Data'!V85 = 1, ('Raw Data'!Z85 * 'Raw Data'!N85 * 'Raw Data'!P85) / 'Raw Data'!U85, 'Raw Data'!Z85), #N/A)</f>
        <v>0</v>
      </c>
      <c r="N82" s="116">
        <f>IF('Raw Data'!U85 &gt; 0, IF('Raw Data'!V85 = 1, ('Raw Data'!AD85 * 'Raw Data'!N85 * 'Raw Data'!P85) / 'Raw Data'!U85, 'Raw Data'!AD85), #N/A)</f>
        <v>0</v>
      </c>
      <c r="O82" s="115">
        <f>IF('Raw Data'!U85 &gt; 0, IF('Raw Data'!V85 = 1, ('Raw Data'!AH85 * 'Raw Data'!N85 * 'Raw Data'!P85) / 'Raw Data'!U85, 'Raw Data'!AH85), #N/A)</f>
        <v>5</v>
      </c>
      <c r="P82" s="107">
        <f>'Raw Data'!V85</f>
        <v>0</v>
      </c>
    </row>
    <row r="83" spans="1:16" x14ac:dyDescent="0.2">
      <c r="A83" s="132">
        <f>'Raw Data'!D86</f>
        <v>1082</v>
      </c>
      <c r="B83" s="113" t="str">
        <f>'Raw Data'!C86</f>
        <v>2A</v>
      </c>
      <c r="C83" s="131" t="str">
        <f>'Raw Data'!B86</f>
        <v>Washington</v>
      </c>
      <c r="D83" s="130">
        <f>'Raw Data'!E86</f>
        <v>43252</v>
      </c>
      <c r="E83" s="129">
        <f>'Raw Data'!F86</f>
        <v>481048</v>
      </c>
      <c r="F83" s="129">
        <f>IF('Raw Data'!G86 &lt; 2000000,-1* 'Raw Data'!G86,('Raw Data'!G86 - 1000000))</f>
        <v>-1252300</v>
      </c>
      <c r="G83" s="128">
        <f>'Raw Data'!H86</f>
        <v>61</v>
      </c>
      <c r="H83" s="127">
        <f>'Raw Data'!M86</f>
        <v>7.9502134323120117</v>
      </c>
      <c r="I83" s="119">
        <f>'Raw Data'!I86</f>
        <v>201.22659301757813</v>
      </c>
      <c r="J83" s="118">
        <f>'Raw Data'!K86</f>
        <v>8</v>
      </c>
      <c r="K83" s="119">
        <f>'Raw Data'!J86</f>
        <v>16.500141143798828</v>
      </c>
      <c r="L83" s="118">
        <f>'Raw Data'!L86</f>
        <v>2</v>
      </c>
      <c r="M83" s="117">
        <f>IF('Raw Data'!U86 &gt; 0, IF('Raw Data'!V86 = 1, ('Raw Data'!Z86 * 'Raw Data'!N86 * 'Raw Data'!P86) / 'Raw Data'!U86, 'Raw Data'!Z86), #N/A)</f>
        <v>0</v>
      </c>
      <c r="N83" s="116">
        <f>IF('Raw Data'!U86 &gt; 0, IF('Raw Data'!V86 = 1, ('Raw Data'!AD86 * 'Raw Data'!N86 * 'Raw Data'!P86) / 'Raw Data'!U86, 'Raw Data'!AD86), #N/A)</f>
        <v>0</v>
      </c>
      <c r="O83" s="115">
        <f>IF('Raw Data'!U86 &gt; 0, IF('Raw Data'!V86 = 1, ('Raw Data'!AH86 * 'Raw Data'!N86 * 'Raw Data'!P86) / 'Raw Data'!U86, 'Raw Data'!AH86), #N/A)</f>
        <v>0</v>
      </c>
      <c r="P83" s="107">
        <f>'Raw Data'!V86</f>
        <v>1</v>
      </c>
    </row>
    <row r="84" spans="1:16" x14ac:dyDescent="0.2">
      <c r="A84" s="132">
        <f>'Raw Data'!D87</f>
        <v>1083</v>
      </c>
      <c r="B84" s="113" t="str">
        <f>'Raw Data'!C87</f>
        <v>2A</v>
      </c>
      <c r="C84" s="131" t="str">
        <f>'Raw Data'!B87</f>
        <v>Washington</v>
      </c>
      <c r="D84" s="130">
        <f>'Raw Data'!E87</f>
        <v>43252</v>
      </c>
      <c r="E84" s="129">
        <f>'Raw Data'!F87</f>
        <v>480938</v>
      </c>
      <c r="F84" s="129">
        <f>IF('Raw Data'!G87 &lt; 2000000,-1* 'Raw Data'!G87,('Raw Data'!G87 - 1000000))</f>
        <v>-1253800</v>
      </c>
      <c r="G84" s="128">
        <f>'Raw Data'!H87</f>
        <v>93</v>
      </c>
      <c r="H84" s="127">
        <f>'Raw Data'!M87</f>
        <v>7.9502134323120117</v>
      </c>
      <c r="I84" s="119">
        <f>'Raw Data'!I87</f>
        <v>151.43521118164062</v>
      </c>
      <c r="J84" s="118">
        <f>'Raw Data'!K87</f>
        <v>11</v>
      </c>
      <c r="K84" s="119">
        <f>'Raw Data'!J87</f>
        <v>34.380226135253906</v>
      </c>
      <c r="L84" s="118">
        <f>'Raw Data'!L87</f>
        <v>4</v>
      </c>
      <c r="M84" s="117">
        <f>IF('Raw Data'!U87 &gt; 0, IF('Raw Data'!V87 = 1, ('Raw Data'!Z87 * 'Raw Data'!N87 * 'Raw Data'!P87) / 'Raw Data'!U87, 'Raw Data'!Z87), #N/A)</f>
        <v>0</v>
      </c>
      <c r="N84" s="116">
        <f>IF('Raw Data'!U87 &gt; 0, IF('Raw Data'!V87 = 1, ('Raw Data'!AD87 * 'Raw Data'!N87 * 'Raw Data'!P87) / 'Raw Data'!U87, 'Raw Data'!AD87), #N/A)</f>
        <v>0</v>
      </c>
      <c r="O84" s="115">
        <f>IF('Raw Data'!U87 &gt; 0, IF('Raw Data'!V87 = 1, ('Raw Data'!AH87 * 'Raw Data'!N87 * 'Raw Data'!P87) / 'Raw Data'!U87, 'Raw Data'!AH87), #N/A)</f>
        <v>4.95</v>
      </c>
      <c r="P84" s="107">
        <f>'Raw Data'!V87</f>
        <v>1</v>
      </c>
    </row>
    <row r="85" spans="1:16" x14ac:dyDescent="0.2">
      <c r="A85" s="132">
        <f>'Raw Data'!D88</f>
        <v>1084</v>
      </c>
      <c r="B85" s="113" t="str">
        <f>'Raw Data'!C88</f>
        <v>2A</v>
      </c>
      <c r="C85" s="131" t="str">
        <f>'Raw Data'!B88</f>
        <v>Washington</v>
      </c>
      <c r="D85" s="130">
        <f>'Raw Data'!E88</f>
        <v>43252</v>
      </c>
      <c r="E85" s="129">
        <f>'Raw Data'!F88</f>
        <v>481995</v>
      </c>
      <c r="F85" s="129">
        <f>IF('Raw Data'!G88 &lt; 2000000,-1* 'Raw Data'!G88,('Raw Data'!G88 - 1000000))</f>
        <v>-1252300</v>
      </c>
      <c r="G85" s="128">
        <f>'Raw Data'!H88</f>
        <v>66</v>
      </c>
      <c r="H85" s="127">
        <f>'Raw Data'!M88</f>
        <v>7.9502134323120117</v>
      </c>
      <c r="I85" s="119">
        <f>'Raw Data'!I88</f>
        <v>214.91328430175781</v>
      </c>
      <c r="J85" s="118">
        <f>'Raw Data'!K88</f>
        <v>13</v>
      </c>
      <c r="K85" s="119">
        <f>'Raw Data'!J88</f>
        <v>13.267045974731445</v>
      </c>
      <c r="L85" s="118">
        <f>'Raw Data'!L88</f>
        <v>2</v>
      </c>
      <c r="M85" s="117">
        <f>IF('Raw Data'!U88 &gt; 0, IF('Raw Data'!V88 = 1, ('Raw Data'!Z88 * 'Raw Data'!N88 * 'Raw Data'!P88) / 'Raw Data'!U88, 'Raw Data'!Z88), #N/A)</f>
        <v>0</v>
      </c>
      <c r="N85" s="116">
        <f>IF('Raw Data'!U88 &gt; 0, IF('Raw Data'!V88 = 1, ('Raw Data'!AD88 * 'Raw Data'!N88 * 'Raw Data'!P88) / 'Raw Data'!U88, 'Raw Data'!AD88), #N/A)</f>
        <v>0</v>
      </c>
      <c r="O85" s="115">
        <f>IF('Raw Data'!U88 &gt; 0, IF('Raw Data'!V88 = 1, ('Raw Data'!AH88 * 'Raw Data'!N88 * 'Raw Data'!P88) / 'Raw Data'!U88, 'Raw Data'!AH88), #N/A)</f>
        <v>0</v>
      </c>
      <c r="P85" s="107">
        <f>'Raw Data'!V88</f>
        <v>1</v>
      </c>
    </row>
    <row r="86" spans="1:16" x14ac:dyDescent="0.2">
      <c r="A86" s="132">
        <f>'Raw Data'!D89</f>
        <v>1101</v>
      </c>
      <c r="B86" s="113" t="str">
        <f>'Raw Data'!C89</f>
        <v>2A</v>
      </c>
      <c r="C86" s="131" t="str">
        <f>'Raw Data'!B89</f>
        <v>Oregon</v>
      </c>
      <c r="D86" s="130">
        <f>'Raw Data'!E89</f>
        <v>43314</v>
      </c>
      <c r="E86" s="129">
        <f>'Raw Data'!F89</f>
        <v>431996</v>
      </c>
      <c r="F86" s="129">
        <f>IF('Raw Data'!G89 &lt; 2000000,-1* 'Raw Data'!G89,('Raw Data'!G89 - 1000000))</f>
        <v>-1242600</v>
      </c>
      <c r="G86" s="128">
        <f>'Raw Data'!H89</f>
        <v>29</v>
      </c>
      <c r="H86" s="127">
        <f>'Raw Data'!M89</f>
        <v>7.9502134323120117</v>
      </c>
      <c r="I86" s="119">
        <f>'Raw Data'!I89</f>
        <v>279.44091796875</v>
      </c>
      <c r="J86" s="118">
        <f>'Raw Data'!K89</f>
        <v>9</v>
      </c>
      <c r="K86" s="119">
        <f>'Raw Data'!J89</f>
        <v>0</v>
      </c>
      <c r="L86" s="118">
        <f>'Raw Data'!L89</f>
        <v>0</v>
      </c>
      <c r="M86" s="117">
        <f>IF('Raw Data'!U89 &gt; 0, IF('Raw Data'!V89 = 1, ('Raw Data'!Z89 * 'Raw Data'!N89 * 'Raw Data'!P89) / 'Raw Data'!U89, 'Raw Data'!Z89), #N/A)</f>
        <v>0</v>
      </c>
      <c r="N86" s="116">
        <f>IF('Raw Data'!U89 &gt; 0, IF('Raw Data'!V89 = 1, ('Raw Data'!AD89 * 'Raw Data'!N89 * 'Raw Data'!P89) / 'Raw Data'!U89, 'Raw Data'!AD89), #N/A)</f>
        <v>0</v>
      </c>
      <c r="O86" s="115">
        <f>IF('Raw Data'!U89 &gt; 0, IF('Raw Data'!V89 = 1, ('Raw Data'!AH89 * 'Raw Data'!N89 * 'Raw Data'!P89) / 'Raw Data'!U89, 'Raw Data'!AH89), #N/A)</f>
        <v>0</v>
      </c>
      <c r="P86" s="107">
        <f>'Raw Data'!V89</f>
        <v>1</v>
      </c>
    </row>
    <row r="87" spans="1:16" x14ac:dyDescent="0.2">
      <c r="A87" s="132">
        <f>'Raw Data'!D90</f>
        <v>1102</v>
      </c>
      <c r="B87" s="113" t="str">
        <f>'Raw Data'!C90</f>
        <v>2A</v>
      </c>
      <c r="C87" s="131" t="str">
        <f>'Raw Data'!B90</f>
        <v>Oregon</v>
      </c>
      <c r="D87" s="130">
        <f>'Raw Data'!E90</f>
        <v>43307</v>
      </c>
      <c r="E87" s="129">
        <f>'Raw Data'!F90</f>
        <v>435003</v>
      </c>
      <c r="F87" s="129">
        <f>IF('Raw Data'!G90 &lt; 2000000,-1* 'Raw Data'!G90,('Raw Data'!G90 - 1000000))</f>
        <v>-1241200</v>
      </c>
      <c r="G87" s="128">
        <f>'Raw Data'!H90</f>
        <v>19</v>
      </c>
      <c r="H87" s="127">
        <f>'Raw Data'!M90</f>
        <v>7.9502134323120117</v>
      </c>
      <c r="I87" s="119">
        <f>'Raw Data'!I90</f>
        <v>0</v>
      </c>
      <c r="J87" s="118">
        <f>'Raw Data'!K90</f>
        <v>0</v>
      </c>
      <c r="K87" s="119">
        <f>'Raw Data'!J90</f>
        <v>0</v>
      </c>
      <c r="L87" s="118">
        <f>'Raw Data'!L90</f>
        <v>0</v>
      </c>
      <c r="M87" s="117">
        <f>IF('Raw Data'!U90 &gt; 0, IF('Raw Data'!V90 = 1, ('Raw Data'!Z90 * 'Raw Data'!N90 * 'Raw Data'!P90) / 'Raw Data'!U90, 'Raw Data'!Z90), #N/A)</f>
        <v>0</v>
      </c>
      <c r="N87" s="116">
        <f>IF('Raw Data'!U90 &gt; 0, IF('Raw Data'!V90 = 1, ('Raw Data'!AD90 * 'Raw Data'!N90 * 'Raw Data'!P90) / 'Raw Data'!U90, 'Raw Data'!AD90), #N/A)</f>
        <v>0</v>
      </c>
      <c r="O87" s="115">
        <f>IF('Raw Data'!U90 &gt; 0, IF('Raw Data'!V90 = 1, ('Raw Data'!AH90 * 'Raw Data'!N90 * 'Raw Data'!P90) / 'Raw Data'!U90, 'Raw Data'!AH90), #N/A)</f>
        <v>0</v>
      </c>
      <c r="P87" s="107">
        <f>'Raw Data'!V90</f>
        <v>1</v>
      </c>
    </row>
    <row r="88" spans="1:16" x14ac:dyDescent="0.2">
      <c r="A88" s="132">
        <f>'Raw Data'!D91</f>
        <v>1103</v>
      </c>
      <c r="B88" s="113" t="str">
        <f>'Raw Data'!C91</f>
        <v>2A</v>
      </c>
      <c r="C88" s="131" t="str">
        <f>'Raw Data'!B91</f>
        <v>Oregon</v>
      </c>
      <c r="D88" s="130">
        <f>'Raw Data'!E91</f>
        <v>43307</v>
      </c>
      <c r="E88" s="129">
        <f>'Raw Data'!F91</f>
        <v>435996</v>
      </c>
      <c r="F88" s="129">
        <f>IF('Raw Data'!G91 &lt; 2000000,-1* 'Raw Data'!G91,('Raw Data'!G91 - 1000000))</f>
        <v>-1241200</v>
      </c>
      <c r="G88" s="128">
        <f>'Raw Data'!H91</f>
        <v>27</v>
      </c>
      <c r="H88" s="127">
        <f>'Raw Data'!M91</f>
        <v>7.9502134323120117</v>
      </c>
      <c r="I88" s="119">
        <f>'Raw Data'!I91</f>
        <v>0</v>
      </c>
      <c r="J88" s="118">
        <f>'Raw Data'!K91</f>
        <v>0</v>
      </c>
      <c r="K88" s="119">
        <f>'Raw Data'!J91</f>
        <v>0</v>
      </c>
      <c r="L88" s="118">
        <f>'Raw Data'!L91</f>
        <v>0</v>
      </c>
      <c r="M88" s="117">
        <f>IF('Raw Data'!U91 &gt; 0, IF('Raw Data'!V91 = 1, ('Raw Data'!Z91 * 'Raw Data'!N91 * 'Raw Data'!P91) / 'Raw Data'!U91, 'Raw Data'!Z91), #N/A)</f>
        <v>0</v>
      </c>
      <c r="N88" s="116">
        <f>IF('Raw Data'!U91 &gt; 0, IF('Raw Data'!V91 = 1, ('Raw Data'!AD91 * 'Raw Data'!N91 * 'Raw Data'!P91) / 'Raw Data'!U91, 'Raw Data'!AD91), #N/A)</f>
        <v>0</v>
      </c>
      <c r="O88" s="115">
        <f>IF('Raw Data'!U91 &gt; 0, IF('Raw Data'!V91 = 1, ('Raw Data'!AH91 * 'Raw Data'!N91 * 'Raw Data'!P91) / 'Raw Data'!U91, 'Raw Data'!AH91), #N/A)</f>
        <v>0</v>
      </c>
      <c r="P88" s="107">
        <f>'Raw Data'!V91</f>
        <v>1</v>
      </c>
    </row>
    <row r="89" spans="1:16" x14ac:dyDescent="0.2">
      <c r="A89" s="132">
        <f>'Raw Data'!D92</f>
        <v>1104</v>
      </c>
      <c r="B89" s="113" t="str">
        <f>'Raw Data'!C92</f>
        <v>2A</v>
      </c>
      <c r="C89" s="131" t="str">
        <f>'Raw Data'!B92</f>
        <v>Oregon</v>
      </c>
      <c r="D89" s="130">
        <f>'Raw Data'!E92</f>
        <v>43300</v>
      </c>
      <c r="E89" s="129">
        <f>'Raw Data'!F92</f>
        <v>442996</v>
      </c>
      <c r="F89" s="129">
        <f>IF('Raw Data'!G92 &lt; 2000000,-1* 'Raw Data'!G92,('Raw Data'!G92 - 1000000))</f>
        <v>-1242600</v>
      </c>
      <c r="G89" s="128">
        <f>'Raw Data'!H92</f>
        <v>38</v>
      </c>
      <c r="H89" s="127">
        <f>'Raw Data'!M92</f>
        <v>7.9502134323120117</v>
      </c>
      <c r="I89" s="119">
        <f>'Raw Data'!I92</f>
        <v>751.272216796875</v>
      </c>
      <c r="J89" s="118">
        <f>'Raw Data'!K92</f>
        <v>26</v>
      </c>
      <c r="K89" s="119">
        <f>'Raw Data'!J92</f>
        <v>24.59967041015625</v>
      </c>
      <c r="L89" s="118">
        <f>'Raw Data'!L92</f>
        <v>5</v>
      </c>
      <c r="M89" s="117">
        <f>IF('Raw Data'!U92 &gt; 0, IF('Raw Data'!V92 = 1, ('Raw Data'!Z92 * 'Raw Data'!N92 * 'Raw Data'!P92) / 'Raw Data'!U92, 'Raw Data'!Z92), #N/A)</f>
        <v>0</v>
      </c>
      <c r="N89" s="116">
        <f>IF('Raw Data'!U92 &gt; 0, IF('Raw Data'!V92 = 1, ('Raw Data'!AD92 * 'Raw Data'!N92 * 'Raw Data'!P92) / 'Raw Data'!U92, 'Raw Data'!AD92), #N/A)</f>
        <v>0</v>
      </c>
      <c r="O89" s="115">
        <f>IF('Raw Data'!U92 &gt; 0, IF('Raw Data'!V92 = 1, ('Raw Data'!AH92 * 'Raw Data'!N92 * 'Raw Data'!P92) / 'Raw Data'!U92, 'Raw Data'!AH92), #N/A)</f>
        <v>0</v>
      </c>
      <c r="P89" s="107">
        <f>'Raw Data'!V92</f>
        <v>1</v>
      </c>
    </row>
    <row r="90" spans="1:16" x14ac:dyDescent="0.2">
      <c r="A90" s="132">
        <f>'Raw Data'!D93</f>
        <v>1105</v>
      </c>
      <c r="B90" s="113" t="str">
        <f>'Raw Data'!C93</f>
        <v>2A</v>
      </c>
      <c r="C90" s="131" t="str">
        <f>'Raw Data'!B93</f>
        <v>Oregon</v>
      </c>
      <c r="D90" s="130">
        <f>'Raw Data'!E93</f>
        <v>43296</v>
      </c>
      <c r="E90" s="129">
        <f>'Raw Data'!F93</f>
        <v>443002</v>
      </c>
      <c r="F90" s="129">
        <f>IF('Raw Data'!G93 &lt; 2000000,-1* 'Raw Data'!G93,('Raw Data'!G93 - 1000000))</f>
        <v>-1245400</v>
      </c>
      <c r="G90" s="128">
        <f>'Raw Data'!H93</f>
        <v>239</v>
      </c>
      <c r="H90" s="127">
        <f>'Raw Data'!M93</f>
        <v>7.9502134323120117</v>
      </c>
      <c r="I90" s="119">
        <f>'Raw Data'!I93</f>
        <v>0</v>
      </c>
      <c r="J90" s="118">
        <f>'Raw Data'!K93</f>
        <v>0</v>
      </c>
      <c r="K90" s="119">
        <f>'Raw Data'!J93</f>
        <v>0</v>
      </c>
      <c r="L90" s="118">
        <f>'Raw Data'!L93</f>
        <v>0</v>
      </c>
      <c r="M90" s="117">
        <f>IF('Raw Data'!U93 &gt; 0, IF('Raw Data'!V93 = 1, ('Raw Data'!Z93 * 'Raw Data'!N93 * 'Raw Data'!P93) / 'Raw Data'!U93, 'Raw Data'!Z93), #N/A)</f>
        <v>14.85</v>
      </c>
      <c r="N90" s="116">
        <f>IF('Raw Data'!U93 &gt; 0, IF('Raw Data'!V93 = 1, ('Raw Data'!AD93 * 'Raw Data'!N93 * 'Raw Data'!P93) / 'Raw Data'!U93, 'Raw Data'!AD93), #N/A)</f>
        <v>0</v>
      </c>
      <c r="O90" s="115">
        <f>IF('Raw Data'!U93 &gt; 0, IF('Raw Data'!V93 = 1, ('Raw Data'!AH93 * 'Raw Data'!N93 * 'Raw Data'!P93) / 'Raw Data'!U93, 'Raw Data'!AH93), #N/A)</f>
        <v>0</v>
      </c>
      <c r="P90" s="107">
        <f>'Raw Data'!V93</f>
        <v>1</v>
      </c>
    </row>
    <row r="91" spans="1:16" x14ac:dyDescent="0.2">
      <c r="A91" s="132">
        <f>'Raw Data'!D94</f>
        <v>1107</v>
      </c>
      <c r="B91" s="113" t="str">
        <f>'Raw Data'!C94</f>
        <v>2A</v>
      </c>
      <c r="C91" s="131" t="str">
        <f>'Raw Data'!B94</f>
        <v>Washington</v>
      </c>
      <c r="D91" s="130">
        <f>'Raw Data'!E94</f>
        <v>43280</v>
      </c>
      <c r="E91" s="129">
        <f>'Raw Data'!F94</f>
        <v>461000</v>
      </c>
      <c r="F91" s="129">
        <f>IF('Raw Data'!G94 &lt; 2000000,-1* 'Raw Data'!G94,('Raw Data'!G94 - 1000000))</f>
        <v>-1241000</v>
      </c>
      <c r="G91" s="128">
        <f>'Raw Data'!H94</f>
        <v>31</v>
      </c>
      <c r="H91" s="127">
        <f>'Raw Data'!M94</f>
        <v>7.8699078559875488</v>
      </c>
      <c r="I91" s="119">
        <f>'Raw Data'!I94</f>
        <v>250.07957458496094</v>
      </c>
      <c r="J91" s="118">
        <f>'Raw Data'!K94</f>
        <v>10</v>
      </c>
      <c r="K91" s="119">
        <f>'Raw Data'!J94</f>
        <v>27.027500152587891</v>
      </c>
      <c r="L91" s="118">
        <f>'Raw Data'!L94</f>
        <v>3</v>
      </c>
      <c r="M91" s="117">
        <f>IF('Raw Data'!U94 &gt; 0, IF('Raw Data'!V94 = 1, ('Raw Data'!Z94 * 'Raw Data'!N94 * 'Raw Data'!P94) / 'Raw Data'!U94, 'Raw Data'!Z94), #N/A)</f>
        <v>0</v>
      </c>
      <c r="N91" s="116">
        <f>IF('Raw Data'!U94 &gt; 0, IF('Raw Data'!V94 = 1, ('Raw Data'!AD94 * 'Raw Data'!N94 * 'Raw Data'!P94) / 'Raw Data'!U94, 'Raw Data'!AD94), #N/A)</f>
        <v>0</v>
      </c>
      <c r="O91" s="115">
        <f>IF('Raw Data'!U94 &gt; 0, IF('Raw Data'!V94 = 1, ('Raw Data'!AH94 * 'Raw Data'!N94 * 'Raw Data'!P94) / 'Raw Data'!U94, 'Raw Data'!AH94), #N/A)</f>
        <v>0</v>
      </c>
      <c r="P91" s="107">
        <f>'Raw Data'!V94</f>
        <v>1</v>
      </c>
    </row>
    <row r="92" spans="1:16" x14ac:dyDescent="0.2">
      <c r="A92" s="132">
        <f>'Raw Data'!D95</f>
        <v>1108</v>
      </c>
      <c r="B92" s="113" t="str">
        <f>'Raw Data'!C95</f>
        <v>2A</v>
      </c>
      <c r="C92" s="131" t="str">
        <f>'Raw Data'!B95</f>
        <v>Washington</v>
      </c>
      <c r="D92" s="130">
        <f>'Raw Data'!E95</f>
        <v>43279</v>
      </c>
      <c r="E92" s="129">
        <f>'Raw Data'!F95</f>
        <v>460993</v>
      </c>
      <c r="F92" s="129">
        <f>IF('Raw Data'!G95 &lt; 2000000,-1* 'Raw Data'!G95,('Raw Data'!G95 - 1000000))</f>
        <v>-1242400</v>
      </c>
      <c r="G92" s="128">
        <f>'Raw Data'!H95</f>
        <v>67</v>
      </c>
      <c r="H92" s="127">
        <f>'Raw Data'!M95</f>
        <v>7.9502134323120117</v>
      </c>
      <c r="I92" s="119">
        <f>'Raw Data'!I95</f>
        <v>590.292236328125</v>
      </c>
      <c r="J92" s="118">
        <f>'Raw Data'!K95</f>
        <v>33</v>
      </c>
      <c r="K92" s="119">
        <f>'Raw Data'!J95</f>
        <v>183.18949890136719</v>
      </c>
      <c r="L92" s="118">
        <f>'Raw Data'!L95</f>
        <v>20</v>
      </c>
      <c r="M92" s="117">
        <f>IF('Raw Data'!U95 &gt; 0, IF('Raw Data'!V95 = 1, ('Raw Data'!Z95 * 'Raw Data'!N95 * 'Raw Data'!P95) / 'Raw Data'!U95, 'Raw Data'!Z95), #N/A)</f>
        <v>4.95</v>
      </c>
      <c r="N92" s="116">
        <f>IF('Raw Data'!U95 &gt; 0, IF('Raw Data'!V95 = 1, ('Raw Data'!AD95 * 'Raw Data'!N95 * 'Raw Data'!P95) / 'Raw Data'!U95, 'Raw Data'!AD95), #N/A)</f>
        <v>0</v>
      </c>
      <c r="O92" s="115">
        <f>IF('Raw Data'!U95 &gt; 0, IF('Raw Data'!V95 = 1, ('Raw Data'!AH95 * 'Raw Data'!N95 * 'Raw Data'!P95) / 'Raw Data'!U95, 'Raw Data'!AH95), #N/A)</f>
        <v>0</v>
      </c>
      <c r="P92" s="107">
        <f>'Raw Data'!V95</f>
        <v>1</v>
      </c>
    </row>
    <row r="93" spans="1:16" x14ac:dyDescent="0.2">
      <c r="A93" s="132">
        <f>'Raw Data'!D96</f>
        <v>1115</v>
      </c>
      <c r="B93" s="113" t="str">
        <f>'Raw Data'!C96</f>
        <v>2A</v>
      </c>
      <c r="C93" s="131" t="str">
        <f>'Raw Data'!B96</f>
        <v>Washington</v>
      </c>
      <c r="D93" s="130">
        <f>'Raw Data'!E96</f>
        <v>43269</v>
      </c>
      <c r="E93" s="129">
        <f>'Raw Data'!F96</f>
        <v>472994</v>
      </c>
      <c r="F93" s="129">
        <f>IF('Raw Data'!G96 &lt; 2000000,-1* 'Raw Data'!G96,('Raw Data'!G96 - 1000000))</f>
        <v>-1243800</v>
      </c>
      <c r="G93" s="128">
        <f>'Raw Data'!H96</f>
        <v>37</v>
      </c>
      <c r="H93" s="127">
        <f>'Raw Data'!M96</f>
        <v>7.9502134323120117</v>
      </c>
      <c r="I93" s="119">
        <f>'Raw Data'!I96</f>
        <v>570.3817138671875</v>
      </c>
      <c r="J93" s="118">
        <f>'Raw Data'!K96</f>
        <v>27</v>
      </c>
      <c r="K93" s="119">
        <f>'Raw Data'!J96</f>
        <v>50.511417388916016</v>
      </c>
      <c r="L93" s="118">
        <f>'Raw Data'!L96</f>
        <v>6</v>
      </c>
      <c r="M93" s="117">
        <f>IF('Raw Data'!U96 &gt; 0, IF('Raw Data'!V96 = 1, ('Raw Data'!Z96 * 'Raw Data'!N96 * 'Raw Data'!P96) / 'Raw Data'!U96, 'Raw Data'!Z96), #N/A)</f>
        <v>0</v>
      </c>
      <c r="N93" s="116">
        <f>IF('Raw Data'!U96 &gt; 0, IF('Raw Data'!V96 = 1, ('Raw Data'!AD96 * 'Raw Data'!N96 * 'Raw Data'!P96) / 'Raw Data'!U96, 'Raw Data'!AD96), #N/A)</f>
        <v>0</v>
      </c>
      <c r="O93" s="115">
        <f>IF('Raw Data'!U96 &gt; 0, IF('Raw Data'!V96 = 1, ('Raw Data'!AH96 * 'Raw Data'!N96 * 'Raw Data'!P96) / 'Raw Data'!U96, 'Raw Data'!AH96), #N/A)</f>
        <v>0</v>
      </c>
      <c r="P93" s="107">
        <f>'Raw Data'!V96</f>
        <v>1</v>
      </c>
    </row>
    <row r="94" spans="1:16" x14ac:dyDescent="0.2">
      <c r="A94" s="132">
        <f>'Raw Data'!D97</f>
        <v>1117</v>
      </c>
      <c r="B94" s="113" t="str">
        <f>'Raw Data'!C97</f>
        <v>2A</v>
      </c>
      <c r="C94" s="131" t="str">
        <f>'Raw Data'!B97</f>
        <v>Puget Sound</v>
      </c>
      <c r="D94" s="130">
        <f>'Raw Data'!E97</f>
        <v>43327</v>
      </c>
      <c r="E94" s="129">
        <f>'Raw Data'!F97</f>
        <v>472937</v>
      </c>
      <c r="F94" s="129">
        <f>IF('Raw Data'!G97 &lt; 2000000,-1* 'Raw Data'!G97,('Raw Data'!G97 - 1000000))</f>
        <v>-1222616</v>
      </c>
      <c r="G94" s="128">
        <f>'Raw Data'!H97</f>
        <v>88</v>
      </c>
      <c r="H94" s="127">
        <f>'Raw Data'!M97</f>
        <v>6.5589261054992676</v>
      </c>
      <c r="I94" s="119">
        <f>'Raw Data'!I97</f>
        <v>0</v>
      </c>
      <c r="J94" s="118">
        <f>'Raw Data'!K97</f>
        <v>0</v>
      </c>
      <c r="K94" s="119">
        <f>'Raw Data'!J97</f>
        <v>0</v>
      </c>
      <c r="L94" s="118">
        <f>'Raw Data'!L97</f>
        <v>0</v>
      </c>
      <c r="M94" s="117">
        <f>IF('Raw Data'!U97 &gt; 0, IF('Raw Data'!V97 = 1, ('Raw Data'!Z97 * 'Raw Data'!N97 * 'Raw Data'!P97) / 'Raw Data'!U97, 'Raw Data'!Z97), #N/A)</f>
        <v>0</v>
      </c>
      <c r="N94" s="116">
        <f>IF('Raw Data'!U97 &gt; 0, IF('Raw Data'!V97 = 1, ('Raw Data'!AD97 * 'Raw Data'!N97 * 'Raw Data'!P97) / 'Raw Data'!U97, 'Raw Data'!AD97), #N/A)</f>
        <v>0</v>
      </c>
      <c r="O94" s="115">
        <f>IF('Raw Data'!U97 &gt; 0, IF('Raw Data'!V97 = 1, ('Raw Data'!AH97 * 'Raw Data'!N97 * 'Raw Data'!P97) / 'Raw Data'!U97, 'Raw Data'!AH97), #N/A)</f>
        <v>0</v>
      </c>
      <c r="P94" s="107">
        <f>'Raw Data'!V97</f>
        <v>0</v>
      </c>
    </row>
    <row r="95" spans="1:16" x14ac:dyDescent="0.2">
      <c r="A95" s="132">
        <f>'Raw Data'!D98</f>
        <v>1118</v>
      </c>
      <c r="B95" s="113" t="str">
        <f>'Raw Data'!C98</f>
        <v>2A</v>
      </c>
      <c r="C95" s="131" t="str">
        <f>'Raw Data'!B98</f>
        <v>Puget Sound</v>
      </c>
      <c r="D95" s="130">
        <f>'Raw Data'!E98</f>
        <v>43328</v>
      </c>
      <c r="E95" s="129">
        <f>'Raw Data'!F98</f>
        <v>475059</v>
      </c>
      <c r="F95" s="129">
        <f>IF('Raw Data'!G98 &lt; 2000000,-1* 'Raw Data'!G98,('Raw Data'!G98 - 1000000))</f>
        <v>-1222601</v>
      </c>
      <c r="G95" s="128">
        <f>'Raw Data'!H98</f>
        <v>101</v>
      </c>
      <c r="H95" s="127">
        <f>'Raw Data'!M98</f>
        <v>7.9502134323120117</v>
      </c>
      <c r="I95" s="119">
        <f>'Raw Data'!I98</f>
        <v>0</v>
      </c>
      <c r="J95" s="118">
        <f>'Raw Data'!K98</f>
        <v>0</v>
      </c>
      <c r="K95" s="119">
        <f>'Raw Data'!J98</f>
        <v>0</v>
      </c>
      <c r="L95" s="118">
        <f>'Raw Data'!L98</f>
        <v>0</v>
      </c>
      <c r="M95" s="117">
        <f>IF('Raw Data'!U98 &gt; 0, IF('Raw Data'!V98 = 1, ('Raw Data'!Z98 * 'Raw Data'!N98 * 'Raw Data'!P98) / 'Raw Data'!U98, 'Raw Data'!Z98), #N/A)</f>
        <v>0</v>
      </c>
      <c r="N95" s="116">
        <f>IF('Raw Data'!U98 &gt; 0, IF('Raw Data'!V98 = 1, ('Raw Data'!AD98 * 'Raw Data'!N98 * 'Raw Data'!P98) / 'Raw Data'!U98, 'Raw Data'!AD98), #N/A)</f>
        <v>0</v>
      </c>
      <c r="O95" s="115">
        <f>IF('Raw Data'!U98 &gt; 0, IF('Raw Data'!V98 = 1, ('Raw Data'!AH98 * 'Raw Data'!N98 * 'Raw Data'!P98) / 'Raw Data'!U98, 'Raw Data'!AH98), #N/A)</f>
        <v>0</v>
      </c>
      <c r="P95" s="107">
        <f>'Raw Data'!V98</f>
        <v>0</v>
      </c>
    </row>
    <row r="96" spans="1:16" x14ac:dyDescent="0.2">
      <c r="A96" s="132">
        <f>'Raw Data'!D99</f>
        <v>1119</v>
      </c>
      <c r="B96" s="113" t="str">
        <f>'Raw Data'!C99</f>
        <v>2A</v>
      </c>
      <c r="C96" s="131" t="str">
        <f>'Raw Data'!B99</f>
        <v>Puget Sound</v>
      </c>
      <c r="D96" s="130">
        <f>'Raw Data'!E99</f>
        <v>43328</v>
      </c>
      <c r="E96" s="129">
        <f>'Raw Data'!F99</f>
        <v>475000</v>
      </c>
      <c r="F96" s="129">
        <f>IF('Raw Data'!G99 &lt; 2000000,-1* 'Raw Data'!G99,('Raw Data'!G99 - 1000000))</f>
        <v>-1223998</v>
      </c>
      <c r="G96" s="128">
        <f>'Raw Data'!H99</f>
        <v>36</v>
      </c>
      <c r="H96" s="127">
        <f>'Raw Data'!M99</f>
        <v>7.9502134323120117</v>
      </c>
      <c r="I96" s="119">
        <f>'Raw Data'!I99</f>
        <v>0</v>
      </c>
      <c r="J96" s="118">
        <f>'Raw Data'!K99</f>
        <v>0</v>
      </c>
      <c r="K96" s="119">
        <f>'Raw Data'!J99</f>
        <v>0</v>
      </c>
      <c r="L96" s="118">
        <f>'Raw Data'!L99</f>
        <v>0</v>
      </c>
      <c r="M96" s="117">
        <f>IF('Raw Data'!U99 &gt; 0, IF('Raw Data'!V99 = 1, ('Raw Data'!Z99 * 'Raw Data'!N99 * 'Raw Data'!P99) / 'Raw Data'!U99, 'Raw Data'!Z99), #N/A)</f>
        <v>0</v>
      </c>
      <c r="N96" s="116">
        <f>IF('Raw Data'!U99 &gt; 0, IF('Raw Data'!V99 = 1, ('Raw Data'!AD99 * 'Raw Data'!N99 * 'Raw Data'!P99) / 'Raw Data'!U99, 'Raw Data'!AD99), #N/A)</f>
        <v>0</v>
      </c>
      <c r="O96" s="115">
        <f>IF('Raw Data'!U99 &gt; 0, IF('Raw Data'!V99 = 1, ('Raw Data'!AH99 * 'Raw Data'!N99 * 'Raw Data'!P99) / 'Raw Data'!U99, 'Raw Data'!AH99), #N/A)</f>
        <v>0</v>
      </c>
      <c r="P96" s="107">
        <f>'Raw Data'!V99</f>
        <v>0</v>
      </c>
    </row>
    <row r="97" spans="1:16" x14ac:dyDescent="0.2">
      <c r="A97" s="132">
        <f>'Raw Data'!D100</f>
        <v>1121</v>
      </c>
      <c r="B97" s="113" t="str">
        <f>'Raw Data'!C100</f>
        <v>2A</v>
      </c>
      <c r="C97" s="131" t="str">
        <f>'Raw Data'!B100</f>
        <v>Puget Sound</v>
      </c>
      <c r="D97" s="130">
        <f>'Raw Data'!E100</f>
        <v>43326</v>
      </c>
      <c r="E97" s="129">
        <f>'Raw Data'!F100</f>
        <v>480963</v>
      </c>
      <c r="F97" s="129">
        <f>IF('Raw Data'!G100 &lt; 2000000,-1* 'Raw Data'!G100,('Raw Data'!G100 - 1000000))</f>
        <v>-1225364</v>
      </c>
      <c r="G97" s="128">
        <f>'Raw Data'!H100</f>
        <v>44</v>
      </c>
      <c r="H97" s="127">
        <f>'Raw Data'!M100</f>
        <v>7.9502134323120117</v>
      </c>
      <c r="I97" s="119">
        <f>'Raw Data'!I100</f>
        <v>59.340084075927734</v>
      </c>
      <c r="J97" s="118">
        <f>'Raw Data'!K100</f>
        <v>1</v>
      </c>
      <c r="K97" s="119">
        <f>'Raw Data'!J100</f>
        <v>0</v>
      </c>
      <c r="L97" s="118">
        <f>'Raw Data'!L100</f>
        <v>0</v>
      </c>
      <c r="M97" s="117">
        <f>IF('Raw Data'!U100 &gt; 0, IF('Raw Data'!V100 = 1, ('Raw Data'!Z100 * 'Raw Data'!N100 * 'Raw Data'!P100) / 'Raw Data'!U100, 'Raw Data'!Z100), #N/A)</f>
        <v>0</v>
      </c>
      <c r="N97" s="116">
        <f>IF('Raw Data'!U100 &gt; 0, IF('Raw Data'!V100 = 1, ('Raw Data'!AD100 * 'Raw Data'!N100 * 'Raw Data'!P100) / 'Raw Data'!U100, 'Raw Data'!AD100), #N/A)</f>
        <v>0</v>
      </c>
      <c r="O97" s="115">
        <f>IF('Raw Data'!U100 &gt; 0, IF('Raw Data'!V100 = 1, ('Raw Data'!AH100 * 'Raw Data'!N100 * 'Raw Data'!P100) / 'Raw Data'!U100, 'Raw Data'!AH100), #N/A)</f>
        <v>0</v>
      </c>
      <c r="P97" s="107">
        <f>'Raw Data'!V100</f>
        <v>0</v>
      </c>
    </row>
    <row r="98" spans="1:16" x14ac:dyDescent="0.2">
      <c r="A98" s="132">
        <f>'Raw Data'!D101</f>
        <v>1122</v>
      </c>
      <c r="B98" s="113" t="str">
        <f>'Raw Data'!C101</f>
        <v>2A</v>
      </c>
      <c r="C98" s="131" t="str">
        <f>'Raw Data'!B101</f>
        <v>Puget Sound</v>
      </c>
      <c r="D98" s="130">
        <f>'Raw Data'!E101</f>
        <v>43325</v>
      </c>
      <c r="E98" s="129">
        <f>'Raw Data'!F101</f>
        <v>481089</v>
      </c>
      <c r="F98" s="129">
        <f>IF('Raw Data'!G101 &lt; 2000000,-1* 'Raw Data'!G101,('Raw Data'!G101 - 1000000))</f>
        <v>-1232063</v>
      </c>
      <c r="G98" s="128">
        <f>'Raw Data'!H101</f>
        <v>50</v>
      </c>
      <c r="H98" s="127">
        <f>'Raw Data'!M101</f>
        <v>7.9502134323120117</v>
      </c>
      <c r="I98" s="119">
        <f>'Raw Data'!I101</f>
        <v>240.60043334960937</v>
      </c>
      <c r="J98" s="118">
        <f>'Raw Data'!K101</f>
        <v>8</v>
      </c>
      <c r="K98" s="119">
        <f>'Raw Data'!J101</f>
        <v>0</v>
      </c>
      <c r="L98" s="118">
        <f>'Raw Data'!L101</f>
        <v>0</v>
      </c>
      <c r="M98" s="117">
        <f>IF('Raw Data'!U101 &gt; 0, IF('Raw Data'!V101 = 1, ('Raw Data'!Z101 * 'Raw Data'!N101 * 'Raw Data'!P101) / 'Raw Data'!U101, 'Raw Data'!Z101), #N/A)</f>
        <v>0</v>
      </c>
      <c r="N98" s="116">
        <f>IF('Raw Data'!U101 &gt; 0, IF('Raw Data'!V101 = 1, ('Raw Data'!AD101 * 'Raw Data'!N101 * 'Raw Data'!P101) / 'Raw Data'!U101, 'Raw Data'!AD101), #N/A)</f>
        <v>0</v>
      </c>
      <c r="O98" s="115">
        <f>IF('Raw Data'!U101 &gt; 0, IF('Raw Data'!V101 = 1, ('Raw Data'!AH101 * 'Raw Data'!N101 * 'Raw Data'!P101) / 'Raw Data'!U101, 'Raw Data'!AH101), #N/A)</f>
        <v>0</v>
      </c>
      <c r="P98" s="107">
        <f>'Raw Data'!V101</f>
        <v>0</v>
      </c>
    </row>
    <row r="99" spans="1:16" x14ac:dyDescent="0.2">
      <c r="A99" s="132">
        <f>'Raw Data'!D102</f>
        <v>1123</v>
      </c>
      <c r="B99" s="113" t="str">
        <f>'Raw Data'!C102</f>
        <v>2A</v>
      </c>
      <c r="C99" s="131" t="str">
        <f>'Raw Data'!B102</f>
        <v>Puget Sound</v>
      </c>
      <c r="D99" s="130">
        <f>'Raw Data'!E102</f>
        <v>43325</v>
      </c>
      <c r="E99" s="129">
        <f>'Raw Data'!F102</f>
        <v>481000</v>
      </c>
      <c r="F99" s="129">
        <f>IF('Raw Data'!G102 &lt; 2000000,-1* 'Raw Data'!G102,('Raw Data'!G102 - 1000000))</f>
        <v>-1233813</v>
      </c>
      <c r="G99" s="128">
        <f>'Raw Data'!H102</f>
        <v>34</v>
      </c>
      <c r="H99" s="127">
        <f>'Raw Data'!M102</f>
        <v>7.9502134323120117</v>
      </c>
      <c r="I99" s="119">
        <f>'Raw Data'!I102</f>
        <v>39.805747985839844</v>
      </c>
      <c r="J99" s="118">
        <f>'Raw Data'!K102</f>
        <v>1</v>
      </c>
      <c r="K99" s="119">
        <f>'Raw Data'!J102</f>
        <v>0</v>
      </c>
      <c r="L99" s="118">
        <f>'Raw Data'!L102</f>
        <v>0</v>
      </c>
      <c r="M99" s="117">
        <f>IF('Raw Data'!U102 &gt; 0, IF('Raw Data'!V102 = 1, ('Raw Data'!Z102 * 'Raw Data'!N102 * 'Raw Data'!P102) / 'Raw Data'!U102, 'Raw Data'!Z102), #N/A)</f>
        <v>0</v>
      </c>
      <c r="N99" s="116">
        <f>IF('Raw Data'!U102 &gt; 0, IF('Raw Data'!V102 = 1, ('Raw Data'!AD102 * 'Raw Data'!N102 * 'Raw Data'!P102) / 'Raw Data'!U102, 'Raw Data'!AD102), #N/A)</f>
        <v>0</v>
      </c>
      <c r="O99" s="115">
        <f>IF('Raw Data'!U102 &gt; 0, IF('Raw Data'!V102 = 1, ('Raw Data'!AH102 * 'Raw Data'!N102 * 'Raw Data'!P102) / 'Raw Data'!U102, 'Raw Data'!AH102), #N/A)</f>
        <v>0</v>
      </c>
      <c r="P99" s="107">
        <f>'Raw Data'!V102</f>
        <v>0</v>
      </c>
    </row>
    <row r="100" spans="1:16" x14ac:dyDescent="0.2">
      <c r="A100" s="132">
        <f>'Raw Data'!D103</f>
        <v>1124</v>
      </c>
      <c r="B100" s="113" t="str">
        <f>'Raw Data'!C103</f>
        <v>2A</v>
      </c>
      <c r="C100" s="131" t="str">
        <f>'Raw Data'!B103</f>
        <v>Puget Sound</v>
      </c>
      <c r="D100" s="130">
        <f>'Raw Data'!E103</f>
        <v>43326</v>
      </c>
      <c r="E100" s="129">
        <f>'Raw Data'!F103</f>
        <v>482002</v>
      </c>
      <c r="F100" s="129">
        <f>IF('Raw Data'!G103 &lt; 2000000,-1* 'Raw Data'!G103,('Raw Data'!G103 - 1000000))</f>
        <v>-1225492</v>
      </c>
      <c r="G100" s="128">
        <f>'Raw Data'!H103</f>
        <v>52</v>
      </c>
      <c r="H100" s="127">
        <f>'Raw Data'!M103</f>
        <v>7.9502134323120117</v>
      </c>
      <c r="I100" s="119">
        <f>'Raw Data'!I103</f>
        <v>18.31043815612793</v>
      </c>
      <c r="J100" s="118">
        <f>'Raw Data'!K103</f>
        <v>1</v>
      </c>
      <c r="K100" s="119">
        <f>'Raw Data'!J103</f>
        <v>0</v>
      </c>
      <c r="L100" s="118">
        <f>'Raw Data'!L103</f>
        <v>0</v>
      </c>
      <c r="M100" s="117">
        <f>IF('Raw Data'!U103 &gt; 0, IF('Raw Data'!V103 = 1, ('Raw Data'!Z103 * 'Raw Data'!N103 * 'Raw Data'!P103) / 'Raw Data'!U103, 'Raw Data'!Z103), #N/A)</f>
        <v>0</v>
      </c>
      <c r="N100" s="116">
        <f>IF('Raw Data'!U103 &gt; 0, IF('Raw Data'!V103 = 1, ('Raw Data'!AD103 * 'Raw Data'!N103 * 'Raw Data'!P103) / 'Raw Data'!U103, 'Raw Data'!AD103), #N/A)</f>
        <v>0</v>
      </c>
      <c r="O100" s="115">
        <f>IF('Raw Data'!U103 &gt; 0, IF('Raw Data'!V103 = 1, ('Raw Data'!AH103 * 'Raw Data'!N103 * 'Raw Data'!P103) / 'Raw Data'!U103, 'Raw Data'!AH103), #N/A)</f>
        <v>0</v>
      </c>
      <c r="P100" s="107">
        <f>'Raw Data'!V103</f>
        <v>0</v>
      </c>
    </row>
    <row r="101" spans="1:16" x14ac:dyDescent="0.2">
      <c r="A101" s="132">
        <f>'Raw Data'!D104</f>
        <v>1125</v>
      </c>
      <c r="B101" s="113" t="str">
        <f>'Raw Data'!C104</f>
        <v>2A</v>
      </c>
      <c r="C101" s="131" t="str">
        <f>'Raw Data'!B104</f>
        <v>Puget Sound</v>
      </c>
      <c r="D101" s="130">
        <f>'Raw Data'!E104</f>
        <v>43326</v>
      </c>
      <c r="E101" s="129">
        <f>'Raw Data'!F104</f>
        <v>482004</v>
      </c>
      <c r="F101" s="129">
        <f>IF('Raw Data'!G104 &lt; 2000000,-1* 'Raw Data'!G104,('Raw Data'!G104 - 1000000))</f>
        <v>-1230779</v>
      </c>
      <c r="G101" s="128">
        <f>'Raw Data'!H104</f>
        <v>66</v>
      </c>
      <c r="H101" s="127">
        <f>'Raw Data'!M104</f>
        <v>7.9502134323120117</v>
      </c>
      <c r="I101" s="119">
        <f>'Raw Data'!I104</f>
        <v>0</v>
      </c>
      <c r="J101" s="118">
        <f>'Raw Data'!K104</f>
        <v>0</v>
      </c>
      <c r="K101" s="119">
        <f>'Raw Data'!J104</f>
        <v>0</v>
      </c>
      <c r="L101" s="118">
        <f>'Raw Data'!L104</f>
        <v>0</v>
      </c>
      <c r="M101" s="117">
        <f>IF('Raw Data'!U104 &gt; 0, IF('Raw Data'!V104 = 1, ('Raw Data'!Z104 * 'Raw Data'!N104 * 'Raw Data'!P104) / 'Raw Data'!U104, 'Raw Data'!Z104), #N/A)</f>
        <v>0</v>
      </c>
      <c r="N101" s="116">
        <f>IF('Raw Data'!U104 &gt; 0, IF('Raw Data'!V104 = 1, ('Raw Data'!AD104 * 'Raw Data'!N104 * 'Raw Data'!P104) / 'Raw Data'!U104, 'Raw Data'!AD104), #N/A)</f>
        <v>0</v>
      </c>
      <c r="O101" s="115">
        <f>IF('Raw Data'!U104 &gt; 0, IF('Raw Data'!V104 = 1, ('Raw Data'!AH104 * 'Raw Data'!N104 * 'Raw Data'!P104) / 'Raw Data'!U104, 'Raw Data'!AH104), #N/A)</f>
        <v>0</v>
      </c>
      <c r="P101" s="107">
        <f>'Raw Data'!V104</f>
        <v>0</v>
      </c>
    </row>
    <row r="102" spans="1:16" x14ac:dyDescent="0.2">
      <c r="A102" s="132">
        <f>'Raw Data'!D105</f>
        <v>1126</v>
      </c>
      <c r="B102" s="113" t="str">
        <f>'Raw Data'!C105</f>
        <v>2A</v>
      </c>
      <c r="C102" s="131" t="str">
        <f>'Raw Data'!B105</f>
        <v>Washington</v>
      </c>
      <c r="D102" s="130">
        <f>'Raw Data'!E105</f>
        <v>43254</v>
      </c>
      <c r="E102" s="129">
        <f>'Raw Data'!F105</f>
        <v>481905</v>
      </c>
      <c r="F102" s="129">
        <f>IF('Raw Data'!G105 &lt; 2000000,-1* 'Raw Data'!G105,('Raw Data'!G105 - 1000000))</f>
        <v>-1242313</v>
      </c>
      <c r="G102" s="128">
        <f>'Raw Data'!H105</f>
        <v>33</v>
      </c>
      <c r="H102" s="127">
        <f>'Raw Data'!M105</f>
        <v>7.8699078559875488</v>
      </c>
      <c r="I102" s="119">
        <f>'Raw Data'!I105</f>
        <v>29.724199295043945</v>
      </c>
      <c r="J102" s="118">
        <f>'Raw Data'!K105</f>
        <v>2</v>
      </c>
      <c r="K102" s="119">
        <f>'Raw Data'!J105</f>
        <v>0</v>
      </c>
      <c r="L102" s="118">
        <f>'Raw Data'!L105</f>
        <v>0</v>
      </c>
      <c r="M102" s="117">
        <f>IF('Raw Data'!U105 &gt; 0, IF('Raw Data'!V105 = 1, ('Raw Data'!Z105 * 'Raw Data'!N105 * 'Raw Data'!P105) / 'Raw Data'!U105, 'Raw Data'!Z105), #N/A)</f>
        <v>0</v>
      </c>
      <c r="N102" s="116">
        <f>IF('Raw Data'!U105 &gt; 0, IF('Raw Data'!V105 = 1, ('Raw Data'!AD105 * 'Raw Data'!N105 * 'Raw Data'!P105) / 'Raw Data'!U105, 'Raw Data'!AD105), #N/A)</f>
        <v>0</v>
      </c>
      <c r="O102" s="115">
        <f>IF('Raw Data'!U105 &gt; 0, IF('Raw Data'!V105 = 1, ('Raw Data'!AH105 * 'Raw Data'!N105 * 'Raw Data'!P105) / 'Raw Data'!U105, 'Raw Data'!AH105), #N/A)</f>
        <v>0</v>
      </c>
      <c r="P102" s="107">
        <f>'Raw Data'!V105</f>
        <v>1</v>
      </c>
    </row>
    <row r="103" spans="1:16" x14ac:dyDescent="0.2">
      <c r="A103" s="132">
        <f>'Raw Data'!D106</f>
        <v>1127</v>
      </c>
      <c r="B103" s="113" t="str">
        <f>'Raw Data'!C106</f>
        <v>2A</v>
      </c>
      <c r="C103" s="131" t="str">
        <f>'Raw Data'!B106</f>
        <v>Puget Sound</v>
      </c>
      <c r="D103" s="130">
        <f>'Raw Data'!E106</f>
        <v>43330</v>
      </c>
      <c r="E103" s="129">
        <f>'Raw Data'!F106</f>
        <v>484153</v>
      </c>
      <c r="F103" s="129">
        <f>IF('Raw Data'!G106 &lt; 2000000,-1* 'Raw Data'!G106,('Raw Data'!G106 - 1000000))</f>
        <v>-1230735</v>
      </c>
      <c r="G103" s="128">
        <f>'Raw Data'!H106</f>
        <v>55</v>
      </c>
      <c r="H103" s="127">
        <f>'Raw Data'!M106</f>
        <v>8.0305185317993164</v>
      </c>
      <c r="I103" s="119">
        <f>'Raw Data'!I106</f>
        <v>0</v>
      </c>
      <c r="J103" s="118">
        <f>'Raw Data'!K106</f>
        <v>0</v>
      </c>
      <c r="K103" s="119">
        <f>'Raw Data'!J106</f>
        <v>0</v>
      </c>
      <c r="L103" s="118">
        <f>'Raw Data'!L106</f>
        <v>0</v>
      </c>
      <c r="M103" s="117">
        <f>IF('Raw Data'!U106 &gt; 0, IF('Raw Data'!V106 = 1, ('Raw Data'!Z106 * 'Raw Data'!N106 * 'Raw Data'!P106) / 'Raw Data'!U106, 'Raw Data'!Z106), #N/A)</f>
        <v>0</v>
      </c>
      <c r="N103" s="116">
        <f>IF('Raw Data'!U106 &gt; 0, IF('Raw Data'!V106 = 1, ('Raw Data'!AD106 * 'Raw Data'!N106 * 'Raw Data'!P106) / 'Raw Data'!U106, 'Raw Data'!AD106), #N/A)</f>
        <v>0</v>
      </c>
      <c r="O103" s="115">
        <f>IF('Raw Data'!U106 &gt; 0, IF('Raw Data'!V106 = 1, ('Raw Data'!AH106 * 'Raw Data'!N106 * 'Raw Data'!P106) / 'Raw Data'!U106, 'Raw Data'!AH106), #N/A)</f>
        <v>0</v>
      </c>
      <c r="P103" s="107">
        <f>'Raw Data'!V106</f>
        <v>0</v>
      </c>
    </row>
    <row r="104" spans="1:16" x14ac:dyDescent="0.2">
      <c r="A104" s="132">
        <f>'Raw Data'!D107</f>
        <v>1128</v>
      </c>
      <c r="B104" s="113" t="str">
        <f>'Raw Data'!C107</f>
        <v>2A</v>
      </c>
      <c r="C104" s="131" t="str">
        <f>'Raw Data'!B107</f>
        <v>Puget Sound</v>
      </c>
      <c r="D104" s="130">
        <f>'Raw Data'!E107</f>
        <v>43331</v>
      </c>
      <c r="E104" s="129">
        <f>'Raw Data'!F107</f>
        <v>485003</v>
      </c>
      <c r="F104" s="129">
        <f>IF('Raw Data'!G107 &lt; 2000000,-1* 'Raw Data'!G107,('Raw Data'!G107 - 1000000))</f>
        <v>-1225299</v>
      </c>
      <c r="G104" s="128">
        <f>'Raw Data'!H107</f>
        <v>40</v>
      </c>
      <c r="H104" s="127">
        <f>'Raw Data'!M107</f>
        <v>7.9502134323120117</v>
      </c>
      <c r="I104" s="119">
        <f>'Raw Data'!I107</f>
        <v>0</v>
      </c>
      <c r="J104" s="118">
        <f>'Raw Data'!K107</f>
        <v>0</v>
      </c>
      <c r="K104" s="119">
        <f>'Raw Data'!J107</f>
        <v>0</v>
      </c>
      <c r="L104" s="118">
        <f>'Raw Data'!L107</f>
        <v>0</v>
      </c>
      <c r="M104" s="117">
        <f>IF('Raw Data'!U107 &gt; 0, IF('Raw Data'!V107 = 1, ('Raw Data'!Z107 * 'Raw Data'!N107 * 'Raw Data'!P107) / 'Raw Data'!U107, 'Raw Data'!Z107), #N/A)</f>
        <v>0</v>
      </c>
      <c r="N104" s="116">
        <f>IF('Raw Data'!U107 &gt; 0, IF('Raw Data'!V107 = 1, ('Raw Data'!AD107 * 'Raw Data'!N107 * 'Raw Data'!P107) / 'Raw Data'!U107, 'Raw Data'!AD107), #N/A)</f>
        <v>0</v>
      </c>
      <c r="O104" s="115">
        <f>IF('Raw Data'!U107 &gt; 0, IF('Raw Data'!V107 = 1, ('Raw Data'!AH107 * 'Raw Data'!N107 * 'Raw Data'!P107) / 'Raw Data'!U107, 'Raw Data'!AH107), #N/A)</f>
        <v>0</v>
      </c>
      <c r="P104" s="107">
        <f>'Raw Data'!V107</f>
        <v>0</v>
      </c>
    </row>
    <row r="105" spans="1:16" x14ac:dyDescent="0.2">
      <c r="A105" s="132">
        <f>'Raw Data'!D108</f>
        <v>1509</v>
      </c>
      <c r="B105" s="113" t="str">
        <f>'Raw Data'!C108</f>
        <v>2A</v>
      </c>
      <c r="C105" s="131" t="str">
        <f>'Raw Data'!B108</f>
        <v>Washington</v>
      </c>
      <c r="D105" s="130">
        <f>'Raw Data'!E108</f>
        <v>43258</v>
      </c>
      <c r="E105" s="129">
        <f>'Raw Data'!F108</f>
        <v>480486</v>
      </c>
      <c r="F105" s="129">
        <f>IF('Raw Data'!G108 &lt; 2000000,-1* 'Raw Data'!G108,('Raw Data'!G108 - 1000000))</f>
        <v>-1251600</v>
      </c>
      <c r="G105" s="128">
        <f>'Raw Data'!H108</f>
        <v>117</v>
      </c>
      <c r="H105" s="127">
        <f>'Raw Data'!M108</f>
        <v>7.9005246162414551</v>
      </c>
      <c r="I105" s="119">
        <f>'Raw Data'!I108</f>
        <v>430.00619506835937</v>
      </c>
      <c r="J105" s="118">
        <f>'Raw Data'!K108</f>
        <v>30</v>
      </c>
      <c r="K105" s="119">
        <f>'Raw Data'!J108</f>
        <v>160.99163818359375</v>
      </c>
      <c r="L105" s="118">
        <f>'Raw Data'!L108</f>
        <v>18</v>
      </c>
      <c r="M105" s="117">
        <f>IF('Raw Data'!U108 &gt; 0, IF('Raw Data'!V108 = 1, ('Raw Data'!Z108 * 'Raw Data'!N108 * 'Raw Data'!P108) / 'Raw Data'!U108, 'Raw Data'!Z108), #N/A)</f>
        <v>10</v>
      </c>
      <c r="N105" s="116">
        <f>IF('Raw Data'!U108 &gt; 0, IF('Raw Data'!V108 = 1, ('Raw Data'!AD108 * 'Raw Data'!N108 * 'Raw Data'!P108) / 'Raw Data'!U108, 'Raw Data'!AD108), #N/A)</f>
        <v>0</v>
      </c>
      <c r="O105" s="115">
        <f>IF('Raw Data'!U108 &gt; 0, IF('Raw Data'!V108 = 1, ('Raw Data'!AH108 * 'Raw Data'!N108 * 'Raw Data'!P108) / 'Raw Data'!U108, 'Raw Data'!AH108), #N/A)</f>
        <v>1</v>
      </c>
      <c r="P105" s="107">
        <f>'Raw Data'!V108</f>
        <v>0</v>
      </c>
    </row>
    <row r="106" spans="1:16" x14ac:dyDescent="0.2">
      <c r="A106" s="132">
        <f>'Raw Data'!D109</f>
        <v>1513</v>
      </c>
      <c r="B106" s="113" t="str">
        <f>'Raw Data'!C109</f>
        <v>2A</v>
      </c>
      <c r="C106" s="131" t="str">
        <f>'Raw Data'!B109</f>
        <v>Washington</v>
      </c>
      <c r="D106" s="130">
        <f>'Raw Data'!E109</f>
        <v>43259</v>
      </c>
      <c r="E106" s="129">
        <f>'Raw Data'!F109</f>
        <v>481492</v>
      </c>
      <c r="F106" s="129">
        <f>IF('Raw Data'!G109 &lt; 2000000,-1* 'Raw Data'!G109,('Raw Data'!G109 - 1000000))</f>
        <v>-1251600</v>
      </c>
      <c r="G106" s="128">
        <f>'Raw Data'!H109</f>
        <v>66</v>
      </c>
      <c r="H106" s="127">
        <f>'Raw Data'!M109</f>
        <v>8.0305185317993164</v>
      </c>
      <c r="I106" s="119">
        <f>'Raw Data'!I109</f>
        <v>11.427544593811035</v>
      </c>
      <c r="J106" s="118">
        <f>'Raw Data'!K109</f>
        <v>1</v>
      </c>
      <c r="K106" s="119">
        <f>'Raw Data'!J109</f>
        <v>0</v>
      </c>
      <c r="L106" s="118">
        <f>'Raw Data'!L109</f>
        <v>0</v>
      </c>
      <c r="M106" s="117">
        <f>IF('Raw Data'!U109 &gt; 0, IF('Raw Data'!V109 = 1, ('Raw Data'!Z109 * 'Raw Data'!N109 * 'Raw Data'!P109) / 'Raw Data'!U109, 'Raw Data'!Z109), #N/A)</f>
        <v>0</v>
      </c>
      <c r="N106" s="116">
        <f>IF('Raw Data'!U109 &gt; 0, IF('Raw Data'!V109 = 1, ('Raw Data'!AD109 * 'Raw Data'!N109 * 'Raw Data'!P109) / 'Raw Data'!U109, 'Raw Data'!AD109), #N/A)</f>
        <v>0</v>
      </c>
      <c r="O106" s="115">
        <f>IF('Raw Data'!U109 &gt; 0, IF('Raw Data'!V109 = 1, ('Raw Data'!AH109 * 'Raw Data'!N109 * 'Raw Data'!P109) / 'Raw Data'!U109, 'Raw Data'!AH109), #N/A)</f>
        <v>0</v>
      </c>
      <c r="P106" s="107">
        <f>'Raw Data'!V109</f>
        <v>0</v>
      </c>
    </row>
    <row r="107" spans="1:16" x14ac:dyDescent="0.2">
      <c r="A107" s="132">
        <f>'Raw Data'!D110</f>
        <v>1515</v>
      </c>
      <c r="B107" s="113" t="str">
        <f>'Raw Data'!C110</f>
        <v>2A</v>
      </c>
      <c r="C107" s="131" t="str">
        <f>'Raw Data'!B110</f>
        <v>Washington</v>
      </c>
      <c r="D107" s="130">
        <f>'Raw Data'!E110</f>
        <v>43257</v>
      </c>
      <c r="E107" s="129">
        <f>'Raw Data'!F110</f>
        <v>481500</v>
      </c>
      <c r="F107" s="129">
        <f>IF('Raw Data'!G110 &lt; 2000000,-1* 'Raw Data'!G110,('Raw Data'!G110 - 1000000))</f>
        <v>-1253100</v>
      </c>
      <c r="G107" s="128">
        <f>'Raw Data'!H110</f>
        <v>76</v>
      </c>
      <c r="H107" s="127">
        <f>'Raw Data'!M110</f>
        <v>7.9502134323120117</v>
      </c>
      <c r="I107" s="119">
        <f>'Raw Data'!I110</f>
        <v>268.59283447265625</v>
      </c>
      <c r="J107" s="118">
        <f>'Raw Data'!K110</f>
        <v>12</v>
      </c>
      <c r="K107" s="119">
        <f>'Raw Data'!J110</f>
        <v>35.318450927734375</v>
      </c>
      <c r="L107" s="118">
        <f>'Raw Data'!L110</f>
        <v>4</v>
      </c>
      <c r="M107" s="117">
        <f>IF('Raw Data'!U110 &gt; 0, IF('Raw Data'!V110 = 1, ('Raw Data'!Z110 * 'Raw Data'!N110 * 'Raw Data'!P110) / 'Raw Data'!U110, 'Raw Data'!Z110), #N/A)</f>
        <v>0</v>
      </c>
      <c r="N107" s="116">
        <f>IF('Raw Data'!U110 &gt; 0, IF('Raw Data'!V110 = 1, ('Raw Data'!AD110 * 'Raw Data'!N110 * 'Raw Data'!P110) / 'Raw Data'!U110, 'Raw Data'!AD110), #N/A)</f>
        <v>1</v>
      </c>
      <c r="O107" s="115">
        <f>IF('Raw Data'!U110 &gt; 0, IF('Raw Data'!V110 = 1, ('Raw Data'!AH110 * 'Raw Data'!N110 * 'Raw Data'!P110) / 'Raw Data'!U110, 'Raw Data'!AH110), #N/A)</f>
        <v>10</v>
      </c>
      <c r="P107" s="107">
        <f>'Raw Data'!V110</f>
        <v>0</v>
      </c>
    </row>
    <row r="108" spans="1:16" x14ac:dyDescent="0.2">
      <c r="A108" s="132">
        <f>'Raw Data'!D111</f>
        <v>1517</v>
      </c>
      <c r="B108" s="113" t="str">
        <f>'Raw Data'!C111</f>
        <v>2A</v>
      </c>
      <c r="C108" s="131" t="str">
        <f>'Raw Data'!B111</f>
        <v>Washington</v>
      </c>
      <c r="D108" s="130">
        <f>'Raw Data'!E111</f>
        <v>43253</v>
      </c>
      <c r="E108" s="129">
        <f>'Raw Data'!F111</f>
        <v>481993</v>
      </c>
      <c r="F108" s="129">
        <f>IF('Raw Data'!G111 &lt; 2000000,-1* 'Raw Data'!G111,('Raw Data'!G111 - 1000000))</f>
        <v>-1245300</v>
      </c>
      <c r="G108" s="128">
        <f>'Raw Data'!H111</f>
        <v>109</v>
      </c>
      <c r="H108" s="127">
        <f>'Raw Data'!M111</f>
        <v>7.9502134323120117</v>
      </c>
      <c r="I108" s="119">
        <f>'Raw Data'!I111</f>
        <v>188.90415954589844</v>
      </c>
      <c r="J108" s="118">
        <f>'Raw Data'!K111</f>
        <v>11</v>
      </c>
      <c r="K108" s="119">
        <f>'Raw Data'!J111</f>
        <v>18.021280288696289</v>
      </c>
      <c r="L108" s="118">
        <f>'Raw Data'!L111</f>
        <v>2</v>
      </c>
      <c r="M108" s="117">
        <f>IF('Raw Data'!U111 &gt; 0, IF('Raw Data'!V111 = 1, ('Raw Data'!Z111 * 'Raw Data'!N111 * 'Raw Data'!P111) / 'Raw Data'!U111, 'Raw Data'!Z111), #N/A)</f>
        <v>0</v>
      </c>
      <c r="N108" s="116">
        <f>IF('Raw Data'!U111 &gt; 0, IF('Raw Data'!V111 = 1, ('Raw Data'!AD111 * 'Raw Data'!N111 * 'Raw Data'!P111) / 'Raw Data'!U111, 'Raw Data'!AD111), #N/A)</f>
        <v>0</v>
      </c>
      <c r="O108" s="115">
        <f>IF('Raw Data'!U111 &gt; 0, IF('Raw Data'!V111 = 1, ('Raw Data'!AH111 * 'Raw Data'!N111 * 'Raw Data'!P111) / 'Raw Data'!U111, 'Raw Data'!AH111), #N/A)</f>
        <v>0</v>
      </c>
      <c r="P108" s="107">
        <f>'Raw Data'!V111</f>
        <v>1</v>
      </c>
    </row>
    <row r="109" spans="1:16" x14ac:dyDescent="0.2">
      <c r="A109" s="132">
        <f>'Raw Data'!D112</f>
        <v>1519</v>
      </c>
      <c r="B109" s="113" t="str">
        <f>'Raw Data'!C112</f>
        <v>2A</v>
      </c>
      <c r="C109" s="131" t="str">
        <f>'Raw Data'!B112</f>
        <v>Washington</v>
      </c>
      <c r="D109" s="130">
        <f>'Raw Data'!E112</f>
        <v>43260</v>
      </c>
      <c r="E109" s="129">
        <f>'Raw Data'!F112</f>
        <v>482004</v>
      </c>
      <c r="F109" s="129">
        <f>IF('Raw Data'!G112 &lt; 2000000,-1* 'Raw Data'!G112,('Raw Data'!G112 - 1000000))</f>
        <v>-1250800</v>
      </c>
      <c r="G109" s="128">
        <f>'Raw Data'!H112</f>
        <v>73</v>
      </c>
      <c r="H109" s="127">
        <f>'Raw Data'!M112</f>
        <v>7.9502134323120117</v>
      </c>
      <c r="I109" s="119">
        <f>'Raw Data'!I112</f>
        <v>13.812229156494141</v>
      </c>
      <c r="J109" s="118">
        <f>'Raw Data'!K112</f>
        <v>1</v>
      </c>
      <c r="K109" s="119">
        <f>'Raw Data'!J112</f>
        <v>0</v>
      </c>
      <c r="L109" s="118">
        <f>'Raw Data'!L112</f>
        <v>0</v>
      </c>
      <c r="M109" s="117">
        <f>IF('Raw Data'!U112 &gt; 0, IF('Raw Data'!V112 = 1, ('Raw Data'!Z112 * 'Raw Data'!N112 * 'Raw Data'!P112) / 'Raw Data'!U112, 'Raw Data'!Z112), #N/A)</f>
        <v>0</v>
      </c>
      <c r="N109" s="116">
        <f>IF('Raw Data'!U112 &gt; 0, IF('Raw Data'!V112 = 1, ('Raw Data'!AD112 * 'Raw Data'!N112 * 'Raw Data'!P112) / 'Raw Data'!U112, 'Raw Data'!AD112), #N/A)</f>
        <v>0</v>
      </c>
      <c r="O109" s="115">
        <f>IF('Raw Data'!U112 &gt; 0, IF('Raw Data'!V112 = 1, ('Raw Data'!AH112 * 'Raw Data'!N112 * 'Raw Data'!P112) / 'Raw Data'!U112, 'Raw Data'!AH112), #N/A)</f>
        <v>0</v>
      </c>
      <c r="P109" s="107">
        <f>'Raw Data'!V112</f>
        <v>0</v>
      </c>
    </row>
    <row r="110" spans="1:16" x14ac:dyDescent="0.2">
      <c r="A110" s="132">
        <f>'Raw Data'!D113</f>
        <v>1522</v>
      </c>
      <c r="B110" s="113" t="str">
        <f>'Raw Data'!C113</f>
        <v>2A</v>
      </c>
      <c r="C110" s="131" t="str">
        <f>'Raw Data'!B113</f>
        <v>Washington</v>
      </c>
      <c r="D110" s="130">
        <f>'Raw Data'!E113</f>
        <v>43253</v>
      </c>
      <c r="E110" s="129">
        <f>'Raw Data'!F113</f>
        <v>482498</v>
      </c>
      <c r="F110" s="129">
        <f>IF('Raw Data'!G113 &lt; 2000000,-1* 'Raw Data'!G113,('Raw Data'!G113 - 1000000))</f>
        <v>-1250100</v>
      </c>
      <c r="G110" s="128">
        <f>'Raw Data'!H113</f>
        <v>118</v>
      </c>
      <c r="H110" s="127">
        <f>'Raw Data'!M113</f>
        <v>7.8699078559875488</v>
      </c>
      <c r="I110" s="119">
        <f>'Raw Data'!I113</f>
        <v>509.36984252929687</v>
      </c>
      <c r="J110" s="118">
        <f>'Raw Data'!K113</f>
        <v>26</v>
      </c>
      <c r="K110" s="119">
        <f>'Raw Data'!J113</f>
        <v>30.439453125</v>
      </c>
      <c r="L110" s="118">
        <f>'Raw Data'!L113</f>
        <v>3</v>
      </c>
      <c r="M110" s="117">
        <f>IF('Raw Data'!U113 &gt; 0, IF('Raw Data'!V113 = 1, ('Raw Data'!Z113 * 'Raw Data'!N113 * 'Raw Data'!P113) / 'Raw Data'!U113, 'Raw Data'!Z113), #N/A)</f>
        <v>0</v>
      </c>
      <c r="N110" s="116">
        <f>IF('Raw Data'!U113 &gt; 0, IF('Raw Data'!V113 = 1, ('Raw Data'!AD113 * 'Raw Data'!N113 * 'Raw Data'!P113) / 'Raw Data'!U113, 'Raw Data'!AD113), #N/A)</f>
        <v>0</v>
      </c>
      <c r="O110" s="115">
        <f>IF('Raw Data'!U113 &gt; 0, IF('Raw Data'!V113 = 1, ('Raw Data'!AH113 * 'Raw Data'!N113 * 'Raw Data'!P113) / 'Raw Data'!U113, 'Raw Data'!AH113), #N/A)</f>
        <v>0</v>
      </c>
      <c r="P110" s="107">
        <f>'Raw Data'!V113</f>
        <v>1</v>
      </c>
    </row>
    <row r="111" spans="1:16" x14ac:dyDescent="0.2">
      <c r="A111" s="132">
        <f>'Raw Data'!D114</f>
        <v>1525</v>
      </c>
      <c r="B111" s="113" t="str">
        <f>'Raw Data'!C114</f>
        <v>2A</v>
      </c>
      <c r="C111" s="131" t="str">
        <f>'Raw Data'!B114</f>
        <v>Washington</v>
      </c>
      <c r="D111" s="130">
        <f>'Raw Data'!E114</f>
        <v>43253</v>
      </c>
      <c r="E111" s="129">
        <f>'Raw Data'!F114</f>
        <v>482998</v>
      </c>
      <c r="F111" s="129">
        <f>IF('Raw Data'!G114 &lt; 2000000,-1* 'Raw Data'!G114,('Raw Data'!G114 - 1000000))</f>
        <v>-1245284</v>
      </c>
      <c r="G111" s="128">
        <f>'Raw Data'!H114</f>
        <v>64</v>
      </c>
      <c r="H111" s="127">
        <f>'Raw Data'!M114</f>
        <v>7.9502134323120117</v>
      </c>
      <c r="I111" s="119">
        <f>'Raw Data'!I114</f>
        <v>624.3800048828125</v>
      </c>
      <c r="J111" s="118">
        <f>'Raw Data'!K114</f>
        <v>24</v>
      </c>
      <c r="K111" s="119">
        <f>'Raw Data'!J114</f>
        <v>43.416702270507812</v>
      </c>
      <c r="L111" s="118">
        <f>'Raw Data'!L114</f>
        <v>5</v>
      </c>
      <c r="M111" s="117">
        <f>IF('Raw Data'!U114 &gt; 0, IF('Raw Data'!V114 = 1, ('Raw Data'!Z114 * 'Raw Data'!N114 * 'Raw Data'!P114) / 'Raw Data'!U114, 'Raw Data'!Z114), #N/A)</f>
        <v>14.85</v>
      </c>
      <c r="N111" s="116">
        <f>IF('Raw Data'!U114 &gt; 0, IF('Raw Data'!V114 = 1, ('Raw Data'!AD114 * 'Raw Data'!N114 * 'Raw Data'!P114) / 'Raw Data'!U114, 'Raw Data'!AD114), #N/A)</f>
        <v>0</v>
      </c>
      <c r="O111" s="115">
        <f>IF('Raw Data'!U114 &gt; 0, IF('Raw Data'!V114 = 1, ('Raw Data'!AH114 * 'Raw Data'!N114 * 'Raw Data'!P114) / 'Raw Data'!U114, 'Raw Data'!AH114), #N/A)</f>
        <v>0</v>
      </c>
      <c r="P111" s="107">
        <f>'Raw Data'!V114</f>
        <v>1</v>
      </c>
    </row>
    <row r="112" spans="1:16" x14ac:dyDescent="0.2">
      <c r="A112" s="132">
        <f>'Raw Data'!D115</f>
        <v>1621</v>
      </c>
      <c r="B112" s="113" t="str">
        <f>'Raw Data'!C115</f>
        <v>2A</v>
      </c>
      <c r="C112" s="131" t="str">
        <f>'Raw Data'!B115</f>
        <v>Puget Sound</v>
      </c>
      <c r="D112" s="130">
        <f>'Raw Data'!E115</f>
        <v>43329</v>
      </c>
      <c r="E112" s="129">
        <f>'Raw Data'!F115</f>
        <v>480972</v>
      </c>
      <c r="F112" s="129">
        <f>IF('Raw Data'!G115 &lt; 2000000,-1* 'Raw Data'!G115,('Raw Data'!G115 - 1000000))</f>
        <v>-1222573</v>
      </c>
      <c r="G112" s="128">
        <f>'Raw Data'!H115</f>
        <v>28</v>
      </c>
      <c r="H112" s="127">
        <f>'Raw Data'!M115</f>
        <v>7.9502134323120117</v>
      </c>
      <c r="I112" s="119">
        <f>'Raw Data'!I115</f>
        <v>0</v>
      </c>
      <c r="J112" s="118">
        <f>'Raw Data'!K115</f>
        <v>0</v>
      </c>
      <c r="K112" s="119">
        <f>'Raw Data'!J115</f>
        <v>0</v>
      </c>
      <c r="L112" s="118">
        <f>'Raw Data'!L115</f>
        <v>0</v>
      </c>
      <c r="M112" s="117">
        <f>IF('Raw Data'!U115 &gt; 0, IF('Raw Data'!V115 = 1, ('Raw Data'!Z115 * 'Raw Data'!N115 * 'Raw Data'!P115) / 'Raw Data'!U115, 'Raw Data'!Z115), #N/A)</f>
        <v>0</v>
      </c>
      <c r="N112" s="116">
        <f>IF('Raw Data'!U115 &gt; 0, IF('Raw Data'!V115 = 1, ('Raw Data'!AD115 * 'Raw Data'!N115 * 'Raw Data'!P115) / 'Raw Data'!U115, 'Raw Data'!AD115), #N/A)</f>
        <v>0</v>
      </c>
      <c r="O112" s="115">
        <f>IF('Raw Data'!U115 &gt; 0, IF('Raw Data'!V115 = 1, ('Raw Data'!AH115 * 'Raw Data'!N115 * 'Raw Data'!P115) / 'Raw Data'!U115, 'Raw Data'!AH115), #N/A)</f>
        <v>0</v>
      </c>
      <c r="P112" s="107">
        <f>'Raw Data'!V115</f>
        <v>0</v>
      </c>
    </row>
    <row r="113" spans="1:16" x14ac:dyDescent="0.2">
      <c r="A113" s="132">
        <f>'Raw Data'!D116</f>
        <v>1623</v>
      </c>
      <c r="B113" s="113" t="str">
        <f>'Raw Data'!C116</f>
        <v>2A</v>
      </c>
      <c r="C113" s="131" t="str">
        <f>'Raw Data'!B116</f>
        <v>Puget Sound</v>
      </c>
      <c r="D113" s="130">
        <f>'Raw Data'!E116</f>
        <v>43330</v>
      </c>
      <c r="E113" s="129">
        <f>'Raw Data'!F116</f>
        <v>482775</v>
      </c>
      <c r="F113" s="129">
        <f>IF('Raw Data'!G116 &lt; 2000000,-1* 'Raw Data'!G116,('Raw Data'!G116 - 1000000))</f>
        <v>-1230542</v>
      </c>
      <c r="G113" s="128">
        <f>'Raw Data'!H116</f>
        <v>119</v>
      </c>
      <c r="H113" s="127">
        <f>'Raw Data'!M116</f>
        <v>1.9875533580780029</v>
      </c>
      <c r="I113" s="119">
        <f>'Raw Data'!I116</f>
        <v>15.396925926208496</v>
      </c>
      <c r="J113" s="118">
        <f>'Raw Data'!K116</f>
        <v>1</v>
      </c>
      <c r="K113" s="119">
        <f>'Raw Data'!J116</f>
        <v>0</v>
      </c>
      <c r="L113" s="118">
        <f>'Raw Data'!L116</f>
        <v>0</v>
      </c>
      <c r="M113" s="117">
        <f>IF('Raw Data'!U116 &gt; 0, IF('Raw Data'!V116 = 1, ('Raw Data'!Z116 * 'Raw Data'!N116 * 'Raw Data'!P116) / 'Raw Data'!U116, 'Raw Data'!Z116), #N/A)</f>
        <v>0</v>
      </c>
      <c r="N113" s="116">
        <f>IF('Raw Data'!U116 &gt; 0, IF('Raw Data'!V116 = 1, ('Raw Data'!AD116 * 'Raw Data'!N116 * 'Raw Data'!P116) / 'Raw Data'!U116, 'Raw Data'!AD116), #N/A)</f>
        <v>0</v>
      </c>
      <c r="O113" s="115">
        <f>IF('Raw Data'!U116 &gt; 0, IF('Raw Data'!V116 = 1, ('Raw Data'!AH116 * 'Raw Data'!N116 * 'Raw Data'!P116) / 'Raw Data'!U116, 'Raw Data'!AH116), #N/A)</f>
        <v>1</v>
      </c>
      <c r="P113" s="107">
        <f>'Raw Data'!V116</f>
        <v>0</v>
      </c>
    </row>
    <row r="114" spans="1:16" x14ac:dyDescent="0.2">
      <c r="A114" s="132">
        <f>'Raw Data'!D117</f>
        <v>1624</v>
      </c>
      <c r="B114" s="113" t="str">
        <f>'Raw Data'!C117</f>
        <v>2A</v>
      </c>
      <c r="C114" s="131" t="str">
        <f>'Raw Data'!B117</f>
        <v>Puget Sound</v>
      </c>
      <c r="D114" s="130">
        <f>'Raw Data'!E117</f>
        <v>43331</v>
      </c>
      <c r="E114" s="129">
        <f>'Raw Data'!F117</f>
        <v>485893</v>
      </c>
      <c r="F114" s="129">
        <f>IF('Raw Data'!G117 &lt; 2000000,-1* 'Raw Data'!G117,('Raw Data'!G117 - 1000000))</f>
        <v>-1225474</v>
      </c>
      <c r="G114" s="128">
        <f>'Raw Data'!H117</f>
        <v>14</v>
      </c>
      <c r="H114" s="127">
        <f>'Raw Data'!M117</f>
        <v>8.0305185317993164</v>
      </c>
      <c r="I114" s="119">
        <f>'Raw Data'!I117</f>
        <v>0</v>
      </c>
      <c r="J114" s="118">
        <f>'Raw Data'!K117</f>
        <v>0</v>
      </c>
      <c r="K114" s="119">
        <f>'Raw Data'!J117</f>
        <v>0</v>
      </c>
      <c r="L114" s="118">
        <f>'Raw Data'!L117</f>
        <v>0</v>
      </c>
      <c r="M114" s="117">
        <f>IF('Raw Data'!U117 &gt; 0, IF('Raw Data'!V117 = 1, ('Raw Data'!Z117 * 'Raw Data'!N117 * 'Raw Data'!P117) / 'Raw Data'!U117, 'Raw Data'!Z117), #N/A)</f>
        <v>0</v>
      </c>
      <c r="N114" s="116">
        <f>IF('Raw Data'!U117 &gt; 0, IF('Raw Data'!V117 = 1, ('Raw Data'!AD117 * 'Raw Data'!N117 * 'Raw Data'!P117) / 'Raw Data'!U117, 'Raw Data'!AD117), #N/A)</f>
        <v>0</v>
      </c>
      <c r="O114" s="115">
        <f>IF('Raw Data'!U117 &gt; 0, IF('Raw Data'!V117 = 1, ('Raw Data'!AH117 * 'Raw Data'!N117 * 'Raw Data'!P117) / 'Raw Data'!U117, 'Raw Data'!AH117), #N/A)</f>
        <v>0</v>
      </c>
      <c r="P114" s="107">
        <f>'Raw Data'!V117</f>
        <v>0</v>
      </c>
    </row>
    <row r="115" spans="1:16" x14ac:dyDescent="0.2">
      <c r="A115" s="132">
        <f>'Raw Data'!D118</f>
        <v>1874</v>
      </c>
      <c r="B115" s="113" t="str">
        <f>'Raw Data'!C118</f>
        <v>2A</v>
      </c>
      <c r="C115" s="131" t="str">
        <f>'Raw Data'!B118</f>
        <v>Washington</v>
      </c>
      <c r="D115" s="130">
        <f>'Raw Data'!E118</f>
        <v>43276</v>
      </c>
      <c r="E115" s="129">
        <f>'Raw Data'!F118</f>
        <v>465491</v>
      </c>
      <c r="F115" s="129">
        <f>IF('Raw Data'!G118 &lt; 2000000,-1* 'Raw Data'!G118,('Raw Data'!G118 - 1000000))</f>
        <v>-1244600</v>
      </c>
      <c r="G115" s="128">
        <f>'Raw Data'!H118</f>
        <v>78</v>
      </c>
      <c r="H115" s="127">
        <f>'Raw Data'!M118</f>
        <v>7.9502134323120117</v>
      </c>
      <c r="I115" s="119">
        <f>'Raw Data'!I118</f>
        <v>92.340652465820313</v>
      </c>
      <c r="J115" s="118">
        <f>'Raw Data'!K118</f>
        <v>4</v>
      </c>
      <c r="K115" s="119">
        <f>'Raw Data'!J118</f>
        <v>30.167266845703125</v>
      </c>
      <c r="L115" s="118">
        <f>'Raw Data'!L118</f>
        <v>4</v>
      </c>
      <c r="M115" s="117">
        <f>IF('Raw Data'!U118 &gt; 0, IF('Raw Data'!V118 = 1, ('Raw Data'!Z118 * 'Raw Data'!N118 * 'Raw Data'!P118) / 'Raw Data'!U118, 'Raw Data'!Z118), #N/A)</f>
        <v>0</v>
      </c>
      <c r="N115" s="116">
        <f>IF('Raw Data'!U118 &gt; 0, IF('Raw Data'!V118 = 1, ('Raw Data'!AD118 * 'Raw Data'!N118 * 'Raw Data'!P118) / 'Raw Data'!U118, 'Raw Data'!AD118), #N/A)</f>
        <v>0</v>
      </c>
      <c r="O115" s="115">
        <f>IF('Raw Data'!U118 &gt; 0, IF('Raw Data'!V118 = 1, ('Raw Data'!AH118 * 'Raw Data'!N118 * 'Raw Data'!P118) / 'Raw Data'!U118, 'Raw Data'!AH118), #N/A)</f>
        <v>0</v>
      </c>
      <c r="P115" s="107">
        <f>'Raw Data'!V118</f>
        <v>1</v>
      </c>
    </row>
    <row r="116" spans="1:16" x14ac:dyDescent="0.2">
      <c r="A116" s="132">
        <f>'Raw Data'!D119</f>
        <v>1875</v>
      </c>
      <c r="B116" s="113" t="str">
        <f>'Raw Data'!C119</f>
        <v>2A</v>
      </c>
      <c r="C116" s="131" t="str">
        <f>'Raw Data'!B119</f>
        <v>Washington</v>
      </c>
      <c r="D116" s="130">
        <f>'Raw Data'!E119</f>
        <v>43275</v>
      </c>
      <c r="E116" s="129">
        <f>'Raw Data'!F119</f>
        <v>465497</v>
      </c>
      <c r="F116" s="129">
        <f>IF('Raw Data'!G119 &lt; 2000000,-1* 'Raw Data'!G119,('Raw Data'!G119 - 1000000))</f>
        <v>-1243100</v>
      </c>
      <c r="G116" s="128">
        <f>'Raw Data'!H119</f>
        <v>46</v>
      </c>
      <c r="H116" s="127">
        <f>'Raw Data'!M119</f>
        <v>8.0305185317993164</v>
      </c>
      <c r="I116" s="119">
        <f>'Raw Data'!I119</f>
        <v>406.83358764648437</v>
      </c>
      <c r="J116" s="118">
        <f>'Raw Data'!K119</f>
        <v>16</v>
      </c>
      <c r="K116" s="119">
        <f>'Raw Data'!J119</f>
        <v>17.222492218017578</v>
      </c>
      <c r="L116" s="118">
        <f>'Raw Data'!L119</f>
        <v>2</v>
      </c>
      <c r="M116" s="117">
        <f>IF('Raw Data'!U119 &gt; 0, IF('Raw Data'!V119 = 1, ('Raw Data'!Z119 * 'Raw Data'!N119 * 'Raw Data'!P119) / 'Raw Data'!U119, 'Raw Data'!Z119), #N/A)</f>
        <v>0</v>
      </c>
      <c r="N116" s="116">
        <f>IF('Raw Data'!U119 &gt; 0, IF('Raw Data'!V119 = 1, ('Raw Data'!AD119 * 'Raw Data'!N119 * 'Raw Data'!P119) / 'Raw Data'!U119, 'Raw Data'!AD119), #N/A)</f>
        <v>0</v>
      </c>
      <c r="O116" s="115">
        <f>IF('Raw Data'!U119 &gt; 0, IF('Raw Data'!V119 = 1, ('Raw Data'!AH119 * 'Raw Data'!N119 * 'Raw Data'!P119) / 'Raw Data'!U119, 'Raw Data'!AH119), #N/A)</f>
        <v>0</v>
      </c>
      <c r="P116" s="107">
        <f>'Raw Data'!V119</f>
        <v>1</v>
      </c>
    </row>
    <row r="117" spans="1:16" x14ac:dyDescent="0.2">
      <c r="A117" s="132">
        <f>'Raw Data'!D120</f>
        <v>1876</v>
      </c>
      <c r="B117" s="113" t="str">
        <f>'Raw Data'!C120</f>
        <v>2A</v>
      </c>
      <c r="C117" s="131" t="str">
        <f>'Raw Data'!B120</f>
        <v>Washington</v>
      </c>
      <c r="D117" s="130">
        <f>'Raw Data'!E120</f>
        <v>43275</v>
      </c>
      <c r="E117" s="129">
        <f>'Raw Data'!F120</f>
        <v>465495</v>
      </c>
      <c r="F117" s="129">
        <f>IF('Raw Data'!G120 &lt; 2000000,-1* 'Raw Data'!G120,('Raw Data'!G120 - 1000000))</f>
        <v>-1241700</v>
      </c>
      <c r="G117" s="128">
        <f>'Raw Data'!H120</f>
        <v>21</v>
      </c>
      <c r="H117" s="127">
        <f>'Raw Data'!M120</f>
        <v>7.9502134323120117</v>
      </c>
      <c r="I117" s="119">
        <f>'Raw Data'!I120</f>
        <v>0</v>
      </c>
      <c r="J117" s="118">
        <f>'Raw Data'!K120</f>
        <v>0</v>
      </c>
      <c r="K117" s="119">
        <f>'Raw Data'!J120</f>
        <v>0</v>
      </c>
      <c r="L117" s="118">
        <f>'Raw Data'!L120</f>
        <v>0</v>
      </c>
      <c r="M117" s="117">
        <f>IF('Raw Data'!U120 &gt; 0, IF('Raw Data'!V120 = 1, ('Raw Data'!Z120 * 'Raw Data'!N120 * 'Raw Data'!P120) / 'Raw Data'!U120, 'Raw Data'!Z120), #N/A)</f>
        <v>0</v>
      </c>
      <c r="N117" s="116">
        <f>IF('Raw Data'!U120 &gt; 0, IF('Raw Data'!V120 = 1, ('Raw Data'!AD120 * 'Raw Data'!N120 * 'Raw Data'!P120) / 'Raw Data'!U120, 'Raw Data'!AD120), #N/A)</f>
        <v>0</v>
      </c>
      <c r="O117" s="115">
        <f>IF('Raw Data'!U120 &gt; 0, IF('Raw Data'!V120 = 1, ('Raw Data'!AH120 * 'Raw Data'!N120 * 'Raw Data'!P120) / 'Raw Data'!U120, 'Raw Data'!AH120), #N/A)</f>
        <v>0</v>
      </c>
      <c r="P117" s="107">
        <f>'Raw Data'!V120</f>
        <v>1</v>
      </c>
    </row>
    <row r="118" spans="1:16" x14ac:dyDescent="0.2">
      <c r="A118" s="132">
        <f>'Raw Data'!D121</f>
        <v>1877</v>
      </c>
      <c r="B118" s="113" t="str">
        <f>'Raw Data'!C121</f>
        <v>2A</v>
      </c>
      <c r="C118" s="131" t="str">
        <f>'Raw Data'!B121</f>
        <v>Washington</v>
      </c>
      <c r="D118" s="130">
        <f>'Raw Data'!E121</f>
        <v>43271</v>
      </c>
      <c r="E118" s="129">
        <f>'Raw Data'!F121</f>
        <v>470497</v>
      </c>
      <c r="F118" s="129">
        <f>IF('Raw Data'!G121 &lt; 2000000,-1* 'Raw Data'!G121,('Raw Data'!G121 - 1000000))</f>
        <v>-1244600</v>
      </c>
      <c r="G118" s="128">
        <f>'Raw Data'!H121</f>
        <v>68</v>
      </c>
      <c r="H118" s="127">
        <f>'Raw Data'!M121</f>
        <v>7.9502134323120117</v>
      </c>
      <c r="I118" s="119">
        <f>'Raw Data'!I121</f>
        <v>295.71035766601562</v>
      </c>
      <c r="J118" s="118">
        <f>'Raw Data'!K121</f>
        <v>16</v>
      </c>
      <c r="K118" s="119">
        <f>'Raw Data'!J121</f>
        <v>37.019931793212891</v>
      </c>
      <c r="L118" s="118">
        <f>'Raw Data'!L121</f>
        <v>4</v>
      </c>
      <c r="M118" s="117">
        <f>IF('Raw Data'!U121 &gt; 0, IF('Raw Data'!V121 = 1, ('Raw Data'!Z121 * 'Raw Data'!N121 * 'Raw Data'!P121) / 'Raw Data'!U121, 'Raw Data'!Z121), #N/A)</f>
        <v>0</v>
      </c>
      <c r="N118" s="116">
        <f>IF('Raw Data'!U121 &gt; 0, IF('Raw Data'!V121 = 1, ('Raw Data'!AD121 * 'Raw Data'!N121 * 'Raw Data'!P121) / 'Raw Data'!U121, 'Raw Data'!AD121), #N/A)</f>
        <v>0</v>
      </c>
      <c r="O118" s="115">
        <f>IF('Raw Data'!U121 &gt; 0, IF('Raw Data'!V121 = 1, ('Raw Data'!AH121 * 'Raw Data'!N121 * 'Raw Data'!P121) / 'Raw Data'!U121, 'Raw Data'!AH121), #N/A)</f>
        <v>0</v>
      </c>
      <c r="P118" s="107">
        <f>'Raw Data'!V121</f>
        <v>1</v>
      </c>
    </row>
    <row r="119" spans="1:16" x14ac:dyDescent="0.2">
      <c r="A119" s="132">
        <f>'Raw Data'!D122</f>
        <v>1878</v>
      </c>
      <c r="B119" s="113" t="str">
        <f>'Raw Data'!C122</f>
        <v>2A</v>
      </c>
      <c r="C119" s="131" t="str">
        <f>'Raw Data'!B122</f>
        <v>Washington</v>
      </c>
      <c r="D119" s="130">
        <f>'Raw Data'!E122</f>
        <v>43266</v>
      </c>
      <c r="E119" s="129">
        <f>'Raw Data'!F122</f>
        <v>470498</v>
      </c>
      <c r="F119" s="129">
        <f>IF('Raw Data'!G122 &lt; 2000000,-1* 'Raw Data'!G122,('Raw Data'!G122 - 1000000))</f>
        <v>-1243100</v>
      </c>
      <c r="G119" s="128">
        <f>'Raw Data'!H122</f>
        <v>37</v>
      </c>
      <c r="H119" s="127">
        <f>'Raw Data'!M122</f>
        <v>7.9502134323120117</v>
      </c>
      <c r="I119" s="119">
        <f>'Raw Data'!I122</f>
        <v>0</v>
      </c>
      <c r="J119" s="118">
        <f>'Raw Data'!K122</f>
        <v>0</v>
      </c>
      <c r="K119" s="119">
        <f>'Raw Data'!J122</f>
        <v>0</v>
      </c>
      <c r="L119" s="118">
        <f>'Raw Data'!L122</f>
        <v>0</v>
      </c>
      <c r="M119" s="117">
        <f>IF('Raw Data'!U122 &gt; 0, IF('Raw Data'!V122 = 1, ('Raw Data'!Z122 * 'Raw Data'!N122 * 'Raw Data'!P122) / 'Raw Data'!U122, 'Raw Data'!Z122), #N/A)</f>
        <v>0</v>
      </c>
      <c r="N119" s="116">
        <f>IF('Raw Data'!U122 &gt; 0, IF('Raw Data'!V122 = 1, ('Raw Data'!AD122 * 'Raw Data'!N122 * 'Raw Data'!P122) / 'Raw Data'!U122, 'Raw Data'!AD122), #N/A)</f>
        <v>0</v>
      </c>
      <c r="O119" s="115">
        <f>IF('Raw Data'!U122 &gt; 0, IF('Raw Data'!V122 = 1, ('Raw Data'!AH122 * 'Raw Data'!N122 * 'Raw Data'!P122) / 'Raw Data'!U122, 'Raw Data'!AH122), #N/A)</f>
        <v>0</v>
      </c>
      <c r="P119" s="107">
        <f>'Raw Data'!V122</f>
        <v>1</v>
      </c>
    </row>
    <row r="120" spans="1:16" x14ac:dyDescent="0.2">
      <c r="A120" s="132">
        <f>'Raw Data'!D123</f>
        <v>1879</v>
      </c>
      <c r="B120" s="113" t="str">
        <f>'Raw Data'!C123</f>
        <v>2A</v>
      </c>
      <c r="C120" s="131" t="str">
        <f>'Raw Data'!B123</f>
        <v>Washington</v>
      </c>
      <c r="D120" s="130">
        <f>'Raw Data'!E123</f>
        <v>43270</v>
      </c>
      <c r="E120" s="129">
        <f>'Raw Data'!F123</f>
        <v>471498</v>
      </c>
      <c r="F120" s="129">
        <f>IF('Raw Data'!G123 &lt; 2000000,-1* 'Raw Data'!G123,('Raw Data'!G123 - 1000000))</f>
        <v>-1250000</v>
      </c>
      <c r="G120" s="128">
        <f>'Raw Data'!H123</f>
        <v>255</v>
      </c>
      <c r="H120" s="127">
        <f>'Raw Data'!M123</f>
        <v>7.9502134323120117</v>
      </c>
      <c r="I120" s="119">
        <f>'Raw Data'!I123</f>
        <v>42.618141174316406</v>
      </c>
      <c r="J120" s="118">
        <f>'Raw Data'!K123</f>
        <v>2</v>
      </c>
      <c r="K120" s="119">
        <f>'Raw Data'!J123</f>
        <v>0</v>
      </c>
      <c r="L120" s="118">
        <f>'Raw Data'!L123</f>
        <v>0</v>
      </c>
      <c r="M120" s="117">
        <f>IF('Raw Data'!U123 &gt; 0, IF('Raw Data'!V123 = 1, ('Raw Data'!Z123 * 'Raw Data'!N123 * 'Raw Data'!P123) / 'Raw Data'!U123, 'Raw Data'!Z123), #N/A)</f>
        <v>9.9</v>
      </c>
      <c r="N120" s="116">
        <f>IF('Raw Data'!U123 &gt; 0, IF('Raw Data'!V123 = 1, ('Raw Data'!AD123 * 'Raw Data'!N123 * 'Raw Data'!P123) / 'Raw Data'!U123, 'Raw Data'!AD123), #N/A)</f>
        <v>0</v>
      </c>
      <c r="O120" s="115">
        <f>IF('Raw Data'!U123 &gt; 0, IF('Raw Data'!V123 = 1, ('Raw Data'!AH123 * 'Raw Data'!N123 * 'Raw Data'!P123) / 'Raw Data'!U123, 'Raw Data'!AH123), #N/A)</f>
        <v>0</v>
      </c>
      <c r="P120" s="107">
        <f>'Raw Data'!V123</f>
        <v>1</v>
      </c>
    </row>
    <row r="121" spans="1:16" x14ac:dyDescent="0.2">
      <c r="A121" s="132">
        <f>'Raw Data'!D124</f>
        <v>1880</v>
      </c>
      <c r="B121" s="113" t="str">
        <f>'Raw Data'!C124</f>
        <v>2A</v>
      </c>
      <c r="C121" s="131" t="str">
        <f>'Raw Data'!B124</f>
        <v>Washington</v>
      </c>
      <c r="D121" s="130">
        <f>'Raw Data'!E124</f>
        <v>43270</v>
      </c>
      <c r="E121" s="129">
        <f>'Raw Data'!F124</f>
        <v>471488</v>
      </c>
      <c r="F121" s="129">
        <f>IF('Raw Data'!G124 &lt; 2000000,-1* 'Raw Data'!G124,('Raw Data'!G124 - 1000000))</f>
        <v>-1244600</v>
      </c>
      <c r="G121" s="128">
        <f>'Raw Data'!H124</f>
        <v>74</v>
      </c>
      <c r="H121" s="127">
        <f>'Raw Data'!M124</f>
        <v>7.9502134323120117</v>
      </c>
      <c r="I121" s="119">
        <f>'Raw Data'!I124</f>
        <v>327.81289672851562</v>
      </c>
      <c r="J121" s="118">
        <f>'Raw Data'!K124</f>
        <v>14</v>
      </c>
      <c r="K121" s="119">
        <f>'Raw Data'!J124</f>
        <v>121.32489013671875</v>
      </c>
      <c r="L121" s="118">
        <f>'Raw Data'!L124</f>
        <v>15</v>
      </c>
      <c r="M121" s="117">
        <f>IF('Raw Data'!U124 &gt; 0, IF('Raw Data'!V124 = 1, ('Raw Data'!Z124 * 'Raw Data'!N124 * 'Raw Data'!P124) / 'Raw Data'!U124, 'Raw Data'!Z124), #N/A)</f>
        <v>0</v>
      </c>
      <c r="N121" s="116">
        <f>IF('Raw Data'!U124 &gt; 0, IF('Raw Data'!V124 = 1, ('Raw Data'!AD124 * 'Raw Data'!N124 * 'Raw Data'!P124) / 'Raw Data'!U124, 'Raw Data'!AD124), #N/A)</f>
        <v>0</v>
      </c>
      <c r="O121" s="115">
        <f>IF('Raw Data'!U124 &gt; 0, IF('Raw Data'!V124 = 1, ('Raw Data'!AH124 * 'Raw Data'!N124 * 'Raw Data'!P124) / 'Raw Data'!U124, 'Raw Data'!AH124), #N/A)</f>
        <v>0</v>
      </c>
      <c r="P121" s="107">
        <f>'Raw Data'!V124</f>
        <v>1</v>
      </c>
    </row>
    <row r="122" spans="1:16" x14ac:dyDescent="0.2">
      <c r="A122" s="132">
        <f>'Raw Data'!D125</f>
        <v>1881</v>
      </c>
      <c r="B122" s="113" t="str">
        <f>'Raw Data'!C125</f>
        <v>2A</v>
      </c>
      <c r="C122" s="131" t="str">
        <f>'Raw Data'!B125</f>
        <v>Washington</v>
      </c>
      <c r="D122" s="130">
        <f>'Raw Data'!E125</f>
        <v>43267</v>
      </c>
      <c r="E122" s="129">
        <f>'Raw Data'!F125</f>
        <v>471496</v>
      </c>
      <c r="F122" s="129">
        <f>IF('Raw Data'!G125 &lt; 2000000,-1* 'Raw Data'!G125,('Raw Data'!G125 - 1000000))</f>
        <v>-1243100</v>
      </c>
      <c r="G122" s="128">
        <f>'Raw Data'!H125</f>
        <v>32</v>
      </c>
      <c r="H122" s="127">
        <f>'Raw Data'!M125</f>
        <v>7.9502134323120117</v>
      </c>
      <c r="I122" s="119">
        <f>'Raw Data'!I125</f>
        <v>74.030029296875</v>
      </c>
      <c r="J122" s="118">
        <f>'Raw Data'!K125</f>
        <v>3</v>
      </c>
      <c r="K122" s="119">
        <f>'Raw Data'!J125</f>
        <v>0</v>
      </c>
      <c r="L122" s="118">
        <f>'Raw Data'!L125</f>
        <v>0</v>
      </c>
      <c r="M122" s="117">
        <f>IF('Raw Data'!U125 &gt; 0, IF('Raw Data'!V125 = 1, ('Raw Data'!Z125 * 'Raw Data'!N125 * 'Raw Data'!P125) / 'Raw Data'!U125, 'Raw Data'!Z125), #N/A)</f>
        <v>0</v>
      </c>
      <c r="N122" s="116">
        <f>IF('Raw Data'!U125 &gt; 0, IF('Raw Data'!V125 = 1, ('Raw Data'!AD125 * 'Raw Data'!N125 * 'Raw Data'!P125) / 'Raw Data'!U125, 'Raw Data'!AD125), #N/A)</f>
        <v>0</v>
      </c>
      <c r="O122" s="115">
        <f>IF('Raw Data'!U125 &gt; 0, IF('Raw Data'!V125 = 1, ('Raw Data'!AH125 * 'Raw Data'!N125 * 'Raw Data'!P125) / 'Raw Data'!U125, 'Raw Data'!AH125), #N/A)</f>
        <v>0</v>
      </c>
      <c r="P122" s="107">
        <f>'Raw Data'!V125</f>
        <v>1</v>
      </c>
    </row>
    <row r="123" spans="1:16" x14ac:dyDescent="0.2">
      <c r="A123" s="132">
        <f>'Raw Data'!D126</f>
        <v>1882</v>
      </c>
      <c r="B123" s="113" t="str">
        <f>'Raw Data'!C126</f>
        <v>2A</v>
      </c>
      <c r="C123" s="131" t="str">
        <f>'Raw Data'!B126</f>
        <v>Washington</v>
      </c>
      <c r="D123" s="130">
        <f>'Raw Data'!E126</f>
        <v>43269</v>
      </c>
      <c r="E123" s="129">
        <f>'Raw Data'!F126</f>
        <v>472463</v>
      </c>
      <c r="F123" s="129">
        <f>IF('Raw Data'!G126 &lt; 2000000,-1* 'Raw Data'!G126,('Raw Data'!G126 - 1000000))</f>
        <v>-1244600</v>
      </c>
      <c r="G123" s="128">
        <f>'Raw Data'!H126</f>
        <v>71</v>
      </c>
      <c r="H123" s="127">
        <f>'Raw Data'!M126</f>
        <v>7.9502134323120117</v>
      </c>
      <c r="I123" s="119">
        <f>'Raw Data'!I126</f>
        <v>219.41720581054687</v>
      </c>
      <c r="J123" s="118">
        <f>'Raw Data'!K126</f>
        <v>12</v>
      </c>
      <c r="K123" s="119">
        <f>'Raw Data'!J126</f>
        <v>106.59330749511719</v>
      </c>
      <c r="L123" s="118">
        <f>'Raw Data'!L126</f>
        <v>13</v>
      </c>
      <c r="M123" s="117">
        <f>IF('Raw Data'!U126 &gt; 0, IF('Raw Data'!V126 = 1, ('Raw Data'!Z126 * 'Raw Data'!N126 * 'Raw Data'!P126) / 'Raw Data'!U126, 'Raw Data'!Z126), #N/A)</f>
        <v>0</v>
      </c>
      <c r="N123" s="116">
        <f>IF('Raw Data'!U126 &gt; 0, IF('Raw Data'!V126 = 1, ('Raw Data'!AD126 * 'Raw Data'!N126 * 'Raw Data'!P126) / 'Raw Data'!U126, 'Raw Data'!AD126), #N/A)</f>
        <v>0</v>
      </c>
      <c r="O123" s="115">
        <f>IF('Raw Data'!U126 &gt; 0, IF('Raw Data'!V126 = 1, ('Raw Data'!AH126 * 'Raw Data'!N126 * 'Raw Data'!P126) / 'Raw Data'!U126, 'Raw Data'!AH126), #N/A)</f>
        <v>0</v>
      </c>
      <c r="P123" s="107">
        <f>'Raw Data'!V126</f>
        <v>1</v>
      </c>
    </row>
    <row r="124" spans="1:16" x14ac:dyDescent="0.2">
      <c r="A124" s="132">
        <f>'Raw Data'!D127</f>
        <v>1883</v>
      </c>
      <c r="B124" s="113" t="str">
        <f>'Raw Data'!C127</f>
        <v>2A</v>
      </c>
      <c r="C124" s="131" t="str">
        <f>'Raw Data'!B127</f>
        <v>Washington</v>
      </c>
      <c r="D124" s="130">
        <f>'Raw Data'!E127</f>
        <v>43267</v>
      </c>
      <c r="E124" s="129">
        <f>'Raw Data'!F127</f>
        <v>472491</v>
      </c>
      <c r="F124" s="129">
        <f>IF('Raw Data'!G127 &lt; 2000000,-1* 'Raw Data'!G127,('Raw Data'!G127 - 1000000))</f>
        <v>-1243100</v>
      </c>
      <c r="G124" s="128">
        <f>'Raw Data'!H127</f>
        <v>21</v>
      </c>
      <c r="H124" s="127">
        <f>'Raw Data'!M127</f>
        <v>7.9502134323120117</v>
      </c>
      <c r="I124" s="119">
        <f>'Raw Data'!I127</f>
        <v>397.497802734375</v>
      </c>
      <c r="J124" s="118">
        <f>'Raw Data'!K127</f>
        <v>14</v>
      </c>
      <c r="K124" s="119">
        <f>'Raw Data'!J127</f>
        <v>4.2131662368774414</v>
      </c>
      <c r="L124" s="118">
        <f>'Raw Data'!L127</f>
        <v>1</v>
      </c>
      <c r="M124" s="117">
        <f>IF('Raw Data'!U127 &gt; 0, IF('Raw Data'!V127 = 1, ('Raw Data'!Z127 * 'Raw Data'!N127 * 'Raw Data'!P127) / 'Raw Data'!U127, 'Raw Data'!Z127), #N/A)</f>
        <v>0</v>
      </c>
      <c r="N124" s="116">
        <f>IF('Raw Data'!U127 &gt; 0, IF('Raw Data'!V127 = 1, ('Raw Data'!AD127 * 'Raw Data'!N127 * 'Raw Data'!P127) / 'Raw Data'!U127, 'Raw Data'!AD127), #N/A)</f>
        <v>0</v>
      </c>
      <c r="O124" s="115">
        <f>IF('Raw Data'!U127 &gt; 0, IF('Raw Data'!V127 = 1, ('Raw Data'!AH127 * 'Raw Data'!N127 * 'Raw Data'!P127) / 'Raw Data'!U127, 'Raw Data'!AH127), #N/A)</f>
        <v>0</v>
      </c>
      <c r="P124" s="107">
        <f>'Raw Data'!V127</f>
        <v>1</v>
      </c>
    </row>
    <row r="125" spans="1:16" x14ac:dyDescent="0.2">
      <c r="A125" s="132">
        <f>'Raw Data'!D128</f>
        <v>1884</v>
      </c>
      <c r="B125" s="113" t="str">
        <f>'Raw Data'!C128</f>
        <v>2A</v>
      </c>
      <c r="C125" s="131" t="str">
        <f>'Raw Data'!B128</f>
        <v>Washington</v>
      </c>
      <c r="D125" s="130">
        <f>'Raw Data'!E128</f>
        <v>43249</v>
      </c>
      <c r="E125" s="129">
        <f>'Raw Data'!F128</f>
        <v>473488</v>
      </c>
      <c r="F125" s="129">
        <f>IF('Raw Data'!G128 &lt; 2000000,-1* 'Raw Data'!G128,('Raw Data'!G128 - 1000000))</f>
        <v>-1250000</v>
      </c>
      <c r="G125" s="128">
        <f>'Raw Data'!H128</f>
        <v>100</v>
      </c>
      <c r="H125" s="127">
        <f>'Raw Data'!M128</f>
        <v>8.0305185317993164</v>
      </c>
      <c r="I125" s="119">
        <f>'Raw Data'!I128</f>
        <v>58.315349578857422</v>
      </c>
      <c r="J125" s="118">
        <f>'Raw Data'!K128</f>
        <v>4</v>
      </c>
      <c r="K125" s="119">
        <f>'Raw Data'!J128</f>
        <v>34.9029541015625</v>
      </c>
      <c r="L125" s="118">
        <f>'Raw Data'!L128</f>
        <v>4</v>
      </c>
      <c r="M125" s="117">
        <f>IF('Raw Data'!U128 &gt; 0, IF('Raw Data'!V128 = 1, ('Raw Data'!Z128 * 'Raw Data'!N128 * 'Raw Data'!P128) / 'Raw Data'!U128, 'Raw Data'!Z128), #N/A)</f>
        <v>4.9689440993788816</v>
      </c>
      <c r="N125" s="116">
        <f>IF('Raw Data'!U128 &gt; 0, IF('Raw Data'!V128 = 1, ('Raw Data'!AD128 * 'Raw Data'!N128 * 'Raw Data'!P128) / 'Raw Data'!U128, 'Raw Data'!AD128), #N/A)</f>
        <v>0</v>
      </c>
      <c r="O125" s="115">
        <f>IF('Raw Data'!U128 &gt; 0, IF('Raw Data'!V128 = 1, ('Raw Data'!AH128 * 'Raw Data'!N128 * 'Raw Data'!P128) / 'Raw Data'!U128, 'Raw Data'!AH128), #N/A)</f>
        <v>0</v>
      </c>
      <c r="P125" s="107">
        <f>'Raw Data'!V128</f>
        <v>1</v>
      </c>
    </row>
    <row r="126" spans="1:16" x14ac:dyDescent="0.2">
      <c r="A126" s="132">
        <f>'Raw Data'!D129</f>
        <v>1885</v>
      </c>
      <c r="B126" s="113" t="str">
        <f>'Raw Data'!C129</f>
        <v>2A</v>
      </c>
      <c r="C126" s="131" t="str">
        <f>'Raw Data'!B129</f>
        <v>Washington</v>
      </c>
      <c r="D126" s="130">
        <f>'Raw Data'!E129</f>
        <v>43268</v>
      </c>
      <c r="E126" s="129">
        <f>'Raw Data'!F129</f>
        <v>473489</v>
      </c>
      <c r="F126" s="129">
        <f>IF('Raw Data'!G129 &lt; 2000000,-1* 'Raw Data'!G129,('Raw Data'!G129 - 1000000))</f>
        <v>-1244600</v>
      </c>
      <c r="G126" s="128">
        <f>'Raw Data'!H129</f>
        <v>49</v>
      </c>
      <c r="H126" s="127">
        <f>'Raw Data'!M129</f>
        <v>7.9502134323120117</v>
      </c>
      <c r="I126" s="119">
        <f>'Raw Data'!I129</f>
        <v>32.327239990234375</v>
      </c>
      <c r="J126" s="118">
        <f>'Raw Data'!K129</f>
        <v>2</v>
      </c>
      <c r="K126" s="119">
        <f>'Raw Data'!J129</f>
        <v>6.8899641036987305</v>
      </c>
      <c r="L126" s="118">
        <f>'Raw Data'!L129</f>
        <v>1</v>
      </c>
      <c r="M126" s="117">
        <f>IF('Raw Data'!U129 &gt; 0, IF('Raw Data'!V129 = 1, ('Raw Data'!Z129 * 'Raw Data'!N129 * 'Raw Data'!P129) / 'Raw Data'!U129, 'Raw Data'!Z129), #N/A)</f>
        <v>0</v>
      </c>
      <c r="N126" s="116">
        <f>IF('Raw Data'!U129 &gt; 0, IF('Raw Data'!V129 = 1, ('Raw Data'!AD129 * 'Raw Data'!N129 * 'Raw Data'!P129) / 'Raw Data'!U129, 'Raw Data'!AD129), #N/A)</f>
        <v>0</v>
      </c>
      <c r="O126" s="115">
        <f>IF('Raw Data'!U129 &gt; 0, IF('Raw Data'!V129 = 1, ('Raw Data'!AH129 * 'Raw Data'!N129 * 'Raw Data'!P129) / 'Raw Data'!U129, 'Raw Data'!AH129), #N/A)</f>
        <v>0</v>
      </c>
      <c r="P126" s="107">
        <f>'Raw Data'!V129</f>
        <v>1</v>
      </c>
    </row>
    <row r="127" spans="1:16" x14ac:dyDescent="0.2">
      <c r="A127" s="132">
        <f>'Raw Data'!D130</f>
        <v>1886</v>
      </c>
      <c r="B127" s="113" t="str">
        <f>'Raw Data'!C130</f>
        <v>2A</v>
      </c>
      <c r="C127" s="131" t="str">
        <f>'Raw Data'!B130</f>
        <v>Washington</v>
      </c>
      <c r="D127" s="130">
        <f>'Raw Data'!E130</f>
        <v>43249</v>
      </c>
      <c r="E127" s="129">
        <f>'Raw Data'!F130</f>
        <v>474489</v>
      </c>
      <c r="F127" s="129">
        <f>IF('Raw Data'!G130 &lt; 2000000,-1* 'Raw Data'!G130,('Raw Data'!G130 - 1000000))</f>
        <v>-1250100</v>
      </c>
      <c r="G127" s="128">
        <f>'Raw Data'!H130</f>
        <v>79</v>
      </c>
      <c r="H127" s="127">
        <f>'Raw Data'!M130</f>
        <v>8.0305185317993164</v>
      </c>
      <c r="I127" s="119">
        <f>'Raw Data'!I130</f>
        <v>110.14342498779297</v>
      </c>
      <c r="J127" s="118">
        <f>'Raw Data'!K130</f>
        <v>6</v>
      </c>
      <c r="K127" s="119">
        <f>'Raw Data'!J130</f>
        <v>55.836109161376953</v>
      </c>
      <c r="L127" s="118">
        <f>'Raw Data'!L130</f>
        <v>6</v>
      </c>
      <c r="M127" s="117">
        <f>IF('Raw Data'!U130 &gt; 0, IF('Raw Data'!V130 = 1, ('Raw Data'!Z130 * 'Raw Data'!N130 * 'Raw Data'!P130) / 'Raw Data'!U130, 'Raw Data'!Z130), #N/A)</f>
        <v>0</v>
      </c>
      <c r="N127" s="116">
        <f>IF('Raw Data'!U130 &gt; 0, IF('Raw Data'!V130 = 1, ('Raw Data'!AD130 * 'Raw Data'!N130 * 'Raw Data'!P130) / 'Raw Data'!U130, 'Raw Data'!AD130), #N/A)</f>
        <v>0</v>
      </c>
      <c r="O127" s="115">
        <f>IF('Raw Data'!U130 &gt; 0, IF('Raw Data'!V130 = 1, ('Raw Data'!AH130 * 'Raw Data'!N130 * 'Raw Data'!P130) / 'Raw Data'!U130, 'Raw Data'!AH130), #N/A)</f>
        <v>0</v>
      </c>
      <c r="P127" s="107">
        <f>'Raw Data'!V130</f>
        <v>1</v>
      </c>
    </row>
    <row r="128" spans="1:16" x14ac:dyDescent="0.2">
      <c r="A128" s="132">
        <f>'Raw Data'!D131</f>
        <v>1887</v>
      </c>
      <c r="B128" s="113" t="str">
        <f>'Raw Data'!C131</f>
        <v>2A</v>
      </c>
      <c r="C128" s="131" t="str">
        <f>'Raw Data'!B131</f>
        <v>Washington</v>
      </c>
      <c r="D128" s="130">
        <f>'Raw Data'!E131</f>
        <v>43268</v>
      </c>
      <c r="E128" s="129">
        <f>'Raw Data'!F131</f>
        <v>474494</v>
      </c>
      <c r="F128" s="129">
        <f>IF('Raw Data'!G131 &lt; 2000000,-1* 'Raw Data'!G131,('Raw Data'!G131 - 1000000))</f>
        <v>-1244600</v>
      </c>
      <c r="G128" s="128">
        <f>'Raw Data'!H131</f>
        <v>40</v>
      </c>
      <c r="H128" s="127">
        <f>'Raw Data'!M131</f>
        <v>7.9502134323120117</v>
      </c>
      <c r="I128" s="119">
        <f>'Raw Data'!I131</f>
        <v>272.85824584960937</v>
      </c>
      <c r="J128" s="118">
        <f>'Raw Data'!K131</f>
        <v>12</v>
      </c>
      <c r="K128" s="119">
        <f>'Raw Data'!J131</f>
        <v>76.385345458984375</v>
      </c>
      <c r="L128" s="118">
        <f>'Raw Data'!L131</f>
        <v>10</v>
      </c>
      <c r="M128" s="117">
        <f>IF('Raw Data'!U131 &gt; 0, IF('Raw Data'!V131 = 1, ('Raw Data'!Z131 * 'Raw Data'!N131 * 'Raw Data'!P131) / 'Raw Data'!U131, 'Raw Data'!Z131), #N/A)</f>
        <v>0</v>
      </c>
      <c r="N128" s="116">
        <f>IF('Raw Data'!U131 &gt; 0, IF('Raw Data'!V131 = 1, ('Raw Data'!AD131 * 'Raw Data'!N131 * 'Raw Data'!P131) / 'Raw Data'!U131, 'Raw Data'!AD131), #N/A)</f>
        <v>0</v>
      </c>
      <c r="O128" s="115">
        <f>IF('Raw Data'!U131 &gt; 0, IF('Raw Data'!V131 = 1, ('Raw Data'!AH131 * 'Raw Data'!N131 * 'Raw Data'!P131) / 'Raw Data'!U131, 'Raw Data'!AH131), #N/A)</f>
        <v>0</v>
      </c>
      <c r="P128" s="107">
        <f>'Raw Data'!V131</f>
        <v>1</v>
      </c>
    </row>
    <row r="129" spans="1:16" x14ac:dyDescent="0.2">
      <c r="A129" s="132">
        <f>'Raw Data'!D132</f>
        <v>1888</v>
      </c>
      <c r="B129" s="113" t="str">
        <f>'Raw Data'!C132</f>
        <v>2A</v>
      </c>
      <c r="C129" s="131" t="str">
        <f>'Raw Data'!B132</f>
        <v>Washington</v>
      </c>
      <c r="D129" s="130">
        <f>'Raw Data'!E132</f>
        <v>43251</v>
      </c>
      <c r="E129" s="129">
        <f>'Raw Data'!F132</f>
        <v>475498</v>
      </c>
      <c r="F129" s="129">
        <f>IF('Raw Data'!G132 &lt; 2000000,-1* 'Raw Data'!G132,('Raw Data'!G132 - 1000000))</f>
        <v>-1253100</v>
      </c>
      <c r="G129" s="128">
        <f>'Raw Data'!H132</f>
        <v>232</v>
      </c>
      <c r="H129" s="127">
        <f>'Raw Data'!M132</f>
        <v>7.8699078559875488</v>
      </c>
      <c r="I129" s="119">
        <f>'Raw Data'!I132</f>
        <v>37.855693817138672</v>
      </c>
      <c r="J129" s="118">
        <f>'Raw Data'!K132</f>
        <v>2</v>
      </c>
      <c r="K129" s="119">
        <f>'Raw Data'!J132</f>
        <v>0</v>
      </c>
      <c r="L129" s="118">
        <f>'Raw Data'!L132</f>
        <v>0</v>
      </c>
      <c r="M129" s="117">
        <f>IF('Raw Data'!U132 &gt; 0, IF('Raw Data'!V132 = 1, ('Raw Data'!Z132 * 'Raw Data'!N132 * 'Raw Data'!P132) / 'Raw Data'!U132, 'Raw Data'!Z132), #N/A)</f>
        <v>14.7</v>
      </c>
      <c r="N129" s="116">
        <f>IF('Raw Data'!U132 &gt; 0, IF('Raw Data'!V132 = 1, ('Raw Data'!AD132 * 'Raw Data'!N132 * 'Raw Data'!P132) / 'Raw Data'!U132, 'Raw Data'!AD132), #N/A)</f>
        <v>0</v>
      </c>
      <c r="O129" s="115">
        <f>IF('Raw Data'!U132 &gt; 0, IF('Raw Data'!V132 = 1, ('Raw Data'!AH132 * 'Raw Data'!N132 * 'Raw Data'!P132) / 'Raw Data'!U132, 'Raw Data'!AH132), #N/A)</f>
        <v>0</v>
      </c>
      <c r="P129" s="107">
        <f>'Raw Data'!V132</f>
        <v>1</v>
      </c>
    </row>
    <row r="130" spans="1:16" x14ac:dyDescent="0.2">
      <c r="A130" s="132">
        <f>'Raw Data'!D133</f>
        <v>1889</v>
      </c>
      <c r="B130" s="113" t="str">
        <f>'Raw Data'!C133</f>
        <v>2A</v>
      </c>
      <c r="C130" s="131" t="str">
        <f>'Raw Data'!B133</f>
        <v>Washington</v>
      </c>
      <c r="D130" s="130">
        <f>'Raw Data'!E133</f>
        <v>43250</v>
      </c>
      <c r="E130" s="129">
        <f>'Raw Data'!F133</f>
        <v>475498</v>
      </c>
      <c r="F130" s="129">
        <f>IF('Raw Data'!G133 &lt; 2000000,-1* 'Raw Data'!G133,('Raw Data'!G133 - 1000000))</f>
        <v>-1251600</v>
      </c>
      <c r="G130" s="128">
        <f>'Raw Data'!H133</f>
        <v>182</v>
      </c>
      <c r="H130" s="127">
        <f>'Raw Data'!M133</f>
        <v>7.9502134323120117</v>
      </c>
      <c r="I130" s="119">
        <f>'Raw Data'!I133</f>
        <v>739.91644287109375</v>
      </c>
      <c r="J130" s="118">
        <f>'Raw Data'!K133</f>
        <v>43</v>
      </c>
      <c r="K130" s="119">
        <f>'Raw Data'!J133</f>
        <v>44.313167572021484</v>
      </c>
      <c r="L130" s="118">
        <f>'Raw Data'!L133</f>
        <v>5</v>
      </c>
      <c r="M130" s="117">
        <f>IF('Raw Data'!U133 &gt; 0, IF('Raw Data'!V133 = 1, ('Raw Data'!Z133 * 'Raw Data'!N133 * 'Raw Data'!P133) / 'Raw Data'!U133, 'Raw Data'!Z133), #N/A)</f>
        <v>9.9</v>
      </c>
      <c r="N130" s="116">
        <f>IF('Raw Data'!U133 &gt; 0, IF('Raw Data'!V133 = 1, ('Raw Data'!AD133 * 'Raw Data'!N133 * 'Raw Data'!P133) / 'Raw Data'!U133, 'Raw Data'!AD133), #N/A)</f>
        <v>0</v>
      </c>
      <c r="O130" s="115">
        <f>IF('Raw Data'!U133 &gt; 0, IF('Raw Data'!V133 = 1, ('Raw Data'!AH133 * 'Raw Data'!N133 * 'Raw Data'!P133) / 'Raw Data'!U133, 'Raw Data'!AH133), #N/A)</f>
        <v>24.75</v>
      </c>
      <c r="P130" s="107">
        <f>'Raw Data'!V133</f>
        <v>1</v>
      </c>
    </row>
    <row r="131" spans="1:16" x14ac:dyDescent="0.2">
      <c r="A131" s="132">
        <f>'Raw Data'!D134</f>
        <v>1890</v>
      </c>
      <c r="B131" s="113" t="str">
        <f>'Raw Data'!C134</f>
        <v>2A</v>
      </c>
      <c r="C131" s="131" t="str">
        <f>'Raw Data'!B134</f>
        <v>Washington</v>
      </c>
      <c r="D131" s="130">
        <f>'Raw Data'!E134</f>
        <v>43262</v>
      </c>
      <c r="E131" s="129">
        <f>'Raw Data'!F134</f>
        <v>475494</v>
      </c>
      <c r="F131" s="129">
        <f>IF('Raw Data'!G134 &lt; 2000000,-1* 'Raw Data'!G134,('Raw Data'!G134 - 1000000))</f>
        <v>-1250100</v>
      </c>
      <c r="G131" s="128">
        <f>'Raw Data'!H134</f>
        <v>64</v>
      </c>
      <c r="H131" s="127">
        <f>'Raw Data'!M134</f>
        <v>7.9502134323120117</v>
      </c>
      <c r="I131" s="119">
        <f>'Raw Data'!I134</f>
        <v>189.88720703125</v>
      </c>
      <c r="J131" s="118">
        <f>'Raw Data'!K134</f>
        <v>12</v>
      </c>
      <c r="K131" s="119">
        <f>'Raw Data'!J134</f>
        <v>63.05596923828125</v>
      </c>
      <c r="L131" s="118">
        <f>'Raw Data'!L134</f>
        <v>7</v>
      </c>
      <c r="M131" s="117">
        <f>IF('Raw Data'!U134 &gt; 0, IF('Raw Data'!V134 = 1, ('Raw Data'!Z134 * 'Raw Data'!N134 * 'Raw Data'!P134) / 'Raw Data'!U134, 'Raw Data'!Z134), #N/A)</f>
        <v>1</v>
      </c>
      <c r="N131" s="116">
        <f>IF('Raw Data'!U134 &gt; 0, IF('Raw Data'!V134 = 1, ('Raw Data'!AD134 * 'Raw Data'!N134 * 'Raw Data'!P134) / 'Raw Data'!U134, 'Raw Data'!AD134), #N/A)</f>
        <v>0</v>
      </c>
      <c r="O131" s="115">
        <f>IF('Raw Data'!U134 &gt; 0, IF('Raw Data'!V134 = 1, ('Raw Data'!AH134 * 'Raw Data'!N134 * 'Raw Data'!P134) / 'Raw Data'!U134, 'Raw Data'!AH134), #N/A)</f>
        <v>0</v>
      </c>
      <c r="P131" s="107">
        <f>'Raw Data'!V134</f>
        <v>0</v>
      </c>
    </row>
    <row r="132" spans="1:16" x14ac:dyDescent="0.2">
      <c r="A132" s="132">
        <f>'Raw Data'!D135</f>
        <v>1891</v>
      </c>
      <c r="B132" s="113" t="str">
        <f>'Raw Data'!C135</f>
        <v>2A</v>
      </c>
      <c r="C132" s="131" t="str">
        <f>'Raw Data'!B135</f>
        <v>Washington</v>
      </c>
      <c r="D132" s="130">
        <f>'Raw Data'!E135</f>
        <v>43262</v>
      </c>
      <c r="E132" s="129">
        <f>'Raw Data'!F135</f>
        <v>475500</v>
      </c>
      <c r="F132" s="129">
        <f>IF('Raw Data'!G135 &lt; 2000000,-1* 'Raw Data'!G135,('Raw Data'!G135 - 1000000))</f>
        <v>-1244577</v>
      </c>
      <c r="G132" s="128">
        <f>'Raw Data'!H135</f>
        <v>21</v>
      </c>
      <c r="H132" s="127">
        <f>'Raw Data'!M135</f>
        <v>7.8699078559875488</v>
      </c>
      <c r="I132" s="119">
        <f>'Raw Data'!I135</f>
        <v>19.575479507446289</v>
      </c>
      <c r="J132" s="118">
        <f>'Raw Data'!K135</f>
        <v>1</v>
      </c>
      <c r="K132" s="119">
        <f>'Raw Data'!J135</f>
        <v>0</v>
      </c>
      <c r="L132" s="118">
        <f>'Raw Data'!L135</f>
        <v>0</v>
      </c>
      <c r="M132" s="117">
        <f>IF('Raw Data'!U135 &gt; 0, IF('Raw Data'!V135 = 1, ('Raw Data'!Z135 * 'Raw Data'!N135 * 'Raw Data'!P135) / 'Raw Data'!U135, 'Raw Data'!Z135), #N/A)</f>
        <v>0</v>
      </c>
      <c r="N132" s="116">
        <f>IF('Raw Data'!U135 &gt; 0, IF('Raw Data'!V135 = 1, ('Raw Data'!AD135 * 'Raw Data'!N135 * 'Raw Data'!P135) / 'Raw Data'!U135, 'Raw Data'!AD135), #N/A)</f>
        <v>0</v>
      </c>
      <c r="O132" s="115">
        <f>IF('Raw Data'!U135 &gt; 0, IF('Raw Data'!V135 = 1, ('Raw Data'!AH135 * 'Raw Data'!N135 * 'Raw Data'!P135) / 'Raw Data'!U135, 'Raw Data'!AH135), #N/A)</f>
        <v>0</v>
      </c>
      <c r="P132" s="107">
        <f>'Raw Data'!V135</f>
        <v>0</v>
      </c>
    </row>
    <row r="133" spans="1:16" x14ac:dyDescent="0.2">
      <c r="A133" s="132">
        <f>'Raw Data'!D136</f>
        <v>1892</v>
      </c>
      <c r="B133" s="113" t="str">
        <f>'Raw Data'!C136</f>
        <v>2A</v>
      </c>
      <c r="C133" s="131" t="str">
        <f>'Raw Data'!B136</f>
        <v>Washington</v>
      </c>
      <c r="D133" s="130">
        <f>'Raw Data'!E136</f>
        <v>43251</v>
      </c>
      <c r="E133" s="129">
        <f>'Raw Data'!F136</f>
        <v>480497</v>
      </c>
      <c r="F133" s="129">
        <f>IF('Raw Data'!G136 &lt; 2000000,-1* 'Raw Data'!G136,('Raw Data'!G136 - 1000000))</f>
        <v>-1253100</v>
      </c>
      <c r="G133" s="128">
        <f>'Raw Data'!H136</f>
        <v>79</v>
      </c>
      <c r="H133" s="127">
        <f>'Raw Data'!M136</f>
        <v>7.9502134323120117</v>
      </c>
      <c r="I133" s="119">
        <f>'Raw Data'!I136</f>
        <v>0</v>
      </c>
      <c r="J133" s="118">
        <f>'Raw Data'!K136</f>
        <v>0</v>
      </c>
      <c r="K133" s="119">
        <f>'Raw Data'!J136</f>
        <v>15.580939292907715</v>
      </c>
      <c r="L133" s="118">
        <f>'Raw Data'!L136</f>
        <v>2</v>
      </c>
      <c r="M133" s="117">
        <f>IF('Raw Data'!U136 &gt; 0, IF('Raw Data'!V136 = 1, ('Raw Data'!Z136 * 'Raw Data'!N136 * 'Raw Data'!P136) / 'Raw Data'!U136, 'Raw Data'!Z136), #N/A)</f>
        <v>0</v>
      </c>
      <c r="N133" s="116">
        <f>IF('Raw Data'!U136 &gt; 0, IF('Raw Data'!V136 = 1, ('Raw Data'!AD136 * 'Raw Data'!N136 * 'Raw Data'!P136) / 'Raw Data'!U136, 'Raw Data'!AD136), #N/A)</f>
        <v>0</v>
      </c>
      <c r="O133" s="115">
        <f>IF('Raw Data'!U136 &gt; 0, IF('Raw Data'!V136 = 1, ('Raw Data'!AH136 * 'Raw Data'!N136 * 'Raw Data'!P136) / 'Raw Data'!U136, 'Raw Data'!AH136), #N/A)</f>
        <v>0</v>
      </c>
      <c r="P133" s="107">
        <f>'Raw Data'!V136</f>
        <v>1</v>
      </c>
    </row>
    <row r="134" spans="1:16" x14ac:dyDescent="0.2">
      <c r="A134" s="132">
        <f>'Raw Data'!D137</f>
        <v>1894</v>
      </c>
      <c r="B134" s="113" t="str">
        <f>'Raw Data'!C137</f>
        <v>2A</v>
      </c>
      <c r="C134" s="131" t="str">
        <f>'Raw Data'!B137</f>
        <v>Washington</v>
      </c>
      <c r="D134" s="130">
        <f>'Raw Data'!E137</f>
        <v>43261</v>
      </c>
      <c r="E134" s="129">
        <f>'Raw Data'!F137</f>
        <v>480505</v>
      </c>
      <c r="F134" s="129">
        <f>IF('Raw Data'!G137 &lt; 2000000,-1* 'Raw Data'!G137,('Raw Data'!G137 - 1000000))</f>
        <v>-1250100</v>
      </c>
      <c r="G134" s="128">
        <f>'Raw Data'!H137</f>
        <v>126</v>
      </c>
      <c r="H134" s="127">
        <f>'Raw Data'!M137</f>
        <v>7.9502134323120117</v>
      </c>
      <c r="I134" s="119">
        <f>'Raw Data'!I137</f>
        <v>471.6727294921875</v>
      </c>
      <c r="J134" s="118">
        <f>'Raw Data'!K137</f>
        <v>20</v>
      </c>
      <c r="K134" s="119">
        <f>'Raw Data'!J137</f>
        <v>16.946962356567383</v>
      </c>
      <c r="L134" s="118">
        <f>'Raw Data'!L137</f>
        <v>2</v>
      </c>
      <c r="M134" s="117">
        <f>IF('Raw Data'!U137 &gt; 0, IF('Raw Data'!V137 = 1, ('Raw Data'!Z137 * 'Raw Data'!N137 * 'Raw Data'!P137) / 'Raw Data'!U137, 'Raw Data'!Z137), #N/A)</f>
        <v>2</v>
      </c>
      <c r="N134" s="116">
        <f>IF('Raw Data'!U137 &gt; 0, IF('Raw Data'!V137 = 1, ('Raw Data'!AD137 * 'Raw Data'!N137 * 'Raw Data'!P137) / 'Raw Data'!U137, 'Raw Data'!AD137), #N/A)</f>
        <v>1</v>
      </c>
      <c r="O134" s="115">
        <f>IF('Raw Data'!U137 &gt; 0, IF('Raw Data'!V137 = 1, ('Raw Data'!AH137 * 'Raw Data'!N137 * 'Raw Data'!P137) / 'Raw Data'!U137, 'Raw Data'!AH137), #N/A)</f>
        <v>2</v>
      </c>
      <c r="P134" s="107">
        <f>'Raw Data'!V137</f>
        <v>0</v>
      </c>
    </row>
    <row r="135" spans="1:16" x14ac:dyDescent="0.2">
      <c r="A135" s="132">
        <f>'Raw Data'!D138</f>
        <v>1897</v>
      </c>
      <c r="B135" s="113" t="str">
        <f>'Raw Data'!C138</f>
        <v>2A</v>
      </c>
      <c r="C135" s="131" t="str">
        <f>'Raw Data'!B138</f>
        <v>Washington</v>
      </c>
      <c r="D135" s="130">
        <f>'Raw Data'!E138</f>
        <v>43260</v>
      </c>
      <c r="E135" s="129">
        <f>'Raw Data'!F138</f>
        <v>481500</v>
      </c>
      <c r="F135" s="129">
        <f>IF('Raw Data'!G138 &lt; 2000000,-1* 'Raw Data'!G138,('Raw Data'!G138 - 1000000))</f>
        <v>-1250100</v>
      </c>
      <c r="G135" s="128">
        <f>'Raw Data'!H138</f>
        <v>185</v>
      </c>
      <c r="H135" s="127">
        <f>'Raw Data'!M138</f>
        <v>7.9502134323120117</v>
      </c>
      <c r="I135" s="119">
        <f>'Raw Data'!I138</f>
        <v>51.747524261474609</v>
      </c>
      <c r="J135" s="118">
        <f>'Raw Data'!K138</f>
        <v>3</v>
      </c>
      <c r="K135" s="119">
        <f>'Raw Data'!J138</f>
        <v>0</v>
      </c>
      <c r="L135" s="118">
        <f>'Raw Data'!L138</f>
        <v>0</v>
      </c>
      <c r="M135" s="117">
        <f>IF('Raw Data'!U138 &gt; 0, IF('Raw Data'!V138 = 1, ('Raw Data'!Z138 * 'Raw Data'!N138 * 'Raw Data'!P138) / 'Raw Data'!U138, 'Raw Data'!Z138), #N/A)</f>
        <v>0</v>
      </c>
      <c r="N135" s="116">
        <f>IF('Raw Data'!U138 &gt; 0, IF('Raw Data'!V138 = 1, ('Raw Data'!AD138 * 'Raw Data'!N138 * 'Raw Data'!P138) / 'Raw Data'!U138, 'Raw Data'!AD138), #N/A)</f>
        <v>0</v>
      </c>
      <c r="O135" s="115">
        <f>IF('Raw Data'!U138 &gt; 0, IF('Raw Data'!V138 = 1, ('Raw Data'!AH138 * 'Raw Data'!N138 * 'Raw Data'!P138) / 'Raw Data'!U138, 'Raw Data'!AH138), #N/A)</f>
        <v>0</v>
      </c>
      <c r="P135" s="107">
        <f>'Raw Data'!V138</f>
        <v>0</v>
      </c>
    </row>
    <row r="136" spans="1:16" x14ac:dyDescent="0.2">
      <c r="A136" s="126">
        <f>'Raw Data'!D139</f>
        <v>1899</v>
      </c>
      <c r="B136" s="125" t="str">
        <f>'Raw Data'!C139</f>
        <v>2A</v>
      </c>
      <c r="C136" s="124" t="str">
        <f>'Raw Data'!B139</f>
        <v>Washington</v>
      </c>
      <c r="D136" s="123">
        <f>'Raw Data'!E139</f>
        <v>43254</v>
      </c>
      <c r="E136" s="122">
        <f>'Raw Data'!F139</f>
        <v>482590</v>
      </c>
      <c r="F136" s="122">
        <f>IF('Raw Data'!G139 &lt; 2000000,-1* 'Raw Data'!G139,('Raw Data'!G139 - 1000000))</f>
        <v>-1244648</v>
      </c>
      <c r="G136" s="121">
        <f>'Raw Data'!H139</f>
        <v>146</v>
      </c>
      <c r="H136" s="120">
        <f>'Raw Data'!M139</f>
        <v>7.8699078559875488</v>
      </c>
      <c r="I136" s="137">
        <f>'Raw Data'!I139</f>
        <v>712.8316650390625</v>
      </c>
      <c r="J136" s="136">
        <f>'Raw Data'!K139</f>
        <v>27</v>
      </c>
      <c r="K136" s="137">
        <f>'Raw Data'!J139</f>
        <v>0</v>
      </c>
      <c r="L136" s="136">
        <f>'Raw Data'!L139</f>
        <v>0</v>
      </c>
      <c r="M136" s="135">
        <f>IF('Raw Data'!U139 &gt; 0, IF('Raw Data'!V139 = 1, ('Raw Data'!Z139 * 'Raw Data'!N139 * 'Raw Data'!P139) / 'Raw Data'!U139, 'Raw Data'!Z139), #N/A)</f>
        <v>0</v>
      </c>
      <c r="N136" s="134">
        <f>IF('Raw Data'!U139 &gt; 0, IF('Raw Data'!V139 = 1, ('Raw Data'!AD139 * 'Raw Data'!N139 * 'Raw Data'!P139) / 'Raw Data'!U139, 'Raw Data'!AD139), #N/A)</f>
        <v>0</v>
      </c>
      <c r="O136" s="133">
        <f>IF('Raw Data'!U139 &gt; 0, IF('Raw Data'!V139 = 1, ('Raw Data'!AH139 * 'Raw Data'!N139 * 'Raw Data'!P139) / 'Raw Data'!U139, 'Raw Data'!AH139), #N/A)</f>
        <v>4.8695652173913047</v>
      </c>
      <c r="P136" s="107">
        <f>'Raw Data'!V139</f>
        <v>1</v>
      </c>
    </row>
    <row r="137" spans="1:16" x14ac:dyDescent="0.2">
      <c r="A137" s="132">
        <f>'Raw Data'!D140</f>
        <v>2001</v>
      </c>
      <c r="B137" s="113" t="str">
        <f>'Raw Data'!C140</f>
        <v>2B</v>
      </c>
      <c r="C137" s="131" t="str">
        <f>'Raw Data'!B140</f>
        <v>Vancouver Outside</v>
      </c>
      <c r="D137" s="130">
        <f>'Raw Data'!E140</f>
        <v>43309</v>
      </c>
      <c r="E137" s="129">
        <f>'Raw Data'!F140</f>
        <v>481991</v>
      </c>
      <c r="F137" s="129">
        <f>IF('Raw Data'!G140 &lt; 2000000,-1* 'Raw Data'!G140,('Raw Data'!G140 - 1000000))</f>
        <v>-1253800</v>
      </c>
      <c r="G137" s="128">
        <f>'Raw Data'!H140</f>
        <v>77</v>
      </c>
      <c r="H137" s="127">
        <f>'Raw Data'!M140</f>
        <v>7.0267033576965332</v>
      </c>
      <c r="I137" s="119">
        <f>'Raw Data'!I140</f>
        <v>0</v>
      </c>
      <c r="J137" s="118">
        <f>'Raw Data'!K140</f>
        <v>0</v>
      </c>
      <c r="K137" s="119">
        <f>'Raw Data'!J140</f>
        <v>0</v>
      </c>
      <c r="L137" s="118">
        <f>'Raw Data'!L140</f>
        <v>0</v>
      </c>
      <c r="M137" s="117">
        <f>IF('Raw Data'!U140 &gt; 0, IF('Raw Data'!V140 = 1, ('Raw Data'!Z140 * 'Raw Data'!N140 * 'Raw Data'!P140) / 'Raw Data'!U140, 'Raw Data'!Z140), #N/A)</f>
        <v>0</v>
      </c>
      <c r="N137" s="116">
        <f>IF('Raw Data'!U140 &gt; 0, IF('Raw Data'!V140 = 1, ('Raw Data'!AD140 * 'Raw Data'!N140 * 'Raw Data'!P140) / 'Raw Data'!U140, 'Raw Data'!AD140), #N/A)</f>
        <v>0</v>
      </c>
      <c r="O137" s="115">
        <f>IF('Raw Data'!U140 &gt; 0, IF('Raw Data'!V140 = 1, ('Raw Data'!AH140 * 'Raw Data'!N140 * 'Raw Data'!P140) / 'Raw Data'!U140, 'Raw Data'!AH140), #N/A)</f>
        <v>0</v>
      </c>
      <c r="P137" s="107">
        <f>'Raw Data'!V140</f>
        <v>0</v>
      </c>
    </row>
    <row r="138" spans="1:16" x14ac:dyDescent="0.2">
      <c r="A138" s="132">
        <f>'Raw Data'!D141</f>
        <v>2002</v>
      </c>
      <c r="B138" s="113" t="str">
        <f>'Raw Data'!C141</f>
        <v>2B</v>
      </c>
      <c r="C138" s="131" t="str">
        <f>'Raw Data'!B141</f>
        <v>Vancouver Outside</v>
      </c>
      <c r="D138" s="130">
        <f>'Raw Data'!E141</f>
        <v>43309</v>
      </c>
      <c r="E138" s="129">
        <f>'Raw Data'!F141</f>
        <v>481990</v>
      </c>
      <c r="F138" s="129">
        <f>IF('Raw Data'!G141 &lt; 2000000,-1* 'Raw Data'!G141,('Raw Data'!G141 - 1000000))</f>
        <v>-1255294</v>
      </c>
      <c r="G138" s="128">
        <f>'Raw Data'!H141</f>
        <v>168</v>
      </c>
      <c r="H138" s="127">
        <f>'Raw Data'!M141</f>
        <v>6.9564361572265625</v>
      </c>
      <c r="I138" s="119">
        <f>'Raw Data'!I141</f>
        <v>188.51176452636719</v>
      </c>
      <c r="J138" s="118">
        <f>'Raw Data'!K141</f>
        <v>9</v>
      </c>
      <c r="K138" s="119">
        <f>'Raw Data'!J141</f>
        <v>0</v>
      </c>
      <c r="L138" s="118">
        <f>'Raw Data'!L141</f>
        <v>0</v>
      </c>
      <c r="M138" s="117">
        <f>IF('Raw Data'!U141 &gt; 0, IF('Raw Data'!V141 = 1, ('Raw Data'!Z141 * 'Raw Data'!N141 * 'Raw Data'!P141) / 'Raw Data'!U141, 'Raw Data'!Z141), #N/A)</f>
        <v>99</v>
      </c>
      <c r="N138" s="116">
        <f>IF('Raw Data'!U141 &gt; 0, IF('Raw Data'!V141 = 1, ('Raw Data'!AD141 * 'Raw Data'!N141 * 'Raw Data'!P141) / 'Raw Data'!U141, 'Raw Data'!AD141), #N/A)</f>
        <v>0</v>
      </c>
      <c r="O138" s="115">
        <f>IF('Raw Data'!U141 &gt; 0, IF('Raw Data'!V141 = 1, ('Raw Data'!AH141 * 'Raw Data'!N141 * 'Raw Data'!P141) / 'Raw Data'!U141, 'Raw Data'!AH141), #N/A)</f>
        <v>24</v>
      </c>
      <c r="P138" s="107">
        <f>'Raw Data'!V141</f>
        <v>0</v>
      </c>
    </row>
    <row r="139" spans="1:16" x14ac:dyDescent="0.2">
      <c r="A139" s="132">
        <f>'Raw Data'!D142</f>
        <v>2003</v>
      </c>
      <c r="B139" s="113" t="str">
        <f>'Raw Data'!C142</f>
        <v>2B</v>
      </c>
      <c r="C139" s="131" t="str">
        <f>'Raw Data'!B142</f>
        <v>Vancouver Outside</v>
      </c>
      <c r="D139" s="130">
        <f>'Raw Data'!E142</f>
        <v>43310</v>
      </c>
      <c r="E139" s="129">
        <f>'Raw Data'!F142</f>
        <v>483000</v>
      </c>
      <c r="F139" s="129">
        <f>IF('Raw Data'!G142 &lt; 2000000,-1* 'Raw Data'!G142,('Raw Data'!G142 - 1000000))</f>
        <v>-1252306</v>
      </c>
      <c r="G139" s="128">
        <f>'Raw Data'!H142</f>
        <v>79</v>
      </c>
      <c r="H139" s="127">
        <f>'Raw Data'!M142</f>
        <v>7.0267033576965332</v>
      </c>
      <c r="I139" s="119">
        <f>'Raw Data'!I142</f>
        <v>0</v>
      </c>
      <c r="J139" s="118">
        <f>'Raw Data'!K142</f>
        <v>0</v>
      </c>
      <c r="K139" s="119">
        <f>'Raw Data'!J142</f>
        <v>0</v>
      </c>
      <c r="L139" s="118">
        <f>'Raw Data'!L142</f>
        <v>0</v>
      </c>
      <c r="M139" s="117">
        <f>IF('Raw Data'!U142 &gt; 0, IF('Raw Data'!V142 = 1, ('Raw Data'!Z142 * 'Raw Data'!N142 * 'Raw Data'!P142) / 'Raw Data'!U142, 'Raw Data'!Z142), #N/A)</f>
        <v>23</v>
      </c>
      <c r="N139" s="116">
        <f>IF('Raw Data'!U142 &gt; 0, IF('Raw Data'!V142 = 1, ('Raw Data'!AD142 * 'Raw Data'!N142 * 'Raw Data'!P142) / 'Raw Data'!U142, 'Raw Data'!AD142), #N/A)</f>
        <v>1</v>
      </c>
      <c r="O139" s="115">
        <f>IF('Raw Data'!U142 &gt; 0, IF('Raw Data'!V142 = 1, ('Raw Data'!AH142 * 'Raw Data'!N142 * 'Raw Data'!P142) / 'Raw Data'!U142, 'Raw Data'!AH142), #N/A)</f>
        <v>0</v>
      </c>
      <c r="P139" s="107">
        <f>'Raw Data'!V142</f>
        <v>0</v>
      </c>
    </row>
    <row r="140" spans="1:16" x14ac:dyDescent="0.2">
      <c r="A140" s="132">
        <f>'Raw Data'!D143</f>
        <v>2004</v>
      </c>
      <c r="B140" s="113" t="str">
        <f>'Raw Data'!C143</f>
        <v>2B</v>
      </c>
      <c r="C140" s="131" t="str">
        <f>'Raw Data'!B143</f>
        <v>Vancouver Outside</v>
      </c>
      <c r="D140" s="130">
        <f>'Raw Data'!E143</f>
        <v>43309</v>
      </c>
      <c r="E140" s="129">
        <f>'Raw Data'!F143</f>
        <v>483005</v>
      </c>
      <c r="F140" s="129">
        <f>IF('Raw Data'!G143 &lt; 2000000,-1* 'Raw Data'!G143,('Raw Data'!G143 - 1000000))</f>
        <v>-1253799</v>
      </c>
      <c r="G140" s="128">
        <f>'Raw Data'!H143</f>
        <v>55</v>
      </c>
      <c r="H140" s="127">
        <f>'Raw Data'!M143</f>
        <v>6.9564361572265625</v>
      </c>
      <c r="I140" s="119">
        <f>'Raw Data'!I143</f>
        <v>223.15907287597656</v>
      </c>
      <c r="J140" s="118">
        <f>'Raw Data'!K143</f>
        <v>10</v>
      </c>
      <c r="K140" s="119">
        <f>'Raw Data'!J143</f>
        <v>27.693588256835938</v>
      </c>
      <c r="L140" s="118">
        <f>'Raw Data'!L143</f>
        <v>3</v>
      </c>
      <c r="M140" s="117">
        <f>IF('Raw Data'!U143 &gt; 0, IF('Raw Data'!V143 = 1, ('Raw Data'!Z143 * 'Raw Data'!N143 * 'Raw Data'!P143) / 'Raw Data'!U143, 'Raw Data'!Z143), #N/A)</f>
        <v>4</v>
      </c>
      <c r="N140" s="116">
        <f>IF('Raw Data'!U143 &gt; 0, IF('Raw Data'!V143 = 1, ('Raw Data'!AD143 * 'Raw Data'!N143 * 'Raw Data'!P143) / 'Raw Data'!U143, 'Raw Data'!AD143), #N/A)</f>
        <v>0</v>
      </c>
      <c r="O140" s="115">
        <f>IF('Raw Data'!U143 &gt; 0, IF('Raw Data'!V143 = 1, ('Raw Data'!AH143 * 'Raw Data'!N143 * 'Raw Data'!P143) / 'Raw Data'!U143, 'Raw Data'!AH143), #N/A)</f>
        <v>0</v>
      </c>
      <c r="P140" s="107">
        <f>'Raw Data'!V143</f>
        <v>0</v>
      </c>
    </row>
    <row r="141" spans="1:16" x14ac:dyDescent="0.2">
      <c r="A141" s="132">
        <f>'Raw Data'!D144</f>
        <v>2005</v>
      </c>
      <c r="B141" s="113" t="str">
        <f>'Raw Data'!C144</f>
        <v>2B</v>
      </c>
      <c r="C141" s="131" t="str">
        <f>'Raw Data'!B144</f>
        <v>Vancouver Outside</v>
      </c>
      <c r="D141" s="130">
        <f>'Raw Data'!E144</f>
        <v>43309</v>
      </c>
      <c r="E141" s="129">
        <f>'Raw Data'!F144</f>
        <v>482990</v>
      </c>
      <c r="F141" s="129">
        <f>IF('Raw Data'!G144 &lt; 2000000,-1* 'Raw Data'!G144,('Raw Data'!G144 - 1000000))</f>
        <v>-1255303</v>
      </c>
      <c r="G141" s="128">
        <f>'Raw Data'!H144</f>
        <v>59</v>
      </c>
      <c r="H141" s="127">
        <f>'Raw Data'!M144</f>
        <v>6.9564361572265625</v>
      </c>
      <c r="I141" s="119">
        <f>'Raw Data'!I144</f>
        <v>110.71255493164062</v>
      </c>
      <c r="J141" s="118">
        <f>'Raw Data'!K144</f>
        <v>6</v>
      </c>
      <c r="K141" s="119">
        <f>'Raw Data'!J144</f>
        <v>7.2093682289123535</v>
      </c>
      <c r="L141" s="118">
        <f>'Raw Data'!L144</f>
        <v>1</v>
      </c>
      <c r="M141" s="117">
        <f>IF('Raw Data'!U144 &gt; 0, IF('Raw Data'!V144 = 1, ('Raw Data'!Z144 * 'Raw Data'!N144 * 'Raw Data'!P144) / 'Raw Data'!U144, 'Raw Data'!Z144), #N/A)</f>
        <v>2</v>
      </c>
      <c r="N141" s="116">
        <f>IF('Raw Data'!U144 &gt; 0, IF('Raw Data'!V144 = 1, ('Raw Data'!AD144 * 'Raw Data'!N144 * 'Raw Data'!P144) / 'Raw Data'!U144, 'Raw Data'!AD144), #N/A)</f>
        <v>0</v>
      </c>
      <c r="O141" s="115">
        <f>IF('Raw Data'!U144 &gt; 0, IF('Raw Data'!V144 = 1, ('Raw Data'!AH144 * 'Raw Data'!N144 * 'Raw Data'!P144) / 'Raw Data'!U144, 'Raw Data'!AH144), #N/A)</f>
        <v>7</v>
      </c>
      <c r="P141" s="107">
        <f>'Raw Data'!V144</f>
        <v>0</v>
      </c>
    </row>
    <row r="142" spans="1:16" x14ac:dyDescent="0.2">
      <c r="A142" s="132">
        <f>'Raw Data'!D145</f>
        <v>2006</v>
      </c>
      <c r="B142" s="113" t="str">
        <f>'Raw Data'!C145</f>
        <v>2B</v>
      </c>
      <c r="C142" s="131" t="str">
        <f>'Raw Data'!B145</f>
        <v>Vancouver Outside</v>
      </c>
      <c r="D142" s="130">
        <f>'Raw Data'!E145</f>
        <v>43312</v>
      </c>
      <c r="E142" s="129">
        <f>'Raw Data'!F145</f>
        <v>482986</v>
      </c>
      <c r="F142" s="129">
        <f>IF('Raw Data'!G145 &lt; 2000000,-1* 'Raw Data'!G145,('Raw Data'!G145 - 1000000))</f>
        <v>-1260797</v>
      </c>
      <c r="G142" s="128">
        <f>'Raw Data'!H145</f>
        <v>111</v>
      </c>
      <c r="H142" s="127">
        <f>'Raw Data'!M145</f>
        <v>6.9564361572265625</v>
      </c>
      <c r="I142" s="119">
        <f>'Raw Data'!I145</f>
        <v>91.606956481933594</v>
      </c>
      <c r="J142" s="118">
        <f>'Raw Data'!K145</f>
        <v>5</v>
      </c>
      <c r="K142" s="119">
        <f>'Raw Data'!J145</f>
        <v>9.3438625335693359</v>
      </c>
      <c r="L142" s="118">
        <f>'Raw Data'!L145</f>
        <v>1</v>
      </c>
      <c r="M142" s="117">
        <f>IF('Raw Data'!U145 &gt; 0, IF('Raw Data'!V145 = 1, ('Raw Data'!Z145 * 'Raw Data'!N145 * 'Raw Data'!P145) / 'Raw Data'!U145, 'Raw Data'!Z145), #N/A)</f>
        <v>133</v>
      </c>
      <c r="N142" s="116">
        <f>IF('Raw Data'!U145 &gt; 0, IF('Raw Data'!V145 = 1, ('Raw Data'!AD145 * 'Raw Data'!N145 * 'Raw Data'!P145) / 'Raw Data'!U145, 'Raw Data'!AD145), #N/A)</f>
        <v>1</v>
      </c>
      <c r="O142" s="115">
        <f>IF('Raw Data'!U145 &gt; 0, IF('Raw Data'!V145 = 1, ('Raw Data'!AH145 * 'Raw Data'!N145 * 'Raw Data'!P145) / 'Raw Data'!U145, 'Raw Data'!AH145), #N/A)</f>
        <v>0</v>
      </c>
      <c r="P142" s="107">
        <f>'Raw Data'!V145</f>
        <v>0</v>
      </c>
    </row>
    <row r="143" spans="1:16" x14ac:dyDescent="0.2">
      <c r="A143" s="132">
        <f>'Raw Data'!D146</f>
        <v>2007</v>
      </c>
      <c r="B143" s="113" t="str">
        <f>'Raw Data'!C146</f>
        <v>2B</v>
      </c>
      <c r="C143" s="131" t="str">
        <f>'Raw Data'!B146</f>
        <v>Vancouver Outside</v>
      </c>
      <c r="D143" s="130">
        <f>'Raw Data'!E146</f>
        <v>43311</v>
      </c>
      <c r="E143" s="129">
        <f>'Raw Data'!F146</f>
        <v>483999</v>
      </c>
      <c r="F143" s="129">
        <f>IF('Raw Data'!G146 &lt; 2000000,-1* 'Raw Data'!G146,('Raw Data'!G146 - 1000000))</f>
        <v>-1250753</v>
      </c>
      <c r="G143" s="128">
        <f>'Raw Data'!H146</f>
        <v>35</v>
      </c>
      <c r="H143" s="127">
        <f>'Raw Data'!M146</f>
        <v>6.9564361572265625</v>
      </c>
      <c r="I143" s="119">
        <f>'Raw Data'!I146</f>
        <v>802.007568359375</v>
      </c>
      <c r="J143" s="118">
        <f>'Raw Data'!K146</f>
        <v>23</v>
      </c>
      <c r="K143" s="119">
        <f>'Raw Data'!J146</f>
        <v>27.377704620361328</v>
      </c>
      <c r="L143" s="118">
        <f>'Raw Data'!L146</f>
        <v>3</v>
      </c>
      <c r="M143" s="117">
        <f>IF('Raw Data'!U146 &gt; 0, IF('Raw Data'!V146 = 1, ('Raw Data'!Z146 * 'Raw Data'!N146 * 'Raw Data'!P146) / 'Raw Data'!U146, 'Raw Data'!Z146), #N/A)</f>
        <v>0</v>
      </c>
      <c r="N143" s="116">
        <f>IF('Raw Data'!U146 &gt; 0, IF('Raw Data'!V146 = 1, ('Raw Data'!AD146 * 'Raw Data'!N146 * 'Raw Data'!P146) / 'Raw Data'!U146, 'Raw Data'!AD146), #N/A)</f>
        <v>0</v>
      </c>
      <c r="O143" s="115">
        <f>IF('Raw Data'!U146 &gt; 0, IF('Raw Data'!V146 = 1, ('Raw Data'!AH146 * 'Raw Data'!N146 * 'Raw Data'!P146) / 'Raw Data'!U146, 'Raw Data'!AH146), #N/A)</f>
        <v>26</v>
      </c>
      <c r="P143" s="107">
        <f>'Raw Data'!V146</f>
        <v>0</v>
      </c>
    </row>
    <row r="144" spans="1:16" x14ac:dyDescent="0.2">
      <c r="A144" s="132">
        <f>'Raw Data'!D147</f>
        <v>2008</v>
      </c>
      <c r="B144" s="113" t="str">
        <f>'Raw Data'!C147</f>
        <v>2B</v>
      </c>
      <c r="C144" s="131" t="str">
        <f>'Raw Data'!B147</f>
        <v>Vancouver Outside</v>
      </c>
      <c r="D144" s="130">
        <f>'Raw Data'!E147</f>
        <v>43311</v>
      </c>
      <c r="E144" s="129">
        <f>'Raw Data'!F147</f>
        <v>483998</v>
      </c>
      <c r="F144" s="129">
        <f>IF('Raw Data'!G147 &lt; 2000000,-1* 'Raw Data'!G147,('Raw Data'!G147 - 1000000))</f>
        <v>-1252323</v>
      </c>
      <c r="G144" s="128">
        <f>'Raw Data'!H147</f>
        <v>35</v>
      </c>
      <c r="H144" s="127">
        <f>'Raw Data'!M147</f>
        <v>7.0267033576965332</v>
      </c>
      <c r="I144" s="119">
        <f>'Raw Data'!I147</f>
        <v>249.11268615722656</v>
      </c>
      <c r="J144" s="118">
        <f>'Raw Data'!K147</f>
        <v>13</v>
      </c>
      <c r="K144" s="119">
        <f>'Raw Data'!J147</f>
        <v>80.6953125</v>
      </c>
      <c r="L144" s="118">
        <f>'Raw Data'!L147</f>
        <v>9</v>
      </c>
      <c r="M144" s="117">
        <f>IF('Raw Data'!U147 &gt; 0, IF('Raw Data'!V147 = 1, ('Raw Data'!Z147 * 'Raw Data'!N147 * 'Raw Data'!P147) / 'Raw Data'!U147, 'Raw Data'!Z147), #N/A)</f>
        <v>25</v>
      </c>
      <c r="N144" s="116">
        <f>IF('Raw Data'!U147 &gt; 0, IF('Raw Data'!V147 = 1, ('Raw Data'!AD147 * 'Raw Data'!N147 * 'Raw Data'!P147) / 'Raw Data'!U147, 'Raw Data'!AD147), #N/A)</f>
        <v>0</v>
      </c>
      <c r="O144" s="115">
        <f>IF('Raw Data'!U147 &gt; 0, IF('Raw Data'!V147 = 1, ('Raw Data'!AH147 * 'Raw Data'!N147 * 'Raw Data'!P147) / 'Raw Data'!U147, 'Raw Data'!AH147), #N/A)</f>
        <v>0</v>
      </c>
      <c r="P144" s="107">
        <f>'Raw Data'!V147</f>
        <v>0</v>
      </c>
    </row>
    <row r="145" spans="1:16" x14ac:dyDescent="0.2">
      <c r="A145" s="132">
        <f>'Raw Data'!D148</f>
        <v>2009</v>
      </c>
      <c r="B145" s="113" t="str">
        <f>'Raw Data'!C148</f>
        <v>2B</v>
      </c>
      <c r="C145" s="131" t="str">
        <f>'Raw Data'!B148</f>
        <v>Vancouver Outside</v>
      </c>
      <c r="D145" s="130">
        <f>'Raw Data'!E148</f>
        <v>43308</v>
      </c>
      <c r="E145" s="129">
        <f>'Raw Data'!F148</f>
        <v>483999</v>
      </c>
      <c r="F145" s="129">
        <f>IF('Raw Data'!G148 &lt; 2000000,-1* 'Raw Data'!G148,('Raw Data'!G148 - 1000000))</f>
        <v>-1253811</v>
      </c>
      <c r="G145" s="128">
        <f>'Raw Data'!H148</f>
        <v>69</v>
      </c>
      <c r="H145" s="127">
        <f>'Raw Data'!M148</f>
        <v>6.9564361572265625</v>
      </c>
      <c r="I145" s="119">
        <f>'Raw Data'!I148</f>
        <v>89.719100952148438</v>
      </c>
      <c r="J145" s="118">
        <f>'Raw Data'!K148</f>
        <v>5</v>
      </c>
      <c r="K145" s="119">
        <f>'Raw Data'!J148</f>
        <v>24.485828399658203</v>
      </c>
      <c r="L145" s="118">
        <f>'Raw Data'!L148</f>
        <v>3</v>
      </c>
      <c r="M145" s="117">
        <f>IF('Raw Data'!U148 &gt; 0, IF('Raw Data'!V148 = 1, ('Raw Data'!Z148 * 'Raw Data'!N148 * 'Raw Data'!P148) / 'Raw Data'!U148, 'Raw Data'!Z148), #N/A)</f>
        <v>1</v>
      </c>
      <c r="N145" s="116">
        <f>IF('Raw Data'!U148 &gt; 0, IF('Raw Data'!V148 = 1, ('Raw Data'!AD148 * 'Raw Data'!N148 * 'Raw Data'!P148) / 'Raw Data'!U148, 'Raw Data'!AD148), #N/A)</f>
        <v>1</v>
      </c>
      <c r="O145" s="115">
        <f>IF('Raw Data'!U148 &gt; 0, IF('Raw Data'!V148 = 1, ('Raw Data'!AH148 * 'Raw Data'!N148 * 'Raw Data'!P148) / 'Raw Data'!U148, 'Raw Data'!AH148), #N/A)</f>
        <v>1</v>
      </c>
      <c r="P145" s="107">
        <f>'Raw Data'!V148</f>
        <v>0</v>
      </c>
    </row>
    <row r="146" spans="1:16" x14ac:dyDescent="0.2">
      <c r="A146" s="132">
        <f>'Raw Data'!D149</f>
        <v>2010</v>
      </c>
      <c r="B146" s="113" t="str">
        <f>'Raw Data'!C149</f>
        <v>2B</v>
      </c>
      <c r="C146" s="131" t="str">
        <f>'Raw Data'!B149</f>
        <v>Vancouver Outside</v>
      </c>
      <c r="D146" s="130">
        <f>'Raw Data'!E149</f>
        <v>43308</v>
      </c>
      <c r="E146" s="129">
        <f>'Raw Data'!F149</f>
        <v>484000</v>
      </c>
      <c r="F146" s="129">
        <f>IF('Raw Data'!G149 &lt; 2000000,-1* 'Raw Data'!G149,('Raw Data'!G149 - 1000000))</f>
        <v>-1255311</v>
      </c>
      <c r="G146" s="128">
        <f>'Raw Data'!H149</f>
        <v>41</v>
      </c>
      <c r="H146" s="127">
        <f>'Raw Data'!M149</f>
        <v>6.9564366340637207</v>
      </c>
      <c r="I146" s="119">
        <f>'Raw Data'!I149</f>
        <v>54.373985290527344</v>
      </c>
      <c r="J146" s="118">
        <f>'Raw Data'!K149</f>
        <v>4</v>
      </c>
      <c r="K146" s="119">
        <f>'Raw Data'!J149</f>
        <v>33.743549346923828</v>
      </c>
      <c r="L146" s="118">
        <f>'Raw Data'!L149</f>
        <v>5</v>
      </c>
      <c r="M146" s="117">
        <f>IF('Raw Data'!U149 &gt; 0, IF('Raw Data'!V149 = 1, ('Raw Data'!Z149 * 'Raw Data'!N149 * 'Raw Data'!P149) / 'Raw Data'!U149, 'Raw Data'!Z149), #N/A)</f>
        <v>0</v>
      </c>
      <c r="N146" s="116">
        <f>IF('Raw Data'!U149 &gt; 0, IF('Raw Data'!V149 = 1, ('Raw Data'!AD149 * 'Raw Data'!N149 * 'Raw Data'!P149) / 'Raw Data'!U149, 'Raw Data'!AD149), #N/A)</f>
        <v>0</v>
      </c>
      <c r="O146" s="115">
        <f>IF('Raw Data'!U149 &gt; 0, IF('Raw Data'!V149 = 1, ('Raw Data'!AH149 * 'Raw Data'!N149 * 'Raw Data'!P149) / 'Raw Data'!U149, 'Raw Data'!AH149), #N/A)</f>
        <v>0</v>
      </c>
      <c r="P146" s="107">
        <f>'Raw Data'!V149</f>
        <v>0</v>
      </c>
    </row>
    <row r="147" spans="1:16" x14ac:dyDescent="0.2">
      <c r="A147" s="132">
        <f>'Raw Data'!D150</f>
        <v>2011</v>
      </c>
      <c r="B147" s="113" t="str">
        <f>'Raw Data'!C150</f>
        <v>2B</v>
      </c>
      <c r="C147" s="131" t="str">
        <f>'Raw Data'!B150</f>
        <v>Vancouver Outside</v>
      </c>
      <c r="D147" s="130">
        <f>'Raw Data'!E150</f>
        <v>43312</v>
      </c>
      <c r="E147" s="129">
        <f>'Raw Data'!F150</f>
        <v>484005</v>
      </c>
      <c r="F147" s="129">
        <f>IF('Raw Data'!G150 &lt; 2000000,-1* 'Raw Data'!G150,('Raw Data'!G150 - 1000000))</f>
        <v>-1260791</v>
      </c>
      <c r="G147" s="128">
        <f>'Raw Data'!H150</f>
        <v>78</v>
      </c>
      <c r="H147" s="127">
        <f>'Raw Data'!M150</f>
        <v>6.9564361572265625</v>
      </c>
      <c r="I147" s="119">
        <f>'Raw Data'!I150</f>
        <v>59.6192626953125</v>
      </c>
      <c r="J147" s="118">
        <f>'Raw Data'!K150</f>
        <v>3</v>
      </c>
      <c r="K147" s="119">
        <f>'Raw Data'!J150</f>
        <v>25.612888336181641</v>
      </c>
      <c r="L147" s="118">
        <f>'Raw Data'!L150</f>
        <v>3</v>
      </c>
      <c r="M147" s="117">
        <f>IF('Raw Data'!U150 &gt; 0, IF('Raw Data'!V150 = 1, ('Raw Data'!Z150 * 'Raw Data'!N150 * 'Raw Data'!P150) / 'Raw Data'!U150, 'Raw Data'!Z150), #N/A)</f>
        <v>11</v>
      </c>
      <c r="N147" s="116">
        <f>IF('Raw Data'!U150 &gt; 0, IF('Raw Data'!V150 = 1, ('Raw Data'!AD150 * 'Raw Data'!N150 * 'Raw Data'!P150) / 'Raw Data'!U150, 'Raw Data'!AD150), #N/A)</f>
        <v>0</v>
      </c>
      <c r="O147" s="115">
        <f>IF('Raw Data'!U150 &gt; 0, IF('Raw Data'!V150 = 1, ('Raw Data'!AH150 * 'Raw Data'!N150 * 'Raw Data'!P150) / 'Raw Data'!U150, 'Raw Data'!AH150), #N/A)</f>
        <v>4</v>
      </c>
      <c r="P147" s="107">
        <f>'Raw Data'!V150</f>
        <v>0</v>
      </c>
    </row>
    <row r="148" spans="1:16" x14ac:dyDescent="0.2">
      <c r="A148" s="132">
        <f>'Raw Data'!D151</f>
        <v>2012</v>
      </c>
      <c r="B148" s="113" t="str">
        <f>'Raw Data'!C151</f>
        <v>2B</v>
      </c>
      <c r="C148" s="131" t="str">
        <f>'Raw Data'!B151</f>
        <v>Vancouver Outside</v>
      </c>
      <c r="D148" s="130">
        <f>'Raw Data'!E151</f>
        <v>43308</v>
      </c>
      <c r="E148" s="129">
        <f>'Raw Data'!F151</f>
        <v>485000</v>
      </c>
      <c r="F148" s="129">
        <f>IF('Raw Data'!G151 &lt; 2000000,-1* 'Raw Data'!G151,('Raw Data'!G151 - 1000000))</f>
        <v>-1253711</v>
      </c>
      <c r="G148" s="128">
        <f>'Raw Data'!H151</f>
        <v>25</v>
      </c>
      <c r="H148" s="127">
        <f>'Raw Data'!M151</f>
        <v>6.9564366340637207</v>
      </c>
      <c r="I148" s="119">
        <f>'Raw Data'!I151</f>
        <v>963.5089111328125</v>
      </c>
      <c r="J148" s="118">
        <f>'Raw Data'!K151</f>
        <v>24</v>
      </c>
      <c r="K148" s="119">
        <f>'Raw Data'!J151</f>
        <v>14.099332809448242</v>
      </c>
      <c r="L148" s="118">
        <f>'Raw Data'!L151</f>
        <v>2</v>
      </c>
      <c r="M148" s="117">
        <f>IF('Raw Data'!U151 &gt; 0, IF('Raw Data'!V151 = 1, ('Raw Data'!Z151 * 'Raw Data'!N151 * 'Raw Data'!P151) / 'Raw Data'!U151, 'Raw Data'!Z151), #N/A)</f>
        <v>0</v>
      </c>
      <c r="N148" s="116">
        <f>IF('Raw Data'!U151 &gt; 0, IF('Raw Data'!V151 = 1, ('Raw Data'!AD151 * 'Raw Data'!N151 * 'Raw Data'!P151) / 'Raw Data'!U151, 'Raw Data'!AD151), #N/A)</f>
        <v>0</v>
      </c>
      <c r="O148" s="115">
        <f>IF('Raw Data'!U151 &gt; 0, IF('Raw Data'!V151 = 1, ('Raw Data'!AH151 * 'Raw Data'!N151 * 'Raw Data'!P151) / 'Raw Data'!U151, 'Raw Data'!AH151), #N/A)</f>
        <v>20</v>
      </c>
      <c r="P148" s="107">
        <f>'Raw Data'!V151</f>
        <v>0</v>
      </c>
    </row>
    <row r="149" spans="1:16" x14ac:dyDescent="0.2">
      <c r="A149" s="132">
        <f>'Raw Data'!D152</f>
        <v>2013</v>
      </c>
      <c r="B149" s="113" t="str">
        <f>'Raw Data'!C152</f>
        <v>2B</v>
      </c>
      <c r="C149" s="131" t="str">
        <f>'Raw Data'!B152</f>
        <v>Vancouver Outside</v>
      </c>
      <c r="D149" s="130">
        <f>'Raw Data'!E152</f>
        <v>43308</v>
      </c>
      <c r="E149" s="129">
        <f>'Raw Data'!F152</f>
        <v>485011</v>
      </c>
      <c r="F149" s="129">
        <f>IF('Raw Data'!G152 &lt; 2000000,-1* 'Raw Data'!G152,('Raw Data'!G152 - 1000000))</f>
        <v>-1255298</v>
      </c>
      <c r="G149" s="128">
        <f>'Raw Data'!H152</f>
        <v>33</v>
      </c>
      <c r="H149" s="127">
        <f>'Raw Data'!M152</f>
        <v>6.9564361572265625</v>
      </c>
      <c r="I149" s="119">
        <f>'Raw Data'!I152</f>
        <v>1294.20458984375</v>
      </c>
      <c r="J149" s="118">
        <f>'Raw Data'!K152</f>
        <v>45</v>
      </c>
      <c r="K149" s="119">
        <f>'Raw Data'!J152</f>
        <v>19.233245849609375</v>
      </c>
      <c r="L149" s="118">
        <f>'Raw Data'!L152</f>
        <v>3</v>
      </c>
      <c r="M149" s="117">
        <f>IF('Raw Data'!U152 &gt; 0, IF('Raw Data'!V152 = 1, ('Raw Data'!Z152 * 'Raw Data'!N152 * 'Raw Data'!P152) / 'Raw Data'!U152, 'Raw Data'!Z152), #N/A)</f>
        <v>0</v>
      </c>
      <c r="N149" s="116">
        <f>IF('Raw Data'!U152 &gt; 0, IF('Raw Data'!V152 = 1, ('Raw Data'!AD152 * 'Raw Data'!N152 * 'Raw Data'!P152) / 'Raw Data'!U152, 'Raw Data'!AD152), #N/A)</f>
        <v>0</v>
      </c>
      <c r="O149" s="115">
        <f>IF('Raw Data'!U152 &gt; 0, IF('Raw Data'!V152 = 1, ('Raw Data'!AH152 * 'Raw Data'!N152 * 'Raw Data'!P152) / 'Raw Data'!U152, 'Raw Data'!AH152), #N/A)</f>
        <v>18</v>
      </c>
      <c r="P149" s="107">
        <f>'Raw Data'!V152</f>
        <v>0</v>
      </c>
    </row>
    <row r="150" spans="1:16" x14ac:dyDescent="0.2">
      <c r="A150" s="132">
        <f>'Raw Data'!D153</f>
        <v>2014</v>
      </c>
      <c r="B150" s="113" t="str">
        <f>'Raw Data'!C153</f>
        <v>2B</v>
      </c>
      <c r="C150" s="131" t="str">
        <f>'Raw Data'!B153</f>
        <v>Vancouver Outside</v>
      </c>
      <c r="D150" s="130">
        <f>'Raw Data'!E153</f>
        <v>43320</v>
      </c>
      <c r="E150" s="129">
        <f>'Raw Data'!F153</f>
        <v>485009</v>
      </c>
      <c r="F150" s="129">
        <f>IF('Raw Data'!G153 &lt; 2000000,-1* 'Raw Data'!G153,('Raw Data'!G153 - 1000000))</f>
        <v>-1260799</v>
      </c>
      <c r="G150" s="128">
        <f>'Raw Data'!H153</f>
        <v>59</v>
      </c>
      <c r="H150" s="127">
        <f>'Raw Data'!M153</f>
        <v>6.9564366340637207</v>
      </c>
      <c r="I150" s="119">
        <f>'Raw Data'!I153</f>
        <v>0</v>
      </c>
      <c r="J150" s="118">
        <f>'Raw Data'!K153</f>
        <v>0</v>
      </c>
      <c r="K150" s="119">
        <f>'Raw Data'!J153</f>
        <v>0</v>
      </c>
      <c r="L150" s="118">
        <f>'Raw Data'!L153</f>
        <v>0</v>
      </c>
      <c r="M150" s="117">
        <f>IF('Raw Data'!U153 &gt; 0, IF('Raw Data'!V153 = 1, ('Raw Data'!Z153 * 'Raw Data'!N153 * 'Raw Data'!P153) / 'Raw Data'!U153, 'Raw Data'!Z153), #N/A)</f>
        <v>27</v>
      </c>
      <c r="N150" s="116">
        <f>IF('Raw Data'!U153 &gt; 0, IF('Raw Data'!V153 = 1, ('Raw Data'!AD153 * 'Raw Data'!N153 * 'Raw Data'!P153) / 'Raw Data'!U153, 'Raw Data'!AD153), #N/A)</f>
        <v>0</v>
      </c>
      <c r="O150" s="115">
        <f>IF('Raw Data'!U153 &gt; 0, IF('Raw Data'!V153 = 1, ('Raw Data'!AH153 * 'Raw Data'!N153 * 'Raw Data'!P153) / 'Raw Data'!U153, 'Raw Data'!AH153), #N/A)</f>
        <v>0</v>
      </c>
      <c r="P150" s="107">
        <f>'Raw Data'!V153</f>
        <v>0</v>
      </c>
    </row>
    <row r="151" spans="1:16" x14ac:dyDescent="0.2">
      <c r="A151" s="132">
        <f>'Raw Data'!D154</f>
        <v>2015</v>
      </c>
      <c r="B151" s="113" t="str">
        <f>'Raw Data'!C154</f>
        <v>2B</v>
      </c>
      <c r="C151" s="131" t="str">
        <f>'Raw Data'!B154</f>
        <v>Vancouver Outside</v>
      </c>
      <c r="D151" s="130">
        <f>'Raw Data'!E154</f>
        <v>43313</v>
      </c>
      <c r="E151" s="129">
        <f>'Raw Data'!F154</f>
        <v>484989</v>
      </c>
      <c r="F151" s="129">
        <f>IF('Raw Data'!G154 &lt; 2000000,-1* 'Raw Data'!G154,('Raw Data'!G154 - 1000000))</f>
        <v>-1262298</v>
      </c>
      <c r="G151" s="128">
        <f>'Raw Data'!H154</f>
        <v>98</v>
      </c>
      <c r="H151" s="127">
        <f>'Raw Data'!M154</f>
        <v>7.0267033576965332</v>
      </c>
      <c r="I151" s="119">
        <f>'Raw Data'!I154</f>
        <v>214.77203369140625</v>
      </c>
      <c r="J151" s="118">
        <f>'Raw Data'!K154</f>
        <v>13</v>
      </c>
      <c r="K151" s="119">
        <f>'Raw Data'!J154</f>
        <v>55.003883361816406</v>
      </c>
      <c r="L151" s="118">
        <f>'Raw Data'!L154</f>
        <v>6</v>
      </c>
      <c r="M151" s="117">
        <f>IF('Raw Data'!U154 &gt; 0, IF('Raw Data'!V154 = 1, ('Raw Data'!Z154 * 'Raw Data'!N154 * 'Raw Data'!P154) / 'Raw Data'!U154, 'Raw Data'!Z154), #N/A)</f>
        <v>48</v>
      </c>
      <c r="N151" s="116">
        <f>IF('Raw Data'!U154 &gt; 0, IF('Raw Data'!V154 = 1, ('Raw Data'!AD154 * 'Raw Data'!N154 * 'Raw Data'!P154) / 'Raw Data'!U154, 'Raw Data'!AD154), #N/A)</f>
        <v>1</v>
      </c>
      <c r="O151" s="115">
        <f>IF('Raw Data'!U154 &gt; 0, IF('Raw Data'!V154 = 1, ('Raw Data'!AH154 * 'Raw Data'!N154 * 'Raw Data'!P154) / 'Raw Data'!U154, 'Raw Data'!AH154), #N/A)</f>
        <v>13</v>
      </c>
      <c r="P151" s="107">
        <f>'Raw Data'!V154</f>
        <v>0</v>
      </c>
    </row>
    <row r="152" spans="1:16" x14ac:dyDescent="0.2">
      <c r="A152" s="132">
        <f>'Raw Data'!D155</f>
        <v>2016</v>
      </c>
      <c r="B152" s="113" t="str">
        <f>'Raw Data'!C155</f>
        <v>2B</v>
      </c>
      <c r="C152" s="131" t="str">
        <f>'Raw Data'!B155</f>
        <v>Vancouver Outside</v>
      </c>
      <c r="D152" s="130">
        <f>'Raw Data'!E155</f>
        <v>43320</v>
      </c>
      <c r="E152" s="129">
        <f>'Raw Data'!F155</f>
        <v>490008</v>
      </c>
      <c r="F152" s="129">
        <f>IF('Raw Data'!G155 &lt; 2000000,-1* 'Raw Data'!G155,('Raw Data'!G155 - 1000000))</f>
        <v>-1260799</v>
      </c>
      <c r="G152" s="128">
        <f>'Raw Data'!H155</f>
        <v>39</v>
      </c>
      <c r="H152" s="127">
        <f>'Raw Data'!M155</f>
        <v>7.0267033576965332</v>
      </c>
      <c r="I152" s="119">
        <f>'Raw Data'!I155</f>
        <v>60.022697448730469</v>
      </c>
      <c r="J152" s="118">
        <f>'Raw Data'!K155</f>
        <v>5</v>
      </c>
      <c r="K152" s="119">
        <f>'Raw Data'!J155</f>
        <v>73.204177856445313</v>
      </c>
      <c r="L152" s="118">
        <f>'Raw Data'!L155</f>
        <v>9</v>
      </c>
      <c r="M152" s="117">
        <f>IF('Raw Data'!U155 &gt; 0, IF('Raw Data'!V155 = 1, ('Raw Data'!Z155 * 'Raw Data'!N155 * 'Raw Data'!P155) / 'Raw Data'!U155, 'Raw Data'!Z155), #N/A)</f>
        <v>0</v>
      </c>
      <c r="N152" s="116">
        <f>IF('Raw Data'!U155 &gt; 0, IF('Raw Data'!V155 = 1, ('Raw Data'!AD155 * 'Raw Data'!N155 * 'Raw Data'!P155) / 'Raw Data'!U155, 'Raw Data'!AD155), #N/A)</f>
        <v>0</v>
      </c>
      <c r="O152" s="115">
        <f>IF('Raw Data'!U155 &gt; 0, IF('Raw Data'!V155 = 1, ('Raw Data'!AH155 * 'Raw Data'!N155 * 'Raw Data'!P155) / 'Raw Data'!U155, 'Raw Data'!AH155), #N/A)</f>
        <v>0</v>
      </c>
      <c r="P152" s="107">
        <f>'Raw Data'!V155</f>
        <v>0</v>
      </c>
    </row>
    <row r="153" spans="1:16" x14ac:dyDescent="0.2">
      <c r="A153" s="132">
        <f>'Raw Data'!D156</f>
        <v>2017</v>
      </c>
      <c r="B153" s="113" t="str">
        <f>'Raw Data'!C156</f>
        <v>2B</v>
      </c>
      <c r="C153" s="131" t="str">
        <f>'Raw Data'!B156</f>
        <v>Vancouver Outside</v>
      </c>
      <c r="D153" s="130">
        <f>'Raw Data'!E156</f>
        <v>43319</v>
      </c>
      <c r="E153" s="129">
        <f>'Raw Data'!F156</f>
        <v>490001</v>
      </c>
      <c r="F153" s="129">
        <f>IF('Raw Data'!G156 &lt; 2000000,-1* 'Raw Data'!G156,('Raw Data'!G156 - 1000000))</f>
        <v>-1262314</v>
      </c>
      <c r="G153" s="128">
        <f>'Raw Data'!H156</f>
        <v>77</v>
      </c>
      <c r="H153" s="127">
        <f>'Raw Data'!M156</f>
        <v>7.0267033576965332</v>
      </c>
      <c r="I153" s="119">
        <f>'Raw Data'!I156</f>
        <v>136.2896728515625</v>
      </c>
      <c r="J153" s="118">
        <f>'Raw Data'!K156</f>
        <v>8</v>
      </c>
      <c r="K153" s="119">
        <f>'Raw Data'!J156</f>
        <v>127.52436828613281</v>
      </c>
      <c r="L153" s="118">
        <f>'Raw Data'!L156</f>
        <v>15</v>
      </c>
      <c r="M153" s="117">
        <f>IF('Raw Data'!U156 &gt; 0, IF('Raw Data'!V156 = 1, ('Raw Data'!Z156 * 'Raw Data'!N156 * 'Raw Data'!P156) / 'Raw Data'!U156, 'Raw Data'!Z156), #N/A)</f>
        <v>1</v>
      </c>
      <c r="N153" s="116">
        <f>IF('Raw Data'!U156 &gt; 0, IF('Raw Data'!V156 = 1, ('Raw Data'!AD156 * 'Raw Data'!N156 * 'Raw Data'!P156) / 'Raw Data'!U156, 'Raw Data'!AD156), #N/A)</f>
        <v>1</v>
      </c>
      <c r="O153" s="115">
        <f>IF('Raw Data'!U156 &gt; 0, IF('Raw Data'!V156 = 1, ('Raw Data'!AH156 * 'Raw Data'!N156 * 'Raw Data'!P156) / 'Raw Data'!U156, 'Raw Data'!AH156), #N/A)</f>
        <v>0</v>
      </c>
      <c r="P153" s="107">
        <f>'Raw Data'!V156</f>
        <v>0</v>
      </c>
    </row>
    <row r="154" spans="1:16" x14ac:dyDescent="0.2">
      <c r="A154" s="132">
        <f>'Raw Data'!D157</f>
        <v>2018</v>
      </c>
      <c r="B154" s="113" t="str">
        <f>'Raw Data'!C157</f>
        <v>2B</v>
      </c>
      <c r="C154" s="131" t="str">
        <f>'Raw Data'!B157</f>
        <v>Vancouver Outside</v>
      </c>
      <c r="D154" s="130">
        <f>'Raw Data'!E157</f>
        <v>43318</v>
      </c>
      <c r="E154" s="129">
        <f>'Raw Data'!F157</f>
        <v>490001</v>
      </c>
      <c r="F154" s="129">
        <f>IF('Raw Data'!G157 &lt; 2000000,-1* 'Raw Data'!G157,('Raw Data'!G157 - 1000000))</f>
        <v>-1263785</v>
      </c>
      <c r="G154" s="128">
        <f>'Raw Data'!H157</f>
        <v>129</v>
      </c>
      <c r="H154" s="127">
        <f>'Raw Data'!M157</f>
        <v>7.0267038345336914</v>
      </c>
      <c r="I154" s="119">
        <f>'Raw Data'!I157</f>
        <v>660.91552734375</v>
      </c>
      <c r="J154" s="118">
        <f>'Raw Data'!K157</f>
        <v>40</v>
      </c>
      <c r="K154" s="119">
        <f>'Raw Data'!J157</f>
        <v>80.761009216308594</v>
      </c>
      <c r="L154" s="118">
        <f>'Raw Data'!L157</f>
        <v>9</v>
      </c>
      <c r="M154" s="117">
        <f>IF('Raw Data'!U157 &gt; 0, IF('Raw Data'!V157 = 1, ('Raw Data'!Z157 * 'Raw Data'!N157 * 'Raw Data'!P157) / 'Raw Data'!U157, 'Raw Data'!Z157), #N/A)</f>
        <v>32</v>
      </c>
      <c r="N154" s="116">
        <f>IF('Raw Data'!U157 &gt; 0, IF('Raw Data'!V157 = 1, ('Raw Data'!AD157 * 'Raw Data'!N157 * 'Raw Data'!P157) / 'Raw Data'!U157, 'Raw Data'!AD157), #N/A)</f>
        <v>0</v>
      </c>
      <c r="O154" s="115">
        <f>IF('Raw Data'!U157 &gt; 0, IF('Raw Data'!V157 = 1, ('Raw Data'!AH157 * 'Raw Data'!N157 * 'Raw Data'!P157) / 'Raw Data'!U157, 'Raw Data'!AH157), #N/A)</f>
        <v>2</v>
      </c>
      <c r="P154" s="107">
        <f>'Raw Data'!V157</f>
        <v>0</v>
      </c>
    </row>
    <row r="155" spans="1:16" x14ac:dyDescent="0.2">
      <c r="A155" s="132">
        <f>'Raw Data'!D158</f>
        <v>2019</v>
      </c>
      <c r="B155" s="113" t="str">
        <f>'Raw Data'!C158</f>
        <v>2B</v>
      </c>
      <c r="C155" s="131" t="str">
        <f>'Raw Data'!B158</f>
        <v>Vancouver Outside</v>
      </c>
      <c r="D155" s="130">
        <f>'Raw Data'!E158</f>
        <v>43319</v>
      </c>
      <c r="E155" s="129">
        <f>'Raw Data'!F158</f>
        <v>491001</v>
      </c>
      <c r="F155" s="129">
        <f>IF('Raw Data'!G158 &lt; 2000000,-1* 'Raw Data'!G158,('Raw Data'!G158 - 1000000))</f>
        <v>-1262300</v>
      </c>
      <c r="G155" s="128">
        <f>'Raw Data'!H158</f>
        <v>48</v>
      </c>
      <c r="H155" s="127">
        <f>'Raw Data'!M158</f>
        <v>6.9564361572265625</v>
      </c>
      <c r="I155" s="119">
        <f>'Raw Data'!I158</f>
        <v>0</v>
      </c>
      <c r="J155" s="118">
        <f>'Raw Data'!K158</f>
        <v>0</v>
      </c>
      <c r="K155" s="119">
        <f>'Raw Data'!J158</f>
        <v>0</v>
      </c>
      <c r="L155" s="118">
        <f>'Raw Data'!L158</f>
        <v>0</v>
      </c>
      <c r="M155" s="117">
        <f>IF('Raw Data'!U158 &gt; 0, IF('Raw Data'!V158 = 1, ('Raw Data'!Z158 * 'Raw Data'!N158 * 'Raw Data'!P158) / 'Raw Data'!U158, 'Raw Data'!Z158), #N/A)</f>
        <v>1</v>
      </c>
      <c r="N155" s="116">
        <f>IF('Raw Data'!U158 &gt; 0, IF('Raw Data'!V158 = 1, ('Raw Data'!AD158 * 'Raw Data'!N158 * 'Raw Data'!P158) / 'Raw Data'!U158, 'Raw Data'!AD158), #N/A)</f>
        <v>0</v>
      </c>
      <c r="O155" s="115">
        <f>IF('Raw Data'!U158 &gt; 0, IF('Raw Data'!V158 = 1, ('Raw Data'!AH158 * 'Raw Data'!N158 * 'Raw Data'!P158) / 'Raw Data'!U158, 'Raw Data'!AH158), #N/A)</f>
        <v>0</v>
      </c>
      <c r="P155" s="107">
        <f>'Raw Data'!V158</f>
        <v>0</v>
      </c>
    </row>
    <row r="156" spans="1:16" x14ac:dyDescent="0.2">
      <c r="A156" s="132">
        <f>'Raw Data'!D159</f>
        <v>2020</v>
      </c>
      <c r="B156" s="113" t="str">
        <f>'Raw Data'!C159</f>
        <v>2B</v>
      </c>
      <c r="C156" s="131" t="str">
        <f>'Raw Data'!B159</f>
        <v>Vancouver Outside</v>
      </c>
      <c r="D156" s="130">
        <f>'Raw Data'!E159</f>
        <v>43318</v>
      </c>
      <c r="E156" s="129">
        <f>'Raw Data'!F159</f>
        <v>491001</v>
      </c>
      <c r="F156" s="129">
        <f>IF('Raw Data'!G159 &lt; 2000000,-1* 'Raw Data'!G159,('Raw Data'!G159 - 1000000))</f>
        <v>-1263812</v>
      </c>
      <c r="G156" s="128">
        <f>'Raw Data'!H159</f>
        <v>69</v>
      </c>
      <c r="H156" s="127">
        <f>'Raw Data'!M159</f>
        <v>6.9564366340637207</v>
      </c>
      <c r="I156" s="119">
        <f>'Raw Data'!I159</f>
        <v>171.88014221191406</v>
      </c>
      <c r="J156" s="118">
        <f>'Raw Data'!K159</f>
        <v>11</v>
      </c>
      <c r="K156" s="119">
        <f>'Raw Data'!J159</f>
        <v>194.62681579589844</v>
      </c>
      <c r="L156" s="118">
        <f>'Raw Data'!L159</f>
        <v>22</v>
      </c>
      <c r="M156" s="117">
        <f>IF('Raw Data'!U159 &gt; 0, IF('Raw Data'!V159 = 1, ('Raw Data'!Z159 * 'Raw Data'!N159 * 'Raw Data'!P159) / 'Raw Data'!U159, 'Raw Data'!Z159), #N/A)</f>
        <v>7</v>
      </c>
      <c r="N156" s="116">
        <f>IF('Raw Data'!U159 &gt; 0, IF('Raw Data'!V159 = 1, ('Raw Data'!AD159 * 'Raw Data'!N159 * 'Raw Data'!P159) / 'Raw Data'!U159, 'Raw Data'!AD159), #N/A)</f>
        <v>5</v>
      </c>
      <c r="O156" s="115">
        <f>IF('Raw Data'!U159 &gt; 0, IF('Raw Data'!V159 = 1, ('Raw Data'!AH159 * 'Raw Data'!N159 * 'Raw Data'!P159) / 'Raw Data'!U159, 'Raw Data'!AH159), #N/A)</f>
        <v>0</v>
      </c>
      <c r="P156" s="107">
        <f>'Raw Data'!V159</f>
        <v>0</v>
      </c>
    </row>
    <row r="157" spans="1:16" x14ac:dyDescent="0.2">
      <c r="A157" s="132">
        <f>'Raw Data'!D160</f>
        <v>2021</v>
      </c>
      <c r="B157" s="113" t="str">
        <f>'Raw Data'!C160</f>
        <v>2B</v>
      </c>
      <c r="C157" s="131" t="str">
        <f>'Raw Data'!B160</f>
        <v>Vancouver Outside</v>
      </c>
      <c r="D157" s="130">
        <f>'Raw Data'!E160</f>
        <v>43318</v>
      </c>
      <c r="E157" s="129">
        <f>'Raw Data'!F160</f>
        <v>490997</v>
      </c>
      <c r="F157" s="129">
        <f>IF('Raw Data'!G160 &lt; 2000000,-1* 'Raw Data'!G160,('Raw Data'!G160 - 1000000))</f>
        <v>-1265301</v>
      </c>
      <c r="G157" s="128">
        <f>'Raw Data'!H160</f>
        <v>97</v>
      </c>
      <c r="H157" s="127">
        <f>'Raw Data'!M160</f>
        <v>6.9564361572265625</v>
      </c>
      <c r="I157" s="119">
        <f>'Raw Data'!I160</f>
        <v>193.96601867675781</v>
      </c>
      <c r="J157" s="118">
        <f>'Raw Data'!K160</f>
        <v>14</v>
      </c>
      <c r="K157" s="119">
        <f>'Raw Data'!J160</f>
        <v>158.25936889648437</v>
      </c>
      <c r="L157" s="118">
        <f>'Raw Data'!L160</f>
        <v>18</v>
      </c>
      <c r="M157" s="117">
        <f>IF('Raw Data'!U160 &gt; 0, IF('Raw Data'!V160 = 1, ('Raw Data'!Z160 * 'Raw Data'!N160 * 'Raw Data'!P160) / 'Raw Data'!U160, 'Raw Data'!Z160), #N/A)</f>
        <v>0</v>
      </c>
      <c r="N157" s="116">
        <f>IF('Raw Data'!U160 &gt; 0, IF('Raw Data'!V160 = 1, ('Raw Data'!AD160 * 'Raw Data'!N160 * 'Raw Data'!P160) / 'Raw Data'!U160, 'Raw Data'!AD160), #N/A)</f>
        <v>5</v>
      </c>
      <c r="O157" s="115">
        <f>IF('Raw Data'!U160 &gt; 0, IF('Raw Data'!V160 = 1, ('Raw Data'!AH160 * 'Raw Data'!N160 * 'Raw Data'!P160) / 'Raw Data'!U160, 'Raw Data'!AH160), #N/A)</f>
        <v>4</v>
      </c>
      <c r="P157" s="107">
        <f>'Raw Data'!V160</f>
        <v>0</v>
      </c>
    </row>
    <row r="158" spans="1:16" x14ac:dyDescent="0.2">
      <c r="A158" s="132">
        <f>'Raw Data'!D161</f>
        <v>2023</v>
      </c>
      <c r="B158" s="113" t="str">
        <f>'Raw Data'!C161</f>
        <v>2B</v>
      </c>
      <c r="C158" s="131" t="str">
        <f>'Raw Data'!B161</f>
        <v>Vancouver Outside</v>
      </c>
      <c r="D158" s="130">
        <f>'Raw Data'!E161</f>
        <v>43305</v>
      </c>
      <c r="E158" s="129">
        <f>'Raw Data'!F161</f>
        <v>492001</v>
      </c>
      <c r="F158" s="129">
        <f>IF('Raw Data'!G161 &lt; 2000000,-1* 'Raw Data'!G161,('Raw Data'!G161 - 1000000))</f>
        <v>-1262285</v>
      </c>
      <c r="G158" s="128">
        <f>'Raw Data'!H161</f>
        <v>23</v>
      </c>
      <c r="H158" s="127">
        <f>'Raw Data'!M161</f>
        <v>6.9564361572265625</v>
      </c>
      <c r="I158" s="119">
        <f>'Raw Data'!I161</f>
        <v>535.01824951171875</v>
      </c>
      <c r="J158" s="118">
        <f>'Raw Data'!K161</f>
        <v>22</v>
      </c>
      <c r="K158" s="119">
        <f>'Raw Data'!J161</f>
        <v>23.807891845703125</v>
      </c>
      <c r="L158" s="118">
        <f>'Raw Data'!L161</f>
        <v>3</v>
      </c>
      <c r="M158" s="117">
        <f>IF('Raw Data'!U161 &gt; 0, IF('Raw Data'!V161 = 1, ('Raw Data'!Z161 * 'Raw Data'!N161 * 'Raw Data'!P161) / 'Raw Data'!U161, 'Raw Data'!Z161), #N/A)</f>
        <v>0</v>
      </c>
      <c r="N158" s="116">
        <f>IF('Raw Data'!U161 &gt; 0, IF('Raw Data'!V161 = 1, ('Raw Data'!AD161 * 'Raw Data'!N161 * 'Raw Data'!P161) / 'Raw Data'!U161, 'Raw Data'!AD161), #N/A)</f>
        <v>0</v>
      </c>
      <c r="O158" s="115">
        <f>IF('Raw Data'!U161 &gt; 0, IF('Raw Data'!V161 = 1, ('Raw Data'!AH161 * 'Raw Data'!N161 * 'Raw Data'!P161) / 'Raw Data'!U161, 'Raw Data'!AH161), #N/A)</f>
        <v>0</v>
      </c>
      <c r="P158" s="107">
        <f>'Raw Data'!V161</f>
        <v>0</v>
      </c>
    </row>
    <row r="159" spans="1:16" x14ac:dyDescent="0.2">
      <c r="A159" s="132">
        <f>'Raw Data'!D162</f>
        <v>2024</v>
      </c>
      <c r="B159" s="113" t="str">
        <f>'Raw Data'!C162</f>
        <v>2B</v>
      </c>
      <c r="C159" s="131" t="str">
        <f>'Raw Data'!B162</f>
        <v>Vancouver Outside</v>
      </c>
      <c r="D159" s="130">
        <f>'Raw Data'!E162</f>
        <v>43305</v>
      </c>
      <c r="E159" s="129">
        <f>'Raw Data'!F162</f>
        <v>491851</v>
      </c>
      <c r="F159" s="129">
        <f>IF('Raw Data'!G162 &lt; 2000000,-1* 'Raw Data'!G162,('Raw Data'!G162 - 1000000))</f>
        <v>-1263801</v>
      </c>
      <c r="G159" s="128">
        <f>'Raw Data'!H162</f>
        <v>54</v>
      </c>
      <c r="H159" s="127">
        <f>'Raw Data'!M162</f>
        <v>7.0267033576965332</v>
      </c>
      <c r="I159" s="119">
        <f>'Raw Data'!I162</f>
        <v>102.97599792480469</v>
      </c>
      <c r="J159" s="118">
        <f>'Raw Data'!K162</f>
        <v>5</v>
      </c>
      <c r="K159" s="119">
        <f>'Raw Data'!J162</f>
        <v>137.05470275878906</v>
      </c>
      <c r="L159" s="118">
        <f>'Raw Data'!L162</f>
        <v>18</v>
      </c>
      <c r="M159" s="117">
        <f>IF('Raw Data'!U162 &gt; 0, IF('Raw Data'!V162 = 1, ('Raw Data'!Z162 * 'Raw Data'!N162 * 'Raw Data'!P162) / 'Raw Data'!U162, 'Raw Data'!Z162), #N/A)</f>
        <v>2</v>
      </c>
      <c r="N159" s="116">
        <f>IF('Raw Data'!U162 &gt; 0, IF('Raw Data'!V162 = 1, ('Raw Data'!AD162 * 'Raw Data'!N162 * 'Raw Data'!P162) / 'Raw Data'!U162, 'Raw Data'!AD162), #N/A)</f>
        <v>0</v>
      </c>
      <c r="O159" s="115">
        <f>IF('Raw Data'!U162 &gt; 0, IF('Raw Data'!V162 = 1, ('Raw Data'!AH162 * 'Raw Data'!N162 * 'Raw Data'!P162) / 'Raw Data'!U162, 'Raw Data'!AH162), #N/A)</f>
        <v>1</v>
      </c>
      <c r="P159" s="107">
        <f>'Raw Data'!V162</f>
        <v>0</v>
      </c>
    </row>
    <row r="160" spans="1:16" x14ac:dyDescent="0.2">
      <c r="A160" s="132">
        <f>'Raw Data'!D163</f>
        <v>2025</v>
      </c>
      <c r="B160" s="113" t="str">
        <f>'Raw Data'!C163</f>
        <v>2B</v>
      </c>
      <c r="C160" s="131" t="str">
        <f>'Raw Data'!B163</f>
        <v>Vancouver Outside</v>
      </c>
      <c r="D160" s="130">
        <f>'Raw Data'!E163</f>
        <v>43317</v>
      </c>
      <c r="E160" s="129">
        <f>'Raw Data'!F163</f>
        <v>492010</v>
      </c>
      <c r="F160" s="129">
        <f>IF('Raw Data'!G163 &lt; 2000000,-1* 'Raw Data'!G163,('Raw Data'!G163 - 1000000))</f>
        <v>-1265310</v>
      </c>
      <c r="G160" s="128">
        <f>'Raw Data'!H163</f>
        <v>77</v>
      </c>
      <c r="H160" s="127">
        <f>'Raw Data'!M163</f>
        <v>7.0267038345336914</v>
      </c>
      <c r="I160" s="119">
        <f>'Raw Data'!I163</f>
        <v>90.219985961914062</v>
      </c>
      <c r="J160" s="118">
        <f>'Raw Data'!K163</f>
        <v>7</v>
      </c>
      <c r="K160" s="119">
        <f>'Raw Data'!J163</f>
        <v>245.14884948730469</v>
      </c>
      <c r="L160" s="118">
        <f>'Raw Data'!L163</f>
        <v>32</v>
      </c>
      <c r="M160" s="117">
        <f>IF('Raw Data'!U163 &gt; 0, IF('Raw Data'!V163 = 1, ('Raw Data'!Z163 * 'Raw Data'!N163 * 'Raw Data'!P163) / 'Raw Data'!U163, 'Raw Data'!Z163), #N/A)</f>
        <v>1</v>
      </c>
      <c r="N160" s="116">
        <f>IF('Raw Data'!U163 &gt; 0, IF('Raw Data'!V163 = 1, ('Raw Data'!AD163 * 'Raw Data'!N163 * 'Raw Data'!P163) / 'Raw Data'!U163, 'Raw Data'!AD163), #N/A)</f>
        <v>9</v>
      </c>
      <c r="O160" s="115">
        <f>IF('Raw Data'!U163 &gt; 0, IF('Raw Data'!V163 = 1, ('Raw Data'!AH163 * 'Raw Data'!N163 * 'Raw Data'!P163) / 'Raw Data'!U163, 'Raw Data'!AH163), #N/A)</f>
        <v>1</v>
      </c>
      <c r="P160" s="107">
        <f>'Raw Data'!V163</f>
        <v>0</v>
      </c>
    </row>
    <row r="161" spans="1:16" x14ac:dyDescent="0.2">
      <c r="A161" s="132">
        <f>'Raw Data'!D164</f>
        <v>2026</v>
      </c>
      <c r="B161" s="113" t="str">
        <f>'Raw Data'!C164</f>
        <v>2B</v>
      </c>
      <c r="C161" s="131" t="str">
        <f>'Raw Data'!B164</f>
        <v>Vancouver Outside</v>
      </c>
      <c r="D161" s="130">
        <f>'Raw Data'!E164</f>
        <v>43317</v>
      </c>
      <c r="E161" s="129">
        <f>'Raw Data'!F164</f>
        <v>491989</v>
      </c>
      <c r="F161" s="129">
        <f>IF('Raw Data'!G164 &lt; 2000000,-1* 'Raw Data'!G164,('Raw Data'!G164 - 1000000))</f>
        <v>-1270901</v>
      </c>
      <c r="G161" s="128">
        <f>'Raw Data'!H164</f>
        <v>105</v>
      </c>
      <c r="H161" s="127">
        <f>'Raw Data'!M164</f>
        <v>7.0267033576965332</v>
      </c>
      <c r="I161" s="119">
        <f>'Raw Data'!I164</f>
        <v>553.0501708984375</v>
      </c>
      <c r="J161" s="118">
        <f>'Raw Data'!K164</f>
        <v>38</v>
      </c>
      <c r="K161" s="119">
        <f>'Raw Data'!J164</f>
        <v>74.151687622070313</v>
      </c>
      <c r="L161" s="118">
        <f>'Raw Data'!L164</f>
        <v>8</v>
      </c>
      <c r="M161" s="117">
        <f>IF('Raw Data'!U164 &gt; 0, IF('Raw Data'!V164 = 1, ('Raw Data'!Z164 * 'Raw Data'!N164 * 'Raw Data'!P164) / 'Raw Data'!U164, 'Raw Data'!Z164), #N/A)</f>
        <v>35</v>
      </c>
      <c r="N161" s="116">
        <f>IF('Raw Data'!U164 &gt; 0, IF('Raw Data'!V164 = 1, ('Raw Data'!AD164 * 'Raw Data'!N164 * 'Raw Data'!P164) / 'Raw Data'!U164, 'Raw Data'!AD164), #N/A)</f>
        <v>1</v>
      </c>
      <c r="O161" s="115">
        <f>IF('Raw Data'!U164 &gt; 0, IF('Raw Data'!V164 = 1, ('Raw Data'!AH164 * 'Raw Data'!N164 * 'Raw Data'!P164) / 'Raw Data'!U164, 'Raw Data'!AH164), #N/A)</f>
        <v>4</v>
      </c>
      <c r="P161" s="107">
        <f>'Raw Data'!V164</f>
        <v>0</v>
      </c>
    </row>
    <row r="162" spans="1:16" x14ac:dyDescent="0.2">
      <c r="A162" s="132">
        <f>'Raw Data'!D165</f>
        <v>2027</v>
      </c>
      <c r="B162" s="113" t="str">
        <f>'Raw Data'!C165</f>
        <v>2B</v>
      </c>
      <c r="C162" s="131" t="str">
        <f>'Raw Data'!B165</f>
        <v>Vancouver Outside</v>
      </c>
      <c r="D162" s="130">
        <f>'Raw Data'!E165</f>
        <v>43305</v>
      </c>
      <c r="E162" s="129">
        <f>'Raw Data'!F165</f>
        <v>493002</v>
      </c>
      <c r="F162" s="129">
        <f>IF('Raw Data'!G165 &lt; 2000000,-1* 'Raw Data'!G165,('Raw Data'!G165 - 1000000))</f>
        <v>-1263800</v>
      </c>
      <c r="G162" s="128">
        <f>'Raw Data'!H165</f>
        <v>24</v>
      </c>
      <c r="H162" s="127">
        <f>'Raw Data'!M165</f>
        <v>7.0267033576965332</v>
      </c>
      <c r="I162" s="119">
        <f>'Raw Data'!I165</f>
        <v>544.917724609375</v>
      </c>
      <c r="J162" s="118">
        <f>'Raw Data'!K165</f>
        <v>18</v>
      </c>
      <c r="K162" s="119">
        <f>'Raw Data'!J165</f>
        <v>18.788043975830078</v>
      </c>
      <c r="L162" s="118">
        <f>'Raw Data'!L165</f>
        <v>2</v>
      </c>
      <c r="M162" s="117">
        <f>IF('Raw Data'!U165 &gt; 0, IF('Raw Data'!V165 = 1, ('Raw Data'!Z165 * 'Raw Data'!N165 * 'Raw Data'!P165) / 'Raw Data'!U165, 'Raw Data'!Z165), #N/A)</f>
        <v>0</v>
      </c>
      <c r="N162" s="116">
        <f>IF('Raw Data'!U165 &gt; 0, IF('Raw Data'!V165 = 1, ('Raw Data'!AD165 * 'Raw Data'!N165 * 'Raw Data'!P165) / 'Raw Data'!U165, 'Raw Data'!AD165), #N/A)</f>
        <v>0</v>
      </c>
      <c r="O162" s="115">
        <f>IF('Raw Data'!U165 &gt; 0, IF('Raw Data'!V165 = 1, ('Raw Data'!AH165 * 'Raw Data'!N165 * 'Raw Data'!P165) / 'Raw Data'!U165, 'Raw Data'!AH165), #N/A)</f>
        <v>3</v>
      </c>
      <c r="P162" s="107">
        <f>'Raw Data'!V165</f>
        <v>0</v>
      </c>
    </row>
    <row r="163" spans="1:16" x14ac:dyDescent="0.2">
      <c r="A163" s="132">
        <f>'Raw Data'!D166</f>
        <v>2028</v>
      </c>
      <c r="B163" s="113" t="str">
        <f>'Raw Data'!C166</f>
        <v>2B</v>
      </c>
      <c r="C163" s="131" t="str">
        <f>'Raw Data'!B166</f>
        <v>Vancouver Outside</v>
      </c>
      <c r="D163" s="130">
        <f>'Raw Data'!E166</f>
        <v>43317</v>
      </c>
      <c r="E163" s="129">
        <f>'Raw Data'!F166</f>
        <v>492999</v>
      </c>
      <c r="F163" s="129">
        <f>IF('Raw Data'!G166 &lt; 2000000,-1* 'Raw Data'!G166,('Raw Data'!G166 - 1000000))</f>
        <v>-1265303</v>
      </c>
      <c r="G163" s="128">
        <f>'Raw Data'!H166</f>
        <v>52</v>
      </c>
      <c r="H163" s="127">
        <f>'Raw Data'!M166</f>
        <v>6.9564361572265625</v>
      </c>
      <c r="I163" s="119">
        <f>'Raw Data'!I166</f>
        <v>49.373237609863281</v>
      </c>
      <c r="J163" s="118">
        <f>'Raw Data'!K166</f>
        <v>3</v>
      </c>
      <c r="K163" s="119">
        <f>'Raw Data'!J166</f>
        <v>82.825370788574219</v>
      </c>
      <c r="L163" s="118">
        <f>'Raw Data'!L166</f>
        <v>11</v>
      </c>
      <c r="M163" s="117">
        <f>IF('Raw Data'!U166 &gt; 0, IF('Raw Data'!V166 = 1, ('Raw Data'!Z166 * 'Raw Data'!N166 * 'Raw Data'!P166) / 'Raw Data'!U166, 'Raw Data'!Z166), #N/A)</f>
        <v>0</v>
      </c>
      <c r="N163" s="116">
        <f>IF('Raw Data'!U166 &gt; 0, IF('Raw Data'!V166 = 1, ('Raw Data'!AD166 * 'Raw Data'!N166 * 'Raw Data'!P166) / 'Raw Data'!U166, 'Raw Data'!AD166), #N/A)</f>
        <v>3</v>
      </c>
      <c r="O163" s="115">
        <f>IF('Raw Data'!U166 &gt; 0, IF('Raw Data'!V166 = 1, ('Raw Data'!AH166 * 'Raw Data'!N166 * 'Raw Data'!P166) / 'Raw Data'!U166, 'Raw Data'!AH166), #N/A)</f>
        <v>0</v>
      </c>
      <c r="P163" s="107">
        <f>'Raw Data'!V166</f>
        <v>0</v>
      </c>
    </row>
    <row r="164" spans="1:16" x14ac:dyDescent="0.2">
      <c r="A164" s="132">
        <f>'Raw Data'!D167</f>
        <v>2029</v>
      </c>
      <c r="B164" s="113" t="str">
        <f>'Raw Data'!C167</f>
        <v>2B</v>
      </c>
      <c r="C164" s="131" t="str">
        <f>'Raw Data'!B167</f>
        <v>Vancouver Outside</v>
      </c>
      <c r="D164" s="130">
        <f>'Raw Data'!E167</f>
        <v>43317</v>
      </c>
      <c r="E164" s="129">
        <f>'Raw Data'!F167</f>
        <v>493001</v>
      </c>
      <c r="F164" s="129">
        <f>IF('Raw Data'!G167 &lt; 2000000,-1* 'Raw Data'!G167,('Raw Data'!G167 - 1000000))</f>
        <v>-1270899</v>
      </c>
      <c r="G164" s="128">
        <f>'Raw Data'!H167</f>
        <v>81</v>
      </c>
      <c r="H164" s="127">
        <f>'Raw Data'!M167</f>
        <v>6.9564361572265625</v>
      </c>
      <c r="I164" s="119">
        <f>'Raw Data'!I167</f>
        <v>244.55520629882813</v>
      </c>
      <c r="J164" s="118">
        <f>'Raw Data'!K167</f>
        <v>16</v>
      </c>
      <c r="K164" s="119">
        <f>'Raw Data'!J167</f>
        <v>305.52548217773438</v>
      </c>
      <c r="L164" s="118">
        <f>'Raw Data'!L167</f>
        <v>37</v>
      </c>
      <c r="M164" s="117">
        <f>IF('Raw Data'!U167 &gt; 0, IF('Raw Data'!V167 = 1, ('Raw Data'!Z167 * 'Raw Data'!N167 * 'Raw Data'!P167) / 'Raw Data'!U167, 'Raw Data'!Z167), #N/A)</f>
        <v>1</v>
      </c>
      <c r="N164" s="116">
        <f>IF('Raw Data'!U167 &gt; 0, IF('Raw Data'!V167 = 1, ('Raw Data'!AD167 * 'Raw Data'!N167 * 'Raw Data'!P167) / 'Raw Data'!U167, 'Raw Data'!AD167), #N/A)</f>
        <v>4</v>
      </c>
      <c r="O164" s="115">
        <f>IF('Raw Data'!U167 &gt; 0, IF('Raw Data'!V167 = 1, ('Raw Data'!AH167 * 'Raw Data'!N167 * 'Raw Data'!P167) / 'Raw Data'!U167, 'Raw Data'!AH167), #N/A)</f>
        <v>0</v>
      </c>
      <c r="P164" s="107">
        <f>'Raw Data'!V167</f>
        <v>0</v>
      </c>
    </row>
    <row r="165" spans="1:16" x14ac:dyDescent="0.2">
      <c r="A165" s="132">
        <f>'Raw Data'!D168</f>
        <v>2030</v>
      </c>
      <c r="B165" s="113" t="str">
        <f>'Raw Data'!C168</f>
        <v>2B</v>
      </c>
      <c r="C165" s="131" t="str">
        <f>'Raw Data'!B168</f>
        <v>Vancouver Outside</v>
      </c>
      <c r="D165" s="130">
        <f>'Raw Data'!E168</f>
        <v>43303</v>
      </c>
      <c r="E165" s="129">
        <f>'Raw Data'!F168</f>
        <v>494003</v>
      </c>
      <c r="F165" s="129">
        <f>IF('Raw Data'!G168 &lt; 2000000,-1* 'Raw Data'!G168,('Raw Data'!G168 - 1000000))</f>
        <v>-1270900</v>
      </c>
      <c r="G165" s="128">
        <f>'Raw Data'!H168</f>
        <v>64</v>
      </c>
      <c r="H165" s="127">
        <f>'Raw Data'!M168</f>
        <v>7.0267038345336914</v>
      </c>
      <c r="I165" s="119">
        <f>'Raw Data'!I168</f>
        <v>333.61709594726562</v>
      </c>
      <c r="J165" s="118">
        <f>'Raw Data'!K168</f>
        <v>19</v>
      </c>
      <c r="K165" s="119">
        <f>'Raw Data'!J168</f>
        <v>600.033935546875</v>
      </c>
      <c r="L165" s="118">
        <f>'Raw Data'!L168</f>
        <v>76</v>
      </c>
      <c r="M165" s="117">
        <f>IF('Raw Data'!U168 &gt; 0, IF('Raw Data'!V168 = 1, ('Raw Data'!Z168 * 'Raw Data'!N168 * 'Raw Data'!P168) / 'Raw Data'!U168, 'Raw Data'!Z168), #N/A)</f>
        <v>0</v>
      </c>
      <c r="N165" s="116">
        <f>IF('Raw Data'!U168 &gt; 0, IF('Raw Data'!V168 = 1, ('Raw Data'!AD168 * 'Raw Data'!N168 * 'Raw Data'!P168) / 'Raw Data'!U168, 'Raw Data'!AD168), #N/A)</f>
        <v>2</v>
      </c>
      <c r="O165" s="115">
        <f>IF('Raw Data'!U168 &gt; 0, IF('Raw Data'!V168 = 1, ('Raw Data'!AH168 * 'Raw Data'!N168 * 'Raw Data'!P168) / 'Raw Data'!U168, 'Raw Data'!AH168), #N/A)</f>
        <v>0</v>
      </c>
      <c r="P165" s="107">
        <f>'Raw Data'!V168</f>
        <v>0</v>
      </c>
    </row>
    <row r="166" spans="1:16" x14ac:dyDescent="0.2">
      <c r="A166" s="132">
        <f>'Raw Data'!D169</f>
        <v>2031</v>
      </c>
      <c r="B166" s="113" t="str">
        <f>'Raw Data'!C169</f>
        <v>2B</v>
      </c>
      <c r="C166" s="131" t="str">
        <f>'Raw Data'!B169</f>
        <v>Vancouver Outside</v>
      </c>
      <c r="D166" s="130">
        <f>'Raw Data'!E169</f>
        <v>43303</v>
      </c>
      <c r="E166" s="129">
        <f>'Raw Data'!F169</f>
        <v>493998</v>
      </c>
      <c r="F166" s="129">
        <f>IF('Raw Data'!G169 &lt; 2000000,-1* 'Raw Data'!G169,('Raw Data'!G169 - 1000000))</f>
        <v>-1272399</v>
      </c>
      <c r="G166" s="128">
        <f>'Raw Data'!H169</f>
        <v>112</v>
      </c>
      <c r="H166" s="127">
        <f>'Raw Data'!M169</f>
        <v>7.0267033576965332</v>
      </c>
      <c r="I166" s="119">
        <f>'Raw Data'!I169</f>
        <v>1769.0714111328125</v>
      </c>
      <c r="J166" s="118">
        <f>'Raw Data'!K169</f>
        <v>112</v>
      </c>
      <c r="K166" s="119">
        <f>'Raw Data'!J169</f>
        <v>290.8631591796875</v>
      </c>
      <c r="L166" s="118">
        <f>'Raw Data'!L169</f>
        <v>30</v>
      </c>
      <c r="M166" s="117">
        <f>IF('Raw Data'!U169 &gt; 0, IF('Raw Data'!V169 = 1, ('Raw Data'!Z169 * 'Raw Data'!N169 * 'Raw Data'!P169) / 'Raw Data'!U169, 'Raw Data'!Z169), #N/A)</f>
        <v>40</v>
      </c>
      <c r="N166" s="116">
        <f>IF('Raw Data'!U169 &gt; 0, IF('Raw Data'!V169 = 1, ('Raw Data'!AD169 * 'Raw Data'!N169 * 'Raw Data'!P169) / 'Raw Data'!U169, 'Raw Data'!AD169), #N/A)</f>
        <v>0</v>
      </c>
      <c r="O166" s="115">
        <f>IF('Raw Data'!U169 &gt; 0, IF('Raw Data'!V169 = 1, ('Raw Data'!AH169 * 'Raw Data'!N169 * 'Raw Data'!P169) / 'Raw Data'!U169, 'Raw Data'!AH169), #N/A)</f>
        <v>26</v>
      </c>
      <c r="P166" s="107">
        <f>'Raw Data'!V169</f>
        <v>0</v>
      </c>
    </row>
    <row r="167" spans="1:16" x14ac:dyDescent="0.2">
      <c r="A167" s="132">
        <f>'Raw Data'!D170</f>
        <v>2032</v>
      </c>
      <c r="B167" s="113" t="str">
        <f>'Raw Data'!C170</f>
        <v>2B</v>
      </c>
      <c r="C167" s="131" t="str">
        <f>'Raw Data'!B170</f>
        <v>Vancouver Outside</v>
      </c>
      <c r="D167" s="130">
        <f>'Raw Data'!E170</f>
        <v>43303</v>
      </c>
      <c r="E167" s="129">
        <f>'Raw Data'!F170</f>
        <v>495000</v>
      </c>
      <c r="F167" s="129">
        <f>IF('Raw Data'!G170 &lt; 2000000,-1* 'Raw Data'!G170,('Raw Data'!G170 - 1000000))</f>
        <v>-1272393</v>
      </c>
      <c r="G167" s="128">
        <f>'Raw Data'!H170</f>
        <v>44</v>
      </c>
      <c r="H167" s="127">
        <f>'Raw Data'!M170</f>
        <v>7.0267038345336914</v>
      </c>
      <c r="I167" s="119">
        <f>'Raw Data'!I170</f>
        <v>889.5152587890625</v>
      </c>
      <c r="J167" s="118">
        <f>'Raw Data'!K170</f>
        <v>40</v>
      </c>
      <c r="K167" s="119">
        <f>'Raw Data'!J170</f>
        <v>193.06974792480469</v>
      </c>
      <c r="L167" s="118">
        <f>'Raw Data'!L170</f>
        <v>22</v>
      </c>
      <c r="M167" s="117">
        <f>IF('Raw Data'!U170 &gt; 0, IF('Raw Data'!V170 = 1, ('Raw Data'!Z170 * 'Raw Data'!N170 * 'Raw Data'!P170) / 'Raw Data'!U170, 'Raw Data'!Z170), #N/A)</f>
        <v>0</v>
      </c>
      <c r="N167" s="116">
        <f>IF('Raw Data'!U170 &gt; 0, IF('Raw Data'!V170 = 1, ('Raw Data'!AD170 * 'Raw Data'!N170 * 'Raw Data'!P170) / 'Raw Data'!U170, 'Raw Data'!AD170), #N/A)</f>
        <v>0</v>
      </c>
      <c r="O167" s="115">
        <f>IF('Raw Data'!U170 &gt; 0, IF('Raw Data'!V170 = 1, ('Raw Data'!AH170 * 'Raw Data'!N170 * 'Raw Data'!P170) / 'Raw Data'!U170, 'Raw Data'!AH170), #N/A)</f>
        <v>0</v>
      </c>
      <c r="P167" s="107">
        <f>'Raw Data'!V170</f>
        <v>0</v>
      </c>
    </row>
    <row r="168" spans="1:16" x14ac:dyDescent="0.2">
      <c r="A168" s="132">
        <f>'Raw Data'!D171</f>
        <v>2033</v>
      </c>
      <c r="B168" s="113" t="str">
        <f>'Raw Data'!C171</f>
        <v>2B</v>
      </c>
      <c r="C168" s="131" t="str">
        <f>'Raw Data'!B171</f>
        <v>Vancouver Outside</v>
      </c>
      <c r="D168" s="130">
        <f>'Raw Data'!E171</f>
        <v>43302</v>
      </c>
      <c r="E168" s="129">
        <f>'Raw Data'!F171</f>
        <v>494997</v>
      </c>
      <c r="F168" s="129">
        <f>IF('Raw Data'!G171 &lt; 2000000,-1* 'Raw Data'!G171,('Raw Data'!G171 - 1000000))</f>
        <v>-1274000</v>
      </c>
      <c r="G168" s="128">
        <f>'Raw Data'!H171</f>
        <v>102</v>
      </c>
      <c r="H168" s="127">
        <f>'Raw Data'!M171</f>
        <v>6.9564361572265625</v>
      </c>
      <c r="I168" s="119">
        <f>'Raw Data'!I171</f>
        <v>170.11167907714844</v>
      </c>
      <c r="J168" s="118">
        <f>'Raw Data'!K171</f>
        <v>10</v>
      </c>
      <c r="K168" s="119">
        <f>'Raw Data'!J171</f>
        <v>42.025619506835937</v>
      </c>
      <c r="L168" s="118">
        <f>'Raw Data'!L171</f>
        <v>5</v>
      </c>
      <c r="M168" s="117">
        <f>IF('Raw Data'!U171 &gt; 0, IF('Raw Data'!V171 = 1, ('Raw Data'!Z171 * 'Raw Data'!N171 * 'Raw Data'!P171) / 'Raw Data'!U171, 'Raw Data'!Z171), #N/A)</f>
        <v>26</v>
      </c>
      <c r="N168" s="116">
        <f>IF('Raw Data'!U171 &gt; 0, IF('Raw Data'!V171 = 1, ('Raw Data'!AD171 * 'Raw Data'!N171 * 'Raw Data'!P171) / 'Raw Data'!U171, 'Raw Data'!AD171), #N/A)</f>
        <v>2</v>
      </c>
      <c r="O168" s="115">
        <f>IF('Raw Data'!U171 &gt; 0, IF('Raw Data'!V171 = 1, ('Raw Data'!AH171 * 'Raw Data'!N171 * 'Raw Data'!P171) / 'Raw Data'!U171, 'Raw Data'!AH171), #N/A)</f>
        <v>14</v>
      </c>
      <c r="P168" s="107">
        <f>'Raw Data'!V171</f>
        <v>0</v>
      </c>
    </row>
    <row r="169" spans="1:16" x14ac:dyDescent="0.2">
      <c r="A169" s="132">
        <f>'Raw Data'!D172</f>
        <v>2034</v>
      </c>
      <c r="B169" s="113" t="str">
        <f>'Raw Data'!C172</f>
        <v>2B</v>
      </c>
      <c r="C169" s="131" t="str">
        <f>'Raw Data'!B172</f>
        <v>Vancouver Outside</v>
      </c>
      <c r="D169" s="130">
        <f>'Raw Data'!E172</f>
        <v>43302</v>
      </c>
      <c r="E169" s="129">
        <f>'Raw Data'!F172</f>
        <v>500009</v>
      </c>
      <c r="F169" s="129">
        <f>IF('Raw Data'!G172 &lt; 2000000,-1* 'Raw Data'!G172,('Raw Data'!G172 - 1000000))</f>
        <v>-1274000</v>
      </c>
      <c r="G169" s="128">
        <f>'Raw Data'!H172</f>
        <v>48</v>
      </c>
      <c r="H169" s="127">
        <f>'Raw Data'!M172</f>
        <v>6.9564361572265625</v>
      </c>
      <c r="I169" s="119">
        <f>'Raw Data'!I172</f>
        <v>153.27264404296875</v>
      </c>
      <c r="J169" s="118">
        <f>'Raw Data'!K172</f>
        <v>8</v>
      </c>
      <c r="K169" s="119">
        <f>'Raw Data'!J172</f>
        <v>158.67021179199219</v>
      </c>
      <c r="L169" s="118">
        <f>'Raw Data'!L172</f>
        <v>19</v>
      </c>
      <c r="M169" s="117">
        <f>IF('Raw Data'!U172 &gt; 0, IF('Raw Data'!V172 = 1, ('Raw Data'!Z172 * 'Raw Data'!N172 * 'Raw Data'!P172) / 'Raw Data'!U172, 'Raw Data'!Z172), #N/A)</f>
        <v>0</v>
      </c>
      <c r="N169" s="116">
        <f>IF('Raw Data'!U172 &gt; 0, IF('Raw Data'!V172 = 1, ('Raw Data'!AD172 * 'Raw Data'!N172 * 'Raw Data'!P172) / 'Raw Data'!U172, 'Raw Data'!AD172), #N/A)</f>
        <v>0</v>
      </c>
      <c r="O169" s="115">
        <f>IF('Raw Data'!U172 &gt; 0, IF('Raw Data'!V172 = 1, ('Raw Data'!AH172 * 'Raw Data'!N172 * 'Raw Data'!P172) / 'Raw Data'!U172, 'Raw Data'!AH172), #N/A)</f>
        <v>2</v>
      </c>
      <c r="P169" s="107">
        <f>'Raw Data'!V172</f>
        <v>0</v>
      </c>
    </row>
    <row r="170" spans="1:16" x14ac:dyDescent="0.2">
      <c r="A170" s="132">
        <f>'Raw Data'!D173</f>
        <v>2035</v>
      </c>
      <c r="B170" s="113" t="str">
        <f>'Raw Data'!C173</f>
        <v>2B</v>
      </c>
      <c r="C170" s="131" t="str">
        <f>'Raw Data'!B173</f>
        <v>Vancouver Outside</v>
      </c>
      <c r="D170" s="130">
        <f>'Raw Data'!E173</f>
        <v>43301</v>
      </c>
      <c r="E170" s="129">
        <f>'Raw Data'!F173</f>
        <v>501988</v>
      </c>
      <c r="F170" s="129">
        <f>IF('Raw Data'!G173 &lt; 2000000,-1* 'Raw Data'!G173,('Raw Data'!G173 - 1000000))</f>
        <v>-1281099</v>
      </c>
      <c r="G170" s="128">
        <f>'Raw Data'!H173</f>
        <v>89</v>
      </c>
      <c r="H170" s="127">
        <f>'Raw Data'!M173</f>
        <v>7.0267033576965332</v>
      </c>
      <c r="I170" s="119">
        <f>'Raw Data'!I173</f>
        <v>1435.90087890625</v>
      </c>
      <c r="J170" s="118">
        <f>'Raw Data'!K173</f>
        <v>81</v>
      </c>
      <c r="K170" s="119">
        <f>'Raw Data'!J173</f>
        <v>333.31759643554687</v>
      </c>
      <c r="L170" s="118">
        <f>'Raw Data'!L173</f>
        <v>37</v>
      </c>
      <c r="M170" s="117">
        <f>IF('Raw Data'!U173 &gt; 0, IF('Raw Data'!V173 = 1, ('Raw Data'!Z173 * 'Raw Data'!N173 * 'Raw Data'!P173) / 'Raw Data'!U173, 'Raw Data'!Z173), #N/A)</f>
        <v>4</v>
      </c>
      <c r="N170" s="116">
        <f>IF('Raw Data'!U173 &gt; 0, IF('Raw Data'!V173 = 1, ('Raw Data'!AD173 * 'Raw Data'!N173 * 'Raw Data'!P173) / 'Raw Data'!U173, 'Raw Data'!AD173), #N/A)</f>
        <v>11</v>
      </c>
      <c r="O170" s="115">
        <f>IF('Raw Data'!U173 &gt; 0, IF('Raw Data'!V173 = 1, ('Raw Data'!AH173 * 'Raw Data'!N173 * 'Raw Data'!P173) / 'Raw Data'!U173, 'Raw Data'!AH173), #N/A)</f>
        <v>78</v>
      </c>
      <c r="P170" s="107">
        <f>'Raw Data'!V173</f>
        <v>0</v>
      </c>
    </row>
    <row r="171" spans="1:16" x14ac:dyDescent="0.2">
      <c r="A171" s="132">
        <f>'Raw Data'!D174</f>
        <v>2037</v>
      </c>
      <c r="B171" s="113" t="str">
        <f>'Raw Data'!C174</f>
        <v>2B</v>
      </c>
      <c r="C171" s="131" t="str">
        <f>'Raw Data'!B174</f>
        <v>Vancouver Outside</v>
      </c>
      <c r="D171" s="130">
        <f>'Raw Data'!E174</f>
        <v>43292</v>
      </c>
      <c r="E171" s="129">
        <f>'Raw Data'!F174</f>
        <v>502999</v>
      </c>
      <c r="F171" s="129">
        <f>IF('Raw Data'!G174 &lt; 2000000,-1* 'Raw Data'!G174,('Raw Data'!G174 - 1000000))</f>
        <v>-1282695</v>
      </c>
      <c r="G171" s="128">
        <f>'Raw Data'!H174</f>
        <v>103</v>
      </c>
      <c r="H171" s="127">
        <f>'Raw Data'!M174</f>
        <v>6.9564361572265625</v>
      </c>
      <c r="I171" s="119">
        <f>'Raw Data'!I174</f>
        <v>102.09767913818359</v>
      </c>
      <c r="J171" s="118">
        <f>'Raw Data'!K174</f>
        <v>7</v>
      </c>
      <c r="K171" s="119">
        <f>'Raw Data'!J174</f>
        <v>51.485931396484375</v>
      </c>
      <c r="L171" s="118">
        <f>'Raw Data'!L174</f>
        <v>6</v>
      </c>
      <c r="M171" s="117">
        <f>IF('Raw Data'!U174 &gt; 0, IF('Raw Data'!V174 = 1, ('Raw Data'!Z174 * 'Raw Data'!N174 * 'Raw Data'!P174) / 'Raw Data'!U174, 'Raw Data'!Z174), #N/A)</f>
        <v>68</v>
      </c>
      <c r="N171" s="116">
        <f>IF('Raw Data'!U174 &gt; 0, IF('Raw Data'!V174 = 1, ('Raw Data'!AD174 * 'Raw Data'!N174 * 'Raw Data'!P174) / 'Raw Data'!U174, 'Raw Data'!AD174), #N/A)</f>
        <v>0</v>
      </c>
      <c r="O171" s="115">
        <f>IF('Raw Data'!U174 &gt; 0, IF('Raw Data'!V174 = 1, ('Raw Data'!AH174 * 'Raw Data'!N174 * 'Raw Data'!P174) / 'Raw Data'!U174, 'Raw Data'!AH174), #N/A)</f>
        <v>51</v>
      </c>
      <c r="P171" s="107">
        <f>'Raw Data'!V174</f>
        <v>0</v>
      </c>
    </row>
    <row r="172" spans="1:16" x14ac:dyDescent="0.2">
      <c r="A172" s="132">
        <f>'Raw Data'!D175</f>
        <v>2038</v>
      </c>
      <c r="B172" s="113" t="str">
        <f>'Raw Data'!C175</f>
        <v>2B</v>
      </c>
      <c r="C172" s="131" t="str">
        <f>'Raw Data'!B175</f>
        <v>Vancouver Outside</v>
      </c>
      <c r="D172" s="130">
        <f>'Raw Data'!E175</f>
        <v>43293</v>
      </c>
      <c r="E172" s="129">
        <f>'Raw Data'!F175</f>
        <v>503997</v>
      </c>
      <c r="F172" s="129">
        <f>IF('Raw Data'!G175 &lt; 2000000,-1* 'Raw Data'!G175,('Raw Data'!G175 - 1000000))</f>
        <v>-1282801</v>
      </c>
      <c r="G172" s="128">
        <f>'Raw Data'!H175</f>
        <v>49</v>
      </c>
      <c r="H172" s="127">
        <f>'Raw Data'!M175</f>
        <v>6.9564366340637207</v>
      </c>
      <c r="I172" s="119">
        <f>'Raw Data'!I175</f>
        <v>109.74356079101562</v>
      </c>
      <c r="J172" s="118">
        <f>'Raw Data'!K175</f>
        <v>7</v>
      </c>
      <c r="K172" s="119">
        <f>'Raw Data'!J175</f>
        <v>216.48381042480469</v>
      </c>
      <c r="L172" s="118">
        <f>'Raw Data'!L175</f>
        <v>29</v>
      </c>
      <c r="M172" s="117">
        <f>IF('Raw Data'!U175 &gt; 0, IF('Raw Data'!V175 = 1, ('Raw Data'!Z175 * 'Raw Data'!N175 * 'Raw Data'!P175) / 'Raw Data'!U175, 'Raw Data'!Z175), #N/A)</f>
        <v>0</v>
      </c>
      <c r="N172" s="116">
        <f>IF('Raw Data'!U175 &gt; 0, IF('Raw Data'!V175 = 1, ('Raw Data'!AD175 * 'Raw Data'!N175 * 'Raw Data'!P175) / 'Raw Data'!U175, 'Raw Data'!AD175), #N/A)</f>
        <v>0</v>
      </c>
      <c r="O172" s="115">
        <f>IF('Raw Data'!U175 &gt; 0, IF('Raw Data'!V175 = 1, ('Raw Data'!AH175 * 'Raw Data'!N175 * 'Raw Data'!P175) / 'Raw Data'!U175, 'Raw Data'!AH175), #N/A)</f>
        <v>0</v>
      </c>
      <c r="P172" s="107">
        <f>'Raw Data'!V175</f>
        <v>0</v>
      </c>
    </row>
    <row r="173" spans="1:16" x14ac:dyDescent="0.2">
      <c r="A173" s="132">
        <f>'Raw Data'!D176</f>
        <v>2039</v>
      </c>
      <c r="B173" s="113" t="str">
        <f>'Raw Data'!C176</f>
        <v>2B</v>
      </c>
      <c r="C173" s="131" t="str">
        <f>'Raw Data'!B176</f>
        <v>Vancouver Outside</v>
      </c>
      <c r="D173" s="130">
        <f>'Raw Data'!E176</f>
        <v>43292</v>
      </c>
      <c r="E173" s="129">
        <f>'Raw Data'!F176</f>
        <v>504005</v>
      </c>
      <c r="F173" s="129">
        <f>IF('Raw Data'!G176 &lt; 2000000,-1* 'Raw Data'!G176,('Raw Data'!G176 - 1000000))</f>
        <v>-1284415</v>
      </c>
      <c r="G173" s="128">
        <f>'Raw Data'!H176</f>
        <v>104</v>
      </c>
      <c r="H173" s="127">
        <f>'Raw Data'!M176</f>
        <v>6.9564361572265625</v>
      </c>
      <c r="I173" s="119">
        <f>'Raw Data'!I176</f>
        <v>44.413040161132813</v>
      </c>
      <c r="J173" s="118">
        <f>'Raw Data'!K176</f>
        <v>2</v>
      </c>
      <c r="K173" s="119">
        <f>'Raw Data'!J176</f>
        <v>19.486513137817383</v>
      </c>
      <c r="L173" s="118">
        <f>'Raw Data'!L176</f>
        <v>2</v>
      </c>
      <c r="M173" s="117">
        <f>IF('Raw Data'!U176 &gt; 0, IF('Raw Data'!V176 = 1, ('Raw Data'!Z176 * 'Raw Data'!N176 * 'Raw Data'!P176) / 'Raw Data'!U176, 'Raw Data'!Z176), #N/A)</f>
        <v>26</v>
      </c>
      <c r="N173" s="116">
        <f>IF('Raw Data'!U176 &gt; 0, IF('Raw Data'!V176 = 1, ('Raw Data'!AD176 * 'Raw Data'!N176 * 'Raw Data'!P176) / 'Raw Data'!U176, 'Raw Data'!AD176), #N/A)</f>
        <v>0</v>
      </c>
      <c r="O173" s="115">
        <f>IF('Raw Data'!U176 &gt; 0, IF('Raw Data'!V176 = 1, ('Raw Data'!AH176 * 'Raw Data'!N176 * 'Raw Data'!P176) / 'Raw Data'!U176, 'Raw Data'!AH176), #N/A)</f>
        <v>18</v>
      </c>
      <c r="P173" s="107">
        <f>'Raw Data'!V176</f>
        <v>0</v>
      </c>
    </row>
    <row r="174" spans="1:16" x14ac:dyDescent="0.2">
      <c r="A174" s="132">
        <f>'Raw Data'!D177</f>
        <v>2040</v>
      </c>
      <c r="B174" s="113" t="str">
        <f>'Raw Data'!C177</f>
        <v>2B</v>
      </c>
      <c r="C174" s="131" t="str">
        <f>'Raw Data'!B177</f>
        <v>Vancouver Outside</v>
      </c>
      <c r="D174" s="130">
        <f>'Raw Data'!E177</f>
        <v>43293</v>
      </c>
      <c r="E174" s="129">
        <f>'Raw Data'!F177</f>
        <v>505013</v>
      </c>
      <c r="F174" s="129">
        <f>IF('Raw Data'!G177 &lt; 2000000,-1* 'Raw Data'!G177,('Raw Data'!G177 - 1000000))</f>
        <v>-1282800</v>
      </c>
      <c r="G174" s="128">
        <f>'Raw Data'!H177</f>
        <v>36</v>
      </c>
      <c r="H174" s="127">
        <f>'Raw Data'!M177</f>
        <v>6.9564361572265625</v>
      </c>
      <c r="I174" s="119">
        <f>'Raw Data'!I177</f>
        <v>908.91009521484375</v>
      </c>
      <c r="J174" s="118">
        <f>'Raw Data'!K177</f>
        <v>40</v>
      </c>
      <c r="K174" s="119">
        <f>'Raw Data'!J177</f>
        <v>132.54779052734375</v>
      </c>
      <c r="L174" s="118">
        <f>'Raw Data'!L177</f>
        <v>16</v>
      </c>
      <c r="M174" s="117">
        <f>IF('Raw Data'!U177 &gt; 0, IF('Raw Data'!V177 = 1, ('Raw Data'!Z177 * 'Raw Data'!N177 * 'Raw Data'!P177) / 'Raw Data'!U177, 'Raw Data'!Z177), #N/A)</f>
        <v>0</v>
      </c>
      <c r="N174" s="116">
        <f>IF('Raw Data'!U177 &gt; 0, IF('Raw Data'!V177 = 1, ('Raw Data'!AD177 * 'Raw Data'!N177 * 'Raw Data'!P177) / 'Raw Data'!U177, 'Raw Data'!AD177), #N/A)</f>
        <v>0</v>
      </c>
      <c r="O174" s="115">
        <f>IF('Raw Data'!U177 &gt; 0, IF('Raw Data'!V177 = 1, ('Raw Data'!AH177 * 'Raw Data'!N177 * 'Raw Data'!P177) / 'Raw Data'!U177, 'Raw Data'!AH177), #N/A)</f>
        <v>0</v>
      </c>
      <c r="P174" s="107">
        <f>'Raw Data'!V177</f>
        <v>0</v>
      </c>
    </row>
    <row r="175" spans="1:16" x14ac:dyDescent="0.2">
      <c r="A175" s="132">
        <f>'Raw Data'!D178</f>
        <v>2041</v>
      </c>
      <c r="B175" s="113" t="str">
        <f>'Raw Data'!C178</f>
        <v>2B</v>
      </c>
      <c r="C175" s="131" t="str">
        <f>'Raw Data'!B178</f>
        <v>Vancouver Outside</v>
      </c>
      <c r="D175" s="130">
        <f>'Raw Data'!E178</f>
        <v>43294</v>
      </c>
      <c r="E175" s="129">
        <f>'Raw Data'!F178</f>
        <v>510001</v>
      </c>
      <c r="F175" s="129">
        <f>IF('Raw Data'!G178 &lt; 2000000,-1* 'Raw Data'!G178,('Raw Data'!G178 - 1000000))</f>
        <v>-1275713</v>
      </c>
      <c r="G175" s="128">
        <f>'Raw Data'!H178</f>
        <v>62</v>
      </c>
      <c r="H175" s="127">
        <f>'Raw Data'!M178</f>
        <v>6.9564361572265625</v>
      </c>
      <c r="I175" s="119">
        <f>'Raw Data'!I178</f>
        <v>34.33258056640625</v>
      </c>
      <c r="J175" s="118">
        <f>'Raw Data'!K178</f>
        <v>2</v>
      </c>
      <c r="K175" s="119">
        <f>'Raw Data'!J178</f>
        <v>32.120613098144531</v>
      </c>
      <c r="L175" s="118">
        <f>'Raw Data'!L178</f>
        <v>4</v>
      </c>
      <c r="M175" s="117">
        <f>IF('Raw Data'!U178 &gt; 0, IF('Raw Data'!V178 = 1, ('Raw Data'!Z178 * 'Raw Data'!N178 * 'Raw Data'!P178) / 'Raw Data'!U178, 'Raw Data'!Z178), #N/A)</f>
        <v>11</v>
      </c>
      <c r="N175" s="116">
        <f>IF('Raw Data'!U178 &gt; 0, IF('Raw Data'!V178 = 1, ('Raw Data'!AD178 * 'Raw Data'!N178 * 'Raw Data'!P178) / 'Raw Data'!U178, 'Raw Data'!AD178), #N/A)</f>
        <v>0</v>
      </c>
      <c r="O175" s="115">
        <f>IF('Raw Data'!U178 &gt; 0, IF('Raw Data'!V178 = 1, ('Raw Data'!AH178 * 'Raw Data'!N178 * 'Raw Data'!P178) / 'Raw Data'!U178, 'Raw Data'!AH178), #N/A)</f>
        <v>0</v>
      </c>
      <c r="P175" s="107">
        <f>'Raw Data'!V178</f>
        <v>0</v>
      </c>
    </row>
    <row r="176" spans="1:16" x14ac:dyDescent="0.2">
      <c r="A176" s="132">
        <f>'Raw Data'!D179</f>
        <v>2042</v>
      </c>
      <c r="B176" s="113" t="str">
        <f>'Raw Data'!C179</f>
        <v>2B</v>
      </c>
      <c r="C176" s="131" t="str">
        <f>'Raw Data'!B179</f>
        <v>Vancouver Outside</v>
      </c>
      <c r="D176" s="130">
        <f>'Raw Data'!E179</f>
        <v>43294</v>
      </c>
      <c r="E176" s="129">
        <f>'Raw Data'!F179</f>
        <v>510000</v>
      </c>
      <c r="F176" s="129">
        <f>IF('Raw Data'!G179 &lt; 2000000,-1* 'Raw Data'!G179,('Raw Data'!G179 - 1000000))</f>
        <v>-1281333</v>
      </c>
      <c r="G176" s="128">
        <f>'Raw Data'!H179</f>
        <v>57</v>
      </c>
      <c r="H176" s="127">
        <f>'Raw Data'!M179</f>
        <v>6.9564366340637207</v>
      </c>
      <c r="I176" s="119">
        <f>'Raw Data'!I179</f>
        <v>39.569690704345703</v>
      </c>
      <c r="J176" s="118">
        <f>'Raw Data'!K179</f>
        <v>2</v>
      </c>
      <c r="K176" s="119">
        <f>'Raw Data'!J179</f>
        <v>37.414211273193359</v>
      </c>
      <c r="L176" s="118">
        <f>'Raw Data'!L179</f>
        <v>5</v>
      </c>
      <c r="M176" s="117">
        <f>IF('Raw Data'!U179 &gt; 0, IF('Raw Data'!V179 = 1, ('Raw Data'!Z179 * 'Raw Data'!N179 * 'Raw Data'!P179) / 'Raw Data'!U179, 'Raw Data'!Z179), #N/A)</f>
        <v>12</v>
      </c>
      <c r="N176" s="116">
        <f>IF('Raw Data'!U179 &gt; 0, IF('Raw Data'!V179 = 1, ('Raw Data'!AD179 * 'Raw Data'!N179 * 'Raw Data'!P179) / 'Raw Data'!U179, 'Raw Data'!AD179), #N/A)</f>
        <v>0</v>
      </c>
      <c r="O176" s="115">
        <f>IF('Raw Data'!U179 &gt; 0, IF('Raw Data'!V179 = 1, ('Raw Data'!AH179 * 'Raw Data'!N179 * 'Raw Data'!P179) / 'Raw Data'!U179, 'Raw Data'!AH179), #N/A)</f>
        <v>4</v>
      </c>
      <c r="P176" s="107">
        <f>'Raw Data'!V179</f>
        <v>0</v>
      </c>
    </row>
    <row r="177" spans="1:16" x14ac:dyDescent="0.2">
      <c r="A177" s="132">
        <f>'Raw Data'!D180</f>
        <v>2043</v>
      </c>
      <c r="B177" s="113" t="str">
        <f>'Raw Data'!C180</f>
        <v>2B</v>
      </c>
      <c r="C177" s="131" t="str">
        <f>'Raw Data'!B180</f>
        <v>Vancouver Outside</v>
      </c>
      <c r="D177" s="130">
        <f>'Raw Data'!E180</f>
        <v>43294</v>
      </c>
      <c r="E177" s="129">
        <f>'Raw Data'!F180</f>
        <v>511007</v>
      </c>
      <c r="F177" s="129">
        <f>IF('Raw Data'!G180 &lt; 2000000,-1* 'Raw Data'!G180,('Raw Data'!G180 - 1000000))</f>
        <v>-1275605</v>
      </c>
      <c r="G177" s="128">
        <f>'Raw Data'!H180</f>
        <v>68</v>
      </c>
      <c r="H177" s="127">
        <f>'Raw Data'!M180</f>
        <v>7.0267033576965332</v>
      </c>
      <c r="I177" s="119">
        <f>'Raw Data'!I180</f>
        <v>85.275360107421875</v>
      </c>
      <c r="J177" s="118">
        <f>'Raw Data'!K180</f>
        <v>5</v>
      </c>
      <c r="K177" s="119">
        <f>'Raw Data'!J180</f>
        <v>26.533973693847656</v>
      </c>
      <c r="L177" s="118">
        <f>'Raw Data'!L180</f>
        <v>3</v>
      </c>
      <c r="M177" s="117">
        <f>IF('Raw Data'!U180 &gt; 0, IF('Raw Data'!V180 = 1, ('Raw Data'!Z180 * 'Raw Data'!N180 * 'Raw Data'!P180) / 'Raw Data'!U180, 'Raw Data'!Z180), #N/A)</f>
        <v>44</v>
      </c>
      <c r="N177" s="116">
        <f>IF('Raw Data'!U180 &gt; 0, IF('Raw Data'!V180 = 1, ('Raw Data'!AD180 * 'Raw Data'!N180 * 'Raw Data'!P180) / 'Raw Data'!U180, 'Raw Data'!AD180), #N/A)</f>
        <v>0</v>
      </c>
      <c r="O177" s="115">
        <f>IF('Raw Data'!U180 &gt; 0, IF('Raw Data'!V180 = 1, ('Raw Data'!AH180 * 'Raw Data'!N180 * 'Raw Data'!P180) / 'Raw Data'!U180, 'Raw Data'!AH180), #N/A)</f>
        <v>0</v>
      </c>
      <c r="P177" s="107">
        <f>'Raw Data'!V180</f>
        <v>0</v>
      </c>
    </row>
    <row r="178" spans="1:16" x14ac:dyDescent="0.2">
      <c r="A178" s="132">
        <f>'Raw Data'!D181</f>
        <v>2044</v>
      </c>
      <c r="B178" s="113" t="str">
        <f>'Raw Data'!C181</f>
        <v>2B</v>
      </c>
      <c r="C178" s="131" t="str">
        <f>'Raw Data'!B181</f>
        <v>Goose Is.</v>
      </c>
      <c r="D178" s="130">
        <f>'Raw Data'!E181</f>
        <v>43275</v>
      </c>
      <c r="E178" s="129">
        <f>'Raw Data'!F181</f>
        <v>505002</v>
      </c>
      <c r="F178" s="129">
        <f>IF('Raw Data'!G181 &lt; 2000000,-1* 'Raw Data'!G181,('Raw Data'!G181 - 1000000))</f>
        <v>-1290002</v>
      </c>
      <c r="G178" s="128">
        <f>'Raw Data'!H181</f>
        <v>45</v>
      </c>
      <c r="H178" s="127">
        <f>'Raw Data'!M181</f>
        <v>6.9564366340637207</v>
      </c>
      <c r="I178" s="119">
        <f>'Raw Data'!I181</f>
        <v>618.53350830078125</v>
      </c>
      <c r="J178" s="118">
        <f>'Raw Data'!K181</f>
        <v>19</v>
      </c>
      <c r="K178" s="119">
        <f>'Raw Data'!J181</f>
        <v>91.560623168945313</v>
      </c>
      <c r="L178" s="118">
        <f>'Raw Data'!L181</f>
        <v>13</v>
      </c>
      <c r="M178" s="117">
        <f>IF('Raw Data'!U181 &gt; 0, IF('Raw Data'!V181 = 1, ('Raw Data'!Z181 * 'Raw Data'!N181 * 'Raw Data'!P181) / 'Raw Data'!U181, 'Raw Data'!Z181), #N/A)</f>
        <v>1</v>
      </c>
      <c r="N178" s="116">
        <f>IF('Raw Data'!U181 &gt; 0, IF('Raw Data'!V181 = 1, ('Raw Data'!AD181 * 'Raw Data'!N181 * 'Raw Data'!P181) / 'Raw Data'!U181, 'Raw Data'!AD181), #N/A)</f>
        <v>0</v>
      </c>
      <c r="O178" s="115">
        <f>IF('Raw Data'!U181 &gt; 0, IF('Raw Data'!V181 = 1, ('Raw Data'!AH181 * 'Raw Data'!N181 * 'Raw Data'!P181) / 'Raw Data'!U181, 'Raw Data'!AH181), #N/A)</f>
        <v>38</v>
      </c>
      <c r="P178" s="107">
        <f>'Raw Data'!V181</f>
        <v>0</v>
      </c>
    </row>
    <row r="179" spans="1:16" x14ac:dyDescent="0.2">
      <c r="A179" s="132">
        <f>'Raw Data'!D182</f>
        <v>2045</v>
      </c>
      <c r="B179" s="113" t="str">
        <f>'Raw Data'!C182</f>
        <v>2B</v>
      </c>
      <c r="C179" s="131" t="str">
        <f>'Raw Data'!B182</f>
        <v>Goose Is.</v>
      </c>
      <c r="D179" s="130">
        <f>'Raw Data'!E182</f>
        <v>43275</v>
      </c>
      <c r="E179" s="129">
        <f>'Raw Data'!F182</f>
        <v>504997</v>
      </c>
      <c r="F179" s="129">
        <f>IF('Raw Data'!G182 &lt; 2000000,-1* 'Raw Data'!G182,('Raw Data'!G182 - 1000000))</f>
        <v>-1291600</v>
      </c>
      <c r="G179" s="128">
        <f>'Raw Data'!H182</f>
        <v>67</v>
      </c>
      <c r="H179" s="127">
        <f>'Raw Data'!M182</f>
        <v>6.9564366340637207</v>
      </c>
      <c r="I179" s="119">
        <f>'Raw Data'!I182</f>
        <v>858.15203857421875</v>
      </c>
      <c r="J179" s="118">
        <f>'Raw Data'!K182</f>
        <v>30</v>
      </c>
      <c r="K179" s="119">
        <f>'Raw Data'!J182</f>
        <v>96.410072326660156</v>
      </c>
      <c r="L179" s="118">
        <f>'Raw Data'!L182</f>
        <v>13</v>
      </c>
      <c r="M179" s="117">
        <f>IF('Raw Data'!U182 &gt; 0, IF('Raw Data'!V182 = 1, ('Raw Data'!Z182 * 'Raw Data'!N182 * 'Raw Data'!P182) / 'Raw Data'!U182, 'Raw Data'!Z182), #N/A)</f>
        <v>0</v>
      </c>
      <c r="N179" s="116">
        <f>IF('Raw Data'!U182 &gt; 0, IF('Raw Data'!V182 = 1, ('Raw Data'!AD182 * 'Raw Data'!N182 * 'Raw Data'!P182) / 'Raw Data'!U182, 'Raw Data'!AD182), #N/A)</f>
        <v>0</v>
      </c>
      <c r="O179" s="115">
        <f>IF('Raw Data'!U182 &gt; 0, IF('Raw Data'!V182 = 1, ('Raw Data'!AH182 * 'Raw Data'!N182 * 'Raw Data'!P182) / 'Raw Data'!U182, 'Raw Data'!AH182), #N/A)</f>
        <v>42</v>
      </c>
      <c r="P179" s="107">
        <f>'Raw Data'!V182</f>
        <v>0</v>
      </c>
    </row>
    <row r="180" spans="1:16" x14ac:dyDescent="0.2">
      <c r="A180" s="132">
        <f>'Raw Data'!D183</f>
        <v>2046</v>
      </c>
      <c r="B180" s="113" t="str">
        <f>'Raw Data'!C183</f>
        <v>2B</v>
      </c>
      <c r="C180" s="131" t="str">
        <f>'Raw Data'!B183</f>
        <v>Goose Is.</v>
      </c>
      <c r="D180" s="130">
        <f>'Raw Data'!E183</f>
        <v>43284</v>
      </c>
      <c r="E180" s="129">
        <f>'Raw Data'!F183</f>
        <v>505995</v>
      </c>
      <c r="F180" s="129">
        <f>IF('Raw Data'!G183 &lt; 2000000,-1* 'Raw Data'!G183,('Raw Data'!G183 - 1000000))</f>
        <v>-1282803</v>
      </c>
      <c r="G180" s="128">
        <f>'Raw Data'!H183</f>
        <v>51</v>
      </c>
      <c r="H180" s="127">
        <f>'Raw Data'!M183</f>
        <v>6.9564366340637207</v>
      </c>
      <c r="I180" s="119">
        <f>'Raw Data'!I183</f>
        <v>319.98117065429687</v>
      </c>
      <c r="J180" s="118">
        <f>'Raw Data'!K183</f>
        <v>10</v>
      </c>
      <c r="K180" s="119">
        <f>'Raw Data'!J183</f>
        <v>46.238723754882813</v>
      </c>
      <c r="L180" s="118">
        <f>'Raw Data'!L183</f>
        <v>6</v>
      </c>
      <c r="M180" s="117">
        <f>IF('Raw Data'!U183 &gt; 0, IF('Raw Data'!V183 = 1, ('Raw Data'!Z183 * 'Raw Data'!N183 * 'Raw Data'!P183) / 'Raw Data'!U183, 'Raw Data'!Z183), #N/A)</f>
        <v>1</v>
      </c>
      <c r="N180" s="116">
        <f>IF('Raw Data'!U183 &gt; 0, IF('Raw Data'!V183 = 1, ('Raw Data'!AD183 * 'Raw Data'!N183 * 'Raw Data'!P183) / 'Raw Data'!U183, 'Raw Data'!AD183), #N/A)</f>
        <v>0</v>
      </c>
      <c r="O180" s="115">
        <f>IF('Raw Data'!U183 &gt; 0, IF('Raw Data'!V183 = 1, ('Raw Data'!AH183 * 'Raw Data'!N183 * 'Raw Data'!P183) / 'Raw Data'!U183, 'Raw Data'!AH183), #N/A)</f>
        <v>8</v>
      </c>
      <c r="P180" s="107">
        <f>'Raw Data'!V183</f>
        <v>0</v>
      </c>
    </row>
    <row r="181" spans="1:16" x14ac:dyDescent="0.2">
      <c r="A181" s="132">
        <f>'Raw Data'!D184</f>
        <v>2047</v>
      </c>
      <c r="B181" s="113" t="str">
        <f>'Raw Data'!C184</f>
        <v>2B</v>
      </c>
      <c r="C181" s="131" t="str">
        <f>'Raw Data'!B184</f>
        <v>Goose Is.</v>
      </c>
      <c r="D181" s="130">
        <f>'Raw Data'!E184</f>
        <v>43289</v>
      </c>
      <c r="E181" s="129">
        <f>'Raw Data'!F184</f>
        <v>510001</v>
      </c>
      <c r="F181" s="129">
        <f>IF('Raw Data'!G184 &lt; 2000000,-1* 'Raw Data'!G184,('Raw Data'!G184 - 1000000))</f>
        <v>-1284414</v>
      </c>
      <c r="G181" s="128">
        <f>'Raw Data'!H184</f>
        <v>36</v>
      </c>
      <c r="H181" s="127">
        <f>'Raw Data'!M184</f>
        <v>6.9564366340637207</v>
      </c>
      <c r="I181" s="119">
        <f>'Raw Data'!I184</f>
        <v>614.39117431640625</v>
      </c>
      <c r="J181" s="118">
        <f>'Raw Data'!K184</f>
        <v>20</v>
      </c>
      <c r="K181" s="119">
        <f>'Raw Data'!J184</f>
        <v>158.2916259765625</v>
      </c>
      <c r="L181" s="118">
        <f>'Raw Data'!L184</f>
        <v>20</v>
      </c>
      <c r="M181" s="117">
        <f>IF('Raw Data'!U184 &gt; 0, IF('Raw Data'!V184 = 1, ('Raw Data'!Z184 * 'Raw Data'!N184 * 'Raw Data'!P184) / 'Raw Data'!U184, 'Raw Data'!Z184), #N/A)</f>
        <v>0</v>
      </c>
      <c r="N181" s="116">
        <f>IF('Raw Data'!U184 &gt; 0, IF('Raw Data'!V184 = 1, ('Raw Data'!AD184 * 'Raw Data'!N184 * 'Raw Data'!P184) / 'Raw Data'!U184, 'Raw Data'!AD184), #N/A)</f>
        <v>0</v>
      </c>
      <c r="O181" s="115">
        <f>IF('Raw Data'!U184 &gt; 0, IF('Raw Data'!V184 = 1, ('Raw Data'!AH184 * 'Raw Data'!N184 * 'Raw Data'!P184) / 'Raw Data'!U184, 'Raw Data'!AH184), #N/A)</f>
        <v>2</v>
      </c>
      <c r="P181" s="107">
        <f>'Raw Data'!V184</f>
        <v>0</v>
      </c>
    </row>
    <row r="182" spans="1:16" x14ac:dyDescent="0.2">
      <c r="A182" s="132">
        <f>'Raw Data'!D185</f>
        <v>2048</v>
      </c>
      <c r="B182" s="113" t="str">
        <f>'Raw Data'!C185</f>
        <v>2B</v>
      </c>
      <c r="C182" s="131" t="str">
        <f>'Raw Data'!B185</f>
        <v>Goose Is.</v>
      </c>
      <c r="D182" s="130">
        <f>'Raw Data'!E185</f>
        <v>43276</v>
      </c>
      <c r="E182" s="129">
        <f>'Raw Data'!F185</f>
        <v>505996</v>
      </c>
      <c r="F182" s="129">
        <f>IF('Raw Data'!G185 &lt; 2000000,-1* 'Raw Data'!G185,('Raw Data'!G185 - 1000000))</f>
        <v>-1285991</v>
      </c>
      <c r="G182" s="128">
        <f>'Raw Data'!H185</f>
        <v>44</v>
      </c>
      <c r="H182" s="127">
        <f>'Raw Data'!M185</f>
        <v>7.0267038345336914</v>
      </c>
      <c r="I182" s="119">
        <f>'Raw Data'!I185</f>
        <v>124.61136627197266</v>
      </c>
      <c r="J182" s="118">
        <f>'Raw Data'!K185</f>
        <v>6</v>
      </c>
      <c r="K182" s="119">
        <f>'Raw Data'!J185</f>
        <v>94.412315368652344</v>
      </c>
      <c r="L182" s="118">
        <f>'Raw Data'!L185</f>
        <v>13</v>
      </c>
      <c r="M182" s="117">
        <f>IF('Raw Data'!U185 &gt; 0, IF('Raw Data'!V185 = 1, ('Raw Data'!Z185 * 'Raw Data'!N185 * 'Raw Data'!P185) / 'Raw Data'!U185, 'Raw Data'!Z185), #N/A)</f>
        <v>0</v>
      </c>
      <c r="N182" s="116">
        <f>IF('Raw Data'!U185 &gt; 0, IF('Raw Data'!V185 = 1, ('Raw Data'!AD185 * 'Raw Data'!N185 * 'Raw Data'!P185) / 'Raw Data'!U185, 'Raw Data'!AD185), #N/A)</f>
        <v>0</v>
      </c>
      <c r="O182" s="115">
        <f>IF('Raw Data'!U185 &gt; 0, IF('Raw Data'!V185 = 1, ('Raw Data'!AH185 * 'Raw Data'!N185 * 'Raw Data'!P185) / 'Raw Data'!U185, 'Raw Data'!AH185), #N/A)</f>
        <v>0</v>
      </c>
      <c r="P182" s="107">
        <f>'Raw Data'!V185</f>
        <v>0</v>
      </c>
    </row>
    <row r="183" spans="1:16" x14ac:dyDescent="0.2">
      <c r="A183" s="132">
        <f>'Raw Data'!D186</f>
        <v>2049</v>
      </c>
      <c r="B183" s="113" t="str">
        <f>'Raw Data'!C186</f>
        <v>2B</v>
      </c>
      <c r="C183" s="131" t="str">
        <f>'Raw Data'!B186</f>
        <v>Goose Is.</v>
      </c>
      <c r="D183" s="130">
        <f>'Raw Data'!E186</f>
        <v>43276</v>
      </c>
      <c r="E183" s="129">
        <f>'Raw Data'!F186</f>
        <v>505997</v>
      </c>
      <c r="F183" s="129">
        <f>IF('Raw Data'!G186 &lt; 2000000,-1* 'Raw Data'!G186,('Raw Data'!G186 - 1000000))</f>
        <v>-1291593</v>
      </c>
      <c r="G183" s="128">
        <f>'Raw Data'!H186</f>
        <v>87</v>
      </c>
      <c r="H183" s="127">
        <f>'Raw Data'!M186</f>
        <v>6.9564366340637207</v>
      </c>
      <c r="I183" s="119">
        <f>'Raw Data'!I186</f>
        <v>30.190118789672852</v>
      </c>
      <c r="J183" s="118">
        <f>'Raw Data'!K186</f>
        <v>2</v>
      </c>
      <c r="K183" s="119">
        <f>'Raw Data'!J186</f>
        <v>24.689449310302734</v>
      </c>
      <c r="L183" s="118">
        <f>'Raw Data'!L186</f>
        <v>3</v>
      </c>
      <c r="M183" s="117">
        <f>IF('Raw Data'!U186 &gt; 0, IF('Raw Data'!V186 = 1, ('Raw Data'!Z186 * 'Raw Data'!N186 * 'Raw Data'!P186) / 'Raw Data'!U186, 'Raw Data'!Z186), #N/A)</f>
        <v>14</v>
      </c>
      <c r="N183" s="116">
        <f>IF('Raw Data'!U186 &gt; 0, IF('Raw Data'!V186 = 1, ('Raw Data'!AD186 * 'Raw Data'!N186 * 'Raw Data'!P186) / 'Raw Data'!U186, 'Raw Data'!AD186), #N/A)</f>
        <v>0</v>
      </c>
      <c r="O183" s="115">
        <f>IF('Raw Data'!U186 &gt; 0, IF('Raw Data'!V186 = 1, ('Raw Data'!AH186 * 'Raw Data'!N186 * 'Raw Data'!P186) / 'Raw Data'!U186, 'Raw Data'!AH186), #N/A)</f>
        <v>0</v>
      </c>
      <c r="P183" s="107">
        <f>'Raw Data'!V186</f>
        <v>0</v>
      </c>
    </row>
    <row r="184" spans="1:16" x14ac:dyDescent="0.2">
      <c r="A184" s="132">
        <f>'Raw Data'!D187</f>
        <v>2050</v>
      </c>
      <c r="B184" s="113" t="str">
        <f>'Raw Data'!C187</f>
        <v>2B</v>
      </c>
      <c r="C184" s="131" t="str">
        <f>'Raw Data'!B187</f>
        <v>Goose Is.</v>
      </c>
      <c r="D184" s="130">
        <f>'Raw Data'!E187</f>
        <v>43277</v>
      </c>
      <c r="E184" s="129">
        <f>'Raw Data'!F187</f>
        <v>505997</v>
      </c>
      <c r="F184" s="129">
        <f>IF('Raw Data'!G187 &lt; 2000000,-1* 'Raw Data'!G187,('Raw Data'!G187 - 1000000))</f>
        <v>-1293173</v>
      </c>
      <c r="G184" s="128">
        <f>'Raw Data'!H187</f>
        <v>131</v>
      </c>
      <c r="H184" s="127">
        <f>'Raw Data'!M187</f>
        <v>6.9564366340637207</v>
      </c>
      <c r="I184" s="119">
        <f>'Raw Data'!I187</f>
        <v>622.92510986328125</v>
      </c>
      <c r="J184" s="118">
        <f>'Raw Data'!K187</f>
        <v>32</v>
      </c>
      <c r="K184" s="119">
        <f>'Raw Data'!J187</f>
        <v>46.841392517089844</v>
      </c>
      <c r="L184" s="118">
        <f>'Raw Data'!L187</f>
        <v>5</v>
      </c>
      <c r="M184" s="117">
        <f>IF('Raw Data'!U187 &gt; 0, IF('Raw Data'!V187 = 1, ('Raw Data'!Z187 * 'Raw Data'!N187 * 'Raw Data'!P187) / 'Raw Data'!U187, 'Raw Data'!Z187), #N/A)</f>
        <v>12</v>
      </c>
      <c r="N184" s="116">
        <f>IF('Raw Data'!U187 &gt; 0, IF('Raw Data'!V187 = 1, ('Raw Data'!AD187 * 'Raw Data'!N187 * 'Raw Data'!P187) / 'Raw Data'!U187, 'Raw Data'!AD187), #N/A)</f>
        <v>0</v>
      </c>
      <c r="O184" s="115">
        <f>IF('Raw Data'!U187 &gt; 0, IF('Raw Data'!V187 = 1, ('Raw Data'!AH187 * 'Raw Data'!N187 * 'Raw Data'!P187) / 'Raw Data'!U187, 'Raw Data'!AH187), #N/A)</f>
        <v>48</v>
      </c>
      <c r="P184" s="107">
        <f>'Raw Data'!V187</f>
        <v>0</v>
      </c>
    </row>
    <row r="185" spans="1:16" x14ac:dyDescent="0.2">
      <c r="A185" s="132">
        <f>'Raw Data'!D188</f>
        <v>2051</v>
      </c>
      <c r="B185" s="113" t="str">
        <f>'Raw Data'!C188</f>
        <v>2B</v>
      </c>
      <c r="C185" s="131" t="str">
        <f>'Raw Data'!B188</f>
        <v>Goose Is.</v>
      </c>
      <c r="D185" s="130">
        <f>'Raw Data'!E188</f>
        <v>43284</v>
      </c>
      <c r="E185" s="129">
        <f>'Raw Data'!F188</f>
        <v>510998</v>
      </c>
      <c r="F185" s="129">
        <f>IF('Raw Data'!G188 &lt; 2000000,-1* 'Raw Data'!G188,('Raw Data'!G188 - 1000000))</f>
        <v>-1281190</v>
      </c>
      <c r="G185" s="128">
        <f>'Raw Data'!H188</f>
        <v>57</v>
      </c>
      <c r="H185" s="127">
        <f>'Raw Data'!M188</f>
        <v>6.9564366340637207</v>
      </c>
      <c r="I185" s="119">
        <f>'Raw Data'!I188</f>
        <v>314.8453369140625</v>
      </c>
      <c r="J185" s="118">
        <f>'Raw Data'!K188</f>
        <v>10</v>
      </c>
      <c r="K185" s="119">
        <f>'Raw Data'!J188</f>
        <v>10.142650604248047</v>
      </c>
      <c r="L185" s="118">
        <f>'Raw Data'!L188</f>
        <v>1</v>
      </c>
      <c r="M185" s="117">
        <f>IF('Raw Data'!U188 &gt; 0, IF('Raw Data'!V188 = 1, ('Raw Data'!Z188 * 'Raw Data'!N188 * 'Raw Data'!P188) / 'Raw Data'!U188, 'Raw Data'!Z188), #N/A)</f>
        <v>0</v>
      </c>
      <c r="N185" s="116">
        <f>IF('Raw Data'!U188 &gt; 0, IF('Raw Data'!V188 = 1, ('Raw Data'!AD188 * 'Raw Data'!N188 * 'Raw Data'!P188) / 'Raw Data'!U188, 'Raw Data'!AD188), #N/A)</f>
        <v>0</v>
      </c>
      <c r="O185" s="115">
        <f>IF('Raw Data'!U188 &gt; 0, IF('Raw Data'!V188 = 1, ('Raw Data'!AH188 * 'Raw Data'!N188 * 'Raw Data'!P188) / 'Raw Data'!U188, 'Raw Data'!AH188), #N/A)</f>
        <v>2</v>
      </c>
      <c r="P185" s="107">
        <f>'Raw Data'!V188</f>
        <v>0</v>
      </c>
    </row>
    <row r="186" spans="1:16" x14ac:dyDescent="0.2">
      <c r="A186" s="132">
        <f>'Raw Data'!D189</f>
        <v>2052</v>
      </c>
      <c r="B186" s="113" t="str">
        <f>'Raw Data'!C189</f>
        <v>2B</v>
      </c>
      <c r="C186" s="131" t="str">
        <f>'Raw Data'!B189</f>
        <v>Goose Is.</v>
      </c>
      <c r="D186" s="130">
        <f>'Raw Data'!E189</f>
        <v>43284</v>
      </c>
      <c r="E186" s="129">
        <f>'Raw Data'!F189</f>
        <v>511001</v>
      </c>
      <c r="F186" s="129">
        <f>IF('Raw Data'!G189 &lt; 2000000,-1* 'Raw Data'!G189,('Raw Data'!G189 - 1000000))</f>
        <v>-1282811</v>
      </c>
      <c r="G186" s="128">
        <f>'Raw Data'!H189</f>
        <v>105</v>
      </c>
      <c r="H186" s="127">
        <f>'Raw Data'!M189</f>
        <v>6.9564361572265625</v>
      </c>
      <c r="I186" s="119">
        <f>'Raw Data'!I189</f>
        <v>32.327239990234375</v>
      </c>
      <c r="J186" s="118">
        <f>'Raw Data'!K189</f>
        <v>2</v>
      </c>
      <c r="K186" s="119">
        <f>'Raw Data'!J189</f>
        <v>9.3438625335693359</v>
      </c>
      <c r="L186" s="118">
        <f>'Raw Data'!L189</f>
        <v>1</v>
      </c>
      <c r="M186" s="117">
        <f>IF('Raw Data'!U189 &gt; 0, IF('Raw Data'!V189 = 1, ('Raw Data'!Z189 * 'Raw Data'!N189 * 'Raw Data'!P189) / 'Raw Data'!U189, 'Raw Data'!Z189), #N/A)</f>
        <v>9</v>
      </c>
      <c r="N186" s="116">
        <f>IF('Raw Data'!U189 &gt; 0, IF('Raw Data'!V189 = 1, ('Raw Data'!AD189 * 'Raw Data'!N189 * 'Raw Data'!P189) / 'Raw Data'!U189, 'Raw Data'!AD189), #N/A)</f>
        <v>1</v>
      </c>
      <c r="O186" s="115">
        <f>IF('Raw Data'!U189 &gt; 0, IF('Raw Data'!V189 = 1, ('Raw Data'!AH189 * 'Raw Data'!N189 * 'Raw Data'!P189) / 'Raw Data'!U189, 'Raw Data'!AH189), #N/A)</f>
        <v>0</v>
      </c>
      <c r="P186" s="107">
        <f>'Raw Data'!V189</f>
        <v>0</v>
      </c>
    </row>
    <row r="187" spans="1:16" x14ac:dyDescent="0.2">
      <c r="A187" s="132">
        <f>'Raw Data'!D190</f>
        <v>2053</v>
      </c>
      <c r="B187" s="113" t="str">
        <f>'Raw Data'!C190</f>
        <v>2B</v>
      </c>
      <c r="C187" s="131" t="str">
        <f>'Raw Data'!B190</f>
        <v>Goose Is.</v>
      </c>
      <c r="D187" s="130">
        <f>'Raw Data'!E190</f>
        <v>43289</v>
      </c>
      <c r="E187" s="129">
        <f>'Raw Data'!F190</f>
        <v>510999</v>
      </c>
      <c r="F187" s="129">
        <f>IF('Raw Data'!G190 &lt; 2000000,-1* 'Raw Data'!G190,('Raw Data'!G190 - 1000000))</f>
        <v>-1284414</v>
      </c>
      <c r="G187" s="128">
        <f>'Raw Data'!H190</f>
        <v>54</v>
      </c>
      <c r="H187" s="127">
        <f>'Raw Data'!M190</f>
        <v>6.9564361572265625</v>
      </c>
      <c r="I187" s="119">
        <f>'Raw Data'!I190</f>
        <v>160.55577087402344</v>
      </c>
      <c r="J187" s="118">
        <f>'Raw Data'!K190</f>
        <v>11</v>
      </c>
      <c r="K187" s="119">
        <f>'Raw Data'!J190</f>
        <v>658.7244873046875</v>
      </c>
      <c r="L187" s="118">
        <f>'Raw Data'!L190</f>
        <v>87</v>
      </c>
      <c r="M187" s="117">
        <f>IF('Raw Data'!U190 &gt; 0, IF('Raw Data'!V190 = 1, ('Raw Data'!Z190 * 'Raw Data'!N190 * 'Raw Data'!P190) / 'Raw Data'!U190, 'Raw Data'!Z190), #N/A)</f>
        <v>0</v>
      </c>
      <c r="N187" s="116">
        <f>IF('Raw Data'!U190 &gt; 0, IF('Raw Data'!V190 = 1, ('Raw Data'!AD190 * 'Raw Data'!N190 * 'Raw Data'!P190) / 'Raw Data'!U190, 'Raw Data'!AD190), #N/A)</f>
        <v>0</v>
      </c>
      <c r="O187" s="115">
        <f>IF('Raw Data'!U190 &gt; 0, IF('Raw Data'!V190 = 1, ('Raw Data'!AH190 * 'Raw Data'!N190 * 'Raw Data'!P190) / 'Raw Data'!U190, 'Raw Data'!AH190), #N/A)</f>
        <v>0</v>
      </c>
      <c r="P187" s="107">
        <f>'Raw Data'!V190</f>
        <v>0</v>
      </c>
    </row>
    <row r="188" spans="1:16" x14ac:dyDescent="0.2">
      <c r="A188" s="132">
        <f>'Raw Data'!D191</f>
        <v>2054</v>
      </c>
      <c r="B188" s="113" t="str">
        <f>'Raw Data'!C191</f>
        <v>2B</v>
      </c>
      <c r="C188" s="131" t="str">
        <f>'Raw Data'!B191</f>
        <v>Goose Is.</v>
      </c>
      <c r="D188" s="130">
        <f>'Raw Data'!E191</f>
        <v>43289</v>
      </c>
      <c r="E188" s="129">
        <f>'Raw Data'!F191</f>
        <v>511000</v>
      </c>
      <c r="F188" s="129">
        <f>IF('Raw Data'!G191 &lt; 2000000,-1* 'Raw Data'!G191,('Raw Data'!G191 - 1000000))</f>
        <v>-1290037</v>
      </c>
      <c r="G188" s="128">
        <f>'Raw Data'!H191</f>
        <v>74</v>
      </c>
      <c r="H188" s="127">
        <f>'Raw Data'!M191</f>
        <v>6.9564366340637207</v>
      </c>
      <c r="I188" s="119">
        <f>'Raw Data'!I191</f>
        <v>429.88623046875</v>
      </c>
      <c r="J188" s="118">
        <f>'Raw Data'!K191</f>
        <v>23</v>
      </c>
      <c r="K188" s="119">
        <f>'Raw Data'!J191</f>
        <v>424.6419677734375</v>
      </c>
      <c r="L188" s="118">
        <f>'Raw Data'!L191</f>
        <v>52</v>
      </c>
      <c r="M188" s="117">
        <f>IF('Raw Data'!U191 &gt; 0, IF('Raw Data'!V191 = 1, ('Raw Data'!Z191 * 'Raw Data'!N191 * 'Raw Data'!P191) / 'Raw Data'!U191, 'Raw Data'!Z191), #N/A)</f>
        <v>2</v>
      </c>
      <c r="N188" s="116">
        <f>IF('Raw Data'!U191 &gt; 0, IF('Raw Data'!V191 = 1, ('Raw Data'!AD191 * 'Raw Data'!N191 * 'Raw Data'!P191) / 'Raw Data'!U191, 'Raw Data'!AD191), #N/A)</f>
        <v>11</v>
      </c>
      <c r="O188" s="115">
        <f>IF('Raw Data'!U191 &gt; 0, IF('Raw Data'!V191 = 1, ('Raw Data'!AH191 * 'Raw Data'!N191 * 'Raw Data'!P191) / 'Raw Data'!U191, 'Raw Data'!AH191), #N/A)</f>
        <v>1</v>
      </c>
      <c r="P188" s="107">
        <f>'Raw Data'!V191</f>
        <v>0</v>
      </c>
    </row>
    <row r="189" spans="1:16" x14ac:dyDescent="0.2">
      <c r="A189" s="132">
        <f>'Raw Data'!D192</f>
        <v>2055</v>
      </c>
      <c r="B189" s="113" t="str">
        <f>'Raw Data'!C192</f>
        <v>2B</v>
      </c>
      <c r="C189" s="131" t="str">
        <f>'Raw Data'!B192</f>
        <v>Goose Is.</v>
      </c>
      <c r="D189" s="130">
        <f>'Raw Data'!E192</f>
        <v>43276</v>
      </c>
      <c r="E189" s="129">
        <f>'Raw Data'!F192</f>
        <v>511000</v>
      </c>
      <c r="F189" s="129">
        <f>IF('Raw Data'!G192 &lt; 2000000,-1* 'Raw Data'!G192,('Raw Data'!G192 - 1000000))</f>
        <v>-1291594</v>
      </c>
      <c r="G189" s="128">
        <f>'Raw Data'!H192</f>
        <v>146</v>
      </c>
      <c r="H189" s="127">
        <f>'Raw Data'!M192</f>
        <v>6.9564366340637207</v>
      </c>
      <c r="I189" s="119">
        <f>'Raw Data'!I192</f>
        <v>745.38330078125</v>
      </c>
      <c r="J189" s="118">
        <f>'Raw Data'!K192</f>
        <v>45</v>
      </c>
      <c r="K189" s="119">
        <f>'Raw Data'!J192</f>
        <v>209.401123046875</v>
      </c>
      <c r="L189" s="118">
        <f>'Raw Data'!L192</f>
        <v>24</v>
      </c>
      <c r="M189" s="117">
        <f>IF('Raw Data'!U192 &gt; 0, IF('Raw Data'!V192 = 1, ('Raw Data'!Z192 * 'Raw Data'!N192 * 'Raw Data'!P192) / 'Raw Data'!U192, 'Raw Data'!Z192), #N/A)</f>
        <v>32</v>
      </c>
      <c r="N189" s="116">
        <f>IF('Raw Data'!U192 &gt; 0, IF('Raw Data'!V192 = 1, ('Raw Data'!AD192 * 'Raw Data'!N192 * 'Raw Data'!P192) / 'Raw Data'!U192, 'Raw Data'!AD192), #N/A)</f>
        <v>0</v>
      </c>
      <c r="O189" s="115">
        <f>IF('Raw Data'!U192 &gt; 0, IF('Raw Data'!V192 = 1, ('Raw Data'!AH192 * 'Raw Data'!N192 * 'Raw Data'!P192) / 'Raw Data'!U192, 'Raw Data'!AH192), #N/A)</f>
        <v>14</v>
      </c>
      <c r="P189" s="107">
        <f>'Raw Data'!V192</f>
        <v>0</v>
      </c>
    </row>
    <row r="190" spans="1:16" x14ac:dyDescent="0.2">
      <c r="A190" s="132">
        <f>'Raw Data'!D193</f>
        <v>2056</v>
      </c>
      <c r="B190" s="113" t="str">
        <f>'Raw Data'!C193</f>
        <v>2B</v>
      </c>
      <c r="C190" s="131" t="str">
        <f>'Raw Data'!B193</f>
        <v>Goose Is.</v>
      </c>
      <c r="D190" s="130">
        <f>'Raw Data'!E193</f>
        <v>43278</v>
      </c>
      <c r="E190" s="129">
        <f>'Raw Data'!F193</f>
        <v>511001</v>
      </c>
      <c r="F190" s="129">
        <f>IF('Raw Data'!G193 &lt; 2000000,-1* 'Raw Data'!G193,('Raw Data'!G193 - 1000000))</f>
        <v>-1293206</v>
      </c>
      <c r="G190" s="128">
        <f>'Raw Data'!H193</f>
        <v>155</v>
      </c>
      <c r="H190" s="127">
        <f>'Raw Data'!M193</f>
        <v>6.9564366340637207</v>
      </c>
      <c r="I190" s="119">
        <f>'Raw Data'!I193</f>
        <v>546.290771484375</v>
      </c>
      <c r="J190" s="118">
        <f>'Raw Data'!K193</f>
        <v>35</v>
      </c>
      <c r="K190" s="119">
        <f>'Raw Data'!J193</f>
        <v>124.03377532958984</v>
      </c>
      <c r="L190" s="118">
        <f>'Raw Data'!L193</f>
        <v>13</v>
      </c>
      <c r="M190" s="117">
        <f>IF('Raw Data'!U193 &gt; 0, IF('Raw Data'!V193 = 1, ('Raw Data'!Z193 * 'Raw Data'!N193 * 'Raw Data'!P193) / 'Raw Data'!U193, 'Raw Data'!Z193), #N/A)</f>
        <v>38</v>
      </c>
      <c r="N190" s="116">
        <f>IF('Raw Data'!U193 &gt; 0, IF('Raw Data'!V193 = 1, ('Raw Data'!AD193 * 'Raw Data'!N193 * 'Raw Data'!P193) / 'Raw Data'!U193, 'Raw Data'!AD193), #N/A)</f>
        <v>0</v>
      </c>
      <c r="O190" s="115">
        <f>IF('Raw Data'!U193 &gt; 0, IF('Raw Data'!V193 = 1, ('Raw Data'!AH193 * 'Raw Data'!N193 * 'Raw Data'!P193) / 'Raw Data'!U193, 'Raw Data'!AH193), #N/A)</f>
        <v>1</v>
      </c>
      <c r="P190" s="107">
        <f>'Raw Data'!V193</f>
        <v>0</v>
      </c>
    </row>
    <row r="191" spans="1:16" x14ac:dyDescent="0.2">
      <c r="A191" s="132">
        <f>'Raw Data'!D194</f>
        <v>2057</v>
      </c>
      <c r="B191" s="113" t="str">
        <f>'Raw Data'!C194</f>
        <v>2B</v>
      </c>
      <c r="C191" s="131" t="str">
        <f>'Raw Data'!B194</f>
        <v>Goose Is.</v>
      </c>
      <c r="D191" s="130">
        <f>'Raw Data'!E194</f>
        <v>43297</v>
      </c>
      <c r="E191" s="129">
        <f>'Raw Data'!F194</f>
        <v>511997</v>
      </c>
      <c r="F191" s="129">
        <f>IF('Raw Data'!G194 &lt; 2000000,-1* 'Raw Data'!G194,('Raw Data'!G194 - 1000000))</f>
        <v>-1275525</v>
      </c>
      <c r="G191" s="128">
        <f>'Raw Data'!H194</f>
        <v>75</v>
      </c>
      <c r="H191" s="127">
        <f>'Raw Data'!M194</f>
        <v>6.9564366340637207</v>
      </c>
      <c r="I191" s="119">
        <f>'Raw Data'!I194</f>
        <v>50.449054718017578</v>
      </c>
      <c r="J191" s="118">
        <f>'Raw Data'!K194</f>
        <v>3</v>
      </c>
      <c r="K191" s="119">
        <f>'Raw Data'!J194</f>
        <v>7.2093682289123535</v>
      </c>
      <c r="L191" s="118">
        <f>'Raw Data'!L194</f>
        <v>1</v>
      </c>
      <c r="M191" s="117">
        <f>IF('Raw Data'!U194 &gt; 0, IF('Raw Data'!V194 = 1, ('Raw Data'!Z194 * 'Raw Data'!N194 * 'Raw Data'!P194) / 'Raw Data'!U194, 'Raw Data'!Z194), #N/A)</f>
        <v>21</v>
      </c>
      <c r="N191" s="116">
        <f>IF('Raw Data'!U194 &gt; 0, IF('Raw Data'!V194 = 1, ('Raw Data'!AD194 * 'Raw Data'!N194 * 'Raw Data'!P194) / 'Raw Data'!U194, 'Raw Data'!AD194), #N/A)</f>
        <v>0</v>
      </c>
      <c r="O191" s="115">
        <f>IF('Raw Data'!U194 &gt; 0, IF('Raw Data'!V194 = 1, ('Raw Data'!AH194 * 'Raw Data'!N194 * 'Raw Data'!P194) / 'Raw Data'!U194, 'Raw Data'!AH194), #N/A)</f>
        <v>3</v>
      </c>
      <c r="P191" s="107">
        <f>'Raw Data'!V194</f>
        <v>0</v>
      </c>
    </row>
    <row r="192" spans="1:16" x14ac:dyDescent="0.2">
      <c r="A192" s="132">
        <f>'Raw Data'!D195</f>
        <v>2058</v>
      </c>
      <c r="B192" s="113" t="str">
        <f>'Raw Data'!C195</f>
        <v>2B</v>
      </c>
      <c r="C192" s="131" t="str">
        <f>'Raw Data'!B195</f>
        <v>Goose Is.</v>
      </c>
      <c r="D192" s="130">
        <f>'Raw Data'!E195</f>
        <v>43297</v>
      </c>
      <c r="E192" s="129">
        <f>'Raw Data'!F195</f>
        <v>511998</v>
      </c>
      <c r="F192" s="129">
        <f>IF('Raw Data'!G195 &lt; 2000000,-1* 'Raw Data'!G195,('Raw Data'!G195 - 1000000))</f>
        <v>-1281104</v>
      </c>
      <c r="G192" s="128">
        <f>'Raw Data'!H195</f>
        <v>45</v>
      </c>
      <c r="H192" s="127">
        <f>'Raw Data'!M195</f>
        <v>7.0267038345336914</v>
      </c>
      <c r="I192" s="119">
        <f>'Raw Data'!I195</f>
        <v>100.31669616699219</v>
      </c>
      <c r="J192" s="118">
        <f>'Raw Data'!K195</f>
        <v>5</v>
      </c>
      <c r="K192" s="119">
        <f>'Raw Data'!J195</f>
        <v>35.060577392578125</v>
      </c>
      <c r="L192" s="118">
        <f>'Raw Data'!L195</f>
        <v>6</v>
      </c>
      <c r="M192" s="117">
        <f>IF('Raw Data'!U195 &gt; 0, IF('Raw Data'!V195 = 1, ('Raw Data'!Z195 * 'Raw Data'!N195 * 'Raw Data'!P195) / 'Raw Data'!U195, 'Raw Data'!Z195), #N/A)</f>
        <v>0</v>
      </c>
      <c r="N192" s="116">
        <f>IF('Raw Data'!U195 &gt; 0, IF('Raw Data'!V195 = 1, ('Raw Data'!AD195 * 'Raw Data'!N195 * 'Raw Data'!P195) / 'Raw Data'!U195, 'Raw Data'!AD195), #N/A)</f>
        <v>0</v>
      </c>
      <c r="O192" s="115">
        <f>IF('Raw Data'!U195 &gt; 0, IF('Raw Data'!V195 = 1, ('Raw Data'!AH195 * 'Raw Data'!N195 * 'Raw Data'!P195) / 'Raw Data'!U195, 'Raw Data'!AH195), #N/A)</f>
        <v>4</v>
      </c>
      <c r="P192" s="107">
        <f>'Raw Data'!V195</f>
        <v>0</v>
      </c>
    </row>
    <row r="193" spans="1:16" x14ac:dyDescent="0.2">
      <c r="A193" s="132">
        <f>'Raw Data'!D196</f>
        <v>2059</v>
      </c>
      <c r="B193" s="113" t="str">
        <f>'Raw Data'!C196</f>
        <v>2B</v>
      </c>
      <c r="C193" s="131" t="str">
        <f>'Raw Data'!B196</f>
        <v>Goose Is.</v>
      </c>
      <c r="D193" s="130">
        <f>'Raw Data'!E196</f>
        <v>43285</v>
      </c>
      <c r="E193" s="129">
        <f>'Raw Data'!F196</f>
        <v>511999</v>
      </c>
      <c r="F193" s="129">
        <f>IF('Raw Data'!G196 &lt; 2000000,-1* 'Raw Data'!G196,('Raw Data'!G196 - 1000000))</f>
        <v>-1282707</v>
      </c>
      <c r="G193" s="128">
        <f>'Raw Data'!H196</f>
        <v>83</v>
      </c>
      <c r="H193" s="127">
        <f>'Raw Data'!M196</f>
        <v>6.88616943359375</v>
      </c>
      <c r="I193" s="119">
        <f>'Raw Data'!I196</f>
        <v>36.641616821289063</v>
      </c>
      <c r="J193" s="118">
        <f>'Raw Data'!K196</f>
        <v>3</v>
      </c>
      <c r="K193" s="119">
        <f>'Raw Data'!J196</f>
        <v>48.560653686523438</v>
      </c>
      <c r="L193" s="118">
        <f>'Raw Data'!L196</f>
        <v>6</v>
      </c>
      <c r="M193" s="117">
        <f>IF('Raw Data'!U196 &gt; 0, IF('Raw Data'!V196 = 1, ('Raw Data'!Z196 * 'Raw Data'!N196 * 'Raw Data'!P196) / 'Raw Data'!U196, 'Raw Data'!Z196), #N/A)</f>
        <v>15</v>
      </c>
      <c r="N193" s="116">
        <f>IF('Raw Data'!U196 &gt; 0, IF('Raw Data'!V196 = 1, ('Raw Data'!AD196 * 'Raw Data'!N196 * 'Raw Data'!P196) / 'Raw Data'!U196, 'Raw Data'!AD196), #N/A)</f>
        <v>0</v>
      </c>
      <c r="O193" s="115">
        <f>IF('Raw Data'!U196 &gt; 0, IF('Raw Data'!V196 = 1, ('Raw Data'!AH196 * 'Raw Data'!N196 * 'Raw Data'!P196) / 'Raw Data'!U196, 'Raw Data'!AH196), #N/A)</f>
        <v>0</v>
      </c>
      <c r="P193" s="107">
        <f>'Raw Data'!V196</f>
        <v>0</v>
      </c>
    </row>
    <row r="194" spans="1:16" x14ac:dyDescent="0.2">
      <c r="A194" s="132">
        <f>'Raw Data'!D197</f>
        <v>2060</v>
      </c>
      <c r="B194" s="113" t="str">
        <f>'Raw Data'!C197</f>
        <v>2B</v>
      </c>
      <c r="C194" s="131" t="str">
        <f>'Raw Data'!B197</f>
        <v>Goose Is.</v>
      </c>
      <c r="D194" s="130">
        <f>'Raw Data'!E197</f>
        <v>43285</v>
      </c>
      <c r="E194" s="129">
        <f>'Raw Data'!F197</f>
        <v>512084</v>
      </c>
      <c r="F194" s="129">
        <f>IF('Raw Data'!G197 &lt; 2000000,-1* 'Raw Data'!G197,('Raw Data'!G197 - 1000000))</f>
        <v>-1284059</v>
      </c>
      <c r="G194" s="128">
        <f>'Raw Data'!H197</f>
        <v>114</v>
      </c>
      <c r="H194" s="127">
        <f>'Raw Data'!M197</f>
        <v>6.9564366340637207</v>
      </c>
      <c r="I194" s="119">
        <f>'Raw Data'!I197</f>
        <v>204.00782775878906</v>
      </c>
      <c r="J194" s="118">
        <f>'Raw Data'!K197</f>
        <v>12</v>
      </c>
      <c r="K194" s="119">
        <f>'Raw Data'!J197</f>
        <v>43.949527740478516</v>
      </c>
      <c r="L194" s="118">
        <f>'Raw Data'!L197</f>
        <v>5</v>
      </c>
      <c r="M194" s="117">
        <f>IF('Raw Data'!U197 &gt; 0, IF('Raw Data'!V197 = 1, ('Raw Data'!Z197 * 'Raw Data'!N197 * 'Raw Data'!P197) / 'Raw Data'!U197, 'Raw Data'!Z197), #N/A)</f>
        <v>16</v>
      </c>
      <c r="N194" s="116">
        <f>IF('Raw Data'!U197 &gt; 0, IF('Raw Data'!V197 = 1, ('Raw Data'!AD197 * 'Raw Data'!N197 * 'Raw Data'!P197) / 'Raw Data'!U197, 'Raw Data'!AD197), #N/A)</f>
        <v>0</v>
      </c>
      <c r="O194" s="115">
        <f>IF('Raw Data'!U197 &gt; 0, IF('Raw Data'!V197 = 1, ('Raw Data'!AH197 * 'Raw Data'!N197 * 'Raw Data'!P197) / 'Raw Data'!U197, 'Raw Data'!AH197), #N/A)</f>
        <v>14</v>
      </c>
      <c r="P194" s="107">
        <f>'Raw Data'!V197</f>
        <v>0</v>
      </c>
    </row>
    <row r="195" spans="1:16" x14ac:dyDescent="0.2">
      <c r="A195" s="132">
        <f>'Raw Data'!D198</f>
        <v>2061</v>
      </c>
      <c r="B195" s="113" t="str">
        <f>'Raw Data'!C198</f>
        <v>2B</v>
      </c>
      <c r="C195" s="131" t="str">
        <f>'Raw Data'!B198</f>
        <v>Goose Is.</v>
      </c>
      <c r="D195" s="130">
        <f>'Raw Data'!E198</f>
        <v>43288</v>
      </c>
      <c r="E195" s="129">
        <f>'Raw Data'!F198</f>
        <v>512151</v>
      </c>
      <c r="F195" s="129">
        <f>IF('Raw Data'!G198 &lt; 2000000,-1* 'Raw Data'!G198,('Raw Data'!G198 - 1000000))</f>
        <v>-1290058</v>
      </c>
      <c r="G195" s="128">
        <f>'Raw Data'!H198</f>
        <v>130</v>
      </c>
      <c r="H195" s="127">
        <f>'Raw Data'!M198</f>
        <v>7.0267038345336914</v>
      </c>
      <c r="I195" s="119">
        <f>'Raw Data'!I198</f>
        <v>65.368354797363281</v>
      </c>
      <c r="J195" s="118">
        <f>'Raw Data'!K198</f>
        <v>4</v>
      </c>
      <c r="K195" s="119">
        <f>'Raw Data'!J198</f>
        <v>82.06146240234375</v>
      </c>
      <c r="L195" s="118">
        <f>'Raw Data'!L198</f>
        <v>9</v>
      </c>
      <c r="M195" s="117">
        <f>IF('Raw Data'!U198 &gt; 0, IF('Raw Data'!V198 = 1, ('Raw Data'!Z198 * 'Raw Data'!N198 * 'Raw Data'!P198) / 'Raw Data'!U198, 'Raw Data'!Z198), #N/A)</f>
        <v>3</v>
      </c>
      <c r="N195" s="116">
        <f>IF('Raw Data'!U198 &gt; 0, IF('Raw Data'!V198 = 1, ('Raw Data'!AD198 * 'Raw Data'!N198 * 'Raw Data'!P198) / 'Raw Data'!U198, 'Raw Data'!AD198), #N/A)</f>
        <v>0</v>
      </c>
      <c r="O195" s="115">
        <f>IF('Raw Data'!U198 &gt; 0, IF('Raw Data'!V198 = 1, ('Raw Data'!AH198 * 'Raw Data'!N198 * 'Raw Data'!P198) / 'Raw Data'!U198, 'Raw Data'!AH198), #N/A)</f>
        <v>14</v>
      </c>
      <c r="P195" s="107">
        <f>'Raw Data'!V198</f>
        <v>0</v>
      </c>
    </row>
    <row r="196" spans="1:16" x14ac:dyDescent="0.2">
      <c r="A196" s="132">
        <f>'Raw Data'!D199</f>
        <v>2062</v>
      </c>
      <c r="B196" s="113" t="str">
        <f>'Raw Data'!C199</f>
        <v>2B</v>
      </c>
      <c r="C196" s="131" t="str">
        <f>'Raw Data'!B199</f>
        <v>Goose Is.</v>
      </c>
      <c r="D196" s="130">
        <f>'Raw Data'!E199</f>
        <v>43288</v>
      </c>
      <c r="E196" s="129">
        <f>'Raw Data'!F199</f>
        <v>512262</v>
      </c>
      <c r="F196" s="129">
        <f>IF('Raw Data'!G199 &lt; 2000000,-1* 'Raw Data'!G199,('Raw Data'!G199 - 1000000))</f>
        <v>-1291497</v>
      </c>
      <c r="G196" s="128">
        <f>'Raw Data'!H199</f>
        <v>72</v>
      </c>
      <c r="H196" s="127">
        <f>'Raw Data'!M199</f>
        <v>6.9564361572265625</v>
      </c>
      <c r="I196" s="119">
        <f>'Raw Data'!I199</f>
        <v>93.301681518554687</v>
      </c>
      <c r="J196" s="118">
        <f>'Raw Data'!K199</f>
        <v>8</v>
      </c>
      <c r="K196" s="119">
        <f>'Raw Data'!J199</f>
        <v>708.52288818359375</v>
      </c>
      <c r="L196" s="118">
        <f>'Raw Data'!L199</f>
        <v>94</v>
      </c>
      <c r="M196" s="117">
        <f>IF('Raw Data'!U199 &gt; 0, IF('Raw Data'!V199 = 1, ('Raw Data'!Z199 * 'Raw Data'!N199 * 'Raw Data'!P199) / 'Raw Data'!U199, 'Raw Data'!Z199), #N/A)</f>
        <v>0</v>
      </c>
      <c r="N196" s="116">
        <f>IF('Raw Data'!U199 &gt; 0, IF('Raw Data'!V199 = 1, ('Raw Data'!AD199 * 'Raw Data'!N199 * 'Raw Data'!P199) / 'Raw Data'!U199, 'Raw Data'!AD199), #N/A)</f>
        <v>0</v>
      </c>
      <c r="O196" s="115">
        <f>IF('Raw Data'!U199 &gt; 0, IF('Raw Data'!V199 = 1, ('Raw Data'!AH199 * 'Raw Data'!N199 * 'Raw Data'!P199) / 'Raw Data'!U199, 'Raw Data'!AH199), #N/A)</f>
        <v>0</v>
      </c>
      <c r="P196" s="107">
        <f>'Raw Data'!V199</f>
        <v>0</v>
      </c>
    </row>
    <row r="197" spans="1:16" x14ac:dyDescent="0.2">
      <c r="A197" s="132">
        <f>'Raw Data'!D200</f>
        <v>2063</v>
      </c>
      <c r="B197" s="113" t="str">
        <f>'Raw Data'!C200</f>
        <v>2B</v>
      </c>
      <c r="C197" s="131" t="str">
        <f>'Raw Data'!B200</f>
        <v>Goose Is.</v>
      </c>
      <c r="D197" s="130">
        <f>'Raw Data'!E200</f>
        <v>43278</v>
      </c>
      <c r="E197" s="129">
        <f>'Raw Data'!F200</f>
        <v>511998</v>
      </c>
      <c r="F197" s="129">
        <f>IF('Raw Data'!G200 &lt; 2000000,-1* 'Raw Data'!G200,('Raw Data'!G200 - 1000000))</f>
        <v>-1293098</v>
      </c>
      <c r="G197" s="128">
        <f>'Raw Data'!H200</f>
        <v>108</v>
      </c>
      <c r="H197" s="127">
        <f>'Raw Data'!M200</f>
        <v>6.9564366340637207</v>
      </c>
      <c r="I197" s="119">
        <f>'Raw Data'!I200</f>
        <v>268.3521728515625</v>
      </c>
      <c r="J197" s="118">
        <f>'Raw Data'!K200</f>
        <v>16</v>
      </c>
      <c r="K197" s="119">
        <f>'Raw Data'!J200</f>
        <v>78.924629211425781</v>
      </c>
      <c r="L197" s="118">
        <f>'Raw Data'!L200</f>
        <v>9</v>
      </c>
      <c r="M197" s="117">
        <f>IF('Raw Data'!U200 &gt; 0, IF('Raw Data'!V200 = 1, ('Raw Data'!Z200 * 'Raw Data'!N200 * 'Raw Data'!P200) / 'Raw Data'!U200, 'Raw Data'!Z200), #N/A)</f>
        <v>34</v>
      </c>
      <c r="N197" s="116">
        <f>IF('Raw Data'!U200 &gt; 0, IF('Raw Data'!V200 = 1, ('Raw Data'!AD200 * 'Raw Data'!N200 * 'Raw Data'!P200) / 'Raw Data'!U200, 'Raw Data'!AD200), #N/A)</f>
        <v>0</v>
      </c>
      <c r="O197" s="115">
        <f>IF('Raw Data'!U200 &gt; 0, IF('Raw Data'!V200 = 1, ('Raw Data'!AH200 * 'Raw Data'!N200 * 'Raw Data'!P200) / 'Raw Data'!U200, 'Raw Data'!AH200), #N/A)</f>
        <v>12</v>
      </c>
      <c r="P197" s="107">
        <f>'Raw Data'!V200</f>
        <v>0</v>
      </c>
    </row>
    <row r="198" spans="1:16" x14ac:dyDescent="0.2">
      <c r="A198" s="132">
        <f>'Raw Data'!D201</f>
        <v>2064</v>
      </c>
      <c r="B198" s="113" t="str">
        <f>'Raw Data'!C201</f>
        <v>2B</v>
      </c>
      <c r="C198" s="131" t="str">
        <f>'Raw Data'!B201</f>
        <v>Goose Is.</v>
      </c>
      <c r="D198" s="130">
        <f>'Raw Data'!E201</f>
        <v>43279</v>
      </c>
      <c r="E198" s="129">
        <f>'Raw Data'!F201</f>
        <v>512006</v>
      </c>
      <c r="F198" s="129">
        <f>IF('Raw Data'!G201 &lt; 2000000,-1* 'Raw Data'!G201,('Raw Data'!G201 - 1000000))</f>
        <v>-1294691</v>
      </c>
      <c r="G198" s="128">
        <f>'Raw Data'!H201</f>
        <v>132</v>
      </c>
      <c r="H198" s="127">
        <f>'Raw Data'!M201</f>
        <v>7.0267038345336914</v>
      </c>
      <c r="I198" s="119">
        <f>'Raw Data'!I201</f>
        <v>165.98348999023437</v>
      </c>
      <c r="J198" s="118">
        <f>'Raw Data'!K201</f>
        <v>7</v>
      </c>
      <c r="K198" s="119">
        <f>'Raw Data'!J201</f>
        <v>18.788045883178711</v>
      </c>
      <c r="L198" s="118">
        <f>'Raw Data'!L201</f>
        <v>2</v>
      </c>
      <c r="M198" s="117">
        <f>IF('Raw Data'!U201 &gt; 0, IF('Raw Data'!V201 = 1, ('Raw Data'!Z201 * 'Raw Data'!N201 * 'Raw Data'!P201) / 'Raw Data'!U201, 'Raw Data'!Z201), #N/A)</f>
        <v>50</v>
      </c>
      <c r="N198" s="116">
        <f>IF('Raw Data'!U201 &gt; 0, IF('Raw Data'!V201 = 1, ('Raw Data'!AD201 * 'Raw Data'!N201 * 'Raw Data'!P201) / 'Raw Data'!U201, 'Raw Data'!AD201), #N/A)</f>
        <v>0</v>
      </c>
      <c r="O198" s="115">
        <f>IF('Raw Data'!U201 &gt; 0, IF('Raw Data'!V201 = 1, ('Raw Data'!AH201 * 'Raw Data'!N201 * 'Raw Data'!P201) / 'Raw Data'!U201, 'Raw Data'!AH201), #N/A)</f>
        <v>12</v>
      </c>
      <c r="P198" s="107">
        <f>'Raw Data'!V201</f>
        <v>0</v>
      </c>
    </row>
    <row r="199" spans="1:16" x14ac:dyDescent="0.2">
      <c r="A199" s="132">
        <f>'Raw Data'!D202</f>
        <v>2065</v>
      </c>
      <c r="B199" s="113" t="str">
        <f>'Raw Data'!C202</f>
        <v>2B</v>
      </c>
      <c r="C199" s="131" t="str">
        <f>'Raw Data'!B202</f>
        <v>Goose Is.</v>
      </c>
      <c r="D199" s="130">
        <f>'Raw Data'!E202</f>
        <v>43297</v>
      </c>
      <c r="E199" s="129">
        <f>'Raw Data'!F202</f>
        <v>513000</v>
      </c>
      <c r="F199" s="129">
        <f>IF('Raw Data'!G202 &lt; 2000000,-1* 'Raw Data'!G202,('Raw Data'!G202 - 1000000))</f>
        <v>-1281260</v>
      </c>
      <c r="G199" s="128">
        <f>'Raw Data'!H202</f>
        <v>50</v>
      </c>
      <c r="H199" s="127">
        <f>'Raw Data'!M202</f>
        <v>6.9564366340637207</v>
      </c>
      <c r="I199" s="119">
        <f>'Raw Data'!I202</f>
        <v>399.26531982421875</v>
      </c>
      <c r="J199" s="118">
        <f>'Raw Data'!K202</f>
        <v>16</v>
      </c>
      <c r="K199" s="119">
        <f>'Raw Data'!J202</f>
        <v>74.129837036132813</v>
      </c>
      <c r="L199" s="118">
        <f>'Raw Data'!L202</f>
        <v>10</v>
      </c>
      <c r="M199" s="117">
        <f>IF('Raw Data'!U202 &gt; 0, IF('Raw Data'!V202 = 1, ('Raw Data'!Z202 * 'Raw Data'!N202 * 'Raw Data'!P202) / 'Raw Data'!U202, 'Raw Data'!Z202), #N/A)</f>
        <v>0</v>
      </c>
      <c r="N199" s="116">
        <f>IF('Raw Data'!U202 &gt; 0, IF('Raw Data'!V202 = 1, ('Raw Data'!AD202 * 'Raw Data'!N202 * 'Raw Data'!P202) / 'Raw Data'!U202, 'Raw Data'!AD202), #N/A)</f>
        <v>0</v>
      </c>
      <c r="O199" s="115">
        <f>IF('Raw Data'!U202 &gt; 0, IF('Raw Data'!V202 = 1, ('Raw Data'!AH202 * 'Raw Data'!N202 * 'Raw Data'!P202) / 'Raw Data'!U202, 'Raw Data'!AH202), #N/A)</f>
        <v>66</v>
      </c>
      <c r="P199" s="107">
        <f>'Raw Data'!V202</f>
        <v>0</v>
      </c>
    </row>
    <row r="200" spans="1:16" x14ac:dyDescent="0.2">
      <c r="A200" s="132">
        <f>'Raw Data'!D203</f>
        <v>2066</v>
      </c>
      <c r="B200" s="113" t="str">
        <f>'Raw Data'!C203</f>
        <v>2B</v>
      </c>
      <c r="C200" s="131" t="str">
        <f>'Raw Data'!B203</f>
        <v>Goose Is.</v>
      </c>
      <c r="D200" s="130">
        <f>'Raw Data'!E203</f>
        <v>43285</v>
      </c>
      <c r="E200" s="129">
        <f>'Raw Data'!F203</f>
        <v>513003</v>
      </c>
      <c r="F200" s="129">
        <f>IF('Raw Data'!G203 &lt; 2000000,-1* 'Raw Data'!G203,('Raw Data'!G203 - 1000000))</f>
        <v>-1282705</v>
      </c>
      <c r="G200" s="128">
        <f>'Raw Data'!H203</f>
        <v>103</v>
      </c>
      <c r="H200" s="127">
        <f>'Raw Data'!M203</f>
        <v>7.0267038345336914</v>
      </c>
      <c r="I200" s="119">
        <f>'Raw Data'!I203</f>
        <v>13.31013011932373</v>
      </c>
      <c r="J200" s="118">
        <f>'Raw Data'!K203</f>
        <v>1</v>
      </c>
      <c r="K200" s="119">
        <f>'Raw Data'!J203</f>
        <v>7.5388655662536621</v>
      </c>
      <c r="L200" s="118">
        <f>'Raw Data'!L203</f>
        <v>1</v>
      </c>
      <c r="M200" s="117">
        <f>IF('Raw Data'!U203 &gt; 0, IF('Raw Data'!V203 = 1, ('Raw Data'!Z203 * 'Raw Data'!N203 * 'Raw Data'!P203) / 'Raw Data'!U203, 'Raw Data'!Z203), #N/A)</f>
        <v>12</v>
      </c>
      <c r="N200" s="116">
        <f>IF('Raw Data'!U203 &gt; 0, IF('Raw Data'!V203 = 1, ('Raw Data'!AD203 * 'Raw Data'!N203 * 'Raw Data'!P203) / 'Raw Data'!U203, 'Raw Data'!AD203), #N/A)</f>
        <v>0</v>
      </c>
      <c r="O200" s="115">
        <f>IF('Raw Data'!U203 &gt; 0, IF('Raw Data'!V203 = 1, ('Raw Data'!AH203 * 'Raw Data'!N203 * 'Raw Data'!P203) / 'Raw Data'!U203, 'Raw Data'!AH203), #N/A)</f>
        <v>23</v>
      </c>
      <c r="P200" s="107">
        <f>'Raw Data'!V203</f>
        <v>0</v>
      </c>
    </row>
    <row r="201" spans="1:16" x14ac:dyDescent="0.2">
      <c r="A201" s="132">
        <f>'Raw Data'!D204</f>
        <v>2067</v>
      </c>
      <c r="B201" s="113" t="str">
        <f>'Raw Data'!C204</f>
        <v>2B</v>
      </c>
      <c r="C201" s="131" t="str">
        <f>'Raw Data'!B204</f>
        <v>Goose Is.</v>
      </c>
      <c r="D201" s="130">
        <f>'Raw Data'!E204</f>
        <v>43285</v>
      </c>
      <c r="E201" s="129">
        <f>'Raw Data'!F204</f>
        <v>513022</v>
      </c>
      <c r="F201" s="129">
        <f>IF('Raw Data'!G204 &lt; 2000000,-1* 'Raw Data'!G204,('Raw Data'!G204 - 1000000))</f>
        <v>-1284299</v>
      </c>
      <c r="G201" s="128">
        <f>'Raw Data'!H204</f>
        <v>39</v>
      </c>
      <c r="H201" s="127">
        <f>'Raw Data'!M204</f>
        <v>7.0267033576965332</v>
      </c>
      <c r="I201" s="119">
        <f>'Raw Data'!I204</f>
        <v>317.18484497070312</v>
      </c>
      <c r="J201" s="118">
        <f>'Raw Data'!K204</f>
        <v>13</v>
      </c>
      <c r="K201" s="119">
        <f>'Raw Data'!J204</f>
        <v>64.269241333007813</v>
      </c>
      <c r="L201" s="118">
        <f>'Raw Data'!L204</f>
        <v>8</v>
      </c>
      <c r="M201" s="117">
        <f>IF('Raw Data'!U204 &gt; 0, IF('Raw Data'!V204 = 1, ('Raw Data'!Z204 * 'Raw Data'!N204 * 'Raw Data'!P204) / 'Raw Data'!U204, 'Raw Data'!Z204), #N/A)</f>
        <v>0</v>
      </c>
      <c r="N201" s="116">
        <f>IF('Raw Data'!U204 &gt; 0, IF('Raw Data'!V204 = 1, ('Raw Data'!AD204 * 'Raw Data'!N204 * 'Raw Data'!P204) / 'Raw Data'!U204, 'Raw Data'!AD204), #N/A)</f>
        <v>0</v>
      </c>
      <c r="O201" s="115">
        <f>IF('Raw Data'!U204 &gt; 0, IF('Raw Data'!V204 = 1, ('Raw Data'!AH204 * 'Raw Data'!N204 * 'Raw Data'!P204) / 'Raw Data'!U204, 'Raw Data'!AH204), #N/A)</f>
        <v>0</v>
      </c>
      <c r="P201" s="107">
        <f>'Raw Data'!V204</f>
        <v>0</v>
      </c>
    </row>
    <row r="202" spans="1:16" x14ac:dyDescent="0.2">
      <c r="A202" s="132">
        <f>'Raw Data'!D205</f>
        <v>2068</v>
      </c>
      <c r="B202" s="113" t="str">
        <f>'Raw Data'!C205</f>
        <v>2B</v>
      </c>
      <c r="C202" s="131" t="str">
        <f>'Raw Data'!B205</f>
        <v>Goose Is.</v>
      </c>
      <c r="D202" s="130">
        <f>'Raw Data'!E205</f>
        <v>43288</v>
      </c>
      <c r="E202" s="129">
        <f>'Raw Data'!F205</f>
        <v>513007</v>
      </c>
      <c r="F202" s="129">
        <f>IF('Raw Data'!G205 &lt; 2000000,-1* 'Raw Data'!G205,('Raw Data'!G205 - 1000000))</f>
        <v>-1285891</v>
      </c>
      <c r="G202" s="128">
        <f>'Raw Data'!H205</f>
        <v>25</v>
      </c>
      <c r="H202" s="127">
        <f>'Raw Data'!M205</f>
        <v>6.9564366340637207</v>
      </c>
      <c r="I202" s="119">
        <f>'Raw Data'!I205</f>
        <v>460.30520629882812</v>
      </c>
      <c r="J202" s="118">
        <f>'Raw Data'!K205</f>
        <v>21</v>
      </c>
      <c r="K202" s="119">
        <f>'Raw Data'!J205</f>
        <v>121.60429382324219</v>
      </c>
      <c r="L202" s="118">
        <f>'Raw Data'!L205</f>
        <v>15</v>
      </c>
      <c r="M202" s="117">
        <f>IF('Raw Data'!U205 &gt; 0, IF('Raw Data'!V205 = 1, ('Raw Data'!Z205 * 'Raw Data'!N205 * 'Raw Data'!P205) / 'Raw Data'!U205, 'Raw Data'!Z205), #N/A)</f>
        <v>0</v>
      </c>
      <c r="N202" s="116">
        <f>IF('Raw Data'!U205 &gt; 0, IF('Raw Data'!V205 = 1, ('Raw Data'!AD205 * 'Raw Data'!N205 * 'Raw Data'!P205) / 'Raw Data'!U205, 'Raw Data'!AD205), #N/A)</f>
        <v>0</v>
      </c>
      <c r="O202" s="115">
        <f>IF('Raw Data'!U205 &gt; 0, IF('Raw Data'!V205 = 1, ('Raw Data'!AH205 * 'Raw Data'!N205 * 'Raw Data'!P205) / 'Raw Data'!U205, 'Raw Data'!AH205), #N/A)</f>
        <v>5</v>
      </c>
      <c r="P202" s="107">
        <f>'Raw Data'!V205</f>
        <v>0</v>
      </c>
    </row>
    <row r="203" spans="1:16" x14ac:dyDescent="0.2">
      <c r="A203" s="126">
        <f>'Raw Data'!D206</f>
        <v>2069</v>
      </c>
      <c r="B203" s="125" t="str">
        <f>'Raw Data'!C206</f>
        <v>2B</v>
      </c>
      <c r="C203" s="124" t="str">
        <f>'Raw Data'!B206</f>
        <v>Goose Is.</v>
      </c>
      <c r="D203" s="123">
        <f>'Raw Data'!E206</f>
        <v>43288</v>
      </c>
      <c r="E203" s="122">
        <f>'Raw Data'!F206</f>
        <v>513009</v>
      </c>
      <c r="F203" s="122">
        <f>IF('Raw Data'!G206 &lt; 2000000,-1* 'Raw Data'!G206,('Raw Data'!G206 - 1000000))</f>
        <v>-1291487</v>
      </c>
      <c r="G203" s="121">
        <f>'Raw Data'!H206</f>
        <v>27</v>
      </c>
      <c r="H203" s="120">
        <f>'Raw Data'!M206</f>
        <v>6.9564366340637207</v>
      </c>
      <c r="I203" s="137">
        <f>'Raw Data'!I206</f>
        <v>1650.652099609375</v>
      </c>
      <c r="J203" s="136">
        <f>'Raw Data'!K206</f>
        <v>57</v>
      </c>
      <c r="K203" s="137">
        <f>'Raw Data'!J206</f>
        <v>163.90139770507812</v>
      </c>
      <c r="L203" s="136">
        <f>'Raw Data'!L206</f>
        <v>20</v>
      </c>
      <c r="M203" s="135">
        <f>IF('Raw Data'!U206 &gt; 0, IF('Raw Data'!V206 = 1, ('Raw Data'!Z206 * 'Raw Data'!N206 * 'Raw Data'!P206) / 'Raw Data'!U206, 'Raw Data'!Z206), #N/A)</f>
        <v>0</v>
      </c>
      <c r="N203" s="134">
        <f>IF('Raw Data'!U206 &gt; 0, IF('Raw Data'!V206 = 1, ('Raw Data'!AD206 * 'Raw Data'!N206 * 'Raw Data'!P206) / 'Raw Data'!U206, 'Raw Data'!AD206), #N/A)</f>
        <v>0</v>
      </c>
      <c r="O203" s="133">
        <f>IF('Raw Data'!U206 &gt; 0, IF('Raw Data'!V206 = 1, ('Raw Data'!AH206 * 'Raw Data'!N206 * 'Raw Data'!P206) / 'Raw Data'!U206, 'Raw Data'!AH206), #N/A)</f>
        <v>11</v>
      </c>
      <c r="P203" s="107">
        <f>'Raw Data'!V206</f>
        <v>0</v>
      </c>
    </row>
    <row r="204" spans="1:16" x14ac:dyDescent="0.2">
      <c r="A204" s="132">
        <f>'Raw Data'!D207</f>
        <v>2070</v>
      </c>
      <c r="B204" s="113" t="str">
        <f>'Raw Data'!C207</f>
        <v>2B</v>
      </c>
      <c r="C204" s="131" t="str">
        <f>'Raw Data'!B207</f>
        <v>Goose Is.</v>
      </c>
      <c r="D204" s="130">
        <f>'Raw Data'!E207</f>
        <v>43287</v>
      </c>
      <c r="E204" s="129">
        <f>'Raw Data'!F207</f>
        <v>513003</v>
      </c>
      <c r="F204" s="129">
        <f>IF('Raw Data'!G207 &lt; 2000000,-1* 'Raw Data'!G207,('Raw Data'!G207 - 1000000))</f>
        <v>-1293134</v>
      </c>
      <c r="G204" s="128">
        <f>'Raw Data'!H207</f>
        <v>58</v>
      </c>
      <c r="H204" s="127">
        <f>'Raw Data'!M207</f>
        <v>6.9564366340637207</v>
      </c>
      <c r="I204" s="119">
        <f>'Raw Data'!I207</f>
        <v>2948.465576171875</v>
      </c>
      <c r="J204" s="118">
        <f>'Raw Data'!K207</f>
        <v>118</v>
      </c>
      <c r="K204" s="119">
        <f>'Raw Data'!J207</f>
        <v>327.69113159179687</v>
      </c>
      <c r="L204" s="118">
        <f>'Raw Data'!L207</f>
        <v>37</v>
      </c>
      <c r="M204" s="117">
        <f>IF('Raw Data'!U207 &gt; 0, IF('Raw Data'!V207 = 1, ('Raw Data'!Z207 * 'Raw Data'!N207 * 'Raw Data'!P207) / 'Raw Data'!U207, 'Raw Data'!Z207), #N/A)</f>
        <v>0</v>
      </c>
      <c r="N204" s="116">
        <f>IF('Raw Data'!U207 &gt; 0, IF('Raw Data'!V207 = 1, ('Raw Data'!AD207 * 'Raw Data'!N207 * 'Raw Data'!P207) / 'Raw Data'!U207, 'Raw Data'!AD207), #N/A)</f>
        <v>0</v>
      </c>
      <c r="O204" s="115">
        <f>IF('Raw Data'!U207 &gt; 0, IF('Raw Data'!V207 = 1, ('Raw Data'!AH207 * 'Raw Data'!N207 * 'Raw Data'!P207) / 'Raw Data'!U207, 'Raw Data'!AH207), #N/A)</f>
        <v>25</v>
      </c>
      <c r="P204" s="107">
        <f>'Raw Data'!V207</f>
        <v>0</v>
      </c>
    </row>
    <row r="205" spans="1:16" x14ac:dyDescent="0.2">
      <c r="A205" s="132">
        <f>'Raw Data'!D208</f>
        <v>2071</v>
      </c>
      <c r="B205" s="113" t="str">
        <f>'Raw Data'!C208</f>
        <v>2B</v>
      </c>
      <c r="C205" s="131" t="str">
        <f>'Raw Data'!B208</f>
        <v>Goose Is.</v>
      </c>
      <c r="D205" s="130">
        <f>'Raw Data'!E208</f>
        <v>43280</v>
      </c>
      <c r="E205" s="129">
        <f>'Raw Data'!F208</f>
        <v>513003</v>
      </c>
      <c r="F205" s="129">
        <f>IF('Raw Data'!G208 &lt; 2000000,-1* 'Raw Data'!G208,('Raw Data'!G208 - 1000000))</f>
        <v>-1294696</v>
      </c>
      <c r="G205" s="128">
        <f>'Raw Data'!H208</f>
        <v>92</v>
      </c>
      <c r="H205" s="127">
        <f>'Raw Data'!M208</f>
        <v>6.9564366340637207</v>
      </c>
      <c r="I205" s="119">
        <f>'Raw Data'!I208</f>
        <v>1313.30322265625</v>
      </c>
      <c r="J205" s="118">
        <f>'Raw Data'!K208</f>
        <v>63</v>
      </c>
      <c r="K205" s="119">
        <f>'Raw Data'!J208</f>
        <v>10.559208869934082</v>
      </c>
      <c r="L205" s="118">
        <f>'Raw Data'!L208</f>
        <v>1</v>
      </c>
      <c r="M205" s="117">
        <f>IF('Raw Data'!U208 &gt; 0, IF('Raw Data'!V208 = 1, ('Raw Data'!Z208 * 'Raw Data'!N208 * 'Raw Data'!P208) / 'Raw Data'!U208, 'Raw Data'!Z208), #N/A)</f>
        <v>29</v>
      </c>
      <c r="N205" s="116">
        <f>IF('Raw Data'!U208 &gt; 0, IF('Raw Data'!V208 = 1, ('Raw Data'!AD208 * 'Raw Data'!N208 * 'Raw Data'!P208) / 'Raw Data'!U208, 'Raw Data'!AD208), #N/A)</f>
        <v>0</v>
      </c>
      <c r="O205" s="115">
        <f>IF('Raw Data'!U208 &gt; 0, IF('Raw Data'!V208 = 1, ('Raw Data'!AH208 * 'Raw Data'!N208 * 'Raw Data'!P208) / 'Raw Data'!U208, 'Raw Data'!AH208), #N/A)</f>
        <v>71</v>
      </c>
      <c r="P205" s="107">
        <f>'Raw Data'!V208</f>
        <v>0</v>
      </c>
    </row>
    <row r="206" spans="1:16" x14ac:dyDescent="0.2">
      <c r="A206" s="132">
        <f>'Raw Data'!D209</f>
        <v>2072</v>
      </c>
      <c r="B206" s="113" t="str">
        <f>'Raw Data'!C209</f>
        <v>2B</v>
      </c>
      <c r="C206" s="131" t="str">
        <f>'Raw Data'!B209</f>
        <v>Goose Is.</v>
      </c>
      <c r="D206" s="130">
        <f>'Raw Data'!E209</f>
        <v>43280</v>
      </c>
      <c r="E206" s="129">
        <f>'Raw Data'!F209</f>
        <v>513006</v>
      </c>
      <c r="F206" s="129">
        <f>IF('Raw Data'!G209 &lt; 2000000,-1* 'Raw Data'!G209,('Raw Data'!G209 - 1000000))</f>
        <v>-1300287</v>
      </c>
      <c r="G206" s="128">
        <f>'Raw Data'!H209</f>
        <v>150</v>
      </c>
      <c r="H206" s="127">
        <f>'Raw Data'!M209</f>
        <v>6.9564366340637207</v>
      </c>
      <c r="I206" s="119">
        <f>'Raw Data'!I209</f>
        <v>529.9849853515625</v>
      </c>
      <c r="J206" s="118">
        <f>'Raw Data'!K209</f>
        <v>22</v>
      </c>
      <c r="K206" s="119">
        <f>'Raw Data'!J209</f>
        <v>0</v>
      </c>
      <c r="L206" s="118">
        <f>'Raw Data'!L209</f>
        <v>0</v>
      </c>
      <c r="M206" s="117">
        <f>IF('Raw Data'!U209 &gt; 0, IF('Raw Data'!V209 = 1, ('Raw Data'!Z209 * 'Raw Data'!N209 * 'Raw Data'!P209) / 'Raw Data'!U209, 'Raw Data'!Z209), #N/A)</f>
        <v>98</v>
      </c>
      <c r="N206" s="116">
        <f>IF('Raw Data'!U209 &gt; 0, IF('Raw Data'!V209 = 1, ('Raw Data'!AD209 * 'Raw Data'!N209 * 'Raw Data'!P209) / 'Raw Data'!U209, 'Raw Data'!AD209), #N/A)</f>
        <v>0</v>
      </c>
      <c r="O206" s="115">
        <f>IF('Raw Data'!U209 &gt; 0, IF('Raw Data'!V209 = 1, ('Raw Data'!AH209 * 'Raw Data'!N209 * 'Raw Data'!P209) / 'Raw Data'!U209, 'Raw Data'!AH209), #N/A)</f>
        <v>11</v>
      </c>
      <c r="P206" s="107">
        <f>'Raw Data'!V209</f>
        <v>0</v>
      </c>
    </row>
    <row r="207" spans="1:16" x14ac:dyDescent="0.2">
      <c r="A207" s="132">
        <f>'Raw Data'!D210</f>
        <v>2073</v>
      </c>
      <c r="B207" s="113" t="str">
        <f>'Raw Data'!C210</f>
        <v>2B</v>
      </c>
      <c r="C207" s="131" t="str">
        <f>'Raw Data'!B210</f>
        <v>Goose Is.</v>
      </c>
      <c r="D207" s="130">
        <f>'Raw Data'!E210</f>
        <v>43296</v>
      </c>
      <c r="E207" s="129">
        <f>'Raw Data'!F210</f>
        <v>514002</v>
      </c>
      <c r="F207" s="129">
        <f>IF('Raw Data'!G210 &lt; 2000000,-1* 'Raw Data'!G210,('Raw Data'!G210 - 1000000))</f>
        <v>-1282588</v>
      </c>
      <c r="G207" s="128">
        <f>'Raw Data'!H210</f>
        <v>77</v>
      </c>
      <c r="H207" s="127">
        <f>'Raw Data'!M210</f>
        <v>6.9564366340637207</v>
      </c>
      <c r="I207" s="119">
        <f>'Raw Data'!I210</f>
        <v>39.126949310302734</v>
      </c>
      <c r="J207" s="118">
        <f>'Raw Data'!K210</f>
        <v>3</v>
      </c>
      <c r="K207" s="119">
        <f>'Raw Data'!J210</f>
        <v>18.732311248779297</v>
      </c>
      <c r="L207" s="118">
        <f>'Raw Data'!L210</f>
        <v>2</v>
      </c>
      <c r="M207" s="117">
        <f>IF('Raw Data'!U210 &gt; 0, IF('Raw Data'!V210 = 1, ('Raw Data'!Z210 * 'Raw Data'!N210 * 'Raw Data'!P210) / 'Raw Data'!U210, 'Raw Data'!Z210), #N/A)</f>
        <v>8</v>
      </c>
      <c r="N207" s="116">
        <f>IF('Raw Data'!U210 &gt; 0, IF('Raw Data'!V210 = 1, ('Raw Data'!AD210 * 'Raw Data'!N210 * 'Raw Data'!P210) / 'Raw Data'!U210, 'Raw Data'!AD210), #N/A)</f>
        <v>0</v>
      </c>
      <c r="O207" s="115">
        <f>IF('Raw Data'!U210 &gt; 0, IF('Raw Data'!V210 = 1, ('Raw Data'!AH210 * 'Raw Data'!N210 * 'Raw Data'!P210) / 'Raw Data'!U210, 'Raw Data'!AH210), #N/A)</f>
        <v>1</v>
      </c>
      <c r="P207" s="107">
        <f>'Raw Data'!V210</f>
        <v>0</v>
      </c>
    </row>
    <row r="208" spans="1:16" x14ac:dyDescent="0.2">
      <c r="A208" s="132">
        <f>'Raw Data'!D211</f>
        <v>2074</v>
      </c>
      <c r="B208" s="113" t="str">
        <f>'Raw Data'!C211</f>
        <v>2B</v>
      </c>
      <c r="C208" s="131" t="str">
        <f>'Raw Data'!B211</f>
        <v>Goose Is.</v>
      </c>
      <c r="D208" s="130">
        <f>'Raw Data'!E211</f>
        <v>43286</v>
      </c>
      <c r="E208" s="129">
        <f>'Raw Data'!F211</f>
        <v>513981</v>
      </c>
      <c r="F208" s="129">
        <f>IF('Raw Data'!G211 &lt; 2000000,-1* 'Raw Data'!G211,('Raw Data'!G211 - 1000000))</f>
        <v>-1285903</v>
      </c>
      <c r="G208" s="128">
        <f>'Raw Data'!H211</f>
        <v>27</v>
      </c>
      <c r="H208" s="127">
        <f>'Raw Data'!M211</f>
        <v>7.0267033576965332</v>
      </c>
      <c r="I208" s="119">
        <f>'Raw Data'!I211</f>
        <v>0</v>
      </c>
      <c r="J208" s="118">
        <f>'Raw Data'!K211</f>
        <v>0</v>
      </c>
      <c r="K208" s="119">
        <f>'Raw Data'!J211</f>
        <v>49.649196624755859</v>
      </c>
      <c r="L208" s="118">
        <f>'Raw Data'!L211</f>
        <v>6</v>
      </c>
      <c r="M208" s="117">
        <f>IF('Raw Data'!U211 &gt; 0, IF('Raw Data'!V211 = 1, ('Raw Data'!Z211 * 'Raw Data'!N211 * 'Raw Data'!P211) / 'Raw Data'!U211, 'Raw Data'!Z211), #N/A)</f>
        <v>0</v>
      </c>
      <c r="N208" s="116">
        <f>IF('Raw Data'!U211 &gt; 0, IF('Raw Data'!V211 = 1, ('Raw Data'!AD211 * 'Raw Data'!N211 * 'Raw Data'!P211) / 'Raw Data'!U211, 'Raw Data'!AD211), #N/A)</f>
        <v>0</v>
      </c>
      <c r="O208" s="115">
        <f>IF('Raw Data'!U211 &gt; 0, IF('Raw Data'!V211 = 1, ('Raw Data'!AH211 * 'Raw Data'!N211 * 'Raw Data'!P211) / 'Raw Data'!U211, 'Raw Data'!AH211), #N/A)</f>
        <v>0</v>
      </c>
      <c r="P208" s="107">
        <f>'Raw Data'!V211</f>
        <v>0</v>
      </c>
    </row>
    <row r="209" spans="1:16" x14ac:dyDescent="0.2">
      <c r="A209" s="132">
        <f>'Raw Data'!D212</f>
        <v>2075</v>
      </c>
      <c r="B209" s="113" t="str">
        <f>'Raw Data'!C212</f>
        <v>2B</v>
      </c>
      <c r="C209" s="131" t="str">
        <f>'Raw Data'!B212</f>
        <v>Goose Is.</v>
      </c>
      <c r="D209" s="130">
        <f>'Raw Data'!E212</f>
        <v>43287</v>
      </c>
      <c r="E209" s="129">
        <f>'Raw Data'!F212</f>
        <v>514000</v>
      </c>
      <c r="F209" s="129">
        <f>IF('Raw Data'!G212 &lt; 2000000,-1* 'Raw Data'!G212,('Raw Data'!G212 - 1000000))</f>
        <v>-1291455</v>
      </c>
      <c r="G209" s="128">
        <f>'Raw Data'!H212</f>
        <v>32</v>
      </c>
      <c r="H209" s="127">
        <f>'Raw Data'!M212</f>
        <v>6.9564361572265625</v>
      </c>
      <c r="I209" s="119">
        <f>'Raw Data'!I212</f>
        <v>62.322574615478516</v>
      </c>
      <c r="J209" s="118">
        <f>'Raw Data'!K212</f>
        <v>5</v>
      </c>
      <c r="K209" s="119">
        <f>'Raw Data'!J212</f>
        <v>57.267288208007812</v>
      </c>
      <c r="L209" s="118">
        <f>'Raw Data'!L212</f>
        <v>7</v>
      </c>
      <c r="M209" s="117">
        <f>IF('Raw Data'!U212 &gt; 0, IF('Raw Data'!V212 = 1, ('Raw Data'!Z212 * 'Raw Data'!N212 * 'Raw Data'!P212) / 'Raw Data'!U212, 'Raw Data'!Z212), #N/A)</f>
        <v>0</v>
      </c>
      <c r="N209" s="116">
        <f>IF('Raw Data'!U212 &gt; 0, IF('Raw Data'!V212 = 1, ('Raw Data'!AD212 * 'Raw Data'!N212 * 'Raw Data'!P212) / 'Raw Data'!U212, 'Raw Data'!AD212), #N/A)</f>
        <v>0</v>
      </c>
      <c r="O209" s="115">
        <f>IF('Raw Data'!U212 &gt; 0, IF('Raw Data'!V212 = 1, ('Raw Data'!AH212 * 'Raw Data'!N212 * 'Raw Data'!P212) / 'Raw Data'!U212, 'Raw Data'!AH212), #N/A)</f>
        <v>0</v>
      </c>
      <c r="P209" s="107">
        <f>'Raw Data'!V212</f>
        <v>0</v>
      </c>
    </row>
    <row r="210" spans="1:16" x14ac:dyDescent="0.2">
      <c r="A210" s="132">
        <f>'Raw Data'!D213</f>
        <v>2076</v>
      </c>
      <c r="B210" s="113" t="str">
        <f>'Raw Data'!C213</f>
        <v>2B</v>
      </c>
      <c r="C210" s="131" t="str">
        <f>'Raw Data'!B213</f>
        <v>Goose Is.</v>
      </c>
      <c r="D210" s="130">
        <f>'Raw Data'!E213</f>
        <v>43287</v>
      </c>
      <c r="E210" s="129">
        <f>'Raw Data'!F213</f>
        <v>514003</v>
      </c>
      <c r="F210" s="129">
        <f>IF('Raw Data'!G213 &lt; 2000000,-1* 'Raw Data'!G213,('Raw Data'!G213 - 1000000))</f>
        <v>-1293095</v>
      </c>
      <c r="G210" s="128">
        <f>'Raw Data'!H213</f>
        <v>55</v>
      </c>
      <c r="H210" s="127">
        <f>'Raw Data'!M213</f>
        <v>6.9564366340637207</v>
      </c>
      <c r="I210" s="119">
        <f>'Raw Data'!I213</f>
        <v>15.396925926208496</v>
      </c>
      <c r="J210" s="118">
        <f>'Raw Data'!K213</f>
        <v>1</v>
      </c>
      <c r="K210" s="119">
        <f>'Raw Data'!J213</f>
        <v>16.818496704101563</v>
      </c>
      <c r="L210" s="118">
        <f>'Raw Data'!L213</f>
        <v>2</v>
      </c>
      <c r="M210" s="117">
        <f>IF('Raw Data'!U213 &gt; 0, IF('Raw Data'!V213 = 1, ('Raw Data'!Z213 * 'Raw Data'!N213 * 'Raw Data'!P213) / 'Raw Data'!U213, 'Raw Data'!Z213), #N/A)</f>
        <v>0</v>
      </c>
      <c r="N210" s="116">
        <f>IF('Raw Data'!U213 &gt; 0, IF('Raw Data'!V213 = 1, ('Raw Data'!AD213 * 'Raw Data'!N213 * 'Raw Data'!P213) / 'Raw Data'!U213, 'Raw Data'!AD213), #N/A)</f>
        <v>0</v>
      </c>
      <c r="O210" s="115">
        <f>IF('Raw Data'!U213 &gt; 0, IF('Raw Data'!V213 = 1, ('Raw Data'!AH213 * 'Raw Data'!N213 * 'Raw Data'!P213) / 'Raw Data'!U213, 'Raw Data'!AH213), #N/A)</f>
        <v>0</v>
      </c>
      <c r="P210" s="107">
        <f>'Raw Data'!V213</f>
        <v>0</v>
      </c>
    </row>
    <row r="211" spans="1:16" x14ac:dyDescent="0.2">
      <c r="A211" s="132">
        <f>'Raw Data'!D214</f>
        <v>2077</v>
      </c>
      <c r="B211" s="113" t="str">
        <f>'Raw Data'!C214</f>
        <v>2B</v>
      </c>
      <c r="C211" s="131" t="str">
        <f>'Raw Data'!B214</f>
        <v>Goose Is.</v>
      </c>
      <c r="D211" s="130">
        <f>'Raw Data'!E214</f>
        <v>43280</v>
      </c>
      <c r="E211" s="129">
        <f>'Raw Data'!F214</f>
        <v>513873</v>
      </c>
      <c r="F211" s="129">
        <f>IF('Raw Data'!G214 &lt; 2000000,-1* 'Raw Data'!G214,('Raw Data'!G214 - 1000000))</f>
        <v>-1294397</v>
      </c>
      <c r="G211" s="128">
        <f>'Raw Data'!H214</f>
        <v>96</v>
      </c>
      <c r="H211" s="127">
        <f>'Raw Data'!M214</f>
        <v>6.9564366340637207</v>
      </c>
      <c r="I211" s="119">
        <f>'Raw Data'!I214</f>
        <v>891.10980224609375</v>
      </c>
      <c r="J211" s="118">
        <f>'Raw Data'!K214</f>
        <v>52</v>
      </c>
      <c r="K211" s="119">
        <f>'Raw Data'!J214</f>
        <v>75.837387084960938</v>
      </c>
      <c r="L211" s="118">
        <f>'Raw Data'!L214</f>
        <v>8</v>
      </c>
      <c r="M211" s="117">
        <f>IF('Raw Data'!U214 &gt; 0, IF('Raw Data'!V214 = 1, ('Raw Data'!Z214 * 'Raw Data'!N214 * 'Raw Data'!P214) / 'Raw Data'!U214, 'Raw Data'!Z214), #N/A)</f>
        <v>70</v>
      </c>
      <c r="N211" s="116">
        <f>IF('Raw Data'!U214 &gt; 0, IF('Raw Data'!V214 = 1, ('Raw Data'!AD214 * 'Raw Data'!N214 * 'Raw Data'!P214) / 'Raw Data'!U214, 'Raw Data'!AD214), #N/A)</f>
        <v>0</v>
      </c>
      <c r="O211" s="115">
        <f>IF('Raw Data'!U214 &gt; 0, IF('Raw Data'!V214 = 1, ('Raw Data'!AH214 * 'Raw Data'!N214 * 'Raw Data'!P214) / 'Raw Data'!U214, 'Raw Data'!AH214), #N/A)</f>
        <v>28</v>
      </c>
      <c r="P211" s="107">
        <f>'Raw Data'!V214</f>
        <v>0</v>
      </c>
    </row>
    <row r="212" spans="1:16" x14ac:dyDescent="0.2">
      <c r="A212" s="132">
        <f>'Raw Data'!D215</f>
        <v>2078</v>
      </c>
      <c r="B212" s="113" t="str">
        <f>'Raw Data'!C215</f>
        <v>2B</v>
      </c>
      <c r="C212" s="131" t="str">
        <f>'Raw Data'!B215</f>
        <v>Goose Is.</v>
      </c>
      <c r="D212" s="130">
        <f>'Raw Data'!E215</f>
        <v>43296</v>
      </c>
      <c r="E212" s="129">
        <f>'Raw Data'!F215</f>
        <v>514998</v>
      </c>
      <c r="F212" s="129">
        <f>IF('Raw Data'!G215 &lt; 2000000,-1* 'Raw Data'!G215,('Raw Data'!G215 - 1000000))</f>
        <v>-1282625</v>
      </c>
      <c r="G212" s="128">
        <f>'Raw Data'!H215</f>
        <v>72</v>
      </c>
      <c r="H212" s="127">
        <f>'Raw Data'!M215</f>
        <v>6.9564366340637207</v>
      </c>
      <c r="I212" s="119">
        <f>'Raw Data'!I215</f>
        <v>427.18856811523437</v>
      </c>
      <c r="J212" s="118">
        <f>'Raw Data'!K215</f>
        <v>17</v>
      </c>
      <c r="K212" s="119">
        <f>'Raw Data'!J215</f>
        <v>101.06961822509766</v>
      </c>
      <c r="L212" s="118">
        <f>'Raw Data'!L215</f>
        <v>12</v>
      </c>
      <c r="M212" s="117">
        <f>IF('Raw Data'!U215 &gt; 0, IF('Raw Data'!V215 = 1, ('Raw Data'!Z215 * 'Raw Data'!N215 * 'Raw Data'!P215) / 'Raw Data'!U215, 'Raw Data'!Z215), #N/A)</f>
        <v>10</v>
      </c>
      <c r="N212" s="116">
        <f>IF('Raw Data'!U215 &gt; 0, IF('Raw Data'!V215 = 1, ('Raw Data'!AD215 * 'Raw Data'!N215 * 'Raw Data'!P215) / 'Raw Data'!U215, 'Raw Data'!AD215), #N/A)</f>
        <v>0</v>
      </c>
      <c r="O212" s="115">
        <f>IF('Raw Data'!U215 &gt; 0, IF('Raw Data'!V215 = 1, ('Raw Data'!AH215 * 'Raw Data'!N215 * 'Raw Data'!P215) / 'Raw Data'!U215, 'Raw Data'!AH215), #N/A)</f>
        <v>12</v>
      </c>
      <c r="P212" s="107">
        <f>'Raw Data'!V215</f>
        <v>0</v>
      </c>
    </row>
    <row r="213" spans="1:16" x14ac:dyDescent="0.2">
      <c r="A213" s="132">
        <f>'Raw Data'!D216</f>
        <v>2079</v>
      </c>
      <c r="B213" s="113" t="str">
        <f>'Raw Data'!C216</f>
        <v>2B</v>
      </c>
      <c r="C213" s="131" t="str">
        <f>'Raw Data'!B216</f>
        <v>Goose Is.</v>
      </c>
      <c r="D213" s="130">
        <f>'Raw Data'!E216</f>
        <v>43296</v>
      </c>
      <c r="E213" s="129">
        <f>'Raw Data'!F216</f>
        <v>514999</v>
      </c>
      <c r="F213" s="129">
        <f>IF('Raw Data'!G216 &lt; 2000000,-1* 'Raw Data'!G216,('Raw Data'!G216 - 1000000))</f>
        <v>-1284200</v>
      </c>
      <c r="G213" s="128">
        <f>'Raw Data'!H216</f>
        <v>54</v>
      </c>
      <c r="H213" s="127">
        <f>'Raw Data'!M216</f>
        <v>7.0267033576965332</v>
      </c>
      <c r="I213" s="119">
        <f>'Raw Data'!I216</f>
        <v>96.821815490722656</v>
      </c>
      <c r="J213" s="118">
        <f>'Raw Data'!K216</f>
        <v>7</v>
      </c>
      <c r="K213" s="119">
        <f>'Raw Data'!J216</f>
        <v>194.99870300292969</v>
      </c>
      <c r="L213" s="118">
        <f>'Raw Data'!L216</f>
        <v>25</v>
      </c>
      <c r="M213" s="117">
        <f>IF('Raw Data'!U216 &gt; 0, IF('Raw Data'!V216 = 1, ('Raw Data'!Z216 * 'Raw Data'!N216 * 'Raw Data'!P216) / 'Raw Data'!U216, 'Raw Data'!Z216), #N/A)</f>
        <v>0</v>
      </c>
      <c r="N213" s="116">
        <f>IF('Raw Data'!U216 &gt; 0, IF('Raw Data'!V216 = 1, ('Raw Data'!AD216 * 'Raw Data'!N216 * 'Raw Data'!P216) / 'Raw Data'!U216, 'Raw Data'!AD216), #N/A)</f>
        <v>0</v>
      </c>
      <c r="O213" s="115">
        <f>IF('Raw Data'!U216 &gt; 0, IF('Raw Data'!V216 = 1, ('Raw Data'!AH216 * 'Raw Data'!N216 * 'Raw Data'!P216) / 'Raw Data'!U216, 'Raw Data'!AH216), #N/A)</f>
        <v>0</v>
      </c>
      <c r="P213" s="107">
        <f>'Raw Data'!V216</f>
        <v>0</v>
      </c>
    </row>
    <row r="214" spans="1:16" x14ac:dyDescent="0.2">
      <c r="A214" s="132">
        <f>'Raw Data'!D217</f>
        <v>2080</v>
      </c>
      <c r="B214" s="113" t="str">
        <f>'Raw Data'!C217</f>
        <v>2B</v>
      </c>
      <c r="C214" s="131" t="str">
        <f>'Raw Data'!B217</f>
        <v>Goose Is.</v>
      </c>
      <c r="D214" s="130">
        <f>'Raw Data'!E217</f>
        <v>43286</v>
      </c>
      <c r="E214" s="129">
        <f>'Raw Data'!F217</f>
        <v>514999</v>
      </c>
      <c r="F214" s="129">
        <f>IF('Raw Data'!G217 &lt; 2000000,-1* 'Raw Data'!G217,('Raw Data'!G217 - 1000000))</f>
        <v>-1285809</v>
      </c>
      <c r="G214" s="128">
        <f>'Raw Data'!H217</f>
        <v>46</v>
      </c>
      <c r="H214" s="127">
        <f>'Raw Data'!M217</f>
        <v>6.9564366340637207</v>
      </c>
      <c r="I214" s="119">
        <f>'Raw Data'!I217</f>
        <v>282.5501708984375</v>
      </c>
      <c r="J214" s="118">
        <f>'Raw Data'!K217</f>
        <v>12</v>
      </c>
      <c r="K214" s="119">
        <f>'Raw Data'!J217</f>
        <v>359.08840942382812</v>
      </c>
      <c r="L214" s="118">
        <f>'Raw Data'!L217</f>
        <v>47</v>
      </c>
      <c r="M214" s="117">
        <f>IF('Raw Data'!U217 &gt; 0, IF('Raw Data'!V217 = 1, ('Raw Data'!Z217 * 'Raw Data'!N217 * 'Raw Data'!P217) / 'Raw Data'!U217, 'Raw Data'!Z217), #N/A)</f>
        <v>1</v>
      </c>
      <c r="N214" s="116">
        <f>IF('Raw Data'!U217 &gt; 0, IF('Raw Data'!V217 = 1, ('Raw Data'!AD217 * 'Raw Data'!N217 * 'Raw Data'!P217) / 'Raw Data'!U217, 'Raw Data'!AD217), #N/A)</f>
        <v>0</v>
      </c>
      <c r="O214" s="115">
        <f>IF('Raw Data'!U217 &gt; 0, IF('Raw Data'!V217 = 1, ('Raw Data'!AH217 * 'Raw Data'!N217 * 'Raw Data'!P217) / 'Raw Data'!U217, 'Raw Data'!AH217), #N/A)</f>
        <v>13</v>
      </c>
      <c r="P214" s="107">
        <f>'Raw Data'!V217</f>
        <v>0</v>
      </c>
    </row>
    <row r="215" spans="1:16" x14ac:dyDescent="0.2">
      <c r="A215" s="132">
        <f>'Raw Data'!D218</f>
        <v>2081</v>
      </c>
      <c r="B215" s="113" t="str">
        <f>'Raw Data'!C218</f>
        <v>2B</v>
      </c>
      <c r="C215" s="131" t="str">
        <f>'Raw Data'!B218</f>
        <v>Goose Is.</v>
      </c>
      <c r="D215" s="130">
        <f>'Raw Data'!E218</f>
        <v>43292</v>
      </c>
      <c r="E215" s="129">
        <f>'Raw Data'!F218</f>
        <v>515000</v>
      </c>
      <c r="F215" s="129">
        <f>IF('Raw Data'!G218 &lt; 2000000,-1* 'Raw Data'!G218,('Raw Data'!G218 - 1000000))</f>
        <v>-1291423</v>
      </c>
      <c r="G215" s="128">
        <f>'Raw Data'!H218</f>
        <v>66</v>
      </c>
      <c r="H215" s="127">
        <f>'Raw Data'!M218</f>
        <v>7.0267038345336914</v>
      </c>
      <c r="I215" s="119">
        <f>'Raw Data'!I218</f>
        <v>23.759363174438477</v>
      </c>
      <c r="J215" s="118">
        <f>'Raw Data'!K218</f>
        <v>2</v>
      </c>
      <c r="K215" s="119">
        <f>'Raw Data'!J218</f>
        <v>52.366676330566406</v>
      </c>
      <c r="L215" s="118">
        <f>'Raw Data'!L218</f>
        <v>7</v>
      </c>
      <c r="M215" s="117">
        <f>IF('Raw Data'!U218 &gt; 0, IF('Raw Data'!V218 = 1, ('Raw Data'!Z218 * 'Raw Data'!N218 * 'Raw Data'!P218) / 'Raw Data'!U218, 'Raw Data'!Z218), #N/A)</f>
        <v>0</v>
      </c>
      <c r="N215" s="116">
        <f>IF('Raw Data'!U218 &gt; 0, IF('Raw Data'!V218 = 1, ('Raw Data'!AD218 * 'Raw Data'!N218 * 'Raw Data'!P218) / 'Raw Data'!U218, 'Raw Data'!AD218), #N/A)</f>
        <v>7</v>
      </c>
      <c r="O215" s="115">
        <f>IF('Raw Data'!U218 &gt; 0, IF('Raw Data'!V218 = 1, ('Raw Data'!AH218 * 'Raw Data'!N218 * 'Raw Data'!P218) / 'Raw Data'!U218, 'Raw Data'!AH218), #N/A)</f>
        <v>10</v>
      </c>
      <c r="P215" s="107">
        <f>'Raw Data'!V218</f>
        <v>0</v>
      </c>
    </row>
    <row r="216" spans="1:16" x14ac:dyDescent="0.2">
      <c r="A216" s="132">
        <f>'Raw Data'!D219</f>
        <v>2082</v>
      </c>
      <c r="B216" s="113" t="str">
        <f>'Raw Data'!C219</f>
        <v>2B</v>
      </c>
      <c r="C216" s="131" t="str">
        <f>'Raw Data'!B219</f>
        <v>Goose Is.</v>
      </c>
      <c r="D216" s="130">
        <f>'Raw Data'!E219</f>
        <v>43292</v>
      </c>
      <c r="E216" s="129">
        <f>'Raw Data'!F219</f>
        <v>514998</v>
      </c>
      <c r="F216" s="129">
        <f>IF('Raw Data'!G219 &lt; 2000000,-1* 'Raw Data'!G219,('Raw Data'!G219 - 1000000))</f>
        <v>-1293077</v>
      </c>
      <c r="G216" s="128">
        <f>'Raw Data'!H219</f>
        <v>138</v>
      </c>
      <c r="H216" s="127">
        <f>'Raw Data'!M219</f>
        <v>7.0267038345336914</v>
      </c>
      <c r="I216" s="119">
        <f>'Raw Data'!I219</f>
        <v>75.288406372070312</v>
      </c>
      <c r="J216" s="118">
        <f>'Raw Data'!K219</f>
        <v>4</v>
      </c>
      <c r="K216" s="119">
        <f>'Raw Data'!J219</f>
        <v>8.9612760543823242</v>
      </c>
      <c r="L216" s="118">
        <f>'Raw Data'!L219</f>
        <v>1</v>
      </c>
      <c r="M216" s="117">
        <f>IF('Raw Data'!U219 &gt; 0, IF('Raw Data'!V219 = 1, ('Raw Data'!Z219 * 'Raw Data'!N219 * 'Raw Data'!P219) / 'Raw Data'!U219, 'Raw Data'!Z219), #N/A)</f>
        <v>32</v>
      </c>
      <c r="N216" s="116">
        <f>IF('Raw Data'!U219 &gt; 0, IF('Raw Data'!V219 = 1, ('Raw Data'!AD219 * 'Raw Data'!N219 * 'Raw Data'!P219) / 'Raw Data'!U219, 'Raw Data'!AD219), #N/A)</f>
        <v>0</v>
      </c>
      <c r="O216" s="115">
        <f>IF('Raw Data'!U219 &gt; 0, IF('Raw Data'!V219 = 1, ('Raw Data'!AH219 * 'Raw Data'!N219 * 'Raw Data'!P219) / 'Raw Data'!U219, 'Raw Data'!AH219), #N/A)</f>
        <v>12</v>
      </c>
      <c r="P216" s="107">
        <f>'Raw Data'!V219</f>
        <v>0</v>
      </c>
    </row>
    <row r="217" spans="1:16" x14ac:dyDescent="0.2">
      <c r="A217" s="132">
        <f>'Raw Data'!D220</f>
        <v>2083</v>
      </c>
      <c r="B217" s="113" t="str">
        <f>'Raw Data'!C220</f>
        <v>2B</v>
      </c>
      <c r="C217" s="131" t="str">
        <f>'Raw Data'!B220</f>
        <v>Goose Is.</v>
      </c>
      <c r="D217" s="130">
        <f>'Raw Data'!E220</f>
        <v>43293</v>
      </c>
      <c r="E217" s="129">
        <f>'Raw Data'!F220</f>
        <v>515995</v>
      </c>
      <c r="F217" s="129">
        <f>IF('Raw Data'!G220 &lt; 2000000,-1* 'Raw Data'!G220,('Raw Data'!G220 - 1000000))</f>
        <v>-1284205</v>
      </c>
      <c r="G217" s="128">
        <f>'Raw Data'!H220</f>
        <v>88</v>
      </c>
      <c r="H217" s="127">
        <f>'Raw Data'!M220</f>
        <v>6.9564361572265625</v>
      </c>
      <c r="I217" s="119">
        <f>'Raw Data'!I220</f>
        <v>137.51675415039062</v>
      </c>
      <c r="J217" s="118">
        <f>'Raw Data'!K220</f>
        <v>8</v>
      </c>
      <c r="K217" s="119">
        <f>'Raw Data'!J220</f>
        <v>67.972824096679688</v>
      </c>
      <c r="L217" s="118">
        <f>'Raw Data'!L220</f>
        <v>8</v>
      </c>
      <c r="M217" s="117">
        <f>IF('Raw Data'!U220 &gt; 0, IF('Raw Data'!V220 = 1, ('Raw Data'!Z220 * 'Raw Data'!N220 * 'Raw Data'!P220) / 'Raw Data'!U220, 'Raw Data'!Z220), #N/A)</f>
        <v>12</v>
      </c>
      <c r="N217" s="116">
        <f>IF('Raw Data'!U220 &gt; 0, IF('Raw Data'!V220 = 1, ('Raw Data'!AD220 * 'Raw Data'!N220 * 'Raw Data'!P220) / 'Raw Data'!U220, 'Raw Data'!AD220), #N/A)</f>
        <v>0</v>
      </c>
      <c r="O217" s="115">
        <f>IF('Raw Data'!U220 &gt; 0, IF('Raw Data'!V220 = 1, ('Raw Data'!AH220 * 'Raw Data'!N220 * 'Raw Data'!P220) / 'Raw Data'!U220, 'Raw Data'!AH220), #N/A)</f>
        <v>0</v>
      </c>
      <c r="P217" s="107">
        <f>'Raw Data'!V220</f>
        <v>0</v>
      </c>
    </row>
    <row r="218" spans="1:16" x14ac:dyDescent="0.2">
      <c r="A218" s="132">
        <f>'Raw Data'!D221</f>
        <v>2084</v>
      </c>
      <c r="B218" s="113" t="str">
        <f>'Raw Data'!C221</f>
        <v>2B</v>
      </c>
      <c r="C218" s="131" t="str">
        <f>'Raw Data'!B221</f>
        <v>Goose Is.</v>
      </c>
      <c r="D218" s="130">
        <f>'Raw Data'!E221</f>
        <v>43293</v>
      </c>
      <c r="E218" s="129">
        <f>'Raw Data'!F221</f>
        <v>520005</v>
      </c>
      <c r="F218" s="129">
        <f>IF('Raw Data'!G221 &lt; 2000000,-1* 'Raw Data'!G221,('Raw Data'!G221 - 1000000))</f>
        <v>-1285789</v>
      </c>
      <c r="G218" s="128">
        <f>'Raw Data'!H221</f>
        <v>74</v>
      </c>
      <c r="H218" s="127">
        <f>'Raw Data'!M221</f>
        <v>7.0267038345336914</v>
      </c>
      <c r="I218" s="119">
        <f>'Raw Data'!I221</f>
        <v>732.4051513671875</v>
      </c>
      <c r="J218" s="118">
        <f>'Raw Data'!K221</f>
        <v>45</v>
      </c>
      <c r="K218" s="119">
        <f>'Raw Data'!J221</f>
        <v>282.510009765625</v>
      </c>
      <c r="L218" s="118">
        <f>'Raw Data'!L221</f>
        <v>34</v>
      </c>
      <c r="M218" s="117">
        <f>IF('Raw Data'!U221 &gt; 0, IF('Raw Data'!V221 = 1, ('Raw Data'!Z221 * 'Raw Data'!N221 * 'Raw Data'!P221) / 'Raw Data'!U221, 'Raw Data'!Z221), #N/A)</f>
        <v>0</v>
      </c>
      <c r="N218" s="116">
        <f>IF('Raw Data'!U221 &gt; 0, IF('Raw Data'!V221 = 1, ('Raw Data'!AD221 * 'Raw Data'!N221 * 'Raw Data'!P221) / 'Raw Data'!U221, 'Raw Data'!AD221), #N/A)</f>
        <v>0</v>
      </c>
      <c r="O218" s="115">
        <f>IF('Raw Data'!U221 &gt; 0, IF('Raw Data'!V221 = 1, ('Raw Data'!AH221 * 'Raw Data'!N221 * 'Raw Data'!P221) / 'Raw Data'!U221, 'Raw Data'!AH221), #N/A)</f>
        <v>11</v>
      </c>
      <c r="P218" s="107">
        <f>'Raw Data'!V221</f>
        <v>0</v>
      </c>
    </row>
    <row r="219" spans="1:16" x14ac:dyDescent="0.2">
      <c r="A219" s="132">
        <f>'Raw Data'!D222</f>
        <v>2085</v>
      </c>
      <c r="B219" s="113" t="str">
        <f>'Raw Data'!C222</f>
        <v>2B</v>
      </c>
      <c r="C219" s="131" t="str">
        <f>'Raw Data'!B222</f>
        <v>Goose Is.</v>
      </c>
      <c r="D219" s="130">
        <f>'Raw Data'!E222</f>
        <v>43292</v>
      </c>
      <c r="E219" s="129">
        <f>'Raw Data'!F222</f>
        <v>515997</v>
      </c>
      <c r="F219" s="129">
        <f>IF('Raw Data'!G222 &lt; 2000000,-1* 'Raw Data'!G222,('Raw Data'!G222 - 1000000))</f>
        <v>-1291182</v>
      </c>
      <c r="G219" s="128">
        <f>'Raw Data'!H222</f>
        <v>94</v>
      </c>
      <c r="H219" s="127">
        <f>'Raw Data'!M222</f>
        <v>6.9564361572265625</v>
      </c>
      <c r="I219" s="119">
        <f>'Raw Data'!I222</f>
        <v>14.327273368835449</v>
      </c>
      <c r="J219" s="118">
        <f>'Raw Data'!K222</f>
        <v>1</v>
      </c>
      <c r="K219" s="119">
        <f>'Raw Data'!J222</f>
        <v>0</v>
      </c>
      <c r="L219" s="118">
        <f>'Raw Data'!L222</f>
        <v>0</v>
      </c>
      <c r="M219" s="117">
        <f>IF('Raw Data'!U222 &gt; 0, IF('Raw Data'!V222 = 1, ('Raw Data'!Z222 * 'Raw Data'!N222 * 'Raw Data'!P222) / 'Raw Data'!U222, 'Raw Data'!Z222), #N/A)</f>
        <v>0</v>
      </c>
      <c r="N219" s="116">
        <f>IF('Raw Data'!U222 &gt; 0, IF('Raw Data'!V222 = 1, ('Raw Data'!AD222 * 'Raw Data'!N222 * 'Raw Data'!P222) / 'Raw Data'!U222, 'Raw Data'!AD222), #N/A)</f>
        <v>0</v>
      </c>
      <c r="O219" s="115">
        <f>IF('Raw Data'!U222 &gt; 0, IF('Raw Data'!V222 = 1, ('Raw Data'!AH222 * 'Raw Data'!N222 * 'Raw Data'!P222) / 'Raw Data'!U222, 'Raw Data'!AH222), #N/A)</f>
        <v>0</v>
      </c>
      <c r="P219" s="107">
        <f>'Raw Data'!V222</f>
        <v>0</v>
      </c>
    </row>
    <row r="220" spans="1:16" x14ac:dyDescent="0.2">
      <c r="A220" s="132">
        <f>'Raw Data'!D223</f>
        <v>2086</v>
      </c>
      <c r="B220" s="113" t="str">
        <f>'Raw Data'!C223</f>
        <v>2B</v>
      </c>
      <c r="C220" s="131" t="str">
        <f>'Raw Data'!B223</f>
        <v>Goose Is.</v>
      </c>
      <c r="D220" s="130">
        <f>'Raw Data'!E223</f>
        <v>43293</v>
      </c>
      <c r="E220" s="129">
        <f>'Raw Data'!F223</f>
        <v>521006</v>
      </c>
      <c r="F220" s="129">
        <f>IF('Raw Data'!G223 &lt; 2000000,-1* 'Raw Data'!G223,('Raw Data'!G223 - 1000000))</f>
        <v>-1284102</v>
      </c>
      <c r="G220" s="128">
        <f>'Raw Data'!H223</f>
        <v>119</v>
      </c>
      <c r="H220" s="127">
        <f>'Raw Data'!M223</f>
        <v>7.0267038345336914</v>
      </c>
      <c r="I220" s="119">
        <f>'Raw Data'!I223</f>
        <v>41.959102630615234</v>
      </c>
      <c r="J220" s="118">
        <f>'Raw Data'!K223</f>
        <v>1</v>
      </c>
      <c r="K220" s="119">
        <f>'Raw Data'!J223</f>
        <v>0</v>
      </c>
      <c r="L220" s="118">
        <f>'Raw Data'!L223</f>
        <v>0</v>
      </c>
      <c r="M220" s="117">
        <f>IF('Raw Data'!U223 &gt; 0, IF('Raw Data'!V223 = 1, ('Raw Data'!Z223 * 'Raw Data'!N223 * 'Raw Data'!P223) / 'Raw Data'!U223, 'Raw Data'!Z223), #N/A)</f>
        <v>11</v>
      </c>
      <c r="N220" s="116">
        <f>IF('Raw Data'!U223 &gt; 0, IF('Raw Data'!V223 = 1, ('Raw Data'!AD223 * 'Raw Data'!N223 * 'Raw Data'!P223) / 'Raw Data'!U223, 'Raw Data'!AD223), #N/A)</f>
        <v>0</v>
      </c>
      <c r="O220" s="115">
        <f>IF('Raw Data'!U223 &gt; 0, IF('Raw Data'!V223 = 1, ('Raw Data'!AH223 * 'Raw Data'!N223 * 'Raw Data'!P223) / 'Raw Data'!U223, 'Raw Data'!AH223), #N/A)</f>
        <v>6</v>
      </c>
      <c r="P220" s="107">
        <f>'Raw Data'!V223</f>
        <v>0</v>
      </c>
    </row>
    <row r="221" spans="1:16" x14ac:dyDescent="0.2">
      <c r="A221" s="132">
        <f>'Raw Data'!D224</f>
        <v>2087</v>
      </c>
      <c r="B221" s="113" t="str">
        <f>'Raw Data'!C224</f>
        <v>2B</v>
      </c>
      <c r="C221" s="131" t="str">
        <f>'Raw Data'!B224</f>
        <v>St. James</v>
      </c>
      <c r="D221" s="130">
        <f>'Raw Data'!E224</f>
        <v>43254</v>
      </c>
      <c r="E221" s="129">
        <f>'Raw Data'!F224</f>
        <v>513998</v>
      </c>
      <c r="F221" s="129">
        <f>IF('Raw Data'!G224 &lt; 2000000,-1* 'Raw Data'!G224,('Raw Data'!G224 - 1000000))</f>
        <v>-1300303</v>
      </c>
      <c r="G221" s="128">
        <f>'Raw Data'!H224</f>
        <v>194</v>
      </c>
      <c r="H221" s="127">
        <f>'Raw Data'!M224</f>
        <v>7.0267038345336914</v>
      </c>
      <c r="I221" s="119">
        <f>'Raw Data'!I224</f>
        <v>153.823974609375</v>
      </c>
      <c r="J221" s="118">
        <f>'Raw Data'!K224</f>
        <v>7</v>
      </c>
      <c r="K221" s="119">
        <f>'Raw Data'!J224</f>
        <v>6.2807421684265137</v>
      </c>
      <c r="L221" s="118">
        <f>'Raw Data'!L224</f>
        <v>1</v>
      </c>
      <c r="M221" s="117">
        <f>IF('Raw Data'!U224 &gt; 0, IF('Raw Data'!V224 = 1, ('Raw Data'!Z224 * 'Raw Data'!N224 * 'Raw Data'!P224) / 'Raw Data'!U224, 'Raw Data'!Z224), #N/A)</f>
        <v>99</v>
      </c>
      <c r="N221" s="116">
        <f>IF('Raw Data'!U224 &gt; 0, IF('Raw Data'!V224 = 1, ('Raw Data'!AD224 * 'Raw Data'!N224 * 'Raw Data'!P224) / 'Raw Data'!U224, 'Raw Data'!AD224), #N/A)</f>
        <v>0</v>
      </c>
      <c r="O221" s="115">
        <f>IF('Raw Data'!U224 &gt; 0, IF('Raw Data'!V224 = 1, ('Raw Data'!AH224 * 'Raw Data'!N224 * 'Raw Data'!P224) / 'Raw Data'!U224, 'Raw Data'!AH224), #N/A)</f>
        <v>4</v>
      </c>
      <c r="P221" s="107">
        <f>'Raw Data'!V224</f>
        <v>0</v>
      </c>
    </row>
    <row r="222" spans="1:16" x14ac:dyDescent="0.2">
      <c r="A222" s="132">
        <f>'Raw Data'!D225</f>
        <v>2088</v>
      </c>
      <c r="B222" s="113" t="str">
        <f>'Raw Data'!C225</f>
        <v>2B</v>
      </c>
      <c r="C222" s="131" t="str">
        <f>'Raw Data'!B225</f>
        <v>St. James</v>
      </c>
      <c r="D222" s="130">
        <f>'Raw Data'!E225</f>
        <v>43254</v>
      </c>
      <c r="E222" s="129">
        <f>'Raw Data'!F225</f>
        <v>513999</v>
      </c>
      <c r="F222" s="129">
        <f>IF('Raw Data'!G225 &lt; 2000000,-1* 'Raw Data'!G225,('Raw Data'!G225 - 1000000))</f>
        <v>-1301888</v>
      </c>
      <c r="G222" s="128">
        <f>'Raw Data'!H225</f>
        <v>140</v>
      </c>
      <c r="H222" s="127">
        <f>'Raw Data'!M225</f>
        <v>7.0267038345336914</v>
      </c>
      <c r="I222" s="119">
        <f>'Raw Data'!I225</f>
        <v>1163.0699462890625</v>
      </c>
      <c r="J222" s="118">
        <f>'Raw Data'!K225</f>
        <v>42</v>
      </c>
      <c r="K222" s="119">
        <f>'Raw Data'!J225</f>
        <v>41.820278167724609</v>
      </c>
      <c r="L222" s="118">
        <f>'Raw Data'!L225</f>
        <v>4</v>
      </c>
      <c r="M222" s="117">
        <f>IF('Raw Data'!U225 &gt; 0, IF('Raw Data'!V225 = 1, ('Raw Data'!Z225 * 'Raw Data'!N225 * 'Raw Data'!P225) / 'Raw Data'!U225, 'Raw Data'!Z225), #N/A)</f>
        <v>50</v>
      </c>
      <c r="N222" s="116">
        <f>IF('Raw Data'!U225 &gt; 0, IF('Raw Data'!V225 = 1, ('Raw Data'!AD225 * 'Raw Data'!N225 * 'Raw Data'!P225) / 'Raw Data'!U225, 'Raw Data'!AD225), #N/A)</f>
        <v>0</v>
      </c>
      <c r="O222" s="115">
        <f>IF('Raw Data'!U225 &gt; 0, IF('Raw Data'!V225 = 1, ('Raw Data'!AH225 * 'Raw Data'!N225 * 'Raw Data'!P225) / 'Raw Data'!U225, 'Raw Data'!AH225), #N/A)</f>
        <v>8</v>
      </c>
      <c r="P222" s="107">
        <f>'Raw Data'!V225</f>
        <v>0</v>
      </c>
    </row>
    <row r="223" spans="1:16" x14ac:dyDescent="0.2">
      <c r="A223" s="132">
        <f>'Raw Data'!D226</f>
        <v>2089</v>
      </c>
      <c r="B223" s="113" t="str">
        <f>'Raw Data'!C226</f>
        <v>2B</v>
      </c>
      <c r="C223" s="131" t="str">
        <f>'Raw Data'!B226</f>
        <v>St. James</v>
      </c>
      <c r="D223" s="130">
        <f>'Raw Data'!E226</f>
        <v>43253</v>
      </c>
      <c r="E223" s="129">
        <f>'Raw Data'!F226</f>
        <v>514999</v>
      </c>
      <c r="F223" s="129">
        <f>IF('Raw Data'!G226 &lt; 2000000,-1* 'Raw Data'!G226,('Raw Data'!G226 - 1000000))</f>
        <v>-1294727</v>
      </c>
      <c r="G223" s="128">
        <f>'Raw Data'!H226</f>
        <v>140</v>
      </c>
      <c r="H223" s="127">
        <f>'Raw Data'!M226</f>
        <v>6.9564366340637207</v>
      </c>
      <c r="I223" s="119">
        <f>'Raw Data'!I226</f>
        <v>221.25015258789062</v>
      </c>
      <c r="J223" s="118">
        <f>'Raw Data'!K226</f>
        <v>12</v>
      </c>
      <c r="K223" s="119">
        <f>'Raw Data'!J226</f>
        <v>44.533493041992187</v>
      </c>
      <c r="L223" s="118">
        <f>'Raw Data'!L226</f>
        <v>5</v>
      </c>
      <c r="M223" s="117">
        <f>IF('Raw Data'!U226 &gt; 0, IF('Raw Data'!V226 = 1, ('Raw Data'!Z226 * 'Raw Data'!N226 * 'Raw Data'!P226) / 'Raw Data'!U226, 'Raw Data'!Z226), #N/A)</f>
        <v>5</v>
      </c>
      <c r="N223" s="116">
        <f>IF('Raw Data'!U226 &gt; 0, IF('Raw Data'!V226 = 1, ('Raw Data'!AD226 * 'Raw Data'!N226 * 'Raw Data'!P226) / 'Raw Data'!U226, 'Raw Data'!AD226), #N/A)</f>
        <v>0</v>
      </c>
      <c r="O223" s="115">
        <f>IF('Raw Data'!U226 &gt; 0, IF('Raw Data'!V226 = 1, ('Raw Data'!AH226 * 'Raw Data'!N226 * 'Raw Data'!P226) / 'Raw Data'!U226, 'Raw Data'!AH226), #N/A)</f>
        <v>3</v>
      </c>
      <c r="P223" s="107">
        <f>'Raw Data'!V226</f>
        <v>0</v>
      </c>
    </row>
    <row r="224" spans="1:16" x14ac:dyDescent="0.2">
      <c r="A224" s="132">
        <f>'Raw Data'!D227</f>
        <v>2090</v>
      </c>
      <c r="B224" s="113" t="str">
        <f>'Raw Data'!C227</f>
        <v>2B</v>
      </c>
      <c r="C224" s="131" t="str">
        <f>'Raw Data'!B227</f>
        <v>St. James</v>
      </c>
      <c r="D224" s="130">
        <f>'Raw Data'!E227</f>
        <v>43254</v>
      </c>
      <c r="E224" s="129">
        <f>'Raw Data'!F227</f>
        <v>514998</v>
      </c>
      <c r="F224" s="129">
        <f>IF('Raw Data'!G227 &lt; 2000000,-1* 'Raw Data'!G227,('Raw Data'!G227 - 1000000))</f>
        <v>-1300296</v>
      </c>
      <c r="G224" s="128">
        <f>'Raw Data'!H227</f>
        <v>100</v>
      </c>
      <c r="H224" s="127">
        <f>'Raw Data'!M227</f>
        <v>6.9564366340637207</v>
      </c>
      <c r="I224" s="119">
        <f>'Raw Data'!I227</f>
        <v>546.8458251953125</v>
      </c>
      <c r="J224" s="118">
        <f>'Raw Data'!K227</f>
        <v>26</v>
      </c>
      <c r="K224" s="119">
        <f>'Raw Data'!J227</f>
        <v>29.663135528564453</v>
      </c>
      <c r="L224" s="118">
        <f>'Raw Data'!L227</f>
        <v>3</v>
      </c>
      <c r="M224" s="117">
        <f>IF('Raw Data'!U227 &gt; 0, IF('Raw Data'!V227 = 1, ('Raw Data'!Z227 * 'Raw Data'!N227 * 'Raw Data'!P227) / 'Raw Data'!U227, 'Raw Data'!Z227), #N/A)</f>
        <v>1</v>
      </c>
      <c r="N224" s="116">
        <f>IF('Raw Data'!U227 &gt; 0, IF('Raw Data'!V227 = 1, ('Raw Data'!AD227 * 'Raw Data'!N227 * 'Raw Data'!P227) / 'Raw Data'!U227, 'Raw Data'!AD227), #N/A)</f>
        <v>0</v>
      </c>
      <c r="O224" s="115">
        <f>IF('Raw Data'!U227 &gt; 0, IF('Raw Data'!V227 = 1, ('Raw Data'!AH227 * 'Raw Data'!N227 * 'Raw Data'!P227) / 'Raw Data'!U227, 'Raw Data'!AH227), #N/A)</f>
        <v>21</v>
      </c>
      <c r="P224" s="107">
        <f>'Raw Data'!V227</f>
        <v>0</v>
      </c>
    </row>
    <row r="225" spans="1:16" x14ac:dyDescent="0.2">
      <c r="A225" s="132">
        <f>'Raw Data'!D228</f>
        <v>2091</v>
      </c>
      <c r="B225" s="113" t="str">
        <f>'Raw Data'!C228</f>
        <v>2B</v>
      </c>
      <c r="C225" s="131" t="str">
        <f>'Raw Data'!B228</f>
        <v>St. James</v>
      </c>
      <c r="D225" s="130">
        <f>'Raw Data'!E228</f>
        <v>43258</v>
      </c>
      <c r="E225" s="129">
        <f>'Raw Data'!F228</f>
        <v>515015</v>
      </c>
      <c r="F225" s="129">
        <f>IF('Raw Data'!G228 &lt; 2000000,-1* 'Raw Data'!G228,('Raw Data'!G228 - 1000000))</f>
        <v>-1301894</v>
      </c>
      <c r="G225" s="128">
        <f>'Raw Data'!H228</f>
        <v>117</v>
      </c>
      <c r="H225" s="127">
        <f>'Raw Data'!M228</f>
        <v>7.0267038345336914</v>
      </c>
      <c r="I225" s="119">
        <f>'Raw Data'!I228</f>
        <v>1592.6170654296875</v>
      </c>
      <c r="J225" s="118">
        <f>'Raw Data'!K228</f>
        <v>74</v>
      </c>
      <c r="K225" s="119">
        <f>'Raw Data'!J228</f>
        <v>35.517982482910156</v>
      </c>
      <c r="L225" s="118">
        <f>'Raw Data'!L228</f>
        <v>4</v>
      </c>
      <c r="M225" s="117">
        <f>IF('Raw Data'!U228 &gt; 0, IF('Raw Data'!V228 = 1, ('Raw Data'!Z228 * 'Raw Data'!N228 * 'Raw Data'!P228) / 'Raw Data'!U228, 'Raw Data'!Z228), #N/A)</f>
        <v>46</v>
      </c>
      <c r="N225" s="116">
        <f>IF('Raw Data'!U228 &gt; 0, IF('Raw Data'!V228 = 1, ('Raw Data'!AD228 * 'Raw Data'!N228 * 'Raw Data'!P228) / 'Raw Data'!U228, 'Raw Data'!AD228), #N/A)</f>
        <v>0</v>
      </c>
      <c r="O225" s="115">
        <f>IF('Raw Data'!U228 &gt; 0, IF('Raw Data'!V228 = 1, ('Raw Data'!AH228 * 'Raw Data'!N228 * 'Raw Data'!P228) / 'Raw Data'!U228, 'Raw Data'!AH228), #N/A)</f>
        <v>18</v>
      </c>
      <c r="P225" s="107">
        <f>'Raw Data'!V228</f>
        <v>0</v>
      </c>
    </row>
    <row r="226" spans="1:16" x14ac:dyDescent="0.2">
      <c r="A226" s="132">
        <f>'Raw Data'!D229</f>
        <v>2092</v>
      </c>
      <c r="B226" s="113" t="str">
        <f>'Raw Data'!C229</f>
        <v>2B</v>
      </c>
      <c r="C226" s="131" t="str">
        <f>'Raw Data'!B229</f>
        <v>St. James</v>
      </c>
      <c r="D226" s="130">
        <f>'Raw Data'!E229</f>
        <v>43259</v>
      </c>
      <c r="E226" s="129">
        <f>'Raw Data'!F229</f>
        <v>515021</v>
      </c>
      <c r="F226" s="129">
        <f>IF('Raw Data'!G229 &lt; 2000000,-1* 'Raw Data'!G229,('Raw Data'!G229 - 1000000))</f>
        <v>-1303474</v>
      </c>
      <c r="G226" s="128">
        <f>'Raw Data'!H229</f>
        <v>165</v>
      </c>
      <c r="H226" s="127">
        <f>'Raw Data'!M229</f>
        <v>7.0267033576965332</v>
      </c>
      <c r="I226" s="119">
        <f>'Raw Data'!I229</f>
        <v>969.86224365234375</v>
      </c>
      <c r="J226" s="118">
        <f>'Raw Data'!K229</f>
        <v>48</v>
      </c>
      <c r="K226" s="119">
        <f>'Raw Data'!J229</f>
        <v>44.504833221435547</v>
      </c>
      <c r="L226" s="118">
        <f>'Raw Data'!L229</f>
        <v>5</v>
      </c>
      <c r="M226" s="117">
        <f>IF('Raw Data'!U229 &gt; 0, IF('Raw Data'!V229 = 1, ('Raw Data'!Z229 * 'Raw Data'!N229 * 'Raw Data'!P229) / 'Raw Data'!U229, 'Raw Data'!Z229), #N/A)</f>
        <v>39</v>
      </c>
      <c r="N226" s="116">
        <f>IF('Raw Data'!U229 &gt; 0, IF('Raw Data'!V229 = 1, ('Raw Data'!AD229 * 'Raw Data'!N229 * 'Raw Data'!P229) / 'Raw Data'!U229, 'Raw Data'!AD229), #N/A)</f>
        <v>0</v>
      </c>
      <c r="O226" s="115">
        <f>IF('Raw Data'!U229 &gt; 0, IF('Raw Data'!V229 = 1, ('Raw Data'!AH229 * 'Raw Data'!N229 * 'Raw Data'!P229) / 'Raw Data'!U229, 'Raw Data'!AH229), #N/A)</f>
        <v>0</v>
      </c>
      <c r="P226" s="107">
        <f>'Raw Data'!V229</f>
        <v>0</v>
      </c>
    </row>
    <row r="227" spans="1:16" x14ac:dyDescent="0.2">
      <c r="A227" s="132">
        <f>'Raw Data'!D230</f>
        <v>2093</v>
      </c>
      <c r="B227" s="113" t="str">
        <f>'Raw Data'!C230</f>
        <v>2B</v>
      </c>
      <c r="C227" s="131" t="str">
        <f>'Raw Data'!B230</f>
        <v>St. James</v>
      </c>
      <c r="D227" s="130">
        <f>'Raw Data'!E230</f>
        <v>43259</v>
      </c>
      <c r="E227" s="129">
        <f>'Raw Data'!F230</f>
        <v>515003</v>
      </c>
      <c r="F227" s="129">
        <f>IF('Raw Data'!G230 &lt; 2000000,-1* 'Raw Data'!G230,('Raw Data'!G230 - 1000000))</f>
        <v>-1305184</v>
      </c>
      <c r="G227" s="128">
        <f>'Raw Data'!H230</f>
        <v>101</v>
      </c>
      <c r="H227" s="127">
        <f>'Raw Data'!M230</f>
        <v>6.9564366340637207</v>
      </c>
      <c r="I227" s="119">
        <f>'Raw Data'!I230</f>
        <v>832.53302001953125</v>
      </c>
      <c r="J227" s="118">
        <f>'Raw Data'!K230</f>
        <v>46</v>
      </c>
      <c r="K227" s="119">
        <f>'Raw Data'!J230</f>
        <v>63.165443420410156</v>
      </c>
      <c r="L227" s="118">
        <f>'Raw Data'!L230</f>
        <v>7</v>
      </c>
      <c r="M227" s="117">
        <f>IF('Raw Data'!U230 &gt; 0, IF('Raw Data'!V230 = 1, ('Raw Data'!Z230 * 'Raw Data'!N230 * 'Raw Data'!P230) / 'Raw Data'!U230, 'Raw Data'!Z230), #N/A)</f>
        <v>13</v>
      </c>
      <c r="N227" s="116">
        <f>IF('Raw Data'!U230 &gt; 0, IF('Raw Data'!V230 = 1, ('Raw Data'!AD230 * 'Raw Data'!N230 * 'Raw Data'!P230) / 'Raw Data'!U230, 'Raw Data'!AD230), #N/A)</f>
        <v>0</v>
      </c>
      <c r="O227" s="115">
        <f>IF('Raw Data'!U230 &gt; 0, IF('Raw Data'!V230 = 1, ('Raw Data'!AH230 * 'Raw Data'!N230 * 'Raw Data'!P230) / 'Raw Data'!U230, 'Raw Data'!AH230), #N/A)</f>
        <v>136</v>
      </c>
      <c r="P227" s="107">
        <f>'Raw Data'!V230</f>
        <v>0</v>
      </c>
    </row>
    <row r="228" spans="1:16" x14ac:dyDescent="0.2">
      <c r="A228" s="132">
        <f>'Raw Data'!D231</f>
        <v>2095</v>
      </c>
      <c r="B228" s="113" t="str">
        <f>'Raw Data'!C231</f>
        <v>2B</v>
      </c>
      <c r="C228" s="131" t="str">
        <f>'Raw Data'!B231</f>
        <v>St. James</v>
      </c>
      <c r="D228" s="130">
        <f>'Raw Data'!E231</f>
        <v>43253</v>
      </c>
      <c r="E228" s="129">
        <f>'Raw Data'!F231</f>
        <v>520034</v>
      </c>
      <c r="F228" s="129">
        <f>IF('Raw Data'!G231 &lt; 2000000,-1* 'Raw Data'!G231,('Raw Data'!G231 - 1000000))</f>
        <v>-1294717</v>
      </c>
      <c r="G228" s="128">
        <f>'Raw Data'!H231</f>
        <v>64</v>
      </c>
      <c r="H228" s="127">
        <f>'Raw Data'!M231</f>
        <v>7.0267038345336914</v>
      </c>
      <c r="I228" s="119">
        <f>'Raw Data'!I231</f>
        <v>1264.821044921875</v>
      </c>
      <c r="J228" s="118">
        <f>'Raw Data'!K231</f>
        <v>60</v>
      </c>
      <c r="K228" s="119">
        <f>'Raw Data'!J231</f>
        <v>556.46307373046875</v>
      </c>
      <c r="L228" s="118">
        <f>'Raw Data'!L231</f>
        <v>71</v>
      </c>
      <c r="M228" s="117">
        <f>IF('Raw Data'!U231 &gt; 0, IF('Raw Data'!V231 = 1, ('Raw Data'!Z231 * 'Raw Data'!N231 * 'Raw Data'!P231) / 'Raw Data'!U231, 'Raw Data'!Z231), #N/A)</f>
        <v>0</v>
      </c>
      <c r="N228" s="116">
        <f>IF('Raw Data'!U231 &gt; 0, IF('Raw Data'!V231 = 1, ('Raw Data'!AD231 * 'Raw Data'!N231 * 'Raw Data'!P231) / 'Raw Data'!U231, 'Raw Data'!AD231), #N/A)</f>
        <v>0</v>
      </c>
      <c r="O228" s="115">
        <f>IF('Raw Data'!U231 &gt; 0, IF('Raw Data'!V231 = 1, ('Raw Data'!AH231 * 'Raw Data'!N231 * 'Raw Data'!P231) / 'Raw Data'!U231, 'Raw Data'!AH231), #N/A)</f>
        <v>18</v>
      </c>
      <c r="P228" s="107">
        <f>'Raw Data'!V231</f>
        <v>0</v>
      </c>
    </row>
    <row r="229" spans="1:16" x14ac:dyDescent="0.2">
      <c r="A229" s="132">
        <f>'Raw Data'!D232</f>
        <v>2096</v>
      </c>
      <c r="B229" s="113" t="str">
        <f>'Raw Data'!C232</f>
        <v>2B</v>
      </c>
      <c r="C229" s="131" t="str">
        <f>'Raw Data'!B232</f>
        <v>St. James</v>
      </c>
      <c r="D229" s="130">
        <f>'Raw Data'!E232</f>
        <v>43253</v>
      </c>
      <c r="E229" s="129">
        <f>'Raw Data'!F232</f>
        <v>520002</v>
      </c>
      <c r="F229" s="129">
        <f>IF('Raw Data'!G232 &lt; 2000000,-1* 'Raw Data'!G232,('Raw Data'!G232 - 1000000))</f>
        <v>-1300308</v>
      </c>
      <c r="G229" s="128">
        <f>'Raw Data'!H232</f>
        <v>77</v>
      </c>
      <c r="H229" s="127">
        <f>'Raw Data'!M232</f>
        <v>7.0267038345336914</v>
      </c>
      <c r="I229" s="119">
        <f>'Raw Data'!I232</f>
        <v>670.7281494140625</v>
      </c>
      <c r="J229" s="118">
        <f>'Raw Data'!K232</f>
        <v>35</v>
      </c>
      <c r="K229" s="119">
        <f>'Raw Data'!J232</f>
        <v>265.7076416015625</v>
      </c>
      <c r="L229" s="118">
        <f>'Raw Data'!L232</f>
        <v>31</v>
      </c>
      <c r="M229" s="117">
        <f>IF('Raw Data'!U232 &gt; 0, IF('Raw Data'!V232 = 1, ('Raw Data'!Z232 * 'Raw Data'!N232 * 'Raw Data'!P232) / 'Raw Data'!U232, 'Raw Data'!Z232), #N/A)</f>
        <v>0</v>
      </c>
      <c r="N229" s="116">
        <f>IF('Raw Data'!U232 &gt; 0, IF('Raw Data'!V232 = 1, ('Raw Data'!AD232 * 'Raw Data'!N232 * 'Raw Data'!P232) / 'Raw Data'!U232, 'Raw Data'!AD232), #N/A)</f>
        <v>0</v>
      </c>
      <c r="O229" s="115">
        <f>IF('Raw Data'!U232 &gt; 0, IF('Raw Data'!V232 = 1, ('Raw Data'!AH232 * 'Raw Data'!N232 * 'Raw Data'!P232) / 'Raw Data'!U232, 'Raw Data'!AH232), #N/A)</f>
        <v>1</v>
      </c>
      <c r="P229" s="107">
        <f>'Raw Data'!V232</f>
        <v>0</v>
      </c>
    </row>
    <row r="230" spans="1:16" x14ac:dyDescent="0.2">
      <c r="A230" s="132">
        <f>'Raw Data'!D233</f>
        <v>2097</v>
      </c>
      <c r="B230" s="113" t="str">
        <f>'Raw Data'!C233</f>
        <v>2B</v>
      </c>
      <c r="C230" s="131" t="str">
        <f>'Raw Data'!B233</f>
        <v>St. James</v>
      </c>
      <c r="D230" s="130">
        <f>'Raw Data'!E233</f>
        <v>43258</v>
      </c>
      <c r="E230" s="129">
        <f>'Raw Data'!F233</f>
        <v>520006</v>
      </c>
      <c r="F230" s="129">
        <f>IF('Raw Data'!G233 &lt; 2000000,-1* 'Raw Data'!G233,('Raw Data'!G233 - 1000000))</f>
        <v>-1301903</v>
      </c>
      <c r="G230" s="128">
        <f>'Raw Data'!H233</f>
        <v>194</v>
      </c>
      <c r="H230" s="127">
        <f>'Raw Data'!M233</f>
        <v>6.9564366340637207</v>
      </c>
      <c r="I230" s="119">
        <f>'Raw Data'!I233</f>
        <v>692.46441650390625</v>
      </c>
      <c r="J230" s="118">
        <f>'Raw Data'!K233</f>
        <v>26</v>
      </c>
      <c r="K230" s="119">
        <f>'Raw Data'!J233</f>
        <v>21.118417739868164</v>
      </c>
      <c r="L230" s="118">
        <f>'Raw Data'!L233</f>
        <v>2</v>
      </c>
      <c r="M230" s="117">
        <f>IF('Raw Data'!U233 &gt; 0, IF('Raw Data'!V233 = 1, ('Raw Data'!Z233 * 'Raw Data'!N233 * 'Raw Data'!P233) / 'Raw Data'!U233, 'Raw Data'!Z233), #N/A)</f>
        <v>48</v>
      </c>
      <c r="N230" s="116">
        <f>IF('Raw Data'!U233 &gt; 0, IF('Raw Data'!V233 = 1, ('Raw Data'!AD233 * 'Raw Data'!N233 * 'Raw Data'!P233) / 'Raw Data'!U233, 'Raw Data'!AD233), #N/A)</f>
        <v>0</v>
      </c>
      <c r="O230" s="115">
        <f>IF('Raw Data'!U233 &gt; 0, IF('Raw Data'!V233 = 1, ('Raw Data'!AH233 * 'Raw Data'!N233 * 'Raw Data'!P233) / 'Raw Data'!U233, 'Raw Data'!AH233), #N/A)</f>
        <v>3</v>
      </c>
      <c r="P230" s="107">
        <f>'Raw Data'!V233</f>
        <v>0</v>
      </c>
    </row>
    <row r="231" spans="1:16" x14ac:dyDescent="0.2">
      <c r="A231" s="132">
        <f>'Raw Data'!D234</f>
        <v>2098</v>
      </c>
      <c r="B231" s="113" t="str">
        <f>'Raw Data'!C234</f>
        <v>2B</v>
      </c>
      <c r="C231" s="131" t="str">
        <f>'Raw Data'!B234</f>
        <v>St. James</v>
      </c>
      <c r="D231" s="130">
        <f>'Raw Data'!E234</f>
        <v>43258</v>
      </c>
      <c r="E231" s="129">
        <f>'Raw Data'!F234</f>
        <v>520011</v>
      </c>
      <c r="F231" s="129">
        <f>IF('Raw Data'!G234 &lt; 2000000,-1* 'Raw Data'!G234,('Raw Data'!G234 - 1000000))</f>
        <v>-1303501</v>
      </c>
      <c r="G231" s="128">
        <f>'Raw Data'!H234</f>
        <v>136</v>
      </c>
      <c r="H231" s="127">
        <f>'Raw Data'!M234</f>
        <v>7.0267038345336914</v>
      </c>
      <c r="I231" s="119">
        <f>'Raw Data'!I234</f>
        <v>1676.7955322265625</v>
      </c>
      <c r="J231" s="118">
        <f>'Raw Data'!K234</f>
        <v>95</v>
      </c>
      <c r="K231" s="119">
        <f>'Raw Data'!J234</f>
        <v>115.86103057861328</v>
      </c>
      <c r="L231" s="118">
        <f>'Raw Data'!L234</f>
        <v>12</v>
      </c>
      <c r="M231" s="117">
        <f>IF('Raw Data'!U234 &gt; 0, IF('Raw Data'!V234 = 1, ('Raw Data'!Z234 * 'Raw Data'!N234 * 'Raw Data'!P234) / 'Raw Data'!U234, 'Raw Data'!Z234), #N/A)</f>
        <v>27</v>
      </c>
      <c r="N231" s="116">
        <f>IF('Raw Data'!U234 &gt; 0, IF('Raw Data'!V234 = 1, ('Raw Data'!AD234 * 'Raw Data'!N234 * 'Raw Data'!P234) / 'Raw Data'!U234, 'Raw Data'!AD234), #N/A)</f>
        <v>0</v>
      </c>
      <c r="O231" s="115">
        <f>IF('Raw Data'!U234 &gt; 0, IF('Raw Data'!V234 = 1, ('Raw Data'!AH234 * 'Raw Data'!N234 * 'Raw Data'!P234) / 'Raw Data'!U234, 'Raw Data'!AH234), #N/A)</f>
        <v>2</v>
      </c>
      <c r="P231" s="107">
        <f>'Raw Data'!V234</f>
        <v>0</v>
      </c>
    </row>
    <row r="232" spans="1:16" x14ac:dyDescent="0.2">
      <c r="A232" s="132">
        <f>'Raw Data'!D235</f>
        <v>2099</v>
      </c>
      <c r="B232" s="113" t="str">
        <f>'Raw Data'!C235</f>
        <v>2B</v>
      </c>
      <c r="C232" s="131" t="str">
        <f>'Raw Data'!B235</f>
        <v>St. James</v>
      </c>
      <c r="D232" s="130">
        <f>'Raw Data'!E235</f>
        <v>43259</v>
      </c>
      <c r="E232" s="129">
        <f>'Raw Data'!F235</f>
        <v>515994</v>
      </c>
      <c r="F232" s="129">
        <f>IF('Raw Data'!G235 &lt; 2000000,-1* 'Raw Data'!G235,('Raw Data'!G235 - 1000000))</f>
        <v>-1305201</v>
      </c>
      <c r="G232" s="128">
        <f>'Raw Data'!H235</f>
        <v>103</v>
      </c>
      <c r="H232" s="127">
        <f>'Raw Data'!M235</f>
        <v>7.0267038345336914</v>
      </c>
      <c r="I232" s="119">
        <f>'Raw Data'!I235</f>
        <v>232.28706359863281</v>
      </c>
      <c r="J232" s="118">
        <f>'Raw Data'!K235</f>
        <v>11</v>
      </c>
      <c r="K232" s="119">
        <f>'Raw Data'!J235</f>
        <v>94.289749145507813</v>
      </c>
      <c r="L232" s="118">
        <f>'Raw Data'!L235</f>
        <v>11</v>
      </c>
      <c r="M232" s="117">
        <f>IF('Raw Data'!U235 &gt; 0, IF('Raw Data'!V235 = 1, ('Raw Data'!Z235 * 'Raw Data'!N235 * 'Raw Data'!P235) / 'Raw Data'!U235, 'Raw Data'!Z235), #N/A)</f>
        <v>1</v>
      </c>
      <c r="N232" s="116">
        <f>IF('Raw Data'!U235 &gt; 0, IF('Raw Data'!V235 = 1, ('Raw Data'!AD235 * 'Raw Data'!N235 * 'Raw Data'!P235) / 'Raw Data'!U235, 'Raw Data'!AD235), #N/A)</f>
        <v>0</v>
      </c>
      <c r="O232" s="115">
        <f>IF('Raw Data'!U235 &gt; 0, IF('Raw Data'!V235 = 1, ('Raw Data'!AH235 * 'Raw Data'!N235 * 'Raw Data'!P235) / 'Raw Data'!U235, 'Raw Data'!AH235), #N/A)</f>
        <v>4</v>
      </c>
      <c r="P232" s="107">
        <f>'Raw Data'!V235</f>
        <v>0</v>
      </c>
    </row>
    <row r="233" spans="1:16" x14ac:dyDescent="0.2">
      <c r="A233" s="132">
        <f>'Raw Data'!D236</f>
        <v>2100</v>
      </c>
      <c r="B233" s="113" t="str">
        <f>'Raw Data'!C236</f>
        <v>2B</v>
      </c>
      <c r="C233" s="131" t="str">
        <f>'Raw Data'!B236</f>
        <v>St. James</v>
      </c>
      <c r="D233" s="130">
        <f>'Raw Data'!E236</f>
        <v>43248</v>
      </c>
      <c r="E233" s="129">
        <f>'Raw Data'!F236</f>
        <v>520998</v>
      </c>
      <c r="F233" s="129">
        <f>IF('Raw Data'!G236 &lt; 2000000,-1* 'Raw Data'!G236,('Raw Data'!G236 - 1000000))</f>
        <v>-1285697</v>
      </c>
      <c r="G233" s="128">
        <f>'Raw Data'!H236</f>
        <v>91</v>
      </c>
      <c r="H233" s="127">
        <f>'Raw Data'!M236</f>
        <v>7.0267038345336914</v>
      </c>
      <c r="I233" s="119">
        <f>'Raw Data'!I236</f>
        <v>453.07965087890625</v>
      </c>
      <c r="J233" s="118">
        <f>'Raw Data'!K236</f>
        <v>23</v>
      </c>
      <c r="K233" s="119">
        <f>'Raw Data'!J236</f>
        <v>131.47386169433594</v>
      </c>
      <c r="L233" s="118">
        <f>'Raw Data'!L236</f>
        <v>16</v>
      </c>
      <c r="M233" s="117">
        <f>IF('Raw Data'!U236 &gt; 0, IF('Raw Data'!V236 = 1, ('Raw Data'!Z236 * 'Raw Data'!N236 * 'Raw Data'!P236) / 'Raw Data'!U236, 'Raw Data'!Z236), #N/A)</f>
        <v>8</v>
      </c>
      <c r="N233" s="116">
        <f>IF('Raw Data'!U236 &gt; 0, IF('Raw Data'!V236 = 1, ('Raw Data'!AD236 * 'Raw Data'!N236 * 'Raw Data'!P236) / 'Raw Data'!U236, 'Raw Data'!AD236), #N/A)</f>
        <v>0</v>
      </c>
      <c r="O233" s="115">
        <f>IF('Raw Data'!U236 &gt; 0, IF('Raw Data'!V236 = 1, ('Raw Data'!AH236 * 'Raw Data'!N236 * 'Raw Data'!P236) / 'Raw Data'!U236, 'Raw Data'!AH236), #N/A)</f>
        <v>2</v>
      </c>
      <c r="P233" s="107">
        <f>'Raw Data'!V236</f>
        <v>0</v>
      </c>
    </row>
    <row r="234" spans="1:16" x14ac:dyDescent="0.2">
      <c r="A234" s="132">
        <f>'Raw Data'!D237</f>
        <v>2101</v>
      </c>
      <c r="B234" s="113" t="str">
        <f>'Raw Data'!C237</f>
        <v>2B</v>
      </c>
      <c r="C234" s="131" t="str">
        <f>'Raw Data'!B237</f>
        <v>St. James</v>
      </c>
      <c r="D234" s="130">
        <f>'Raw Data'!E237</f>
        <v>43248</v>
      </c>
      <c r="E234" s="129">
        <f>'Raw Data'!F237</f>
        <v>521000</v>
      </c>
      <c r="F234" s="129">
        <f>IF('Raw Data'!G237 &lt; 2000000,-1* 'Raw Data'!G237,('Raw Data'!G237 - 1000000))</f>
        <v>-1291411</v>
      </c>
      <c r="G234" s="128">
        <f>'Raw Data'!H237</f>
        <v>94</v>
      </c>
      <c r="H234" s="127">
        <f>'Raw Data'!M237</f>
        <v>6.9564366340637207</v>
      </c>
      <c r="I234" s="119">
        <f>'Raw Data'!I237</f>
        <v>118.97095489501953</v>
      </c>
      <c r="J234" s="118">
        <f>'Raw Data'!K237</f>
        <v>7</v>
      </c>
      <c r="K234" s="119">
        <f>'Raw Data'!J237</f>
        <v>44.576313018798828</v>
      </c>
      <c r="L234" s="118">
        <f>'Raw Data'!L237</f>
        <v>5</v>
      </c>
      <c r="M234" s="117">
        <f>IF('Raw Data'!U237 &gt; 0, IF('Raw Data'!V237 = 1, ('Raw Data'!Z237 * 'Raw Data'!N237 * 'Raw Data'!P237) / 'Raw Data'!U237, 'Raw Data'!Z237), #N/A)</f>
        <v>8</v>
      </c>
      <c r="N234" s="116">
        <f>IF('Raw Data'!U237 &gt; 0, IF('Raw Data'!V237 = 1, ('Raw Data'!AD237 * 'Raw Data'!N237 * 'Raw Data'!P237) / 'Raw Data'!U237, 'Raw Data'!AD237), #N/A)</f>
        <v>0</v>
      </c>
      <c r="O234" s="115">
        <f>IF('Raw Data'!U237 &gt; 0, IF('Raw Data'!V237 = 1, ('Raw Data'!AH237 * 'Raw Data'!N237 * 'Raw Data'!P237) / 'Raw Data'!U237, 'Raw Data'!AH237), #N/A)</f>
        <v>4</v>
      </c>
      <c r="P234" s="107">
        <f>'Raw Data'!V237</f>
        <v>0</v>
      </c>
    </row>
    <row r="235" spans="1:16" x14ac:dyDescent="0.2">
      <c r="A235" s="132">
        <f>'Raw Data'!D238</f>
        <v>2103</v>
      </c>
      <c r="B235" s="113" t="str">
        <f>'Raw Data'!C238</f>
        <v>2B</v>
      </c>
      <c r="C235" s="131" t="str">
        <f>'Raw Data'!B238</f>
        <v>St. James</v>
      </c>
      <c r="D235" s="130">
        <f>'Raw Data'!E238</f>
        <v>43252</v>
      </c>
      <c r="E235" s="129">
        <f>'Raw Data'!F238</f>
        <v>520998</v>
      </c>
      <c r="F235" s="129">
        <f>IF('Raw Data'!G238 &lt; 2000000,-1* 'Raw Data'!G238,('Raw Data'!G238 - 1000000))</f>
        <v>-1294598</v>
      </c>
      <c r="G235" s="128">
        <f>'Raw Data'!H238</f>
        <v>112</v>
      </c>
      <c r="H235" s="127">
        <f>'Raw Data'!M238</f>
        <v>7.0267038345336914</v>
      </c>
      <c r="I235" s="119">
        <f>'Raw Data'!I238</f>
        <v>326.19573974609375</v>
      </c>
      <c r="J235" s="118">
        <f>'Raw Data'!K238</f>
        <v>18</v>
      </c>
      <c r="K235" s="119">
        <f>'Raw Data'!J238</f>
        <v>65.606613159179687</v>
      </c>
      <c r="L235" s="118">
        <f>'Raw Data'!L238</f>
        <v>7</v>
      </c>
      <c r="M235" s="117">
        <f>IF('Raw Data'!U238 &gt; 0, IF('Raw Data'!V238 = 1, ('Raw Data'!Z238 * 'Raw Data'!N238 * 'Raw Data'!P238) / 'Raw Data'!U238, 'Raw Data'!Z238), #N/A)</f>
        <v>4</v>
      </c>
      <c r="N235" s="116">
        <f>IF('Raw Data'!U238 &gt; 0, IF('Raw Data'!V238 = 1, ('Raw Data'!AD238 * 'Raw Data'!N238 * 'Raw Data'!P238) / 'Raw Data'!U238, 'Raw Data'!AD238), #N/A)</f>
        <v>0</v>
      </c>
      <c r="O235" s="115">
        <f>IF('Raw Data'!U238 &gt; 0, IF('Raw Data'!V238 = 1, ('Raw Data'!AH238 * 'Raw Data'!N238 * 'Raw Data'!P238) / 'Raw Data'!U238, 'Raw Data'!AH238), #N/A)</f>
        <v>9</v>
      </c>
      <c r="P235" s="107">
        <f>'Raw Data'!V238</f>
        <v>0</v>
      </c>
    </row>
    <row r="236" spans="1:16" x14ac:dyDescent="0.2">
      <c r="A236" s="132">
        <f>'Raw Data'!D239</f>
        <v>2104</v>
      </c>
      <c r="B236" s="113" t="str">
        <f>'Raw Data'!C239</f>
        <v>2B</v>
      </c>
      <c r="C236" s="131" t="str">
        <f>'Raw Data'!B239</f>
        <v>St. James</v>
      </c>
      <c r="D236" s="130">
        <f>'Raw Data'!E239</f>
        <v>43252</v>
      </c>
      <c r="E236" s="129">
        <f>'Raw Data'!F239</f>
        <v>521001</v>
      </c>
      <c r="F236" s="129">
        <f>IF('Raw Data'!G239 &lt; 2000000,-1* 'Raw Data'!G239,('Raw Data'!G239 - 1000000))</f>
        <v>-1300298</v>
      </c>
      <c r="G236" s="128">
        <f>'Raw Data'!H239</f>
        <v>89</v>
      </c>
      <c r="H236" s="127">
        <f>'Raw Data'!M239</f>
        <v>6.9564361572265625</v>
      </c>
      <c r="I236" s="119">
        <f>'Raw Data'!I239</f>
        <v>87.263450622558594</v>
      </c>
      <c r="J236" s="118">
        <f>'Raw Data'!K239</f>
        <v>6</v>
      </c>
      <c r="K236" s="119">
        <f>'Raw Data'!J239</f>
        <v>28.447788238525391</v>
      </c>
      <c r="L236" s="118">
        <f>'Raw Data'!L239</f>
        <v>3</v>
      </c>
      <c r="M236" s="117">
        <f>IF('Raw Data'!U239 &gt; 0, IF('Raw Data'!V239 = 1, ('Raw Data'!Z239 * 'Raw Data'!N239 * 'Raw Data'!P239) / 'Raw Data'!U239, 'Raw Data'!Z239), #N/A)</f>
        <v>0</v>
      </c>
      <c r="N236" s="116">
        <f>IF('Raw Data'!U239 &gt; 0, IF('Raw Data'!V239 = 1, ('Raw Data'!AD239 * 'Raw Data'!N239 * 'Raw Data'!P239) / 'Raw Data'!U239, 'Raw Data'!AD239), #N/A)</f>
        <v>0</v>
      </c>
      <c r="O236" s="115">
        <f>IF('Raw Data'!U239 &gt; 0, IF('Raw Data'!V239 = 1, ('Raw Data'!AH239 * 'Raw Data'!N239 * 'Raw Data'!P239) / 'Raw Data'!U239, 'Raw Data'!AH239), #N/A)</f>
        <v>0</v>
      </c>
      <c r="P236" s="107">
        <f>'Raw Data'!V239</f>
        <v>0</v>
      </c>
    </row>
    <row r="237" spans="1:16" x14ac:dyDescent="0.2">
      <c r="A237" s="132">
        <f>'Raw Data'!D240</f>
        <v>2105</v>
      </c>
      <c r="B237" s="113" t="str">
        <f>'Raw Data'!C240</f>
        <v>2B</v>
      </c>
      <c r="C237" s="131" t="str">
        <f>'Raw Data'!B240</f>
        <v>St. James</v>
      </c>
      <c r="D237" s="130">
        <f>'Raw Data'!E240</f>
        <v>43251</v>
      </c>
      <c r="E237" s="129">
        <f>'Raw Data'!F240</f>
        <v>520993</v>
      </c>
      <c r="F237" s="129">
        <f>IF('Raw Data'!G240 &lt; 2000000,-1* 'Raw Data'!G240,('Raw Data'!G240 - 1000000))</f>
        <v>-1301903</v>
      </c>
      <c r="G237" s="128">
        <f>'Raw Data'!H240</f>
        <v>221</v>
      </c>
      <c r="H237" s="127">
        <f>'Raw Data'!M240</f>
        <v>7.0969705581665039</v>
      </c>
      <c r="I237" s="119">
        <f>'Raw Data'!I240</f>
        <v>227.44027709960937</v>
      </c>
      <c r="J237" s="118">
        <f>'Raw Data'!K240</f>
        <v>7</v>
      </c>
      <c r="K237" s="119">
        <f>'Raw Data'!J240</f>
        <v>0</v>
      </c>
      <c r="L237" s="118">
        <f>'Raw Data'!L240</f>
        <v>0</v>
      </c>
      <c r="M237" s="117">
        <f>IF('Raw Data'!U240 &gt; 0, IF('Raw Data'!V240 = 1, ('Raw Data'!Z240 * 'Raw Data'!N240 * 'Raw Data'!P240) / 'Raw Data'!U240, 'Raw Data'!Z240), #N/A)</f>
        <v>58</v>
      </c>
      <c r="N237" s="116">
        <f>IF('Raw Data'!U240 &gt; 0, IF('Raw Data'!V240 = 1, ('Raw Data'!AD240 * 'Raw Data'!N240 * 'Raw Data'!P240) / 'Raw Data'!U240, 'Raw Data'!AD240), #N/A)</f>
        <v>0</v>
      </c>
      <c r="O237" s="115">
        <f>IF('Raw Data'!U240 &gt; 0, IF('Raw Data'!V240 = 1, ('Raw Data'!AH240 * 'Raw Data'!N240 * 'Raw Data'!P240) / 'Raw Data'!U240, 'Raw Data'!AH240), #N/A)</f>
        <v>3</v>
      </c>
      <c r="P237" s="107">
        <f>'Raw Data'!V240</f>
        <v>0</v>
      </c>
    </row>
    <row r="238" spans="1:16" x14ac:dyDescent="0.2">
      <c r="A238" s="132">
        <f>'Raw Data'!D241</f>
        <v>2106</v>
      </c>
      <c r="B238" s="113" t="str">
        <f>'Raw Data'!C241</f>
        <v>2B</v>
      </c>
      <c r="C238" s="131" t="str">
        <f>'Raw Data'!B241</f>
        <v>St. James</v>
      </c>
      <c r="D238" s="130">
        <f>'Raw Data'!E241</f>
        <v>43251</v>
      </c>
      <c r="E238" s="129">
        <f>'Raw Data'!F241</f>
        <v>520998</v>
      </c>
      <c r="F238" s="129">
        <f>IF('Raw Data'!G241 &lt; 2000000,-1* 'Raw Data'!G241,('Raw Data'!G241 - 1000000))</f>
        <v>-1303489</v>
      </c>
      <c r="G238" s="128">
        <f>'Raw Data'!H241</f>
        <v>105</v>
      </c>
      <c r="H238" s="127">
        <f>'Raw Data'!M241</f>
        <v>7.0267038345336914</v>
      </c>
      <c r="I238" s="119">
        <f>'Raw Data'!I241</f>
        <v>1980.5274658203125</v>
      </c>
      <c r="J238" s="118">
        <f>'Raw Data'!K241</f>
        <v>98</v>
      </c>
      <c r="K238" s="119">
        <f>'Raw Data'!J241</f>
        <v>133.08401489257812</v>
      </c>
      <c r="L238" s="118">
        <f>'Raw Data'!L241</f>
        <v>14</v>
      </c>
      <c r="M238" s="117">
        <f>IF('Raw Data'!U241 &gt; 0, IF('Raw Data'!V241 = 1, ('Raw Data'!Z241 * 'Raw Data'!N241 * 'Raw Data'!P241) / 'Raw Data'!U241, 'Raw Data'!Z241), #N/A)</f>
        <v>1</v>
      </c>
      <c r="N238" s="116">
        <f>IF('Raw Data'!U241 &gt; 0, IF('Raw Data'!V241 = 1, ('Raw Data'!AD241 * 'Raw Data'!N241 * 'Raw Data'!P241) / 'Raw Data'!U241, 'Raw Data'!AD241), #N/A)</f>
        <v>0</v>
      </c>
      <c r="O238" s="115">
        <f>IF('Raw Data'!U241 &gt; 0, IF('Raw Data'!V241 = 1, ('Raw Data'!AH241 * 'Raw Data'!N241 * 'Raw Data'!P241) / 'Raw Data'!U241, 'Raw Data'!AH241), #N/A)</f>
        <v>4</v>
      </c>
      <c r="P238" s="107">
        <f>'Raw Data'!V241</f>
        <v>0</v>
      </c>
    </row>
    <row r="239" spans="1:16" x14ac:dyDescent="0.2">
      <c r="A239" s="132">
        <f>'Raw Data'!D242</f>
        <v>2107</v>
      </c>
      <c r="B239" s="113" t="str">
        <f>'Raw Data'!C242</f>
        <v>2B</v>
      </c>
      <c r="C239" s="131" t="str">
        <f>'Raw Data'!B242</f>
        <v>St. James</v>
      </c>
      <c r="D239" s="130">
        <f>'Raw Data'!E242</f>
        <v>43261</v>
      </c>
      <c r="E239" s="129">
        <f>'Raw Data'!F242</f>
        <v>520998</v>
      </c>
      <c r="F239" s="129">
        <f>IF('Raw Data'!G242 &lt; 2000000,-1* 'Raw Data'!G242,('Raw Data'!G242 - 1000000))</f>
        <v>-1305195</v>
      </c>
      <c r="G239" s="128">
        <f>'Raw Data'!H242</f>
        <v>122</v>
      </c>
      <c r="H239" s="127">
        <f>'Raw Data'!M242</f>
        <v>7.0267038345336914</v>
      </c>
      <c r="I239" s="119">
        <f>'Raw Data'!I242</f>
        <v>2440.1435546875</v>
      </c>
      <c r="J239" s="118">
        <f>'Raw Data'!K242</f>
        <v>141</v>
      </c>
      <c r="K239" s="119">
        <f>'Raw Data'!J242</f>
        <v>237.71916198730469</v>
      </c>
      <c r="L239" s="118">
        <f>'Raw Data'!L242</f>
        <v>25</v>
      </c>
      <c r="M239" s="117">
        <f>IF('Raw Data'!U242 &gt; 0, IF('Raw Data'!V242 = 1, ('Raw Data'!Z242 * 'Raw Data'!N242 * 'Raw Data'!P242) / 'Raw Data'!U242, 'Raw Data'!Z242), #N/A)</f>
        <v>4</v>
      </c>
      <c r="N239" s="116">
        <f>IF('Raw Data'!U242 &gt; 0, IF('Raw Data'!V242 = 1, ('Raw Data'!AD242 * 'Raw Data'!N242 * 'Raw Data'!P242) / 'Raw Data'!U242, 'Raw Data'!AD242), #N/A)</f>
        <v>1</v>
      </c>
      <c r="O239" s="115">
        <f>IF('Raw Data'!U242 &gt; 0, IF('Raw Data'!V242 = 1, ('Raw Data'!AH242 * 'Raw Data'!N242 * 'Raw Data'!P242) / 'Raw Data'!U242, 'Raw Data'!AH242), #N/A)</f>
        <v>7</v>
      </c>
      <c r="P239" s="107">
        <f>'Raw Data'!V242</f>
        <v>0</v>
      </c>
    </row>
    <row r="240" spans="1:16" x14ac:dyDescent="0.2">
      <c r="A240" s="132">
        <f>'Raw Data'!D243</f>
        <v>2108</v>
      </c>
      <c r="B240" s="113" t="str">
        <f>'Raw Data'!C243</f>
        <v>2B</v>
      </c>
      <c r="C240" s="131" t="str">
        <f>'Raw Data'!B243</f>
        <v>St. James</v>
      </c>
      <c r="D240" s="130">
        <f>'Raw Data'!E243</f>
        <v>43249</v>
      </c>
      <c r="E240" s="129">
        <f>'Raw Data'!F243</f>
        <v>522000</v>
      </c>
      <c r="F240" s="129">
        <f>IF('Raw Data'!G243 &lt; 2000000,-1* 'Raw Data'!G243,('Raw Data'!G243 - 1000000))</f>
        <v>-1291325</v>
      </c>
      <c r="G240" s="128">
        <f>'Raw Data'!H243</f>
        <v>73</v>
      </c>
      <c r="H240" s="127">
        <f>'Raw Data'!M243</f>
        <v>7.0267038345336914</v>
      </c>
      <c r="I240" s="119">
        <f>'Raw Data'!I243</f>
        <v>1170.865478515625</v>
      </c>
      <c r="J240" s="118">
        <f>'Raw Data'!K243</f>
        <v>63</v>
      </c>
      <c r="K240" s="119">
        <f>'Raw Data'!J243</f>
        <v>1073.4853515625</v>
      </c>
      <c r="L240" s="118">
        <f>'Raw Data'!L243</f>
        <v>129</v>
      </c>
      <c r="M240" s="117">
        <f>IF('Raw Data'!U243 &gt; 0, IF('Raw Data'!V243 = 1, ('Raw Data'!Z243 * 'Raw Data'!N243 * 'Raw Data'!P243) / 'Raw Data'!U243, 'Raw Data'!Z243), #N/A)</f>
        <v>0</v>
      </c>
      <c r="N240" s="116">
        <f>IF('Raw Data'!U243 &gt; 0, IF('Raw Data'!V243 = 1, ('Raw Data'!AD243 * 'Raw Data'!N243 * 'Raw Data'!P243) / 'Raw Data'!U243, 'Raw Data'!AD243), #N/A)</f>
        <v>0</v>
      </c>
      <c r="O240" s="115">
        <f>IF('Raw Data'!U243 &gt; 0, IF('Raw Data'!V243 = 1, ('Raw Data'!AH243 * 'Raw Data'!N243 * 'Raw Data'!P243) / 'Raw Data'!U243, 'Raw Data'!AH243), #N/A)</f>
        <v>6</v>
      </c>
      <c r="P240" s="107">
        <f>'Raw Data'!V243</f>
        <v>0</v>
      </c>
    </row>
    <row r="241" spans="1:16" x14ac:dyDescent="0.2">
      <c r="A241" s="132">
        <f>'Raw Data'!D244</f>
        <v>2109</v>
      </c>
      <c r="B241" s="113" t="str">
        <f>'Raw Data'!C244</f>
        <v>2B</v>
      </c>
      <c r="C241" s="131" t="str">
        <f>'Raw Data'!B244</f>
        <v>St. James</v>
      </c>
      <c r="D241" s="130">
        <f>'Raw Data'!E244</f>
        <v>43249</v>
      </c>
      <c r="E241" s="129">
        <f>'Raw Data'!F244</f>
        <v>522001</v>
      </c>
      <c r="F241" s="129">
        <f>IF('Raw Data'!G244 &lt; 2000000,-1* 'Raw Data'!G244,('Raw Data'!G244 - 1000000))</f>
        <v>-1292998</v>
      </c>
      <c r="G241" s="128">
        <f>'Raw Data'!H244</f>
        <v>93</v>
      </c>
      <c r="H241" s="127">
        <f>'Raw Data'!M244</f>
        <v>7.0267038345336914</v>
      </c>
      <c r="I241" s="119">
        <f>'Raw Data'!I244</f>
        <v>1134.9439697265625</v>
      </c>
      <c r="J241" s="118">
        <f>'Raw Data'!K244</f>
        <v>55</v>
      </c>
      <c r="K241" s="119">
        <f>'Raw Data'!J244</f>
        <v>220.93295288085937</v>
      </c>
      <c r="L241" s="118">
        <f>'Raw Data'!L244</f>
        <v>28</v>
      </c>
      <c r="M241" s="117">
        <f>IF('Raw Data'!U244 &gt; 0, IF('Raw Data'!V244 = 1, ('Raw Data'!Z244 * 'Raw Data'!N244 * 'Raw Data'!P244) / 'Raw Data'!U244, 'Raw Data'!Z244), #N/A)</f>
        <v>1</v>
      </c>
      <c r="N241" s="116">
        <f>IF('Raw Data'!U244 &gt; 0, IF('Raw Data'!V244 = 1, ('Raw Data'!AD244 * 'Raw Data'!N244 * 'Raw Data'!P244) / 'Raw Data'!U244, 'Raw Data'!AD244), #N/A)</f>
        <v>0</v>
      </c>
      <c r="O241" s="115">
        <f>IF('Raw Data'!U244 &gt; 0, IF('Raw Data'!V244 = 1, ('Raw Data'!AH244 * 'Raw Data'!N244 * 'Raw Data'!P244) / 'Raw Data'!U244, 'Raw Data'!AH244), #N/A)</f>
        <v>0</v>
      </c>
      <c r="P241" s="107">
        <f>'Raw Data'!V244</f>
        <v>0</v>
      </c>
    </row>
    <row r="242" spans="1:16" x14ac:dyDescent="0.2">
      <c r="A242" s="132">
        <f>'Raw Data'!D245</f>
        <v>2110</v>
      </c>
      <c r="B242" s="113" t="str">
        <f>'Raw Data'!C245</f>
        <v>2B</v>
      </c>
      <c r="C242" s="131" t="str">
        <f>'Raw Data'!B245</f>
        <v>St. James</v>
      </c>
      <c r="D242" s="130">
        <f>'Raw Data'!E245</f>
        <v>43252</v>
      </c>
      <c r="E242" s="129">
        <f>'Raw Data'!F245</f>
        <v>522001</v>
      </c>
      <c r="F242" s="129">
        <f>IF('Raw Data'!G245 &lt; 2000000,-1* 'Raw Data'!G245,('Raw Data'!G245 - 1000000))</f>
        <v>-1294594</v>
      </c>
      <c r="G242" s="128">
        <f>'Raw Data'!H245</f>
        <v>100</v>
      </c>
      <c r="H242" s="127">
        <f>'Raw Data'!M245</f>
        <v>6.9564366340637207</v>
      </c>
      <c r="I242" s="119">
        <f>'Raw Data'!I245</f>
        <v>908.483642578125</v>
      </c>
      <c r="J242" s="118">
        <f>'Raw Data'!K245</f>
        <v>55</v>
      </c>
      <c r="K242" s="119">
        <f>'Raw Data'!J245</f>
        <v>157.22976684570312</v>
      </c>
      <c r="L242" s="118">
        <f>'Raw Data'!L245</f>
        <v>17</v>
      </c>
      <c r="M242" s="117">
        <f>IF('Raw Data'!U245 &gt; 0, IF('Raw Data'!V245 = 1, ('Raw Data'!Z245 * 'Raw Data'!N245 * 'Raw Data'!P245) / 'Raw Data'!U245, 'Raw Data'!Z245), #N/A)</f>
        <v>0</v>
      </c>
      <c r="N242" s="116">
        <f>IF('Raw Data'!U245 &gt; 0, IF('Raw Data'!V245 = 1, ('Raw Data'!AD245 * 'Raw Data'!N245 * 'Raw Data'!P245) / 'Raw Data'!U245, 'Raw Data'!AD245), #N/A)</f>
        <v>0</v>
      </c>
      <c r="O242" s="115">
        <f>IF('Raw Data'!U245 &gt; 0, IF('Raw Data'!V245 = 1, ('Raw Data'!AH245 * 'Raw Data'!N245 * 'Raw Data'!P245) / 'Raw Data'!U245, 'Raw Data'!AH245), #N/A)</f>
        <v>2</v>
      </c>
      <c r="P242" s="107">
        <f>'Raw Data'!V245</f>
        <v>0</v>
      </c>
    </row>
    <row r="243" spans="1:16" x14ac:dyDescent="0.2">
      <c r="A243" s="132">
        <f>'Raw Data'!D246</f>
        <v>2111</v>
      </c>
      <c r="B243" s="113" t="str">
        <f>'Raw Data'!C246</f>
        <v>2B</v>
      </c>
      <c r="C243" s="131" t="str">
        <f>'Raw Data'!B246</f>
        <v>St. James</v>
      </c>
      <c r="D243" s="130">
        <f>'Raw Data'!E246</f>
        <v>43250</v>
      </c>
      <c r="E243" s="129">
        <f>'Raw Data'!F246</f>
        <v>522002</v>
      </c>
      <c r="F243" s="129">
        <f>IF('Raw Data'!G246 &lt; 2000000,-1* 'Raw Data'!G246,('Raw Data'!G246 - 1000000))</f>
        <v>-1300303</v>
      </c>
      <c r="G243" s="128">
        <f>'Raw Data'!H246</f>
        <v>126</v>
      </c>
      <c r="H243" s="127">
        <f>'Raw Data'!M246</f>
        <v>7.0267038345336914</v>
      </c>
      <c r="I243" s="119">
        <f>'Raw Data'!I246</f>
        <v>267.27651977539062</v>
      </c>
      <c r="J243" s="118">
        <f>'Raw Data'!K246</f>
        <v>15</v>
      </c>
      <c r="K243" s="119">
        <f>'Raw Data'!J246</f>
        <v>48.362007141113281</v>
      </c>
      <c r="L243" s="118">
        <f>'Raw Data'!L246</f>
        <v>5</v>
      </c>
      <c r="M243" s="117">
        <f>IF('Raw Data'!U246 &gt; 0, IF('Raw Data'!V246 = 1, ('Raw Data'!Z246 * 'Raw Data'!N246 * 'Raw Data'!P246) / 'Raw Data'!U246, 'Raw Data'!Z246), #N/A)</f>
        <v>1</v>
      </c>
      <c r="N243" s="116">
        <f>IF('Raw Data'!U246 &gt; 0, IF('Raw Data'!V246 = 1, ('Raw Data'!AD246 * 'Raw Data'!N246 * 'Raw Data'!P246) / 'Raw Data'!U246, 'Raw Data'!AD246), #N/A)</f>
        <v>0</v>
      </c>
      <c r="O243" s="115">
        <f>IF('Raw Data'!U246 &gt; 0, IF('Raw Data'!V246 = 1, ('Raw Data'!AH246 * 'Raw Data'!N246 * 'Raw Data'!P246) / 'Raw Data'!U246, 'Raw Data'!AH246), #N/A)</f>
        <v>10</v>
      </c>
      <c r="P243" s="107">
        <f>'Raw Data'!V246</f>
        <v>0</v>
      </c>
    </row>
    <row r="244" spans="1:16" x14ac:dyDescent="0.2">
      <c r="A244" s="132">
        <f>'Raw Data'!D247</f>
        <v>2112</v>
      </c>
      <c r="B244" s="113" t="str">
        <f>'Raw Data'!C247</f>
        <v>2B</v>
      </c>
      <c r="C244" s="131" t="str">
        <f>'Raw Data'!B247</f>
        <v>St. James</v>
      </c>
      <c r="D244" s="130">
        <f>'Raw Data'!E247</f>
        <v>43250</v>
      </c>
      <c r="E244" s="129">
        <f>'Raw Data'!F247</f>
        <v>522000</v>
      </c>
      <c r="F244" s="129">
        <f>IF('Raw Data'!G247 &lt; 2000000,-1* 'Raw Data'!G247,('Raw Data'!G247 - 1000000))</f>
        <v>-1301894</v>
      </c>
      <c r="G244" s="128">
        <f>'Raw Data'!H247</f>
        <v>195</v>
      </c>
      <c r="H244" s="127">
        <f>'Raw Data'!M247</f>
        <v>7.0267038345336914</v>
      </c>
      <c r="I244" s="119">
        <f>'Raw Data'!I247</f>
        <v>1054.3807373046875</v>
      </c>
      <c r="J244" s="118">
        <f>'Raw Data'!K247</f>
        <v>41</v>
      </c>
      <c r="K244" s="119">
        <f>'Raw Data'!J247</f>
        <v>15.851240158081055</v>
      </c>
      <c r="L244" s="118">
        <f>'Raw Data'!L247</f>
        <v>2</v>
      </c>
      <c r="M244" s="117">
        <f>IF('Raw Data'!U247 &gt; 0, IF('Raw Data'!V247 = 1, ('Raw Data'!Z247 * 'Raw Data'!N247 * 'Raw Data'!P247) / 'Raw Data'!U247, 'Raw Data'!Z247), #N/A)</f>
        <v>67</v>
      </c>
      <c r="N244" s="116">
        <f>IF('Raw Data'!U247 &gt; 0, IF('Raw Data'!V247 = 1, ('Raw Data'!AD247 * 'Raw Data'!N247 * 'Raw Data'!P247) / 'Raw Data'!U247, 'Raw Data'!AD247), #N/A)</f>
        <v>0</v>
      </c>
      <c r="O244" s="115">
        <f>IF('Raw Data'!U247 &gt; 0, IF('Raw Data'!V247 = 1, ('Raw Data'!AH247 * 'Raw Data'!N247 * 'Raw Data'!P247) / 'Raw Data'!U247, 'Raw Data'!AH247), #N/A)</f>
        <v>1</v>
      </c>
      <c r="P244" s="107">
        <f>'Raw Data'!V247</f>
        <v>0</v>
      </c>
    </row>
    <row r="245" spans="1:16" x14ac:dyDescent="0.2">
      <c r="A245" s="132">
        <f>'Raw Data'!D248</f>
        <v>2113</v>
      </c>
      <c r="B245" s="113" t="str">
        <f>'Raw Data'!C248</f>
        <v>2B</v>
      </c>
      <c r="C245" s="131" t="str">
        <f>'Raw Data'!B248</f>
        <v>St. James</v>
      </c>
      <c r="D245" s="130">
        <f>'Raw Data'!E248</f>
        <v>43251</v>
      </c>
      <c r="E245" s="129">
        <f>'Raw Data'!F248</f>
        <v>521998</v>
      </c>
      <c r="F245" s="129">
        <f>IF('Raw Data'!G248 &lt; 2000000,-1* 'Raw Data'!G248,('Raw Data'!G248 - 1000000))</f>
        <v>-1303492</v>
      </c>
      <c r="G245" s="128">
        <f>'Raw Data'!H248</f>
        <v>90</v>
      </c>
      <c r="H245" s="127">
        <f>'Raw Data'!M248</f>
        <v>7.0267038345336914</v>
      </c>
      <c r="I245" s="119">
        <f>'Raw Data'!I248</f>
        <v>1397.264892578125</v>
      </c>
      <c r="J245" s="118">
        <f>'Raw Data'!K248</f>
        <v>57</v>
      </c>
      <c r="K245" s="119">
        <f>'Raw Data'!J248</f>
        <v>134.5389404296875</v>
      </c>
      <c r="L245" s="118">
        <f>'Raw Data'!L248</f>
        <v>16</v>
      </c>
      <c r="M245" s="117">
        <f>IF('Raw Data'!U248 &gt; 0, IF('Raw Data'!V248 = 1, ('Raw Data'!Z248 * 'Raw Data'!N248 * 'Raw Data'!P248) / 'Raw Data'!U248, 'Raw Data'!Z248), #N/A)</f>
        <v>1</v>
      </c>
      <c r="N245" s="116">
        <f>IF('Raw Data'!U248 &gt; 0, IF('Raw Data'!V248 = 1, ('Raw Data'!AD248 * 'Raw Data'!N248 * 'Raw Data'!P248) / 'Raw Data'!U248, 'Raw Data'!AD248), #N/A)</f>
        <v>0</v>
      </c>
      <c r="O245" s="115">
        <f>IF('Raw Data'!U248 &gt; 0, IF('Raw Data'!V248 = 1, ('Raw Data'!AH248 * 'Raw Data'!N248 * 'Raw Data'!P248) / 'Raw Data'!U248, 'Raw Data'!AH248), #N/A)</f>
        <v>6</v>
      </c>
      <c r="P245" s="107">
        <f>'Raw Data'!V248</f>
        <v>0</v>
      </c>
    </row>
    <row r="246" spans="1:16" x14ac:dyDescent="0.2">
      <c r="A246" s="132">
        <f>'Raw Data'!D249</f>
        <v>2114</v>
      </c>
      <c r="B246" s="113" t="str">
        <f>'Raw Data'!C249</f>
        <v>2B</v>
      </c>
      <c r="C246" s="131" t="str">
        <f>'Raw Data'!B249</f>
        <v>St. James</v>
      </c>
      <c r="D246" s="130">
        <f>'Raw Data'!E249</f>
        <v>43261</v>
      </c>
      <c r="E246" s="129">
        <f>'Raw Data'!F249</f>
        <v>521999</v>
      </c>
      <c r="F246" s="129">
        <f>IF('Raw Data'!G249 &lt; 2000000,-1* 'Raw Data'!G249,('Raw Data'!G249 - 1000000))</f>
        <v>-1305212</v>
      </c>
      <c r="G246" s="128">
        <f>'Raw Data'!H249</f>
        <v>79</v>
      </c>
      <c r="H246" s="127">
        <f>'Raw Data'!M249</f>
        <v>6.9564361572265625</v>
      </c>
      <c r="I246" s="119">
        <f>'Raw Data'!I249</f>
        <v>637.15240478515625</v>
      </c>
      <c r="J246" s="118">
        <f>'Raw Data'!K249</f>
        <v>36</v>
      </c>
      <c r="K246" s="119">
        <f>'Raw Data'!J249</f>
        <v>157.15377807617187</v>
      </c>
      <c r="L246" s="118">
        <f>'Raw Data'!L249</f>
        <v>18</v>
      </c>
      <c r="M246" s="117">
        <f>IF('Raw Data'!U249 &gt; 0, IF('Raw Data'!V249 = 1, ('Raw Data'!Z249 * 'Raw Data'!N249 * 'Raw Data'!P249) / 'Raw Data'!U249, 'Raw Data'!Z249), #N/A)</f>
        <v>2</v>
      </c>
      <c r="N246" s="116">
        <f>IF('Raw Data'!U249 &gt; 0, IF('Raw Data'!V249 = 1, ('Raw Data'!AD249 * 'Raw Data'!N249 * 'Raw Data'!P249) / 'Raw Data'!U249, 'Raw Data'!AD249), #N/A)</f>
        <v>0</v>
      </c>
      <c r="O246" s="115">
        <f>IF('Raw Data'!U249 &gt; 0, IF('Raw Data'!V249 = 1, ('Raw Data'!AH249 * 'Raw Data'!N249 * 'Raw Data'!P249) / 'Raw Data'!U249, 'Raw Data'!AH249), #N/A)</f>
        <v>0</v>
      </c>
      <c r="P246" s="107">
        <f>'Raw Data'!V249</f>
        <v>0</v>
      </c>
    </row>
    <row r="247" spans="1:16" x14ac:dyDescent="0.2">
      <c r="A247" s="132">
        <f>'Raw Data'!D250</f>
        <v>2115</v>
      </c>
      <c r="B247" s="113" t="str">
        <f>'Raw Data'!C250</f>
        <v>2B</v>
      </c>
      <c r="C247" s="131" t="str">
        <f>'Raw Data'!B250</f>
        <v>St. James</v>
      </c>
      <c r="D247" s="130">
        <f>'Raw Data'!E250</f>
        <v>43264</v>
      </c>
      <c r="E247" s="129">
        <f>'Raw Data'!F250</f>
        <v>523009</v>
      </c>
      <c r="F247" s="129">
        <f>IF('Raw Data'!G250 &lt; 2000000,-1* 'Raw Data'!G250,('Raw Data'!G250 - 1000000))</f>
        <v>-1293213</v>
      </c>
      <c r="G247" s="128">
        <f>'Raw Data'!H250</f>
        <v>47</v>
      </c>
      <c r="H247" s="127">
        <f>'Raw Data'!M250</f>
        <v>6.9564366340637207</v>
      </c>
      <c r="I247" s="119">
        <f>'Raw Data'!I250</f>
        <v>769.4805908203125</v>
      </c>
      <c r="J247" s="118">
        <f>'Raw Data'!K250</f>
        <v>28</v>
      </c>
      <c r="K247" s="119">
        <f>'Raw Data'!J250</f>
        <v>154.70896911621094</v>
      </c>
      <c r="L247" s="118">
        <f>'Raw Data'!L250</f>
        <v>19</v>
      </c>
      <c r="M247" s="117">
        <f>IF('Raw Data'!U250 &gt; 0, IF('Raw Data'!V250 = 1, ('Raw Data'!Z250 * 'Raw Data'!N250 * 'Raw Data'!P250) / 'Raw Data'!U250, 'Raw Data'!Z250), #N/A)</f>
        <v>0</v>
      </c>
      <c r="N247" s="116">
        <f>IF('Raw Data'!U250 &gt; 0, IF('Raw Data'!V250 = 1, ('Raw Data'!AD250 * 'Raw Data'!N250 * 'Raw Data'!P250) / 'Raw Data'!U250, 'Raw Data'!AD250), #N/A)</f>
        <v>0</v>
      </c>
      <c r="O247" s="115">
        <f>IF('Raw Data'!U250 &gt; 0, IF('Raw Data'!V250 = 1, ('Raw Data'!AH250 * 'Raw Data'!N250 * 'Raw Data'!P250) / 'Raw Data'!U250, 'Raw Data'!AH250), #N/A)</f>
        <v>30</v>
      </c>
      <c r="P247" s="107">
        <f>'Raw Data'!V250</f>
        <v>0</v>
      </c>
    </row>
    <row r="248" spans="1:16" x14ac:dyDescent="0.2">
      <c r="A248" s="132">
        <f>'Raw Data'!D251</f>
        <v>2117</v>
      </c>
      <c r="B248" s="113" t="str">
        <f>'Raw Data'!C251</f>
        <v>2B</v>
      </c>
      <c r="C248" s="131" t="str">
        <f>'Raw Data'!B251</f>
        <v>St. James</v>
      </c>
      <c r="D248" s="130">
        <f>'Raw Data'!E251</f>
        <v>43250</v>
      </c>
      <c r="E248" s="129">
        <f>'Raw Data'!F251</f>
        <v>522999</v>
      </c>
      <c r="F248" s="129">
        <f>IF('Raw Data'!G251 &lt; 2000000,-1* 'Raw Data'!G251,('Raw Data'!G251 - 1000000))</f>
        <v>-1300192</v>
      </c>
      <c r="G248" s="128">
        <f>'Raw Data'!H251</f>
        <v>147</v>
      </c>
      <c r="H248" s="127">
        <f>'Raw Data'!M251</f>
        <v>7.0267038345336914</v>
      </c>
      <c r="I248" s="119">
        <f>'Raw Data'!I251</f>
        <v>802.49700927734375</v>
      </c>
      <c r="J248" s="118">
        <f>'Raw Data'!K251</f>
        <v>40</v>
      </c>
      <c r="K248" s="119">
        <f>'Raw Data'!J251</f>
        <v>26.566043853759766</v>
      </c>
      <c r="L248" s="118">
        <f>'Raw Data'!L251</f>
        <v>3</v>
      </c>
      <c r="M248" s="117">
        <f>IF('Raw Data'!U251 &gt; 0, IF('Raw Data'!V251 = 1, ('Raw Data'!Z251 * 'Raw Data'!N251 * 'Raw Data'!P251) / 'Raw Data'!U251, 'Raw Data'!Z251), #N/A)</f>
        <v>3</v>
      </c>
      <c r="N248" s="116">
        <f>IF('Raw Data'!U251 &gt; 0, IF('Raw Data'!V251 = 1, ('Raw Data'!AD251 * 'Raw Data'!N251 * 'Raw Data'!P251) / 'Raw Data'!U251, 'Raw Data'!AD251), #N/A)</f>
        <v>0</v>
      </c>
      <c r="O248" s="115">
        <f>IF('Raw Data'!U251 &gt; 0, IF('Raw Data'!V251 = 1, ('Raw Data'!AH251 * 'Raw Data'!N251 * 'Raw Data'!P251) / 'Raw Data'!U251, 'Raw Data'!AH251), #N/A)</f>
        <v>15</v>
      </c>
      <c r="P248" s="107">
        <f>'Raw Data'!V251</f>
        <v>0</v>
      </c>
    </row>
    <row r="249" spans="1:16" x14ac:dyDescent="0.2">
      <c r="A249" s="132">
        <f>'Raw Data'!D252</f>
        <v>2118</v>
      </c>
      <c r="B249" s="113" t="str">
        <f>'Raw Data'!C252</f>
        <v>2B</v>
      </c>
      <c r="C249" s="131" t="str">
        <f>'Raw Data'!B252</f>
        <v>St. James</v>
      </c>
      <c r="D249" s="130">
        <f>'Raw Data'!E252</f>
        <v>43270</v>
      </c>
      <c r="E249" s="129">
        <f>'Raw Data'!F252</f>
        <v>523001</v>
      </c>
      <c r="F249" s="129">
        <f>IF('Raw Data'!G252 &lt; 2000000,-1* 'Raw Data'!G252,('Raw Data'!G252 - 1000000))</f>
        <v>-1301905</v>
      </c>
      <c r="G249" s="128">
        <f>'Raw Data'!H252</f>
        <v>144</v>
      </c>
      <c r="H249" s="127">
        <f>'Raw Data'!M252</f>
        <v>7.0969705581665039</v>
      </c>
      <c r="I249" s="119">
        <f>'Raw Data'!I252</f>
        <v>337.45498657226562</v>
      </c>
      <c r="J249" s="118">
        <f>'Raw Data'!K252</f>
        <v>10</v>
      </c>
      <c r="K249" s="119">
        <f>'Raw Data'!J252</f>
        <v>8.9612760543823242</v>
      </c>
      <c r="L249" s="118">
        <f>'Raw Data'!L252</f>
        <v>1</v>
      </c>
      <c r="M249" s="117">
        <f>IF('Raw Data'!U252 &gt; 0, IF('Raw Data'!V252 = 1, ('Raw Data'!Z252 * 'Raw Data'!N252 * 'Raw Data'!P252) / 'Raw Data'!U252, 'Raw Data'!Z252), #N/A)</f>
        <v>19</v>
      </c>
      <c r="N249" s="116">
        <f>IF('Raw Data'!U252 &gt; 0, IF('Raw Data'!V252 = 1, ('Raw Data'!AD252 * 'Raw Data'!N252 * 'Raw Data'!P252) / 'Raw Data'!U252, 'Raw Data'!AD252), #N/A)</f>
        <v>0</v>
      </c>
      <c r="O249" s="115">
        <f>IF('Raw Data'!U252 &gt; 0, IF('Raw Data'!V252 = 1, ('Raw Data'!AH252 * 'Raw Data'!N252 * 'Raw Data'!P252) / 'Raw Data'!U252, 'Raw Data'!AH252), #N/A)</f>
        <v>1</v>
      </c>
      <c r="P249" s="107">
        <f>'Raw Data'!V252</f>
        <v>0</v>
      </c>
    </row>
    <row r="250" spans="1:16" x14ac:dyDescent="0.2">
      <c r="A250" s="132">
        <f>'Raw Data'!D253</f>
        <v>2119</v>
      </c>
      <c r="B250" s="113" t="str">
        <f>'Raw Data'!C253</f>
        <v>2B</v>
      </c>
      <c r="C250" s="131" t="str">
        <f>'Raw Data'!B253</f>
        <v>St. James</v>
      </c>
      <c r="D250" s="130">
        <f>'Raw Data'!E253</f>
        <v>43262</v>
      </c>
      <c r="E250" s="129">
        <f>'Raw Data'!F253</f>
        <v>522998</v>
      </c>
      <c r="F250" s="129">
        <f>IF('Raw Data'!G253 &lt; 2000000,-1* 'Raw Data'!G253,('Raw Data'!G253 - 1000000))</f>
        <v>-1303514</v>
      </c>
      <c r="G250" s="128">
        <f>'Raw Data'!H253</f>
        <v>64</v>
      </c>
      <c r="H250" s="127">
        <f>'Raw Data'!M253</f>
        <v>7.0267038345336914</v>
      </c>
      <c r="I250" s="119">
        <f>'Raw Data'!I253</f>
        <v>1268.0904541015625</v>
      </c>
      <c r="J250" s="118">
        <f>'Raw Data'!K253</f>
        <v>86</v>
      </c>
      <c r="K250" s="119">
        <f>'Raw Data'!J253</f>
        <v>527.378173828125</v>
      </c>
      <c r="L250" s="118">
        <f>'Raw Data'!L253</f>
        <v>61</v>
      </c>
      <c r="M250" s="117">
        <f>IF('Raw Data'!U253 &gt; 0, IF('Raw Data'!V253 = 1, ('Raw Data'!Z253 * 'Raw Data'!N253 * 'Raw Data'!P253) / 'Raw Data'!U253, 'Raw Data'!Z253), #N/A)</f>
        <v>0</v>
      </c>
      <c r="N250" s="116">
        <f>IF('Raw Data'!U253 &gt; 0, IF('Raw Data'!V253 = 1, ('Raw Data'!AD253 * 'Raw Data'!N253 * 'Raw Data'!P253) / 'Raw Data'!U253, 'Raw Data'!AD253), #N/A)</f>
        <v>0</v>
      </c>
      <c r="O250" s="115">
        <f>IF('Raw Data'!U253 &gt; 0, IF('Raw Data'!V253 = 1, ('Raw Data'!AH253 * 'Raw Data'!N253 * 'Raw Data'!P253) / 'Raw Data'!U253, 'Raw Data'!AH253), #N/A)</f>
        <v>4</v>
      </c>
      <c r="P250" s="107">
        <f>'Raw Data'!V253</f>
        <v>0</v>
      </c>
    </row>
    <row r="251" spans="1:16" x14ac:dyDescent="0.2">
      <c r="A251" s="132">
        <f>'Raw Data'!D254</f>
        <v>2120</v>
      </c>
      <c r="B251" s="113" t="str">
        <f>'Raw Data'!C254</f>
        <v>2B</v>
      </c>
      <c r="C251" s="131" t="str">
        <f>'Raw Data'!B254</f>
        <v>St. James</v>
      </c>
      <c r="D251" s="130">
        <f>'Raw Data'!E254</f>
        <v>43262</v>
      </c>
      <c r="E251" s="129">
        <f>'Raw Data'!F254</f>
        <v>523002</v>
      </c>
      <c r="F251" s="129">
        <f>IF('Raw Data'!G254 &lt; 2000000,-1* 'Raw Data'!G254,('Raw Data'!G254 - 1000000))</f>
        <v>-1305205</v>
      </c>
      <c r="G251" s="128">
        <f>'Raw Data'!H254</f>
        <v>60</v>
      </c>
      <c r="H251" s="127">
        <f>'Raw Data'!M254</f>
        <v>7.0267038345336914</v>
      </c>
      <c r="I251" s="119">
        <f>'Raw Data'!I254</f>
        <v>750.6129150390625</v>
      </c>
      <c r="J251" s="118">
        <f>'Raw Data'!K254</f>
        <v>31</v>
      </c>
      <c r="K251" s="119">
        <f>'Raw Data'!J254</f>
        <v>148.94190979003906</v>
      </c>
      <c r="L251" s="118">
        <f>'Raw Data'!L254</f>
        <v>20</v>
      </c>
      <c r="M251" s="117">
        <f>IF('Raw Data'!U254 &gt; 0, IF('Raw Data'!V254 = 1, ('Raw Data'!Z254 * 'Raw Data'!N254 * 'Raw Data'!P254) / 'Raw Data'!U254, 'Raw Data'!Z254), #N/A)</f>
        <v>2</v>
      </c>
      <c r="N251" s="116">
        <f>IF('Raw Data'!U254 &gt; 0, IF('Raw Data'!V254 = 1, ('Raw Data'!AD254 * 'Raw Data'!N254 * 'Raw Data'!P254) / 'Raw Data'!U254, 'Raw Data'!AD254), #N/A)</f>
        <v>0</v>
      </c>
      <c r="O251" s="115">
        <f>IF('Raw Data'!U254 &gt; 0, IF('Raw Data'!V254 = 1, ('Raw Data'!AH254 * 'Raw Data'!N254 * 'Raw Data'!P254) / 'Raw Data'!U254, 'Raw Data'!AH254), #N/A)</f>
        <v>8</v>
      </c>
      <c r="P251" s="107">
        <f>'Raw Data'!V254</f>
        <v>0</v>
      </c>
    </row>
    <row r="252" spans="1:16" x14ac:dyDescent="0.2">
      <c r="A252" s="132">
        <f>'Raw Data'!D255</f>
        <v>2121</v>
      </c>
      <c r="B252" s="113" t="str">
        <f>'Raw Data'!C255</f>
        <v>2B</v>
      </c>
      <c r="C252" s="131" t="str">
        <f>'Raw Data'!B255</f>
        <v>St. James</v>
      </c>
      <c r="D252" s="130">
        <f>'Raw Data'!E255</f>
        <v>43272</v>
      </c>
      <c r="E252" s="129">
        <f>'Raw Data'!F255</f>
        <v>523996</v>
      </c>
      <c r="F252" s="129">
        <f>IF('Raw Data'!G255 &lt; 2000000,-1* 'Raw Data'!G255,('Raw Data'!G255 - 1000000))</f>
        <v>-1294602</v>
      </c>
      <c r="G252" s="128">
        <f>'Raw Data'!H255</f>
        <v>104</v>
      </c>
      <c r="H252" s="127">
        <f>'Raw Data'!M255</f>
        <v>7.0267038345336914</v>
      </c>
      <c r="I252" s="119">
        <f>'Raw Data'!I255</f>
        <v>375.67306518554687</v>
      </c>
      <c r="J252" s="118">
        <f>'Raw Data'!K255</f>
        <v>18</v>
      </c>
      <c r="K252" s="119">
        <f>'Raw Data'!J255</f>
        <v>10.142650604248047</v>
      </c>
      <c r="L252" s="118">
        <f>'Raw Data'!L255</f>
        <v>1</v>
      </c>
      <c r="M252" s="117">
        <f>IF('Raw Data'!U255 &gt; 0, IF('Raw Data'!V255 = 1, ('Raw Data'!Z255 * 'Raw Data'!N255 * 'Raw Data'!P255) / 'Raw Data'!U255, 'Raw Data'!Z255), #N/A)</f>
        <v>8</v>
      </c>
      <c r="N252" s="116">
        <f>IF('Raw Data'!U255 &gt; 0, IF('Raw Data'!V255 = 1, ('Raw Data'!AD255 * 'Raw Data'!N255 * 'Raw Data'!P255) / 'Raw Data'!U255, 'Raw Data'!AD255), #N/A)</f>
        <v>0</v>
      </c>
      <c r="O252" s="115">
        <f>IF('Raw Data'!U255 &gt; 0, IF('Raw Data'!V255 = 1, ('Raw Data'!AH255 * 'Raw Data'!N255 * 'Raw Data'!P255) / 'Raw Data'!U255, 'Raw Data'!AH255), #N/A)</f>
        <v>18</v>
      </c>
      <c r="P252" s="107">
        <f>'Raw Data'!V255</f>
        <v>0</v>
      </c>
    </row>
    <row r="253" spans="1:16" x14ac:dyDescent="0.2">
      <c r="A253" s="132">
        <f>'Raw Data'!D256</f>
        <v>2122</v>
      </c>
      <c r="B253" s="113" t="str">
        <f>'Raw Data'!C256</f>
        <v>2B</v>
      </c>
      <c r="C253" s="131" t="str">
        <f>'Raw Data'!B256</f>
        <v>St. James</v>
      </c>
      <c r="D253" s="130">
        <f>'Raw Data'!E256</f>
        <v>43270</v>
      </c>
      <c r="E253" s="129">
        <f>'Raw Data'!F256</f>
        <v>524000</v>
      </c>
      <c r="F253" s="129">
        <f>IF('Raw Data'!G256 &lt; 2000000,-1* 'Raw Data'!G256,('Raw Data'!G256 - 1000000))</f>
        <v>-1300196</v>
      </c>
      <c r="G253" s="128">
        <f>'Raw Data'!H256</f>
        <v>147</v>
      </c>
      <c r="H253" s="127">
        <f>'Raw Data'!M256</f>
        <v>7.0267038345336914</v>
      </c>
      <c r="I253" s="119">
        <f>'Raw Data'!I256</f>
        <v>61.649394989013672</v>
      </c>
      <c r="J253" s="118">
        <f>'Raw Data'!K256</f>
        <v>3</v>
      </c>
      <c r="K253" s="119">
        <f>'Raw Data'!J256</f>
        <v>6.2807421684265137</v>
      </c>
      <c r="L253" s="118">
        <f>'Raw Data'!L256</f>
        <v>1</v>
      </c>
      <c r="M253" s="117">
        <f>IF('Raw Data'!U256 &gt; 0, IF('Raw Data'!V256 = 1, ('Raw Data'!Z256 * 'Raw Data'!N256 * 'Raw Data'!P256) / 'Raw Data'!U256, 'Raw Data'!Z256), #N/A)</f>
        <v>26</v>
      </c>
      <c r="N253" s="116">
        <f>IF('Raw Data'!U256 &gt; 0, IF('Raw Data'!V256 = 1, ('Raw Data'!AD256 * 'Raw Data'!N256 * 'Raw Data'!P256) / 'Raw Data'!U256, 'Raw Data'!AD256), #N/A)</f>
        <v>0</v>
      </c>
      <c r="O253" s="115">
        <f>IF('Raw Data'!U256 &gt; 0, IF('Raw Data'!V256 = 1, ('Raw Data'!AH256 * 'Raw Data'!N256 * 'Raw Data'!P256) / 'Raw Data'!U256, 'Raw Data'!AH256), #N/A)</f>
        <v>1</v>
      </c>
      <c r="P253" s="107">
        <f>'Raw Data'!V256</f>
        <v>0</v>
      </c>
    </row>
    <row r="254" spans="1:16" x14ac:dyDescent="0.2">
      <c r="A254" s="132">
        <f>'Raw Data'!D257</f>
        <v>2123</v>
      </c>
      <c r="B254" s="113" t="str">
        <f>'Raw Data'!C257</f>
        <v>2B</v>
      </c>
      <c r="C254" s="131" t="str">
        <f>'Raw Data'!B257</f>
        <v>St. James</v>
      </c>
      <c r="D254" s="130">
        <f>'Raw Data'!E257</f>
        <v>43270</v>
      </c>
      <c r="E254" s="129">
        <f>'Raw Data'!F257</f>
        <v>524000</v>
      </c>
      <c r="F254" s="129">
        <f>IF('Raw Data'!G257 &lt; 2000000,-1* 'Raw Data'!G257,('Raw Data'!G257 - 1000000))</f>
        <v>-1301908</v>
      </c>
      <c r="G254" s="128">
        <f>'Raw Data'!H257</f>
        <v>121</v>
      </c>
      <c r="H254" s="127">
        <f>'Raw Data'!M257</f>
        <v>7.0267038345336914</v>
      </c>
      <c r="I254" s="119">
        <f>'Raw Data'!I257</f>
        <v>239.40408325195312</v>
      </c>
      <c r="J254" s="118">
        <f>'Raw Data'!K257</f>
        <v>12</v>
      </c>
      <c r="K254" s="119">
        <f>'Raw Data'!J257</f>
        <v>0</v>
      </c>
      <c r="L254" s="118">
        <f>'Raw Data'!L257</f>
        <v>0</v>
      </c>
      <c r="M254" s="117">
        <f>IF('Raw Data'!U257 &gt; 0, IF('Raw Data'!V257 = 1, ('Raw Data'!Z257 * 'Raw Data'!N257 * 'Raw Data'!P257) / 'Raw Data'!U257, 'Raw Data'!Z257), #N/A)</f>
        <v>2</v>
      </c>
      <c r="N254" s="116">
        <f>IF('Raw Data'!U257 &gt; 0, IF('Raw Data'!V257 = 1, ('Raw Data'!AD257 * 'Raw Data'!N257 * 'Raw Data'!P257) / 'Raw Data'!U257, 'Raw Data'!AD257), #N/A)</f>
        <v>0</v>
      </c>
      <c r="O254" s="115">
        <f>IF('Raw Data'!U257 &gt; 0, IF('Raw Data'!V257 = 1, ('Raw Data'!AH257 * 'Raw Data'!N257 * 'Raw Data'!P257) / 'Raw Data'!U257, 'Raw Data'!AH257), #N/A)</f>
        <v>12</v>
      </c>
      <c r="P254" s="107">
        <f>'Raw Data'!V257</f>
        <v>0</v>
      </c>
    </row>
    <row r="255" spans="1:16" x14ac:dyDescent="0.2">
      <c r="A255" s="132">
        <f>'Raw Data'!D258</f>
        <v>2124</v>
      </c>
      <c r="B255" s="113" t="str">
        <f>'Raw Data'!C258</f>
        <v>2B</v>
      </c>
      <c r="C255" s="131" t="str">
        <f>'Raw Data'!B258</f>
        <v>St. James</v>
      </c>
      <c r="D255" s="130">
        <f>'Raw Data'!E258</f>
        <v>43262</v>
      </c>
      <c r="E255" s="129">
        <f>'Raw Data'!F258</f>
        <v>524000</v>
      </c>
      <c r="F255" s="129">
        <f>IF('Raw Data'!G258 &lt; 2000000,-1* 'Raw Data'!G258,('Raw Data'!G258 - 1000000))</f>
        <v>-1303511</v>
      </c>
      <c r="G255" s="128">
        <f>'Raw Data'!H258</f>
        <v>79</v>
      </c>
      <c r="H255" s="127">
        <f>'Raw Data'!M258</f>
        <v>6.9564366340637207</v>
      </c>
      <c r="I255" s="119">
        <f>'Raw Data'!I258</f>
        <v>1106.14892578125</v>
      </c>
      <c r="J255" s="118">
        <f>'Raw Data'!K258</f>
        <v>58</v>
      </c>
      <c r="K255" s="119">
        <f>'Raw Data'!J258</f>
        <v>212.90544128417969</v>
      </c>
      <c r="L255" s="118">
        <f>'Raw Data'!L258</f>
        <v>24</v>
      </c>
      <c r="M255" s="117">
        <f>IF('Raw Data'!U258 &gt; 0, IF('Raw Data'!V258 = 1, ('Raw Data'!Z258 * 'Raw Data'!N258 * 'Raw Data'!P258) / 'Raw Data'!U258, 'Raw Data'!Z258), #N/A)</f>
        <v>1</v>
      </c>
      <c r="N255" s="116">
        <f>IF('Raw Data'!U258 &gt; 0, IF('Raw Data'!V258 = 1, ('Raw Data'!AD258 * 'Raw Data'!N258 * 'Raw Data'!P258) / 'Raw Data'!U258, 'Raw Data'!AD258), #N/A)</f>
        <v>0</v>
      </c>
      <c r="O255" s="115">
        <f>IF('Raw Data'!U258 &gt; 0, IF('Raw Data'!V258 = 1, ('Raw Data'!AH258 * 'Raw Data'!N258 * 'Raw Data'!P258) / 'Raw Data'!U258, 'Raw Data'!AH258), #N/A)</f>
        <v>5</v>
      </c>
      <c r="P255" s="107">
        <f>'Raw Data'!V258</f>
        <v>0</v>
      </c>
    </row>
    <row r="256" spans="1:16" x14ac:dyDescent="0.2">
      <c r="A256" s="132">
        <f>'Raw Data'!D259</f>
        <v>2125</v>
      </c>
      <c r="B256" s="113" t="str">
        <f>'Raw Data'!C259</f>
        <v>2B</v>
      </c>
      <c r="C256" s="131" t="str">
        <f>'Raw Data'!B259</f>
        <v>St. James</v>
      </c>
      <c r="D256" s="130">
        <f>'Raw Data'!E259</f>
        <v>43271</v>
      </c>
      <c r="E256" s="129">
        <f>'Raw Data'!F259</f>
        <v>524999</v>
      </c>
      <c r="F256" s="129">
        <f>IF('Raw Data'!G259 &lt; 2000000,-1* 'Raw Data'!G259,('Raw Data'!G259 - 1000000))</f>
        <v>-1300192</v>
      </c>
      <c r="G256" s="128">
        <f>'Raw Data'!H259</f>
        <v>142</v>
      </c>
      <c r="H256" s="127">
        <f>'Raw Data'!M259</f>
        <v>7.0267038345336914</v>
      </c>
      <c r="I256" s="119">
        <f>'Raw Data'!I259</f>
        <v>171.12217712402344</v>
      </c>
      <c r="J256" s="118">
        <f>'Raw Data'!K259</f>
        <v>10</v>
      </c>
      <c r="K256" s="119">
        <f>'Raw Data'!J259</f>
        <v>10.142650604248047</v>
      </c>
      <c r="L256" s="118">
        <f>'Raw Data'!L259</f>
        <v>1</v>
      </c>
      <c r="M256" s="117">
        <f>IF('Raw Data'!U259 &gt; 0, IF('Raw Data'!V259 = 1, ('Raw Data'!Z259 * 'Raw Data'!N259 * 'Raw Data'!P259) / 'Raw Data'!U259, 'Raw Data'!Z259), #N/A)</f>
        <v>11</v>
      </c>
      <c r="N256" s="116">
        <f>IF('Raw Data'!U259 &gt; 0, IF('Raw Data'!V259 = 1, ('Raw Data'!AD259 * 'Raw Data'!N259 * 'Raw Data'!P259) / 'Raw Data'!U259, 'Raw Data'!AD259), #N/A)</f>
        <v>0</v>
      </c>
      <c r="O256" s="115">
        <f>IF('Raw Data'!U259 &gt; 0, IF('Raw Data'!V259 = 1, ('Raw Data'!AH259 * 'Raw Data'!N259 * 'Raw Data'!P259) / 'Raw Data'!U259, 'Raw Data'!AH259), #N/A)</f>
        <v>6</v>
      </c>
      <c r="P256" s="107">
        <f>'Raw Data'!V259</f>
        <v>0</v>
      </c>
    </row>
    <row r="257" spans="1:16" x14ac:dyDescent="0.2">
      <c r="A257" s="132">
        <f>'Raw Data'!D260</f>
        <v>2126</v>
      </c>
      <c r="B257" s="113" t="str">
        <f>'Raw Data'!C260</f>
        <v>2B</v>
      </c>
      <c r="C257" s="131" t="str">
        <f>'Raw Data'!B260</f>
        <v>St. James</v>
      </c>
      <c r="D257" s="130">
        <f>'Raw Data'!E260</f>
        <v>43271</v>
      </c>
      <c r="E257" s="129">
        <f>'Raw Data'!F260</f>
        <v>524998</v>
      </c>
      <c r="F257" s="129">
        <f>IF('Raw Data'!G260 &lt; 2000000,-1* 'Raw Data'!G260,('Raw Data'!G260 - 1000000))</f>
        <v>-1301896</v>
      </c>
      <c r="G257" s="128">
        <f>'Raw Data'!H260</f>
        <v>114</v>
      </c>
      <c r="H257" s="127">
        <f>'Raw Data'!M260</f>
        <v>7.0267038345336914</v>
      </c>
      <c r="I257" s="119">
        <f>'Raw Data'!I260</f>
        <v>86.130775451660156</v>
      </c>
      <c r="J257" s="118">
        <f>'Raw Data'!K260</f>
        <v>2</v>
      </c>
      <c r="K257" s="119">
        <f>'Raw Data'!J260</f>
        <v>8.9612760543823242</v>
      </c>
      <c r="L257" s="118">
        <f>'Raw Data'!L260</f>
        <v>1</v>
      </c>
      <c r="M257" s="117">
        <f>IF('Raw Data'!U260 &gt; 0, IF('Raw Data'!V260 = 1, ('Raw Data'!Z260 * 'Raw Data'!N260 * 'Raw Data'!P260) / 'Raw Data'!U260, 'Raw Data'!Z260), #N/A)</f>
        <v>0</v>
      </c>
      <c r="N257" s="116">
        <f>IF('Raw Data'!U260 &gt; 0, IF('Raw Data'!V260 = 1, ('Raw Data'!AD260 * 'Raw Data'!N260 * 'Raw Data'!P260) / 'Raw Data'!U260, 'Raw Data'!AD260), #N/A)</f>
        <v>0</v>
      </c>
      <c r="O257" s="115">
        <f>IF('Raw Data'!U260 &gt; 0, IF('Raw Data'!V260 = 1, ('Raw Data'!AH260 * 'Raw Data'!N260 * 'Raw Data'!P260) / 'Raw Data'!U260, 'Raw Data'!AH260), #N/A)</f>
        <v>0</v>
      </c>
      <c r="P257" s="107">
        <f>'Raw Data'!V260</f>
        <v>0</v>
      </c>
    </row>
    <row r="258" spans="1:16" x14ac:dyDescent="0.2">
      <c r="A258" s="132">
        <f>'Raw Data'!D261</f>
        <v>2127</v>
      </c>
      <c r="B258" s="113" t="str">
        <f>'Raw Data'!C261</f>
        <v>2B</v>
      </c>
      <c r="C258" s="131" t="str">
        <f>'Raw Data'!B261</f>
        <v>St. James</v>
      </c>
      <c r="D258" s="130">
        <f>'Raw Data'!E261</f>
        <v>43272</v>
      </c>
      <c r="E258" s="129">
        <f>'Raw Data'!F261</f>
        <v>530000</v>
      </c>
      <c r="F258" s="129">
        <f>IF('Raw Data'!G261 &lt; 2000000,-1* 'Raw Data'!G261,('Raw Data'!G261 - 1000000))</f>
        <v>-1294507</v>
      </c>
      <c r="G258" s="128">
        <f>'Raw Data'!H261</f>
        <v>123</v>
      </c>
      <c r="H258" s="127">
        <f>'Raw Data'!M261</f>
        <v>7.0267038345336914</v>
      </c>
      <c r="I258" s="119">
        <f>'Raw Data'!I261</f>
        <v>218.536865234375</v>
      </c>
      <c r="J258" s="118">
        <f>'Raw Data'!K261</f>
        <v>11</v>
      </c>
      <c r="K258" s="119">
        <f>'Raw Data'!J261</f>
        <v>26.877283096313477</v>
      </c>
      <c r="L258" s="118">
        <f>'Raw Data'!L261</f>
        <v>3</v>
      </c>
      <c r="M258" s="117">
        <f>IF('Raw Data'!U261 &gt; 0, IF('Raw Data'!V261 = 1, ('Raw Data'!Z261 * 'Raw Data'!N261 * 'Raw Data'!P261) / 'Raw Data'!U261, 'Raw Data'!Z261), #N/A)</f>
        <v>35</v>
      </c>
      <c r="N258" s="116">
        <f>IF('Raw Data'!U261 &gt; 0, IF('Raw Data'!V261 = 1, ('Raw Data'!AD261 * 'Raw Data'!N261 * 'Raw Data'!P261) / 'Raw Data'!U261, 'Raw Data'!AD261), #N/A)</f>
        <v>0</v>
      </c>
      <c r="O258" s="115">
        <f>IF('Raw Data'!U261 &gt; 0, IF('Raw Data'!V261 = 1, ('Raw Data'!AH261 * 'Raw Data'!N261 * 'Raw Data'!P261) / 'Raw Data'!U261, 'Raw Data'!AH261), #N/A)</f>
        <v>14</v>
      </c>
      <c r="P258" s="107">
        <f>'Raw Data'!V261</f>
        <v>0</v>
      </c>
    </row>
    <row r="259" spans="1:16" x14ac:dyDescent="0.2">
      <c r="A259" s="132">
        <f>'Raw Data'!D262</f>
        <v>2128</v>
      </c>
      <c r="B259" s="113" t="str">
        <f>'Raw Data'!C262</f>
        <v>2B</v>
      </c>
      <c r="C259" s="131" t="str">
        <f>'Raw Data'!B262</f>
        <v>St. James</v>
      </c>
      <c r="D259" s="130">
        <f>'Raw Data'!E262</f>
        <v>43271</v>
      </c>
      <c r="E259" s="129">
        <f>'Raw Data'!F262</f>
        <v>525999</v>
      </c>
      <c r="F259" s="129">
        <f>IF('Raw Data'!G262 &lt; 2000000,-1* 'Raw Data'!G262,('Raw Data'!G262 - 1000000))</f>
        <v>-1300192</v>
      </c>
      <c r="G259" s="128">
        <f>'Raw Data'!H262</f>
        <v>103</v>
      </c>
      <c r="H259" s="127">
        <f>'Raw Data'!M262</f>
        <v>7.0267038345336914</v>
      </c>
      <c r="I259" s="119">
        <f>'Raw Data'!I262</f>
        <v>1088.9874267578125</v>
      </c>
      <c r="J259" s="118">
        <f>'Raw Data'!K262</f>
        <v>53</v>
      </c>
      <c r="K259" s="119">
        <f>'Raw Data'!J262</f>
        <v>96.027610778808594</v>
      </c>
      <c r="L259" s="118">
        <f>'Raw Data'!L262</f>
        <v>12</v>
      </c>
      <c r="M259" s="117">
        <f>IF('Raw Data'!U262 &gt; 0, IF('Raw Data'!V262 = 1, ('Raw Data'!Z262 * 'Raw Data'!N262 * 'Raw Data'!P262) / 'Raw Data'!U262, 'Raw Data'!Z262), #N/A)</f>
        <v>11</v>
      </c>
      <c r="N259" s="116">
        <f>IF('Raw Data'!U262 &gt; 0, IF('Raw Data'!V262 = 1, ('Raw Data'!AD262 * 'Raw Data'!N262 * 'Raw Data'!P262) / 'Raw Data'!U262, 'Raw Data'!AD262), #N/A)</f>
        <v>0</v>
      </c>
      <c r="O259" s="115">
        <f>IF('Raw Data'!U262 &gt; 0, IF('Raw Data'!V262 = 1, ('Raw Data'!AH262 * 'Raw Data'!N262 * 'Raw Data'!P262) / 'Raw Data'!U262, 'Raw Data'!AH262), #N/A)</f>
        <v>3</v>
      </c>
      <c r="P259" s="107">
        <f>'Raw Data'!V262</f>
        <v>0</v>
      </c>
    </row>
    <row r="260" spans="1:16" x14ac:dyDescent="0.2">
      <c r="A260" s="132">
        <f>'Raw Data'!D263</f>
        <v>2129</v>
      </c>
      <c r="B260" s="113" t="str">
        <f>'Raw Data'!C263</f>
        <v>2B</v>
      </c>
      <c r="C260" s="131" t="str">
        <f>'Raw Data'!B263</f>
        <v>Charlotte Inside</v>
      </c>
      <c r="D260" s="130">
        <f>'Raw Data'!E263</f>
        <v>43291</v>
      </c>
      <c r="E260" s="129">
        <f>'Raw Data'!F263</f>
        <v>523002</v>
      </c>
      <c r="F260" s="129">
        <f>IF('Raw Data'!G263 &lt; 2000000,-1* 'Raw Data'!G263,('Raw Data'!G263 - 1000000))</f>
        <v>-1310807</v>
      </c>
      <c r="G260" s="128">
        <f>'Raw Data'!H263</f>
        <v>48</v>
      </c>
      <c r="H260" s="127">
        <f>'Raw Data'!M263</f>
        <v>6.9564366340637207</v>
      </c>
      <c r="I260" s="119">
        <f>'Raw Data'!I263</f>
        <v>875.5408935546875</v>
      </c>
      <c r="J260" s="118">
        <f>'Raw Data'!K263</f>
        <v>38</v>
      </c>
      <c r="K260" s="119">
        <f>'Raw Data'!J263</f>
        <v>52.397502899169922</v>
      </c>
      <c r="L260" s="118">
        <f>'Raw Data'!L263</f>
        <v>6</v>
      </c>
      <c r="M260" s="117">
        <f>IF('Raw Data'!U263 &gt; 0, IF('Raw Data'!V263 = 1, ('Raw Data'!Z263 * 'Raw Data'!N263 * 'Raw Data'!P263) / 'Raw Data'!U263, 'Raw Data'!Z263), #N/A)</f>
        <v>0</v>
      </c>
      <c r="N260" s="116">
        <f>IF('Raw Data'!U263 &gt; 0, IF('Raw Data'!V263 = 1, ('Raw Data'!AD263 * 'Raw Data'!N263 * 'Raw Data'!P263) / 'Raw Data'!U263, 'Raw Data'!AD263), #N/A)</f>
        <v>0</v>
      </c>
      <c r="O260" s="115">
        <f>IF('Raw Data'!U263 &gt; 0, IF('Raw Data'!V263 = 1, ('Raw Data'!AH263 * 'Raw Data'!N263 * 'Raw Data'!P263) / 'Raw Data'!U263, 'Raw Data'!AH263), #N/A)</f>
        <v>22</v>
      </c>
      <c r="P260" s="107">
        <f>'Raw Data'!V263</f>
        <v>0</v>
      </c>
    </row>
    <row r="261" spans="1:16" x14ac:dyDescent="0.2">
      <c r="A261" s="132">
        <f>'Raw Data'!D264</f>
        <v>2130</v>
      </c>
      <c r="B261" s="113" t="str">
        <f>'Raw Data'!C264</f>
        <v>2B</v>
      </c>
      <c r="C261" s="131" t="str">
        <f>'Raw Data'!B264</f>
        <v>Charlotte Inside</v>
      </c>
      <c r="D261" s="130">
        <f>'Raw Data'!E264</f>
        <v>43291</v>
      </c>
      <c r="E261" s="129">
        <f>'Raw Data'!F264</f>
        <v>523001</v>
      </c>
      <c r="F261" s="129">
        <f>IF('Raw Data'!G264 &lt; 2000000,-1* 'Raw Data'!G264,('Raw Data'!G264 - 1000000))</f>
        <v>-1312510</v>
      </c>
      <c r="G261" s="128">
        <f>'Raw Data'!H264</f>
        <v>69</v>
      </c>
      <c r="H261" s="127">
        <f>'Raw Data'!M264</f>
        <v>6.9564361572265625</v>
      </c>
      <c r="I261" s="119">
        <f>'Raw Data'!I264</f>
        <v>679.9200439453125</v>
      </c>
      <c r="J261" s="118">
        <f>'Raw Data'!K264</f>
        <v>29</v>
      </c>
      <c r="K261" s="119">
        <f>'Raw Data'!J264</f>
        <v>10.559208869934082</v>
      </c>
      <c r="L261" s="118">
        <f>'Raw Data'!L264</f>
        <v>1</v>
      </c>
      <c r="M261" s="117">
        <f>IF('Raw Data'!U264 &gt; 0, IF('Raw Data'!V264 = 1, ('Raw Data'!Z264 * 'Raw Data'!N264 * 'Raw Data'!P264) / 'Raw Data'!U264, 'Raw Data'!Z264), #N/A)</f>
        <v>0</v>
      </c>
      <c r="N261" s="116">
        <f>IF('Raw Data'!U264 &gt; 0, IF('Raw Data'!V264 = 1, ('Raw Data'!AD264 * 'Raw Data'!N264 * 'Raw Data'!P264) / 'Raw Data'!U264, 'Raw Data'!AD264), #N/A)</f>
        <v>0</v>
      </c>
      <c r="O261" s="115">
        <f>IF('Raw Data'!U264 &gt; 0, IF('Raw Data'!V264 = 1, ('Raw Data'!AH264 * 'Raw Data'!N264 * 'Raw Data'!P264) / 'Raw Data'!U264, 'Raw Data'!AH264), #N/A)</f>
        <v>15</v>
      </c>
      <c r="P261" s="107">
        <f>'Raw Data'!V264</f>
        <v>0</v>
      </c>
    </row>
    <row r="262" spans="1:16" x14ac:dyDescent="0.2">
      <c r="A262" s="132">
        <f>'Raw Data'!D265</f>
        <v>2131</v>
      </c>
      <c r="B262" s="113" t="str">
        <f>'Raw Data'!C265</f>
        <v>2B</v>
      </c>
      <c r="C262" s="131" t="str">
        <f>'Raw Data'!B265</f>
        <v>Charlotte Inside</v>
      </c>
      <c r="D262" s="130">
        <f>'Raw Data'!E265</f>
        <v>43283</v>
      </c>
      <c r="E262" s="129">
        <f>'Raw Data'!F265</f>
        <v>523981</v>
      </c>
      <c r="F262" s="129">
        <f>IF('Raw Data'!G265 &lt; 2000000,-1* 'Raw Data'!G265,('Raw Data'!G265 - 1000000))</f>
        <v>-1305191</v>
      </c>
      <c r="G262" s="128">
        <f>'Raw Data'!H265</f>
        <v>54</v>
      </c>
      <c r="H262" s="127">
        <f>'Raw Data'!M265</f>
        <v>6.9564361572265625</v>
      </c>
      <c r="I262" s="119">
        <f>'Raw Data'!I265</f>
        <v>1142.5150146484375</v>
      </c>
      <c r="J262" s="118">
        <f>'Raw Data'!K265</f>
        <v>41</v>
      </c>
      <c r="K262" s="119">
        <f>'Raw Data'!J265</f>
        <v>271.99496459960937</v>
      </c>
      <c r="L262" s="118">
        <f>'Raw Data'!L265</f>
        <v>33</v>
      </c>
      <c r="M262" s="117">
        <f>IF('Raw Data'!U265 &gt; 0, IF('Raw Data'!V265 = 1, ('Raw Data'!Z265 * 'Raw Data'!N265 * 'Raw Data'!P265) / 'Raw Data'!U265, 'Raw Data'!Z265), #N/A)</f>
        <v>0</v>
      </c>
      <c r="N262" s="116">
        <f>IF('Raw Data'!U265 &gt; 0, IF('Raw Data'!V265 = 1, ('Raw Data'!AD265 * 'Raw Data'!N265 * 'Raw Data'!P265) / 'Raw Data'!U265, 'Raw Data'!AD265), #N/A)</f>
        <v>0</v>
      </c>
      <c r="O262" s="115">
        <f>IF('Raw Data'!U265 &gt; 0, IF('Raw Data'!V265 = 1, ('Raw Data'!AH265 * 'Raw Data'!N265 * 'Raw Data'!P265) / 'Raw Data'!U265, 'Raw Data'!AH265), #N/A)</f>
        <v>0</v>
      </c>
      <c r="P262" s="107">
        <f>'Raw Data'!V265</f>
        <v>0</v>
      </c>
    </row>
    <row r="263" spans="1:16" x14ac:dyDescent="0.2">
      <c r="A263" s="132">
        <f>'Raw Data'!D266</f>
        <v>2132</v>
      </c>
      <c r="B263" s="113" t="str">
        <f>'Raw Data'!C266</f>
        <v>2B</v>
      </c>
      <c r="C263" s="131" t="str">
        <f>'Raw Data'!B266</f>
        <v>Charlotte Inside</v>
      </c>
      <c r="D263" s="130">
        <f>'Raw Data'!E266</f>
        <v>43283</v>
      </c>
      <c r="E263" s="129">
        <f>'Raw Data'!F266</f>
        <v>523984</v>
      </c>
      <c r="F263" s="129">
        <f>IF('Raw Data'!G266 &lt; 2000000,-1* 'Raw Data'!G266,('Raw Data'!G266 - 1000000))</f>
        <v>-1310798</v>
      </c>
      <c r="G263" s="128">
        <f>'Raw Data'!H266</f>
        <v>40</v>
      </c>
      <c r="H263" s="127">
        <f>'Raw Data'!M266</f>
        <v>6.9564361572265625</v>
      </c>
      <c r="I263" s="119">
        <f>'Raw Data'!I266</f>
        <v>299.69525146484375</v>
      </c>
      <c r="J263" s="118">
        <f>'Raw Data'!K266</f>
        <v>15</v>
      </c>
      <c r="K263" s="119">
        <f>'Raw Data'!J266</f>
        <v>87.296768188476563</v>
      </c>
      <c r="L263" s="118">
        <f>'Raw Data'!L266</f>
        <v>11</v>
      </c>
      <c r="M263" s="117">
        <f>IF('Raw Data'!U266 &gt; 0, IF('Raw Data'!V266 = 1, ('Raw Data'!Z266 * 'Raw Data'!N266 * 'Raw Data'!P266) / 'Raw Data'!U266, 'Raw Data'!Z266), #N/A)</f>
        <v>0</v>
      </c>
      <c r="N263" s="116">
        <f>IF('Raw Data'!U266 &gt; 0, IF('Raw Data'!V266 = 1, ('Raw Data'!AD266 * 'Raw Data'!N266 * 'Raw Data'!P266) / 'Raw Data'!U266, 'Raw Data'!AD266), #N/A)</f>
        <v>0</v>
      </c>
      <c r="O263" s="115">
        <f>IF('Raw Data'!U266 &gt; 0, IF('Raw Data'!V266 = 1, ('Raw Data'!AH266 * 'Raw Data'!N266 * 'Raw Data'!P266) / 'Raw Data'!U266, 'Raw Data'!AH266), #N/A)</f>
        <v>5</v>
      </c>
      <c r="P263" s="107">
        <f>'Raw Data'!V266</f>
        <v>0</v>
      </c>
    </row>
    <row r="264" spans="1:16" x14ac:dyDescent="0.2">
      <c r="A264" s="132">
        <f>'Raw Data'!D267</f>
        <v>2133</v>
      </c>
      <c r="B264" s="113" t="str">
        <f>'Raw Data'!C267</f>
        <v>2B</v>
      </c>
      <c r="C264" s="131" t="str">
        <f>'Raw Data'!B267</f>
        <v>Charlotte Inside</v>
      </c>
      <c r="D264" s="130">
        <f>'Raw Data'!E267</f>
        <v>43290</v>
      </c>
      <c r="E264" s="129">
        <f>'Raw Data'!F267</f>
        <v>525001</v>
      </c>
      <c r="F264" s="129">
        <f>IF('Raw Data'!G267 &lt; 2000000,-1* 'Raw Data'!G267,('Raw Data'!G267 - 1000000))</f>
        <v>-1303534</v>
      </c>
      <c r="G264" s="128">
        <f>'Raw Data'!H267</f>
        <v>63</v>
      </c>
      <c r="H264" s="127">
        <f>'Raw Data'!M267</f>
        <v>7.0267033576965332</v>
      </c>
      <c r="I264" s="119">
        <f>'Raw Data'!I267</f>
        <v>469.885009765625</v>
      </c>
      <c r="J264" s="118">
        <f>'Raw Data'!K267</f>
        <v>19</v>
      </c>
      <c r="K264" s="119">
        <f>'Raw Data'!J267</f>
        <v>168.38429260253906</v>
      </c>
      <c r="L264" s="118">
        <f>'Raw Data'!L267</f>
        <v>22</v>
      </c>
      <c r="M264" s="117">
        <f>IF('Raw Data'!U267 &gt; 0, IF('Raw Data'!V267 = 1, ('Raw Data'!Z267 * 'Raw Data'!N267 * 'Raw Data'!P267) / 'Raw Data'!U267, 'Raw Data'!Z267), #N/A)</f>
        <v>0</v>
      </c>
      <c r="N264" s="116">
        <f>IF('Raw Data'!U267 &gt; 0, IF('Raw Data'!V267 = 1, ('Raw Data'!AD267 * 'Raw Data'!N267 * 'Raw Data'!P267) / 'Raw Data'!U267, 'Raw Data'!AD267), #N/A)</f>
        <v>3</v>
      </c>
      <c r="O264" s="115">
        <f>IF('Raw Data'!U267 &gt; 0, IF('Raw Data'!V267 = 1, ('Raw Data'!AH267 * 'Raw Data'!N267 * 'Raw Data'!P267) / 'Raw Data'!U267, 'Raw Data'!AH267), #N/A)</f>
        <v>9</v>
      </c>
      <c r="P264" s="107">
        <f>'Raw Data'!V267</f>
        <v>0</v>
      </c>
    </row>
    <row r="265" spans="1:16" x14ac:dyDescent="0.2">
      <c r="A265" s="132">
        <f>'Raw Data'!D268</f>
        <v>2134</v>
      </c>
      <c r="B265" s="113" t="str">
        <f>'Raw Data'!C268</f>
        <v>2B</v>
      </c>
      <c r="C265" s="131" t="str">
        <f>'Raw Data'!B268</f>
        <v>Charlotte Inside</v>
      </c>
      <c r="D265" s="130">
        <f>'Raw Data'!E268</f>
        <v>43283</v>
      </c>
      <c r="E265" s="129">
        <f>'Raw Data'!F268</f>
        <v>524994</v>
      </c>
      <c r="F265" s="129">
        <f>IF('Raw Data'!G268 &lt; 2000000,-1* 'Raw Data'!G268,('Raw Data'!G268 - 1000000))</f>
        <v>-1305191</v>
      </c>
      <c r="G265" s="128">
        <f>'Raw Data'!H268</f>
        <v>31</v>
      </c>
      <c r="H265" s="127">
        <f>'Raw Data'!M268</f>
        <v>6.9564361572265625</v>
      </c>
      <c r="I265" s="119">
        <f>'Raw Data'!I268</f>
        <v>121.95770263671875</v>
      </c>
      <c r="J265" s="118">
        <f>'Raw Data'!K268</f>
        <v>7</v>
      </c>
      <c r="K265" s="119">
        <f>'Raw Data'!J268</f>
        <v>0</v>
      </c>
      <c r="L265" s="118">
        <f>'Raw Data'!L268</f>
        <v>0</v>
      </c>
      <c r="M265" s="117">
        <f>IF('Raw Data'!U268 &gt; 0, IF('Raw Data'!V268 = 1, ('Raw Data'!Z268 * 'Raw Data'!N268 * 'Raw Data'!P268) / 'Raw Data'!U268, 'Raw Data'!Z268), #N/A)</f>
        <v>0</v>
      </c>
      <c r="N265" s="116">
        <f>IF('Raw Data'!U268 &gt; 0, IF('Raw Data'!V268 = 1, ('Raw Data'!AD268 * 'Raw Data'!N268 * 'Raw Data'!P268) / 'Raw Data'!U268, 'Raw Data'!AD268), #N/A)</f>
        <v>0</v>
      </c>
      <c r="O265" s="115">
        <f>IF('Raw Data'!U268 &gt; 0, IF('Raw Data'!V268 = 1, ('Raw Data'!AH268 * 'Raw Data'!N268 * 'Raw Data'!P268) / 'Raw Data'!U268, 'Raw Data'!AH268), #N/A)</f>
        <v>0</v>
      </c>
      <c r="P265" s="107">
        <f>'Raw Data'!V268</f>
        <v>0</v>
      </c>
    </row>
    <row r="266" spans="1:16" x14ac:dyDescent="0.2">
      <c r="A266" s="132">
        <f>'Raw Data'!D269</f>
        <v>2135</v>
      </c>
      <c r="B266" s="113" t="str">
        <f>'Raw Data'!C269</f>
        <v>2B</v>
      </c>
      <c r="C266" s="131" t="str">
        <f>'Raw Data'!B269</f>
        <v>Charlotte Inside</v>
      </c>
      <c r="D266" s="130">
        <f>'Raw Data'!E269</f>
        <v>43290</v>
      </c>
      <c r="E266" s="129">
        <f>'Raw Data'!F269</f>
        <v>525997</v>
      </c>
      <c r="F266" s="129">
        <f>IF('Raw Data'!G269 &lt; 2000000,-1* 'Raw Data'!G269,('Raw Data'!G269 - 1000000))</f>
        <v>-1301816</v>
      </c>
      <c r="G266" s="128">
        <f>'Raw Data'!H269</f>
        <v>114</v>
      </c>
      <c r="H266" s="127">
        <f>'Raw Data'!M269</f>
        <v>6.9564361572265625</v>
      </c>
      <c r="I266" s="119">
        <f>'Raw Data'!I269</f>
        <v>360.746826171875</v>
      </c>
      <c r="J266" s="118">
        <f>'Raw Data'!K269</f>
        <v>14</v>
      </c>
      <c r="K266" s="119">
        <f>'Raw Data'!J269</f>
        <v>18.371486663818359</v>
      </c>
      <c r="L266" s="118">
        <f>'Raw Data'!L269</f>
        <v>2</v>
      </c>
      <c r="M266" s="117">
        <f>IF('Raw Data'!U269 &gt; 0, IF('Raw Data'!V269 = 1, ('Raw Data'!Z269 * 'Raw Data'!N269 * 'Raw Data'!P269) / 'Raw Data'!U269, 'Raw Data'!Z269), #N/A)</f>
        <v>18</v>
      </c>
      <c r="N266" s="116">
        <f>IF('Raw Data'!U269 &gt; 0, IF('Raw Data'!V269 = 1, ('Raw Data'!AD269 * 'Raw Data'!N269 * 'Raw Data'!P269) / 'Raw Data'!U269, 'Raw Data'!AD269), #N/A)</f>
        <v>0</v>
      </c>
      <c r="O266" s="115">
        <f>IF('Raw Data'!U269 &gt; 0, IF('Raw Data'!V269 = 1, ('Raw Data'!AH269 * 'Raw Data'!N269 * 'Raw Data'!P269) / 'Raw Data'!U269, 'Raw Data'!AH269), #N/A)</f>
        <v>10</v>
      </c>
      <c r="P266" s="107">
        <f>'Raw Data'!V269</f>
        <v>0</v>
      </c>
    </row>
    <row r="267" spans="1:16" x14ac:dyDescent="0.2">
      <c r="A267" s="132">
        <f>'Raw Data'!D270</f>
        <v>2136</v>
      </c>
      <c r="B267" s="113" t="str">
        <f>'Raw Data'!C270</f>
        <v>2B</v>
      </c>
      <c r="C267" s="131" t="str">
        <f>'Raw Data'!B270</f>
        <v>Charlotte Inside</v>
      </c>
      <c r="D267" s="130">
        <f>'Raw Data'!E270</f>
        <v>43290</v>
      </c>
      <c r="E267" s="129">
        <f>'Raw Data'!F270</f>
        <v>525999</v>
      </c>
      <c r="F267" s="129">
        <f>IF('Raw Data'!G270 &lt; 2000000,-1* 'Raw Data'!G270,('Raw Data'!G270 - 1000000))</f>
        <v>-1303514</v>
      </c>
      <c r="G267" s="128">
        <f>'Raw Data'!H270</f>
        <v>54</v>
      </c>
      <c r="H267" s="127">
        <f>'Raw Data'!M270</f>
        <v>7.0267033576965332</v>
      </c>
      <c r="I267" s="119">
        <f>'Raw Data'!I270</f>
        <v>62.97442626953125</v>
      </c>
      <c r="J267" s="118">
        <f>'Raw Data'!K270</f>
        <v>4</v>
      </c>
      <c r="K267" s="119">
        <f>'Raw Data'!J270</f>
        <v>41.120670318603516</v>
      </c>
      <c r="L267" s="118">
        <f>'Raw Data'!L270</f>
        <v>5</v>
      </c>
      <c r="M267" s="117">
        <f>IF('Raw Data'!U270 &gt; 0, IF('Raw Data'!V270 = 1, ('Raw Data'!Z270 * 'Raw Data'!N270 * 'Raw Data'!P270) / 'Raw Data'!U270, 'Raw Data'!Z270), #N/A)</f>
        <v>2</v>
      </c>
      <c r="N267" s="116">
        <f>IF('Raw Data'!U270 &gt; 0, IF('Raw Data'!V270 = 1, ('Raw Data'!AD270 * 'Raw Data'!N270 * 'Raw Data'!P270) / 'Raw Data'!U270, 'Raw Data'!AD270), #N/A)</f>
        <v>0</v>
      </c>
      <c r="O267" s="115">
        <f>IF('Raw Data'!U270 &gt; 0, IF('Raw Data'!V270 = 1, ('Raw Data'!AH270 * 'Raw Data'!N270 * 'Raw Data'!P270) / 'Raw Data'!U270, 'Raw Data'!AH270), #N/A)</f>
        <v>0</v>
      </c>
      <c r="P267" s="107">
        <f>'Raw Data'!V270</f>
        <v>0</v>
      </c>
    </row>
    <row r="268" spans="1:16" x14ac:dyDescent="0.2">
      <c r="A268" s="132">
        <f>'Raw Data'!D271</f>
        <v>2137</v>
      </c>
      <c r="B268" s="113" t="str">
        <f>'Raw Data'!C271</f>
        <v>2B</v>
      </c>
      <c r="C268" s="131" t="str">
        <f>'Raw Data'!B271</f>
        <v>Charlotte Inside</v>
      </c>
      <c r="D268" s="130">
        <f>'Raw Data'!E271</f>
        <v>43268.451643518521</v>
      </c>
      <c r="E268" s="129">
        <f>'Raw Data'!F271</f>
        <v>530824</v>
      </c>
      <c r="F268" s="129">
        <f>IF('Raw Data'!G271 &lt; 2000000,-1* 'Raw Data'!G271,('Raw Data'!G271 - 1000000))</f>
        <v>-1301620</v>
      </c>
      <c r="G268" s="128">
        <f>'Raw Data'!H271</f>
        <v>108</v>
      </c>
      <c r="H268" s="127">
        <f>'Raw Data'!M271</f>
        <v>6.9564361572265625</v>
      </c>
      <c r="I268" s="119">
        <f>'Raw Data'!I271</f>
        <v>64.048660278320313</v>
      </c>
      <c r="J268" s="118">
        <f>'Raw Data'!K271</f>
        <v>3</v>
      </c>
      <c r="K268" s="119">
        <f>'Raw Data'!J271</f>
        <v>17.032615661621094</v>
      </c>
      <c r="L268" s="118">
        <f>'Raw Data'!L271</f>
        <v>2</v>
      </c>
      <c r="M268" s="117">
        <f>IF('Raw Data'!U271 &gt; 0, IF('Raw Data'!V271 = 1, ('Raw Data'!Z271 * 'Raw Data'!N271 * 'Raw Data'!P271) / 'Raw Data'!U271, 'Raw Data'!Z271), #N/A)</f>
        <v>16</v>
      </c>
      <c r="N268" s="116">
        <f>IF('Raw Data'!U271 &gt; 0, IF('Raw Data'!V271 = 1, ('Raw Data'!AD271 * 'Raw Data'!N271 * 'Raw Data'!P271) / 'Raw Data'!U271, 'Raw Data'!AD271), #N/A)</f>
        <v>0</v>
      </c>
      <c r="O268" s="115">
        <f>IF('Raw Data'!U271 &gt; 0, IF('Raw Data'!V271 = 1, ('Raw Data'!AH271 * 'Raw Data'!N271 * 'Raw Data'!P271) / 'Raw Data'!U271, 'Raw Data'!AH271), #N/A)</f>
        <v>22</v>
      </c>
      <c r="P268" s="107">
        <f>'Raw Data'!V271</f>
        <v>0</v>
      </c>
    </row>
    <row r="269" spans="1:16" x14ac:dyDescent="0.2">
      <c r="A269" s="132">
        <f>'Raw Data'!D272</f>
        <v>2139</v>
      </c>
      <c r="B269" s="113" t="str">
        <f>'Raw Data'!C272</f>
        <v>2B</v>
      </c>
      <c r="C269" s="131" t="str">
        <f>'Raw Data'!B272</f>
        <v>Charlotte Inside</v>
      </c>
      <c r="D269" s="130">
        <f>'Raw Data'!E272</f>
        <v>43289</v>
      </c>
      <c r="E269" s="129">
        <f>'Raw Data'!F272</f>
        <v>530999</v>
      </c>
      <c r="F269" s="129">
        <f>IF('Raw Data'!G272 &lt; 2000000,-1* 'Raw Data'!G272,('Raw Data'!G272 - 1000000))</f>
        <v>-1305200</v>
      </c>
      <c r="G269" s="128">
        <f>'Raw Data'!H272</f>
        <v>58</v>
      </c>
      <c r="H269" s="127">
        <f>'Raw Data'!M272</f>
        <v>6.9564361572265625</v>
      </c>
      <c r="I269" s="119">
        <f>'Raw Data'!I272</f>
        <v>11.879681587219238</v>
      </c>
      <c r="J269" s="118">
        <f>'Raw Data'!K272</f>
        <v>1</v>
      </c>
      <c r="K269" s="119">
        <f>'Raw Data'!J272</f>
        <v>7.8786296844482422</v>
      </c>
      <c r="L269" s="118">
        <f>'Raw Data'!L272</f>
        <v>1</v>
      </c>
      <c r="M269" s="117">
        <f>IF('Raw Data'!U272 &gt; 0, IF('Raw Data'!V272 = 1, ('Raw Data'!Z272 * 'Raw Data'!N272 * 'Raw Data'!P272) / 'Raw Data'!U272, 'Raw Data'!Z272), #N/A)</f>
        <v>0</v>
      </c>
      <c r="N269" s="116">
        <f>IF('Raw Data'!U272 &gt; 0, IF('Raw Data'!V272 = 1, ('Raw Data'!AD272 * 'Raw Data'!N272 * 'Raw Data'!P272) / 'Raw Data'!U272, 'Raw Data'!AD272), #N/A)</f>
        <v>0</v>
      </c>
      <c r="O269" s="115">
        <f>IF('Raw Data'!U272 &gt; 0, IF('Raw Data'!V272 = 1, ('Raw Data'!AH272 * 'Raw Data'!N272 * 'Raw Data'!P272) / 'Raw Data'!U272, 'Raw Data'!AH272), #N/A)</f>
        <v>0</v>
      </c>
      <c r="P269" s="107">
        <f>'Raw Data'!V272</f>
        <v>0</v>
      </c>
    </row>
    <row r="270" spans="1:16" x14ac:dyDescent="0.2">
      <c r="A270" s="126">
        <f>'Raw Data'!D273</f>
        <v>2140</v>
      </c>
      <c r="B270" s="125" t="str">
        <f>'Raw Data'!C273</f>
        <v>2B</v>
      </c>
      <c r="C270" s="124" t="str">
        <f>'Raw Data'!B273</f>
        <v>Charlotte Inside</v>
      </c>
      <c r="D270" s="123">
        <f>'Raw Data'!E273</f>
        <v>43268.451643518521</v>
      </c>
      <c r="E270" s="122">
        <f>'Raw Data'!F273</f>
        <v>531990</v>
      </c>
      <c r="F270" s="122">
        <f>IF('Raw Data'!G273 &lt; 2000000,-1* 'Raw Data'!G273,('Raw Data'!G273 - 1000000))</f>
        <v>-1301798</v>
      </c>
      <c r="G270" s="121">
        <f>'Raw Data'!H273</f>
        <v>59</v>
      </c>
      <c r="H270" s="120">
        <f>'Raw Data'!M273</f>
        <v>6.9564361572265625</v>
      </c>
      <c r="I270" s="137">
        <f>'Raw Data'!I273</f>
        <v>760.04730224609375</v>
      </c>
      <c r="J270" s="136">
        <f>'Raw Data'!K273</f>
        <v>31</v>
      </c>
      <c r="K270" s="137">
        <f>'Raw Data'!J273</f>
        <v>77.774253845214844</v>
      </c>
      <c r="L270" s="136">
        <f>'Raw Data'!L273</f>
        <v>9</v>
      </c>
      <c r="M270" s="135">
        <f>IF('Raw Data'!U273 &gt; 0, IF('Raw Data'!V273 = 1, ('Raw Data'!Z273 * 'Raw Data'!N273 * 'Raw Data'!P273) / 'Raw Data'!U273, 'Raw Data'!Z273), #N/A)</f>
        <v>0</v>
      </c>
      <c r="N270" s="134">
        <f>IF('Raw Data'!U273 &gt; 0, IF('Raw Data'!V273 = 1, ('Raw Data'!AD273 * 'Raw Data'!N273 * 'Raw Data'!P273) / 'Raw Data'!U273, 'Raw Data'!AD273), #N/A)</f>
        <v>1</v>
      </c>
      <c r="O270" s="133">
        <f>IF('Raw Data'!U273 &gt; 0, IF('Raw Data'!V273 = 1, ('Raw Data'!AH273 * 'Raw Data'!N273 * 'Raw Data'!P273) / 'Raw Data'!U273, 'Raw Data'!AH273), #N/A)</f>
        <v>7</v>
      </c>
      <c r="P270" s="107">
        <f>'Raw Data'!V273</f>
        <v>0</v>
      </c>
    </row>
    <row r="271" spans="1:16" x14ac:dyDescent="0.2">
      <c r="A271" s="126">
        <f>'Raw Data'!D274</f>
        <v>2141</v>
      </c>
      <c r="B271" s="125" t="str">
        <f>'Raw Data'!C274</f>
        <v>2B</v>
      </c>
      <c r="C271" s="124" t="str">
        <f>'Raw Data'!B274</f>
        <v>Charlotte Inside</v>
      </c>
      <c r="D271" s="123">
        <f>'Raw Data'!E274</f>
        <v>43282</v>
      </c>
      <c r="E271" s="122">
        <f>'Raw Data'!F274</f>
        <v>531978</v>
      </c>
      <c r="F271" s="122">
        <f>IF('Raw Data'!G274 &lt; 2000000,-1* 'Raw Data'!G274,('Raw Data'!G274 - 1000000))</f>
        <v>-1303486</v>
      </c>
      <c r="G271" s="121">
        <f>'Raw Data'!H274</f>
        <v>40</v>
      </c>
      <c r="H271" s="120">
        <f>'Raw Data'!M274</f>
        <v>6.9564361572265625</v>
      </c>
      <c r="I271" s="137">
        <f>'Raw Data'!I274</f>
        <v>1234.009033203125</v>
      </c>
      <c r="J271" s="136">
        <f>'Raw Data'!K274</f>
        <v>58</v>
      </c>
      <c r="K271" s="137">
        <f>'Raw Data'!J274</f>
        <v>276.68362426757812</v>
      </c>
      <c r="L271" s="136">
        <f>'Raw Data'!L274</f>
        <v>35</v>
      </c>
      <c r="M271" s="135">
        <f>IF('Raw Data'!U274 &gt; 0, IF('Raw Data'!V274 = 1, ('Raw Data'!Z274 * 'Raw Data'!N274 * 'Raw Data'!P274) / 'Raw Data'!U274, 'Raw Data'!Z274), #N/A)</f>
        <v>0</v>
      </c>
      <c r="N271" s="134">
        <f>IF('Raw Data'!U274 &gt; 0, IF('Raw Data'!V274 = 1, ('Raw Data'!AD274 * 'Raw Data'!N274 * 'Raw Data'!P274) / 'Raw Data'!U274, 'Raw Data'!AD274), #N/A)</f>
        <v>0</v>
      </c>
      <c r="O271" s="133">
        <f>IF('Raw Data'!U274 &gt; 0, IF('Raw Data'!V274 = 1, ('Raw Data'!AH274 * 'Raw Data'!N274 * 'Raw Data'!P274) / 'Raw Data'!U274, 'Raw Data'!AH274), #N/A)</f>
        <v>52</v>
      </c>
      <c r="P271" s="107">
        <f>'Raw Data'!V274</f>
        <v>0</v>
      </c>
    </row>
    <row r="272" spans="1:16" x14ac:dyDescent="0.2">
      <c r="A272" s="132">
        <f>'Raw Data'!D275</f>
        <v>2142</v>
      </c>
      <c r="B272" s="113" t="str">
        <f>'Raw Data'!C275</f>
        <v>2B</v>
      </c>
      <c r="C272" s="131" t="str">
        <f>'Raw Data'!B275</f>
        <v>Charlotte Inside</v>
      </c>
      <c r="D272" s="130">
        <f>'Raw Data'!E275</f>
        <v>43282</v>
      </c>
      <c r="E272" s="129">
        <f>'Raw Data'!F275</f>
        <v>532003</v>
      </c>
      <c r="F272" s="129">
        <f>IF('Raw Data'!G275 &lt; 2000000,-1* 'Raw Data'!G275,('Raw Data'!G275 - 1000000))</f>
        <v>-1305367</v>
      </c>
      <c r="G272" s="128">
        <f>'Raw Data'!H275</f>
        <v>70</v>
      </c>
      <c r="H272" s="127">
        <f>'Raw Data'!M275</f>
        <v>7.0267033576965332</v>
      </c>
      <c r="I272" s="119">
        <f>'Raw Data'!I275</f>
        <v>818.9552001953125</v>
      </c>
      <c r="J272" s="118">
        <f>'Raw Data'!K275</f>
        <v>41</v>
      </c>
      <c r="K272" s="119">
        <f>'Raw Data'!J275</f>
        <v>100.01985168457031</v>
      </c>
      <c r="L272" s="118">
        <f>'Raw Data'!L275</f>
        <v>12</v>
      </c>
      <c r="M272" s="117">
        <f>IF('Raw Data'!U275 &gt; 0, IF('Raw Data'!V275 = 1, ('Raw Data'!Z275 * 'Raw Data'!N275 * 'Raw Data'!P275) / 'Raw Data'!U275, 'Raw Data'!Z275), #N/A)</f>
        <v>2</v>
      </c>
      <c r="N272" s="116">
        <f>IF('Raw Data'!U275 &gt; 0, IF('Raw Data'!V275 = 1, ('Raw Data'!AD275 * 'Raw Data'!N275 * 'Raw Data'!P275) / 'Raw Data'!U275, 'Raw Data'!AD275), #N/A)</f>
        <v>5</v>
      </c>
      <c r="O272" s="115">
        <f>IF('Raw Data'!U275 &gt; 0, IF('Raw Data'!V275 = 1, ('Raw Data'!AH275 * 'Raw Data'!N275 * 'Raw Data'!P275) / 'Raw Data'!U275, 'Raw Data'!AH275), #N/A)</f>
        <v>1</v>
      </c>
      <c r="P272" s="107">
        <f>'Raw Data'!V275</f>
        <v>0</v>
      </c>
    </row>
    <row r="273" spans="1:16" x14ac:dyDescent="0.2">
      <c r="A273" s="132">
        <f>'Raw Data'!D276</f>
        <v>2143</v>
      </c>
      <c r="B273" s="113" t="str">
        <f>'Raw Data'!C276</f>
        <v>2B</v>
      </c>
      <c r="C273" s="131" t="str">
        <f>'Raw Data'!B276</f>
        <v>Charlotte North</v>
      </c>
      <c r="D273" s="130">
        <f>'Raw Data'!E276</f>
        <v>43254</v>
      </c>
      <c r="E273" s="129">
        <f>'Raw Data'!F276</f>
        <v>532000</v>
      </c>
      <c r="F273" s="129">
        <f>IF('Raw Data'!G276 &lt; 2000000,-1* 'Raw Data'!G276,('Raw Data'!G276 - 1000000))</f>
        <v>-1324918</v>
      </c>
      <c r="G273" s="128">
        <f>'Raw Data'!H276</f>
        <v>79</v>
      </c>
      <c r="H273" s="127">
        <f>'Raw Data'!M276</f>
        <v>7.0267033576965332</v>
      </c>
      <c r="I273" s="119">
        <f>'Raw Data'!I276</f>
        <v>678.98187255859375</v>
      </c>
      <c r="J273" s="118">
        <f>'Raw Data'!K276</f>
        <v>27</v>
      </c>
      <c r="K273" s="119">
        <f>'Raw Data'!J276</f>
        <v>114.92520141601562</v>
      </c>
      <c r="L273" s="118">
        <f>'Raw Data'!L276</f>
        <v>14</v>
      </c>
      <c r="M273" s="117">
        <f>IF('Raw Data'!U276 &gt; 0, IF('Raw Data'!V276 = 1, ('Raw Data'!Z276 * 'Raw Data'!N276 * 'Raw Data'!P276) / 'Raw Data'!U276, 'Raw Data'!Z276), #N/A)</f>
        <v>0</v>
      </c>
      <c r="N273" s="116">
        <f>IF('Raw Data'!U276 &gt; 0, IF('Raw Data'!V276 = 1, ('Raw Data'!AD276 * 'Raw Data'!N276 * 'Raw Data'!P276) / 'Raw Data'!U276, 'Raw Data'!AD276), #N/A)</f>
        <v>0</v>
      </c>
      <c r="O273" s="115">
        <f>IF('Raw Data'!U276 &gt; 0, IF('Raw Data'!V276 = 1, ('Raw Data'!AH276 * 'Raw Data'!N276 * 'Raw Data'!P276) / 'Raw Data'!U276, 'Raw Data'!AH276), #N/A)</f>
        <v>9</v>
      </c>
      <c r="P273" s="107">
        <f>'Raw Data'!V276</f>
        <v>0</v>
      </c>
    </row>
    <row r="274" spans="1:16" x14ac:dyDescent="0.2">
      <c r="A274" s="132">
        <f>'Raw Data'!D277</f>
        <v>2144</v>
      </c>
      <c r="B274" s="113" t="str">
        <f>'Raw Data'!C277</f>
        <v>2B</v>
      </c>
      <c r="C274" s="131" t="str">
        <f>'Raw Data'!B277</f>
        <v>Charlotte North</v>
      </c>
      <c r="D274" s="130">
        <f>'Raw Data'!E277</f>
        <v>43254</v>
      </c>
      <c r="E274" s="129">
        <f>'Raw Data'!F277</f>
        <v>532009</v>
      </c>
      <c r="F274" s="129">
        <f>IF('Raw Data'!G277 &lt; 2000000,-1* 'Raw Data'!G277,('Raw Data'!G277 - 1000000))</f>
        <v>-1330603</v>
      </c>
      <c r="G274" s="128">
        <f>'Raw Data'!H277</f>
        <v>133</v>
      </c>
      <c r="H274" s="127">
        <f>'Raw Data'!M277</f>
        <v>6.9564361572265625</v>
      </c>
      <c r="I274" s="119">
        <f>'Raw Data'!I277</f>
        <v>1206.194091796875</v>
      </c>
      <c r="J274" s="118">
        <f>'Raw Data'!K277</f>
        <v>52</v>
      </c>
      <c r="K274" s="119">
        <f>'Raw Data'!J277</f>
        <v>62.254745483398437</v>
      </c>
      <c r="L274" s="118">
        <f>'Raw Data'!L277</f>
        <v>7</v>
      </c>
      <c r="M274" s="117">
        <f>IF('Raw Data'!U277 &gt; 0, IF('Raw Data'!V277 = 1, ('Raw Data'!Z277 * 'Raw Data'!N277 * 'Raw Data'!P277) / 'Raw Data'!U277, 'Raw Data'!Z277), #N/A)</f>
        <v>36</v>
      </c>
      <c r="N274" s="116">
        <f>IF('Raw Data'!U277 &gt; 0, IF('Raw Data'!V277 = 1, ('Raw Data'!AD277 * 'Raw Data'!N277 * 'Raw Data'!P277) / 'Raw Data'!U277, 'Raw Data'!AD277), #N/A)</f>
        <v>0</v>
      </c>
      <c r="O274" s="115">
        <f>IF('Raw Data'!U277 &gt; 0, IF('Raw Data'!V277 = 1, ('Raw Data'!AH277 * 'Raw Data'!N277 * 'Raw Data'!P277) / 'Raw Data'!U277, 'Raw Data'!AH277), #N/A)</f>
        <v>15</v>
      </c>
      <c r="P274" s="107">
        <f>'Raw Data'!V277</f>
        <v>0</v>
      </c>
    </row>
    <row r="275" spans="1:16" x14ac:dyDescent="0.2">
      <c r="A275" s="132">
        <f>'Raw Data'!D278</f>
        <v>2145</v>
      </c>
      <c r="B275" s="113" t="str">
        <f>'Raw Data'!C278</f>
        <v>2B</v>
      </c>
      <c r="C275" s="131" t="str">
        <f>'Raw Data'!B278</f>
        <v>Charlotte Inside</v>
      </c>
      <c r="D275" s="130">
        <f>'Raw Data'!E278</f>
        <v>43285</v>
      </c>
      <c r="E275" s="129">
        <f>'Raw Data'!F278</f>
        <v>533008</v>
      </c>
      <c r="F275" s="129">
        <f>IF('Raw Data'!G278 &lt; 2000000,-1* 'Raw Data'!G278,('Raw Data'!G278 - 1000000))</f>
        <v>-1305203</v>
      </c>
      <c r="G275" s="128">
        <f>'Raw Data'!H278</f>
        <v>53</v>
      </c>
      <c r="H275" s="127">
        <f>'Raw Data'!M278</f>
        <v>6.9564361572265625</v>
      </c>
      <c r="I275" s="119">
        <f>'Raw Data'!I278</f>
        <v>263.74258422851562</v>
      </c>
      <c r="J275" s="118">
        <f>'Raw Data'!K278</f>
        <v>20</v>
      </c>
      <c r="K275" s="119">
        <f>'Raw Data'!J278</f>
        <v>468.352294921875</v>
      </c>
      <c r="L275" s="118">
        <f>'Raw Data'!L278</f>
        <v>54</v>
      </c>
      <c r="M275" s="117">
        <f>IF('Raw Data'!U278 &gt; 0, IF('Raw Data'!V278 = 1, ('Raw Data'!Z278 * 'Raw Data'!N278 * 'Raw Data'!P278) / 'Raw Data'!U278, 'Raw Data'!Z278), #N/A)</f>
        <v>0</v>
      </c>
      <c r="N275" s="116">
        <f>IF('Raw Data'!U278 &gt; 0, IF('Raw Data'!V278 = 1, ('Raw Data'!AD278 * 'Raw Data'!N278 * 'Raw Data'!P278) / 'Raw Data'!U278, 'Raw Data'!AD278), #N/A)</f>
        <v>3</v>
      </c>
      <c r="O275" s="115">
        <f>IF('Raw Data'!U278 &gt; 0, IF('Raw Data'!V278 = 1, ('Raw Data'!AH278 * 'Raw Data'!N278 * 'Raw Data'!P278) / 'Raw Data'!U278, 'Raw Data'!AH278), #N/A)</f>
        <v>0</v>
      </c>
      <c r="P275" s="107">
        <f>'Raw Data'!V278</f>
        <v>0</v>
      </c>
    </row>
    <row r="276" spans="1:16" x14ac:dyDescent="0.2">
      <c r="A276" s="132">
        <f>'Raw Data'!D279</f>
        <v>2146</v>
      </c>
      <c r="B276" s="113" t="str">
        <f>'Raw Data'!C279</f>
        <v>2B</v>
      </c>
      <c r="C276" s="131" t="str">
        <f>'Raw Data'!B279</f>
        <v>Charlotte North</v>
      </c>
      <c r="D276" s="130">
        <f>'Raw Data'!E279</f>
        <v>43254</v>
      </c>
      <c r="E276" s="129">
        <f>'Raw Data'!F279</f>
        <v>533003</v>
      </c>
      <c r="F276" s="129">
        <f>IF('Raw Data'!G279 &lt; 2000000,-1* 'Raw Data'!G279,('Raw Data'!G279 - 1000000))</f>
        <v>-1330600</v>
      </c>
      <c r="G276" s="128">
        <f>'Raw Data'!H279</f>
        <v>212</v>
      </c>
      <c r="H276" s="127">
        <f>'Raw Data'!M279</f>
        <v>6.9564361572265625</v>
      </c>
      <c r="I276" s="119">
        <f>'Raw Data'!I279</f>
        <v>381.32748413085937</v>
      </c>
      <c r="J276" s="118">
        <f>'Raw Data'!K279</f>
        <v>13</v>
      </c>
      <c r="K276" s="119">
        <f>'Raw Data'!J279</f>
        <v>8.2288360595703125</v>
      </c>
      <c r="L276" s="118">
        <f>'Raw Data'!L279</f>
        <v>1</v>
      </c>
      <c r="M276" s="117">
        <f>IF('Raw Data'!U279 &gt; 0, IF('Raw Data'!V279 = 1, ('Raw Data'!Z279 * 'Raw Data'!N279 * 'Raw Data'!P279) / 'Raw Data'!U279, 'Raw Data'!Z279), #N/A)</f>
        <v>36</v>
      </c>
      <c r="N276" s="116">
        <f>IF('Raw Data'!U279 &gt; 0, IF('Raw Data'!V279 = 1, ('Raw Data'!AD279 * 'Raw Data'!N279 * 'Raw Data'!P279) / 'Raw Data'!U279, 'Raw Data'!AD279), #N/A)</f>
        <v>0</v>
      </c>
      <c r="O276" s="115">
        <f>IF('Raw Data'!U279 &gt; 0, IF('Raw Data'!V279 = 1, ('Raw Data'!AH279 * 'Raw Data'!N279 * 'Raw Data'!P279) / 'Raw Data'!U279, 'Raw Data'!AH279), #N/A)</f>
        <v>159</v>
      </c>
      <c r="P276" s="107">
        <f>'Raw Data'!V279</f>
        <v>0</v>
      </c>
    </row>
    <row r="277" spans="1:16" x14ac:dyDescent="0.2">
      <c r="A277" s="132">
        <f>'Raw Data'!D280</f>
        <v>2147</v>
      </c>
      <c r="B277" s="113" t="str">
        <f>'Raw Data'!C280</f>
        <v>2B</v>
      </c>
      <c r="C277" s="131" t="str">
        <f>'Raw Data'!B280</f>
        <v>Charlotte Inside</v>
      </c>
      <c r="D277" s="130">
        <f>'Raw Data'!E280</f>
        <v>43286</v>
      </c>
      <c r="E277" s="129">
        <f>'Raw Data'!F280</f>
        <v>533999</v>
      </c>
      <c r="F277" s="129">
        <f>IF('Raw Data'!G280 &lt; 2000000,-1* 'Raw Data'!G280,('Raw Data'!G280 - 1000000))</f>
        <v>-1303506</v>
      </c>
      <c r="G277" s="128">
        <f>'Raw Data'!H280</f>
        <v>26</v>
      </c>
      <c r="H277" s="127">
        <f>'Raw Data'!M280</f>
        <v>6.9564361572265625</v>
      </c>
      <c r="I277" s="119">
        <f>'Raw Data'!I280</f>
        <v>678.678466796875</v>
      </c>
      <c r="J277" s="118">
        <f>'Raw Data'!K280</f>
        <v>36</v>
      </c>
      <c r="K277" s="119">
        <f>'Raw Data'!J280</f>
        <v>222.43339538574219</v>
      </c>
      <c r="L277" s="118">
        <f>'Raw Data'!L280</f>
        <v>28</v>
      </c>
      <c r="M277" s="117">
        <f>IF('Raw Data'!U280 &gt; 0, IF('Raw Data'!V280 = 1, ('Raw Data'!Z280 * 'Raw Data'!N280 * 'Raw Data'!P280) / 'Raw Data'!U280, 'Raw Data'!Z280), #N/A)</f>
        <v>0</v>
      </c>
      <c r="N277" s="116">
        <f>IF('Raw Data'!U280 &gt; 0, IF('Raw Data'!V280 = 1, ('Raw Data'!AD280 * 'Raw Data'!N280 * 'Raw Data'!P280) / 'Raw Data'!U280, 'Raw Data'!AD280), #N/A)</f>
        <v>0</v>
      </c>
      <c r="O277" s="115">
        <f>IF('Raw Data'!U280 &gt; 0, IF('Raw Data'!V280 = 1, ('Raw Data'!AH280 * 'Raw Data'!N280 * 'Raw Data'!P280) / 'Raw Data'!U280, 'Raw Data'!AH280), #N/A)</f>
        <v>3</v>
      </c>
      <c r="P277" s="107">
        <f>'Raw Data'!V280</f>
        <v>0</v>
      </c>
    </row>
    <row r="278" spans="1:16" x14ac:dyDescent="0.2">
      <c r="A278" s="132">
        <f>'Raw Data'!D281</f>
        <v>2148</v>
      </c>
      <c r="B278" s="113" t="str">
        <f>'Raw Data'!C281</f>
        <v>2B</v>
      </c>
      <c r="C278" s="131" t="str">
        <f>'Raw Data'!B281</f>
        <v>Charlotte Inside</v>
      </c>
      <c r="D278" s="130">
        <f>'Raw Data'!E281</f>
        <v>43286</v>
      </c>
      <c r="E278" s="129">
        <f>'Raw Data'!F281</f>
        <v>534000</v>
      </c>
      <c r="F278" s="129">
        <f>IF('Raw Data'!G281 &lt; 2000000,-1* 'Raw Data'!G281,('Raw Data'!G281 - 1000000))</f>
        <v>-1305212</v>
      </c>
      <c r="G278" s="128">
        <f>'Raw Data'!H281</f>
        <v>27</v>
      </c>
      <c r="H278" s="127">
        <f>'Raw Data'!M281</f>
        <v>6.9564361572265625</v>
      </c>
      <c r="I278" s="119">
        <f>'Raw Data'!I281</f>
        <v>582.96417236328125</v>
      </c>
      <c r="J278" s="118">
        <f>'Raw Data'!K281</f>
        <v>29</v>
      </c>
      <c r="K278" s="119">
        <f>'Raw Data'!J281</f>
        <v>147.7691650390625</v>
      </c>
      <c r="L278" s="118">
        <f>'Raw Data'!L281</f>
        <v>19</v>
      </c>
      <c r="M278" s="117">
        <f>IF('Raw Data'!U281 &gt; 0, IF('Raw Data'!V281 = 1, ('Raw Data'!Z281 * 'Raw Data'!N281 * 'Raw Data'!P281) / 'Raw Data'!U281, 'Raw Data'!Z281), #N/A)</f>
        <v>0</v>
      </c>
      <c r="N278" s="116">
        <f>IF('Raw Data'!U281 &gt; 0, IF('Raw Data'!V281 = 1, ('Raw Data'!AD281 * 'Raw Data'!N281 * 'Raw Data'!P281) / 'Raw Data'!U281, 'Raw Data'!AD281), #N/A)</f>
        <v>0</v>
      </c>
      <c r="O278" s="115">
        <f>IF('Raw Data'!U281 &gt; 0, IF('Raw Data'!V281 = 1, ('Raw Data'!AH281 * 'Raw Data'!N281 * 'Raw Data'!P281) / 'Raw Data'!U281, 'Raw Data'!AH281), #N/A)</f>
        <v>4</v>
      </c>
      <c r="P278" s="107">
        <f>'Raw Data'!V281</f>
        <v>0</v>
      </c>
    </row>
    <row r="279" spans="1:16" x14ac:dyDescent="0.2">
      <c r="A279" s="132">
        <f>'Raw Data'!D282</f>
        <v>2150</v>
      </c>
      <c r="B279" s="113" t="str">
        <f>'Raw Data'!C282</f>
        <v>2B</v>
      </c>
      <c r="C279" s="131" t="str">
        <f>'Raw Data'!B282</f>
        <v>Charlotte Inside</v>
      </c>
      <c r="D279" s="130">
        <f>'Raw Data'!E282</f>
        <v>43286</v>
      </c>
      <c r="E279" s="129">
        <f>'Raw Data'!F282</f>
        <v>535007</v>
      </c>
      <c r="F279" s="129">
        <f>IF('Raw Data'!G282 &lt; 2000000,-1* 'Raw Data'!G282,('Raw Data'!G282 - 1000000))</f>
        <v>-1305201</v>
      </c>
      <c r="G279" s="128">
        <f>'Raw Data'!H282</f>
        <v>50</v>
      </c>
      <c r="H279" s="127">
        <f>'Raw Data'!M282</f>
        <v>6.9564361572265625</v>
      </c>
      <c r="I279" s="119">
        <f>'Raw Data'!I282</f>
        <v>235.11767578125</v>
      </c>
      <c r="J279" s="118">
        <f>'Raw Data'!K282</f>
        <v>14</v>
      </c>
      <c r="K279" s="119">
        <f>'Raw Data'!J282</f>
        <v>169.73042297363281</v>
      </c>
      <c r="L279" s="118">
        <f>'Raw Data'!L282</f>
        <v>20</v>
      </c>
      <c r="M279" s="117">
        <f>IF('Raw Data'!U282 &gt; 0, IF('Raw Data'!V282 = 1, ('Raw Data'!Z282 * 'Raw Data'!N282 * 'Raw Data'!P282) / 'Raw Data'!U282, 'Raw Data'!Z282), #N/A)</f>
        <v>2</v>
      </c>
      <c r="N279" s="116">
        <f>IF('Raw Data'!U282 &gt; 0, IF('Raw Data'!V282 = 1, ('Raw Data'!AD282 * 'Raw Data'!N282 * 'Raw Data'!P282) / 'Raw Data'!U282, 'Raw Data'!AD282), #N/A)</f>
        <v>2</v>
      </c>
      <c r="O279" s="115">
        <f>IF('Raw Data'!U282 &gt; 0, IF('Raw Data'!V282 = 1, ('Raw Data'!AH282 * 'Raw Data'!N282 * 'Raw Data'!P282) / 'Raw Data'!U282, 'Raw Data'!AH282), #N/A)</f>
        <v>0</v>
      </c>
      <c r="P279" s="107">
        <f>'Raw Data'!V282</f>
        <v>0</v>
      </c>
    </row>
    <row r="280" spans="1:16" x14ac:dyDescent="0.2">
      <c r="A280" s="132">
        <f>'Raw Data'!D283</f>
        <v>2151</v>
      </c>
      <c r="B280" s="113" t="str">
        <f>'Raw Data'!C283</f>
        <v>2B</v>
      </c>
      <c r="C280" s="131" t="str">
        <f>'Raw Data'!B283</f>
        <v>Charlotte North</v>
      </c>
      <c r="D280" s="130">
        <f>'Raw Data'!E283</f>
        <v>43259</v>
      </c>
      <c r="E280" s="129">
        <f>'Raw Data'!F283</f>
        <v>540011</v>
      </c>
      <c r="F280" s="129">
        <f>IF('Raw Data'!G283 &lt; 2000000,-1* 'Raw Data'!G283,('Raw Data'!G283 - 1000000))</f>
        <v>-1332498</v>
      </c>
      <c r="G280" s="128">
        <f>'Raw Data'!H283</f>
        <v>43</v>
      </c>
      <c r="H280" s="127">
        <f>'Raw Data'!M283</f>
        <v>6.88616943359375</v>
      </c>
      <c r="I280" s="119">
        <f>'Raw Data'!I283</f>
        <v>4088.192626953125</v>
      </c>
      <c r="J280" s="118">
        <f>'Raw Data'!K283</f>
        <v>153</v>
      </c>
      <c r="K280" s="119">
        <f>'Raw Data'!J283</f>
        <v>684.29681396484375</v>
      </c>
      <c r="L280" s="118">
        <f>'Raw Data'!L283</f>
        <v>87</v>
      </c>
      <c r="M280" s="117">
        <f>IF('Raw Data'!U283 &gt; 0, IF('Raw Data'!V283 = 1, ('Raw Data'!Z283 * 'Raw Data'!N283 * 'Raw Data'!P283) / 'Raw Data'!U283, 'Raw Data'!Z283), #N/A)</f>
        <v>0</v>
      </c>
      <c r="N280" s="116">
        <f>IF('Raw Data'!U283 &gt; 0, IF('Raw Data'!V283 = 1, ('Raw Data'!AD283 * 'Raw Data'!N283 * 'Raw Data'!P283) / 'Raw Data'!U283, 'Raw Data'!AD283), #N/A)</f>
        <v>0</v>
      </c>
      <c r="O280" s="115">
        <f>IF('Raw Data'!U283 &gt; 0, IF('Raw Data'!V283 = 1, ('Raw Data'!AH283 * 'Raw Data'!N283 * 'Raw Data'!P283) / 'Raw Data'!U283, 'Raw Data'!AH283), #N/A)</f>
        <v>40</v>
      </c>
      <c r="P280" s="107">
        <f>'Raw Data'!V283</f>
        <v>0</v>
      </c>
    </row>
    <row r="281" spans="1:16" x14ac:dyDescent="0.2">
      <c r="A281" s="132">
        <f>'Raw Data'!D284</f>
        <v>2152</v>
      </c>
      <c r="B281" s="113" t="str">
        <f>'Raw Data'!C284</f>
        <v>2B</v>
      </c>
      <c r="C281" s="131" t="str">
        <f>'Raw Data'!B284</f>
        <v>Charlotte Inside</v>
      </c>
      <c r="D281" s="130">
        <f>'Raw Data'!E284</f>
        <v>43277</v>
      </c>
      <c r="E281" s="129">
        <f>'Raw Data'!F284</f>
        <v>540986</v>
      </c>
      <c r="F281" s="129">
        <f>IF('Raw Data'!G284 &lt; 2000000,-1* 'Raw Data'!G284,('Raw Data'!G284 - 1000000))</f>
        <v>-1303498</v>
      </c>
      <c r="G281" s="128">
        <f>'Raw Data'!H284</f>
        <v>59</v>
      </c>
      <c r="H281" s="127">
        <f>'Raw Data'!M284</f>
        <v>6.9564361572265625</v>
      </c>
      <c r="I281" s="119">
        <f>'Raw Data'!I284</f>
        <v>284.67514038085937</v>
      </c>
      <c r="J281" s="118">
        <f>'Raw Data'!K284</f>
        <v>12</v>
      </c>
      <c r="K281" s="119">
        <f>'Raw Data'!J284</f>
        <v>79.720268249511719</v>
      </c>
      <c r="L281" s="118">
        <f>'Raw Data'!L284</f>
        <v>9</v>
      </c>
      <c r="M281" s="117">
        <f>IF('Raw Data'!U284 &gt; 0, IF('Raw Data'!V284 = 1, ('Raw Data'!Z284 * 'Raw Data'!N284 * 'Raw Data'!P284) / 'Raw Data'!U284, 'Raw Data'!Z284), #N/A)</f>
        <v>11</v>
      </c>
      <c r="N281" s="116">
        <f>IF('Raw Data'!U284 &gt; 0, IF('Raw Data'!V284 = 1, ('Raw Data'!AD284 * 'Raw Data'!N284 * 'Raw Data'!P284) / 'Raw Data'!U284, 'Raw Data'!AD284), #N/A)</f>
        <v>0</v>
      </c>
      <c r="O281" s="115">
        <f>IF('Raw Data'!U284 &gt; 0, IF('Raw Data'!V284 = 1, ('Raw Data'!AH284 * 'Raw Data'!N284 * 'Raw Data'!P284) / 'Raw Data'!U284, 'Raw Data'!AH284), #N/A)</f>
        <v>3</v>
      </c>
      <c r="P281" s="107">
        <f>'Raw Data'!V284</f>
        <v>0</v>
      </c>
    </row>
    <row r="282" spans="1:16" x14ac:dyDescent="0.2">
      <c r="A282" s="132">
        <f>'Raw Data'!D285</f>
        <v>2153</v>
      </c>
      <c r="B282" s="113" t="str">
        <f>'Raw Data'!C285</f>
        <v>2B</v>
      </c>
      <c r="C282" s="131" t="str">
        <f>'Raw Data'!B285</f>
        <v>Charlotte North</v>
      </c>
      <c r="D282" s="130">
        <f>'Raw Data'!E285</f>
        <v>43264.451643518521</v>
      </c>
      <c r="E282" s="129">
        <f>'Raw Data'!F285</f>
        <v>540999</v>
      </c>
      <c r="F282" s="129">
        <f>IF('Raw Data'!G285 &lt; 2000000,-1* 'Raw Data'!G285,('Raw Data'!G285 - 1000000))</f>
        <v>-1320001</v>
      </c>
      <c r="G282" s="128">
        <f>'Raw Data'!H285</f>
        <v>39</v>
      </c>
      <c r="H282" s="127">
        <f>'Raw Data'!M285</f>
        <v>7.0267033576965332</v>
      </c>
      <c r="I282" s="119">
        <f>'Raw Data'!I285</f>
        <v>66.019905090332031</v>
      </c>
      <c r="J282" s="118">
        <f>'Raw Data'!K285</f>
        <v>4</v>
      </c>
      <c r="K282" s="119">
        <f>'Raw Data'!J285</f>
        <v>208.42851257324219</v>
      </c>
      <c r="L282" s="118">
        <f>'Raw Data'!L285</f>
        <v>30</v>
      </c>
      <c r="M282" s="117">
        <f>IF('Raw Data'!U285 &gt; 0, IF('Raw Data'!V285 = 1, ('Raw Data'!Z285 * 'Raw Data'!N285 * 'Raw Data'!P285) / 'Raw Data'!U285, 'Raw Data'!Z285), #N/A)</f>
        <v>1</v>
      </c>
      <c r="N282" s="116">
        <f>IF('Raw Data'!U285 &gt; 0, IF('Raw Data'!V285 = 1, ('Raw Data'!AD285 * 'Raw Data'!N285 * 'Raw Data'!P285) / 'Raw Data'!U285, 'Raw Data'!AD285), #N/A)</f>
        <v>11</v>
      </c>
      <c r="O282" s="115">
        <f>IF('Raw Data'!U285 &gt; 0, IF('Raw Data'!V285 = 1, ('Raw Data'!AH285 * 'Raw Data'!N285 * 'Raw Data'!P285) / 'Raw Data'!U285, 'Raw Data'!AH285), #N/A)</f>
        <v>0</v>
      </c>
      <c r="P282" s="107">
        <f>'Raw Data'!V285</f>
        <v>0</v>
      </c>
    </row>
    <row r="283" spans="1:16" x14ac:dyDescent="0.2">
      <c r="A283" s="132">
        <f>'Raw Data'!D286</f>
        <v>2154</v>
      </c>
      <c r="B283" s="113" t="str">
        <f>'Raw Data'!C286</f>
        <v>2B</v>
      </c>
      <c r="C283" s="131" t="str">
        <f>'Raw Data'!B286</f>
        <v>Charlotte North</v>
      </c>
      <c r="D283" s="130">
        <f>'Raw Data'!E286</f>
        <v>43264.451643518521</v>
      </c>
      <c r="E283" s="129">
        <f>'Raw Data'!F286</f>
        <v>541001</v>
      </c>
      <c r="F283" s="129">
        <f>IF('Raw Data'!G286 &lt; 2000000,-1* 'Raw Data'!G286,('Raw Data'!G286 - 1000000))</f>
        <v>-1321701</v>
      </c>
      <c r="G283" s="128">
        <f>'Raw Data'!H286</f>
        <v>50</v>
      </c>
      <c r="H283" s="127">
        <f>'Raw Data'!M286</f>
        <v>7.0267033576965332</v>
      </c>
      <c r="I283" s="119">
        <f>'Raw Data'!I286</f>
        <v>25.239772796630859</v>
      </c>
      <c r="J283" s="118">
        <f>'Raw Data'!K286</f>
        <v>2</v>
      </c>
      <c r="K283" s="119">
        <f>'Raw Data'!J286</f>
        <v>47.332279205322266</v>
      </c>
      <c r="L283" s="118">
        <f>'Raw Data'!L286</f>
        <v>6</v>
      </c>
      <c r="M283" s="117">
        <f>IF('Raw Data'!U286 &gt; 0, IF('Raw Data'!V286 = 1, ('Raw Data'!Z286 * 'Raw Data'!N286 * 'Raw Data'!P286) / 'Raw Data'!U286, 'Raw Data'!Z286), #N/A)</f>
        <v>0</v>
      </c>
      <c r="N283" s="116">
        <f>IF('Raw Data'!U286 &gt; 0, IF('Raw Data'!V286 = 1, ('Raw Data'!AD286 * 'Raw Data'!N286 * 'Raw Data'!P286) / 'Raw Data'!U286, 'Raw Data'!AD286), #N/A)</f>
        <v>0</v>
      </c>
      <c r="O283" s="115">
        <f>IF('Raw Data'!U286 &gt; 0, IF('Raw Data'!V286 = 1, ('Raw Data'!AH286 * 'Raw Data'!N286 * 'Raw Data'!P286) / 'Raw Data'!U286, 'Raw Data'!AH286), #N/A)</f>
        <v>0</v>
      </c>
      <c r="P283" s="107">
        <f>'Raw Data'!V286</f>
        <v>0</v>
      </c>
    </row>
    <row r="284" spans="1:16" x14ac:dyDescent="0.2">
      <c r="A284" s="132">
        <f>'Raw Data'!D287</f>
        <v>2155</v>
      </c>
      <c r="B284" s="113" t="str">
        <f>'Raw Data'!C287</f>
        <v>2B</v>
      </c>
      <c r="C284" s="131" t="str">
        <f>'Raw Data'!B287</f>
        <v>Charlotte North</v>
      </c>
      <c r="D284" s="130">
        <f>'Raw Data'!E287</f>
        <v>43263.451643518521</v>
      </c>
      <c r="E284" s="129">
        <f>'Raw Data'!F287</f>
        <v>540998</v>
      </c>
      <c r="F284" s="129">
        <f>IF('Raw Data'!G287 &lt; 2000000,-1* 'Raw Data'!G287,('Raw Data'!G287 - 1000000))</f>
        <v>-1323379</v>
      </c>
      <c r="G284" s="128">
        <f>'Raw Data'!H287</f>
        <v>46</v>
      </c>
      <c r="H284" s="127">
        <f>'Raw Data'!M287</f>
        <v>7.0267033576965332</v>
      </c>
      <c r="I284" s="119">
        <f>'Raw Data'!I287</f>
        <v>106.01631927490234</v>
      </c>
      <c r="J284" s="118">
        <f>'Raw Data'!K287</f>
        <v>3</v>
      </c>
      <c r="K284" s="119">
        <f>'Raw Data'!J287</f>
        <v>155.34295654296875</v>
      </c>
      <c r="L284" s="118">
        <f>'Raw Data'!L287</f>
        <v>28</v>
      </c>
      <c r="M284" s="117">
        <f>IF('Raw Data'!U287 &gt; 0, IF('Raw Data'!V287 = 1, ('Raw Data'!Z287 * 'Raw Data'!N287 * 'Raw Data'!P287) / 'Raw Data'!U287, 'Raw Data'!Z287), #N/A)</f>
        <v>0</v>
      </c>
      <c r="N284" s="116">
        <f>IF('Raw Data'!U287 &gt; 0, IF('Raw Data'!V287 = 1, ('Raw Data'!AD287 * 'Raw Data'!N287 * 'Raw Data'!P287) / 'Raw Data'!U287, 'Raw Data'!AD287), #N/A)</f>
        <v>5</v>
      </c>
      <c r="O284" s="115">
        <f>IF('Raw Data'!U287 &gt; 0, IF('Raw Data'!V287 = 1, ('Raw Data'!AH287 * 'Raw Data'!N287 * 'Raw Data'!P287) / 'Raw Data'!U287, 'Raw Data'!AH287), #N/A)</f>
        <v>0</v>
      </c>
      <c r="P284" s="107">
        <f>'Raw Data'!V287</f>
        <v>0</v>
      </c>
    </row>
    <row r="285" spans="1:16" x14ac:dyDescent="0.2">
      <c r="A285" s="132">
        <f>'Raw Data'!D288</f>
        <v>2156</v>
      </c>
      <c r="B285" s="113" t="str">
        <f>'Raw Data'!C288</f>
        <v>2B</v>
      </c>
      <c r="C285" s="131" t="str">
        <f>'Raw Data'!B288</f>
        <v>Charlotte North</v>
      </c>
      <c r="D285" s="130">
        <f>'Raw Data'!E288</f>
        <v>43259</v>
      </c>
      <c r="E285" s="129">
        <f>'Raw Data'!F288</f>
        <v>541013</v>
      </c>
      <c r="F285" s="129">
        <f>IF('Raw Data'!G288 &lt; 2000000,-1* 'Raw Data'!G288,('Raw Data'!G288 - 1000000))</f>
        <v>-1330899</v>
      </c>
      <c r="G285" s="128">
        <f>'Raw Data'!H288</f>
        <v>41</v>
      </c>
      <c r="H285" s="127">
        <f>'Raw Data'!M288</f>
        <v>6.9564361572265625</v>
      </c>
      <c r="I285" s="119">
        <f>'Raw Data'!I288</f>
        <v>661.85504150390625</v>
      </c>
      <c r="J285" s="118">
        <f>'Raw Data'!K288</f>
        <v>21</v>
      </c>
      <c r="K285" s="119">
        <f>'Raw Data'!J288</f>
        <v>115.90304565429687</v>
      </c>
      <c r="L285" s="118">
        <f>'Raw Data'!L288</f>
        <v>14</v>
      </c>
      <c r="M285" s="117">
        <f>IF('Raw Data'!U288 &gt; 0, IF('Raw Data'!V288 = 1, ('Raw Data'!Z288 * 'Raw Data'!N288 * 'Raw Data'!P288) / 'Raw Data'!U288, 'Raw Data'!Z288), #N/A)</f>
        <v>0</v>
      </c>
      <c r="N285" s="116">
        <f>IF('Raw Data'!U288 &gt; 0, IF('Raw Data'!V288 = 1, ('Raw Data'!AD288 * 'Raw Data'!N288 * 'Raw Data'!P288) / 'Raw Data'!U288, 'Raw Data'!AD288), #N/A)</f>
        <v>0</v>
      </c>
      <c r="O285" s="115">
        <f>IF('Raw Data'!U288 &gt; 0, IF('Raw Data'!V288 = 1, ('Raw Data'!AH288 * 'Raw Data'!N288 * 'Raw Data'!P288) / 'Raw Data'!U288, 'Raw Data'!AH288), #N/A)</f>
        <v>28</v>
      </c>
      <c r="P285" s="107">
        <f>'Raw Data'!V288</f>
        <v>0</v>
      </c>
    </row>
    <row r="286" spans="1:16" x14ac:dyDescent="0.2">
      <c r="A286" s="132">
        <f>'Raw Data'!D289</f>
        <v>2157</v>
      </c>
      <c r="B286" s="113" t="str">
        <f>'Raw Data'!C289</f>
        <v>2B</v>
      </c>
      <c r="C286" s="131" t="str">
        <f>'Raw Data'!B289</f>
        <v>Charlotte North</v>
      </c>
      <c r="D286" s="130">
        <f>'Raw Data'!E289</f>
        <v>43259</v>
      </c>
      <c r="E286" s="129">
        <f>'Raw Data'!F289</f>
        <v>541007</v>
      </c>
      <c r="F286" s="129">
        <f>IF('Raw Data'!G289 &lt; 2000000,-1* 'Raw Data'!G289,('Raw Data'!G289 - 1000000))</f>
        <v>-1332601</v>
      </c>
      <c r="G286" s="128">
        <f>'Raw Data'!H289</f>
        <v>218</v>
      </c>
      <c r="H286" s="127">
        <f>'Raw Data'!M289</f>
        <v>7.0267033576965332</v>
      </c>
      <c r="I286" s="119">
        <f>'Raw Data'!I289</f>
        <v>411.23040771484375</v>
      </c>
      <c r="J286" s="118">
        <f>'Raw Data'!K289</f>
        <v>17</v>
      </c>
      <c r="K286" s="119">
        <f>'Raw Data'!J289</f>
        <v>15.438203811645508</v>
      </c>
      <c r="L286" s="118">
        <f>'Raw Data'!L289</f>
        <v>2</v>
      </c>
      <c r="M286" s="117">
        <f>IF('Raw Data'!U289 &gt; 0, IF('Raw Data'!V289 = 1, ('Raw Data'!Z289 * 'Raw Data'!N289 * 'Raw Data'!P289) / 'Raw Data'!U289, 'Raw Data'!Z289), #N/A)</f>
        <v>59</v>
      </c>
      <c r="N286" s="116">
        <f>IF('Raw Data'!U289 &gt; 0, IF('Raw Data'!V289 = 1, ('Raw Data'!AD289 * 'Raw Data'!N289 * 'Raw Data'!P289) / 'Raw Data'!U289, 'Raw Data'!AD289), #N/A)</f>
        <v>0</v>
      </c>
      <c r="O286" s="115">
        <f>IF('Raw Data'!U289 &gt; 0, IF('Raw Data'!V289 = 1, ('Raw Data'!AH289 * 'Raw Data'!N289 * 'Raw Data'!P289) / 'Raw Data'!U289, 'Raw Data'!AH289), #N/A)</f>
        <v>3</v>
      </c>
      <c r="P286" s="107">
        <f>'Raw Data'!V289</f>
        <v>0</v>
      </c>
    </row>
    <row r="287" spans="1:16" x14ac:dyDescent="0.2">
      <c r="A287" s="132">
        <f>'Raw Data'!D290</f>
        <v>2158</v>
      </c>
      <c r="B287" s="113" t="str">
        <f>'Raw Data'!C290</f>
        <v>2B</v>
      </c>
      <c r="C287" s="131" t="str">
        <f>'Raw Data'!B290</f>
        <v>Charlotte North</v>
      </c>
      <c r="D287" s="130">
        <f>'Raw Data'!E290</f>
        <v>43273</v>
      </c>
      <c r="E287" s="129">
        <f>'Raw Data'!F290</f>
        <v>541999</v>
      </c>
      <c r="F287" s="129">
        <f>IF('Raw Data'!G290 &lt; 2000000,-1* 'Raw Data'!G290,('Raw Data'!G290 - 1000000))</f>
        <v>-1303478</v>
      </c>
      <c r="G287" s="128">
        <f>'Raw Data'!H290</f>
        <v>59</v>
      </c>
      <c r="H287" s="127">
        <f>'Raw Data'!M290</f>
        <v>6.9564361572265625</v>
      </c>
      <c r="I287" s="119">
        <f>'Raw Data'!I290</f>
        <v>881.14111328125</v>
      </c>
      <c r="J287" s="118">
        <f>'Raw Data'!K290</f>
        <v>26</v>
      </c>
      <c r="K287" s="119">
        <f>'Raw Data'!J290</f>
        <v>71.140289306640625</v>
      </c>
      <c r="L287" s="118">
        <f>'Raw Data'!L290</f>
        <v>10</v>
      </c>
      <c r="M287" s="117">
        <f>IF('Raw Data'!U290 &gt; 0, IF('Raw Data'!V290 = 1, ('Raw Data'!Z290 * 'Raw Data'!N290 * 'Raw Data'!P290) / 'Raw Data'!U290, 'Raw Data'!Z290), #N/A)</f>
        <v>9</v>
      </c>
      <c r="N287" s="116">
        <f>IF('Raw Data'!U290 &gt; 0, IF('Raw Data'!V290 = 1, ('Raw Data'!AD290 * 'Raw Data'!N290 * 'Raw Data'!P290) / 'Raw Data'!U290, 'Raw Data'!AD290), #N/A)</f>
        <v>0</v>
      </c>
      <c r="O287" s="115">
        <f>IF('Raw Data'!U290 &gt; 0, IF('Raw Data'!V290 = 1, ('Raw Data'!AH290 * 'Raw Data'!N290 * 'Raw Data'!P290) / 'Raw Data'!U290, 'Raw Data'!AH290), #N/A)</f>
        <v>21</v>
      </c>
      <c r="P287" s="107">
        <f>'Raw Data'!V290</f>
        <v>0</v>
      </c>
    </row>
    <row r="288" spans="1:16" x14ac:dyDescent="0.2">
      <c r="A288" s="132">
        <f>'Raw Data'!D291</f>
        <v>2159</v>
      </c>
      <c r="B288" s="113" t="str">
        <f>'Raw Data'!C291</f>
        <v>2B</v>
      </c>
      <c r="C288" s="131" t="str">
        <f>'Raw Data'!B291</f>
        <v>Charlotte North</v>
      </c>
      <c r="D288" s="130">
        <f>'Raw Data'!E291</f>
        <v>43275</v>
      </c>
      <c r="E288" s="129">
        <f>'Raw Data'!F291</f>
        <v>541987</v>
      </c>
      <c r="F288" s="129">
        <f>IF('Raw Data'!G291 &lt; 2000000,-1* 'Raw Data'!G291,('Raw Data'!G291 - 1000000))</f>
        <v>-1310873</v>
      </c>
      <c r="G288" s="128">
        <f>'Raw Data'!H291</f>
        <v>38</v>
      </c>
      <c r="H288" s="127">
        <f>'Raw Data'!M291</f>
        <v>6.9564361572265625</v>
      </c>
      <c r="I288" s="119">
        <f>'Raw Data'!I291</f>
        <v>688.237060546875</v>
      </c>
      <c r="J288" s="118">
        <f>'Raw Data'!K291</f>
        <v>45</v>
      </c>
      <c r="K288" s="119">
        <f>'Raw Data'!J291</f>
        <v>412.79129028320312</v>
      </c>
      <c r="L288" s="118">
        <f>'Raw Data'!L291</f>
        <v>48</v>
      </c>
      <c r="M288" s="117">
        <f>IF('Raw Data'!U291 &gt; 0, IF('Raw Data'!V291 = 1, ('Raw Data'!Z291 * 'Raw Data'!N291 * 'Raw Data'!P291) / 'Raw Data'!U291, 'Raw Data'!Z291), #N/A)</f>
        <v>1</v>
      </c>
      <c r="N288" s="116">
        <f>IF('Raw Data'!U291 &gt; 0, IF('Raw Data'!V291 = 1, ('Raw Data'!AD291 * 'Raw Data'!N291 * 'Raw Data'!P291) / 'Raw Data'!U291, 'Raw Data'!AD291), #N/A)</f>
        <v>0</v>
      </c>
      <c r="O288" s="115">
        <f>IF('Raw Data'!U291 &gt; 0, IF('Raw Data'!V291 = 1, ('Raw Data'!AH291 * 'Raw Data'!N291 * 'Raw Data'!P291) / 'Raw Data'!U291, 'Raw Data'!AH291), #N/A)</f>
        <v>0</v>
      </c>
      <c r="P288" s="107">
        <f>'Raw Data'!V291</f>
        <v>0</v>
      </c>
    </row>
    <row r="289" spans="1:16" x14ac:dyDescent="0.2">
      <c r="A289" s="132">
        <f>'Raw Data'!D292</f>
        <v>2160</v>
      </c>
      <c r="B289" s="113" t="str">
        <f>'Raw Data'!C292</f>
        <v>2B</v>
      </c>
      <c r="C289" s="131" t="str">
        <f>'Raw Data'!B292</f>
        <v>Charlotte North</v>
      </c>
      <c r="D289" s="130">
        <f>'Raw Data'!E292</f>
        <v>43276</v>
      </c>
      <c r="E289" s="129">
        <f>'Raw Data'!F292</f>
        <v>541983</v>
      </c>
      <c r="F289" s="129">
        <f>IF('Raw Data'!G292 &lt; 2000000,-1* 'Raw Data'!G292,('Raw Data'!G292 - 1000000))</f>
        <v>-1312593</v>
      </c>
      <c r="G289" s="128">
        <f>'Raw Data'!H292</f>
        <v>93</v>
      </c>
      <c r="H289" s="127">
        <f>'Raw Data'!M292</f>
        <v>6.9564361572265625</v>
      </c>
      <c r="I289" s="119">
        <f>'Raw Data'!I292</f>
        <v>547.7076416015625</v>
      </c>
      <c r="J289" s="118">
        <f>'Raw Data'!K292</f>
        <v>33</v>
      </c>
      <c r="K289" s="119">
        <f>'Raw Data'!J292</f>
        <v>124.94096374511719</v>
      </c>
      <c r="L289" s="118">
        <f>'Raw Data'!L292</f>
        <v>14</v>
      </c>
      <c r="M289" s="117">
        <f>IF('Raw Data'!U292 &gt; 0, IF('Raw Data'!V292 = 1, ('Raw Data'!Z292 * 'Raw Data'!N292 * 'Raw Data'!P292) / 'Raw Data'!U292, 'Raw Data'!Z292), #N/A)</f>
        <v>12</v>
      </c>
      <c r="N289" s="116">
        <f>IF('Raw Data'!U292 &gt; 0, IF('Raw Data'!V292 = 1, ('Raw Data'!AD292 * 'Raw Data'!N292 * 'Raw Data'!P292) / 'Raw Data'!U292, 'Raw Data'!AD292), #N/A)</f>
        <v>0</v>
      </c>
      <c r="O289" s="115">
        <f>IF('Raw Data'!U292 &gt; 0, IF('Raw Data'!V292 = 1, ('Raw Data'!AH292 * 'Raw Data'!N292 * 'Raw Data'!P292) / 'Raw Data'!U292, 'Raw Data'!AH292), #N/A)</f>
        <v>8</v>
      </c>
      <c r="P289" s="107">
        <f>'Raw Data'!V292</f>
        <v>0</v>
      </c>
    </row>
    <row r="290" spans="1:16" x14ac:dyDescent="0.2">
      <c r="A290" s="132">
        <f>'Raw Data'!D293</f>
        <v>2161</v>
      </c>
      <c r="B290" s="113" t="str">
        <f>'Raw Data'!C293</f>
        <v>2B</v>
      </c>
      <c r="C290" s="131" t="str">
        <f>'Raw Data'!B293</f>
        <v>Charlotte North</v>
      </c>
      <c r="D290" s="130">
        <f>'Raw Data'!E293</f>
        <v>43274</v>
      </c>
      <c r="E290" s="129">
        <f>'Raw Data'!F293</f>
        <v>542014</v>
      </c>
      <c r="F290" s="129">
        <f>IF('Raw Data'!G293 &lt; 2000000,-1* 'Raw Data'!G293,('Raw Data'!G293 - 1000000))</f>
        <v>-1314150</v>
      </c>
      <c r="G290" s="128">
        <f>'Raw Data'!H293</f>
        <v>104</v>
      </c>
      <c r="H290" s="127">
        <f>'Raw Data'!M293</f>
        <v>6.9564366340637207</v>
      </c>
      <c r="I290" s="119">
        <f>'Raw Data'!I293</f>
        <v>1036.347900390625</v>
      </c>
      <c r="J290" s="118">
        <f>'Raw Data'!K293</f>
        <v>64</v>
      </c>
      <c r="K290" s="119">
        <f>'Raw Data'!J293</f>
        <v>341.84201049804687</v>
      </c>
      <c r="L290" s="118">
        <f>'Raw Data'!L293</f>
        <v>39</v>
      </c>
      <c r="M290" s="117">
        <f>IF('Raw Data'!U293 &gt; 0, IF('Raw Data'!V293 = 1, ('Raw Data'!Z293 * 'Raw Data'!N293 * 'Raw Data'!P293) / 'Raw Data'!U293, 'Raw Data'!Z293), #N/A)</f>
        <v>6</v>
      </c>
      <c r="N290" s="116">
        <f>IF('Raw Data'!U293 &gt; 0, IF('Raw Data'!V293 = 1, ('Raw Data'!AD293 * 'Raw Data'!N293 * 'Raw Data'!P293) / 'Raw Data'!U293, 'Raw Data'!AD293), #N/A)</f>
        <v>1</v>
      </c>
      <c r="O290" s="115">
        <f>IF('Raw Data'!U293 &gt; 0, IF('Raw Data'!V293 = 1, ('Raw Data'!AH293 * 'Raw Data'!N293 * 'Raw Data'!P293) / 'Raw Data'!U293, 'Raw Data'!AH293), #N/A)</f>
        <v>20</v>
      </c>
      <c r="P290" s="107">
        <f>'Raw Data'!V293</f>
        <v>0</v>
      </c>
    </row>
    <row r="291" spans="1:16" x14ac:dyDescent="0.2">
      <c r="A291" s="132">
        <f>'Raw Data'!D294</f>
        <v>2162</v>
      </c>
      <c r="B291" s="113" t="str">
        <f>'Raw Data'!C294</f>
        <v>2B</v>
      </c>
      <c r="C291" s="131" t="str">
        <f>'Raw Data'!B294</f>
        <v>Charlotte North</v>
      </c>
      <c r="D291" s="130">
        <f>'Raw Data'!E294</f>
        <v>43264.451643518521</v>
      </c>
      <c r="E291" s="129">
        <f>'Raw Data'!F294</f>
        <v>542005</v>
      </c>
      <c r="F291" s="129">
        <f>IF('Raw Data'!G294 &lt; 2000000,-1* 'Raw Data'!G294,('Raw Data'!G294 - 1000000))</f>
        <v>-1320084</v>
      </c>
      <c r="G291" s="128">
        <f>'Raw Data'!H294</f>
        <v>135</v>
      </c>
      <c r="H291" s="127">
        <f>'Raw Data'!M294</f>
        <v>7.0267033576965332</v>
      </c>
      <c r="I291" s="119">
        <f>'Raw Data'!I294</f>
        <v>702.5057373046875</v>
      </c>
      <c r="J291" s="118">
        <f>'Raw Data'!K294</f>
        <v>29</v>
      </c>
      <c r="K291" s="119">
        <f>'Raw Data'!J294</f>
        <v>7.5388655662536621</v>
      </c>
      <c r="L291" s="118">
        <f>'Raw Data'!L294</f>
        <v>1</v>
      </c>
      <c r="M291" s="117">
        <f>IF('Raw Data'!U294 &gt; 0, IF('Raw Data'!V294 = 1, ('Raw Data'!Z294 * 'Raw Data'!N294 * 'Raw Data'!P294) / 'Raw Data'!U294, 'Raw Data'!Z294), #N/A)</f>
        <v>36</v>
      </c>
      <c r="N291" s="116">
        <f>IF('Raw Data'!U294 &gt; 0, IF('Raw Data'!V294 = 1, ('Raw Data'!AD294 * 'Raw Data'!N294 * 'Raw Data'!P294) / 'Raw Data'!U294, 'Raw Data'!AD294), #N/A)</f>
        <v>0</v>
      </c>
      <c r="O291" s="115">
        <f>IF('Raw Data'!U294 &gt; 0, IF('Raw Data'!V294 = 1, ('Raw Data'!AH294 * 'Raw Data'!N294 * 'Raw Data'!P294) / 'Raw Data'!U294, 'Raw Data'!AH294), #N/A)</f>
        <v>10</v>
      </c>
      <c r="P291" s="107">
        <f>'Raw Data'!V294</f>
        <v>0</v>
      </c>
    </row>
    <row r="292" spans="1:16" x14ac:dyDescent="0.2">
      <c r="A292" s="132">
        <f>'Raw Data'!D295</f>
        <v>2163</v>
      </c>
      <c r="B292" s="113" t="str">
        <f>'Raw Data'!C295</f>
        <v>2B</v>
      </c>
      <c r="C292" s="131" t="str">
        <f>'Raw Data'!B295</f>
        <v>Charlotte North</v>
      </c>
      <c r="D292" s="130">
        <f>'Raw Data'!E295</f>
        <v>43263.451643518521</v>
      </c>
      <c r="E292" s="129">
        <f>'Raw Data'!F295</f>
        <v>542000</v>
      </c>
      <c r="F292" s="129">
        <f>IF('Raw Data'!G295 &lt; 2000000,-1* 'Raw Data'!G295,('Raw Data'!G295 - 1000000))</f>
        <v>-1321840</v>
      </c>
      <c r="G292" s="128">
        <f>'Raw Data'!H295</f>
        <v>117</v>
      </c>
      <c r="H292" s="127">
        <f>'Raw Data'!M295</f>
        <v>6.9564361572265625</v>
      </c>
      <c r="I292" s="119">
        <f>'Raw Data'!I295</f>
        <v>646.83575439453125</v>
      </c>
      <c r="J292" s="118">
        <f>'Raw Data'!K295</f>
        <v>31</v>
      </c>
      <c r="K292" s="119">
        <f>'Raw Data'!J295</f>
        <v>88.758285522460937</v>
      </c>
      <c r="L292" s="118">
        <f>'Raw Data'!L295</f>
        <v>11</v>
      </c>
      <c r="M292" s="117">
        <f>IF('Raw Data'!U295 &gt; 0, IF('Raw Data'!V295 = 1, ('Raw Data'!Z295 * 'Raw Data'!N295 * 'Raw Data'!P295) / 'Raw Data'!U295, 'Raw Data'!Z295), #N/A)</f>
        <v>5</v>
      </c>
      <c r="N292" s="116">
        <f>IF('Raw Data'!U295 &gt; 0, IF('Raw Data'!V295 = 1, ('Raw Data'!AD295 * 'Raw Data'!N295 * 'Raw Data'!P295) / 'Raw Data'!U295, 'Raw Data'!AD295), #N/A)</f>
        <v>1</v>
      </c>
      <c r="O292" s="115">
        <f>IF('Raw Data'!U295 &gt; 0, IF('Raw Data'!V295 = 1, ('Raw Data'!AH295 * 'Raw Data'!N295 * 'Raw Data'!P295) / 'Raw Data'!U295, 'Raw Data'!AH295), #N/A)</f>
        <v>3</v>
      </c>
      <c r="P292" s="107">
        <f>'Raw Data'!V295</f>
        <v>0</v>
      </c>
    </row>
    <row r="293" spans="1:16" x14ac:dyDescent="0.2">
      <c r="A293" s="132">
        <f>'Raw Data'!D296</f>
        <v>2164</v>
      </c>
      <c r="B293" s="113" t="str">
        <f>'Raw Data'!C296</f>
        <v>2B</v>
      </c>
      <c r="C293" s="131" t="str">
        <f>'Raw Data'!B296</f>
        <v>Charlotte North</v>
      </c>
      <c r="D293" s="130">
        <f>'Raw Data'!E296</f>
        <v>43263.451643518521</v>
      </c>
      <c r="E293" s="129">
        <f>'Raw Data'!F296</f>
        <v>542001</v>
      </c>
      <c r="F293" s="129">
        <f>IF('Raw Data'!G296 &lt; 2000000,-1* 'Raw Data'!G296,('Raw Data'!G296 - 1000000))</f>
        <v>-1323524</v>
      </c>
      <c r="G293" s="128">
        <f>'Raw Data'!H296</f>
        <v>146</v>
      </c>
      <c r="H293" s="127">
        <f>'Raw Data'!M296</f>
        <v>6.9564361572265625</v>
      </c>
      <c r="I293" s="119">
        <f>'Raw Data'!I296</f>
        <v>1020.1721801757812</v>
      </c>
      <c r="J293" s="118">
        <f>'Raw Data'!K296</f>
        <v>33</v>
      </c>
      <c r="K293" s="119">
        <f>'Raw Data'!J296</f>
        <v>80.342391967773437</v>
      </c>
      <c r="L293" s="118">
        <f>'Raw Data'!L296</f>
        <v>10</v>
      </c>
      <c r="M293" s="117">
        <f>IF('Raw Data'!U296 &gt; 0, IF('Raw Data'!V296 = 1, ('Raw Data'!Z296 * 'Raw Data'!N296 * 'Raw Data'!P296) / 'Raw Data'!U296, 'Raw Data'!Z296), #N/A)</f>
        <v>59</v>
      </c>
      <c r="N293" s="116">
        <f>IF('Raw Data'!U296 &gt; 0, IF('Raw Data'!V296 = 1, ('Raw Data'!AD296 * 'Raw Data'!N296 * 'Raw Data'!P296) / 'Raw Data'!U296, 'Raw Data'!AD296), #N/A)</f>
        <v>2</v>
      </c>
      <c r="O293" s="115">
        <f>IF('Raw Data'!U296 &gt; 0, IF('Raw Data'!V296 = 1, ('Raw Data'!AH296 * 'Raw Data'!N296 * 'Raw Data'!P296) / 'Raw Data'!U296, 'Raw Data'!AH296), #N/A)</f>
        <v>26</v>
      </c>
      <c r="P293" s="107">
        <f>'Raw Data'!V296</f>
        <v>0</v>
      </c>
    </row>
    <row r="294" spans="1:16" x14ac:dyDescent="0.2">
      <c r="A294" s="132">
        <f>'Raw Data'!D297</f>
        <v>2165</v>
      </c>
      <c r="B294" s="113" t="str">
        <f>'Raw Data'!C297</f>
        <v>2B</v>
      </c>
      <c r="C294" s="131" t="str">
        <f>'Raw Data'!B297</f>
        <v>Charlotte North</v>
      </c>
      <c r="D294" s="130">
        <f>'Raw Data'!E297</f>
        <v>43257</v>
      </c>
      <c r="E294" s="129">
        <f>'Raw Data'!F297</f>
        <v>542005</v>
      </c>
      <c r="F294" s="129">
        <f>IF('Raw Data'!G297 &lt; 2000000,-1* 'Raw Data'!G297,('Raw Data'!G297 - 1000000))</f>
        <v>-1325201</v>
      </c>
      <c r="G294" s="128">
        <f>'Raw Data'!H297</f>
        <v>214</v>
      </c>
      <c r="H294" s="127">
        <f>'Raw Data'!M297</f>
        <v>6.9564361572265625</v>
      </c>
      <c r="I294" s="119">
        <f>'Raw Data'!I297</f>
        <v>808.662353515625</v>
      </c>
      <c r="J294" s="118">
        <f>'Raw Data'!K297</f>
        <v>25</v>
      </c>
      <c r="K294" s="119">
        <f>'Raw Data'!J297</f>
        <v>66.617462158203125</v>
      </c>
      <c r="L294" s="118">
        <f>'Raw Data'!L297</f>
        <v>8</v>
      </c>
      <c r="M294" s="117">
        <f>IF('Raw Data'!U297 &gt; 0, IF('Raw Data'!V297 = 1, ('Raw Data'!Z297 * 'Raw Data'!N297 * 'Raw Data'!P297) / 'Raw Data'!U297, 'Raw Data'!Z297), #N/A)</f>
        <v>120</v>
      </c>
      <c r="N294" s="116">
        <f>IF('Raw Data'!U297 &gt; 0, IF('Raw Data'!V297 = 1, ('Raw Data'!AD297 * 'Raw Data'!N297 * 'Raw Data'!P297) / 'Raw Data'!U297, 'Raw Data'!AD297), #N/A)</f>
        <v>0</v>
      </c>
      <c r="O294" s="115">
        <f>IF('Raw Data'!U297 &gt; 0, IF('Raw Data'!V297 = 1, ('Raw Data'!AH297 * 'Raw Data'!N297 * 'Raw Data'!P297) / 'Raw Data'!U297, 'Raw Data'!AH297), #N/A)</f>
        <v>7</v>
      </c>
      <c r="P294" s="107">
        <f>'Raw Data'!V297</f>
        <v>0</v>
      </c>
    </row>
    <row r="295" spans="1:16" x14ac:dyDescent="0.2">
      <c r="A295" s="132">
        <f>'Raw Data'!D298</f>
        <v>2166</v>
      </c>
      <c r="B295" s="113" t="str">
        <f>'Raw Data'!C298</f>
        <v>2B</v>
      </c>
      <c r="C295" s="131" t="str">
        <f>'Raw Data'!B298</f>
        <v>Charlotte North</v>
      </c>
      <c r="D295" s="130">
        <f>'Raw Data'!E298</f>
        <v>43257</v>
      </c>
      <c r="E295" s="129">
        <f>'Raw Data'!F298</f>
        <v>542001</v>
      </c>
      <c r="F295" s="129">
        <f>IF('Raw Data'!G298 &lt; 2000000,-1* 'Raw Data'!G298,('Raw Data'!G298 - 1000000))</f>
        <v>-1330965</v>
      </c>
      <c r="G295" s="128">
        <f>'Raw Data'!H298</f>
        <v>254</v>
      </c>
      <c r="H295" s="127">
        <f>'Raw Data'!M298</f>
        <v>6.9564361572265625</v>
      </c>
      <c r="I295" s="119">
        <f>'Raw Data'!I298</f>
        <v>1772.619384765625</v>
      </c>
      <c r="J295" s="118">
        <f>'Raw Data'!K298</f>
        <v>50</v>
      </c>
      <c r="K295" s="119">
        <f>'Raw Data'!J298</f>
        <v>7.5388655662536621</v>
      </c>
      <c r="L295" s="118">
        <f>'Raw Data'!L298</f>
        <v>1</v>
      </c>
      <c r="M295" s="117">
        <f>IF('Raw Data'!U298 &gt; 0, IF('Raw Data'!V298 = 1, ('Raw Data'!Z298 * 'Raw Data'!N298 * 'Raw Data'!P298) / 'Raw Data'!U298, 'Raw Data'!Z298), #N/A)</f>
        <v>73</v>
      </c>
      <c r="N295" s="116">
        <f>IF('Raw Data'!U298 &gt; 0, IF('Raw Data'!V298 = 1, ('Raw Data'!AD298 * 'Raw Data'!N298 * 'Raw Data'!P298) / 'Raw Data'!U298, 'Raw Data'!AD298), #N/A)</f>
        <v>0</v>
      </c>
      <c r="O295" s="115">
        <f>IF('Raw Data'!U298 &gt; 0, IF('Raw Data'!V298 = 1, ('Raw Data'!AH298 * 'Raw Data'!N298 * 'Raw Data'!P298) / 'Raw Data'!U298, 'Raw Data'!AH298), #N/A)</f>
        <v>4</v>
      </c>
      <c r="P295" s="107">
        <f>'Raw Data'!V298</f>
        <v>0</v>
      </c>
    </row>
    <row r="296" spans="1:16" x14ac:dyDescent="0.2">
      <c r="A296" s="132">
        <f>'Raw Data'!D299</f>
        <v>2167</v>
      </c>
      <c r="B296" s="113" t="str">
        <f>'Raw Data'!C299</f>
        <v>2B</v>
      </c>
      <c r="C296" s="131" t="str">
        <f>'Raw Data'!B299</f>
        <v>Charlotte North</v>
      </c>
      <c r="D296" s="130">
        <f>'Raw Data'!E299</f>
        <v>43258</v>
      </c>
      <c r="E296" s="129">
        <f>'Raw Data'!F299</f>
        <v>542000</v>
      </c>
      <c r="F296" s="129">
        <f>IF('Raw Data'!G299 &lt; 2000000,-1* 'Raw Data'!G299,('Raw Data'!G299 - 1000000))</f>
        <v>-1332578</v>
      </c>
      <c r="G296" s="128">
        <f>'Raw Data'!H299</f>
        <v>130</v>
      </c>
      <c r="H296" s="127">
        <f>'Raw Data'!M299</f>
        <v>6.9564366340637207</v>
      </c>
      <c r="I296" s="119">
        <f>'Raw Data'!I299</f>
        <v>2363.40673828125</v>
      </c>
      <c r="J296" s="118">
        <f>'Raw Data'!K299</f>
        <v>103</v>
      </c>
      <c r="K296" s="119">
        <f>'Raw Data'!J299</f>
        <v>133.03778076171875</v>
      </c>
      <c r="L296" s="118">
        <f>'Raw Data'!L299</f>
        <v>17</v>
      </c>
      <c r="M296" s="117">
        <f>IF('Raw Data'!U299 &gt; 0, IF('Raw Data'!V299 = 1, ('Raw Data'!Z299 * 'Raw Data'!N299 * 'Raw Data'!P299) / 'Raw Data'!U299, 'Raw Data'!Z299), #N/A)</f>
        <v>18</v>
      </c>
      <c r="N296" s="116">
        <f>IF('Raw Data'!U299 &gt; 0, IF('Raw Data'!V299 = 1, ('Raw Data'!AD299 * 'Raw Data'!N299 * 'Raw Data'!P299) / 'Raw Data'!U299, 'Raw Data'!AD299), #N/A)</f>
        <v>4</v>
      </c>
      <c r="O296" s="115">
        <f>IF('Raw Data'!U299 &gt; 0, IF('Raw Data'!V299 = 1, ('Raw Data'!AH299 * 'Raw Data'!N299 * 'Raw Data'!P299) / 'Raw Data'!U299, 'Raw Data'!AH299), #N/A)</f>
        <v>39</v>
      </c>
      <c r="P296" s="107">
        <f>'Raw Data'!V299</f>
        <v>0</v>
      </c>
    </row>
    <row r="297" spans="1:16" x14ac:dyDescent="0.2">
      <c r="A297" s="132">
        <f>'Raw Data'!D300</f>
        <v>2168</v>
      </c>
      <c r="B297" s="113" t="str">
        <f>'Raw Data'!C300</f>
        <v>2B</v>
      </c>
      <c r="C297" s="131" t="str">
        <f>'Raw Data'!B300</f>
        <v>Charlotte North</v>
      </c>
      <c r="D297" s="130">
        <f>'Raw Data'!E300</f>
        <v>43258</v>
      </c>
      <c r="E297" s="129">
        <f>'Raw Data'!F300</f>
        <v>542004</v>
      </c>
      <c r="F297" s="129">
        <f>IF('Raw Data'!G300 &lt; 2000000,-1* 'Raw Data'!G300,('Raw Data'!G300 - 1000000))</f>
        <v>-1334303</v>
      </c>
      <c r="G297" s="128">
        <f>'Raw Data'!H300</f>
        <v>136</v>
      </c>
      <c r="H297" s="127">
        <f>'Raw Data'!M300</f>
        <v>7.0267033576965332</v>
      </c>
      <c r="I297" s="119">
        <f>'Raw Data'!I300</f>
        <v>945.12982177734375</v>
      </c>
      <c r="J297" s="118">
        <f>'Raw Data'!K300</f>
        <v>39</v>
      </c>
      <c r="K297" s="119">
        <f>'Raw Data'!J300</f>
        <v>82.375381469726563</v>
      </c>
      <c r="L297" s="118">
        <f>'Raw Data'!L300</f>
        <v>9</v>
      </c>
      <c r="M297" s="117">
        <f>IF('Raw Data'!U300 &gt; 0, IF('Raw Data'!V300 = 1, ('Raw Data'!Z300 * 'Raw Data'!N300 * 'Raw Data'!P300) / 'Raw Data'!U300, 'Raw Data'!Z300), #N/A)</f>
        <v>12</v>
      </c>
      <c r="N297" s="116">
        <f>IF('Raw Data'!U300 &gt; 0, IF('Raw Data'!V300 = 1, ('Raw Data'!AD300 * 'Raw Data'!N300 * 'Raw Data'!P300) / 'Raw Data'!U300, 'Raw Data'!AD300), #N/A)</f>
        <v>1</v>
      </c>
      <c r="O297" s="115">
        <f>IF('Raw Data'!U300 &gt; 0, IF('Raw Data'!V300 = 1, ('Raw Data'!AH300 * 'Raw Data'!N300 * 'Raw Data'!P300) / 'Raw Data'!U300, 'Raw Data'!AH300), #N/A)</f>
        <v>10</v>
      </c>
      <c r="P297" s="107">
        <f>'Raw Data'!V300</f>
        <v>0</v>
      </c>
    </row>
    <row r="298" spans="1:16" x14ac:dyDescent="0.2">
      <c r="A298" s="132">
        <f>'Raw Data'!D301</f>
        <v>2169</v>
      </c>
      <c r="B298" s="113" t="str">
        <f>'Raw Data'!C301</f>
        <v>2B</v>
      </c>
      <c r="C298" s="131" t="str">
        <f>'Raw Data'!B301</f>
        <v>Charlotte North</v>
      </c>
      <c r="D298" s="130">
        <f>'Raw Data'!E301</f>
        <v>43273</v>
      </c>
      <c r="E298" s="129">
        <f>'Raw Data'!F301</f>
        <v>542999</v>
      </c>
      <c r="F298" s="129">
        <f>IF('Raw Data'!G301 &lt; 2000000,-1* 'Raw Data'!G301,('Raw Data'!G301 - 1000000))</f>
        <v>-1303500</v>
      </c>
      <c r="G298" s="128">
        <f>'Raw Data'!H301</f>
        <v>65</v>
      </c>
      <c r="H298" s="127">
        <f>'Raw Data'!M301</f>
        <v>7.0267033576965332</v>
      </c>
      <c r="I298" s="119">
        <f>'Raw Data'!I301</f>
        <v>321.8720703125</v>
      </c>
      <c r="J298" s="118">
        <f>'Raw Data'!K301</f>
        <v>10</v>
      </c>
      <c r="K298" s="119">
        <f>'Raw Data'!J301</f>
        <v>23.770593643188477</v>
      </c>
      <c r="L298" s="118">
        <f>'Raw Data'!L301</f>
        <v>3</v>
      </c>
      <c r="M298" s="117">
        <f>IF('Raw Data'!U301 &gt; 0, IF('Raw Data'!V301 = 1, ('Raw Data'!Z301 * 'Raw Data'!N301 * 'Raw Data'!P301) / 'Raw Data'!U301, 'Raw Data'!Z301), #N/A)</f>
        <v>16</v>
      </c>
      <c r="N298" s="116">
        <f>IF('Raw Data'!U301 &gt; 0, IF('Raw Data'!V301 = 1, ('Raw Data'!AD301 * 'Raw Data'!N301 * 'Raw Data'!P301) / 'Raw Data'!U301, 'Raw Data'!AD301), #N/A)</f>
        <v>0</v>
      </c>
      <c r="O298" s="115">
        <f>IF('Raw Data'!U301 &gt; 0, IF('Raw Data'!V301 = 1, ('Raw Data'!AH301 * 'Raw Data'!N301 * 'Raw Data'!P301) / 'Raw Data'!U301, 'Raw Data'!AH301), #N/A)</f>
        <v>0</v>
      </c>
      <c r="P298" s="107">
        <f>'Raw Data'!V301</f>
        <v>0</v>
      </c>
    </row>
    <row r="299" spans="1:16" x14ac:dyDescent="0.2">
      <c r="A299" s="132">
        <f>'Raw Data'!D302</f>
        <v>2170</v>
      </c>
      <c r="B299" s="113" t="str">
        <f>'Raw Data'!C302</f>
        <v>2B</v>
      </c>
      <c r="C299" s="131" t="str">
        <f>'Raw Data'!B302</f>
        <v>Charlotte North</v>
      </c>
      <c r="D299" s="130">
        <f>'Raw Data'!E302</f>
        <v>43275</v>
      </c>
      <c r="E299" s="129">
        <f>'Raw Data'!F302</f>
        <v>543011</v>
      </c>
      <c r="F299" s="129">
        <f>IF('Raw Data'!G302 &lt; 2000000,-1* 'Raw Data'!G302,('Raw Data'!G302 - 1000000))</f>
        <v>-1310891</v>
      </c>
      <c r="G299" s="128">
        <f>'Raw Data'!H302</f>
        <v>77</v>
      </c>
      <c r="H299" s="127">
        <f>'Raw Data'!M302</f>
        <v>7.0267033576965332</v>
      </c>
      <c r="I299" s="119">
        <f>'Raw Data'!I302</f>
        <v>1434.7247314453125</v>
      </c>
      <c r="J299" s="118">
        <f>'Raw Data'!K302</f>
        <v>88</v>
      </c>
      <c r="K299" s="119">
        <f>'Raw Data'!J302</f>
        <v>274.80255126953125</v>
      </c>
      <c r="L299" s="118">
        <f>'Raw Data'!L302</f>
        <v>31</v>
      </c>
      <c r="M299" s="117">
        <f>IF('Raw Data'!U302 &gt; 0, IF('Raw Data'!V302 = 1, ('Raw Data'!Z302 * 'Raw Data'!N302 * 'Raw Data'!P302) / 'Raw Data'!U302, 'Raw Data'!Z302), #N/A)</f>
        <v>15</v>
      </c>
      <c r="N299" s="116">
        <f>IF('Raw Data'!U302 &gt; 0, IF('Raw Data'!V302 = 1, ('Raw Data'!AD302 * 'Raw Data'!N302 * 'Raw Data'!P302) / 'Raw Data'!U302, 'Raw Data'!AD302), #N/A)</f>
        <v>1</v>
      </c>
      <c r="O299" s="115">
        <f>IF('Raw Data'!U302 &gt; 0, IF('Raw Data'!V302 = 1, ('Raw Data'!AH302 * 'Raw Data'!N302 * 'Raw Data'!P302) / 'Raw Data'!U302, 'Raw Data'!AH302), #N/A)</f>
        <v>1</v>
      </c>
      <c r="P299" s="107">
        <f>'Raw Data'!V302</f>
        <v>0</v>
      </c>
    </row>
    <row r="300" spans="1:16" x14ac:dyDescent="0.2">
      <c r="A300" s="132">
        <f>'Raw Data'!D303</f>
        <v>2171</v>
      </c>
      <c r="B300" s="113" t="str">
        <f>'Raw Data'!C303</f>
        <v>2B</v>
      </c>
      <c r="C300" s="131" t="str">
        <f>'Raw Data'!B303</f>
        <v>Charlotte North</v>
      </c>
      <c r="D300" s="130">
        <f>'Raw Data'!E303</f>
        <v>43274</v>
      </c>
      <c r="E300" s="129">
        <f>'Raw Data'!F303</f>
        <v>543015</v>
      </c>
      <c r="F300" s="129">
        <f>IF('Raw Data'!G303 &lt; 2000000,-1* 'Raw Data'!G303,('Raw Data'!G303 - 1000000))</f>
        <v>-1312585</v>
      </c>
      <c r="G300" s="128">
        <f>'Raw Data'!H303</f>
        <v>59</v>
      </c>
      <c r="H300" s="127">
        <f>'Raw Data'!M303</f>
        <v>6.9564361572265625</v>
      </c>
      <c r="I300" s="119">
        <f>'Raw Data'!I303</f>
        <v>3794.70361328125</v>
      </c>
      <c r="J300" s="118">
        <f>'Raw Data'!K303</f>
        <v>175</v>
      </c>
      <c r="K300" s="119">
        <f>'Raw Data'!J303</f>
        <v>663.79608154296875</v>
      </c>
      <c r="L300" s="118">
        <f>'Raw Data'!L303</f>
        <v>82</v>
      </c>
      <c r="M300" s="117">
        <f>IF('Raw Data'!U303 &gt; 0, IF('Raw Data'!V303 = 1, ('Raw Data'!Z303 * 'Raw Data'!N303 * 'Raw Data'!P303) / 'Raw Data'!U303, 'Raw Data'!Z303), #N/A)</f>
        <v>0</v>
      </c>
      <c r="N300" s="116">
        <f>IF('Raw Data'!U303 &gt; 0, IF('Raw Data'!V303 = 1, ('Raw Data'!AD303 * 'Raw Data'!N303 * 'Raw Data'!P303) / 'Raw Data'!U303, 'Raw Data'!AD303), #N/A)</f>
        <v>2</v>
      </c>
      <c r="O300" s="115">
        <f>IF('Raw Data'!U303 &gt; 0, IF('Raw Data'!V303 = 1, ('Raw Data'!AH303 * 'Raw Data'!N303 * 'Raw Data'!P303) / 'Raw Data'!U303, 'Raw Data'!AH303), #N/A)</f>
        <v>30</v>
      </c>
      <c r="P300" s="107">
        <f>'Raw Data'!V303</f>
        <v>0</v>
      </c>
    </row>
    <row r="301" spans="1:16" x14ac:dyDescent="0.2">
      <c r="A301" s="132">
        <f>'Raw Data'!D304</f>
        <v>2172</v>
      </c>
      <c r="B301" s="113" t="str">
        <f>'Raw Data'!C304</f>
        <v>2B</v>
      </c>
      <c r="C301" s="131" t="str">
        <f>'Raw Data'!B304</f>
        <v>Charlotte North</v>
      </c>
      <c r="D301" s="130">
        <f>'Raw Data'!E304</f>
        <v>43274</v>
      </c>
      <c r="E301" s="129">
        <f>'Raw Data'!F304</f>
        <v>543018</v>
      </c>
      <c r="F301" s="129">
        <f>IF('Raw Data'!G304 &lt; 2000000,-1* 'Raw Data'!G304,('Raw Data'!G304 - 1000000))</f>
        <v>-1314401</v>
      </c>
      <c r="G301" s="128">
        <f>'Raw Data'!H304</f>
        <v>186</v>
      </c>
      <c r="H301" s="127">
        <f>'Raw Data'!M304</f>
        <v>6.9564361572265625</v>
      </c>
      <c r="I301" s="119">
        <f>'Raw Data'!I304</f>
        <v>826.8896484375</v>
      </c>
      <c r="J301" s="118">
        <f>'Raw Data'!K304</f>
        <v>32</v>
      </c>
      <c r="K301" s="119">
        <f>'Raw Data'!J304</f>
        <v>0</v>
      </c>
      <c r="L301" s="118">
        <f>'Raw Data'!L304</f>
        <v>0</v>
      </c>
      <c r="M301" s="117">
        <f>IF('Raw Data'!U304 &gt; 0, IF('Raw Data'!V304 = 1, ('Raw Data'!Z304 * 'Raw Data'!N304 * 'Raw Data'!P304) / 'Raw Data'!U304, 'Raw Data'!Z304), #N/A)</f>
        <v>54</v>
      </c>
      <c r="N301" s="116">
        <f>IF('Raw Data'!U304 &gt; 0, IF('Raw Data'!V304 = 1, ('Raw Data'!AD304 * 'Raw Data'!N304 * 'Raw Data'!P304) / 'Raw Data'!U304, 'Raw Data'!AD304), #N/A)</f>
        <v>0</v>
      </c>
      <c r="O301" s="115">
        <f>IF('Raw Data'!U304 &gt; 0, IF('Raw Data'!V304 = 1, ('Raw Data'!AH304 * 'Raw Data'!N304 * 'Raw Data'!P304) / 'Raw Data'!U304, 'Raw Data'!AH304), #N/A)</f>
        <v>0</v>
      </c>
      <c r="P301" s="107">
        <f>'Raw Data'!V304</f>
        <v>0</v>
      </c>
    </row>
    <row r="302" spans="1:16" x14ac:dyDescent="0.2">
      <c r="A302" s="132">
        <f>'Raw Data'!D305</f>
        <v>2201</v>
      </c>
      <c r="B302" s="113" t="str">
        <f>'Raw Data'!C305</f>
        <v>2B</v>
      </c>
      <c r="C302" s="131" t="str">
        <f>'Raw Data'!B305</f>
        <v>Vancouver Inside</v>
      </c>
      <c r="D302" s="130">
        <f>'Raw Data'!E305</f>
        <v>43323</v>
      </c>
      <c r="E302" s="129">
        <f>'Raw Data'!F305</f>
        <v>481955</v>
      </c>
      <c r="F302" s="129">
        <f>IF('Raw Data'!G305 &lt; 2000000,-1* 'Raw Data'!G305,('Raw Data'!G305 - 1000000))</f>
        <v>-1231895</v>
      </c>
      <c r="G302" s="128">
        <f>'Raw Data'!H305</f>
        <v>46</v>
      </c>
      <c r="H302" s="127">
        <f>'Raw Data'!M305</f>
        <v>6.9564366340637207</v>
      </c>
      <c r="I302" s="119">
        <f>'Raw Data'!I305</f>
        <v>91.947456359863281</v>
      </c>
      <c r="J302" s="118">
        <f>'Raw Data'!K305</f>
        <v>4</v>
      </c>
      <c r="K302" s="119">
        <f>'Raw Data'!J305</f>
        <v>0</v>
      </c>
      <c r="L302" s="118">
        <f>'Raw Data'!L305</f>
        <v>0</v>
      </c>
      <c r="M302" s="117">
        <f>IF('Raw Data'!U305 &gt; 0, IF('Raw Data'!V305 = 1, ('Raw Data'!Z305 * 'Raw Data'!N305 * 'Raw Data'!P305) / 'Raw Data'!U305, 'Raw Data'!Z305), #N/A)</f>
        <v>0</v>
      </c>
      <c r="N302" s="116">
        <f>IF('Raw Data'!U305 &gt; 0, IF('Raw Data'!V305 = 1, ('Raw Data'!AD305 * 'Raw Data'!N305 * 'Raw Data'!P305) / 'Raw Data'!U305, 'Raw Data'!AD305), #N/A)</f>
        <v>0</v>
      </c>
      <c r="O302" s="115">
        <f>IF('Raw Data'!U305 &gt; 0, IF('Raw Data'!V305 = 1, ('Raw Data'!AH305 * 'Raw Data'!N305 * 'Raw Data'!P305) / 'Raw Data'!U305, 'Raw Data'!AH305), #N/A)</f>
        <v>0</v>
      </c>
      <c r="P302" s="107">
        <f>'Raw Data'!V305</f>
        <v>0</v>
      </c>
    </row>
    <row r="303" spans="1:16" x14ac:dyDescent="0.2">
      <c r="A303" s="132">
        <f>'Raw Data'!D306</f>
        <v>2202</v>
      </c>
      <c r="B303" s="113" t="str">
        <f>'Raw Data'!C306</f>
        <v>2B</v>
      </c>
      <c r="C303" s="131" t="str">
        <f>'Raw Data'!B306</f>
        <v>Vancouver Inside</v>
      </c>
      <c r="D303" s="130">
        <f>'Raw Data'!E306</f>
        <v>43323</v>
      </c>
      <c r="E303" s="129">
        <f>'Raw Data'!F306</f>
        <v>481766</v>
      </c>
      <c r="F303" s="129">
        <f>IF('Raw Data'!G306 &lt; 2000000,-1* 'Raw Data'!G306,('Raw Data'!G306 - 1000000))</f>
        <v>-1233722</v>
      </c>
      <c r="G303" s="128">
        <f>'Raw Data'!H306</f>
        <v>85</v>
      </c>
      <c r="H303" s="127">
        <f>'Raw Data'!M306</f>
        <v>2.9813299179077148</v>
      </c>
      <c r="I303" s="119">
        <f>'Raw Data'!I306</f>
        <v>45.338169097900391</v>
      </c>
      <c r="J303" s="118">
        <f>'Raw Data'!K306</f>
        <v>1</v>
      </c>
      <c r="K303" s="119">
        <f>'Raw Data'!J306</f>
        <v>0</v>
      </c>
      <c r="L303" s="118">
        <f>'Raw Data'!L306</f>
        <v>0</v>
      </c>
      <c r="M303" s="117">
        <f>IF('Raw Data'!U306 &gt; 0, IF('Raw Data'!V306 = 1, ('Raw Data'!Z306 * 'Raw Data'!N306 * 'Raw Data'!P306) / 'Raw Data'!U306, 'Raw Data'!Z306), #N/A)</f>
        <v>0</v>
      </c>
      <c r="N303" s="116">
        <f>IF('Raw Data'!U306 &gt; 0, IF('Raw Data'!V306 = 1, ('Raw Data'!AD306 * 'Raw Data'!N306 * 'Raw Data'!P306) / 'Raw Data'!U306, 'Raw Data'!AD306), #N/A)</f>
        <v>0</v>
      </c>
      <c r="O303" s="115">
        <f>IF('Raw Data'!U306 &gt; 0, IF('Raw Data'!V306 = 1, ('Raw Data'!AH306 * 'Raw Data'!N306 * 'Raw Data'!P306) / 'Raw Data'!U306, 'Raw Data'!AH306), #N/A)</f>
        <v>0</v>
      </c>
      <c r="P303" s="107">
        <f>'Raw Data'!V306</f>
        <v>0</v>
      </c>
    </row>
    <row r="304" spans="1:16" x14ac:dyDescent="0.2">
      <c r="A304" s="132">
        <f>'Raw Data'!D307</f>
        <v>2203</v>
      </c>
      <c r="B304" s="113" t="str">
        <f>'Raw Data'!C307</f>
        <v>2B</v>
      </c>
      <c r="C304" s="131" t="str">
        <f>'Raw Data'!B307</f>
        <v>Vancouver Inside</v>
      </c>
      <c r="D304" s="130">
        <f>'Raw Data'!E307</f>
        <v>43324</v>
      </c>
      <c r="E304" s="129">
        <f>'Raw Data'!F307</f>
        <v>481996</v>
      </c>
      <c r="F304" s="129">
        <f>IF('Raw Data'!G307 &lt; 2000000,-1* 'Raw Data'!G307,('Raw Data'!G307 - 1000000))</f>
        <v>-1235160</v>
      </c>
      <c r="G304" s="128">
        <f>'Raw Data'!H307</f>
        <v>78</v>
      </c>
      <c r="H304" s="127">
        <f>'Raw Data'!M307</f>
        <v>6.9564361572265625</v>
      </c>
      <c r="I304" s="119">
        <f>'Raw Data'!I307</f>
        <v>31.952999114990234</v>
      </c>
      <c r="J304" s="118">
        <f>'Raw Data'!K307</f>
        <v>1</v>
      </c>
      <c r="K304" s="119">
        <f>'Raw Data'!J307</f>
        <v>0</v>
      </c>
      <c r="L304" s="118">
        <f>'Raw Data'!L307</f>
        <v>0</v>
      </c>
      <c r="M304" s="117">
        <f>IF('Raw Data'!U307 &gt; 0, IF('Raw Data'!V307 = 1, ('Raw Data'!Z307 * 'Raw Data'!N307 * 'Raw Data'!P307) / 'Raw Data'!U307, 'Raw Data'!Z307), #N/A)</f>
        <v>0</v>
      </c>
      <c r="N304" s="116">
        <f>IF('Raw Data'!U307 &gt; 0, IF('Raw Data'!V307 = 1, ('Raw Data'!AD307 * 'Raw Data'!N307 * 'Raw Data'!P307) / 'Raw Data'!U307, 'Raw Data'!AD307), #N/A)</f>
        <v>0</v>
      </c>
      <c r="O304" s="115">
        <f>IF('Raw Data'!U307 &gt; 0, IF('Raw Data'!V307 = 1, ('Raw Data'!AH307 * 'Raw Data'!N307 * 'Raw Data'!P307) / 'Raw Data'!U307, 'Raw Data'!AH307), #N/A)</f>
        <v>0</v>
      </c>
      <c r="P304" s="107">
        <f>'Raw Data'!V307</f>
        <v>0</v>
      </c>
    </row>
    <row r="305" spans="1:16" x14ac:dyDescent="0.2">
      <c r="A305" s="132">
        <f>'Raw Data'!D308</f>
        <v>2204</v>
      </c>
      <c r="B305" s="113" t="str">
        <f>'Raw Data'!C308</f>
        <v>2B</v>
      </c>
      <c r="C305" s="131" t="str">
        <f>'Raw Data'!B308</f>
        <v>Vancouver Inside</v>
      </c>
      <c r="D305" s="130">
        <f>'Raw Data'!E308</f>
        <v>43324</v>
      </c>
      <c r="E305" s="129">
        <f>'Raw Data'!F308</f>
        <v>482219</v>
      </c>
      <c r="F305" s="129">
        <f>IF('Raw Data'!G308 &lt; 2000000,-1* 'Raw Data'!G308,('Raw Data'!G308 - 1000000))</f>
        <v>-1240645</v>
      </c>
      <c r="G305" s="128">
        <f>'Raw Data'!H308</f>
        <v>77</v>
      </c>
      <c r="H305" s="127">
        <f>'Raw Data'!M308</f>
        <v>6.9564366340637207</v>
      </c>
      <c r="I305" s="119">
        <f>'Raw Data'!I308</f>
        <v>0</v>
      </c>
      <c r="J305" s="118">
        <f>'Raw Data'!K308</f>
        <v>0</v>
      </c>
      <c r="K305" s="119">
        <f>'Raw Data'!J308</f>
        <v>0</v>
      </c>
      <c r="L305" s="118">
        <f>'Raw Data'!L308</f>
        <v>0</v>
      </c>
      <c r="M305" s="117">
        <f>IF('Raw Data'!U308 &gt; 0, IF('Raw Data'!V308 = 1, ('Raw Data'!Z308 * 'Raw Data'!N308 * 'Raw Data'!P308) / 'Raw Data'!U308, 'Raw Data'!Z308), #N/A)</f>
        <v>0</v>
      </c>
      <c r="N305" s="116">
        <f>IF('Raw Data'!U308 &gt; 0, IF('Raw Data'!V308 = 1, ('Raw Data'!AD308 * 'Raw Data'!N308 * 'Raw Data'!P308) / 'Raw Data'!U308, 'Raw Data'!AD308), #N/A)</f>
        <v>0</v>
      </c>
      <c r="O305" s="115">
        <f>IF('Raw Data'!U308 &gt; 0, IF('Raw Data'!V308 = 1, ('Raw Data'!AH308 * 'Raw Data'!N308 * 'Raw Data'!P308) / 'Raw Data'!U308, 'Raw Data'!AH308), #N/A)</f>
        <v>0</v>
      </c>
      <c r="P305" s="107">
        <f>'Raw Data'!V308</f>
        <v>0</v>
      </c>
    </row>
    <row r="306" spans="1:16" x14ac:dyDescent="0.2">
      <c r="A306" s="132">
        <f>'Raw Data'!D309</f>
        <v>2205</v>
      </c>
      <c r="B306" s="113" t="str">
        <f>'Raw Data'!C309</f>
        <v>2B</v>
      </c>
      <c r="C306" s="131" t="str">
        <f>'Raw Data'!B309</f>
        <v>Vancouver Outside</v>
      </c>
      <c r="D306" s="130">
        <f>'Raw Data'!E309</f>
        <v>43312</v>
      </c>
      <c r="E306" s="129">
        <f>'Raw Data'!F309</f>
        <v>482000</v>
      </c>
      <c r="F306" s="129">
        <f>IF('Raw Data'!G309 &lt; 2000000,-1* 'Raw Data'!G309,('Raw Data'!G309 - 1000000))</f>
        <v>-1260798</v>
      </c>
      <c r="G306" s="128">
        <f>'Raw Data'!H309</f>
        <v>330</v>
      </c>
      <c r="H306" s="127">
        <f>'Raw Data'!M309</f>
        <v>6.9564361572265625</v>
      </c>
      <c r="I306" s="119">
        <f>'Raw Data'!I309</f>
        <v>17.103073120117188</v>
      </c>
      <c r="J306" s="118">
        <f>'Raw Data'!K309</f>
        <v>1</v>
      </c>
      <c r="K306" s="119">
        <f>'Raw Data'!J309</f>
        <v>10.142650604248047</v>
      </c>
      <c r="L306" s="118">
        <f>'Raw Data'!L309</f>
        <v>1</v>
      </c>
      <c r="M306" s="117">
        <f>IF('Raw Data'!U309 &gt; 0, IF('Raw Data'!V309 = 1, ('Raw Data'!Z309 * 'Raw Data'!N309 * 'Raw Data'!P309) / 'Raw Data'!U309, 'Raw Data'!Z309), #N/A)</f>
        <v>68</v>
      </c>
      <c r="N306" s="116">
        <f>IF('Raw Data'!U309 &gt; 0, IF('Raw Data'!V309 = 1, ('Raw Data'!AD309 * 'Raw Data'!N309 * 'Raw Data'!P309) / 'Raw Data'!U309, 'Raw Data'!AD309), #N/A)</f>
        <v>0</v>
      </c>
      <c r="O306" s="115">
        <f>IF('Raw Data'!U309 &gt; 0, IF('Raw Data'!V309 = 1, ('Raw Data'!AH309 * 'Raw Data'!N309 * 'Raw Data'!P309) / 'Raw Data'!U309, 'Raw Data'!AH309), #N/A)</f>
        <v>1</v>
      </c>
      <c r="P306" s="107">
        <f>'Raw Data'!V309</f>
        <v>0</v>
      </c>
    </row>
    <row r="307" spans="1:16" x14ac:dyDescent="0.2">
      <c r="A307" s="132">
        <f>'Raw Data'!D310</f>
        <v>2206</v>
      </c>
      <c r="B307" s="113" t="str">
        <f>'Raw Data'!C310</f>
        <v>2B</v>
      </c>
      <c r="C307" s="131" t="str">
        <f>'Raw Data'!B310</f>
        <v>Vancouver Inside</v>
      </c>
      <c r="D307" s="130">
        <f>'Raw Data'!E310</f>
        <v>43325</v>
      </c>
      <c r="E307" s="129">
        <f>'Raw Data'!F310</f>
        <v>483007</v>
      </c>
      <c r="F307" s="129">
        <f>IF('Raw Data'!G310 &lt; 2000000,-1* 'Raw Data'!G310,('Raw Data'!G310 - 1000000))</f>
        <v>-1242262</v>
      </c>
      <c r="G307" s="128">
        <f>'Raw Data'!H310</f>
        <v>31</v>
      </c>
      <c r="H307" s="127">
        <f>'Raw Data'!M310</f>
        <v>6.9564366340637207</v>
      </c>
      <c r="I307" s="119">
        <f>'Raw Data'!I310</f>
        <v>26.818401336669922</v>
      </c>
      <c r="J307" s="118">
        <f>'Raw Data'!K310</f>
        <v>1</v>
      </c>
      <c r="K307" s="119">
        <f>'Raw Data'!J310</f>
        <v>6.5804800987243652</v>
      </c>
      <c r="L307" s="118">
        <f>'Raw Data'!L310</f>
        <v>1</v>
      </c>
      <c r="M307" s="117">
        <f>IF('Raw Data'!U310 &gt; 0, IF('Raw Data'!V310 = 1, ('Raw Data'!Z310 * 'Raw Data'!N310 * 'Raw Data'!P310) / 'Raw Data'!U310, 'Raw Data'!Z310), #N/A)</f>
        <v>0</v>
      </c>
      <c r="N307" s="116">
        <f>IF('Raw Data'!U310 &gt; 0, IF('Raw Data'!V310 = 1, ('Raw Data'!AD310 * 'Raw Data'!N310 * 'Raw Data'!P310) / 'Raw Data'!U310, 'Raw Data'!AD310), #N/A)</f>
        <v>2</v>
      </c>
      <c r="O307" s="115">
        <f>IF('Raw Data'!U310 &gt; 0, IF('Raw Data'!V310 = 1, ('Raw Data'!AH310 * 'Raw Data'!N310 * 'Raw Data'!P310) / 'Raw Data'!U310, 'Raw Data'!AH310), #N/A)</f>
        <v>0</v>
      </c>
      <c r="P307" s="107">
        <f>'Raw Data'!V310</f>
        <v>0</v>
      </c>
    </row>
    <row r="308" spans="1:16" x14ac:dyDescent="0.2">
      <c r="A308" s="132">
        <f>'Raw Data'!D311</f>
        <v>2207</v>
      </c>
      <c r="B308" s="113" t="str">
        <f>'Raw Data'!C311</f>
        <v>2B</v>
      </c>
      <c r="C308" s="131" t="str">
        <f>'Raw Data'!B311</f>
        <v>Vancouver Inside</v>
      </c>
      <c r="D308" s="130">
        <f>'Raw Data'!E311</f>
        <v>43325</v>
      </c>
      <c r="E308" s="129">
        <f>'Raw Data'!F311</f>
        <v>483042</v>
      </c>
      <c r="F308" s="129">
        <f>IF('Raw Data'!G311 &lt; 2000000,-1* 'Raw Data'!G311,('Raw Data'!G311 - 1000000))</f>
        <v>-1243534</v>
      </c>
      <c r="G308" s="128">
        <f>'Raw Data'!H311</f>
        <v>109</v>
      </c>
      <c r="H308" s="127">
        <f>'Raw Data'!M311</f>
        <v>6.9564366340637207</v>
      </c>
      <c r="I308" s="119">
        <f>'Raw Data'!I311</f>
        <v>22.284582138061523</v>
      </c>
      <c r="J308" s="118">
        <f>'Raw Data'!K311</f>
        <v>1</v>
      </c>
      <c r="K308" s="119">
        <f>'Raw Data'!J311</f>
        <v>0</v>
      </c>
      <c r="L308" s="118">
        <f>'Raw Data'!L311</f>
        <v>0</v>
      </c>
      <c r="M308" s="117">
        <f>IF('Raw Data'!U311 &gt; 0, IF('Raw Data'!V311 = 1, ('Raw Data'!Z311 * 'Raw Data'!N311 * 'Raw Data'!P311) / 'Raw Data'!U311, 'Raw Data'!Z311), #N/A)</f>
        <v>0</v>
      </c>
      <c r="N308" s="116">
        <f>IF('Raw Data'!U311 &gt; 0, IF('Raw Data'!V311 = 1, ('Raw Data'!AD311 * 'Raw Data'!N311 * 'Raw Data'!P311) / 'Raw Data'!U311, 'Raw Data'!AD311), #N/A)</f>
        <v>0</v>
      </c>
      <c r="O308" s="115">
        <f>IF('Raw Data'!U311 &gt; 0, IF('Raw Data'!V311 = 1, ('Raw Data'!AH311 * 'Raw Data'!N311 * 'Raw Data'!P311) / 'Raw Data'!U311, 'Raw Data'!AH311), #N/A)</f>
        <v>0</v>
      </c>
      <c r="P308" s="107">
        <f>'Raw Data'!V311</f>
        <v>0</v>
      </c>
    </row>
    <row r="309" spans="1:16" x14ac:dyDescent="0.2">
      <c r="A309" s="132">
        <f>'Raw Data'!D312</f>
        <v>2208</v>
      </c>
      <c r="B309" s="113" t="str">
        <f>'Raw Data'!C312</f>
        <v>2B</v>
      </c>
      <c r="C309" s="131" t="str">
        <f>'Raw Data'!B312</f>
        <v>Vancouver Outside</v>
      </c>
      <c r="D309" s="130">
        <f>'Raw Data'!E312</f>
        <v>43310</v>
      </c>
      <c r="E309" s="129">
        <f>'Raw Data'!F312</f>
        <v>483000</v>
      </c>
      <c r="F309" s="129">
        <f>IF('Raw Data'!G312 &lt; 2000000,-1* 'Raw Data'!G312,('Raw Data'!G312 - 1000000))</f>
        <v>-1250793</v>
      </c>
      <c r="G309" s="128">
        <f>'Raw Data'!H312</f>
        <v>75</v>
      </c>
      <c r="H309" s="127">
        <f>'Raw Data'!M312</f>
        <v>6.9564361572265625</v>
      </c>
      <c r="I309" s="119">
        <f>'Raw Data'!I312</f>
        <v>54.056922912597656</v>
      </c>
      <c r="J309" s="118">
        <f>'Raw Data'!K312</f>
        <v>3</v>
      </c>
      <c r="K309" s="119">
        <f>'Raw Data'!J312</f>
        <v>0</v>
      </c>
      <c r="L309" s="118">
        <f>'Raw Data'!L312</f>
        <v>0</v>
      </c>
      <c r="M309" s="117">
        <f>IF('Raw Data'!U312 &gt; 0, IF('Raw Data'!V312 = 1, ('Raw Data'!Z312 * 'Raw Data'!N312 * 'Raw Data'!P312) / 'Raw Data'!U312, 'Raw Data'!Z312), #N/A)</f>
        <v>10</v>
      </c>
      <c r="N309" s="116">
        <f>IF('Raw Data'!U312 &gt; 0, IF('Raw Data'!V312 = 1, ('Raw Data'!AD312 * 'Raw Data'!N312 * 'Raw Data'!P312) / 'Raw Data'!U312, 'Raw Data'!AD312), #N/A)</f>
        <v>0</v>
      </c>
      <c r="O309" s="115">
        <f>IF('Raw Data'!U312 &gt; 0, IF('Raw Data'!V312 = 1, ('Raw Data'!AH312 * 'Raw Data'!N312 * 'Raw Data'!P312) / 'Raw Data'!U312, 'Raw Data'!AH312), #N/A)</f>
        <v>0</v>
      </c>
      <c r="P309" s="107">
        <f>'Raw Data'!V312</f>
        <v>0</v>
      </c>
    </row>
    <row r="310" spans="1:16" x14ac:dyDescent="0.2">
      <c r="A310" s="132">
        <f>'Raw Data'!D313</f>
        <v>2209</v>
      </c>
      <c r="B310" s="113" t="str">
        <f>'Raw Data'!C313</f>
        <v>2B</v>
      </c>
      <c r="C310" s="131" t="str">
        <f>'Raw Data'!B313</f>
        <v>Vancouver Outside</v>
      </c>
      <c r="D310" s="130">
        <f>'Raw Data'!E313</f>
        <v>43310</v>
      </c>
      <c r="E310" s="129">
        <f>'Raw Data'!F313</f>
        <v>483928</v>
      </c>
      <c r="F310" s="129">
        <f>IF('Raw Data'!G313 &lt; 2000000,-1* 'Raw Data'!G313,('Raw Data'!G313 - 1000000))</f>
        <v>-1245192</v>
      </c>
      <c r="G310" s="128">
        <f>'Raw Data'!H313</f>
        <v>15</v>
      </c>
      <c r="H310" s="127">
        <f>'Raw Data'!M313</f>
        <v>6.9564361572265625</v>
      </c>
      <c r="I310" s="119">
        <f>'Raw Data'!I313</f>
        <v>0</v>
      </c>
      <c r="J310" s="118">
        <f>'Raw Data'!K313</f>
        <v>0</v>
      </c>
      <c r="K310" s="119">
        <f>'Raw Data'!J313</f>
        <v>0</v>
      </c>
      <c r="L310" s="118">
        <f>'Raw Data'!L313</f>
        <v>0</v>
      </c>
      <c r="M310" s="117">
        <f>IF('Raw Data'!U313 &gt; 0, IF('Raw Data'!V313 = 1, ('Raw Data'!Z313 * 'Raw Data'!N313 * 'Raw Data'!P313) / 'Raw Data'!U313, 'Raw Data'!Z313), #N/A)</f>
        <v>0</v>
      </c>
      <c r="N310" s="116">
        <f>IF('Raw Data'!U313 &gt; 0, IF('Raw Data'!V313 = 1, ('Raw Data'!AD313 * 'Raw Data'!N313 * 'Raw Data'!P313) / 'Raw Data'!U313, 'Raw Data'!AD313), #N/A)</f>
        <v>0</v>
      </c>
      <c r="O310" s="115">
        <f>IF('Raw Data'!U313 &gt; 0, IF('Raw Data'!V313 = 1, ('Raw Data'!AH313 * 'Raw Data'!N313 * 'Raw Data'!P313) / 'Raw Data'!U313, 'Raw Data'!AH313), #N/A)</f>
        <v>0</v>
      </c>
      <c r="P310" s="107">
        <f>'Raw Data'!V313</f>
        <v>0</v>
      </c>
    </row>
    <row r="311" spans="1:16" x14ac:dyDescent="0.2">
      <c r="A311" s="132">
        <f>'Raw Data'!D314</f>
        <v>2210</v>
      </c>
      <c r="B311" s="113" t="str">
        <f>'Raw Data'!C314</f>
        <v>2B</v>
      </c>
      <c r="C311" s="131" t="str">
        <f>'Raw Data'!B314</f>
        <v>Vancouver Outside</v>
      </c>
      <c r="D311" s="130">
        <f>'Raw Data'!E314</f>
        <v>43313</v>
      </c>
      <c r="E311" s="129">
        <f>'Raw Data'!F314</f>
        <v>483997</v>
      </c>
      <c r="F311" s="129">
        <f>IF('Raw Data'!G314 &lt; 2000000,-1* 'Raw Data'!G314,('Raw Data'!G314 - 1000000))</f>
        <v>-1262221</v>
      </c>
      <c r="G311" s="128">
        <f>'Raw Data'!H314</f>
        <v>347</v>
      </c>
      <c r="H311" s="127">
        <f>'Raw Data'!M314</f>
        <v>6.9564361572265625</v>
      </c>
      <c r="I311" s="119">
        <f>'Raw Data'!I314</f>
        <v>0</v>
      </c>
      <c r="J311" s="118">
        <f>'Raw Data'!K314</f>
        <v>0</v>
      </c>
      <c r="K311" s="119">
        <f>'Raw Data'!J314</f>
        <v>0</v>
      </c>
      <c r="L311" s="118">
        <f>'Raw Data'!L314</f>
        <v>0</v>
      </c>
      <c r="M311" s="117">
        <f>IF('Raw Data'!U314 &gt; 0, IF('Raw Data'!V314 = 1, ('Raw Data'!Z314 * 'Raw Data'!N314 * 'Raw Data'!P314) / 'Raw Data'!U314, 'Raw Data'!Z314), #N/A)</f>
        <v>99</v>
      </c>
      <c r="N311" s="116">
        <f>IF('Raw Data'!U314 &gt; 0, IF('Raw Data'!V314 = 1, ('Raw Data'!AD314 * 'Raw Data'!N314 * 'Raw Data'!P314) / 'Raw Data'!U314, 'Raw Data'!AD314), #N/A)</f>
        <v>0</v>
      </c>
      <c r="O311" s="115">
        <f>IF('Raw Data'!U314 &gt; 0, IF('Raw Data'!V314 = 1, ('Raw Data'!AH314 * 'Raw Data'!N314 * 'Raw Data'!P314) / 'Raw Data'!U314, 'Raw Data'!AH314), #N/A)</f>
        <v>2</v>
      </c>
      <c r="P311" s="107">
        <f>'Raw Data'!V314</f>
        <v>0</v>
      </c>
    </row>
    <row r="312" spans="1:16" x14ac:dyDescent="0.2">
      <c r="A312" s="132">
        <f>'Raw Data'!D315</f>
        <v>2211</v>
      </c>
      <c r="B312" s="113" t="str">
        <f>'Raw Data'!C315</f>
        <v>2B</v>
      </c>
      <c r="C312" s="131" t="str">
        <f>'Raw Data'!B315</f>
        <v>Vancouver Inside</v>
      </c>
      <c r="D312" s="130">
        <f>'Raw Data'!E315</f>
        <v>43322</v>
      </c>
      <c r="E312" s="129">
        <f>'Raw Data'!F315</f>
        <v>484968</v>
      </c>
      <c r="F312" s="129">
        <f>IF('Raw Data'!G315 &lt; 2000000,-1* 'Raw Data'!G315,('Raw Data'!G315 - 1000000))</f>
        <v>-1230604</v>
      </c>
      <c r="G312" s="128">
        <f>'Raw Data'!H315</f>
        <v>98</v>
      </c>
      <c r="H312" s="127">
        <f>'Raw Data'!M315</f>
        <v>7.0267033576965332</v>
      </c>
      <c r="I312" s="119">
        <f>'Raw Data'!I315</f>
        <v>0</v>
      </c>
      <c r="J312" s="118">
        <f>'Raw Data'!K315</f>
        <v>0</v>
      </c>
      <c r="K312" s="119">
        <f>'Raw Data'!J315</f>
        <v>0</v>
      </c>
      <c r="L312" s="118">
        <f>'Raw Data'!L315</f>
        <v>0</v>
      </c>
      <c r="M312" s="117">
        <f>IF('Raw Data'!U315 &gt; 0, IF('Raw Data'!V315 = 1, ('Raw Data'!Z315 * 'Raw Data'!N315 * 'Raw Data'!P315) / 'Raw Data'!U315, 'Raw Data'!Z315), #N/A)</f>
        <v>0</v>
      </c>
      <c r="N312" s="116">
        <f>IF('Raw Data'!U315 &gt; 0, IF('Raw Data'!V315 = 1, ('Raw Data'!AD315 * 'Raw Data'!N315 * 'Raw Data'!P315) / 'Raw Data'!U315, 'Raw Data'!AD315), #N/A)</f>
        <v>0</v>
      </c>
      <c r="O312" s="115">
        <f>IF('Raw Data'!U315 &gt; 0, IF('Raw Data'!V315 = 1, ('Raw Data'!AH315 * 'Raw Data'!N315 * 'Raw Data'!P315) / 'Raw Data'!U315, 'Raw Data'!AH315), #N/A)</f>
        <v>0</v>
      </c>
      <c r="P312" s="107">
        <f>'Raw Data'!V315</f>
        <v>0</v>
      </c>
    </row>
    <row r="313" spans="1:16" x14ac:dyDescent="0.2">
      <c r="A313" s="132">
        <f>'Raw Data'!D316</f>
        <v>2212</v>
      </c>
      <c r="B313" s="113" t="str">
        <f>'Raw Data'!C316</f>
        <v>2B</v>
      </c>
      <c r="C313" s="131" t="str">
        <f>'Raw Data'!B316</f>
        <v>Vancouver Inside</v>
      </c>
      <c r="D313" s="130">
        <f>'Raw Data'!E316</f>
        <v>43322</v>
      </c>
      <c r="E313" s="129">
        <f>'Raw Data'!F316</f>
        <v>484861</v>
      </c>
      <c r="F313" s="129">
        <f>IF('Raw Data'!G316 &lt; 2000000,-1* 'Raw Data'!G316,('Raw Data'!G316 - 1000000))</f>
        <v>-1232002</v>
      </c>
      <c r="G313" s="128">
        <f>'Raw Data'!H316</f>
        <v>50</v>
      </c>
      <c r="H313" s="127">
        <f>'Raw Data'!M316</f>
        <v>6.88616943359375</v>
      </c>
      <c r="I313" s="119">
        <f>'Raw Data'!I316</f>
        <v>0</v>
      </c>
      <c r="J313" s="118">
        <f>'Raw Data'!K316</f>
        <v>0</v>
      </c>
      <c r="K313" s="119">
        <f>'Raw Data'!J316</f>
        <v>0</v>
      </c>
      <c r="L313" s="118">
        <f>'Raw Data'!L316</f>
        <v>0</v>
      </c>
      <c r="M313" s="117">
        <f>IF('Raw Data'!U316 &gt; 0, IF('Raw Data'!V316 = 1, ('Raw Data'!Z316 * 'Raw Data'!N316 * 'Raw Data'!P316) / 'Raw Data'!U316, 'Raw Data'!Z316), #N/A)</f>
        <v>0</v>
      </c>
      <c r="N313" s="116">
        <f>IF('Raw Data'!U316 &gt; 0, IF('Raw Data'!V316 = 1, ('Raw Data'!AD316 * 'Raw Data'!N316 * 'Raw Data'!P316) / 'Raw Data'!U316, 'Raw Data'!AD316), #N/A)</f>
        <v>0</v>
      </c>
      <c r="O313" s="115">
        <f>IF('Raw Data'!U316 &gt; 0, IF('Raw Data'!V316 = 1, ('Raw Data'!AH316 * 'Raw Data'!N316 * 'Raw Data'!P316) / 'Raw Data'!U316, 'Raw Data'!AH316), #N/A)</f>
        <v>0</v>
      </c>
      <c r="P313" s="107">
        <f>'Raw Data'!V316</f>
        <v>0</v>
      </c>
    </row>
    <row r="314" spans="1:16" x14ac:dyDescent="0.2">
      <c r="A314" s="132">
        <f>'Raw Data'!D317</f>
        <v>2213</v>
      </c>
      <c r="B314" s="113" t="str">
        <f>'Raw Data'!C317</f>
        <v>2B</v>
      </c>
      <c r="C314" s="131" t="str">
        <f>'Raw Data'!B317</f>
        <v>Vancouver Outside</v>
      </c>
      <c r="D314" s="130">
        <f>'Raw Data'!E317</f>
        <v>43311</v>
      </c>
      <c r="E314" s="129">
        <f>'Raw Data'!F317</f>
        <v>484998</v>
      </c>
      <c r="F314" s="129">
        <f>IF('Raw Data'!G317 &lt; 2000000,-1* 'Raw Data'!G317,('Raw Data'!G317 - 1000000))</f>
        <v>-1252303</v>
      </c>
      <c r="G314" s="128">
        <f>'Raw Data'!H317</f>
        <v>37</v>
      </c>
      <c r="H314" s="127">
        <f>'Raw Data'!M317</f>
        <v>7.0267033576965332</v>
      </c>
      <c r="I314" s="119">
        <f>'Raw Data'!I317</f>
        <v>218.18424987792969</v>
      </c>
      <c r="J314" s="118">
        <f>'Raw Data'!K317</f>
        <v>8</v>
      </c>
      <c r="K314" s="119">
        <f>'Raw Data'!J317</f>
        <v>6.2807421684265137</v>
      </c>
      <c r="L314" s="118">
        <f>'Raw Data'!L317</f>
        <v>1</v>
      </c>
      <c r="M314" s="117">
        <f>IF('Raw Data'!U317 &gt; 0, IF('Raw Data'!V317 = 1, ('Raw Data'!Z317 * 'Raw Data'!N317 * 'Raw Data'!P317) / 'Raw Data'!U317, 'Raw Data'!Z317), #N/A)</f>
        <v>0</v>
      </c>
      <c r="N314" s="116">
        <f>IF('Raw Data'!U317 &gt; 0, IF('Raw Data'!V317 = 1, ('Raw Data'!AD317 * 'Raw Data'!N317 * 'Raw Data'!P317) / 'Raw Data'!U317, 'Raw Data'!AD317), #N/A)</f>
        <v>0</v>
      </c>
      <c r="O314" s="115">
        <f>IF('Raw Data'!U317 &gt; 0, IF('Raw Data'!V317 = 1, ('Raw Data'!AH317 * 'Raw Data'!N317 * 'Raw Data'!P317) / 'Raw Data'!U317, 'Raw Data'!AH317), #N/A)</f>
        <v>11</v>
      </c>
      <c r="P314" s="107">
        <f>'Raw Data'!V317</f>
        <v>0</v>
      </c>
    </row>
    <row r="315" spans="1:16" x14ac:dyDescent="0.2">
      <c r="A315" s="132">
        <f>'Raw Data'!D318</f>
        <v>2214</v>
      </c>
      <c r="B315" s="113" t="str">
        <f>'Raw Data'!C318</f>
        <v>2B</v>
      </c>
      <c r="C315" s="131" t="str">
        <f>'Raw Data'!B318</f>
        <v>Vancouver Outside</v>
      </c>
      <c r="D315" s="130">
        <f>'Raw Data'!E318</f>
        <v>43313</v>
      </c>
      <c r="E315" s="129">
        <f>'Raw Data'!F318</f>
        <v>484980</v>
      </c>
      <c r="F315" s="129">
        <f>IF('Raw Data'!G318 &lt; 2000000,-1* 'Raw Data'!G318,('Raw Data'!G318 - 1000000))</f>
        <v>-1263791</v>
      </c>
      <c r="G315" s="128">
        <f>'Raw Data'!H318</f>
        <v>297</v>
      </c>
      <c r="H315" s="127">
        <f>'Raw Data'!M318</f>
        <v>7.0267033576965332</v>
      </c>
      <c r="I315" s="119">
        <f>'Raw Data'!I318</f>
        <v>0</v>
      </c>
      <c r="J315" s="118">
        <f>'Raw Data'!K318</f>
        <v>0</v>
      </c>
      <c r="K315" s="119">
        <f>'Raw Data'!J318</f>
        <v>0</v>
      </c>
      <c r="L315" s="118">
        <f>'Raw Data'!L318</f>
        <v>0</v>
      </c>
      <c r="M315" s="117">
        <f>IF('Raw Data'!U318 &gt; 0, IF('Raw Data'!V318 = 1, ('Raw Data'!Z318 * 'Raw Data'!N318 * 'Raw Data'!P318) / 'Raw Data'!U318, 'Raw Data'!Z318), #N/A)</f>
        <v>103</v>
      </c>
      <c r="N315" s="116">
        <f>IF('Raw Data'!U318 &gt; 0, IF('Raw Data'!V318 = 1, ('Raw Data'!AD318 * 'Raw Data'!N318 * 'Raw Data'!P318) / 'Raw Data'!U318, 'Raw Data'!AD318), #N/A)</f>
        <v>0</v>
      </c>
      <c r="O315" s="115">
        <f>IF('Raw Data'!U318 &gt; 0, IF('Raw Data'!V318 = 1, ('Raw Data'!AH318 * 'Raw Data'!N318 * 'Raw Data'!P318) / 'Raw Data'!U318, 'Raw Data'!AH318), #N/A)</f>
        <v>4</v>
      </c>
      <c r="P315" s="107">
        <f>'Raw Data'!V318</f>
        <v>0</v>
      </c>
    </row>
    <row r="316" spans="1:16" x14ac:dyDescent="0.2">
      <c r="A316" s="132">
        <f>'Raw Data'!D319</f>
        <v>2215</v>
      </c>
      <c r="B316" s="113" t="str">
        <f>'Raw Data'!C319</f>
        <v>2B</v>
      </c>
      <c r="C316" s="131" t="str">
        <f>'Raw Data'!B319</f>
        <v>Vancouver Inside</v>
      </c>
      <c r="D316" s="130">
        <f>'Raw Data'!E319</f>
        <v>43322</v>
      </c>
      <c r="E316" s="129">
        <f>'Raw Data'!F319</f>
        <v>485897</v>
      </c>
      <c r="F316" s="129">
        <f>IF('Raw Data'!G319 &lt; 2000000,-1* 'Raw Data'!G319,('Raw Data'!G319 - 1000000))</f>
        <v>-1232025</v>
      </c>
      <c r="G316" s="128">
        <f>'Raw Data'!H319</f>
        <v>113</v>
      </c>
      <c r="H316" s="127">
        <f>'Raw Data'!M319</f>
        <v>6.9564361572265625</v>
      </c>
      <c r="I316" s="119">
        <f>'Raw Data'!I319</f>
        <v>0</v>
      </c>
      <c r="J316" s="118">
        <f>'Raw Data'!K319</f>
        <v>0</v>
      </c>
      <c r="K316" s="119">
        <f>'Raw Data'!J319</f>
        <v>0</v>
      </c>
      <c r="L316" s="118">
        <f>'Raw Data'!L319</f>
        <v>0</v>
      </c>
      <c r="M316" s="117">
        <f>IF('Raw Data'!U319 &gt; 0, IF('Raw Data'!V319 = 1, ('Raw Data'!Z319 * 'Raw Data'!N319 * 'Raw Data'!P319) / 'Raw Data'!U319, 'Raw Data'!Z319), #N/A)</f>
        <v>0</v>
      </c>
      <c r="N316" s="116">
        <f>IF('Raw Data'!U319 &gt; 0, IF('Raw Data'!V319 = 1, ('Raw Data'!AD319 * 'Raw Data'!N319 * 'Raw Data'!P319) / 'Raw Data'!U319, 'Raw Data'!AD319), #N/A)</f>
        <v>0</v>
      </c>
      <c r="O316" s="115">
        <f>IF('Raw Data'!U319 &gt; 0, IF('Raw Data'!V319 = 1, ('Raw Data'!AH319 * 'Raw Data'!N319 * 'Raw Data'!P319) / 'Raw Data'!U319, 'Raw Data'!AH319), #N/A)</f>
        <v>0</v>
      </c>
      <c r="P316" s="107">
        <f>'Raw Data'!V319</f>
        <v>0</v>
      </c>
    </row>
    <row r="317" spans="1:16" x14ac:dyDescent="0.2">
      <c r="A317" s="132">
        <f>'Raw Data'!D320</f>
        <v>2216</v>
      </c>
      <c r="B317" s="113" t="str">
        <f>'Raw Data'!C320</f>
        <v>2B</v>
      </c>
      <c r="C317" s="131" t="str">
        <f>'Raw Data'!B320</f>
        <v>Vancouver Inside</v>
      </c>
      <c r="D317" s="130">
        <f>'Raw Data'!E320</f>
        <v>43321</v>
      </c>
      <c r="E317" s="129">
        <f>'Raw Data'!F320</f>
        <v>485963</v>
      </c>
      <c r="F317" s="129">
        <f>IF('Raw Data'!G320 &lt; 2000000,-1* 'Raw Data'!G320,('Raw Data'!G320 - 1000000))</f>
        <v>-1233605</v>
      </c>
      <c r="G317" s="128">
        <f>'Raw Data'!H320</f>
        <v>25</v>
      </c>
      <c r="H317" s="127">
        <f>'Raw Data'!M320</f>
        <v>6.9564361572265625</v>
      </c>
      <c r="I317" s="119">
        <f>'Raw Data'!I320</f>
        <v>0</v>
      </c>
      <c r="J317" s="118">
        <f>'Raw Data'!K320</f>
        <v>0</v>
      </c>
      <c r="K317" s="119">
        <f>'Raw Data'!J320</f>
        <v>0</v>
      </c>
      <c r="L317" s="118">
        <f>'Raw Data'!L320</f>
        <v>0</v>
      </c>
      <c r="M317" s="117">
        <f>IF('Raw Data'!U320 &gt; 0, IF('Raw Data'!V320 = 1, ('Raw Data'!Z320 * 'Raw Data'!N320 * 'Raw Data'!P320) / 'Raw Data'!U320, 'Raw Data'!Z320), #N/A)</f>
        <v>0</v>
      </c>
      <c r="N317" s="116">
        <f>IF('Raw Data'!U320 &gt; 0, IF('Raw Data'!V320 = 1, ('Raw Data'!AD320 * 'Raw Data'!N320 * 'Raw Data'!P320) / 'Raw Data'!U320, 'Raw Data'!AD320), #N/A)</f>
        <v>0</v>
      </c>
      <c r="O317" s="115">
        <f>IF('Raw Data'!U320 &gt; 0, IF('Raw Data'!V320 = 1, ('Raw Data'!AH320 * 'Raw Data'!N320 * 'Raw Data'!P320) / 'Raw Data'!U320, 'Raw Data'!AH320), #N/A)</f>
        <v>0</v>
      </c>
      <c r="P317" s="107">
        <f>'Raw Data'!V320</f>
        <v>0</v>
      </c>
    </row>
    <row r="318" spans="1:16" x14ac:dyDescent="0.2">
      <c r="A318" s="132">
        <f>'Raw Data'!D321</f>
        <v>2217</v>
      </c>
      <c r="B318" s="113" t="str">
        <f>'Raw Data'!C321</f>
        <v>2B</v>
      </c>
      <c r="C318" s="131" t="str">
        <f>'Raw Data'!B321</f>
        <v>Vancouver Outside</v>
      </c>
      <c r="D318" s="130">
        <f>'Raw Data'!E321</f>
        <v>43320</v>
      </c>
      <c r="E318" s="129">
        <f>'Raw Data'!F321</f>
        <v>490001</v>
      </c>
      <c r="F318" s="129">
        <f>IF('Raw Data'!G321 &lt; 2000000,-1* 'Raw Data'!G321,('Raw Data'!G321 - 1000000))</f>
        <v>-1255303</v>
      </c>
      <c r="G318" s="128">
        <f>'Raw Data'!H321</f>
        <v>24</v>
      </c>
      <c r="H318" s="127">
        <f>'Raw Data'!M321</f>
        <v>6.9564361572265625</v>
      </c>
      <c r="I318" s="119">
        <f>'Raw Data'!I321</f>
        <v>406.20684814453125</v>
      </c>
      <c r="J318" s="118">
        <f>'Raw Data'!K321</f>
        <v>10</v>
      </c>
      <c r="K318" s="119">
        <f>'Raw Data'!J321</f>
        <v>4.6773867607116699</v>
      </c>
      <c r="L318" s="118">
        <f>'Raw Data'!L321</f>
        <v>1</v>
      </c>
      <c r="M318" s="117">
        <f>IF('Raw Data'!U321 &gt; 0, IF('Raw Data'!V321 = 1, ('Raw Data'!Z321 * 'Raw Data'!N321 * 'Raw Data'!P321) / 'Raw Data'!U321, 'Raw Data'!Z321), #N/A)</f>
        <v>0</v>
      </c>
      <c r="N318" s="116">
        <f>IF('Raw Data'!U321 &gt; 0, IF('Raw Data'!V321 = 1, ('Raw Data'!AD321 * 'Raw Data'!N321 * 'Raw Data'!P321) / 'Raw Data'!U321, 'Raw Data'!AD321), #N/A)</f>
        <v>0</v>
      </c>
      <c r="O318" s="115">
        <f>IF('Raw Data'!U321 &gt; 0, IF('Raw Data'!V321 = 1, ('Raw Data'!AH321 * 'Raw Data'!N321 * 'Raw Data'!P321) / 'Raw Data'!U321, 'Raw Data'!AH321), #N/A)</f>
        <v>25</v>
      </c>
      <c r="P318" s="107">
        <f>'Raw Data'!V321</f>
        <v>0</v>
      </c>
    </row>
    <row r="319" spans="1:16" x14ac:dyDescent="0.2">
      <c r="A319" s="132">
        <f>'Raw Data'!D322</f>
        <v>2218</v>
      </c>
      <c r="B319" s="113" t="str">
        <f>'Raw Data'!C322</f>
        <v>2B</v>
      </c>
      <c r="C319" s="131" t="str">
        <f>'Raw Data'!B322</f>
        <v>Vancouver Outside</v>
      </c>
      <c r="D319" s="130">
        <f>'Raw Data'!E322</f>
        <v>43318</v>
      </c>
      <c r="E319" s="129">
        <f>'Raw Data'!F322</f>
        <v>485995</v>
      </c>
      <c r="F319" s="129">
        <f>IF('Raw Data'!G322 &lt; 2000000,-1* 'Raw Data'!G322,('Raw Data'!G322 - 1000000))</f>
        <v>-1265299</v>
      </c>
      <c r="G319" s="128">
        <f>'Raw Data'!H322</f>
        <v>339</v>
      </c>
      <c r="H319" s="127">
        <f>'Raw Data'!M322</f>
        <v>6.9564361572265625</v>
      </c>
      <c r="I319" s="119">
        <f>'Raw Data'!I322</f>
        <v>0</v>
      </c>
      <c r="J319" s="118">
        <f>'Raw Data'!K322</f>
        <v>0</v>
      </c>
      <c r="K319" s="119">
        <f>'Raw Data'!J322</f>
        <v>0</v>
      </c>
      <c r="L319" s="118">
        <f>'Raw Data'!L322</f>
        <v>0</v>
      </c>
      <c r="M319" s="117">
        <f>IF('Raw Data'!U322 &gt; 0, IF('Raw Data'!V322 = 1, ('Raw Data'!Z322 * 'Raw Data'!N322 * 'Raw Data'!P322) / 'Raw Data'!U322, 'Raw Data'!Z322), #N/A)</f>
        <v>76</v>
      </c>
      <c r="N319" s="116">
        <f>IF('Raw Data'!U322 &gt; 0, IF('Raw Data'!V322 = 1, ('Raw Data'!AD322 * 'Raw Data'!N322 * 'Raw Data'!P322) / 'Raw Data'!U322, 'Raw Data'!AD322), #N/A)</f>
        <v>0</v>
      </c>
      <c r="O319" s="115">
        <f>IF('Raw Data'!U322 &gt; 0, IF('Raw Data'!V322 = 1, ('Raw Data'!AH322 * 'Raw Data'!N322 * 'Raw Data'!P322) / 'Raw Data'!U322, 'Raw Data'!AH322), #N/A)</f>
        <v>0</v>
      </c>
      <c r="P319" s="107">
        <f>'Raw Data'!V322</f>
        <v>0</v>
      </c>
    </row>
    <row r="320" spans="1:16" x14ac:dyDescent="0.2">
      <c r="A320" s="132">
        <f>'Raw Data'!D323</f>
        <v>2219</v>
      </c>
      <c r="B320" s="113" t="str">
        <f>'Raw Data'!C323</f>
        <v>2B</v>
      </c>
      <c r="C320" s="131" t="str">
        <f>'Raw Data'!B323</f>
        <v>Vancouver Inside</v>
      </c>
      <c r="D320" s="130">
        <f>'Raw Data'!E323</f>
        <v>43321</v>
      </c>
      <c r="E320" s="129">
        <f>'Raw Data'!F323</f>
        <v>490964</v>
      </c>
      <c r="F320" s="129">
        <f>IF('Raw Data'!G323 &lt; 2000000,-1* 'Raw Data'!G323,('Raw Data'!G323 - 1000000))</f>
        <v>-1231863</v>
      </c>
      <c r="G320" s="128">
        <f>'Raw Data'!H323</f>
        <v>53</v>
      </c>
      <c r="H320" s="127">
        <f>'Raw Data'!M323</f>
        <v>7.0267038345336914</v>
      </c>
      <c r="I320" s="119">
        <f>'Raw Data'!I323</f>
        <v>0</v>
      </c>
      <c r="J320" s="118">
        <f>'Raw Data'!K323</f>
        <v>0</v>
      </c>
      <c r="K320" s="119">
        <f>'Raw Data'!J323</f>
        <v>0</v>
      </c>
      <c r="L320" s="118">
        <f>'Raw Data'!L323</f>
        <v>0</v>
      </c>
      <c r="M320" s="117">
        <f>IF('Raw Data'!U323 &gt; 0, IF('Raw Data'!V323 = 1, ('Raw Data'!Z323 * 'Raw Data'!N323 * 'Raw Data'!P323) / 'Raw Data'!U323, 'Raw Data'!Z323), #N/A)</f>
        <v>0</v>
      </c>
      <c r="N320" s="116">
        <f>IF('Raw Data'!U323 &gt; 0, IF('Raw Data'!V323 = 1, ('Raw Data'!AD323 * 'Raw Data'!N323 * 'Raw Data'!P323) / 'Raw Data'!U323, 'Raw Data'!AD323), #N/A)</f>
        <v>0</v>
      </c>
      <c r="O320" s="115">
        <f>IF('Raw Data'!U323 &gt; 0, IF('Raw Data'!V323 = 1, ('Raw Data'!AH323 * 'Raw Data'!N323 * 'Raw Data'!P323) / 'Raw Data'!U323, 'Raw Data'!AH323), #N/A)</f>
        <v>0</v>
      </c>
      <c r="P320" s="107">
        <f>'Raw Data'!V323</f>
        <v>0</v>
      </c>
    </row>
    <row r="321" spans="1:16" x14ac:dyDescent="0.2">
      <c r="A321" s="132">
        <f>'Raw Data'!D324</f>
        <v>2220</v>
      </c>
      <c r="B321" s="113" t="str">
        <f>'Raw Data'!C324</f>
        <v>2B</v>
      </c>
      <c r="C321" s="131" t="str">
        <f>'Raw Data'!B324</f>
        <v>Vancouver Inside</v>
      </c>
      <c r="D321" s="130">
        <f>'Raw Data'!E324</f>
        <v>43321</v>
      </c>
      <c r="E321" s="129">
        <f>'Raw Data'!F324</f>
        <v>490990</v>
      </c>
      <c r="F321" s="129">
        <f>IF('Raw Data'!G324 &lt; 2000000,-1* 'Raw Data'!G324,('Raw Data'!G324 - 1000000))</f>
        <v>-1233499</v>
      </c>
      <c r="G321" s="128">
        <f>'Raw Data'!H324</f>
        <v>178</v>
      </c>
      <c r="H321" s="127">
        <f>'Raw Data'!M324</f>
        <v>6.9564366340637207</v>
      </c>
      <c r="I321" s="119">
        <f>'Raw Data'!I324</f>
        <v>0</v>
      </c>
      <c r="J321" s="118">
        <f>'Raw Data'!K324</f>
        <v>0</v>
      </c>
      <c r="K321" s="119">
        <f>'Raw Data'!J324</f>
        <v>0</v>
      </c>
      <c r="L321" s="118">
        <f>'Raw Data'!L324</f>
        <v>0</v>
      </c>
      <c r="M321" s="117">
        <f>IF('Raw Data'!U324 &gt; 0, IF('Raw Data'!V324 = 1, ('Raw Data'!Z324 * 'Raw Data'!N324 * 'Raw Data'!P324) / 'Raw Data'!U324, 'Raw Data'!Z324), #N/A)</f>
        <v>1</v>
      </c>
      <c r="N321" s="116">
        <f>IF('Raw Data'!U324 &gt; 0, IF('Raw Data'!V324 = 1, ('Raw Data'!AD324 * 'Raw Data'!N324 * 'Raw Data'!P324) / 'Raw Data'!U324, 'Raw Data'!AD324), #N/A)</f>
        <v>0</v>
      </c>
      <c r="O321" s="115">
        <f>IF('Raw Data'!U324 &gt; 0, IF('Raw Data'!V324 = 1, ('Raw Data'!AH324 * 'Raw Data'!N324 * 'Raw Data'!P324) / 'Raw Data'!U324, 'Raw Data'!AH324), #N/A)</f>
        <v>1</v>
      </c>
      <c r="P321" s="107">
        <f>'Raw Data'!V324</f>
        <v>0</v>
      </c>
    </row>
    <row r="322" spans="1:16" x14ac:dyDescent="0.2">
      <c r="A322" s="132">
        <f>'Raw Data'!D325</f>
        <v>2221</v>
      </c>
      <c r="B322" s="113" t="str">
        <f>'Raw Data'!C325</f>
        <v>2B</v>
      </c>
      <c r="C322" s="131" t="str">
        <f>'Raw Data'!B325</f>
        <v>Vancouver Outside</v>
      </c>
      <c r="D322" s="130">
        <f>'Raw Data'!E325</f>
        <v>43319</v>
      </c>
      <c r="E322" s="129">
        <f>'Raw Data'!F325</f>
        <v>491001</v>
      </c>
      <c r="F322" s="129">
        <f>IF('Raw Data'!G325 &lt; 2000000,-1* 'Raw Data'!G325,('Raw Data'!G325 - 1000000))</f>
        <v>-1260799</v>
      </c>
      <c r="G322" s="128">
        <f>'Raw Data'!H325</f>
        <v>25</v>
      </c>
      <c r="H322" s="127">
        <f>'Raw Data'!M325</f>
        <v>6.9564361572265625</v>
      </c>
      <c r="I322" s="119">
        <f>'Raw Data'!I325</f>
        <v>511.7845458984375</v>
      </c>
      <c r="J322" s="118">
        <f>'Raw Data'!K325</f>
        <v>17</v>
      </c>
      <c r="K322" s="119">
        <f>'Raw Data'!J325</f>
        <v>0</v>
      </c>
      <c r="L322" s="118">
        <f>'Raw Data'!L325</f>
        <v>0</v>
      </c>
      <c r="M322" s="117">
        <f>IF('Raw Data'!U325 &gt; 0, IF('Raw Data'!V325 = 1, ('Raw Data'!Z325 * 'Raw Data'!N325 * 'Raw Data'!P325) / 'Raw Data'!U325, 'Raw Data'!Z325), #N/A)</f>
        <v>0</v>
      </c>
      <c r="N322" s="116">
        <f>IF('Raw Data'!U325 &gt; 0, IF('Raw Data'!V325 = 1, ('Raw Data'!AD325 * 'Raw Data'!N325 * 'Raw Data'!P325) / 'Raw Data'!U325, 'Raw Data'!AD325), #N/A)</f>
        <v>0</v>
      </c>
      <c r="O322" s="115">
        <f>IF('Raw Data'!U325 &gt; 0, IF('Raw Data'!V325 = 1, ('Raw Data'!AH325 * 'Raw Data'!N325 * 'Raw Data'!P325) / 'Raw Data'!U325, 'Raw Data'!AH325), #N/A)</f>
        <v>3</v>
      </c>
      <c r="P322" s="107">
        <f>'Raw Data'!V325</f>
        <v>0</v>
      </c>
    </row>
    <row r="323" spans="1:16" x14ac:dyDescent="0.2">
      <c r="A323" s="132">
        <f>'Raw Data'!D326</f>
        <v>2222</v>
      </c>
      <c r="B323" s="113" t="str">
        <f>'Raw Data'!C326</f>
        <v>2B</v>
      </c>
      <c r="C323" s="131" t="str">
        <f>'Raw Data'!B326</f>
        <v>Vancouver Inside</v>
      </c>
      <c r="D323" s="130">
        <f>'Raw Data'!E326</f>
        <v>43318</v>
      </c>
      <c r="E323" s="129">
        <f>'Raw Data'!F326</f>
        <v>491993</v>
      </c>
      <c r="F323" s="129">
        <f>IF('Raw Data'!G326 &lt; 2000000,-1* 'Raw Data'!G326,('Raw Data'!G326 - 1000000))</f>
        <v>-1232404</v>
      </c>
      <c r="G323" s="128">
        <f>'Raw Data'!H326</f>
        <v>60</v>
      </c>
      <c r="H323" s="127">
        <f>'Raw Data'!M326</f>
        <v>6.9564361572265625</v>
      </c>
      <c r="I323" s="119">
        <f>'Raw Data'!I326</f>
        <v>0</v>
      </c>
      <c r="J323" s="118">
        <f>'Raw Data'!K326</f>
        <v>0</v>
      </c>
      <c r="K323" s="119">
        <f>'Raw Data'!J326</f>
        <v>0</v>
      </c>
      <c r="L323" s="118">
        <f>'Raw Data'!L326</f>
        <v>0</v>
      </c>
      <c r="M323" s="117">
        <f>IF('Raw Data'!U326 &gt; 0, IF('Raw Data'!V326 = 1, ('Raw Data'!Z326 * 'Raw Data'!N326 * 'Raw Data'!P326) / 'Raw Data'!U326, 'Raw Data'!Z326), #N/A)</f>
        <v>0</v>
      </c>
      <c r="N323" s="116">
        <f>IF('Raw Data'!U326 &gt; 0, IF('Raw Data'!V326 = 1, ('Raw Data'!AD326 * 'Raw Data'!N326 * 'Raw Data'!P326) / 'Raw Data'!U326, 'Raw Data'!AD326), #N/A)</f>
        <v>0</v>
      </c>
      <c r="O323" s="115">
        <f>IF('Raw Data'!U326 &gt; 0, IF('Raw Data'!V326 = 1, ('Raw Data'!AH326 * 'Raw Data'!N326 * 'Raw Data'!P326) / 'Raw Data'!U326, 'Raw Data'!AH326), #N/A)</f>
        <v>0</v>
      </c>
      <c r="P323" s="107">
        <f>'Raw Data'!V326</f>
        <v>0</v>
      </c>
    </row>
    <row r="324" spans="1:16" x14ac:dyDescent="0.2">
      <c r="A324" s="132">
        <f>'Raw Data'!D327</f>
        <v>2223</v>
      </c>
      <c r="B324" s="113" t="str">
        <f>'Raw Data'!C327</f>
        <v>2B</v>
      </c>
      <c r="C324" s="131" t="str">
        <f>'Raw Data'!B327</f>
        <v>Vancouver Inside</v>
      </c>
      <c r="D324" s="130">
        <f>'Raw Data'!E327</f>
        <v>43318</v>
      </c>
      <c r="E324" s="129">
        <f>'Raw Data'!F327</f>
        <v>491961</v>
      </c>
      <c r="F324" s="129">
        <f>IF('Raw Data'!G327 &lt; 2000000,-1* 'Raw Data'!G327,('Raw Data'!G327 - 1000000))</f>
        <v>-1233534</v>
      </c>
      <c r="G324" s="128">
        <f>'Raw Data'!H327</f>
        <v>91</v>
      </c>
      <c r="H324" s="127">
        <f>'Raw Data'!M327</f>
        <v>7.0267033576965332</v>
      </c>
      <c r="I324" s="119">
        <f>'Raw Data'!I327</f>
        <v>0</v>
      </c>
      <c r="J324" s="118">
        <f>'Raw Data'!K327</f>
        <v>0</v>
      </c>
      <c r="K324" s="119">
        <f>'Raw Data'!J327</f>
        <v>0</v>
      </c>
      <c r="L324" s="118">
        <f>'Raw Data'!L327</f>
        <v>0</v>
      </c>
      <c r="M324" s="117">
        <f>IF('Raw Data'!U327 &gt; 0, IF('Raw Data'!V327 = 1, ('Raw Data'!Z327 * 'Raw Data'!N327 * 'Raw Data'!P327) / 'Raw Data'!U327, 'Raw Data'!Z327), #N/A)</f>
        <v>0</v>
      </c>
      <c r="N324" s="116">
        <f>IF('Raw Data'!U327 &gt; 0, IF('Raw Data'!V327 = 1, ('Raw Data'!AD327 * 'Raw Data'!N327 * 'Raw Data'!P327) / 'Raw Data'!U327, 'Raw Data'!AD327), #N/A)</f>
        <v>0</v>
      </c>
      <c r="O324" s="115">
        <f>IF('Raw Data'!U327 &gt; 0, IF('Raw Data'!V327 = 1, ('Raw Data'!AH327 * 'Raw Data'!N327 * 'Raw Data'!P327) / 'Raw Data'!U327, 'Raw Data'!AH327), #N/A)</f>
        <v>0</v>
      </c>
      <c r="P324" s="107">
        <f>'Raw Data'!V327</f>
        <v>0</v>
      </c>
    </row>
    <row r="325" spans="1:16" x14ac:dyDescent="0.2">
      <c r="A325" s="132">
        <f>'Raw Data'!D328</f>
        <v>2224</v>
      </c>
      <c r="B325" s="113" t="str">
        <f>'Raw Data'!C328</f>
        <v>2B</v>
      </c>
      <c r="C325" s="131" t="str">
        <f>'Raw Data'!B328</f>
        <v>Vancouver Inside</v>
      </c>
      <c r="D325" s="130">
        <f>'Raw Data'!E328</f>
        <v>43317</v>
      </c>
      <c r="E325" s="129">
        <f>'Raw Data'!F328</f>
        <v>491997</v>
      </c>
      <c r="F325" s="129">
        <f>IF('Raw Data'!G328 &lt; 2000000,-1* 'Raw Data'!G328,('Raw Data'!G328 - 1000000))</f>
        <v>-1235078</v>
      </c>
      <c r="G325" s="128">
        <f>'Raw Data'!H328</f>
        <v>202</v>
      </c>
      <c r="H325" s="127">
        <f>'Raw Data'!M328</f>
        <v>6.9564361572265625</v>
      </c>
      <c r="I325" s="119">
        <f>'Raw Data'!I328</f>
        <v>0</v>
      </c>
      <c r="J325" s="118">
        <f>'Raw Data'!K328</f>
        <v>0</v>
      </c>
      <c r="K325" s="119">
        <f>'Raw Data'!J328</f>
        <v>0</v>
      </c>
      <c r="L325" s="118">
        <f>'Raw Data'!L328</f>
        <v>0</v>
      </c>
      <c r="M325" s="117">
        <f>IF('Raw Data'!U328 &gt; 0, IF('Raw Data'!V328 = 1, ('Raw Data'!Z328 * 'Raw Data'!N328 * 'Raw Data'!P328) / 'Raw Data'!U328, 'Raw Data'!Z328), #N/A)</f>
        <v>0</v>
      </c>
      <c r="N325" s="116">
        <f>IF('Raw Data'!U328 &gt; 0, IF('Raw Data'!V328 = 1, ('Raw Data'!AD328 * 'Raw Data'!N328 * 'Raw Data'!P328) / 'Raw Data'!U328, 'Raw Data'!AD328), #N/A)</f>
        <v>0</v>
      </c>
      <c r="O325" s="115">
        <f>IF('Raw Data'!U328 &gt; 0, IF('Raw Data'!V328 = 1, ('Raw Data'!AH328 * 'Raw Data'!N328 * 'Raw Data'!P328) / 'Raw Data'!U328, 'Raw Data'!AH328), #N/A)</f>
        <v>0</v>
      </c>
      <c r="P325" s="107">
        <f>'Raw Data'!V328</f>
        <v>0</v>
      </c>
    </row>
    <row r="326" spans="1:16" x14ac:dyDescent="0.2">
      <c r="A326" s="132">
        <f>'Raw Data'!D329</f>
        <v>2225</v>
      </c>
      <c r="B326" s="113" t="str">
        <f>'Raw Data'!C329</f>
        <v>2B</v>
      </c>
      <c r="C326" s="131" t="str">
        <f>'Raw Data'!B329</f>
        <v>Vancouver Inside</v>
      </c>
      <c r="D326" s="130">
        <f>'Raw Data'!E329</f>
        <v>43317</v>
      </c>
      <c r="E326" s="129">
        <f>'Raw Data'!F329</f>
        <v>491998</v>
      </c>
      <c r="F326" s="129">
        <f>IF('Raw Data'!G329 &lt; 2000000,-1* 'Raw Data'!G329,('Raw Data'!G329 - 1000000))</f>
        <v>-1240551</v>
      </c>
      <c r="G326" s="128">
        <f>'Raw Data'!H329</f>
        <v>203</v>
      </c>
      <c r="H326" s="127">
        <f>'Raw Data'!M329</f>
        <v>6.9564366340637207</v>
      </c>
      <c r="I326" s="119">
        <f>'Raw Data'!I329</f>
        <v>0</v>
      </c>
      <c r="J326" s="118">
        <f>'Raw Data'!K329</f>
        <v>0</v>
      </c>
      <c r="K326" s="119">
        <f>'Raw Data'!J329</f>
        <v>0</v>
      </c>
      <c r="L326" s="118">
        <f>'Raw Data'!L329</f>
        <v>0</v>
      </c>
      <c r="M326" s="117">
        <f>IF('Raw Data'!U329 &gt; 0, IF('Raw Data'!V329 = 1, ('Raw Data'!Z329 * 'Raw Data'!N329 * 'Raw Data'!P329) / 'Raw Data'!U329, 'Raw Data'!Z329), #N/A)</f>
        <v>4</v>
      </c>
      <c r="N326" s="116">
        <f>IF('Raw Data'!U329 &gt; 0, IF('Raw Data'!V329 = 1, ('Raw Data'!AD329 * 'Raw Data'!N329 * 'Raw Data'!P329) / 'Raw Data'!U329, 'Raw Data'!AD329), #N/A)</f>
        <v>0</v>
      </c>
      <c r="O326" s="115">
        <f>IF('Raw Data'!U329 &gt; 0, IF('Raw Data'!V329 = 1, ('Raw Data'!AH329 * 'Raw Data'!N329 * 'Raw Data'!P329) / 'Raw Data'!U329, 'Raw Data'!AH329), #N/A)</f>
        <v>2</v>
      </c>
      <c r="P326" s="107">
        <f>'Raw Data'!V329</f>
        <v>0</v>
      </c>
    </row>
    <row r="327" spans="1:16" x14ac:dyDescent="0.2">
      <c r="A327" s="132">
        <f>'Raw Data'!D330</f>
        <v>2226</v>
      </c>
      <c r="B327" s="113" t="str">
        <f>'Raw Data'!C330</f>
        <v>2B</v>
      </c>
      <c r="C327" s="131" t="str">
        <f>'Raw Data'!B330</f>
        <v>Vancouver Inside</v>
      </c>
      <c r="D327" s="130">
        <f>'Raw Data'!E330</f>
        <v>43318</v>
      </c>
      <c r="E327" s="129">
        <f>'Raw Data'!F330</f>
        <v>493066</v>
      </c>
      <c r="F327" s="129">
        <f>IF('Raw Data'!G330 &lt; 2000000,-1* 'Raw Data'!G330,('Raw Data'!G330 - 1000000))</f>
        <v>-1232041</v>
      </c>
      <c r="G327" s="128">
        <f>'Raw Data'!H330</f>
        <v>79</v>
      </c>
      <c r="H327" s="127">
        <f>'Raw Data'!M330</f>
        <v>7.0267038345336914</v>
      </c>
      <c r="I327" s="119">
        <f>'Raw Data'!I330</f>
        <v>0</v>
      </c>
      <c r="J327" s="118">
        <f>'Raw Data'!K330</f>
        <v>0</v>
      </c>
      <c r="K327" s="119">
        <f>'Raw Data'!J330</f>
        <v>0</v>
      </c>
      <c r="L327" s="118">
        <f>'Raw Data'!L330</f>
        <v>0</v>
      </c>
      <c r="M327" s="117">
        <f>IF('Raw Data'!U330 &gt; 0, IF('Raw Data'!V330 = 1, ('Raw Data'!Z330 * 'Raw Data'!N330 * 'Raw Data'!P330) / 'Raw Data'!U330, 'Raw Data'!Z330), #N/A)</f>
        <v>0</v>
      </c>
      <c r="N327" s="116">
        <f>IF('Raw Data'!U330 &gt; 0, IF('Raw Data'!V330 = 1, ('Raw Data'!AD330 * 'Raw Data'!N330 * 'Raw Data'!P330) / 'Raw Data'!U330, 'Raw Data'!AD330), #N/A)</f>
        <v>0</v>
      </c>
      <c r="O327" s="115">
        <f>IF('Raw Data'!U330 &gt; 0, IF('Raw Data'!V330 = 1, ('Raw Data'!AH330 * 'Raw Data'!N330 * 'Raw Data'!P330) / 'Raw Data'!U330, 'Raw Data'!AH330), #N/A)</f>
        <v>11</v>
      </c>
      <c r="P327" s="107">
        <f>'Raw Data'!V330</f>
        <v>0</v>
      </c>
    </row>
    <row r="328" spans="1:16" x14ac:dyDescent="0.2">
      <c r="A328" s="132">
        <f>'Raw Data'!D331</f>
        <v>2227</v>
      </c>
      <c r="B328" s="113" t="str">
        <f>'Raw Data'!C331</f>
        <v>2B</v>
      </c>
      <c r="C328" s="131" t="str">
        <f>'Raw Data'!B331</f>
        <v>Vancouver Inside</v>
      </c>
      <c r="D328" s="130">
        <f>'Raw Data'!E331</f>
        <v>43317</v>
      </c>
      <c r="E328" s="129">
        <f>'Raw Data'!F331</f>
        <v>493004</v>
      </c>
      <c r="F328" s="129">
        <f>IF('Raw Data'!G331 &lt; 2000000,-1* 'Raw Data'!G331,('Raw Data'!G331 - 1000000))</f>
        <v>-1240372</v>
      </c>
      <c r="G328" s="128">
        <f>'Raw Data'!H331</f>
        <v>79</v>
      </c>
      <c r="H328" s="127">
        <f>'Raw Data'!M331</f>
        <v>6.9564366340637207</v>
      </c>
      <c r="I328" s="119">
        <f>'Raw Data'!I331</f>
        <v>0</v>
      </c>
      <c r="J328" s="118">
        <f>'Raw Data'!K331</f>
        <v>0</v>
      </c>
      <c r="K328" s="119">
        <f>'Raw Data'!J331</f>
        <v>0</v>
      </c>
      <c r="L328" s="118">
        <f>'Raw Data'!L331</f>
        <v>0</v>
      </c>
      <c r="M328" s="117">
        <f>IF('Raw Data'!U331 &gt; 0, IF('Raw Data'!V331 = 1, ('Raw Data'!Z331 * 'Raw Data'!N331 * 'Raw Data'!P331) / 'Raw Data'!U331, 'Raw Data'!Z331), #N/A)</f>
        <v>1</v>
      </c>
      <c r="N328" s="116">
        <f>IF('Raw Data'!U331 &gt; 0, IF('Raw Data'!V331 = 1, ('Raw Data'!AD331 * 'Raw Data'!N331 * 'Raw Data'!P331) / 'Raw Data'!U331, 'Raw Data'!AD331), #N/A)</f>
        <v>0</v>
      </c>
      <c r="O328" s="115">
        <f>IF('Raw Data'!U331 &gt; 0, IF('Raw Data'!V331 = 1, ('Raw Data'!AH331 * 'Raw Data'!N331 * 'Raw Data'!P331) / 'Raw Data'!U331, 'Raw Data'!AH331), #N/A)</f>
        <v>0</v>
      </c>
      <c r="P328" s="107">
        <f>'Raw Data'!V331</f>
        <v>0</v>
      </c>
    </row>
    <row r="329" spans="1:16" x14ac:dyDescent="0.2">
      <c r="A329" s="132">
        <f>'Raw Data'!D332</f>
        <v>2228</v>
      </c>
      <c r="B329" s="113" t="str">
        <f>'Raw Data'!C332</f>
        <v>2B</v>
      </c>
      <c r="C329" s="131" t="str">
        <f>'Raw Data'!B332</f>
        <v>Vancouver Inside</v>
      </c>
      <c r="D329" s="130">
        <f>'Raw Data'!E332</f>
        <v>43314</v>
      </c>
      <c r="E329" s="129">
        <f>'Raw Data'!F332</f>
        <v>493004</v>
      </c>
      <c r="F329" s="129">
        <f>IF('Raw Data'!G332 &lt; 2000000,-1* 'Raw Data'!G332,('Raw Data'!G332 - 1000000))</f>
        <v>-1243393</v>
      </c>
      <c r="G329" s="128">
        <f>'Raw Data'!H332</f>
        <v>67</v>
      </c>
      <c r="H329" s="127">
        <f>'Raw Data'!M332</f>
        <v>6.9564366340637207</v>
      </c>
      <c r="I329" s="119">
        <f>'Raw Data'!I332</f>
        <v>0</v>
      </c>
      <c r="J329" s="118">
        <f>'Raw Data'!K332</f>
        <v>0</v>
      </c>
      <c r="K329" s="119">
        <f>'Raw Data'!J332</f>
        <v>0</v>
      </c>
      <c r="L329" s="118">
        <f>'Raw Data'!L332</f>
        <v>0</v>
      </c>
      <c r="M329" s="117">
        <f>IF('Raw Data'!U332 &gt; 0, IF('Raw Data'!V332 = 1, ('Raw Data'!Z332 * 'Raw Data'!N332 * 'Raw Data'!P332) / 'Raw Data'!U332, 'Raw Data'!Z332), #N/A)</f>
        <v>0</v>
      </c>
      <c r="N329" s="116">
        <f>IF('Raw Data'!U332 &gt; 0, IF('Raw Data'!V332 = 1, ('Raw Data'!AD332 * 'Raw Data'!N332 * 'Raw Data'!P332) / 'Raw Data'!U332, 'Raw Data'!AD332), #N/A)</f>
        <v>0</v>
      </c>
      <c r="O329" s="115">
        <f>IF('Raw Data'!U332 &gt; 0, IF('Raw Data'!V332 = 1, ('Raw Data'!AH332 * 'Raw Data'!N332 * 'Raw Data'!P332) / 'Raw Data'!U332, 'Raw Data'!AH332), #N/A)</f>
        <v>1</v>
      </c>
      <c r="P329" s="107">
        <f>'Raw Data'!V332</f>
        <v>0</v>
      </c>
    </row>
    <row r="330" spans="1:16" x14ac:dyDescent="0.2">
      <c r="A330" s="132">
        <f>'Raw Data'!D333</f>
        <v>2229</v>
      </c>
      <c r="B330" s="113" t="str">
        <f>'Raw Data'!C333</f>
        <v>2B</v>
      </c>
      <c r="C330" s="131" t="str">
        <f>'Raw Data'!B333</f>
        <v>Vancouver Inside</v>
      </c>
      <c r="D330" s="130">
        <f>'Raw Data'!E333</f>
        <v>43316</v>
      </c>
      <c r="E330" s="129">
        <f>'Raw Data'!F333</f>
        <v>494095</v>
      </c>
      <c r="F330" s="129">
        <f>IF('Raw Data'!G333 &lt; 2000000,-1* 'Raw Data'!G333,('Raw Data'!G333 - 1000000))</f>
        <v>-1235087</v>
      </c>
      <c r="G330" s="128">
        <f>'Raw Data'!H333</f>
        <v>108</v>
      </c>
      <c r="H330" s="127">
        <f>'Raw Data'!M333</f>
        <v>6.9564366340637207</v>
      </c>
      <c r="I330" s="119">
        <f>'Raw Data'!I333</f>
        <v>29.308012008666992</v>
      </c>
      <c r="J330" s="118">
        <f>'Raw Data'!K333</f>
        <v>1</v>
      </c>
      <c r="K330" s="119">
        <f>'Raw Data'!J333</f>
        <v>0</v>
      </c>
      <c r="L330" s="118">
        <f>'Raw Data'!L333</f>
        <v>0</v>
      </c>
      <c r="M330" s="117">
        <f>IF('Raw Data'!U333 &gt; 0, IF('Raw Data'!V333 = 1, ('Raw Data'!Z333 * 'Raw Data'!N333 * 'Raw Data'!P333) / 'Raw Data'!U333, 'Raw Data'!Z333), #N/A)</f>
        <v>0</v>
      </c>
      <c r="N330" s="116">
        <f>IF('Raw Data'!U333 &gt; 0, IF('Raw Data'!V333 = 1, ('Raw Data'!AD333 * 'Raw Data'!N333 * 'Raw Data'!P333) / 'Raw Data'!U333, 'Raw Data'!AD333), #N/A)</f>
        <v>0</v>
      </c>
      <c r="O330" s="115">
        <f>IF('Raw Data'!U333 &gt; 0, IF('Raw Data'!V333 = 1, ('Raw Data'!AH333 * 'Raw Data'!N333 * 'Raw Data'!P333) / 'Raw Data'!U333, 'Raw Data'!AH333), #N/A)</f>
        <v>4</v>
      </c>
      <c r="P330" s="107">
        <f>'Raw Data'!V333</f>
        <v>0</v>
      </c>
    </row>
    <row r="331" spans="1:16" x14ac:dyDescent="0.2">
      <c r="A331" s="132">
        <f>'Raw Data'!D334</f>
        <v>2230</v>
      </c>
      <c r="B331" s="113" t="str">
        <f>'Raw Data'!C334</f>
        <v>2B</v>
      </c>
      <c r="C331" s="131" t="str">
        <f>'Raw Data'!B334</f>
        <v>Vancouver Inside</v>
      </c>
      <c r="D331" s="130">
        <f>'Raw Data'!E334</f>
        <v>43314</v>
      </c>
      <c r="E331" s="129">
        <f>'Raw Data'!F334</f>
        <v>494000</v>
      </c>
      <c r="F331" s="129">
        <f>IF('Raw Data'!G334 &lt; 2000000,-1* 'Raw Data'!G334,('Raw Data'!G334 - 1000000))</f>
        <v>-1243628</v>
      </c>
      <c r="G331" s="128">
        <f>'Raw Data'!H334</f>
        <v>145</v>
      </c>
      <c r="H331" s="127">
        <f>'Raw Data'!M334</f>
        <v>7.0267038345336914</v>
      </c>
      <c r="I331" s="119">
        <f>'Raw Data'!I334</f>
        <v>0</v>
      </c>
      <c r="J331" s="118">
        <f>'Raw Data'!K334</f>
        <v>0</v>
      </c>
      <c r="K331" s="119">
        <f>'Raw Data'!J334</f>
        <v>0</v>
      </c>
      <c r="L331" s="118">
        <f>'Raw Data'!L334</f>
        <v>0</v>
      </c>
      <c r="M331" s="117">
        <f>IF('Raw Data'!U334 &gt; 0, IF('Raw Data'!V334 = 1, ('Raw Data'!Z334 * 'Raw Data'!N334 * 'Raw Data'!P334) / 'Raw Data'!U334, 'Raw Data'!Z334), #N/A)</f>
        <v>1</v>
      </c>
      <c r="N331" s="116">
        <f>IF('Raw Data'!U334 &gt; 0, IF('Raw Data'!V334 = 1, ('Raw Data'!AD334 * 'Raw Data'!N334 * 'Raw Data'!P334) / 'Raw Data'!U334, 'Raw Data'!AD334), #N/A)</f>
        <v>0</v>
      </c>
      <c r="O331" s="115">
        <f>IF('Raw Data'!U334 &gt; 0, IF('Raw Data'!V334 = 1, ('Raw Data'!AH334 * 'Raw Data'!N334 * 'Raw Data'!P334) / 'Raw Data'!U334, 'Raw Data'!AH334), #N/A)</f>
        <v>2</v>
      </c>
      <c r="P331" s="107">
        <f>'Raw Data'!V334</f>
        <v>0</v>
      </c>
    </row>
    <row r="332" spans="1:16" x14ac:dyDescent="0.2">
      <c r="A332" s="132">
        <f>'Raw Data'!D335</f>
        <v>2231</v>
      </c>
      <c r="B332" s="113" t="str">
        <f>'Raw Data'!C335</f>
        <v>2B</v>
      </c>
      <c r="C332" s="131" t="str">
        <f>'Raw Data'!B335</f>
        <v>Vancouver Inside</v>
      </c>
      <c r="D332" s="130">
        <f>'Raw Data'!E335</f>
        <v>43313</v>
      </c>
      <c r="E332" s="129">
        <f>'Raw Data'!F335</f>
        <v>493998</v>
      </c>
      <c r="F332" s="129">
        <f>IF('Raw Data'!G335 &lt; 2000000,-1* 'Raw Data'!G335,('Raw Data'!G335 - 1000000))</f>
        <v>-1244858</v>
      </c>
      <c r="G332" s="128">
        <f>'Raw Data'!H335</f>
        <v>39</v>
      </c>
      <c r="H332" s="127">
        <f>'Raw Data'!M335</f>
        <v>6.9564366340637207</v>
      </c>
      <c r="I332" s="119">
        <f>'Raw Data'!I335</f>
        <v>52.652530670166016</v>
      </c>
      <c r="J332" s="118">
        <f>'Raw Data'!K335</f>
        <v>1</v>
      </c>
      <c r="K332" s="119">
        <f>'Raw Data'!J335</f>
        <v>0</v>
      </c>
      <c r="L332" s="118">
        <f>'Raw Data'!L335</f>
        <v>0</v>
      </c>
      <c r="M332" s="117">
        <f>IF('Raw Data'!U335 &gt; 0, IF('Raw Data'!V335 = 1, ('Raw Data'!Z335 * 'Raw Data'!N335 * 'Raw Data'!P335) / 'Raw Data'!U335, 'Raw Data'!Z335), #N/A)</f>
        <v>0</v>
      </c>
      <c r="N332" s="116">
        <f>IF('Raw Data'!U335 &gt; 0, IF('Raw Data'!V335 = 1, ('Raw Data'!AD335 * 'Raw Data'!N335 * 'Raw Data'!P335) / 'Raw Data'!U335, 'Raw Data'!AD335), #N/A)</f>
        <v>0</v>
      </c>
      <c r="O332" s="115">
        <f>IF('Raw Data'!U335 &gt; 0, IF('Raw Data'!V335 = 1, ('Raw Data'!AH335 * 'Raw Data'!N335 * 'Raw Data'!P335) / 'Raw Data'!U335, 'Raw Data'!AH335), #N/A)</f>
        <v>0</v>
      </c>
      <c r="P332" s="107">
        <f>'Raw Data'!V335</f>
        <v>0</v>
      </c>
    </row>
    <row r="333" spans="1:16" x14ac:dyDescent="0.2">
      <c r="A333" s="132">
        <f>'Raw Data'!D336</f>
        <v>2232</v>
      </c>
      <c r="B333" s="113" t="str">
        <f>'Raw Data'!C336</f>
        <v>2B</v>
      </c>
      <c r="C333" s="131" t="str">
        <f>'Raw Data'!B336</f>
        <v>Vancouver Outside</v>
      </c>
      <c r="D333" s="130">
        <f>'Raw Data'!E336</f>
        <v>43304</v>
      </c>
      <c r="E333" s="129">
        <f>'Raw Data'!F336</f>
        <v>493997</v>
      </c>
      <c r="F333" s="129">
        <f>IF('Raw Data'!G336 &lt; 2000000,-1* 'Raw Data'!G336,('Raw Data'!G336 - 1000000))</f>
        <v>-1260762</v>
      </c>
      <c r="G333" s="128">
        <f>'Raw Data'!H336</f>
        <v>183</v>
      </c>
      <c r="H333" s="127">
        <f>'Raw Data'!M336</f>
        <v>7.0267033576965332</v>
      </c>
      <c r="I333" s="119">
        <f>'Raw Data'!I336</f>
        <v>0</v>
      </c>
      <c r="J333" s="118">
        <f>'Raw Data'!K336</f>
        <v>0</v>
      </c>
      <c r="K333" s="119">
        <f>'Raw Data'!J336</f>
        <v>0</v>
      </c>
      <c r="L333" s="118">
        <f>'Raw Data'!L336</f>
        <v>0</v>
      </c>
      <c r="M333" s="117">
        <f>IF('Raw Data'!U336 &gt; 0, IF('Raw Data'!V336 = 1, ('Raw Data'!Z336 * 'Raw Data'!N336 * 'Raw Data'!P336) / 'Raw Data'!U336, 'Raw Data'!Z336), #N/A)</f>
        <v>0</v>
      </c>
      <c r="N333" s="116">
        <f>IF('Raw Data'!U336 &gt; 0, IF('Raw Data'!V336 = 1, ('Raw Data'!AD336 * 'Raw Data'!N336 * 'Raw Data'!P336) / 'Raw Data'!U336, 'Raw Data'!AD336), #N/A)</f>
        <v>0</v>
      </c>
      <c r="O333" s="115">
        <f>IF('Raw Data'!U336 &gt; 0, IF('Raw Data'!V336 = 1, ('Raw Data'!AH336 * 'Raw Data'!N336 * 'Raw Data'!P336) / 'Raw Data'!U336, 'Raw Data'!AH336), #N/A)</f>
        <v>0</v>
      </c>
      <c r="P333" s="107">
        <f>'Raw Data'!V336</f>
        <v>0</v>
      </c>
    </row>
    <row r="334" spans="1:16" x14ac:dyDescent="0.2">
      <c r="A334" s="132">
        <f>'Raw Data'!D337</f>
        <v>2233</v>
      </c>
      <c r="B334" s="113" t="str">
        <f>'Raw Data'!C337</f>
        <v>2B</v>
      </c>
      <c r="C334" s="131" t="str">
        <f>'Raw Data'!B337</f>
        <v>Vancouver Outside</v>
      </c>
      <c r="D334" s="130">
        <f>'Raw Data'!E337</f>
        <v>43302</v>
      </c>
      <c r="E334" s="129">
        <f>'Raw Data'!F337</f>
        <v>493982</v>
      </c>
      <c r="F334" s="129">
        <f>IF('Raw Data'!G337 &lt; 2000000,-1* 'Raw Data'!G337,('Raw Data'!G337 - 1000000))</f>
        <v>-1274001</v>
      </c>
      <c r="G334" s="128">
        <f>'Raw Data'!H337</f>
        <v>324</v>
      </c>
      <c r="H334" s="127">
        <f>'Raw Data'!M337</f>
        <v>6.9564361572265625</v>
      </c>
      <c r="I334" s="119">
        <f>'Raw Data'!I337</f>
        <v>0</v>
      </c>
      <c r="J334" s="118">
        <f>'Raw Data'!K337</f>
        <v>0</v>
      </c>
      <c r="K334" s="119">
        <f>'Raw Data'!J337</f>
        <v>0</v>
      </c>
      <c r="L334" s="118">
        <f>'Raw Data'!L337</f>
        <v>0</v>
      </c>
      <c r="M334" s="117">
        <f>IF('Raw Data'!U337 &gt; 0, IF('Raw Data'!V337 = 1, ('Raw Data'!Z337 * 'Raw Data'!N337 * 'Raw Data'!P337) / 'Raw Data'!U337, 'Raw Data'!Z337), #N/A)</f>
        <v>40</v>
      </c>
      <c r="N334" s="116">
        <f>IF('Raw Data'!U337 &gt; 0, IF('Raw Data'!V337 = 1, ('Raw Data'!AD337 * 'Raw Data'!N337 * 'Raw Data'!P337) / 'Raw Data'!U337, 'Raw Data'!AD337), #N/A)</f>
        <v>0</v>
      </c>
      <c r="O334" s="115">
        <f>IF('Raw Data'!U337 &gt; 0, IF('Raw Data'!V337 = 1, ('Raw Data'!AH337 * 'Raw Data'!N337 * 'Raw Data'!P337) / 'Raw Data'!U337, 'Raw Data'!AH337), #N/A)</f>
        <v>3</v>
      </c>
      <c r="P334" s="107">
        <f>'Raw Data'!V337</f>
        <v>0</v>
      </c>
    </row>
    <row r="335" spans="1:16" x14ac:dyDescent="0.2">
      <c r="A335" s="132">
        <f>'Raw Data'!D338</f>
        <v>2234</v>
      </c>
      <c r="B335" s="113" t="str">
        <f>'Raw Data'!C338</f>
        <v>2B</v>
      </c>
      <c r="C335" s="131" t="str">
        <f>'Raw Data'!B338</f>
        <v>Vancouver Inside</v>
      </c>
      <c r="D335" s="130">
        <f>'Raw Data'!E338</f>
        <v>43315</v>
      </c>
      <c r="E335" s="129">
        <f>'Raw Data'!F338</f>
        <v>494928</v>
      </c>
      <c r="F335" s="129">
        <f>IF('Raw Data'!G338 &lt; 2000000,-1* 'Raw Data'!G338,('Raw Data'!G338 - 1000000))</f>
        <v>-1240456</v>
      </c>
      <c r="G335" s="128">
        <f>'Raw Data'!H338</f>
        <v>108</v>
      </c>
      <c r="H335" s="127">
        <f>'Raw Data'!M338</f>
        <v>6.9564366340637207</v>
      </c>
      <c r="I335" s="119">
        <f>'Raw Data'!I338</f>
        <v>0</v>
      </c>
      <c r="J335" s="118">
        <f>'Raw Data'!K338</f>
        <v>0</v>
      </c>
      <c r="K335" s="119">
        <f>'Raw Data'!J338</f>
        <v>0</v>
      </c>
      <c r="L335" s="118">
        <f>'Raw Data'!L338</f>
        <v>0</v>
      </c>
      <c r="M335" s="117">
        <f>IF('Raw Data'!U338 &gt; 0, IF('Raw Data'!V338 = 1, ('Raw Data'!Z338 * 'Raw Data'!N338 * 'Raw Data'!P338) / 'Raw Data'!U338, 'Raw Data'!Z338), #N/A)</f>
        <v>1</v>
      </c>
      <c r="N335" s="116">
        <f>IF('Raw Data'!U338 &gt; 0, IF('Raw Data'!V338 = 1, ('Raw Data'!AD338 * 'Raw Data'!N338 * 'Raw Data'!P338) / 'Raw Data'!U338, 'Raw Data'!AD338), #N/A)</f>
        <v>0</v>
      </c>
      <c r="O335" s="115">
        <f>IF('Raw Data'!U338 &gt; 0, IF('Raw Data'!V338 = 1, ('Raw Data'!AH338 * 'Raw Data'!N338 * 'Raw Data'!P338) / 'Raw Data'!U338, 'Raw Data'!AH338), #N/A)</f>
        <v>10</v>
      </c>
      <c r="P335" s="107">
        <f>'Raw Data'!V338</f>
        <v>0</v>
      </c>
    </row>
    <row r="336" spans="1:16" x14ac:dyDescent="0.2">
      <c r="A336" s="132">
        <f>'Raw Data'!D339</f>
        <v>2235</v>
      </c>
      <c r="B336" s="113" t="str">
        <f>'Raw Data'!C339</f>
        <v>2B</v>
      </c>
      <c r="C336" s="131" t="str">
        <f>'Raw Data'!B339</f>
        <v>Vancouver Inside</v>
      </c>
      <c r="D336" s="130">
        <f>'Raw Data'!E339</f>
        <v>43313</v>
      </c>
      <c r="E336" s="129">
        <f>'Raw Data'!F339</f>
        <v>494996</v>
      </c>
      <c r="F336" s="129">
        <f>IF('Raw Data'!G339 &lt; 2000000,-1* 'Raw Data'!G339,('Raw Data'!G339 - 1000000))</f>
        <v>-1244835</v>
      </c>
      <c r="G336" s="128">
        <f>'Raw Data'!H339</f>
        <v>117</v>
      </c>
      <c r="H336" s="127">
        <f>'Raw Data'!M339</f>
        <v>6.88616943359375</v>
      </c>
      <c r="I336" s="119">
        <f>'Raw Data'!I339</f>
        <v>0</v>
      </c>
      <c r="J336" s="118">
        <f>'Raw Data'!K339</f>
        <v>0</v>
      </c>
      <c r="K336" s="119">
        <f>'Raw Data'!J339</f>
        <v>0</v>
      </c>
      <c r="L336" s="118">
        <f>'Raw Data'!L339</f>
        <v>0</v>
      </c>
      <c r="M336" s="117">
        <f>IF('Raw Data'!U339 &gt; 0, IF('Raw Data'!V339 = 1, ('Raw Data'!Z339 * 'Raw Data'!N339 * 'Raw Data'!P339) / 'Raw Data'!U339, 'Raw Data'!Z339), #N/A)</f>
        <v>0</v>
      </c>
      <c r="N336" s="116">
        <f>IF('Raw Data'!U339 &gt; 0, IF('Raw Data'!V339 = 1, ('Raw Data'!AD339 * 'Raw Data'!N339 * 'Raw Data'!P339) / 'Raw Data'!U339, 'Raw Data'!AD339), #N/A)</f>
        <v>0</v>
      </c>
      <c r="O336" s="115">
        <f>IF('Raw Data'!U339 &gt; 0, IF('Raw Data'!V339 = 1, ('Raw Data'!AH339 * 'Raw Data'!N339 * 'Raw Data'!P339) / 'Raw Data'!U339, 'Raw Data'!AH339), #N/A)</f>
        <v>2</v>
      </c>
      <c r="P336" s="107">
        <f>'Raw Data'!V339</f>
        <v>0</v>
      </c>
    </row>
    <row r="337" spans="1:16" x14ac:dyDescent="0.2">
      <c r="A337" s="126">
        <f>'Raw Data'!D340</f>
        <v>2236</v>
      </c>
      <c r="B337" s="125" t="str">
        <f>'Raw Data'!C340</f>
        <v>2B</v>
      </c>
      <c r="C337" s="124" t="str">
        <f>'Raw Data'!B340</f>
        <v>Vancouver Inside</v>
      </c>
      <c r="D337" s="123">
        <f>'Raw Data'!E340</f>
        <v>43313</v>
      </c>
      <c r="E337" s="122">
        <f>'Raw Data'!F340</f>
        <v>495001</v>
      </c>
      <c r="F337" s="122">
        <f>IF('Raw Data'!G340 &lt; 2000000,-1* 'Raw Data'!G340,('Raw Data'!G340 - 1000000))</f>
        <v>-1243845</v>
      </c>
      <c r="G337" s="121">
        <f>'Raw Data'!H340</f>
        <v>85</v>
      </c>
      <c r="H337" s="120">
        <f>'Raw Data'!M340</f>
        <v>6.9564366340637207</v>
      </c>
      <c r="I337" s="137">
        <f>'Raw Data'!I340</f>
        <v>0</v>
      </c>
      <c r="J337" s="136">
        <f>'Raw Data'!K340</f>
        <v>0</v>
      </c>
      <c r="K337" s="137">
        <f>'Raw Data'!J340</f>
        <v>0</v>
      </c>
      <c r="L337" s="136">
        <f>'Raw Data'!L340</f>
        <v>0</v>
      </c>
      <c r="M337" s="135">
        <f>IF('Raw Data'!U340 &gt; 0, IF('Raw Data'!V340 = 1, ('Raw Data'!Z340 * 'Raw Data'!N340 * 'Raw Data'!P340) / 'Raw Data'!U340, 'Raw Data'!Z340), #N/A)</f>
        <v>0</v>
      </c>
      <c r="N337" s="134">
        <f>IF('Raw Data'!U340 &gt; 0, IF('Raw Data'!V340 = 1, ('Raw Data'!AD340 * 'Raw Data'!N340 * 'Raw Data'!P340) / 'Raw Data'!U340, 'Raw Data'!AD340), #N/A)</f>
        <v>0</v>
      </c>
      <c r="O337" s="133">
        <f>IF('Raw Data'!U340 &gt; 0, IF('Raw Data'!V340 = 1, ('Raw Data'!AH340 * 'Raw Data'!N340 * 'Raw Data'!P340) / 'Raw Data'!U340, 'Raw Data'!AH340), #N/A)</f>
        <v>0</v>
      </c>
      <c r="P337" s="107">
        <f>'Raw Data'!V340</f>
        <v>0</v>
      </c>
    </row>
    <row r="338" spans="1:16" x14ac:dyDescent="0.2">
      <c r="A338" s="132">
        <f>'Raw Data'!D341</f>
        <v>2237</v>
      </c>
      <c r="B338" s="113" t="str">
        <f>'Raw Data'!C341</f>
        <v>2B</v>
      </c>
      <c r="C338" s="131" t="str">
        <f>'Raw Data'!B341</f>
        <v>Vancouver Outside</v>
      </c>
      <c r="D338" s="130">
        <f>'Raw Data'!E341</f>
        <v>43303</v>
      </c>
      <c r="E338" s="129">
        <f>'Raw Data'!F341</f>
        <v>494999</v>
      </c>
      <c r="F338" s="129">
        <f>IF('Raw Data'!G341 &lt; 2000000,-1* 'Raw Data'!G341,('Raw Data'!G341 - 1000000))</f>
        <v>-1270897</v>
      </c>
      <c r="G338" s="128">
        <f>'Raw Data'!H341</f>
        <v>21</v>
      </c>
      <c r="H338" s="127">
        <f>'Raw Data'!M341</f>
        <v>7.0267033576965332</v>
      </c>
      <c r="I338" s="119">
        <f>'Raw Data'!I341</f>
        <v>206.00967407226562</v>
      </c>
      <c r="J338" s="118">
        <f>'Raw Data'!K341</f>
        <v>6</v>
      </c>
      <c r="K338" s="119">
        <f>'Raw Data'!J341</f>
        <v>0</v>
      </c>
      <c r="L338" s="118">
        <f>'Raw Data'!L341</f>
        <v>0</v>
      </c>
      <c r="M338" s="117">
        <f>IF('Raw Data'!U341 &gt; 0, IF('Raw Data'!V341 = 1, ('Raw Data'!Z341 * 'Raw Data'!N341 * 'Raw Data'!P341) / 'Raw Data'!U341, 'Raw Data'!Z341), #N/A)</f>
        <v>0</v>
      </c>
      <c r="N338" s="116">
        <f>IF('Raw Data'!U341 &gt; 0, IF('Raw Data'!V341 = 1, ('Raw Data'!AD341 * 'Raw Data'!N341 * 'Raw Data'!P341) / 'Raw Data'!U341, 'Raw Data'!AD341), #N/A)</f>
        <v>0</v>
      </c>
      <c r="O338" s="115">
        <f>IF('Raw Data'!U341 &gt; 0, IF('Raw Data'!V341 = 1, ('Raw Data'!AH341 * 'Raw Data'!N341 * 'Raw Data'!P341) / 'Raw Data'!U341, 'Raw Data'!AH341), #N/A)</f>
        <v>7</v>
      </c>
      <c r="P338" s="107">
        <f>'Raw Data'!V341</f>
        <v>0</v>
      </c>
    </row>
    <row r="339" spans="1:16" x14ac:dyDescent="0.2">
      <c r="A339" s="132">
        <f>'Raw Data'!D342</f>
        <v>2238</v>
      </c>
      <c r="B339" s="113" t="str">
        <f>'Raw Data'!C342</f>
        <v>2B</v>
      </c>
      <c r="C339" s="131" t="str">
        <f>'Raw Data'!B342</f>
        <v>Vancouver Inside</v>
      </c>
      <c r="D339" s="130">
        <f>'Raw Data'!E342</f>
        <v>43312</v>
      </c>
      <c r="E339" s="129">
        <f>'Raw Data'!F342</f>
        <v>500019</v>
      </c>
      <c r="F339" s="129">
        <f>IF('Raw Data'!G342 &lt; 2000000,-1* 'Raw Data'!G342,('Raw Data'!G342 - 1000000))</f>
        <v>-1245095</v>
      </c>
      <c r="G339" s="128">
        <f>'Raw Data'!H342</f>
        <v>140</v>
      </c>
      <c r="H339" s="127">
        <f>'Raw Data'!M342</f>
        <v>6.9564361572265625</v>
      </c>
      <c r="I339" s="119">
        <f>'Raw Data'!I342</f>
        <v>0</v>
      </c>
      <c r="J339" s="118">
        <f>'Raw Data'!K342</f>
        <v>0</v>
      </c>
      <c r="K339" s="119">
        <f>'Raw Data'!J342</f>
        <v>0</v>
      </c>
      <c r="L339" s="118">
        <f>'Raw Data'!L342</f>
        <v>0</v>
      </c>
      <c r="M339" s="117">
        <f>IF('Raw Data'!U342 &gt; 0, IF('Raw Data'!V342 = 1, ('Raw Data'!Z342 * 'Raw Data'!N342 * 'Raw Data'!P342) / 'Raw Data'!U342, 'Raw Data'!Z342), #N/A)</f>
        <v>2</v>
      </c>
      <c r="N339" s="116">
        <f>IF('Raw Data'!U342 &gt; 0, IF('Raw Data'!V342 = 1, ('Raw Data'!AD342 * 'Raw Data'!N342 * 'Raw Data'!P342) / 'Raw Data'!U342, 'Raw Data'!AD342), #N/A)</f>
        <v>0</v>
      </c>
      <c r="O339" s="115">
        <f>IF('Raw Data'!U342 &gt; 0, IF('Raw Data'!V342 = 1, ('Raw Data'!AH342 * 'Raw Data'!N342 * 'Raw Data'!P342) / 'Raw Data'!U342, 'Raw Data'!AH342), #N/A)</f>
        <v>0</v>
      </c>
      <c r="P339" s="107">
        <f>'Raw Data'!V342</f>
        <v>0</v>
      </c>
    </row>
    <row r="340" spans="1:16" x14ac:dyDescent="0.2">
      <c r="A340" s="132">
        <f>'Raw Data'!D343</f>
        <v>2239</v>
      </c>
      <c r="B340" s="113" t="str">
        <f>'Raw Data'!C343</f>
        <v>2B</v>
      </c>
      <c r="C340" s="131" t="str">
        <f>'Raw Data'!B343</f>
        <v>Vancouver Inside</v>
      </c>
      <c r="D340" s="130">
        <f>'Raw Data'!E343</f>
        <v>43312</v>
      </c>
      <c r="E340" s="129">
        <f>'Raw Data'!F343</f>
        <v>495965</v>
      </c>
      <c r="F340" s="129">
        <f>IF('Raw Data'!G343 &lt; 2000000,-1* 'Raw Data'!G343,('Raw Data'!G343 - 1000000))</f>
        <v>-1250666</v>
      </c>
      <c r="G340" s="128">
        <f>'Raw Data'!H343</f>
        <v>63</v>
      </c>
      <c r="H340" s="127">
        <f>'Raw Data'!M343</f>
        <v>7.0267033576965332</v>
      </c>
      <c r="I340" s="119">
        <f>'Raw Data'!I343</f>
        <v>0</v>
      </c>
      <c r="J340" s="118">
        <f>'Raw Data'!K343</f>
        <v>0</v>
      </c>
      <c r="K340" s="119">
        <f>'Raw Data'!J343</f>
        <v>0</v>
      </c>
      <c r="L340" s="118">
        <f>'Raw Data'!L343</f>
        <v>0</v>
      </c>
      <c r="M340" s="117">
        <f>IF('Raw Data'!U343 &gt; 0, IF('Raw Data'!V343 = 1, ('Raw Data'!Z343 * 'Raw Data'!N343 * 'Raw Data'!P343) / 'Raw Data'!U343, 'Raw Data'!Z343), #N/A)</f>
        <v>0</v>
      </c>
      <c r="N340" s="116">
        <f>IF('Raw Data'!U343 &gt; 0, IF('Raw Data'!V343 = 1, ('Raw Data'!AD343 * 'Raw Data'!N343 * 'Raw Data'!P343) / 'Raw Data'!U343, 'Raw Data'!AD343), #N/A)</f>
        <v>0</v>
      </c>
      <c r="O340" s="115">
        <f>IF('Raw Data'!U343 &gt; 0, IF('Raw Data'!V343 = 1, ('Raw Data'!AH343 * 'Raw Data'!N343 * 'Raw Data'!P343) / 'Raw Data'!U343, 'Raw Data'!AH343), #N/A)</f>
        <v>0</v>
      </c>
      <c r="P340" s="107">
        <f>'Raw Data'!V343</f>
        <v>0</v>
      </c>
    </row>
    <row r="341" spans="1:16" x14ac:dyDescent="0.2">
      <c r="A341" s="132">
        <f>'Raw Data'!D344</f>
        <v>2242</v>
      </c>
      <c r="B341" s="113" t="str">
        <f>'Raw Data'!C344</f>
        <v>2B</v>
      </c>
      <c r="C341" s="131" t="str">
        <f>'Raw Data'!B344</f>
        <v>Vancouver Outside</v>
      </c>
      <c r="D341" s="130">
        <f>'Raw Data'!E344</f>
        <v>43301</v>
      </c>
      <c r="E341" s="129">
        <f>'Raw Data'!F344</f>
        <v>500997</v>
      </c>
      <c r="F341" s="129">
        <f>IF('Raw Data'!G344 &lt; 2000000,-1* 'Raw Data'!G344,('Raw Data'!G344 - 1000000))</f>
        <v>-1275534</v>
      </c>
      <c r="G341" s="128">
        <f>'Raw Data'!H344</f>
        <v>28</v>
      </c>
      <c r="H341" s="127">
        <f>'Raw Data'!M344</f>
        <v>7.0267038345336914</v>
      </c>
      <c r="I341" s="119">
        <f>'Raw Data'!I344</f>
        <v>1559.8350830078125</v>
      </c>
      <c r="J341" s="118">
        <f>'Raw Data'!K344</f>
        <v>40</v>
      </c>
      <c r="K341" s="119">
        <f>'Raw Data'!J344</f>
        <v>119.01143646240234</v>
      </c>
      <c r="L341" s="118">
        <f>'Raw Data'!L344</f>
        <v>14</v>
      </c>
      <c r="M341" s="117">
        <f>IF('Raw Data'!U344 &gt; 0, IF('Raw Data'!V344 = 1, ('Raw Data'!Z344 * 'Raw Data'!N344 * 'Raw Data'!P344) / 'Raw Data'!U344, 'Raw Data'!Z344), #N/A)</f>
        <v>0</v>
      </c>
      <c r="N341" s="116">
        <f>IF('Raw Data'!U344 &gt; 0, IF('Raw Data'!V344 = 1, ('Raw Data'!AD344 * 'Raw Data'!N344 * 'Raw Data'!P344) / 'Raw Data'!U344, 'Raw Data'!AD344), #N/A)</f>
        <v>0</v>
      </c>
      <c r="O341" s="115">
        <f>IF('Raw Data'!U344 &gt; 0, IF('Raw Data'!V344 = 1, ('Raw Data'!AH344 * 'Raw Data'!N344 * 'Raw Data'!P344) / 'Raw Data'!U344, 'Raw Data'!AH344), #N/A)</f>
        <v>98</v>
      </c>
      <c r="P341" s="107">
        <f>'Raw Data'!V344</f>
        <v>0</v>
      </c>
    </row>
    <row r="342" spans="1:16" x14ac:dyDescent="0.2">
      <c r="A342" s="132">
        <f>'Raw Data'!D345</f>
        <v>2243</v>
      </c>
      <c r="B342" s="113" t="str">
        <f>'Raw Data'!C345</f>
        <v>2B</v>
      </c>
      <c r="C342" s="131" t="str">
        <f>'Raw Data'!B345</f>
        <v>Vancouver Inside</v>
      </c>
      <c r="D342" s="130">
        <f>'Raw Data'!E345</f>
        <v>43311</v>
      </c>
      <c r="E342" s="129">
        <f>'Raw Data'!F345</f>
        <v>501976</v>
      </c>
      <c r="F342" s="129">
        <f>IF('Raw Data'!G345 &lt; 2000000,-1* 'Raw Data'!G345,('Raw Data'!G345 - 1000000))</f>
        <v>-1250553</v>
      </c>
      <c r="G342" s="128">
        <f>'Raw Data'!H345</f>
        <v>128</v>
      </c>
      <c r="H342" s="127">
        <f>'Raw Data'!M345</f>
        <v>6.8159027099609375</v>
      </c>
      <c r="I342" s="119">
        <f>'Raw Data'!I345</f>
        <v>103.80875396728516</v>
      </c>
      <c r="J342" s="118">
        <f>'Raw Data'!K345</f>
        <v>1</v>
      </c>
      <c r="K342" s="119">
        <f>'Raw Data'!J345</f>
        <v>0</v>
      </c>
      <c r="L342" s="118">
        <f>'Raw Data'!L345</f>
        <v>0</v>
      </c>
      <c r="M342" s="117">
        <f>IF('Raw Data'!U345 &gt; 0, IF('Raw Data'!V345 = 1, ('Raw Data'!Z345 * 'Raw Data'!N345 * 'Raw Data'!P345) / 'Raw Data'!U345, 'Raw Data'!Z345), #N/A)</f>
        <v>2</v>
      </c>
      <c r="N342" s="116">
        <f>IF('Raw Data'!U345 &gt; 0, IF('Raw Data'!V345 = 1, ('Raw Data'!AD345 * 'Raw Data'!N345 * 'Raw Data'!P345) / 'Raw Data'!U345, 'Raw Data'!AD345), #N/A)</f>
        <v>0</v>
      </c>
      <c r="O342" s="115">
        <f>IF('Raw Data'!U345 &gt; 0, IF('Raw Data'!V345 = 1, ('Raw Data'!AH345 * 'Raw Data'!N345 * 'Raw Data'!P345) / 'Raw Data'!U345, 'Raw Data'!AH345), #N/A)</f>
        <v>13</v>
      </c>
      <c r="P342" s="107">
        <f>'Raw Data'!V345</f>
        <v>0</v>
      </c>
    </row>
    <row r="343" spans="1:16" x14ac:dyDescent="0.2">
      <c r="A343" s="132">
        <f>'Raw Data'!D346</f>
        <v>2244</v>
      </c>
      <c r="B343" s="113" t="str">
        <f>'Raw Data'!C346</f>
        <v>2B</v>
      </c>
      <c r="C343" s="131" t="str">
        <f>'Raw Data'!B346</f>
        <v>Vancouver Inside</v>
      </c>
      <c r="D343" s="130">
        <f>'Raw Data'!E346</f>
        <v>43311</v>
      </c>
      <c r="E343" s="129">
        <f>'Raw Data'!F346</f>
        <v>502972</v>
      </c>
      <c r="F343" s="129">
        <f>IF('Raw Data'!G346 &lt; 2000000,-1* 'Raw Data'!G346,('Raw Data'!G346 - 1000000))</f>
        <v>-1250502</v>
      </c>
      <c r="G343" s="128">
        <f>'Raw Data'!H346</f>
        <v>313</v>
      </c>
      <c r="H343" s="127">
        <f>'Raw Data'!M346</f>
        <v>6.9564361572265625</v>
      </c>
      <c r="I343" s="119">
        <f>'Raw Data'!I346</f>
        <v>0</v>
      </c>
      <c r="J343" s="118">
        <f>'Raw Data'!K346</f>
        <v>0</v>
      </c>
      <c r="K343" s="119">
        <f>'Raw Data'!J346</f>
        <v>0</v>
      </c>
      <c r="L343" s="118">
        <f>'Raw Data'!L346</f>
        <v>0</v>
      </c>
      <c r="M343" s="117">
        <f>IF('Raw Data'!U346 &gt; 0, IF('Raw Data'!V346 = 1, ('Raw Data'!Z346 * 'Raw Data'!N346 * 'Raw Data'!P346) / 'Raw Data'!U346, 'Raw Data'!Z346), #N/A)</f>
        <v>4</v>
      </c>
      <c r="N343" s="116">
        <f>IF('Raw Data'!U346 &gt; 0, IF('Raw Data'!V346 = 1, ('Raw Data'!AD346 * 'Raw Data'!N346 * 'Raw Data'!P346) / 'Raw Data'!U346, 'Raw Data'!AD346), #N/A)</f>
        <v>0</v>
      </c>
      <c r="O343" s="115">
        <f>IF('Raw Data'!U346 &gt; 0, IF('Raw Data'!V346 = 1, ('Raw Data'!AH346 * 'Raw Data'!N346 * 'Raw Data'!P346) / 'Raw Data'!U346, 'Raw Data'!AH346), #N/A)</f>
        <v>0</v>
      </c>
      <c r="P343" s="107">
        <f>'Raw Data'!V346</f>
        <v>0</v>
      </c>
    </row>
    <row r="344" spans="1:16" x14ac:dyDescent="0.2">
      <c r="A344" s="132">
        <f>'Raw Data'!D347</f>
        <v>2245</v>
      </c>
      <c r="B344" s="113" t="str">
        <f>'Raw Data'!C347</f>
        <v>2B</v>
      </c>
      <c r="C344" s="131" t="str">
        <f>'Raw Data'!B347</f>
        <v>Vancouver Inside</v>
      </c>
      <c r="D344" s="130">
        <f>'Raw Data'!E347</f>
        <v>43308</v>
      </c>
      <c r="E344" s="129">
        <f>'Raw Data'!F347</f>
        <v>503059</v>
      </c>
      <c r="F344" s="129">
        <f>IF('Raw Data'!G347 &lt; 2000000,-1* 'Raw Data'!G347,('Raw Data'!G347 - 1000000))</f>
        <v>-1262191</v>
      </c>
      <c r="G344" s="128">
        <f>'Raw Data'!H347</f>
        <v>114</v>
      </c>
      <c r="H344" s="127">
        <f>'Raw Data'!M347</f>
        <v>6.88616943359375</v>
      </c>
      <c r="I344" s="119">
        <f>'Raw Data'!I347</f>
        <v>0</v>
      </c>
      <c r="J344" s="118">
        <f>'Raw Data'!K347</f>
        <v>0</v>
      </c>
      <c r="K344" s="119">
        <f>'Raw Data'!J347</f>
        <v>0</v>
      </c>
      <c r="L344" s="118">
        <f>'Raw Data'!L347</f>
        <v>0</v>
      </c>
      <c r="M344" s="117">
        <f>IF('Raw Data'!U347 &gt; 0, IF('Raw Data'!V347 = 1, ('Raw Data'!Z347 * 'Raw Data'!N347 * 'Raw Data'!P347) / 'Raw Data'!U347, 'Raw Data'!Z347), #N/A)</f>
        <v>0</v>
      </c>
      <c r="N344" s="116">
        <f>IF('Raw Data'!U347 &gt; 0, IF('Raw Data'!V347 = 1, ('Raw Data'!AD347 * 'Raw Data'!N347 * 'Raw Data'!P347) / 'Raw Data'!U347, 'Raw Data'!AD347), #N/A)</f>
        <v>0</v>
      </c>
      <c r="O344" s="115">
        <f>IF('Raw Data'!U347 &gt; 0, IF('Raw Data'!V347 = 1, ('Raw Data'!AH347 * 'Raw Data'!N347 * 'Raw Data'!P347) / 'Raw Data'!U347, 'Raw Data'!AH347), #N/A)</f>
        <v>6</v>
      </c>
      <c r="P344" s="107">
        <f>'Raw Data'!V347</f>
        <v>0</v>
      </c>
    </row>
    <row r="345" spans="1:16" x14ac:dyDescent="0.2">
      <c r="A345" s="132">
        <f>'Raw Data'!D348</f>
        <v>2246</v>
      </c>
      <c r="B345" s="113" t="str">
        <f>'Raw Data'!C348</f>
        <v>2B</v>
      </c>
      <c r="C345" s="131" t="str">
        <f>'Raw Data'!B348</f>
        <v>Vancouver Inside</v>
      </c>
      <c r="D345" s="130">
        <f>'Raw Data'!E348</f>
        <v>43308</v>
      </c>
      <c r="E345" s="129">
        <f>'Raw Data'!F348</f>
        <v>503013</v>
      </c>
      <c r="F345" s="129">
        <f>IF('Raw Data'!G348 &lt; 2000000,-1* 'Raw Data'!G348,('Raw Data'!G348 - 1000000))</f>
        <v>-1263730</v>
      </c>
      <c r="G345" s="128">
        <f>'Raw Data'!H348</f>
        <v>140</v>
      </c>
      <c r="H345" s="127">
        <f>'Raw Data'!M348</f>
        <v>6.9564361572265625</v>
      </c>
      <c r="I345" s="119">
        <f>'Raw Data'!I348</f>
        <v>0</v>
      </c>
      <c r="J345" s="118">
        <f>'Raw Data'!K348</f>
        <v>0</v>
      </c>
      <c r="K345" s="119">
        <f>'Raw Data'!J348</f>
        <v>0</v>
      </c>
      <c r="L345" s="118">
        <f>'Raw Data'!L348</f>
        <v>0</v>
      </c>
      <c r="M345" s="117">
        <f>IF('Raw Data'!U348 &gt; 0, IF('Raw Data'!V348 = 1, ('Raw Data'!Z348 * 'Raw Data'!N348 * 'Raw Data'!P348) / 'Raw Data'!U348, 'Raw Data'!Z348), #N/A)</f>
        <v>0</v>
      </c>
      <c r="N345" s="116">
        <f>IF('Raw Data'!U348 &gt; 0, IF('Raw Data'!V348 = 1, ('Raw Data'!AD348 * 'Raw Data'!N348 * 'Raw Data'!P348) / 'Raw Data'!U348, 'Raw Data'!AD348), #N/A)</f>
        <v>0</v>
      </c>
      <c r="O345" s="115">
        <f>IF('Raw Data'!U348 &gt; 0, IF('Raw Data'!V348 = 1, ('Raw Data'!AH348 * 'Raw Data'!N348 * 'Raw Data'!P348) / 'Raw Data'!U348, 'Raw Data'!AH348), #N/A)</f>
        <v>0</v>
      </c>
      <c r="P345" s="107">
        <f>'Raw Data'!V348</f>
        <v>0</v>
      </c>
    </row>
    <row r="346" spans="1:16" x14ac:dyDescent="0.2">
      <c r="A346" s="132">
        <f>'Raw Data'!D349</f>
        <v>2247</v>
      </c>
      <c r="B346" s="113" t="str">
        <f>'Raw Data'!C349</f>
        <v>2B</v>
      </c>
      <c r="C346" s="131" t="str">
        <f>'Raw Data'!B349</f>
        <v>Vancouver Outside</v>
      </c>
      <c r="D346" s="130">
        <f>'Raw Data'!E349</f>
        <v>43300</v>
      </c>
      <c r="E346" s="129">
        <f>'Raw Data'!F349</f>
        <v>502998</v>
      </c>
      <c r="F346" s="129">
        <f>IF('Raw Data'!G349 &lt; 2000000,-1* 'Raw Data'!G349,('Raw Data'!G349 - 1000000))</f>
        <v>-1273955</v>
      </c>
      <c r="G346" s="128">
        <f>'Raw Data'!H349</f>
        <v>55</v>
      </c>
      <c r="H346" s="127">
        <f>'Raw Data'!M349</f>
        <v>6.9564366340637207</v>
      </c>
      <c r="I346" s="119">
        <f>'Raw Data'!I349</f>
        <v>178.6258544921875</v>
      </c>
      <c r="J346" s="118">
        <f>'Raw Data'!K349</f>
        <v>3</v>
      </c>
      <c r="K346" s="119">
        <f>'Raw Data'!J349</f>
        <v>0</v>
      </c>
      <c r="L346" s="118">
        <f>'Raw Data'!L349</f>
        <v>0</v>
      </c>
      <c r="M346" s="117">
        <f>IF('Raw Data'!U349 &gt; 0, IF('Raw Data'!V349 = 1, ('Raw Data'!Z349 * 'Raw Data'!N349 * 'Raw Data'!P349) / 'Raw Data'!U349, 'Raw Data'!Z349), #N/A)</f>
        <v>1</v>
      </c>
      <c r="N346" s="116">
        <f>IF('Raw Data'!U349 &gt; 0, IF('Raw Data'!V349 = 1, ('Raw Data'!AD349 * 'Raw Data'!N349 * 'Raw Data'!P349) / 'Raw Data'!U349, 'Raw Data'!AD349), #N/A)</f>
        <v>0</v>
      </c>
      <c r="O346" s="115">
        <f>IF('Raw Data'!U349 &gt; 0, IF('Raw Data'!V349 = 1, ('Raw Data'!AH349 * 'Raw Data'!N349 * 'Raw Data'!P349) / 'Raw Data'!U349, 'Raw Data'!AH349), #N/A)</f>
        <v>7</v>
      </c>
      <c r="P346" s="107">
        <f>'Raw Data'!V349</f>
        <v>0</v>
      </c>
    </row>
    <row r="347" spans="1:16" x14ac:dyDescent="0.2">
      <c r="A347" s="132">
        <f>'Raw Data'!D350</f>
        <v>2249</v>
      </c>
      <c r="B347" s="113" t="str">
        <f>'Raw Data'!C350</f>
        <v>2B</v>
      </c>
      <c r="C347" s="131" t="str">
        <f>'Raw Data'!B350</f>
        <v>Vancouver Inside</v>
      </c>
      <c r="D347" s="130">
        <f>'Raw Data'!E350</f>
        <v>43307</v>
      </c>
      <c r="E347" s="129">
        <f>'Raw Data'!F350</f>
        <v>503995</v>
      </c>
      <c r="F347" s="129">
        <f>IF('Raw Data'!G350 &lt; 2000000,-1* 'Raw Data'!G350,('Raw Data'!G350 - 1000000))</f>
        <v>-1260598</v>
      </c>
      <c r="G347" s="128">
        <f>'Raw Data'!H350</f>
        <v>91</v>
      </c>
      <c r="H347" s="127">
        <f>'Raw Data'!M350</f>
        <v>6.9564361572265625</v>
      </c>
      <c r="I347" s="119">
        <f>'Raw Data'!I350</f>
        <v>0</v>
      </c>
      <c r="J347" s="118">
        <f>'Raw Data'!K350</f>
        <v>0</v>
      </c>
      <c r="K347" s="119">
        <f>'Raw Data'!J350</f>
        <v>0</v>
      </c>
      <c r="L347" s="118">
        <f>'Raw Data'!L350</f>
        <v>0</v>
      </c>
      <c r="M347" s="117">
        <f>IF('Raw Data'!U350 &gt; 0, IF('Raw Data'!V350 = 1, ('Raw Data'!Z350 * 'Raw Data'!N350 * 'Raw Data'!P350) / 'Raw Data'!U350, 'Raw Data'!Z350), #N/A)</f>
        <v>0</v>
      </c>
      <c r="N347" s="116">
        <f>IF('Raw Data'!U350 &gt; 0, IF('Raw Data'!V350 = 1, ('Raw Data'!AD350 * 'Raw Data'!N350 * 'Raw Data'!P350) / 'Raw Data'!U350, 'Raw Data'!AD350), #N/A)</f>
        <v>0</v>
      </c>
      <c r="O347" s="115">
        <f>IF('Raw Data'!U350 &gt; 0, IF('Raw Data'!V350 = 1, ('Raw Data'!AH350 * 'Raw Data'!N350 * 'Raw Data'!P350) / 'Raw Data'!U350, 'Raw Data'!AH350), #N/A)</f>
        <v>0</v>
      </c>
      <c r="P347" s="107">
        <f>'Raw Data'!V350</f>
        <v>0</v>
      </c>
    </row>
    <row r="348" spans="1:16" x14ac:dyDescent="0.2">
      <c r="A348" s="132">
        <f>'Raw Data'!D351</f>
        <v>2250</v>
      </c>
      <c r="B348" s="113" t="str">
        <f>'Raw Data'!C351</f>
        <v>2B</v>
      </c>
      <c r="C348" s="131" t="str">
        <f>'Raw Data'!B351</f>
        <v>Vancouver Inside</v>
      </c>
      <c r="D348" s="130">
        <f>'Raw Data'!E351</f>
        <v>43305</v>
      </c>
      <c r="E348" s="129">
        <f>'Raw Data'!F351</f>
        <v>504033</v>
      </c>
      <c r="F348" s="129">
        <f>IF('Raw Data'!G351 &lt; 2000000,-1* 'Raw Data'!G351,('Raw Data'!G351 - 1000000))</f>
        <v>-1263906</v>
      </c>
      <c r="G348" s="128">
        <f>'Raw Data'!H351</f>
        <v>37</v>
      </c>
      <c r="H348" s="127">
        <f>'Raw Data'!M351</f>
        <v>6.9564366340637207</v>
      </c>
      <c r="I348" s="119">
        <f>'Raw Data'!I351</f>
        <v>227.01799011230469</v>
      </c>
      <c r="J348" s="118">
        <f>'Raw Data'!K351</f>
        <v>7</v>
      </c>
      <c r="K348" s="119">
        <f>'Raw Data'!J351</f>
        <v>0</v>
      </c>
      <c r="L348" s="118">
        <f>'Raw Data'!L351</f>
        <v>0</v>
      </c>
      <c r="M348" s="117">
        <f>IF('Raw Data'!U351 &gt; 0, IF('Raw Data'!V351 = 1, ('Raw Data'!Z351 * 'Raw Data'!N351 * 'Raw Data'!P351) / 'Raw Data'!U351, 'Raw Data'!Z351), #N/A)</f>
        <v>0</v>
      </c>
      <c r="N348" s="116">
        <f>IF('Raw Data'!U351 &gt; 0, IF('Raw Data'!V351 = 1, ('Raw Data'!AD351 * 'Raw Data'!N351 * 'Raw Data'!P351) / 'Raw Data'!U351, 'Raw Data'!AD351), #N/A)</f>
        <v>0</v>
      </c>
      <c r="O348" s="115">
        <f>IF('Raw Data'!U351 &gt; 0, IF('Raw Data'!V351 = 1, ('Raw Data'!AH351 * 'Raw Data'!N351 * 'Raw Data'!P351) / 'Raw Data'!U351, 'Raw Data'!AH351), #N/A)</f>
        <v>0</v>
      </c>
      <c r="P348" s="107">
        <f>'Raw Data'!V351</f>
        <v>0</v>
      </c>
    </row>
    <row r="349" spans="1:16" x14ac:dyDescent="0.2">
      <c r="A349" s="132">
        <f>'Raw Data'!D352</f>
        <v>2251</v>
      </c>
      <c r="B349" s="113" t="str">
        <f>'Raw Data'!C352</f>
        <v>2B</v>
      </c>
      <c r="C349" s="131" t="str">
        <f>'Raw Data'!B352</f>
        <v>Vancouver Inside</v>
      </c>
      <c r="D349" s="130">
        <f>'Raw Data'!E352</f>
        <v>43304</v>
      </c>
      <c r="E349" s="129">
        <f>'Raw Data'!F352</f>
        <v>504078</v>
      </c>
      <c r="F349" s="129">
        <f>IF('Raw Data'!G352 &lt; 2000000,-1* 'Raw Data'!G352,('Raw Data'!G352 - 1000000))</f>
        <v>-1265232</v>
      </c>
      <c r="G349" s="128">
        <f>'Raw Data'!H352</f>
        <v>97</v>
      </c>
      <c r="H349" s="127">
        <f>'Raw Data'!M352</f>
        <v>6.9564366340637207</v>
      </c>
      <c r="I349" s="119">
        <f>'Raw Data'!I352</f>
        <v>44.191677093505859</v>
      </c>
      <c r="J349" s="118">
        <f>'Raw Data'!K352</f>
        <v>1</v>
      </c>
      <c r="K349" s="119">
        <f>'Raw Data'!J352</f>
        <v>0</v>
      </c>
      <c r="L349" s="118">
        <f>'Raw Data'!L352</f>
        <v>0</v>
      </c>
      <c r="M349" s="117">
        <f>IF('Raw Data'!U352 &gt; 0, IF('Raw Data'!V352 = 1, ('Raw Data'!Z352 * 'Raw Data'!N352 * 'Raw Data'!P352) / 'Raw Data'!U352, 'Raw Data'!Z352), #N/A)</f>
        <v>0</v>
      </c>
      <c r="N349" s="116">
        <f>IF('Raw Data'!U352 &gt; 0, IF('Raw Data'!V352 = 1, ('Raw Data'!AD352 * 'Raw Data'!N352 * 'Raw Data'!P352) / 'Raw Data'!U352, 'Raw Data'!AD352), #N/A)</f>
        <v>0</v>
      </c>
      <c r="O349" s="115">
        <f>IF('Raw Data'!U352 &gt; 0, IF('Raw Data'!V352 = 1, ('Raw Data'!AH352 * 'Raw Data'!N352 * 'Raw Data'!P352) / 'Raw Data'!U352, 'Raw Data'!AH352), #N/A)</f>
        <v>5</v>
      </c>
      <c r="P349" s="107">
        <f>'Raw Data'!V352</f>
        <v>0</v>
      </c>
    </row>
    <row r="350" spans="1:16" x14ac:dyDescent="0.2">
      <c r="A350" s="132">
        <f>'Raw Data'!D353</f>
        <v>2252</v>
      </c>
      <c r="B350" s="113" t="str">
        <f>'Raw Data'!C353</f>
        <v>2B</v>
      </c>
      <c r="C350" s="131" t="str">
        <f>'Raw Data'!B353</f>
        <v>Vancouver Inside</v>
      </c>
      <c r="D350" s="130">
        <f>'Raw Data'!E353</f>
        <v>43304</v>
      </c>
      <c r="E350" s="129">
        <f>'Raw Data'!F353</f>
        <v>504147</v>
      </c>
      <c r="F350" s="129">
        <f>IF('Raw Data'!G353 &lt; 2000000,-1* 'Raw Data'!G353,('Raw Data'!G353 - 1000000))</f>
        <v>-1270925</v>
      </c>
      <c r="G350" s="128">
        <f>'Raw Data'!H353</f>
        <v>53</v>
      </c>
      <c r="H350" s="127">
        <f>'Raw Data'!M353</f>
        <v>7.0267038345336914</v>
      </c>
      <c r="I350" s="119">
        <f>'Raw Data'!I353</f>
        <v>54.742229461669922</v>
      </c>
      <c r="J350" s="118">
        <f>'Raw Data'!K353</f>
        <v>4</v>
      </c>
      <c r="K350" s="119">
        <f>'Raw Data'!J353</f>
        <v>31.997200012207031</v>
      </c>
      <c r="L350" s="118">
        <f>'Raw Data'!L353</f>
        <v>4</v>
      </c>
      <c r="M350" s="117">
        <f>IF('Raw Data'!U353 &gt; 0, IF('Raw Data'!V353 = 1, ('Raw Data'!Z353 * 'Raw Data'!N353 * 'Raw Data'!P353) / 'Raw Data'!U353, 'Raw Data'!Z353), #N/A)</f>
        <v>1</v>
      </c>
      <c r="N350" s="116">
        <f>IF('Raw Data'!U353 &gt; 0, IF('Raw Data'!V353 = 1, ('Raw Data'!AD353 * 'Raw Data'!N353 * 'Raw Data'!P353) / 'Raw Data'!U353, 'Raw Data'!AD353), #N/A)</f>
        <v>0</v>
      </c>
      <c r="O350" s="115">
        <f>IF('Raw Data'!U353 &gt; 0, IF('Raw Data'!V353 = 1, ('Raw Data'!AH353 * 'Raw Data'!N353 * 'Raw Data'!P353) / 'Raw Data'!U353, 'Raw Data'!AH353), #N/A)</f>
        <v>1</v>
      </c>
      <c r="P350" s="107">
        <f>'Raw Data'!V353</f>
        <v>0</v>
      </c>
    </row>
    <row r="351" spans="1:16" x14ac:dyDescent="0.2">
      <c r="A351" s="132">
        <f>'Raw Data'!D354</f>
        <v>2254</v>
      </c>
      <c r="B351" s="113" t="str">
        <f>'Raw Data'!C354</f>
        <v>2B</v>
      </c>
      <c r="C351" s="131" t="str">
        <f>'Raw Data'!B354</f>
        <v>Vancouver Inside</v>
      </c>
      <c r="D351" s="130">
        <f>'Raw Data'!E354</f>
        <v>43304</v>
      </c>
      <c r="E351" s="129">
        <f>'Raw Data'!F354</f>
        <v>505008</v>
      </c>
      <c r="F351" s="129">
        <f>IF('Raw Data'!G354 &lt; 2000000,-1* 'Raw Data'!G354,('Raw Data'!G354 - 1000000))</f>
        <v>-1270965</v>
      </c>
      <c r="G351" s="128">
        <f>'Raw Data'!H354</f>
        <v>81</v>
      </c>
      <c r="H351" s="127">
        <f>'Raw Data'!M354</f>
        <v>7.0267033576965332</v>
      </c>
      <c r="I351" s="119">
        <f>'Raw Data'!I354</f>
        <v>0</v>
      </c>
      <c r="J351" s="118">
        <f>'Raw Data'!K354</f>
        <v>0</v>
      </c>
      <c r="K351" s="119">
        <f>'Raw Data'!J354</f>
        <v>0</v>
      </c>
      <c r="L351" s="118">
        <f>'Raw Data'!L354</f>
        <v>0</v>
      </c>
      <c r="M351" s="117">
        <f>IF('Raw Data'!U354 &gt; 0, IF('Raw Data'!V354 = 1, ('Raw Data'!Z354 * 'Raw Data'!N354 * 'Raw Data'!P354) / 'Raw Data'!U354, 'Raw Data'!Z354), #N/A)</f>
        <v>0</v>
      </c>
      <c r="N351" s="116">
        <f>IF('Raw Data'!U354 &gt; 0, IF('Raw Data'!V354 = 1, ('Raw Data'!AD354 * 'Raw Data'!N354 * 'Raw Data'!P354) / 'Raw Data'!U354, 'Raw Data'!AD354), #N/A)</f>
        <v>0</v>
      </c>
      <c r="O351" s="115">
        <f>IF('Raw Data'!U354 &gt; 0, IF('Raw Data'!V354 = 1, ('Raw Data'!AH354 * 'Raw Data'!N354 * 'Raw Data'!P354) / 'Raw Data'!U354, 'Raw Data'!AH354), #N/A)</f>
        <v>0</v>
      </c>
      <c r="P351" s="107">
        <f>'Raw Data'!V354</f>
        <v>0</v>
      </c>
    </row>
    <row r="352" spans="1:16" x14ac:dyDescent="0.2">
      <c r="A352" s="132">
        <f>'Raw Data'!D355</f>
        <v>2255</v>
      </c>
      <c r="B352" s="113" t="str">
        <f>'Raw Data'!C355</f>
        <v>2B</v>
      </c>
      <c r="C352" s="131" t="str">
        <f>'Raw Data'!B355</f>
        <v>Vancouver Inside</v>
      </c>
      <c r="D352" s="130">
        <f>'Raw Data'!E355</f>
        <v>43303</v>
      </c>
      <c r="E352" s="129">
        <f>'Raw Data'!F355</f>
        <v>505009</v>
      </c>
      <c r="F352" s="129">
        <f>IF('Raw Data'!G355 &lt; 2000000,-1* 'Raw Data'!G355,('Raw Data'!G355 - 1000000))</f>
        <v>-1272491</v>
      </c>
      <c r="G352" s="128">
        <f>'Raw Data'!H355</f>
        <v>92</v>
      </c>
      <c r="H352" s="127">
        <f>'Raw Data'!M355</f>
        <v>6.9564366340637207</v>
      </c>
      <c r="I352" s="119">
        <f>'Raw Data'!I355</f>
        <v>57.958156585693359</v>
      </c>
      <c r="J352" s="118">
        <f>'Raw Data'!K355</f>
        <v>1</v>
      </c>
      <c r="K352" s="119">
        <f>'Raw Data'!J355</f>
        <v>0</v>
      </c>
      <c r="L352" s="118">
        <f>'Raw Data'!L355</f>
        <v>0</v>
      </c>
      <c r="M352" s="117">
        <f>IF('Raw Data'!U355 &gt; 0, IF('Raw Data'!V355 = 1, ('Raw Data'!Z355 * 'Raw Data'!N355 * 'Raw Data'!P355) / 'Raw Data'!U355, 'Raw Data'!Z355), #N/A)</f>
        <v>2</v>
      </c>
      <c r="N352" s="116">
        <f>IF('Raw Data'!U355 &gt; 0, IF('Raw Data'!V355 = 1, ('Raw Data'!AD355 * 'Raw Data'!N355 * 'Raw Data'!P355) / 'Raw Data'!U355, 'Raw Data'!AD355), #N/A)</f>
        <v>1</v>
      </c>
      <c r="O352" s="115">
        <f>IF('Raw Data'!U355 &gt; 0, IF('Raw Data'!V355 = 1, ('Raw Data'!AH355 * 'Raw Data'!N355 * 'Raw Data'!P355) / 'Raw Data'!U355, 'Raw Data'!AH355), #N/A)</f>
        <v>3</v>
      </c>
      <c r="P352" s="107">
        <f>'Raw Data'!V355</f>
        <v>0</v>
      </c>
    </row>
    <row r="353" spans="1:16" x14ac:dyDescent="0.2">
      <c r="A353" s="132">
        <f>'Raw Data'!D356</f>
        <v>2258</v>
      </c>
      <c r="B353" s="113" t="str">
        <f>'Raw Data'!C356</f>
        <v>2B</v>
      </c>
      <c r="C353" s="131" t="str">
        <f>'Raw Data'!B356</f>
        <v>Goose Is.</v>
      </c>
      <c r="D353" s="130">
        <f>'Raw Data'!E356</f>
        <v>43277</v>
      </c>
      <c r="E353" s="129">
        <f>'Raw Data'!F356</f>
        <v>505016</v>
      </c>
      <c r="F353" s="129">
        <f>IF('Raw Data'!G356 &lt; 2000000,-1* 'Raw Data'!G356,('Raw Data'!G356 - 1000000))</f>
        <v>-1293240</v>
      </c>
      <c r="G353" s="128">
        <f>'Raw Data'!H356</f>
        <v>226</v>
      </c>
      <c r="H353" s="127">
        <f>'Raw Data'!M356</f>
        <v>6.9564366340637207</v>
      </c>
      <c r="I353" s="119">
        <f>'Raw Data'!I356</f>
        <v>384.37368774414062</v>
      </c>
      <c r="J353" s="118">
        <f>'Raw Data'!K356</f>
        <v>17</v>
      </c>
      <c r="K353" s="119">
        <f>'Raw Data'!J356</f>
        <v>19.520484924316406</v>
      </c>
      <c r="L353" s="118">
        <f>'Raw Data'!L356</f>
        <v>2</v>
      </c>
      <c r="M353" s="117">
        <f>IF('Raw Data'!U356 &gt; 0, IF('Raw Data'!V356 = 1, ('Raw Data'!Z356 * 'Raw Data'!N356 * 'Raw Data'!P356) / 'Raw Data'!U356, 'Raw Data'!Z356), #N/A)</f>
        <v>95</v>
      </c>
      <c r="N353" s="116">
        <f>IF('Raw Data'!U356 &gt; 0, IF('Raw Data'!V356 = 1, ('Raw Data'!AD356 * 'Raw Data'!N356 * 'Raw Data'!P356) / 'Raw Data'!U356, 'Raw Data'!AD356), #N/A)</f>
        <v>0</v>
      </c>
      <c r="O353" s="115">
        <f>IF('Raw Data'!U356 &gt; 0, IF('Raw Data'!V356 = 1, ('Raw Data'!AH356 * 'Raw Data'!N356 * 'Raw Data'!P356) / 'Raw Data'!U356, 'Raw Data'!AH356), #N/A)</f>
        <v>100</v>
      </c>
      <c r="P353" s="107">
        <f>'Raw Data'!V356</f>
        <v>0</v>
      </c>
    </row>
    <row r="354" spans="1:16" x14ac:dyDescent="0.2">
      <c r="A354" s="132">
        <f>'Raw Data'!D357</f>
        <v>2259</v>
      </c>
      <c r="B354" s="113" t="str">
        <f>'Raw Data'!C357</f>
        <v>2B</v>
      </c>
      <c r="C354" s="131" t="str">
        <f>'Raw Data'!B357</f>
        <v>Vancouver Inside</v>
      </c>
      <c r="D354" s="130">
        <f>'Raw Data'!E357</f>
        <v>43306</v>
      </c>
      <c r="E354" s="129">
        <f>'Raw Data'!F357</f>
        <v>505977</v>
      </c>
      <c r="F354" s="129">
        <f>IF('Raw Data'!G357 &lt; 2000000,-1* 'Raw Data'!G357,('Raw Data'!G357 - 1000000))</f>
        <v>-1253392</v>
      </c>
      <c r="G354" s="128">
        <f>'Raw Data'!H357</f>
        <v>169</v>
      </c>
      <c r="H354" s="127">
        <f>'Raw Data'!M357</f>
        <v>6.9564361572265625</v>
      </c>
      <c r="I354" s="119">
        <f>'Raw Data'!I357</f>
        <v>0</v>
      </c>
      <c r="J354" s="118">
        <f>'Raw Data'!K357</f>
        <v>0</v>
      </c>
      <c r="K354" s="119">
        <f>'Raw Data'!J357</f>
        <v>0</v>
      </c>
      <c r="L354" s="118">
        <f>'Raw Data'!L357</f>
        <v>0</v>
      </c>
      <c r="M354" s="117">
        <f>IF('Raw Data'!U357 &gt; 0, IF('Raw Data'!V357 = 1, ('Raw Data'!Z357 * 'Raw Data'!N357 * 'Raw Data'!P357) / 'Raw Data'!U357, 'Raw Data'!Z357), #N/A)</f>
        <v>12</v>
      </c>
      <c r="N354" s="116">
        <f>IF('Raw Data'!U357 &gt; 0, IF('Raw Data'!V357 = 1, ('Raw Data'!AD357 * 'Raw Data'!N357 * 'Raw Data'!P357) / 'Raw Data'!U357, 'Raw Data'!AD357), #N/A)</f>
        <v>0</v>
      </c>
      <c r="O354" s="115">
        <f>IF('Raw Data'!U357 &gt; 0, IF('Raw Data'!V357 = 1, ('Raw Data'!AH357 * 'Raw Data'!N357 * 'Raw Data'!P357) / 'Raw Data'!U357, 'Raw Data'!AH357), #N/A)</f>
        <v>1</v>
      </c>
      <c r="P354" s="107">
        <f>'Raw Data'!V357</f>
        <v>0</v>
      </c>
    </row>
    <row r="355" spans="1:16" x14ac:dyDescent="0.2">
      <c r="A355" s="132">
        <f>'Raw Data'!D358</f>
        <v>2260</v>
      </c>
      <c r="B355" s="113" t="str">
        <f>'Raw Data'!C358</f>
        <v>2B</v>
      </c>
      <c r="C355" s="131" t="str">
        <f>'Raw Data'!B358</f>
        <v>Vancouver Inside</v>
      </c>
      <c r="D355" s="130">
        <f>'Raw Data'!E358</f>
        <v>43303</v>
      </c>
      <c r="E355" s="129">
        <f>'Raw Data'!F358</f>
        <v>505978</v>
      </c>
      <c r="F355" s="129">
        <f>IF('Raw Data'!G358 &lt; 2000000,-1* 'Raw Data'!G358,('Raw Data'!G358 - 1000000))</f>
        <v>-1274103</v>
      </c>
      <c r="G355" s="128">
        <f>'Raw Data'!H358</f>
        <v>86</v>
      </c>
      <c r="H355" s="127">
        <f>'Raw Data'!M358</f>
        <v>6.88616943359375</v>
      </c>
      <c r="I355" s="119">
        <f>'Raw Data'!I358</f>
        <v>510.6090087890625</v>
      </c>
      <c r="J355" s="118">
        <f>'Raw Data'!K358</f>
        <v>16</v>
      </c>
      <c r="K355" s="119">
        <f>'Raw Data'!J358</f>
        <v>35.359870910644531</v>
      </c>
      <c r="L355" s="118">
        <f>'Raw Data'!L358</f>
        <v>4</v>
      </c>
      <c r="M355" s="117">
        <f>IF('Raw Data'!U358 &gt; 0, IF('Raw Data'!V358 = 1, ('Raw Data'!Z358 * 'Raw Data'!N358 * 'Raw Data'!P358) / 'Raw Data'!U358, 'Raw Data'!Z358), #N/A)</f>
        <v>6</v>
      </c>
      <c r="N355" s="116">
        <f>IF('Raw Data'!U358 &gt; 0, IF('Raw Data'!V358 = 1, ('Raw Data'!AD358 * 'Raw Data'!N358 * 'Raw Data'!P358) / 'Raw Data'!U358, 'Raw Data'!AD358), #N/A)</f>
        <v>0</v>
      </c>
      <c r="O355" s="115">
        <f>IF('Raw Data'!U358 &gt; 0, IF('Raw Data'!V358 = 1, ('Raw Data'!AH358 * 'Raw Data'!N358 * 'Raw Data'!P358) / 'Raw Data'!U358, 'Raw Data'!AH358), #N/A)</f>
        <v>28</v>
      </c>
      <c r="P355" s="107">
        <f>'Raw Data'!V358</f>
        <v>0</v>
      </c>
    </row>
    <row r="356" spans="1:16" x14ac:dyDescent="0.2">
      <c r="A356" s="132">
        <f>'Raw Data'!D359</f>
        <v>2261</v>
      </c>
      <c r="B356" s="113" t="str">
        <f>'Raw Data'!C359</f>
        <v>2B</v>
      </c>
      <c r="C356" s="131" t="str">
        <f>'Raw Data'!B359</f>
        <v>Goose Is.</v>
      </c>
      <c r="D356" s="130">
        <f>'Raw Data'!E359</f>
        <v>43277</v>
      </c>
      <c r="E356" s="129">
        <f>'Raw Data'!F359</f>
        <v>510026</v>
      </c>
      <c r="F356" s="129">
        <f>IF('Raw Data'!G359 &lt; 2000000,-1* 'Raw Data'!G359,('Raw Data'!G359 - 1000000))</f>
        <v>-1294800</v>
      </c>
      <c r="G356" s="128">
        <f>'Raw Data'!H359</f>
        <v>310</v>
      </c>
      <c r="H356" s="127">
        <f>'Raw Data'!M359</f>
        <v>7.0267038345336914</v>
      </c>
      <c r="I356" s="119">
        <f>'Raw Data'!I359</f>
        <v>0</v>
      </c>
      <c r="J356" s="118">
        <f>'Raw Data'!K359</f>
        <v>0</v>
      </c>
      <c r="K356" s="119">
        <f>'Raw Data'!J359</f>
        <v>0</v>
      </c>
      <c r="L356" s="118">
        <f>'Raw Data'!L359</f>
        <v>0</v>
      </c>
      <c r="M356" s="117">
        <f>IF('Raw Data'!U359 &gt; 0, IF('Raw Data'!V359 = 1, ('Raw Data'!Z359 * 'Raw Data'!N359 * 'Raw Data'!P359) / 'Raw Data'!U359, 'Raw Data'!Z359), #N/A)</f>
        <v>71</v>
      </c>
      <c r="N356" s="116">
        <f>IF('Raw Data'!U359 &gt; 0, IF('Raw Data'!V359 = 1, ('Raw Data'!AD359 * 'Raw Data'!N359 * 'Raw Data'!P359) / 'Raw Data'!U359, 'Raw Data'!AD359), #N/A)</f>
        <v>0</v>
      </c>
      <c r="O356" s="115">
        <f>IF('Raw Data'!U359 &gt; 0, IF('Raw Data'!V359 = 1, ('Raw Data'!AH359 * 'Raw Data'!N359 * 'Raw Data'!P359) / 'Raw Data'!U359, 'Raw Data'!AH359), #N/A)</f>
        <v>15</v>
      </c>
      <c r="P356" s="107">
        <f>'Raw Data'!V359</f>
        <v>0</v>
      </c>
    </row>
    <row r="357" spans="1:16" x14ac:dyDescent="0.2">
      <c r="A357" s="132">
        <f>'Raw Data'!D360</f>
        <v>2262</v>
      </c>
      <c r="B357" s="113" t="str">
        <f>'Raw Data'!C360</f>
        <v>2B</v>
      </c>
      <c r="C357" s="131" t="str">
        <f>'Raw Data'!B360</f>
        <v>Goose Is.</v>
      </c>
      <c r="D357" s="130">
        <f>'Raw Data'!E360</f>
        <v>43279</v>
      </c>
      <c r="E357" s="129">
        <f>'Raw Data'!F360</f>
        <v>510994</v>
      </c>
      <c r="F357" s="129">
        <f>IF('Raw Data'!G360 &lt; 2000000,-1* 'Raw Data'!G360,('Raw Data'!G360 - 1000000))</f>
        <v>-1300263</v>
      </c>
      <c r="G357" s="128">
        <f>'Raw Data'!H360</f>
        <v>333</v>
      </c>
      <c r="H357" s="127">
        <f>'Raw Data'!M360</f>
        <v>6.9564366340637207</v>
      </c>
      <c r="I357" s="119">
        <f>'Raw Data'!I360</f>
        <v>0</v>
      </c>
      <c r="J357" s="118">
        <f>'Raw Data'!K360</f>
        <v>0</v>
      </c>
      <c r="K357" s="119">
        <f>'Raw Data'!J360</f>
        <v>0</v>
      </c>
      <c r="L357" s="118">
        <f>'Raw Data'!L360</f>
        <v>0</v>
      </c>
      <c r="M357" s="117">
        <f>IF('Raw Data'!U360 &gt; 0, IF('Raw Data'!V360 = 1, ('Raw Data'!Z360 * 'Raw Data'!N360 * 'Raw Data'!P360) / 'Raw Data'!U360, 'Raw Data'!Z360), #N/A)</f>
        <v>75</v>
      </c>
      <c r="N357" s="116">
        <f>IF('Raw Data'!U360 &gt; 0, IF('Raw Data'!V360 = 1, ('Raw Data'!AD360 * 'Raw Data'!N360 * 'Raw Data'!P360) / 'Raw Data'!U360, 'Raw Data'!AD360), #N/A)</f>
        <v>0</v>
      </c>
      <c r="O357" s="115">
        <f>IF('Raw Data'!U360 &gt; 0, IF('Raw Data'!V360 = 1, ('Raw Data'!AH360 * 'Raw Data'!N360 * 'Raw Data'!P360) / 'Raw Data'!U360, 'Raw Data'!AH360), #N/A)</f>
        <v>10</v>
      </c>
      <c r="P357" s="107">
        <f>'Raw Data'!V360</f>
        <v>0</v>
      </c>
    </row>
    <row r="358" spans="1:16" x14ac:dyDescent="0.2">
      <c r="A358" s="132">
        <f>'Raw Data'!D361</f>
        <v>2263</v>
      </c>
      <c r="B358" s="113" t="str">
        <f>'Raw Data'!C361</f>
        <v>2B</v>
      </c>
      <c r="C358" s="131" t="str">
        <f>'Raw Data'!B361</f>
        <v>Goose Is.</v>
      </c>
      <c r="D358" s="130">
        <f>'Raw Data'!E361</f>
        <v>43278</v>
      </c>
      <c r="E358" s="129">
        <f>'Raw Data'!F361</f>
        <v>511021</v>
      </c>
      <c r="F358" s="129">
        <f>IF('Raw Data'!G361 &lt; 2000000,-1* 'Raw Data'!G361,('Raw Data'!G361 - 1000000))</f>
        <v>-1294649</v>
      </c>
      <c r="G358" s="128">
        <f>'Raw Data'!H361</f>
        <v>283</v>
      </c>
      <c r="H358" s="127">
        <f>'Raw Data'!M361</f>
        <v>7.0267038345336914</v>
      </c>
      <c r="I358" s="119">
        <f>'Raw Data'!I361</f>
        <v>74.633064270019531</v>
      </c>
      <c r="J358" s="118">
        <f>'Raw Data'!K361</f>
        <v>3</v>
      </c>
      <c r="K358" s="119">
        <f>'Raw Data'!J361</f>
        <v>0</v>
      </c>
      <c r="L358" s="118">
        <f>'Raw Data'!L361</f>
        <v>0</v>
      </c>
      <c r="M358" s="117">
        <f>IF('Raw Data'!U361 &gt; 0, IF('Raw Data'!V361 = 1, ('Raw Data'!Z361 * 'Raw Data'!N361 * 'Raw Data'!P361) / 'Raw Data'!U361, 'Raw Data'!Z361), #N/A)</f>
        <v>83</v>
      </c>
      <c r="N358" s="116">
        <f>IF('Raw Data'!U361 &gt; 0, IF('Raw Data'!V361 = 1, ('Raw Data'!AD361 * 'Raw Data'!N361 * 'Raw Data'!P361) / 'Raw Data'!U361, 'Raw Data'!AD361), #N/A)</f>
        <v>0</v>
      </c>
      <c r="O358" s="115">
        <f>IF('Raw Data'!U361 &gt; 0, IF('Raw Data'!V361 = 1, ('Raw Data'!AH361 * 'Raw Data'!N361 * 'Raw Data'!P361) / 'Raw Data'!U361, 'Raw Data'!AH361), #N/A)</f>
        <v>49</v>
      </c>
      <c r="P358" s="107">
        <f>'Raw Data'!V361</f>
        <v>0</v>
      </c>
    </row>
    <row r="359" spans="1:16" x14ac:dyDescent="0.2">
      <c r="A359" s="132">
        <f>'Raw Data'!D362</f>
        <v>2264</v>
      </c>
      <c r="B359" s="113" t="str">
        <f>'Raw Data'!C362</f>
        <v>2B</v>
      </c>
      <c r="C359" s="131" t="str">
        <f>'Raw Data'!B362</f>
        <v>Goose Is.</v>
      </c>
      <c r="D359" s="130">
        <f>'Raw Data'!E362</f>
        <v>43283</v>
      </c>
      <c r="E359" s="129">
        <f>'Raw Data'!F362</f>
        <v>511897</v>
      </c>
      <c r="F359" s="129">
        <f>IF('Raw Data'!G362 &lt; 2000000,-1* 'Raw Data'!G362,('Raw Data'!G362 - 1000000))</f>
        <v>-1273869</v>
      </c>
      <c r="G359" s="128">
        <f>'Raw Data'!H362</f>
        <v>64</v>
      </c>
      <c r="H359" s="127">
        <f>'Raw Data'!M362</f>
        <v>7.0267038345336914</v>
      </c>
      <c r="I359" s="119">
        <f>'Raw Data'!I362</f>
        <v>547.4248046875</v>
      </c>
      <c r="J359" s="118">
        <f>'Raw Data'!K362</f>
        <v>18</v>
      </c>
      <c r="K359" s="119">
        <f>'Raw Data'!J362</f>
        <v>8.5896596908569336</v>
      </c>
      <c r="L359" s="118">
        <f>'Raw Data'!L362</f>
        <v>1</v>
      </c>
      <c r="M359" s="117">
        <f>IF('Raw Data'!U362 &gt; 0, IF('Raw Data'!V362 = 1, ('Raw Data'!Z362 * 'Raw Data'!N362 * 'Raw Data'!P362) / 'Raw Data'!U362, 'Raw Data'!Z362), #N/A)</f>
        <v>4</v>
      </c>
      <c r="N359" s="116">
        <f>IF('Raw Data'!U362 &gt; 0, IF('Raw Data'!V362 = 1, ('Raw Data'!AD362 * 'Raw Data'!N362 * 'Raw Data'!P362) / 'Raw Data'!U362, 'Raw Data'!AD362), #N/A)</f>
        <v>0</v>
      </c>
      <c r="O359" s="115">
        <f>IF('Raw Data'!U362 &gt; 0, IF('Raw Data'!V362 = 1, ('Raw Data'!AH362 * 'Raw Data'!N362 * 'Raw Data'!P362) / 'Raw Data'!U362, 'Raw Data'!AH362), #N/A)</f>
        <v>7</v>
      </c>
      <c r="P359" s="107">
        <f>'Raw Data'!V362</f>
        <v>0</v>
      </c>
    </row>
    <row r="360" spans="1:16" x14ac:dyDescent="0.2">
      <c r="A360" s="132">
        <f>'Raw Data'!D363</f>
        <v>2265</v>
      </c>
      <c r="B360" s="113" t="str">
        <f>'Raw Data'!C363</f>
        <v>2B</v>
      </c>
      <c r="C360" s="131" t="str">
        <f>'Raw Data'!B363</f>
        <v>Goose Is.</v>
      </c>
      <c r="D360" s="130">
        <f>'Raw Data'!E363</f>
        <v>43279</v>
      </c>
      <c r="E360" s="129">
        <f>'Raw Data'!F363</f>
        <v>511995</v>
      </c>
      <c r="F360" s="129">
        <f>IF('Raw Data'!G363 &lt; 2000000,-1* 'Raw Data'!G363,('Raw Data'!G363 - 1000000))</f>
        <v>-1300281</v>
      </c>
      <c r="G360" s="128">
        <f>'Raw Data'!H363</f>
        <v>177</v>
      </c>
      <c r="H360" s="127">
        <f>'Raw Data'!M363</f>
        <v>6.9564366340637207</v>
      </c>
      <c r="I360" s="119">
        <f>'Raw Data'!I363</f>
        <v>877.77239990234375</v>
      </c>
      <c r="J360" s="118">
        <f>'Raw Data'!K363</f>
        <v>42</v>
      </c>
      <c r="K360" s="119">
        <f>'Raw Data'!J363</f>
        <v>10.559208869934082</v>
      </c>
      <c r="L360" s="118">
        <f>'Raw Data'!L363</f>
        <v>1</v>
      </c>
      <c r="M360" s="117">
        <f>IF('Raw Data'!U363 &gt; 0, IF('Raw Data'!V363 = 1, ('Raw Data'!Z363 * 'Raw Data'!N363 * 'Raw Data'!P363) / 'Raw Data'!U363, 'Raw Data'!Z363), #N/A)</f>
        <v>62</v>
      </c>
      <c r="N360" s="116">
        <f>IF('Raw Data'!U363 &gt; 0, IF('Raw Data'!V363 = 1, ('Raw Data'!AD363 * 'Raw Data'!N363 * 'Raw Data'!P363) / 'Raw Data'!U363, 'Raw Data'!AD363), #N/A)</f>
        <v>0</v>
      </c>
      <c r="O360" s="115">
        <f>IF('Raw Data'!U363 &gt; 0, IF('Raw Data'!V363 = 1, ('Raw Data'!AH363 * 'Raw Data'!N363 * 'Raw Data'!P363) / 'Raw Data'!U363, 'Raw Data'!AH363), #N/A)</f>
        <v>20</v>
      </c>
      <c r="P360" s="107">
        <f>'Raw Data'!V363</f>
        <v>0</v>
      </c>
    </row>
    <row r="361" spans="1:16" x14ac:dyDescent="0.2">
      <c r="A361" s="132">
        <f>'Raw Data'!D364</f>
        <v>2266</v>
      </c>
      <c r="B361" s="113" t="str">
        <f>'Raw Data'!C364</f>
        <v>2B</v>
      </c>
      <c r="C361" s="131" t="str">
        <f>'Raw Data'!B364</f>
        <v>Goose Is.</v>
      </c>
      <c r="D361" s="130">
        <f>'Raw Data'!E364</f>
        <v>43283</v>
      </c>
      <c r="E361" s="129">
        <f>'Raw Data'!F364</f>
        <v>513995</v>
      </c>
      <c r="F361" s="129">
        <f>IF('Raw Data'!G364 &lt; 2000000,-1* 'Raw Data'!G364,('Raw Data'!G364 - 1000000))</f>
        <v>-1272271</v>
      </c>
      <c r="G361" s="128">
        <f>'Raw Data'!H364</f>
        <v>135</v>
      </c>
      <c r="H361" s="127">
        <f>'Raw Data'!M364</f>
        <v>6.9564366340637207</v>
      </c>
      <c r="I361" s="119">
        <f>'Raw Data'!I364</f>
        <v>327.271240234375</v>
      </c>
      <c r="J361" s="118">
        <f>'Raw Data'!K364</f>
        <v>7</v>
      </c>
      <c r="K361" s="119">
        <f>'Raw Data'!J364</f>
        <v>0</v>
      </c>
      <c r="L361" s="118">
        <f>'Raw Data'!L364</f>
        <v>0</v>
      </c>
      <c r="M361" s="117">
        <f>IF('Raw Data'!U364 &gt; 0, IF('Raw Data'!V364 = 1, ('Raw Data'!Z364 * 'Raw Data'!N364 * 'Raw Data'!P364) / 'Raw Data'!U364, 'Raw Data'!Z364), #N/A)</f>
        <v>0</v>
      </c>
      <c r="N361" s="116">
        <f>IF('Raw Data'!U364 &gt; 0, IF('Raw Data'!V364 = 1, ('Raw Data'!AD364 * 'Raw Data'!N364 * 'Raw Data'!P364) / 'Raw Data'!U364, 'Raw Data'!AD364), #N/A)</f>
        <v>0</v>
      </c>
      <c r="O361" s="115">
        <f>IF('Raw Data'!U364 &gt; 0, IF('Raw Data'!V364 = 1, ('Raw Data'!AH364 * 'Raw Data'!N364 * 'Raw Data'!P364) / 'Raw Data'!U364, 'Raw Data'!AH364), #N/A)</f>
        <v>1</v>
      </c>
      <c r="P361" s="107">
        <f>'Raw Data'!V364</f>
        <v>0</v>
      </c>
    </row>
    <row r="362" spans="1:16" x14ac:dyDescent="0.2">
      <c r="A362" s="132">
        <f>'Raw Data'!D365</f>
        <v>2267</v>
      </c>
      <c r="B362" s="113" t="str">
        <f>'Raw Data'!C365</f>
        <v>2B</v>
      </c>
      <c r="C362" s="131" t="str">
        <f>'Raw Data'!B365</f>
        <v>Goose Is.</v>
      </c>
      <c r="D362" s="130">
        <f>'Raw Data'!E365</f>
        <v>43295</v>
      </c>
      <c r="E362" s="129">
        <f>'Raw Data'!F365</f>
        <v>514005</v>
      </c>
      <c r="F362" s="129">
        <f>IF('Raw Data'!G365 &lt; 2000000,-1* 'Raw Data'!G365,('Raw Data'!G365 - 1000000))</f>
        <v>-1275490</v>
      </c>
      <c r="G362" s="128">
        <f>'Raw Data'!H365</f>
        <v>183</v>
      </c>
      <c r="H362" s="127">
        <f>'Raw Data'!M365</f>
        <v>7.0267033576965332</v>
      </c>
      <c r="I362" s="119">
        <f>'Raw Data'!I365</f>
        <v>345.4139404296875</v>
      </c>
      <c r="J362" s="118">
        <f>'Raw Data'!K365</f>
        <v>18</v>
      </c>
      <c r="K362" s="119">
        <f>'Raw Data'!J365</f>
        <v>49.914642333984375</v>
      </c>
      <c r="L362" s="118">
        <f>'Raw Data'!L365</f>
        <v>5</v>
      </c>
      <c r="M362" s="117">
        <f>IF('Raw Data'!U365 &gt; 0, IF('Raw Data'!V365 = 1, ('Raw Data'!Z365 * 'Raw Data'!N365 * 'Raw Data'!P365) / 'Raw Data'!U365, 'Raw Data'!Z365), #N/A)</f>
        <v>13</v>
      </c>
      <c r="N362" s="116">
        <f>IF('Raw Data'!U365 &gt; 0, IF('Raw Data'!V365 = 1, ('Raw Data'!AD365 * 'Raw Data'!N365 * 'Raw Data'!P365) / 'Raw Data'!U365, 'Raw Data'!AD365), #N/A)</f>
        <v>0</v>
      </c>
      <c r="O362" s="115">
        <f>IF('Raw Data'!U365 &gt; 0, IF('Raw Data'!V365 = 1, ('Raw Data'!AH365 * 'Raw Data'!N365 * 'Raw Data'!P365) / 'Raw Data'!U365, 'Raw Data'!AH365), #N/A)</f>
        <v>0</v>
      </c>
      <c r="P362" s="107">
        <f>'Raw Data'!V365</f>
        <v>0</v>
      </c>
    </row>
    <row r="363" spans="1:16" x14ac:dyDescent="0.2">
      <c r="A363" s="132">
        <f>'Raw Data'!D366</f>
        <v>2268</v>
      </c>
      <c r="B363" s="113" t="str">
        <f>'Raw Data'!C366</f>
        <v>2B</v>
      </c>
      <c r="C363" s="131" t="str">
        <f>'Raw Data'!B366</f>
        <v>Goose Is.</v>
      </c>
      <c r="D363" s="130">
        <f>'Raw Data'!E366</f>
        <v>43295</v>
      </c>
      <c r="E363" s="129">
        <f>'Raw Data'!F366</f>
        <v>513998</v>
      </c>
      <c r="F363" s="129">
        <f>IF('Raw Data'!G366 &lt; 2000000,-1* 'Raw Data'!G366,('Raw Data'!G366 - 1000000))</f>
        <v>-1281146</v>
      </c>
      <c r="G363" s="128">
        <f>'Raw Data'!H366</f>
        <v>30</v>
      </c>
      <c r="H363" s="127">
        <f>'Raw Data'!M366</f>
        <v>7.0267038345336914</v>
      </c>
      <c r="I363" s="119">
        <f>'Raw Data'!I366</f>
        <v>306.79995727539062</v>
      </c>
      <c r="J363" s="118">
        <f>'Raw Data'!K366</f>
        <v>12</v>
      </c>
      <c r="K363" s="119">
        <f>'Raw Data'!J366</f>
        <v>73.579322814941406</v>
      </c>
      <c r="L363" s="118">
        <f>'Raw Data'!L366</f>
        <v>9</v>
      </c>
      <c r="M363" s="117">
        <f>IF('Raw Data'!U366 &gt; 0, IF('Raw Data'!V366 = 1, ('Raw Data'!Z366 * 'Raw Data'!N366 * 'Raw Data'!P366) / 'Raw Data'!U366, 'Raw Data'!Z366), #N/A)</f>
        <v>0</v>
      </c>
      <c r="N363" s="116">
        <f>IF('Raw Data'!U366 &gt; 0, IF('Raw Data'!V366 = 1, ('Raw Data'!AD366 * 'Raw Data'!N366 * 'Raw Data'!P366) / 'Raw Data'!U366, 'Raw Data'!AD366), #N/A)</f>
        <v>0</v>
      </c>
      <c r="O363" s="115">
        <f>IF('Raw Data'!U366 &gt; 0, IF('Raw Data'!V366 = 1, ('Raw Data'!AH366 * 'Raw Data'!N366 * 'Raw Data'!P366) / 'Raw Data'!U366, 'Raw Data'!AH366), #N/A)</f>
        <v>23</v>
      </c>
      <c r="P363" s="107">
        <f>'Raw Data'!V366</f>
        <v>0</v>
      </c>
    </row>
    <row r="364" spans="1:16" x14ac:dyDescent="0.2">
      <c r="A364" s="132">
        <f>'Raw Data'!D367</f>
        <v>2269</v>
      </c>
      <c r="B364" s="113" t="str">
        <f>'Raw Data'!C367</f>
        <v>2B</v>
      </c>
      <c r="C364" s="131" t="str">
        <f>'Raw Data'!B367</f>
        <v>Goose Is.</v>
      </c>
      <c r="D364" s="130">
        <f>'Raw Data'!E367</f>
        <v>43286</v>
      </c>
      <c r="E364" s="129">
        <f>'Raw Data'!F367</f>
        <v>513997</v>
      </c>
      <c r="F364" s="129">
        <f>IF('Raw Data'!G367 &lt; 2000000,-1* 'Raw Data'!G367,('Raw Data'!G367 - 1000000))</f>
        <v>-1284307</v>
      </c>
      <c r="G364" s="128">
        <f>'Raw Data'!H367</f>
        <v>20</v>
      </c>
      <c r="H364" s="127">
        <f>'Raw Data'!M367</f>
        <v>6.9564361572265625</v>
      </c>
      <c r="I364" s="119">
        <f>'Raw Data'!I367</f>
        <v>255.01812744140625</v>
      </c>
      <c r="J364" s="118">
        <f>'Raw Data'!K367</f>
        <v>9</v>
      </c>
      <c r="K364" s="119">
        <f>'Raw Data'!J367</f>
        <v>37.47576904296875</v>
      </c>
      <c r="L364" s="118">
        <f>'Raw Data'!L367</f>
        <v>4</v>
      </c>
      <c r="M364" s="117">
        <f>IF('Raw Data'!U367 &gt; 0, IF('Raw Data'!V367 = 1, ('Raw Data'!Z367 * 'Raw Data'!N367 * 'Raw Data'!P367) / 'Raw Data'!U367, 'Raw Data'!Z367), #N/A)</f>
        <v>0</v>
      </c>
      <c r="N364" s="116">
        <f>IF('Raw Data'!U367 &gt; 0, IF('Raw Data'!V367 = 1, ('Raw Data'!AD367 * 'Raw Data'!N367 * 'Raw Data'!P367) / 'Raw Data'!U367, 'Raw Data'!AD367), #N/A)</f>
        <v>0</v>
      </c>
      <c r="O364" s="115">
        <f>IF('Raw Data'!U367 &gt; 0, IF('Raw Data'!V367 = 1, ('Raw Data'!AH367 * 'Raw Data'!N367 * 'Raw Data'!P367) / 'Raw Data'!U367, 'Raw Data'!AH367), #N/A)</f>
        <v>0</v>
      </c>
      <c r="P364" s="107">
        <f>'Raw Data'!V367</f>
        <v>0</v>
      </c>
    </row>
    <row r="365" spans="1:16" x14ac:dyDescent="0.2">
      <c r="A365" s="132">
        <f>'Raw Data'!D368</f>
        <v>2270</v>
      </c>
      <c r="B365" s="113" t="str">
        <f>'Raw Data'!C368</f>
        <v>2B</v>
      </c>
      <c r="C365" s="131" t="str">
        <f>'Raw Data'!B368</f>
        <v>Goose Is.</v>
      </c>
      <c r="D365" s="130">
        <f>'Raw Data'!E368</f>
        <v>43295</v>
      </c>
      <c r="E365" s="129">
        <f>'Raw Data'!F368</f>
        <v>514992</v>
      </c>
      <c r="F365" s="129">
        <f>IF('Raw Data'!G368 &lt; 2000000,-1* 'Raw Data'!G368,('Raw Data'!G368 - 1000000))</f>
        <v>-1275489</v>
      </c>
      <c r="G365" s="128">
        <f>'Raw Data'!H368</f>
        <v>173</v>
      </c>
      <c r="H365" s="127">
        <f>'Raw Data'!M368</f>
        <v>7.0267033576965332</v>
      </c>
      <c r="I365" s="119">
        <f>'Raw Data'!I368</f>
        <v>469.53707885742187</v>
      </c>
      <c r="J365" s="118">
        <f>'Raw Data'!K368</f>
        <v>24</v>
      </c>
      <c r="K365" s="119">
        <f>'Raw Data'!J368</f>
        <v>19.520484924316406</v>
      </c>
      <c r="L365" s="118">
        <f>'Raw Data'!L368</f>
        <v>2</v>
      </c>
      <c r="M365" s="117">
        <f>IF('Raw Data'!U368 &gt; 0, IF('Raw Data'!V368 = 1, ('Raw Data'!Z368 * 'Raw Data'!N368 * 'Raw Data'!P368) / 'Raw Data'!U368, 'Raw Data'!Z368), #N/A)</f>
        <v>17</v>
      </c>
      <c r="N365" s="116">
        <f>IF('Raw Data'!U368 &gt; 0, IF('Raw Data'!V368 = 1, ('Raw Data'!AD368 * 'Raw Data'!N368 * 'Raw Data'!P368) / 'Raw Data'!U368, 'Raw Data'!AD368), #N/A)</f>
        <v>0</v>
      </c>
      <c r="O365" s="115">
        <f>IF('Raw Data'!U368 &gt; 0, IF('Raw Data'!V368 = 1, ('Raw Data'!AH368 * 'Raw Data'!N368 * 'Raw Data'!P368) / 'Raw Data'!U368, 'Raw Data'!AH368), #N/A)</f>
        <v>0</v>
      </c>
      <c r="P365" s="107">
        <f>'Raw Data'!V368</f>
        <v>0</v>
      </c>
    </row>
    <row r="366" spans="1:16" x14ac:dyDescent="0.2">
      <c r="A366" s="132">
        <f>'Raw Data'!D369</f>
        <v>2271</v>
      </c>
      <c r="B366" s="113" t="str">
        <f>'Raw Data'!C369</f>
        <v>2B</v>
      </c>
      <c r="C366" s="131" t="str">
        <f>'Raw Data'!B369</f>
        <v>St. James</v>
      </c>
      <c r="D366" s="130">
        <f>'Raw Data'!E369</f>
        <v>43260</v>
      </c>
      <c r="E366" s="129">
        <f>'Raw Data'!F369</f>
        <v>520002</v>
      </c>
      <c r="F366" s="129">
        <f>IF('Raw Data'!G369 &lt; 2000000,-1* 'Raw Data'!G369,('Raw Data'!G369 - 1000000))</f>
        <v>-1310823</v>
      </c>
      <c r="G366" s="128">
        <f>'Raw Data'!H369</f>
        <v>31</v>
      </c>
      <c r="H366" s="127">
        <f>'Raw Data'!M369</f>
        <v>7.0267038345336914</v>
      </c>
      <c r="I366" s="119">
        <f>'Raw Data'!I369</f>
        <v>4440.73583984375</v>
      </c>
      <c r="J366" s="118">
        <f>'Raw Data'!K369</f>
        <v>108</v>
      </c>
      <c r="K366" s="119">
        <f>'Raw Data'!J369</f>
        <v>49.830154418945313</v>
      </c>
      <c r="L366" s="118">
        <f>'Raw Data'!L369</f>
        <v>7</v>
      </c>
      <c r="M366" s="117">
        <f>IF('Raw Data'!U369 &gt; 0, IF('Raw Data'!V369 = 1, ('Raw Data'!Z369 * 'Raw Data'!N369 * 'Raw Data'!P369) / 'Raw Data'!U369, 'Raw Data'!Z369), #N/A)</f>
        <v>0</v>
      </c>
      <c r="N366" s="116">
        <f>IF('Raw Data'!U369 &gt; 0, IF('Raw Data'!V369 = 1, ('Raw Data'!AD369 * 'Raw Data'!N369 * 'Raw Data'!P369) / 'Raw Data'!U369, 'Raw Data'!AD369), #N/A)</f>
        <v>0</v>
      </c>
      <c r="O366" s="115">
        <f>IF('Raw Data'!U369 &gt; 0, IF('Raw Data'!V369 = 1, ('Raw Data'!AH369 * 'Raw Data'!N369 * 'Raw Data'!P369) / 'Raw Data'!U369, 'Raw Data'!AH369), #N/A)</f>
        <v>117</v>
      </c>
      <c r="P366" s="107">
        <f>'Raw Data'!V369</f>
        <v>0</v>
      </c>
    </row>
    <row r="367" spans="1:16" x14ac:dyDescent="0.2">
      <c r="A367" s="132">
        <f>'Raw Data'!D370</f>
        <v>2272</v>
      </c>
      <c r="B367" s="113" t="str">
        <f>'Raw Data'!C370</f>
        <v>2B</v>
      </c>
      <c r="C367" s="131" t="str">
        <f>'Raw Data'!B370</f>
        <v>Goose Is.</v>
      </c>
      <c r="D367" s="130">
        <f>'Raw Data'!E370</f>
        <v>43294</v>
      </c>
      <c r="E367" s="129">
        <f>'Raw Data'!F370</f>
        <v>521030</v>
      </c>
      <c r="F367" s="129">
        <f>IF('Raw Data'!G370 &lt; 2000000,-1* 'Raw Data'!G370,('Raw Data'!G370 - 1000000))</f>
        <v>-1265197</v>
      </c>
      <c r="G367" s="128">
        <f>'Raw Data'!H370</f>
        <v>131</v>
      </c>
      <c r="H367" s="127">
        <f>'Raw Data'!M370</f>
        <v>7.0267038345336914</v>
      </c>
      <c r="I367" s="119">
        <f>'Raw Data'!I370</f>
        <v>473.88412475585937</v>
      </c>
      <c r="J367" s="118">
        <f>'Raw Data'!K370</f>
        <v>10</v>
      </c>
      <c r="K367" s="119">
        <f>'Raw Data'!J370</f>
        <v>0</v>
      </c>
      <c r="L367" s="118">
        <f>'Raw Data'!L370</f>
        <v>0</v>
      </c>
      <c r="M367" s="117">
        <f>IF('Raw Data'!U370 &gt; 0, IF('Raw Data'!V370 = 1, ('Raw Data'!Z370 * 'Raw Data'!N370 * 'Raw Data'!P370) / 'Raw Data'!U370, 'Raw Data'!Z370), #N/A)</f>
        <v>7</v>
      </c>
      <c r="N367" s="116">
        <f>IF('Raw Data'!U370 &gt; 0, IF('Raw Data'!V370 = 1, ('Raw Data'!AD370 * 'Raw Data'!N370 * 'Raw Data'!P370) / 'Raw Data'!U370, 'Raw Data'!AD370), #N/A)</f>
        <v>0</v>
      </c>
      <c r="O367" s="115">
        <f>IF('Raw Data'!U370 &gt; 0, IF('Raw Data'!V370 = 1, ('Raw Data'!AH370 * 'Raw Data'!N370 * 'Raw Data'!P370) / 'Raw Data'!U370, 'Raw Data'!AH370), #N/A)</f>
        <v>3</v>
      </c>
      <c r="P367" s="107">
        <f>'Raw Data'!V370</f>
        <v>0</v>
      </c>
    </row>
    <row r="368" spans="1:16" x14ac:dyDescent="0.2">
      <c r="A368" s="132">
        <f>'Raw Data'!D371</f>
        <v>2273</v>
      </c>
      <c r="B368" s="113" t="str">
        <f>'Raw Data'!C371</f>
        <v>2B</v>
      </c>
      <c r="C368" s="131" t="str">
        <f>'Raw Data'!B371</f>
        <v>St. James</v>
      </c>
      <c r="D368" s="130">
        <f>'Raw Data'!E371</f>
        <v>43260</v>
      </c>
      <c r="E368" s="129">
        <f>'Raw Data'!F371</f>
        <v>521013</v>
      </c>
      <c r="F368" s="129">
        <f>IF('Raw Data'!G371 &lt; 2000000,-1* 'Raw Data'!G371,('Raw Data'!G371 - 1000000))</f>
        <v>-1310809</v>
      </c>
      <c r="G368" s="128">
        <f>'Raw Data'!H371</f>
        <v>20</v>
      </c>
      <c r="H368" s="127">
        <f>'Raw Data'!M371</f>
        <v>7.0267038345336914</v>
      </c>
      <c r="I368" s="119">
        <f>'Raw Data'!I371</f>
        <v>491.25723266601562</v>
      </c>
      <c r="J368" s="118">
        <f>'Raw Data'!K371</f>
        <v>11</v>
      </c>
      <c r="K368" s="119">
        <f>'Raw Data'!J371</f>
        <v>8.9612760543823242</v>
      </c>
      <c r="L368" s="118">
        <f>'Raw Data'!L371</f>
        <v>1</v>
      </c>
      <c r="M368" s="117">
        <f>IF('Raw Data'!U371 &gt; 0, IF('Raw Data'!V371 = 1, ('Raw Data'!Z371 * 'Raw Data'!N371 * 'Raw Data'!P371) / 'Raw Data'!U371, 'Raw Data'!Z371), #N/A)</f>
        <v>0</v>
      </c>
      <c r="N368" s="116">
        <f>IF('Raw Data'!U371 &gt; 0, IF('Raw Data'!V371 = 1, ('Raw Data'!AD371 * 'Raw Data'!N371 * 'Raw Data'!P371) / 'Raw Data'!U371, 'Raw Data'!AD371), #N/A)</f>
        <v>0</v>
      </c>
      <c r="O368" s="115">
        <f>IF('Raw Data'!U371 &gt; 0, IF('Raw Data'!V371 = 1, ('Raw Data'!AH371 * 'Raw Data'!N371 * 'Raw Data'!P371) / 'Raw Data'!U371, 'Raw Data'!AH371), #N/A)</f>
        <v>1</v>
      </c>
      <c r="P368" s="107">
        <f>'Raw Data'!V371</f>
        <v>0</v>
      </c>
    </row>
    <row r="369" spans="1:16" x14ac:dyDescent="0.2">
      <c r="A369" s="132">
        <f>'Raw Data'!D372</f>
        <v>2274</v>
      </c>
      <c r="B369" s="113" t="str">
        <f>'Raw Data'!C372</f>
        <v>2B</v>
      </c>
      <c r="C369" s="131" t="str">
        <f>'Raw Data'!B372</f>
        <v>St. James</v>
      </c>
      <c r="D369" s="130">
        <f>'Raw Data'!E372</f>
        <v>43260</v>
      </c>
      <c r="E369" s="129">
        <f>'Raw Data'!F372</f>
        <v>521012</v>
      </c>
      <c r="F369" s="129">
        <f>IF('Raw Data'!G372 &lt; 2000000,-1* 'Raw Data'!G372,('Raw Data'!G372 - 1000000))</f>
        <v>-1312539</v>
      </c>
      <c r="G369" s="128">
        <f>'Raw Data'!H372</f>
        <v>185</v>
      </c>
      <c r="H369" s="127">
        <f>'Raw Data'!M372</f>
        <v>7.0267038345336914</v>
      </c>
      <c r="I369" s="119">
        <f>'Raw Data'!I372</f>
        <v>114.68708801269531</v>
      </c>
      <c r="J369" s="118">
        <f>'Raw Data'!K372</f>
        <v>4</v>
      </c>
      <c r="K369" s="119">
        <f>'Raw Data'!J372</f>
        <v>8.9612760543823242</v>
      </c>
      <c r="L369" s="118">
        <f>'Raw Data'!L372</f>
        <v>1</v>
      </c>
      <c r="M369" s="117">
        <f>IF('Raw Data'!U372 &gt; 0, IF('Raw Data'!V372 = 1, ('Raw Data'!Z372 * 'Raw Data'!N372 * 'Raw Data'!P372) / 'Raw Data'!U372, 'Raw Data'!Z372), #N/A)</f>
        <v>53</v>
      </c>
      <c r="N369" s="116">
        <f>IF('Raw Data'!U372 &gt; 0, IF('Raw Data'!V372 = 1, ('Raw Data'!AD372 * 'Raw Data'!N372 * 'Raw Data'!P372) / 'Raw Data'!U372, 'Raw Data'!AD372), #N/A)</f>
        <v>0</v>
      </c>
      <c r="O369" s="115">
        <f>IF('Raw Data'!U372 &gt; 0, IF('Raw Data'!V372 = 1, ('Raw Data'!AH372 * 'Raw Data'!N372 * 'Raw Data'!P372) / 'Raw Data'!U372, 'Raw Data'!AH372), #N/A)</f>
        <v>130</v>
      </c>
      <c r="P369" s="107">
        <f>'Raw Data'!V372</f>
        <v>0</v>
      </c>
    </row>
    <row r="370" spans="1:16" x14ac:dyDescent="0.2">
      <c r="A370" s="132">
        <f>'Raw Data'!D373</f>
        <v>2275</v>
      </c>
      <c r="B370" s="113" t="str">
        <f>'Raw Data'!C373</f>
        <v>2B</v>
      </c>
      <c r="C370" s="131" t="str">
        <f>'Raw Data'!B373</f>
        <v>Goose Is.</v>
      </c>
      <c r="D370" s="130">
        <f>'Raw Data'!E373</f>
        <v>43294</v>
      </c>
      <c r="E370" s="129">
        <f>'Raw Data'!F373</f>
        <v>521988</v>
      </c>
      <c r="F370" s="129">
        <f>IF('Raw Data'!G373 &lt; 2000000,-1* 'Raw Data'!G373,('Raw Data'!G373 - 1000000))</f>
        <v>-1270634</v>
      </c>
      <c r="G370" s="128">
        <f>'Raw Data'!H373</f>
        <v>190</v>
      </c>
      <c r="H370" s="127">
        <f>'Raw Data'!M373</f>
        <v>6.9564366340637207</v>
      </c>
      <c r="I370" s="119">
        <f>'Raw Data'!I373</f>
        <v>227.74856567382812</v>
      </c>
      <c r="J370" s="118">
        <f>'Raw Data'!K373</f>
        <v>8</v>
      </c>
      <c r="K370" s="119">
        <f>'Raw Data'!J373</f>
        <v>5.9905791282653809</v>
      </c>
      <c r="L370" s="118">
        <f>'Raw Data'!L373</f>
        <v>1</v>
      </c>
      <c r="M370" s="117">
        <f>IF('Raw Data'!U373 &gt; 0, IF('Raw Data'!V373 = 1, ('Raw Data'!Z373 * 'Raw Data'!N373 * 'Raw Data'!P373) / 'Raw Data'!U373, 'Raw Data'!Z373), #N/A)</f>
        <v>13</v>
      </c>
      <c r="N370" s="116">
        <f>IF('Raw Data'!U373 &gt; 0, IF('Raw Data'!V373 = 1, ('Raw Data'!AD373 * 'Raw Data'!N373 * 'Raw Data'!P373) / 'Raw Data'!U373, 'Raw Data'!AD373), #N/A)</f>
        <v>0</v>
      </c>
      <c r="O370" s="115">
        <f>IF('Raw Data'!U373 &gt; 0, IF('Raw Data'!V373 = 1, ('Raw Data'!AH373 * 'Raw Data'!N373 * 'Raw Data'!P373) / 'Raw Data'!U373, 'Raw Data'!AH373), #N/A)</f>
        <v>22</v>
      </c>
      <c r="P370" s="107">
        <f>'Raw Data'!V373</f>
        <v>0</v>
      </c>
    </row>
    <row r="371" spans="1:16" x14ac:dyDescent="0.2">
      <c r="A371" s="132">
        <f>'Raw Data'!D374</f>
        <v>2276</v>
      </c>
      <c r="B371" s="113" t="str">
        <f>'Raw Data'!C374</f>
        <v>2B</v>
      </c>
      <c r="C371" s="131" t="str">
        <f>'Raw Data'!B374</f>
        <v>St. James</v>
      </c>
      <c r="D371" s="130">
        <f>'Raw Data'!E374</f>
        <v>43248</v>
      </c>
      <c r="E371" s="129">
        <f>'Raw Data'!F374</f>
        <v>522001</v>
      </c>
      <c r="F371" s="129">
        <f>IF('Raw Data'!G374 &lt; 2000000,-1* 'Raw Data'!G374,('Raw Data'!G374 - 1000000))</f>
        <v>-1285722</v>
      </c>
      <c r="G371" s="128">
        <f>'Raw Data'!H374</f>
        <v>25</v>
      </c>
      <c r="H371" s="127">
        <f>'Raw Data'!M374</f>
        <v>6.9564366340637207</v>
      </c>
      <c r="I371" s="119">
        <f>'Raw Data'!I374</f>
        <v>1844.64111328125</v>
      </c>
      <c r="J371" s="118">
        <f>'Raw Data'!K374</f>
        <v>64</v>
      </c>
      <c r="K371" s="119">
        <f>'Raw Data'!J374</f>
        <v>195.195068359375</v>
      </c>
      <c r="L371" s="118">
        <f>'Raw Data'!L374</f>
        <v>23</v>
      </c>
      <c r="M371" s="117">
        <f>IF('Raw Data'!U374 &gt; 0, IF('Raw Data'!V374 = 1, ('Raw Data'!Z374 * 'Raw Data'!N374 * 'Raw Data'!P374) / 'Raw Data'!U374, 'Raw Data'!Z374), #N/A)</f>
        <v>0</v>
      </c>
      <c r="N371" s="116">
        <f>IF('Raw Data'!U374 &gt; 0, IF('Raw Data'!V374 = 1, ('Raw Data'!AD374 * 'Raw Data'!N374 * 'Raw Data'!P374) / 'Raw Data'!U374, 'Raw Data'!AD374), #N/A)</f>
        <v>0</v>
      </c>
      <c r="O371" s="115">
        <f>IF('Raw Data'!U374 &gt; 0, IF('Raw Data'!V374 = 1, ('Raw Data'!AH374 * 'Raw Data'!N374 * 'Raw Data'!P374) / 'Raw Data'!U374, 'Raw Data'!AH374), #N/A)</f>
        <v>25</v>
      </c>
      <c r="P371" s="107">
        <f>'Raw Data'!V374</f>
        <v>0</v>
      </c>
    </row>
    <row r="372" spans="1:16" x14ac:dyDescent="0.2">
      <c r="A372" s="132">
        <f>'Raw Data'!D375</f>
        <v>2277</v>
      </c>
      <c r="B372" s="113" t="str">
        <f>'Raw Data'!C375</f>
        <v>2B</v>
      </c>
      <c r="C372" s="131" t="str">
        <f>'Raw Data'!B375</f>
        <v>St. James</v>
      </c>
      <c r="D372" s="130">
        <f>'Raw Data'!E375</f>
        <v>43261</v>
      </c>
      <c r="E372" s="129">
        <f>'Raw Data'!F375</f>
        <v>522000</v>
      </c>
      <c r="F372" s="129">
        <f>IF('Raw Data'!G375 &lt; 2000000,-1* 'Raw Data'!G375,('Raw Data'!G375 - 1000000))</f>
        <v>-1310800</v>
      </c>
      <c r="G372" s="128">
        <f>'Raw Data'!H375</f>
        <v>35</v>
      </c>
      <c r="H372" s="127">
        <f>'Raw Data'!M375</f>
        <v>7.0267038345336914</v>
      </c>
      <c r="I372" s="119">
        <f>'Raw Data'!I375</f>
        <v>1370.9503173828125</v>
      </c>
      <c r="J372" s="118">
        <f>'Raw Data'!K375</f>
        <v>32</v>
      </c>
      <c r="K372" s="119">
        <f>'Raw Data'!J375</f>
        <v>18.437839508056641</v>
      </c>
      <c r="L372" s="118">
        <f>'Raw Data'!L375</f>
        <v>2</v>
      </c>
      <c r="M372" s="117">
        <f>IF('Raw Data'!U375 &gt; 0, IF('Raw Data'!V375 = 1, ('Raw Data'!Z375 * 'Raw Data'!N375 * 'Raw Data'!P375) / 'Raw Data'!U375, 'Raw Data'!Z375), #N/A)</f>
        <v>0</v>
      </c>
      <c r="N372" s="116">
        <f>IF('Raw Data'!U375 &gt; 0, IF('Raw Data'!V375 = 1, ('Raw Data'!AD375 * 'Raw Data'!N375 * 'Raw Data'!P375) / 'Raw Data'!U375, 'Raw Data'!AD375), #N/A)</f>
        <v>0</v>
      </c>
      <c r="O372" s="115">
        <f>IF('Raw Data'!U375 &gt; 0, IF('Raw Data'!V375 = 1, ('Raw Data'!AH375 * 'Raw Data'!N375 * 'Raw Data'!P375) / 'Raw Data'!U375, 'Raw Data'!AH375), #N/A)</f>
        <v>21</v>
      </c>
      <c r="P372" s="107">
        <f>'Raw Data'!V375</f>
        <v>0</v>
      </c>
    </row>
    <row r="373" spans="1:16" x14ac:dyDescent="0.2">
      <c r="A373" s="132">
        <f>'Raw Data'!D376</f>
        <v>2278</v>
      </c>
      <c r="B373" s="113" t="str">
        <f>'Raw Data'!C376</f>
        <v>2B</v>
      </c>
      <c r="C373" s="131" t="str">
        <f>'Raw Data'!B376</f>
        <v>St. James</v>
      </c>
      <c r="D373" s="130">
        <f>'Raw Data'!E376</f>
        <v>43249</v>
      </c>
      <c r="E373" s="129">
        <f>'Raw Data'!F376</f>
        <v>522993</v>
      </c>
      <c r="F373" s="129">
        <f>IF('Raw Data'!G376 &lt; 2000000,-1* 'Raw Data'!G376,('Raw Data'!G376 - 1000000))</f>
        <v>-1291282</v>
      </c>
      <c r="G373" s="128">
        <f>'Raw Data'!H376</f>
        <v>65</v>
      </c>
      <c r="H373" s="127">
        <f>'Raw Data'!M376</f>
        <v>7.0267038345336914</v>
      </c>
      <c r="I373" s="119">
        <f>'Raw Data'!I376</f>
        <v>1065.0982666015625</v>
      </c>
      <c r="J373" s="118">
        <f>'Raw Data'!K376</f>
        <v>41</v>
      </c>
      <c r="K373" s="119">
        <f>'Raw Data'!J376</f>
        <v>50.706165313720703</v>
      </c>
      <c r="L373" s="118">
        <f>'Raw Data'!L376</f>
        <v>6</v>
      </c>
      <c r="M373" s="117">
        <f>IF('Raw Data'!U376 &gt; 0, IF('Raw Data'!V376 = 1, ('Raw Data'!Z376 * 'Raw Data'!N376 * 'Raw Data'!P376) / 'Raw Data'!U376, 'Raw Data'!Z376), #N/A)</f>
        <v>0</v>
      </c>
      <c r="N373" s="116">
        <f>IF('Raw Data'!U376 &gt; 0, IF('Raw Data'!V376 = 1, ('Raw Data'!AD376 * 'Raw Data'!N376 * 'Raw Data'!P376) / 'Raw Data'!U376, 'Raw Data'!AD376), #N/A)</f>
        <v>0</v>
      </c>
      <c r="O373" s="115">
        <f>IF('Raw Data'!U376 &gt; 0, IF('Raw Data'!V376 = 1, ('Raw Data'!AH376 * 'Raw Data'!N376 * 'Raw Data'!P376) / 'Raw Data'!U376, 'Raw Data'!AH376), #N/A)</f>
        <v>26</v>
      </c>
      <c r="P373" s="107">
        <f>'Raw Data'!V376</f>
        <v>0</v>
      </c>
    </row>
    <row r="374" spans="1:16" x14ac:dyDescent="0.2">
      <c r="A374" s="132">
        <f>'Raw Data'!D377</f>
        <v>2279</v>
      </c>
      <c r="B374" s="113" t="str">
        <f>'Raw Data'!C377</f>
        <v>2B</v>
      </c>
      <c r="C374" s="131" t="str">
        <f>'Raw Data'!B377</f>
        <v>St. James</v>
      </c>
      <c r="D374" s="130">
        <f>'Raw Data'!E377</f>
        <v>43263</v>
      </c>
      <c r="E374" s="129">
        <f>'Raw Data'!F377</f>
        <v>523989</v>
      </c>
      <c r="F374" s="129">
        <f>IF('Raw Data'!G377 &lt; 2000000,-1* 'Raw Data'!G377,('Raw Data'!G377 - 1000000))</f>
        <v>-1285653</v>
      </c>
      <c r="G374" s="128">
        <f>'Raw Data'!H377</f>
        <v>51</v>
      </c>
      <c r="H374" s="127">
        <f>'Raw Data'!M377</f>
        <v>7.0267038345336914</v>
      </c>
      <c r="I374" s="119">
        <f>'Raw Data'!I377</f>
        <v>962.959716796875</v>
      </c>
      <c r="J374" s="118">
        <f>'Raw Data'!K377</f>
        <v>26</v>
      </c>
      <c r="K374" s="119">
        <f>'Raw Data'!J377</f>
        <v>29.708078384399414</v>
      </c>
      <c r="L374" s="118">
        <f>'Raw Data'!L377</f>
        <v>3</v>
      </c>
      <c r="M374" s="117">
        <f>IF('Raw Data'!U377 &gt; 0, IF('Raw Data'!V377 = 1, ('Raw Data'!Z377 * 'Raw Data'!N377 * 'Raw Data'!P377) / 'Raw Data'!U377, 'Raw Data'!Z377), #N/A)</f>
        <v>0</v>
      </c>
      <c r="N374" s="116">
        <f>IF('Raw Data'!U377 &gt; 0, IF('Raw Data'!V377 = 1, ('Raw Data'!AD377 * 'Raw Data'!N377 * 'Raw Data'!P377) / 'Raw Data'!U377, 'Raw Data'!AD377), #N/A)</f>
        <v>1</v>
      </c>
      <c r="O374" s="115">
        <f>IF('Raw Data'!U377 &gt; 0, IF('Raw Data'!V377 = 1, ('Raw Data'!AH377 * 'Raw Data'!N377 * 'Raw Data'!P377) / 'Raw Data'!U377, 'Raw Data'!AH377), #N/A)</f>
        <v>14</v>
      </c>
      <c r="P374" s="107">
        <f>'Raw Data'!V377</f>
        <v>0</v>
      </c>
    </row>
    <row r="375" spans="1:16" x14ac:dyDescent="0.2">
      <c r="A375" s="132">
        <f>'Raw Data'!D378</f>
        <v>2280</v>
      </c>
      <c r="B375" s="113" t="str">
        <f>'Raw Data'!C378</f>
        <v>2B</v>
      </c>
      <c r="C375" s="131" t="str">
        <f>'Raw Data'!B378</f>
        <v>St. James</v>
      </c>
      <c r="D375" s="130">
        <f>'Raw Data'!E378</f>
        <v>43264</v>
      </c>
      <c r="E375" s="129">
        <f>'Raw Data'!F378</f>
        <v>523989</v>
      </c>
      <c r="F375" s="129">
        <f>IF('Raw Data'!G378 &lt; 2000000,-1* 'Raw Data'!G378,('Raw Data'!G378 - 1000000))</f>
        <v>-1291561</v>
      </c>
      <c r="G375" s="128">
        <f>'Raw Data'!H378</f>
        <v>54</v>
      </c>
      <c r="H375" s="127">
        <f>'Raw Data'!M378</f>
        <v>7.0267038345336914</v>
      </c>
      <c r="I375" s="119">
        <f>'Raw Data'!I378</f>
        <v>561.08642578125</v>
      </c>
      <c r="J375" s="118">
        <f>'Raw Data'!K378</f>
        <v>15</v>
      </c>
      <c r="K375" s="119">
        <f>'Raw Data'!J378</f>
        <v>70.62646484375</v>
      </c>
      <c r="L375" s="118">
        <f>'Raw Data'!L378</f>
        <v>8</v>
      </c>
      <c r="M375" s="117">
        <f>IF('Raw Data'!U378 &gt; 0, IF('Raw Data'!V378 = 1, ('Raw Data'!Z378 * 'Raw Data'!N378 * 'Raw Data'!P378) / 'Raw Data'!U378, 'Raw Data'!Z378), #N/A)</f>
        <v>2</v>
      </c>
      <c r="N375" s="116">
        <f>IF('Raw Data'!U378 &gt; 0, IF('Raw Data'!V378 = 1, ('Raw Data'!AD378 * 'Raw Data'!N378 * 'Raw Data'!P378) / 'Raw Data'!U378, 'Raw Data'!AD378), #N/A)</f>
        <v>0</v>
      </c>
      <c r="O375" s="115">
        <f>IF('Raw Data'!U378 &gt; 0, IF('Raw Data'!V378 = 1, ('Raw Data'!AH378 * 'Raw Data'!N378 * 'Raw Data'!P378) / 'Raw Data'!U378, 'Raw Data'!AH378), #N/A)</f>
        <v>20</v>
      </c>
      <c r="P375" s="107">
        <f>'Raw Data'!V378</f>
        <v>0</v>
      </c>
    </row>
    <row r="376" spans="1:16" x14ac:dyDescent="0.2">
      <c r="A376" s="132">
        <f>'Raw Data'!D379</f>
        <v>2283</v>
      </c>
      <c r="B376" s="113" t="str">
        <f>'Raw Data'!C379</f>
        <v>2B</v>
      </c>
      <c r="C376" s="131" t="str">
        <f>'Raw Data'!B379</f>
        <v>St. James</v>
      </c>
      <c r="D376" s="130">
        <f>'Raw Data'!E379</f>
        <v>43263</v>
      </c>
      <c r="E376" s="129">
        <f>'Raw Data'!F379</f>
        <v>524990</v>
      </c>
      <c r="F376" s="129">
        <f>IF('Raw Data'!G379 &lt; 2000000,-1* 'Raw Data'!G379,('Raw Data'!G379 - 1000000))</f>
        <v>-1291298</v>
      </c>
      <c r="G376" s="128">
        <f>'Raw Data'!H379</f>
        <v>58</v>
      </c>
      <c r="H376" s="127">
        <f>'Raw Data'!M379</f>
        <v>7.0267033576965332</v>
      </c>
      <c r="I376" s="119">
        <f>'Raw Data'!I379</f>
        <v>1902.2978515625</v>
      </c>
      <c r="J376" s="118">
        <f>'Raw Data'!K379</f>
        <v>100</v>
      </c>
      <c r="K376" s="119">
        <f>'Raw Data'!J379</f>
        <v>357.35861206054687</v>
      </c>
      <c r="L376" s="118">
        <f>'Raw Data'!L379</f>
        <v>42</v>
      </c>
      <c r="M376" s="117">
        <f>IF('Raw Data'!U379 &gt; 0, IF('Raw Data'!V379 = 1, ('Raw Data'!Z379 * 'Raw Data'!N379 * 'Raw Data'!P379) / 'Raw Data'!U379, 'Raw Data'!Z379), #N/A)</f>
        <v>1</v>
      </c>
      <c r="N376" s="116">
        <f>IF('Raw Data'!U379 &gt; 0, IF('Raw Data'!V379 = 1, ('Raw Data'!AD379 * 'Raw Data'!N379 * 'Raw Data'!P379) / 'Raw Data'!U379, 'Raw Data'!AD379), #N/A)</f>
        <v>0</v>
      </c>
      <c r="O376" s="115">
        <f>IF('Raw Data'!U379 &gt; 0, IF('Raw Data'!V379 = 1, ('Raw Data'!AH379 * 'Raw Data'!N379 * 'Raw Data'!P379) / 'Raw Data'!U379, 'Raw Data'!AH379), #N/A)</f>
        <v>0</v>
      </c>
      <c r="P376" s="107">
        <f>'Raw Data'!V379</f>
        <v>0</v>
      </c>
    </row>
    <row r="377" spans="1:16" x14ac:dyDescent="0.2">
      <c r="A377" s="132">
        <f>'Raw Data'!D380</f>
        <v>2284</v>
      </c>
      <c r="B377" s="113" t="str">
        <f>'Raw Data'!C380</f>
        <v>2B</v>
      </c>
      <c r="C377" s="131" t="str">
        <f>'Raw Data'!B380</f>
        <v>St. James</v>
      </c>
      <c r="D377" s="130">
        <f>'Raw Data'!E380</f>
        <v>43263</v>
      </c>
      <c r="E377" s="129">
        <f>'Raw Data'!F380</f>
        <v>525005</v>
      </c>
      <c r="F377" s="129">
        <f>IF('Raw Data'!G380 &lt; 2000000,-1* 'Raw Data'!G380,('Raw Data'!G380 - 1000000))</f>
        <v>-1292950</v>
      </c>
      <c r="G377" s="128">
        <f>'Raw Data'!H380</f>
        <v>110</v>
      </c>
      <c r="H377" s="127">
        <f>'Raw Data'!M380</f>
        <v>6.9564366340637207</v>
      </c>
      <c r="I377" s="119">
        <f>'Raw Data'!I380</f>
        <v>1469.875244140625</v>
      </c>
      <c r="J377" s="118">
        <f>'Raw Data'!K380</f>
        <v>57</v>
      </c>
      <c r="K377" s="119">
        <f>'Raw Data'!J380</f>
        <v>54.296142578125</v>
      </c>
      <c r="L377" s="118">
        <f>'Raw Data'!L380</f>
        <v>6</v>
      </c>
      <c r="M377" s="117">
        <f>IF('Raw Data'!U380 &gt; 0, IF('Raw Data'!V380 = 1, ('Raw Data'!Z380 * 'Raw Data'!N380 * 'Raw Data'!P380) / 'Raw Data'!U380, 'Raw Data'!Z380), #N/A)</f>
        <v>12</v>
      </c>
      <c r="N377" s="116">
        <f>IF('Raw Data'!U380 &gt; 0, IF('Raw Data'!V380 = 1, ('Raw Data'!AD380 * 'Raw Data'!N380 * 'Raw Data'!P380) / 'Raw Data'!U380, 'Raw Data'!AD380), #N/A)</f>
        <v>0</v>
      </c>
      <c r="O377" s="115">
        <f>IF('Raw Data'!U380 &gt; 0, IF('Raw Data'!V380 = 1, ('Raw Data'!AH380 * 'Raw Data'!N380 * 'Raw Data'!P380) / 'Raw Data'!U380, 'Raw Data'!AH380), #N/A)</f>
        <v>7</v>
      </c>
      <c r="P377" s="107">
        <f>'Raw Data'!V380</f>
        <v>0</v>
      </c>
    </row>
    <row r="378" spans="1:16" x14ac:dyDescent="0.2">
      <c r="A378" s="132">
        <f>'Raw Data'!D381</f>
        <v>2285</v>
      </c>
      <c r="B378" s="113" t="str">
        <f>'Raw Data'!C381</f>
        <v>2B</v>
      </c>
      <c r="C378" s="131" t="str">
        <f>'Raw Data'!B381</f>
        <v>Charlotte Inside</v>
      </c>
      <c r="D378" s="130">
        <f>'Raw Data'!E381</f>
        <v>43284</v>
      </c>
      <c r="E378" s="129">
        <f>'Raw Data'!F381</f>
        <v>525002</v>
      </c>
      <c r="F378" s="129">
        <f>IF('Raw Data'!G381 &lt; 2000000,-1* 'Raw Data'!G381,('Raw Data'!G381 - 1000000))</f>
        <v>-1312452</v>
      </c>
      <c r="G378" s="128">
        <f>'Raw Data'!H381</f>
        <v>70</v>
      </c>
      <c r="H378" s="127">
        <f>'Raw Data'!M381</f>
        <v>6.9564361572265625</v>
      </c>
      <c r="I378" s="119">
        <f>'Raw Data'!I381</f>
        <v>2396.525146484375</v>
      </c>
      <c r="J378" s="118">
        <f>'Raw Data'!K381</f>
        <v>42</v>
      </c>
      <c r="K378" s="119">
        <f>'Raw Data'!J381</f>
        <v>0</v>
      </c>
      <c r="L378" s="118">
        <f>'Raw Data'!L381</f>
        <v>0</v>
      </c>
      <c r="M378" s="117">
        <f>IF('Raw Data'!U381 &gt; 0, IF('Raw Data'!V381 = 1, ('Raw Data'!Z381 * 'Raw Data'!N381 * 'Raw Data'!P381) / 'Raw Data'!U381, 'Raw Data'!Z381), #N/A)</f>
        <v>0</v>
      </c>
      <c r="N378" s="116">
        <f>IF('Raw Data'!U381 &gt; 0, IF('Raw Data'!V381 = 1, ('Raw Data'!AD381 * 'Raw Data'!N381 * 'Raw Data'!P381) / 'Raw Data'!U381, 'Raw Data'!AD381), #N/A)</f>
        <v>0</v>
      </c>
      <c r="O378" s="115">
        <f>IF('Raw Data'!U381 &gt; 0, IF('Raw Data'!V381 = 1, ('Raw Data'!AH381 * 'Raw Data'!N381 * 'Raw Data'!P381) / 'Raw Data'!U381, 'Raw Data'!AH381), #N/A)</f>
        <v>20</v>
      </c>
      <c r="P378" s="107">
        <f>'Raw Data'!V381</f>
        <v>0</v>
      </c>
    </row>
    <row r="379" spans="1:16" x14ac:dyDescent="0.2">
      <c r="A379" s="132">
        <f>'Raw Data'!D382</f>
        <v>2286</v>
      </c>
      <c r="B379" s="113" t="str">
        <f>'Raw Data'!C382</f>
        <v>2B</v>
      </c>
      <c r="C379" s="131" t="str">
        <f>'Raw Data'!B382</f>
        <v>St. James</v>
      </c>
      <c r="D379" s="130">
        <f>'Raw Data'!E382</f>
        <v>43272</v>
      </c>
      <c r="E379" s="129">
        <f>'Raw Data'!F382</f>
        <v>524997</v>
      </c>
      <c r="F379" s="129">
        <f>IF('Raw Data'!G382 &lt; 2000000,-1* 'Raw Data'!G382,('Raw Data'!G382 - 1000000))</f>
        <v>-1294605</v>
      </c>
      <c r="G379" s="128">
        <f>'Raw Data'!H382</f>
        <v>49</v>
      </c>
      <c r="H379" s="127">
        <f>'Raw Data'!M382</f>
        <v>7.0267038345336914</v>
      </c>
      <c r="I379" s="119">
        <f>'Raw Data'!I382</f>
        <v>1768.8778076171875</v>
      </c>
      <c r="J379" s="118">
        <f>'Raw Data'!K382</f>
        <v>83</v>
      </c>
      <c r="K379" s="119">
        <f>'Raw Data'!J382</f>
        <v>289.75790405273437</v>
      </c>
      <c r="L379" s="118">
        <f>'Raw Data'!L382</f>
        <v>34</v>
      </c>
      <c r="M379" s="117">
        <f>IF('Raw Data'!U382 &gt; 0, IF('Raw Data'!V382 = 1, ('Raw Data'!Z382 * 'Raw Data'!N382 * 'Raw Data'!P382) / 'Raw Data'!U382, 'Raw Data'!Z382), #N/A)</f>
        <v>1</v>
      </c>
      <c r="N379" s="116">
        <f>IF('Raw Data'!U382 &gt; 0, IF('Raw Data'!V382 = 1, ('Raw Data'!AD382 * 'Raw Data'!N382 * 'Raw Data'!P382) / 'Raw Data'!U382, 'Raw Data'!AD382), #N/A)</f>
        <v>0</v>
      </c>
      <c r="O379" s="115">
        <f>IF('Raw Data'!U382 &gt; 0, IF('Raw Data'!V382 = 1, ('Raw Data'!AH382 * 'Raw Data'!N382 * 'Raw Data'!P382) / 'Raw Data'!U382, 'Raw Data'!AH382), #N/A)</f>
        <v>60</v>
      </c>
      <c r="P379" s="107">
        <f>'Raw Data'!V382</f>
        <v>0</v>
      </c>
    </row>
    <row r="380" spans="1:16" x14ac:dyDescent="0.2">
      <c r="A380" s="132">
        <f>'Raw Data'!D383</f>
        <v>2287</v>
      </c>
      <c r="B380" s="113" t="str">
        <f>'Raw Data'!C383</f>
        <v>2B</v>
      </c>
      <c r="C380" s="131" t="str">
        <f>'Raw Data'!B383</f>
        <v>Charlotte Inside</v>
      </c>
      <c r="D380" s="130">
        <f>'Raw Data'!E383</f>
        <v>43284</v>
      </c>
      <c r="E380" s="129">
        <f>'Raw Data'!F383</f>
        <v>524992</v>
      </c>
      <c r="F380" s="129">
        <f>IF('Raw Data'!G383 &lt; 2000000,-1* 'Raw Data'!G383,('Raw Data'!G383 - 1000000))</f>
        <v>-1310800</v>
      </c>
      <c r="G380" s="128">
        <f>'Raw Data'!H383</f>
        <v>17</v>
      </c>
      <c r="H380" s="127">
        <f>'Raw Data'!M383</f>
        <v>7.0267038345336914</v>
      </c>
      <c r="I380" s="119">
        <f>'Raw Data'!I383</f>
        <v>185.89471435546875</v>
      </c>
      <c r="J380" s="118">
        <f>'Raw Data'!K383</f>
        <v>4</v>
      </c>
      <c r="K380" s="119">
        <f>'Raw Data'!J383</f>
        <v>9.3438625335693359</v>
      </c>
      <c r="L380" s="118">
        <f>'Raw Data'!L383</f>
        <v>1</v>
      </c>
      <c r="M380" s="117">
        <f>IF('Raw Data'!U383 &gt; 0, IF('Raw Data'!V383 = 1, ('Raw Data'!Z383 * 'Raw Data'!N383 * 'Raw Data'!P383) / 'Raw Data'!U383, 'Raw Data'!Z383), #N/A)</f>
        <v>0</v>
      </c>
      <c r="N380" s="116">
        <f>IF('Raw Data'!U383 &gt; 0, IF('Raw Data'!V383 = 1, ('Raw Data'!AD383 * 'Raw Data'!N383 * 'Raw Data'!P383) / 'Raw Data'!U383, 'Raw Data'!AD383), #N/A)</f>
        <v>0</v>
      </c>
      <c r="O380" s="115">
        <f>IF('Raw Data'!U383 &gt; 0, IF('Raw Data'!V383 = 1, ('Raw Data'!AH383 * 'Raw Data'!N383 * 'Raw Data'!P383) / 'Raw Data'!U383, 'Raw Data'!AH383), #N/A)</f>
        <v>10</v>
      </c>
      <c r="P380" s="107">
        <f>'Raw Data'!V383</f>
        <v>0</v>
      </c>
    </row>
    <row r="381" spans="1:16" x14ac:dyDescent="0.2">
      <c r="A381" s="132">
        <f>'Raw Data'!D384</f>
        <v>2288</v>
      </c>
      <c r="B381" s="113" t="str">
        <f>'Raw Data'!C384</f>
        <v>2B</v>
      </c>
      <c r="C381" s="131" t="str">
        <f>'Raw Data'!B384</f>
        <v>Charlotte Inside</v>
      </c>
      <c r="D381" s="130">
        <f>'Raw Data'!E384</f>
        <v>43284</v>
      </c>
      <c r="E381" s="129">
        <f>'Raw Data'!F384</f>
        <v>525978</v>
      </c>
      <c r="F381" s="129">
        <f>IF('Raw Data'!G384 &lt; 2000000,-1* 'Raw Data'!G384,('Raw Data'!G384 - 1000000))</f>
        <v>-1312453</v>
      </c>
      <c r="G381" s="128">
        <f>'Raw Data'!H384</f>
        <v>12</v>
      </c>
      <c r="H381" s="127">
        <f>'Raw Data'!M384</f>
        <v>6.9564361572265625</v>
      </c>
      <c r="I381" s="119">
        <f>'Raw Data'!I384</f>
        <v>231.06022644042969</v>
      </c>
      <c r="J381" s="118">
        <f>'Raw Data'!K384</f>
        <v>3</v>
      </c>
      <c r="K381" s="119">
        <f>'Raw Data'!J384</f>
        <v>0</v>
      </c>
      <c r="L381" s="118">
        <f>'Raw Data'!L384</f>
        <v>0</v>
      </c>
      <c r="M381" s="117">
        <f>IF('Raw Data'!U384 &gt; 0, IF('Raw Data'!V384 = 1, ('Raw Data'!Z384 * 'Raw Data'!N384 * 'Raw Data'!P384) / 'Raw Data'!U384, 'Raw Data'!Z384), #N/A)</f>
        <v>0</v>
      </c>
      <c r="N381" s="116">
        <f>IF('Raw Data'!U384 &gt; 0, IF('Raw Data'!V384 = 1, ('Raw Data'!AD384 * 'Raw Data'!N384 * 'Raw Data'!P384) / 'Raw Data'!U384, 'Raw Data'!AD384), #N/A)</f>
        <v>0</v>
      </c>
      <c r="O381" s="115">
        <f>IF('Raw Data'!U384 &gt; 0, IF('Raw Data'!V384 = 1, ('Raw Data'!AH384 * 'Raw Data'!N384 * 'Raw Data'!P384) / 'Raw Data'!U384, 'Raw Data'!AH384), #N/A)</f>
        <v>0</v>
      </c>
      <c r="P381" s="107">
        <f>'Raw Data'!V384</f>
        <v>0</v>
      </c>
    </row>
    <row r="382" spans="1:16" x14ac:dyDescent="0.2">
      <c r="A382" s="132">
        <f>'Raw Data'!D385</f>
        <v>2289</v>
      </c>
      <c r="B382" s="113" t="str">
        <f>'Raw Data'!C385</f>
        <v>2B</v>
      </c>
      <c r="C382" s="131" t="str">
        <f>'Raw Data'!B385</f>
        <v>Charlotte Inside</v>
      </c>
      <c r="D382" s="130">
        <f>'Raw Data'!E385</f>
        <v>43289</v>
      </c>
      <c r="E382" s="129">
        <f>'Raw Data'!F385</f>
        <v>525997</v>
      </c>
      <c r="F382" s="129">
        <f>IF('Raw Data'!G385 &lt; 2000000,-1* 'Raw Data'!G385,('Raw Data'!G385 - 1000000))</f>
        <v>-1310906</v>
      </c>
      <c r="G382" s="128">
        <f>'Raw Data'!H385</f>
        <v>16</v>
      </c>
      <c r="H382" s="127">
        <f>'Raw Data'!M385</f>
        <v>6.9564361572265625</v>
      </c>
      <c r="I382" s="119">
        <f>'Raw Data'!I385</f>
        <v>137.74261474609375</v>
      </c>
      <c r="J382" s="118">
        <f>'Raw Data'!K385</f>
        <v>5</v>
      </c>
      <c r="K382" s="119">
        <f>'Raw Data'!J385</f>
        <v>0</v>
      </c>
      <c r="L382" s="118">
        <f>'Raw Data'!L385</f>
        <v>0</v>
      </c>
      <c r="M382" s="117">
        <f>IF('Raw Data'!U385 &gt; 0, IF('Raw Data'!V385 = 1, ('Raw Data'!Z385 * 'Raw Data'!N385 * 'Raw Data'!P385) / 'Raw Data'!U385, 'Raw Data'!Z385), #N/A)</f>
        <v>0</v>
      </c>
      <c r="N382" s="116">
        <f>IF('Raw Data'!U385 &gt; 0, IF('Raw Data'!V385 = 1, ('Raw Data'!AD385 * 'Raw Data'!N385 * 'Raw Data'!P385) / 'Raw Data'!U385, 'Raw Data'!AD385), #N/A)</f>
        <v>0</v>
      </c>
      <c r="O382" s="115">
        <f>IF('Raw Data'!U385 &gt; 0, IF('Raw Data'!V385 = 1, ('Raw Data'!AH385 * 'Raw Data'!N385 * 'Raw Data'!P385) / 'Raw Data'!U385, 'Raw Data'!AH385), #N/A)</f>
        <v>4</v>
      </c>
      <c r="P382" s="107">
        <f>'Raw Data'!V385</f>
        <v>0</v>
      </c>
    </row>
    <row r="383" spans="1:16" x14ac:dyDescent="0.2">
      <c r="A383" s="132">
        <f>'Raw Data'!D386</f>
        <v>2290</v>
      </c>
      <c r="B383" s="113" t="str">
        <f>'Raw Data'!C386</f>
        <v>2B</v>
      </c>
      <c r="C383" s="131" t="str">
        <f>'Raw Data'!B386</f>
        <v>Charlotte North</v>
      </c>
      <c r="D383" s="130">
        <f>'Raw Data'!E386</f>
        <v>43253</v>
      </c>
      <c r="E383" s="129">
        <f>'Raw Data'!F386</f>
        <v>530026</v>
      </c>
      <c r="F383" s="129">
        <f>IF('Raw Data'!G386 &lt; 2000000,-1* 'Raw Data'!G386,('Raw Data'!G386 - 1000000))</f>
        <v>-1321578</v>
      </c>
      <c r="G383" s="128">
        <f>'Raw Data'!H386</f>
        <v>50</v>
      </c>
      <c r="H383" s="127">
        <f>'Raw Data'!M386</f>
        <v>7.0267038345336914</v>
      </c>
      <c r="I383" s="119">
        <f>'Raw Data'!I386</f>
        <v>801.8753662109375</v>
      </c>
      <c r="J383" s="118">
        <f>'Raw Data'!K386</f>
        <v>21</v>
      </c>
      <c r="K383" s="119">
        <f>'Raw Data'!J386</f>
        <v>31.469892501831055</v>
      </c>
      <c r="L383" s="118">
        <f>'Raw Data'!L386</f>
        <v>5</v>
      </c>
      <c r="M383" s="117">
        <f>IF('Raw Data'!U386 &gt; 0, IF('Raw Data'!V386 = 1, ('Raw Data'!Z386 * 'Raw Data'!N386 * 'Raw Data'!P386) / 'Raw Data'!U386, 'Raw Data'!Z386), #N/A)</f>
        <v>1</v>
      </c>
      <c r="N383" s="116">
        <f>IF('Raw Data'!U386 &gt; 0, IF('Raw Data'!V386 = 1, ('Raw Data'!AD386 * 'Raw Data'!N386 * 'Raw Data'!P386) / 'Raw Data'!U386, 'Raw Data'!AD386), #N/A)</f>
        <v>0</v>
      </c>
      <c r="O383" s="115">
        <f>IF('Raw Data'!U386 &gt; 0, IF('Raw Data'!V386 = 1, ('Raw Data'!AH386 * 'Raw Data'!N386 * 'Raw Data'!P386) / 'Raw Data'!U386, 'Raw Data'!AH386), #N/A)</f>
        <v>34</v>
      </c>
      <c r="P383" s="107">
        <f>'Raw Data'!V386</f>
        <v>0</v>
      </c>
    </row>
    <row r="384" spans="1:16" x14ac:dyDescent="0.2">
      <c r="A384" s="132">
        <f>'Raw Data'!D387</f>
        <v>2291</v>
      </c>
      <c r="B384" s="113" t="str">
        <f>'Raw Data'!C387</f>
        <v>2B</v>
      </c>
      <c r="C384" s="131" t="str">
        <f>'Raw Data'!B387</f>
        <v>St. James</v>
      </c>
      <c r="D384" s="130">
        <f>'Raw Data'!E387</f>
        <v>43269</v>
      </c>
      <c r="E384" s="129">
        <f>'Raw Data'!F387</f>
        <v>525990</v>
      </c>
      <c r="F384" s="129">
        <f>IF('Raw Data'!G387 &lt; 2000000,-1* 'Raw Data'!G387,('Raw Data'!G387 - 1000000))</f>
        <v>-1292824</v>
      </c>
      <c r="G384" s="128">
        <f>'Raw Data'!H387</f>
        <v>42</v>
      </c>
      <c r="H384" s="127">
        <f>'Raw Data'!M387</f>
        <v>7.0267038345336914</v>
      </c>
      <c r="I384" s="119">
        <f>'Raw Data'!I387</f>
        <v>1135.13916015625</v>
      </c>
      <c r="J384" s="118">
        <f>'Raw Data'!K387</f>
        <v>48</v>
      </c>
      <c r="K384" s="119">
        <f>'Raw Data'!J387</f>
        <v>52.638324737548828</v>
      </c>
      <c r="L384" s="118">
        <f>'Raw Data'!L387</f>
        <v>7</v>
      </c>
      <c r="M384" s="117">
        <f>IF('Raw Data'!U387 &gt; 0, IF('Raw Data'!V387 = 1, ('Raw Data'!Z387 * 'Raw Data'!N387 * 'Raw Data'!P387) / 'Raw Data'!U387, 'Raw Data'!Z387), #N/A)</f>
        <v>7</v>
      </c>
      <c r="N384" s="116">
        <f>IF('Raw Data'!U387 &gt; 0, IF('Raw Data'!V387 = 1, ('Raw Data'!AD387 * 'Raw Data'!N387 * 'Raw Data'!P387) / 'Raw Data'!U387, 'Raw Data'!AD387), #N/A)</f>
        <v>0</v>
      </c>
      <c r="O384" s="115">
        <f>IF('Raw Data'!U387 &gt; 0, IF('Raw Data'!V387 = 1, ('Raw Data'!AH387 * 'Raw Data'!N387 * 'Raw Data'!P387) / 'Raw Data'!U387, 'Raw Data'!AH387), #N/A)</f>
        <v>2</v>
      </c>
      <c r="P384" s="107">
        <f>'Raw Data'!V387</f>
        <v>0</v>
      </c>
    </row>
    <row r="385" spans="1:16" x14ac:dyDescent="0.2">
      <c r="A385" s="132">
        <f>'Raw Data'!D388</f>
        <v>2292</v>
      </c>
      <c r="B385" s="113" t="str">
        <f>'Raw Data'!C388</f>
        <v>2B</v>
      </c>
      <c r="C385" s="131" t="str">
        <f>'Raw Data'!B388</f>
        <v>Charlotte Inside</v>
      </c>
      <c r="D385" s="130">
        <f>'Raw Data'!E388</f>
        <v>43289</v>
      </c>
      <c r="E385" s="129">
        <f>'Raw Data'!F388</f>
        <v>525999</v>
      </c>
      <c r="F385" s="129">
        <f>IF('Raw Data'!G388 &lt; 2000000,-1* 'Raw Data'!G388,('Raw Data'!G388 - 1000000))</f>
        <v>-1305200</v>
      </c>
      <c r="G385" s="128">
        <f>'Raw Data'!H388</f>
        <v>25</v>
      </c>
      <c r="H385" s="127">
        <f>'Raw Data'!M388</f>
        <v>7.0267033576965332</v>
      </c>
      <c r="I385" s="119">
        <f>'Raw Data'!I388</f>
        <v>326.03497314453125</v>
      </c>
      <c r="J385" s="118">
        <f>'Raw Data'!K388</f>
        <v>16</v>
      </c>
      <c r="K385" s="119">
        <f>'Raw Data'!J388</f>
        <v>80.282737731933594</v>
      </c>
      <c r="L385" s="118">
        <f>'Raw Data'!L388</f>
        <v>10</v>
      </c>
      <c r="M385" s="117">
        <f>IF('Raw Data'!U388 &gt; 0, IF('Raw Data'!V388 = 1, ('Raw Data'!Z388 * 'Raw Data'!N388 * 'Raw Data'!P388) / 'Raw Data'!U388, 'Raw Data'!Z388), #N/A)</f>
        <v>0</v>
      </c>
      <c r="N385" s="116">
        <f>IF('Raw Data'!U388 &gt; 0, IF('Raw Data'!V388 = 1, ('Raw Data'!AD388 * 'Raw Data'!N388 * 'Raw Data'!P388) / 'Raw Data'!U388, 'Raw Data'!AD388), #N/A)</f>
        <v>0</v>
      </c>
      <c r="O385" s="115">
        <f>IF('Raw Data'!U388 &gt; 0, IF('Raw Data'!V388 = 1, ('Raw Data'!AH388 * 'Raw Data'!N388 * 'Raw Data'!P388) / 'Raw Data'!U388, 'Raw Data'!AH388), #N/A)</f>
        <v>0</v>
      </c>
      <c r="P385" s="107">
        <f>'Raw Data'!V388</f>
        <v>0</v>
      </c>
    </row>
    <row r="386" spans="1:16" x14ac:dyDescent="0.2">
      <c r="A386" s="132">
        <f>'Raw Data'!D389</f>
        <v>2293</v>
      </c>
      <c r="B386" s="113" t="str">
        <f>'Raw Data'!C389</f>
        <v>2B</v>
      </c>
      <c r="C386" s="131" t="str">
        <f>'Raw Data'!B389</f>
        <v>Charlotte North</v>
      </c>
      <c r="D386" s="130">
        <f>'Raw Data'!E389</f>
        <v>43253</v>
      </c>
      <c r="E386" s="129">
        <f>'Raw Data'!F389</f>
        <v>525998</v>
      </c>
      <c r="F386" s="129">
        <f>IF('Raw Data'!G389 &lt; 2000000,-1* 'Raw Data'!G389,('Raw Data'!G389 - 1000000))</f>
        <v>-1323226</v>
      </c>
      <c r="G386" s="128">
        <f>'Raw Data'!H389</f>
        <v>228</v>
      </c>
      <c r="H386" s="127">
        <f>'Raw Data'!M389</f>
        <v>6.9564366340637207</v>
      </c>
      <c r="I386" s="119">
        <f>'Raw Data'!I389</f>
        <v>560.70208740234375</v>
      </c>
      <c r="J386" s="118">
        <f>'Raw Data'!K389</f>
        <v>25</v>
      </c>
      <c r="K386" s="119">
        <f>'Raw Data'!J389</f>
        <v>24.9796142578125</v>
      </c>
      <c r="L386" s="118">
        <f>'Raw Data'!L389</f>
        <v>3</v>
      </c>
      <c r="M386" s="117">
        <f>IF('Raw Data'!U389 &gt; 0, IF('Raw Data'!V389 = 1, ('Raw Data'!Z389 * 'Raw Data'!N389 * 'Raw Data'!P389) / 'Raw Data'!U389, 'Raw Data'!Z389), #N/A)</f>
        <v>22</v>
      </c>
      <c r="N386" s="116">
        <f>IF('Raw Data'!U389 &gt; 0, IF('Raw Data'!V389 = 1, ('Raw Data'!AD389 * 'Raw Data'!N389 * 'Raw Data'!P389) / 'Raw Data'!U389, 'Raw Data'!AD389), #N/A)</f>
        <v>0</v>
      </c>
      <c r="O386" s="115">
        <f>IF('Raw Data'!U389 &gt; 0, IF('Raw Data'!V389 = 1, ('Raw Data'!AH389 * 'Raw Data'!N389 * 'Raw Data'!P389) / 'Raw Data'!U389, 'Raw Data'!AH389), #N/A)</f>
        <v>34</v>
      </c>
      <c r="P386" s="107">
        <f>'Raw Data'!V389</f>
        <v>0</v>
      </c>
    </row>
    <row r="387" spans="1:16" x14ac:dyDescent="0.2">
      <c r="A387" s="132">
        <f>'Raw Data'!D390</f>
        <v>2294</v>
      </c>
      <c r="B387" s="113" t="str">
        <f>'Raw Data'!C390</f>
        <v>2B</v>
      </c>
      <c r="C387" s="131" t="str">
        <f>'Raw Data'!B390</f>
        <v>St. James</v>
      </c>
      <c r="D387" s="130">
        <f>'Raw Data'!E390</f>
        <v>43268</v>
      </c>
      <c r="E387" s="129">
        <f>'Raw Data'!F390</f>
        <v>530994</v>
      </c>
      <c r="F387" s="129">
        <f>IF('Raw Data'!G390 &lt; 2000000,-1* 'Raw Data'!G390,('Raw Data'!G390 - 1000000))</f>
        <v>-1283839</v>
      </c>
      <c r="G387" s="128">
        <f>'Raw Data'!H390</f>
        <v>107</v>
      </c>
      <c r="H387" s="127">
        <f>'Raw Data'!M390</f>
        <v>7.0267038345336914</v>
      </c>
      <c r="I387" s="119">
        <f>'Raw Data'!I390</f>
        <v>180.72987365722656</v>
      </c>
      <c r="J387" s="118">
        <f>'Raw Data'!K390</f>
        <v>6</v>
      </c>
      <c r="K387" s="119">
        <f>'Raw Data'!J390</f>
        <v>0</v>
      </c>
      <c r="L387" s="118">
        <f>'Raw Data'!L390</f>
        <v>0</v>
      </c>
      <c r="M387" s="117">
        <f>IF('Raw Data'!U390 &gt; 0, IF('Raw Data'!V390 = 1, ('Raw Data'!Z390 * 'Raw Data'!N390 * 'Raw Data'!P390) / 'Raw Data'!U390, 'Raw Data'!Z390), #N/A)</f>
        <v>11</v>
      </c>
      <c r="N387" s="116">
        <f>IF('Raw Data'!U390 &gt; 0, IF('Raw Data'!V390 = 1, ('Raw Data'!AD390 * 'Raw Data'!N390 * 'Raw Data'!P390) / 'Raw Data'!U390, 'Raw Data'!AD390), #N/A)</f>
        <v>0</v>
      </c>
      <c r="O387" s="115">
        <f>IF('Raw Data'!U390 &gt; 0, IF('Raw Data'!V390 = 1, ('Raw Data'!AH390 * 'Raw Data'!N390 * 'Raw Data'!P390) / 'Raw Data'!U390, 'Raw Data'!AH390), #N/A)</f>
        <v>19</v>
      </c>
      <c r="P387" s="107">
        <f>'Raw Data'!V390</f>
        <v>0</v>
      </c>
    </row>
    <row r="388" spans="1:16" x14ac:dyDescent="0.2">
      <c r="A388" s="132">
        <f>'Raw Data'!D391</f>
        <v>2295</v>
      </c>
      <c r="B388" s="113" t="str">
        <f>'Raw Data'!C391</f>
        <v>2B</v>
      </c>
      <c r="C388" s="131" t="str">
        <f>'Raw Data'!B391</f>
        <v>Charlotte Inside</v>
      </c>
      <c r="D388" s="130">
        <f>'Raw Data'!E391</f>
        <v>43267</v>
      </c>
      <c r="E388" s="129">
        <f>'Raw Data'!F391</f>
        <v>530991</v>
      </c>
      <c r="F388" s="129">
        <f>IF('Raw Data'!G391 &lt; 2000000,-1* 'Raw Data'!G391,('Raw Data'!G391 - 1000000))</f>
        <v>-1313941</v>
      </c>
      <c r="G388" s="128">
        <f>'Raw Data'!H391</f>
        <v>10</v>
      </c>
      <c r="H388" s="127">
        <f>'Raw Data'!M391</f>
        <v>7.0267038345336914</v>
      </c>
      <c r="I388" s="119">
        <f>'Raw Data'!I391</f>
        <v>62.171989440917969</v>
      </c>
      <c r="J388" s="118">
        <f>'Raw Data'!K391</f>
        <v>1</v>
      </c>
      <c r="K388" s="119">
        <f>'Raw Data'!J391</f>
        <v>0</v>
      </c>
      <c r="L388" s="118">
        <f>'Raw Data'!L391</f>
        <v>0</v>
      </c>
      <c r="M388" s="117">
        <f>IF('Raw Data'!U391 &gt; 0, IF('Raw Data'!V391 = 1, ('Raw Data'!Z391 * 'Raw Data'!N391 * 'Raw Data'!P391) / 'Raw Data'!U391, 'Raw Data'!Z391), #N/A)</f>
        <v>0</v>
      </c>
      <c r="N388" s="116">
        <f>IF('Raw Data'!U391 &gt; 0, IF('Raw Data'!V391 = 1, ('Raw Data'!AD391 * 'Raw Data'!N391 * 'Raw Data'!P391) / 'Raw Data'!U391, 'Raw Data'!AD391), #N/A)</f>
        <v>0</v>
      </c>
      <c r="O388" s="115">
        <f>IF('Raw Data'!U391 &gt; 0, IF('Raw Data'!V391 = 1, ('Raw Data'!AH391 * 'Raw Data'!N391 * 'Raw Data'!P391) / 'Raw Data'!U391, 'Raw Data'!AH391), #N/A)</f>
        <v>0</v>
      </c>
      <c r="P388" s="107">
        <f>'Raw Data'!V391</f>
        <v>0</v>
      </c>
    </row>
    <row r="389" spans="1:16" x14ac:dyDescent="0.2">
      <c r="A389" s="132">
        <f>'Raw Data'!D392</f>
        <v>2296</v>
      </c>
      <c r="B389" s="113" t="str">
        <f>'Raw Data'!C392</f>
        <v>2B</v>
      </c>
      <c r="C389" s="131" t="str">
        <f>'Raw Data'!B392</f>
        <v>Charlotte Inside</v>
      </c>
      <c r="D389" s="130">
        <f>'Raw Data'!E392</f>
        <v>43267.451643518521</v>
      </c>
      <c r="E389" s="129">
        <f>'Raw Data'!F392</f>
        <v>530994</v>
      </c>
      <c r="F389" s="129">
        <f>IF('Raw Data'!G392 &lt; 2000000,-1* 'Raw Data'!G392,('Raw Data'!G392 - 1000000))</f>
        <v>-1312525</v>
      </c>
      <c r="G389" s="128">
        <f>'Raw Data'!H392</f>
        <v>16</v>
      </c>
      <c r="H389" s="127">
        <f>'Raw Data'!M392</f>
        <v>7.0267033576965332</v>
      </c>
      <c r="I389" s="119">
        <f>'Raw Data'!I392</f>
        <v>232.06004333496094</v>
      </c>
      <c r="J389" s="118">
        <f>'Raw Data'!K392</f>
        <v>7</v>
      </c>
      <c r="K389" s="119">
        <f>'Raw Data'!J392</f>
        <v>8.5896596908569336</v>
      </c>
      <c r="L389" s="118">
        <f>'Raw Data'!L392</f>
        <v>1</v>
      </c>
      <c r="M389" s="117">
        <f>IF('Raw Data'!U392 &gt; 0, IF('Raw Data'!V392 = 1, ('Raw Data'!Z392 * 'Raw Data'!N392 * 'Raw Data'!P392) / 'Raw Data'!U392, 'Raw Data'!Z392), #N/A)</f>
        <v>0</v>
      </c>
      <c r="N389" s="116">
        <f>IF('Raw Data'!U392 &gt; 0, IF('Raw Data'!V392 = 1, ('Raw Data'!AD392 * 'Raw Data'!N392 * 'Raw Data'!P392) / 'Raw Data'!U392, 'Raw Data'!AD392), #N/A)</f>
        <v>0</v>
      </c>
      <c r="O389" s="115">
        <f>IF('Raw Data'!U392 &gt; 0, IF('Raw Data'!V392 = 1, ('Raw Data'!AH392 * 'Raw Data'!N392 * 'Raw Data'!P392) / 'Raw Data'!U392, 'Raw Data'!AH392), #N/A)</f>
        <v>0</v>
      </c>
      <c r="P389" s="107">
        <f>'Raw Data'!V392</f>
        <v>0</v>
      </c>
    </row>
    <row r="390" spans="1:16" x14ac:dyDescent="0.2">
      <c r="A390" s="132">
        <f>'Raw Data'!D393</f>
        <v>2297</v>
      </c>
      <c r="B390" s="113" t="str">
        <f>'Raw Data'!C393</f>
        <v>2B</v>
      </c>
      <c r="C390" s="131" t="str">
        <f>'Raw Data'!B393</f>
        <v>Charlotte Inside</v>
      </c>
      <c r="D390" s="130">
        <f>'Raw Data'!E393</f>
        <v>43267</v>
      </c>
      <c r="E390" s="129">
        <f>'Raw Data'!F393</f>
        <v>530997</v>
      </c>
      <c r="F390" s="129">
        <f>IF('Raw Data'!G393 &lt; 2000000,-1* 'Raw Data'!G393,('Raw Data'!G393 - 1000000))</f>
        <v>-1310862</v>
      </c>
      <c r="G390" s="128">
        <f>'Raw Data'!H393</f>
        <v>20</v>
      </c>
      <c r="H390" s="127">
        <f>'Raw Data'!M393</f>
        <v>6.9564366340637207</v>
      </c>
      <c r="I390" s="119">
        <f>'Raw Data'!I393</f>
        <v>343.38482666015625</v>
      </c>
      <c r="J390" s="118">
        <f>'Raw Data'!K393</f>
        <v>13</v>
      </c>
      <c r="K390" s="119">
        <f>'Raw Data'!J393</f>
        <v>7.8786296844482422</v>
      </c>
      <c r="L390" s="118">
        <f>'Raw Data'!L393</f>
        <v>1</v>
      </c>
      <c r="M390" s="117">
        <f>IF('Raw Data'!U393 &gt; 0, IF('Raw Data'!V393 = 1, ('Raw Data'!Z393 * 'Raw Data'!N393 * 'Raw Data'!P393) / 'Raw Data'!U393, 'Raw Data'!Z393), #N/A)</f>
        <v>0</v>
      </c>
      <c r="N390" s="116">
        <f>IF('Raw Data'!U393 &gt; 0, IF('Raw Data'!V393 = 1, ('Raw Data'!AD393 * 'Raw Data'!N393 * 'Raw Data'!P393) / 'Raw Data'!U393, 'Raw Data'!AD393), #N/A)</f>
        <v>1</v>
      </c>
      <c r="O390" s="115">
        <f>IF('Raw Data'!U393 &gt; 0, IF('Raw Data'!V393 = 1, ('Raw Data'!AH393 * 'Raw Data'!N393 * 'Raw Data'!P393) / 'Raw Data'!U393, 'Raw Data'!AH393), #N/A)</f>
        <v>1</v>
      </c>
      <c r="P390" s="107">
        <f>'Raw Data'!V393</f>
        <v>0</v>
      </c>
    </row>
    <row r="391" spans="1:16" x14ac:dyDescent="0.2">
      <c r="A391" s="132">
        <f>'Raw Data'!D394</f>
        <v>2298</v>
      </c>
      <c r="B391" s="113" t="str">
        <f>'Raw Data'!C394</f>
        <v>2B</v>
      </c>
      <c r="C391" s="131" t="str">
        <f>'Raw Data'!B394</f>
        <v>St. James</v>
      </c>
      <c r="D391" s="130">
        <f>'Raw Data'!E394</f>
        <v>43269</v>
      </c>
      <c r="E391" s="129">
        <f>'Raw Data'!F394</f>
        <v>531000</v>
      </c>
      <c r="F391" s="129">
        <f>IF('Raw Data'!G394 &lt; 2000000,-1* 'Raw Data'!G394,('Raw Data'!G394 - 1000000))</f>
        <v>-1294504</v>
      </c>
      <c r="G391" s="128">
        <f>'Raw Data'!H394</f>
        <v>33</v>
      </c>
      <c r="H391" s="127">
        <f>'Raw Data'!M394</f>
        <v>6.9564366340637207</v>
      </c>
      <c r="I391" s="119">
        <f>'Raw Data'!I394</f>
        <v>884.69415283203125</v>
      </c>
      <c r="J391" s="118">
        <f>'Raw Data'!K394</f>
        <v>21</v>
      </c>
      <c r="K391" s="119">
        <f>'Raw Data'!J394</f>
        <v>20.701860427856445</v>
      </c>
      <c r="L391" s="118">
        <f>'Raw Data'!L394</f>
        <v>2</v>
      </c>
      <c r="M391" s="117">
        <f>IF('Raw Data'!U394 &gt; 0, IF('Raw Data'!V394 = 1, ('Raw Data'!Z394 * 'Raw Data'!N394 * 'Raw Data'!P394) / 'Raw Data'!U394, 'Raw Data'!Z394), #N/A)</f>
        <v>1</v>
      </c>
      <c r="N391" s="116">
        <f>IF('Raw Data'!U394 &gt; 0, IF('Raw Data'!V394 = 1, ('Raw Data'!AD394 * 'Raw Data'!N394 * 'Raw Data'!P394) / 'Raw Data'!U394, 'Raw Data'!AD394), #N/A)</f>
        <v>0</v>
      </c>
      <c r="O391" s="115">
        <f>IF('Raw Data'!U394 &gt; 0, IF('Raw Data'!V394 = 1, ('Raw Data'!AH394 * 'Raw Data'!N394 * 'Raw Data'!P394) / 'Raw Data'!U394, 'Raw Data'!AH394), #N/A)</f>
        <v>15</v>
      </c>
      <c r="P391" s="107">
        <f>'Raw Data'!V394</f>
        <v>0</v>
      </c>
    </row>
    <row r="392" spans="1:16" x14ac:dyDescent="0.2">
      <c r="A392" s="132">
        <f>'Raw Data'!D395</f>
        <v>2299</v>
      </c>
      <c r="B392" s="113" t="str">
        <f>'Raw Data'!C395</f>
        <v>2B</v>
      </c>
      <c r="C392" s="131" t="str">
        <f>'Raw Data'!B395</f>
        <v>Charlotte Inside</v>
      </c>
      <c r="D392" s="130">
        <f>'Raw Data'!E395</f>
        <v>43268</v>
      </c>
      <c r="E392" s="129">
        <f>'Raw Data'!F395</f>
        <v>531025</v>
      </c>
      <c r="F392" s="129">
        <f>IF('Raw Data'!G395 &lt; 2000000,-1* 'Raw Data'!G395,('Raw Data'!G395 - 1000000))</f>
        <v>-1300186</v>
      </c>
      <c r="G392" s="128">
        <f>'Raw Data'!H395</f>
        <v>50</v>
      </c>
      <c r="H392" s="127">
        <f>'Raw Data'!M395</f>
        <v>6.9564366340637207</v>
      </c>
      <c r="I392" s="119">
        <f>'Raw Data'!I395</f>
        <v>1947.396728515625</v>
      </c>
      <c r="J392" s="118">
        <f>'Raw Data'!K395</f>
        <v>68</v>
      </c>
      <c r="K392" s="119">
        <f>'Raw Data'!J395</f>
        <v>179.37547302246094</v>
      </c>
      <c r="L392" s="118">
        <f>'Raw Data'!L395</f>
        <v>21</v>
      </c>
      <c r="M392" s="117">
        <f>IF('Raw Data'!U395 &gt; 0, IF('Raw Data'!V395 = 1, ('Raw Data'!Z395 * 'Raw Data'!N395 * 'Raw Data'!P395) / 'Raw Data'!U395, 'Raw Data'!Z395), #N/A)</f>
        <v>0</v>
      </c>
      <c r="N392" s="116">
        <f>IF('Raw Data'!U395 &gt; 0, IF('Raw Data'!V395 = 1, ('Raw Data'!AD395 * 'Raw Data'!N395 * 'Raw Data'!P395) / 'Raw Data'!U395, 'Raw Data'!AD395), #N/A)</f>
        <v>0</v>
      </c>
      <c r="O392" s="115">
        <f>IF('Raw Data'!U395 &gt; 0, IF('Raw Data'!V395 = 1, ('Raw Data'!AH395 * 'Raw Data'!N395 * 'Raw Data'!P395) / 'Raw Data'!U395, 'Raw Data'!AH395), #N/A)</f>
        <v>39</v>
      </c>
      <c r="P392" s="107">
        <f>'Raw Data'!V395</f>
        <v>0</v>
      </c>
    </row>
    <row r="393" spans="1:16" x14ac:dyDescent="0.2">
      <c r="A393" s="132">
        <f>'Raw Data'!D396</f>
        <v>2301</v>
      </c>
      <c r="B393" s="113" t="str">
        <f>'Raw Data'!C396</f>
        <v>2B</v>
      </c>
      <c r="C393" s="131" t="str">
        <f>'Raw Data'!B396</f>
        <v>St. James</v>
      </c>
      <c r="D393" s="130">
        <f>'Raw Data'!E396</f>
        <v>43268</v>
      </c>
      <c r="E393" s="129">
        <f>'Raw Data'!F396</f>
        <v>531995</v>
      </c>
      <c r="F393" s="129">
        <f>IF('Raw Data'!G396 &lt; 2000000,-1* 'Raw Data'!G396,('Raw Data'!G396 - 1000000))</f>
        <v>-1285486</v>
      </c>
      <c r="G393" s="128">
        <f>'Raw Data'!H396</f>
        <v>244</v>
      </c>
      <c r="H393" s="127">
        <f>'Raw Data'!M396</f>
        <v>7.0267038345336914</v>
      </c>
      <c r="I393" s="119">
        <f>'Raw Data'!I396</f>
        <v>1077.3726806640625</v>
      </c>
      <c r="J393" s="118">
        <f>'Raw Data'!K396</f>
        <v>49</v>
      </c>
      <c r="K393" s="119">
        <f>'Raw Data'!J396</f>
        <v>16.457672119140625</v>
      </c>
      <c r="L393" s="118">
        <f>'Raw Data'!L396</f>
        <v>2</v>
      </c>
      <c r="M393" s="117">
        <f>IF('Raw Data'!U396 &gt; 0, IF('Raw Data'!V396 = 1, ('Raw Data'!Z396 * 'Raw Data'!N396 * 'Raw Data'!P396) / 'Raw Data'!U396, 'Raw Data'!Z396), #N/A)</f>
        <v>25</v>
      </c>
      <c r="N393" s="116">
        <f>IF('Raw Data'!U396 &gt; 0, IF('Raw Data'!V396 = 1, ('Raw Data'!AD396 * 'Raw Data'!N396 * 'Raw Data'!P396) / 'Raw Data'!U396, 'Raw Data'!AD396), #N/A)</f>
        <v>0</v>
      </c>
      <c r="O393" s="115">
        <f>IF('Raw Data'!U396 &gt; 0, IF('Raw Data'!V396 = 1, ('Raw Data'!AH396 * 'Raw Data'!N396 * 'Raw Data'!P396) / 'Raw Data'!U396, 'Raw Data'!AH396), #N/A)</f>
        <v>1</v>
      </c>
      <c r="P393" s="107">
        <f>'Raw Data'!V396</f>
        <v>0</v>
      </c>
    </row>
    <row r="394" spans="1:16" x14ac:dyDescent="0.2">
      <c r="A394" s="132">
        <f>'Raw Data'!D397</f>
        <v>2302</v>
      </c>
      <c r="B394" s="113" t="str">
        <f>'Raw Data'!C397</f>
        <v>2B</v>
      </c>
      <c r="C394" s="131" t="str">
        <f>'Raw Data'!B397</f>
        <v>Charlotte Inside</v>
      </c>
      <c r="D394" s="130">
        <f>'Raw Data'!E397</f>
        <v>43266.451643518521</v>
      </c>
      <c r="E394" s="129">
        <f>'Raw Data'!F397</f>
        <v>531996</v>
      </c>
      <c r="F394" s="129">
        <f>IF('Raw Data'!G397 &lt; 2000000,-1* 'Raw Data'!G397,('Raw Data'!G397 - 1000000))</f>
        <v>-1314241</v>
      </c>
      <c r="G394" s="128">
        <f>'Raw Data'!H397</f>
        <v>12</v>
      </c>
      <c r="H394" s="127">
        <f>'Raw Data'!M397</f>
        <v>6.9564361572265625</v>
      </c>
      <c r="I394" s="119">
        <f>'Raw Data'!I397</f>
        <v>0</v>
      </c>
      <c r="J394" s="118">
        <f>'Raw Data'!K397</f>
        <v>0</v>
      </c>
      <c r="K394" s="119">
        <f>'Raw Data'!J397</f>
        <v>0</v>
      </c>
      <c r="L394" s="118">
        <f>'Raw Data'!L397</f>
        <v>0</v>
      </c>
      <c r="M394" s="117">
        <f>IF('Raw Data'!U397 &gt; 0, IF('Raw Data'!V397 = 1, ('Raw Data'!Z397 * 'Raw Data'!N397 * 'Raw Data'!P397) / 'Raw Data'!U397, 'Raw Data'!Z397), #N/A)</f>
        <v>0</v>
      </c>
      <c r="N394" s="116">
        <f>IF('Raw Data'!U397 &gt; 0, IF('Raw Data'!V397 = 1, ('Raw Data'!AD397 * 'Raw Data'!N397 * 'Raw Data'!P397) / 'Raw Data'!U397, 'Raw Data'!AD397), #N/A)</f>
        <v>0</v>
      </c>
      <c r="O394" s="115">
        <f>IF('Raw Data'!U397 &gt; 0, IF('Raw Data'!V397 = 1, ('Raw Data'!AH397 * 'Raw Data'!N397 * 'Raw Data'!P397) / 'Raw Data'!U397, 'Raw Data'!AH397), #N/A)</f>
        <v>0</v>
      </c>
      <c r="P394" s="107">
        <f>'Raw Data'!V397</f>
        <v>0</v>
      </c>
    </row>
    <row r="395" spans="1:16" x14ac:dyDescent="0.2">
      <c r="A395" s="132">
        <f>'Raw Data'!D398</f>
        <v>2303</v>
      </c>
      <c r="B395" s="113" t="str">
        <f>'Raw Data'!C398</f>
        <v>2B</v>
      </c>
      <c r="C395" s="131" t="str">
        <f>'Raw Data'!B398</f>
        <v>St. James</v>
      </c>
      <c r="D395" s="130">
        <f>'Raw Data'!E398</f>
        <v>43267</v>
      </c>
      <c r="E395" s="129">
        <f>'Raw Data'!F398</f>
        <v>531988</v>
      </c>
      <c r="F395" s="129">
        <f>IF('Raw Data'!G398 &lt; 2000000,-1* 'Raw Data'!G398,('Raw Data'!G398 - 1000000))</f>
        <v>-1291154</v>
      </c>
      <c r="G395" s="128">
        <f>'Raw Data'!H398</f>
        <v>253</v>
      </c>
      <c r="H395" s="127">
        <f>'Raw Data'!M398</f>
        <v>7.0267033576965332</v>
      </c>
      <c r="I395" s="119">
        <f>'Raw Data'!I398</f>
        <v>524.0166015625</v>
      </c>
      <c r="J395" s="118">
        <f>'Raw Data'!K398</f>
        <v>19</v>
      </c>
      <c r="K395" s="119">
        <f>'Raw Data'!J398</f>
        <v>8.9612760543823242</v>
      </c>
      <c r="L395" s="118">
        <f>'Raw Data'!L398</f>
        <v>1</v>
      </c>
      <c r="M395" s="117">
        <f>IF('Raw Data'!U398 &gt; 0, IF('Raw Data'!V398 = 1, ('Raw Data'!Z398 * 'Raw Data'!N398 * 'Raw Data'!P398) / 'Raw Data'!U398, 'Raw Data'!Z398), #N/A)</f>
        <v>53</v>
      </c>
      <c r="N395" s="116">
        <f>IF('Raw Data'!U398 &gt; 0, IF('Raw Data'!V398 = 1, ('Raw Data'!AD398 * 'Raw Data'!N398 * 'Raw Data'!P398) / 'Raw Data'!U398, 'Raw Data'!AD398), #N/A)</f>
        <v>0</v>
      </c>
      <c r="O395" s="115">
        <f>IF('Raw Data'!U398 &gt; 0, IF('Raw Data'!V398 = 1, ('Raw Data'!AH398 * 'Raw Data'!N398 * 'Raw Data'!P398) / 'Raw Data'!U398, 'Raw Data'!AH398), #N/A)</f>
        <v>0</v>
      </c>
      <c r="P395" s="107">
        <f>'Raw Data'!V398</f>
        <v>0</v>
      </c>
    </row>
    <row r="396" spans="1:16" x14ac:dyDescent="0.2">
      <c r="A396" s="132">
        <f>'Raw Data'!D399</f>
        <v>2304</v>
      </c>
      <c r="B396" s="113" t="str">
        <f>'Raw Data'!C399</f>
        <v>2B</v>
      </c>
      <c r="C396" s="131" t="str">
        <f>'Raw Data'!B399</f>
        <v>Charlotte Inside</v>
      </c>
      <c r="D396" s="130">
        <f>'Raw Data'!E399</f>
        <v>43266.451643518521</v>
      </c>
      <c r="E396" s="129">
        <f>'Raw Data'!F399</f>
        <v>531993</v>
      </c>
      <c r="F396" s="129">
        <f>IF('Raw Data'!G399 &lt; 2000000,-1* 'Raw Data'!G399,('Raw Data'!G399 - 1000000))</f>
        <v>-1312538</v>
      </c>
      <c r="G396" s="128">
        <f>'Raw Data'!H399</f>
        <v>16</v>
      </c>
      <c r="H396" s="127">
        <f>'Raw Data'!M399</f>
        <v>6.9564361572265625</v>
      </c>
      <c r="I396" s="119">
        <f>'Raw Data'!I399</f>
        <v>423.94769287109375</v>
      </c>
      <c r="J396" s="118">
        <f>'Raw Data'!K399</f>
        <v>10</v>
      </c>
      <c r="K396" s="119">
        <f>'Raw Data'!J399</f>
        <v>20.041042327880859</v>
      </c>
      <c r="L396" s="118">
        <f>'Raw Data'!L399</f>
        <v>3</v>
      </c>
      <c r="M396" s="117">
        <f>IF('Raw Data'!U399 &gt; 0, IF('Raw Data'!V399 = 1, ('Raw Data'!Z399 * 'Raw Data'!N399 * 'Raw Data'!P399) / 'Raw Data'!U399, 'Raw Data'!Z399), #N/A)</f>
        <v>0</v>
      </c>
      <c r="N396" s="116">
        <f>IF('Raw Data'!U399 &gt; 0, IF('Raw Data'!V399 = 1, ('Raw Data'!AD399 * 'Raw Data'!N399 * 'Raw Data'!P399) / 'Raw Data'!U399, 'Raw Data'!AD399), #N/A)</f>
        <v>0</v>
      </c>
      <c r="O396" s="115">
        <f>IF('Raw Data'!U399 &gt; 0, IF('Raw Data'!V399 = 1, ('Raw Data'!AH399 * 'Raw Data'!N399 * 'Raw Data'!P399) / 'Raw Data'!U399, 'Raw Data'!AH399), #N/A)</f>
        <v>0</v>
      </c>
      <c r="P396" s="107">
        <f>'Raw Data'!V399</f>
        <v>0</v>
      </c>
    </row>
    <row r="397" spans="1:16" x14ac:dyDescent="0.2">
      <c r="A397" s="132">
        <f>'Raw Data'!D400</f>
        <v>2305</v>
      </c>
      <c r="B397" s="113" t="str">
        <f>'Raw Data'!C400</f>
        <v>2B</v>
      </c>
      <c r="C397" s="131" t="str">
        <f>'Raw Data'!B400</f>
        <v>Charlotte Inside</v>
      </c>
      <c r="D397" s="130">
        <f>'Raw Data'!E400</f>
        <v>43282</v>
      </c>
      <c r="E397" s="129">
        <f>'Raw Data'!F400</f>
        <v>531984</v>
      </c>
      <c r="F397" s="129">
        <f>IF('Raw Data'!G400 &lt; 2000000,-1* 'Raw Data'!G400,('Raw Data'!G400 - 1000000))</f>
        <v>-1310852</v>
      </c>
      <c r="G397" s="128">
        <f>'Raw Data'!H400</f>
        <v>23</v>
      </c>
      <c r="H397" s="127">
        <f>'Raw Data'!M400</f>
        <v>6.9564361572265625</v>
      </c>
      <c r="I397" s="119">
        <f>'Raw Data'!I400</f>
        <v>375.3228759765625</v>
      </c>
      <c r="J397" s="118">
        <f>'Raw Data'!K400</f>
        <v>13</v>
      </c>
      <c r="K397" s="119">
        <f>'Raw Data'!J400</f>
        <v>10.142650604248047</v>
      </c>
      <c r="L397" s="118">
        <f>'Raw Data'!L400</f>
        <v>1</v>
      </c>
      <c r="M397" s="117">
        <f>IF('Raw Data'!U400 &gt; 0, IF('Raw Data'!V400 = 1, ('Raw Data'!Z400 * 'Raw Data'!N400 * 'Raw Data'!P400) / 'Raw Data'!U400, 'Raw Data'!Z400), #N/A)</f>
        <v>0</v>
      </c>
      <c r="N397" s="116">
        <f>IF('Raw Data'!U400 &gt; 0, IF('Raw Data'!V400 = 1, ('Raw Data'!AD400 * 'Raw Data'!N400 * 'Raw Data'!P400) / 'Raw Data'!U400, 'Raw Data'!AD400), #N/A)</f>
        <v>0</v>
      </c>
      <c r="O397" s="115">
        <f>IF('Raw Data'!U400 &gt; 0, IF('Raw Data'!V400 = 1, ('Raw Data'!AH400 * 'Raw Data'!N400 * 'Raw Data'!P400) / 'Raw Data'!U400, 'Raw Data'!AH400), #N/A)</f>
        <v>3</v>
      </c>
      <c r="P397" s="107">
        <f>'Raw Data'!V400</f>
        <v>0</v>
      </c>
    </row>
    <row r="398" spans="1:16" x14ac:dyDescent="0.2">
      <c r="A398" s="132">
        <f>'Raw Data'!D401</f>
        <v>2306</v>
      </c>
      <c r="B398" s="113" t="str">
        <f>'Raw Data'!C401</f>
        <v>2B</v>
      </c>
      <c r="C398" s="131" t="str">
        <f>'Raw Data'!B401</f>
        <v>St. James</v>
      </c>
      <c r="D398" s="130">
        <f>'Raw Data'!E401</f>
        <v>43269</v>
      </c>
      <c r="E398" s="129">
        <f>'Raw Data'!F401</f>
        <v>532004</v>
      </c>
      <c r="F398" s="129">
        <f>IF('Raw Data'!G401 &lt; 2000000,-1* 'Raw Data'!G401,('Raw Data'!G401 - 1000000))</f>
        <v>-1294508</v>
      </c>
      <c r="G398" s="128">
        <f>'Raw Data'!H401</f>
        <v>111</v>
      </c>
      <c r="H398" s="127">
        <f>'Raw Data'!M401</f>
        <v>6.9564366340637207</v>
      </c>
      <c r="I398" s="119">
        <f>'Raw Data'!I401</f>
        <v>277.70474243164062</v>
      </c>
      <c r="J398" s="118">
        <f>'Raw Data'!K401</f>
        <v>9</v>
      </c>
      <c r="K398" s="119">
        <f>'Raw Data'!J401</f>
        <v>0</v>
      </c>
      <c r="L398" s="118">
        <f>'Raw Data'!L401</f>
        <v>0</v>
      </c>
      <c r="M398" s="117">
        <f>IF('Raw Data'!U401 &gt; 0, IF('Raw Data'!V401 = 1, ('Raw Data'!Z401 * 'Raw Data'!N401 * 'Raw Data'!P401) / 'Raw Data'!U401, 'Raw Data'!Z401), #N/A)</f>
        <v>6</v>
      </c>
      <c r="N398" s="116">
        <f>IF('Raw Data'!U401 &gt; 0, IF('Raw Data'!V401 = 1, ('Raw Data'!AD401 * 'Raw Data'!N401 * 'Raw Data'!P401) / 'Raw Data'!U401, 'Raw Data'!AD401), #N/A)</f>
        <v>0</v>
      </c>
      <c r="O398" s="115">
        <f>IF('Raw Data'!U401 &gt; 0, IF('Raw Data'!V401 = 1, ('Raw Data'!AH401 * 'Raw Data'!N401 * 'Raw Data'!P401) / 'Raw Data'!U401, 'Raw Data'!AH401), #N/A)</f>
        <v>2</v>
      </c>
      <c r="P398" s="107">
        <f>'Raw Data'!V401</f>
        <v>0</v>
      </c>
    </row>
    <row r="399" spans="1:16" x14ac:dyDescent="0.2">
      <c r="A399" s="132">
        <f>'Raw Data'!D402</f>
        <v>2307</v>
      </c>
      <c r="B399" s="113" t="str">
        <f>'Raw Data'!C402</f>
        <v>2B</v>
      </c>
      <c r="C399" s="131" t="str">
        <f>'Raw Data'!B402</f>
        <v>St. James</v>
      </c>
      <c r="D399" s="130">
        <f>'Raw Data'!E402</f>
        <v>43267</v>
      </c>
      <c r="E399" s="129">
        <f>'Raw Data'!F402</f>
        <v>532981</v>
      </c>
      <c r="F399" s="129">
        <f>IF('Raw Data'!G402 &lt; 2000000,-1* 'Raw Data'!G402,('Raw Data'!G402 - 1000000))</f>
        <v>-1291160</v>
      </c>
      <c r="G399" s="128">
        <f>'Raw Data'!H402</f>
        <v>195</v>
      </c>
      <c r="H399" s="127">
        <f>'Raw Data'!M402</f>
        <v>7.0267038345336914</v>
      </c>
      <c r="I399" s="119">
        <f>'Raw Data'!I402</f>
        <v>214.78192138671875</v>
      </c>
      <c r="J399" s="118">
        <f>'Raw Data'!K402</f>
        <v>10</v>
      </c>
      <c r="K399" s="119">
        <f>'Raw Data'!J402</f>
        <v>26.066993713378906</v>
      </c>
      <c r="L399" s="118">
        <f>'Raw Data'!L402</f>
        <v>3</v>
      </c>
      <c r="M399" s="117">
        <f>IF('Raw Data'!U402 &gt; 0, IF('Raw Data'!V402 = 1, ('Raw Data'!Z402 * 'Raw Data'!N402 * 'Raw Data'!P402) / 'Raw Data'!U402, 'Raw Data'!Z402), #N/A)</f>
        <v>40</v>
      </c>
      <c r="N399" s="116">
        <f>IF('Raw Data'!U402 &gt; 0, IF('Raw Data'!V402 = 1, ('Raw Data'!AD402 * 'Raw Data'!N402 * 'Raw Data'!P402) / 'Raw Data'!U402, 'Raw Data'!AD402), #N/A)</f>
        <v>0</v>
      </c>
      <c r="O399" s="115">
        <f>IF('Raw Data'!U402 &gt; 0, IF('Raw Data'!V402 = 1, ('Raw Data'!AH402 * 'Raw Data'!N402 * 'Raw Data'!P402) / 'Raw Data'!U402, 'Raw Data'!AH402), #N/A)</f>
        <v>6</v>
      </c>
      <c r="P399" s="107">
        <f>'Raw Data'!V402</f>
        <v>0</v>
      </c>
    </row>
    <row r="400" spans="1:16" x14ac:dyDescent="0.2">
      <c r="A400" s="132">
        <f>'Raw Data'!D403</f>
        <v>2308</v>
      </c>
      <c r="B400" s="113" t="str">
        <f>'Raw Data'!C403</f>
        <v>2B</v>
      </c>
      <c r="C400" s="131" t="str">
        <f>'Raw Data'!B403</f>
        <v>Charlotte Inside</v>
      </c>
      <c r="D400" s="130">
        <f>'Raw Data'!E403</f>
        <v>43266.451643518521</v>
      </c>
      <c r="E400" s="129">
        <f>'Raw Data'!F403</f>
        <v>532995</v>
      </c>
      <c r="F400" s="129">
        <f>IF('Raw Data'!G403 &lt; 2000000,-1* 'Raw Data'!G403,('Raw Data'!G403 - 1000000))</f>
        <v>-1314230</v>
      </c>
      <c r="G400" s="128">
        <f>'Raw Data'!H403</f>
        <v>14</v>
      </c>
      <c r="H400" s="127">
        <f>'Raw Data'!M403</f>
        <v>6.9564361572265625</v>
      </c>
      <c r="I400" s="119">
        <f>'Raw Data'!I403</f>
        <v>215.03529357910156</v>
      </c>
      <c r="J400" s="118">
        <f>'Raw Data'!K403</f>
        <v>4</v>
      </c>
      <c r="K400" s="119">
        <f>'Raw Data'!J403</f>
        <v>9.7375946044921875</v>
      </c>
      <c r="L400" s="118">
        <f>'Raw Data'!L403</f>
        <v>1</v>
      </c>
      <c r="M400" s="117">
        <f>IF('Raw Data'!U403 &gt; 0, IF('Raw Data'!V403 = 1, ('Raw Data'!Z403 * 'Raw Data'!N403 * 'Raw Data'!P403) / 'Raw Data'!U403, 'Raw Data'!Z403), #N/A)</f>
        <v>0</v>
      </c>
      <c r="N400" s="116">
        <f>IF('Raw Data'!U403 &gt; 0, IF('Raw Data'!V403 = 1, ('Raw Data'!AD403 * 'Raw Data'!N403 * 'Raw Data'!P403) / 'Raw Data'!U403, 'Raw Data'!AD403), #N/A)</f>
        <v>0</v>
      </c>
      <c r="O400" s="115">
        <f>IF('Raw Data'!U403 &gt; 0, IF('Raw Data'!V403 = 1, ('Raw Data'!AH403 * 'Raw Data'!N403 * 'Raw Data'!P403) / 'Raw Data'!U403, 'Raw Data'!AH403), #N/A)</f>
        <v>0</v>
      </c>
      <c r="P400" s="107">
        <f>'Raw Data'!V403</f>
        <v>0</v>
      </c>
    </row>
    <row r="401" spans="1:16" x14ac:dyDescent="0.2">
      <c r="A401" s="132">
        <f>'Raw Data'!D404</f>
        <v>2309</v>
      </c>
      <c r="B401" s="113" t="str">
        <f>'Raw Data'!C404</f>
        <v>2B</v>
      </c>
      <c r="C401" s="131" t="str">
        <f>'Raw Data'!B404</f>
        <v>Charlotte Inside</v>
      </c>
      <c r="D401" s="130">
        <f>'Raw Data'!E404</f>
        <v>43266.451643518521</v>
      </c>
      <c r="E401" s="129">
        <f>'Raw Data'!F404</f>
        <v>532994</v>
      </c>
      <c r="F401" s="129">
        <f>IF('Raw Data'!G404 &lt; 2000000,-1* 'Raw Data'!G404,('Raw Data'!G404 - 1000000))</f>
        <v>-1312547</v>
      </c>
      <c r="G401" s="128">
        <f>'Raw Data'!H404</f>
        <v>15</v>
      </c>
      <c r="H401" s="127">
        <f>'Raw Data'!M404</f>
        <v>6.9564361572265625</v>
      </c>
      <c r="I401" s="119">
        <f>'Raw Data'!I404</f>
        <v>267.6661376953125</v>
      </c>
      <c r="J401" s="118">
        <f>'Raw Data'!K404</f>
        <v>7</v>
      </c>
      <c r="K401" s="119">
        <f>'Raw Data'!J404</f>
        <v>0</v>
      </c>
      <c r="L401" s="118">
        <f>'Raw Data'!L404</f>
        <v>0</v>
      </c>
      <c r="M401" s="117">
        <f>IF('Raw Data'!U404 &gt; 0, IF('Raw Data'!V404 = 1, ('Raw Data'!Z404 * 'Raw Data'!N404 * 'Raw Data'!P404) / 'Raw Data'!U404, 'Raw Data'!Z404), #N/A)</f>
        <v>0</v>
      </c>
      <c r="N401" s="116">
        <f>IF('Raw Data'!U404 &gt; 0, IF('Raw Data'!V404 = 1, ('Raw Data'!AD404 * 'Raw Data'!N404 * 'Raw Data'!P404) / 'Raw Data'!U404, 'Raw Data'!AD404), #N/A)</f>
        <v>0</v>
      </c>
      <c r="O401" s="115">
        <f>IF('Raw Data'!U404 &gt; 0, IF('Raw Data'!V404 = 1, ('Raw Data'!AH404 * 'Raw Data'!N404 * 'Raw Data'!P404) / 'Raw Data'!U404, 'Raw Data'!AH404), #N/A)</f>
        <v>0</v>
      </c>
      <c r="P401" s="107">
        <f>'Raw Data'!V404</f>
        <v>0</v>
      </c>
    </row>
    <row r="402" spans="1:16" x14ac:dyDescent="0.2">
      <c r="A402" s="132">
        <f>'Raw Data'!D405</f>
        <v>2311</v>
      </c>
      <c r="B402" s="113" t="str">
        <f>'Raw Data'!C405</f>
        <v>2B</v>
      </c>
      <c r="C402" s="131" t="str">
        <f>'Raw Data'!B405</f>
        <v>Charlotte Inside</v>
      </c>
      <c r="D402" s="130">
        <f>'Raw Data'!E405</f>
        <v>43285</v>
      </c>
      <c r="E402" s="129">
        <f>'Raw Data'!F405</f>
        <v>533019</v>
      </c>
      <c r="F402" s="129">
        <f>IF('Raw Data'!G405 &lt; 2000000,-1* 'Raw Data'!G405,('Raw Data'!G405 - 1000000))</f>
        <v>-1310896</v>
      </c>
      <c r="G402" s="128">
        <f>'Raw Data'!H405</f>
        <v>24</v>
      </c>
      <c r="H402" s="127">
        <f>'Raw Data'!M405</f>
        <v>7.0267033576965332</v>
      </c>
      <c r="I402" s="119">
        <f>'Raw Data'!I405</f>
        <v>450.57046508789063</v>
      </c>
      <c r="J402" s="118">
        <f>'Raw Data'!K405</f>
        <v>18</v>
      </c>
      <c r="K402" s="119">
        <f>'Raw Data'!J405</f>
        <v>27.186767578125</v>
      </c>
      <c r="L402" s="118">
        <f>'Raw Data'!L405</f>
        <v>3</v>
      </c>
      <c r="M402" s="117">
        <f>IF('Raw Data'!U405 &gt; 0, IF('Raw Data'!V405 = 1, ('Raw Data'!Z405 * 'Raw Data'!N405 * 'Raw Data'!P405) / 'Raw Data'!U405, 'Raw Data'!Z405), #N/A)</f>
        <v>0</v>
      </c>
      <c r="N402" s="116">
        <f>IF('Raw Data'!U405 &gt; 0, IF('Raw Data'!V405 = 1, ('Raw Data'!AD405 * 'Raw Data'!N405 * 'Raw Data'!P405) / 'Raw Data'!U405, 'Raw Data'!AD405), #N/A)</f>
        <v>0</v>
      </c>
      <c r="O402" s="115">
        <f>IF('Raw Data'!U405 &gt; 0, IF('Raw Data'!V405 = 1, ('Raw Data'!AH405 * 'Raw Data'!N405 * 'Raw Data'!P405) / 'Raw Data'!U405, 'Raw Data'!AH405), #N/A)</f>
        <v>0</v>
      </c>
      <c r="P402" s="107">
        <f>'Raw Data'!V405</f>
        <v>0</v>
      </c>
    </row>
    <row r="403" spans="1:16" x14ac:dyDescent="0.2">
      <c r="A403" s="132">
        <f>'Raw Data'!D406</f>
        <v>2312</v>
      </c>
      <c r="B403" s="113" t="str">
        <f>'Raw Data'!C406</f>
        <v>2B</v>
      </c>
      <c r="C403" s="131" t="str">
        <f>'Raw Data'!B406</f>
        <v>Charlotte Inside</v>
      </c>
      <c r="D403" s="130">
        <f>'Raw Data'!E406</f>
        <v>43265</v>
      </c>
      <c r="E403" s="129">
        <f>'Raw Data'!F406</f>
        <v>533998</v>
      </c>
      <c r="F403" s="129">
        <f>IF('Raw Data'!G406 &lt; 2000000,-1* 'Raw Data'!G406,('Raw Data'!G406 - 1000000))</f>
        <v>-1312573</v>
      </c>
      <c r="G403" s="128">
        <f>'Raw Data'!H406</f>
        <v>11</v>
      </c>
      <c r="H403" s="127">
        <f>'Raw Data'!M406</f>
        <v>6.9564366340637207</v>
      </c>
      <c r="I403" s="119">
        <f>'Raw Data'!I406</f>
        <v>437.114013671875</v>
      </c>
      <c r="J403" s="118">
        <f>'Raw Data'!K406</f>
        <v>15</v>
      </c>
      <c r="K403" s="119">
        <f>'Raw Data'!J406</f>
        <v>57.542560577392578</v>
      </c>
      <c r="L403" s="118">
        <f>'Raw Data'!L406</f>
        <v>7</v>
      </c>
      <c r="M403" s="117">
        <f>IF('Raw Data'!U406 &gt; 0, IF('Raw Data'!V406 = 1, ('Raw Data'!Z406 * 'Raw Data'!N406 * 'Raw Data'!P406) / 'Raw Data'!U406, 'Raw Data'!Z406), #N/A)</f>
        <v>0</v>
      </c>
      <c r="N403" s="116">
        <f>IF('Raw Data'!U406 &gt; 0, IF('Raw Data'!V406 = 1, ('Raw Data'!AD406 * 'Raw Data'!N406 * 'Raw Data'!P406) / 'Raw Data'!U406, 'Raw Data'!AD406), #N/A)</f>
        <v>0</v>
      </c>
      <c r="O403" s="115">
        <f>IF('Raw Data'!U406 &gt; 0, IF('Raw Data'!V406 = 1, ('Raw Data'!AH406 * 'Raw Data'!N406 * 'Raw Data'!P406) / 'Raw Data'!U406, 'Raw Data'!AH406), #N/A)</f>
        <v>0</v>
      </c>
      <c r="P403" s="107">
        <f>'Raw Data'!V406</f>
        <v>0</v>
      </c>
    </row>
    <row r="404" spans="1:16" x14ac:dyDescent="0.2">
      <c r="A404" s="126">
        <f>'Raw Data'!D407</f>
        <v>2313</v>
      </c>
      <c r="B404" s="125" t="str">
        <f>'Raw Data'!C407</f>
        <v>2B</v>
      </c>
      <c r="C404" s="124" t="str">
        <f>'Raw Data'!B407</f>
        <v>Charlotte Inside</v>
      </c>
      <c r="D404" s="123">
        <f>'Raw Data'!E407</f>
        <v>43285</v>
      </c>
      <c r="E404" s="122">
        <f>'Raw Data'!F407</f>
        <v>534012</v>
      </c>
      <c r="F404" s="122">
        <f>IF('Raw Data'!G407 &lt; 2000000,-1* 'Raw Data'!G407,('Raw Data'!G407 - 1000000))</f>
        <v>-1310889</v>
      </c>
      <c r="G404" s="121">
        <f>'Raw Data'!H407</f>
        <v>27</v>
      </c>
      <c r="H404" s="120">
        <f>'Raw Data'!M407</f>
        <v>6.9564366340637207</v>
      </c>
      <c r="I404" s="137">
        <f>'Raw Data'!I407</f>
        <v>417.01287841796875</v>
      </c>
      <c r="J404" s="136">
        <f>'Raw Data'!K407</f>
        <v>22</v>
      </c>
      <c r="K404" s="137">
        <f>'Raw Data'!J407</f>
        <v>58.540096282958984</v>
      </c>
      <c r="L404" s="136">
        <f>'Raw Data'!L407</f>
        <v>8</v>
      </c>
      <c r="M404" s="135">
        <f>IF('Raw Data'!U407 &gt; 0, IF('Raw Data'!V407 = 1, ('Raw Data'!Z407 * 'Raw Data'!N407 * 'Raw Data'!P407) / 'Raw Data'!U407, 'Raw Data'!Z407), #N/A)</f>
        <v>0</v>
      </c>
      <c r="N404" s="134">
        <f>IF('Raw Data'!U407 &gt; 0, IF('Raw Data'!V407 = 1, ('Raw Data'!AD407 * 'Raw Data'!N407 * 'Raw Data'!P407) / 'Raw Data'!U407, 'Raw Data'!AD407), #N/A)</f>
        <v>0</v>
      </c>
      <c r="O404" s="133">
        <f>IF('Raw Data'!U407 &gt; 0, IF('Raw Data'!V407 = 1, ('Raw Data'!AH407 * 'Raw Data'!N407 * 'Raw Data'!P407) / 'Raw Data'!U407, 'Raw Data'!AH407), #N/A)</f>
        <v>0</v>
      </c>
      <c r="P404" s="107">
        <f>'Raw Data'!V407</f>
        <v>0</v>
      </c>
    </row>
    <row r="405" spans="1:16" x14ac:dyDescent="0.2">
      <c r="A405" s="132">
        <f>'Raw Data'!D408</f>
        <v>2314</v>
      </c>
      <c r="B405" s="113" t="str">
        <f>'Raw Data'!C408</f>
        <v>2B</v>
      </c>
      <c r="C405" s="131" t="str">
        <f>'Raw Data'!B408</f>
        <v>Charlotte Inside</v>
      </c>
      <c r="D405" s="130">
        <f>'Raw Data'!E408</f>
        <v>43265</v>
      </c>
      <c r="E405" s="129">
        <f>'Raw Data'!F408</f>
        <v>534002</v>
      </c>
      <c r="F405" s="129">
        <f>IF('Raw Data'!G408 &lt; 2000000,-1* 'Raw Data'!G408,('Raw Data'!G408 - 1000000))</f>
        <v>-1314296</v>
      </c>
      <c r="G405" s="128">
        <f>'Raw Data'!H408</f>
        <v>12</v>
      </c>
      <c r="H405" s="127">
        <f>'Raw Data'!M408</f>
        <v>6.9564366340637207</v>
      </c>
      <c r="I405" s="119">
        <f>'Raw Data'!I408</f>
        <v>377.35659790039062</v>
      </c>
      <c r="J405" s="118">
        <f>'Raw Data'!K408</f>
        <v>11</v>
      </c>
      <c r="K405" s="119">
        <f>'Raw Data'!J408</f>
        <v>0</v>
      </c>
      <c r="L405" s="118">
        <f>'Raw Data'!L408</f>
        <v>0</v>
      </c>
      <c r="M405" s="117">
        <f>IF('Raw Data'!U408 &gt; 0, IF('Raw Data'!V408 = 1, ('Raw Data'!Z408 * 'Raw Data'!N408 * 'Raw Data'!P408) / 'Raw Data'!U408, 'Raw Data'!Z408), #N/A)</f>
        <v>0</v>
      </c>
      <c r="N405" s="116">
        <f>IF('Raw Data'!U408 &gt; 0, IF('Raw Data'!V408 = 1, ('Raw Data'!AD408 * 'Raw Data'!N408 * 'Raw Data'!P408) / 'Raw Data'!U408, 'Raw Data'!AD408), #N/A)</f>
        <v>0</v>
      </c>
      <c r="O405" s="115">
        <f>IF('Raw Data'!U408 &gt; 0, IF('Raw Data'!V408 = 1, ('Raw Data'!AH408 * 'Raw Data'!N408 * 'Raw Data'!P408) / 'Raw Data'!U408, 'Raw Data'!AH408), #N/A)</f>
        <v>0</v>
      </c>
      <c r="P405" s="107">
        <f>'Raw Data'!V408</f>
        <v>0</v>
      </c>
    </row>
    <row r="406" spans="1:16" x14ac:dyDescent="0.2">
      <c r="A406" s="132">
        <f>'Raw Data'!D409</f>
        <v>2315</v>
      </c>
      <c r="B406" s="113" t="str">
        <f>'Raw Data'!C409</f>
        <v>2B</v>
      </c>
      <c r="C406" s="131" t="str">
        <f>'Raw Data'!B409</f>
        <v>Charlotte Inside</v>
      </c>
      <c r="D406" s="130">
        <f>'Raw Data'!E409</f>
        <v>43269</v>
      </c>
      <c r="E406" s="129">
        <f>'Raw Data'!F409</f>
        <v>534997</v>
      </c>
      <c r="F406" s="129">
        <f>IF('Raw Data'!G409 &lt; 2000000,-1* 'Raw Data'!G409,('Raw Data'!G409 - 1000000))</f>
        <v>-1300113</v>
      </c>
      <c r="G406" s="128">
        <f>'Raw Data'!H409</f>
        <v>89</v>
      </c>
      <c r="H406" s="127">
        <f>'Raw Data'!M409</f>
        <v>6.9564366340637207</v>
      </c>
      <c r="I406" s="119">
        <f>'Raw Data'!I409</f>
        <v>148.42396545410156</v>
      </c>
      <c r="J406" s="118">
        <f>'Raw Data'!K409</f>
        <v>3</v>
      </c>
      <c r="K406" s="119">
        <f>'Raw Data'!J409</f>
        <v>0</v>
      </c>
      <c r="L406" s="118">
        <f>'Raw Data'!L409</f>
        <v>0</v>
      </c>
      <c r="M406" s="117">
        <f>IF('Raw Data'!U409 &gt; 0, IF('Raw Data'!V409 = 1, ('Raw Data'!Z409 * 'Raw Data'!N409 * 'Raw Data'!P409) / 'Raw Data'!U409, 'Raw Data'!Z409), #N/A)</f>
        <v>10</v>
      </c>
      <c r="N406" s="116">
        <f>IF('Raw Data'!U409 &gt; 0, IF('Raw Data'!V409 = 1, ('Raw Data'!AD409 * 'Raw Data'!N409 * 'Raw Data'!P409) / 'Raw Data'!U409, 'Raw Data'!AD409), #N/A)</f>
        <v>0</v>
      </c>
      <c r="O406" s="115">
        <f>IF('Raw Data'!U409 &gt; 0, IF('Raw Data'!V409 = 1, ('Raw Data'!AH409 * 'Raw Data'!N409 * 'Raw Data'!P409) / 'Raw Data'!U409, 'Raw Data'!AH409), #N/A)</f>
        <v>0</v>
      </c>
      <c r="P406" s="107">
        <f>'Raw Data'!V409</f>
        <v>0</v>
      </c>
    </row>
    <row r="407" spans="1:16" x14ac:dyDescent="0.2">
      <c r="A407" s="132">
        <f>'Raw Data'!D410</f>
        <v>2316</v>
      </c>
      <c r="B407" s="113" t="str">
        <f>'Raw Data'!C410</f>
        <v>2B</v>
      </c>
      <c r="C407" s="131" t="str">
        <f>'Raw Data'!B410</f>
        <v>Charlotte Inside</v>
      </c>
      <c r="D407" s="130">
        <f>'Raw Data'!E410</f>
        <v>43265.451643518521</v>
      </c>
      <c r="E407" s="129">
        <f>'Raw Data'!F410</f>
        <v>534997</v>
      </c>
      <c r="F407" s="129">
        <f>IF('Raw Data'!G410 &lt; 2000000,-1* 'Raw Data'!G410,('Raw Data'!G410 - 1000000))</f>
        <v>-1312581</v>
      </c>
      <c r="G407" s="128">
        <f>'Raw Data'!H410</f>
        <v>11</v>
      </c>
      <c r="H407" s="127">
        <f>'Raw Data'!M410</f>
        <v>6.9564361572265625</v>
      </c>
      <c r="I407" s="119">
        <f>'Raw Data'!I410</f>
        <v>402.81500244140625</v>
      </c>
      <c r="J407" s="118">
        <f>'Raw Data'!K410</f>
        <v>14</v>
      </c>
      <c r="K407" s="119">
        <f>'Raw Data'!J410</f>
        <v>18.788043975830078</v>
      </c>
      <c r="L407" s="118">
        <f>'Raw Data'!L410</f>
        <v>2</v>
      </c>
      <c r="M407" s="117">
        <f>IF('Raw Data'!U410 &gt; 0, IF('Raw Data'!V410 = 1, ('Raw Data'!Z410 * 'Raw Data'!N410 * 'Raw Data'!P410) / 'Raw Data'!U410, 'Raw Data'!Z410), #N/A)</f>
        <v>0</v>
      </c>
      <c r="N407" s="116">
        <f>IF('Raw Data'!U410 &gt; 0, IF('Raw Data'!V410 = 1, ('Raw Data'!AD410 * 'Raw Data'!N410 * 'Raw Data'!P410) / 'Raw Data'!U410, 'Raw Data'!AD410), #N/A)</f>
        <v>0</v>
      </c>
      <c r="O407" s="115">
        <f>IF('Raw Data'!U410 &gt; 0, IF('Raw Data'!V410 = 1, ('Raw Data'!AH410 * 'Raw Data'!N410 * 'Raw Data'!P410) / 'Raw Data'!U410, 'Raw Data'!AH410), #N/A)</f>
        <v>0</v>
      </c>
      <c r="P407" s="107">
        <f>'Raw Data'!V410</f>
        <v>0</v>
      </c>
    </row>
    <row r="408" spans="1:16" x14ac:dyDescent="0.2">
      <c r="A408" s="132">
        <f>'Raw Data'!D411</f>
        <v>2317</v>
      </c>
      <c r="B408" s="113" t="str">
        <f>'Raw Data'!C411</f>
        <v>2B</v>
      </c>
      <c r="C408" s="131" t="str">
        <f>'Raw Data'!B411</f>
        <v>Charlotte Inside</v>
      </c>
      <c r="D408" s="130">
        <f>'Raw Data'!E411</f>
        <v>43269</v>
      </c>
      <c r="E408" s="129">
        <f>'Raw Data'!F411</f>
        <v>534993</v>
      </c>
      <c r="F408" s="129">
        <f>IF('Raw Data'!G411 &lt; 2000000,-1* 'Raw Data'!G411,('Raw Data'!G411 - 1000000))</f>
        <v>-1301805</v>
      </c>
      <c r="G408" s="128">
        <f>'Raw Data'!H411</f>
        <v>107</v>
      </c>
      <c r="H408" s="127">
        <f>'Raw Data'!M411</f>
        <v>6.9564366340637207</v>
      </c>
      <c r="I408" s="119">
        <f>'Raw Data'!I411</f>
        <v>181.33576965332031</v>
      </c>
      <c r="J408" s="118">
        <f>'Raw Data'!K411</f>
        <v>6</v>
      </c>
      <c r="K408" s="119">
        <f>'Raw Data'!J411</f>
        <v>4.4410839080810547</v>
      </c>
      <c r="L408" s="118">
        <f>'Raw Data'!L411</f>
        <v>1</v>
      </c>
      <c r="M408" s="117">
        <f>IF('Raw Data'!U411 &gt; 0, IF('Raw Data'!V411 = 1, ('Raw Data'!Z411 * 'Raw Data'!N411 * 'Raw Data'!P411) / 'Raw Data'!U411, 'Raw Data'!Z411), #N/A)</f>
        <v>2</v>
      </c>
      <c r="N408" s="116">
        <f>IF('Raw Data'!U411 &gt; 0, IF('Raw Data'!V411 = 1, ('Raw Data'!AD411 * 'Raw Data'!N411 * 'Raw Data'!P411) / 'Raw Data'!U411, 'Raw Data'!AD411), #N/A)</f>
        <v>0</v>
      </c>
      <c r="O408" s="115">
        <f>IF('Raw Data'!U411 &gt; 0, IF('Raw Data'!V411 = 1, ('Raw Data'!AH411 * 'Raw Data'!N411 * 'Raw Data'!P411) / 'Raw Data'!U411, 'Raw Data'!AH411), #N/A)</f>
        <v>1</v>
      </c>
      <c r="P408" s="107">
        <f>'Raw Data'!V411</f>
        <v>0</v>
      </c>
    </row>
    <row r="409" spans="1:16" x14ac:dyDescent="0.2">
      <c r="A409" s="132">
        <f>'Raw Data'!D412</f>
        <v>2318</v>
      </c>
      <c r="B409" s="113" t="str">
        <f>'Raw Data'!C412</f>
        <v>2B</v>
      </c>
      <c r="C409" s="131" t="str">
        <f>'Raw Data'!B412</f>
        <v>Charlotte Inside</v>
      </c>
      <c r="D409" s="130">
        <f>'Raw Data'!E412</f>
        <v>43281</v>
      </c>
      <c r="E409" s="129">
        <f>'Raw Data'!F412</f>
        <v>534991</v>
      </c>
      <c r="F409" s="129">
        <f>IF('Raw Data'!G412 &lt; 2000000,-1* 'Raw Data'!G412,('Raw Data'!G412 - 1000000))</f>
        <v>-1310895</v>
      </c>
      <c r="G409" s="128">
        <f>'Raw Data'!H412</f>
        <v>26</v>
      </c>
      <c r="H409" s="127">
        <f>'Raw Data'!M412</f>
        <v>6.9564361572265625</v>
      </c>
      <c r="I409" s="119">
        <f>'Raw Data'!I412</f>
        <v>532.81341552734375</v>
      </c>
      <c r="J409" s="118">
        <f>'Raw Data'!K412</f>
        <v>28</v>
      </c>
      <c r="K409" s="119">
        <f>'Raw Data'!J412</f>
        <v>172.01678466796875</v>
      </c>
      <c r="L409" s="118">
        <f>'Raw Data'!L412</f>
        <v>20</v>
      </c>
      <c r="M409" s="117">
        <f>IF('Raw Data'!U412 &gt; 0, IF('Raw Data'!V412 = 1, ('Raw Data'!Z412 * 'Raw Data'!N412 * 'Raw Data'!P412) / 'Raw Data'!U412, 'Raw Data'!Z412), #N/A)</f>
        <v>3</v>
      </c>
      <c r="N409" s="116">
        <f>IF('Raw Data'!U412 &gt; 0, IF('Raw Data'!V412 = 1, ('Raw Data'!AD412 * 'Raw Data'!N412 * 'Raw Data'!P412) / 'Raw Data'!U412, 'Raw Data'!AD412), #N/A)</f>
        <v>0</v>
      </c>
      <c r="O409" s="115">
        <f>IF('Raw Data'!U412 &gt; 0, IF('Raw Data'!V412 = 1, ('Raw Data'!AH412 * 'Raw Data'!N412 * 'Raw Data'!P412) / 'Raw Data'!U412, 'Raw Data'!AH412), #N/A)</f>
        <v>0</v>
      </c>
      <c r="P409" s="107">
        <f>'Raw Data'!V412</f>
        <v>0</v>
      </c>
    </row>
    <row r="410" spans="1:16" x14ac:dyDescent="0.2">
      <c r="A410" s="132">
        <f>'Raw Data'!D413</f>
        <v>2320</v>
      </c>
      <c r="B410" s="113" t="str">
        <f>'Raw Data'!C413</f>
        <v>2B</v>
      </c>
      <c r="C410" s="131" t="str">
        <f>'Raw Data'!B413</f>
        <v>Charlotte Inside</v>
      </c>
      <c r="D410" s="130">
        <f>'Raw Data'!E413</f>
        <v>43265.451643518521</v>
      </c>
      <c r="E410" s="129">
        <f>'Raw Data'!F413</f>
        <v>534994</v>
      </c>
      <c r="F410" s="129">
        <f>IF('Raw Data'!G413 &lt; 2000000,-1* 'Raw Data'!G413,('Raw Data'!G413 - 1000000))</f>
        <v>-1314276</v>
      </c>
      <c r="G410" s="128">
        <f>'Raw Data'!H413</f>
        <v>10</v>
      </c>
      <c r="H410" s="127">
        <f>'Raw Data'!M413</f>
        <v>7.0267033576965332</v>
      </c>
      <c r="I410" s="119">
        <f>'Raw Data'!I413</f>
        <v>115.52310180664062</v>
      </c>
      <c r="J410" s="118">
        <f>'Raw Data'!K413</f>
        <v>4</v>
      </c>
      <c r="K410" s="119">
        <f>'Raw Data'!J413</f>
        <v>8.9612760543823242</v>
      </c>
      <c r="L410" s="118">
        <f>'Raw Data'!L413</f>
        <v>1</v>
      </c>
      <c r="M410" s="117">
        <f>IF('Raw Data'!U413 &gt; 0, IF('Raw Data'!V413 = 1, ('Raw Data'!Z413 * 'Raw Data'!N413 * 'Raw Data'!P413) / 'Raw Data'!U413, 'Raw Data'!Z413), #N/A)</f>
        <v>0</v>
      </c>
      <c r="N410" s="116">
        <f>IF('Raw Data'!U413 &gt; 0, IF('Raw Data'!V413 = 1, ('Raw Data'!AD413 * 'Raw Data'!N413 * 'Raw Data'!P413) / 'Raw Data'!U413, 'Raw Data'!AD413), #N/A)</f>
        <v>0</v>
      </c>
      <c r="O410" s="115">
        <f>IF('Raw Data'!U413 &gt; 0, IF('Raw Data'!V413 = 1, ('Raw Data'!AH413 * 'Raw Data'!N413 * 'Raw Data'!P413) / 'Raw Data'!U413, 'Raw Data'!AH413), #N/A)</f>
        <v>0</v>
      </c>
      <c r="P410" s="107">
        <f>'Raw Data'!V413</f>
        <v>0</v>
      </c>
    </row>
    <row r="411" spans="1:16" x14ac:dyDescent="0.2">
      <c r="A411" s="132">
        <f>'Raw Data'!D414</f>
        <v>2321</v>
      </c>
      <c r="B411" s="113" t="str">
        <f>'Raw Data'!C414</f>
        <v>2B</v>
      </c>
      <c r="C411" s="131" t="str">
        <f>'Raw Data'!B414</f>
        <v>Charlotte North</v>
      </c>
      <c r="D411" s="130">
        <f>'Raw Data'!E414</f>
        <v>43255</v>
      </c>
      <c r="E411" s="129">
        <f>'Raw Data'!F414</f>
        <v>535011</v>
      </c>
      <c r="F411" s="129">
        <f>IF('Raw Data'!G414 &lt; 2000000,-1* 'Raw Data'!G414,('Raw Data'!G414 - 1000000))</f>
        <v>-1332502</v>
      </c>
      <c r="G411" s="128">
        <f>'Raw Data'!H414</f>
        <v>149</v>
      </c>
      <c r="H411" s="127">
        <f>'Raw Data'!M414</f>
        <v>6.88616943359375</v>
      </c>
      <c r="I411" s="119">
        <f>'Raw Data'!I414</f>
        <v>1361.4237060546875</v>
      </c>
      <c r="J411" s="118">
        <f>'Raw Data'!K414</f>
        <v>48</v>
      </c>
      <c r="K411" s="119">
        <f>'Raw Data'!J414</f>
        <v>28.930696487426758</v>
      </c>
      <c r="L411" s="118">
        <f>'Raw Data'!L414</f>
        <v>3</v>
      </c>
      <c r="M411" s="117">
        <f>IF('Raw Data'!U414 &gt; 0, IF('Raw Data'!V414 = 1, ('Raw Data'!Z414 * 'Raw Data'!N414 * 'Raw Data'!P414) / 'Raw Data'!U414, 'Raw Data'!Z414), #N/A)</f>
        <v>24</v>
      </c>
      <c r="N411" s="116">
        <f>IF('Raw Data'!U414 &gt; 0, IF('Raw Data'!V414 = 1, ('Raw Data'!AD414 * 'Raw Data'!N414 * 'Raw Data'!P414) / 'Raw Data'!U414, 'Raw Data'!AD414), #N/A)</f>
        <v>0</v>
      </c>
      <c r="O411" s="115">
        <f>IF('Raw Data'!U414 &gt; 0, IF('Raw Data'!V414 = 1, ('Raw Data'!AH414 * 'Raw Data'!N414 * 'Raw Data'!P414) / 'Raw Data'!U414, 'Raw Data'!AH414), #N/A)</f>
        <v>46</v>
      </c>
      <c r="P411" s="107">
        <f>'Raw Data'!V414</f>
        <v>0</v>
      </c>
    </row>
    <row r="412" spans="1:16" x14ac:dyDescent="0.2">
      <c r="A412" s="132">
        <f>'Raw Data'!D415</f>
        <v>2322</v>
      </c>
      <c r="B412" s="113" t="str">
        <f>'Raw Data'!C415</f>
        <v>2B</v>
      </c>
      <c r="C412" s="131" t="str">
        <f>'Raw Data'!B415</f>
        <v>Charlotte Inside</v>
      </c>
      <c r="D412" s="130">
        <f>'Raw Data'!E415</f>
        <v>43281</v>
      </c>
      <c r="E412" s="129">
        <f>'Raw Data'!F415</f>
        <v>540006</v>
      </c>
      <c r="F412" s="129">
        <f>IF('Raw Data'!G415 &lt; 2000000,-1* 'Raw Data'!G415,('Raw Data'!G415 - 1000000))</f>
        <v>-1310903</v>
      </c>
      <c r="G412" s="128">
        <f>'Raw Data'!H415</f>
        <v>21</v>
      </c>
      <c r="H412" s="127">
        <f>'Raw Data'!M415</f>
        <v>6.9564361572265625</v>
      </c>
      <c r="I412" s="119">
        <f>'Raw Data'!I415</f>
        <v>403.06283569335937</v>
      </c>
      <c r="J412" s="118">
        <f>'Raw Data'!K415</f>
        <v>24</v>
      </c>
      <c r="K412" s="119">
        <f>'Raw Data'!J415</f>
        <v>271.56661987304687</v>
      </c>
      <c r="L412" s="118">
        <f>'Raw Data'!L415</f>
        <v>35</v>
      </c>
      <c r="M412" s="117">
        <f>IF('Raw Data'!U415 &gt; 0, IF('Raw Data'!V415 = 1, ('Raw Data'!Z415 * 'Raw Data'!N415 * 'Raw Data'!P415) / 'Raw Data'!U415, 'Raw Data'!Z415), #N/A)</f>
        <v>0</v>
      </c>
      <c r="N412" s="116">
        <f>IF('Raw Data'!U415 &gt; 0, IF('Raw Data'!V415 = 1, ('Raw Data'!AD415 * 'Raw Data'!N415 * 'Raw Data'!P415) / 'Raw Data'!U415, 'Raw Data'!AD415), #N/A)</f>
        <v>0</v>
      </c>
      <c r="O412" s="115">
        <f>IF('Raw Data'!U415 &gt; 0, IF('Raw Data'!V415 = 1, ('Raw Data'!AH415 * 'Raw Data'!N415 * 'Raw Data'!P415) / 'Raw Data'!U415, 'Raw Data'!AH415), #N/A)</f>
        <v>0</v>
      </c>
      <c r="P412" s="107">
        <f>'Raw Data'!V415</f>
        <v>0</v>
      </c>
    </row>
    <row r="413" spans="1:16" x14ac:dyDescent="0.2">
      <c r="A413" s="132">
        <f>'Raw Data'!D416</f>
        <v>2323</v>
      </c>
      <c r="B413" s="113" t="str">
        <f>'Raw Data'!C416</f>
        <v>2B</v>
      </c>
      <c r="C413" s="131" t="str">
        <f>'Raw Data'!B416</f>
        <v>Charlotte North</v>
      </c>
      <c r="D413" s="130">
        <f>'Raw Data'!E416</f>
        <v>43255</v>
      </c>
      <c r="E413" s="129">
        <f>'Raw Data'!F416</f>
        <v>540009</v>
      </c>
      <c r="F413" s="129">
        <f>IF('Raw Data'!G416 &lt; 2000000,-1* 'Raw Data'!G416,('Raw Data'!G416 - 1000000))</f>
        <v>-1330997</v>
      </c>
      <c r="G413" s="128">
        <f>'Raw Data'!H416</f>
        <v>16</v>
      </c>
      <c r="H413" s="127">
        <f>'Raw Data'!M416</f>
        <v>6.9564366340637207</v>
      </c>
      <c r="I413" s="119">
        <f>'Raw Data'!I416</f>
        <v>1253.232421875</v>
      </c>
      <c r="J413" s="118">
        <f>'Raw Data'!K416</f>
        <v>37</v>
      </c>
      <c r="K413" s="119">
        <f>'Raw Data'!J416</f>
        <v>51.135734558105469</v>
      </c>
      <c r="L413" s="118">
        <f>'Raw Data'!L416</f>
        <v>6</v>
      </c>
      <c r="M413" s="117">
        <f>IF('Raw Data'!U416 &gt; 0, IF('Raw Data'!V416 = 1, ('Raw Data'!Z416 * 'Raw Data'!N416 * 'Raw Data'!P416) / 'Raw Data'!U416, 'Raw Data'!Z416), #N/A)</f>
        <v>0</v>
      </c>
      <c r="N413" s="116">
        <f>IF('Raw Data'!U416 &gt; 0, IF('Raw Data'!V416 = 1, ('Raw Data'!AD416 * 'Raw Data'!N416 * 'Raw Data'!P416) / 'Raw Data'!U416, 'Raw Data'!AD416), #N/A)</f>
        <v>0</v>
      </c>
      <c r="O413" s="115">
        <f>IF('Raw Data'!U416 &gt; 0, IF('Raw Data'!V416 = 1, ('Raw Data'!AH416 * 'Raw Data'!N416 * 'Raw Data'!P416) / 'Raw Data'!U416, 'Raw Data'!AH416), #N/A)</f>
        <v>1</v>
      </c>
      <c r="P413" s="107">
        <f>'Raw Data'!V416</f>
        <v>0</v>
      </c>
    </row>
    <row r="414" spans="1:16" x14ac:dyDescent="0.2">
      <c r="A414" s="132">
        <f>'Raw Data'!D417</f>
        <v>2324</v>
      </c>
      <c r="B414" s="113" t="str">
        <f>'Raw Data'!C417</f>
        <v>2B</v>
      </c>
      <c r="C414" s="131" t="str">
        <f>'Raw Data'!B417</f>
        <v>Charlotte Inside</v>
      </c>
      <c r="D414" s="130">
        <f>'Raw Data'!E417</f>
        <v>43281</v>
      </c>
      <c r="E414" s="129">
        <f>'Raw Data'!F417</f>
        <v>535945</v>
      </c>
      <c r="F414" s="129">
        <f>IF('Raw Data'!G417 &lt; 2000000,-1* 'Raw Data'!G417,('Raw Data'!G417 - 1000000))</f>
        <v>-1305314</v>
      </c>
      <c r="G414" s="128">
        <f>'Raw Data'!H417</f>
        <v>41</v>
      </c>
      <c r="H414" s="127">
        <f>'Raw Data'!M417</f>
        <v>6.9564366340637207</v>
      </c>
      <c r="I414" s="119">
        <f>'Raw Data'!I417</f>
        <v>856.65283203125</v>
      </c>
      <c r="J414" s="118">
        <f>'Raw Data'!K417</f>
        <v>27</v>
      </c>
      <c r="K414" s="119">
        <f>'Raw Data'!J417</f>
        <v>237.84468078613281</v>
      </c>
      <c r="L414" s="118">
        <f>'Raw Data'!L417</f>
        <v>29</v>
      </c>
      <c r="M414" s="117">
        <f>IF('Raw Data'!U417 &gt; 0, IF('Raw Data'!V417 = 1, ('Raw Data'!Z417 * 'Raw Data'!N417 * 'Raw Data'!P417) / 'Raw Data'!U417, 'Raw Data'!Z417), #N/A)</f>
        <v>1</v>
      </c>
      <c r="N414" s="116">
        <f>IF('Raw Data'!U417 &gt; 0, IF('Raw Data'!V417 = 1, ('Raw Data'!AD417 * 'Raw Data'!N417 * 'Raw Data'!P417) / 'Raw Data'!U417, 'Raw Data'!AD417), #N/A)</f>
        <v>0</v>
      </c>
      <c r="O414" s="115">
        <f>IF('Raw Data'!U417 &gt; 0, IF('Raw Data'!V417 = 1, ('Raw Data'!AH417 * 'Raw Data'!N417 * 'Raw Data'!P417) / 'Raw Data'!U417, 'Raw Data'!AH417), #N/A)</f>
        <v>1</v>
      </c>
      <c r="P414" s="107">
        <f>'Raw Data'!V417</f>
        <v>0</v>
      </c>
    </row>
    <row r="415" spans="1:16" x14ac:dyDescent="0.2">
      <c r="A415" s="132">
        <f>'Raw Data'!D418</f>
        <v>2326</v>
      </c>
      <c r="B415" s="113" t="str">
        <f>'Raw Data'!C418</f>
        <v>2B</v>
      </c>
      <c r="C415" s="131" t="str">
        <f>'Raw Data'!B418</f>
        <v>Charlotte North</v>
      </c>
      <c r="D415" s="130">
        <f>'Raw Data'!E418</f>
        <v>43257</v>
      </c>
      <c r="E415" s="129">
        <f>'Raw Data'!F418</f>
        <v>540999</v>
      </c>
      <c r="F415" s="129">
        <f>IF('Raw Data'!G418 &lt; 2000000,-1* 'Raw Data'!G418,('Raw Data'!G418 - 1000000))</f>
        <v>-1325177</v>
      </c>
      <c r="G415" s="128">
        <f>'Raw Data'!H418</f>
        <v>26</v>
      </c>
      <c r="H415" s="127">
        <f>'Raw Data'!M418</f>
        <v>7.0267033576965332</v>
      </c>
      <c r="I415" s="119">
        <f>'Raw Data'!I418</f>
        <v>172.81285095214844</v>
      </c>
      <c r="J415" s="118">
        <f>'Raw Data'!K418</f>
        <v>12</v>
      </c>
      <c r="K415" s="119">
        <f>'Raw Data'!J418</f>
        <v>187.21771240234375</v>
      </c>
      <c r="L415" s="118">
        <f>'Raw Data'!L418</f>
        <v>26</v>
      </c>
      <c r="M415" s="117">
        <f>IF('Raw Data'!U418 &gt; 0, IF('Raw Data'!V418 = 1, ('Raw Data'!Z418 * 'Raw Data'!N418 * 'Raw Data'!P418) / 'Raw Data'!U418, 'Raw Data'!Z418), #N/A)</f>
        <v>0</v>
      </c>
      <c r="N415" s="116">
        <f>IF('Raw Data'!U418 &gt; 0, IF('Raw Data'!V418 = 1, ('Raw Data'!AD418 * 'Raw Data'!N418 * 'Raw Data'!P418) / 'Raw Data'!U418, 'Raw Data'!AD418), #N/A)</f>
        <v>1</v>
      </c>
      <c r="O415" s="115">
        <f>IF('Raw Data'!U418 &gt; 0, IF('Raw Data'!V418 = 1, ('Raw Data'!AH418 * 'Raw Data'!N418 * 'Raw Data'!P418) / 'Raw Data'!U418, 'Raw Data'!AH418), #N/A)</f>
        <v>0</v>
      </c>
      <c r="P415" s="107">
        <f>'Raw Data'!V418</f>
        <v>0</v>
      </c>
    </row>
    <row r="416" spans="1:16" x14ac:dyDescent="0.2">
      <c r="A416" s="132">
        <f>'Raw Data'!D419</f>
        <v>2327</v>
      </c>
      <c r="B416" s="113" t="str">
        <f>'Raw Data'!C419</f>
        <v>2B</v>
      </c>
      <c r="C416" s="131" t="str">
        <f>'Raw Data'!B419</f>
        <v>Charlotte Inside</v>
      </c>
      <c r="D416" s="130">
        <f>'Raw Data'!E419</f>
        <v>43277</v>
      </c>
      <c r="E416" s="129">
        <f>'Raw Data'!F419</f>
        <v>540998</v>
      </c>
      <c r="F416" s="129">
        <f>IF('Raw Data'!G419 &lt; 2000000,-1* 'Raw Data'!G419,('Raw Data'!G419 - 1000000))</f>
        <v>-1305171</v>
      </c>
      <c r="G416" s="128">
        <f>'Raw Data'!H419</f>
        <v>47</v>
      </c>
      <c r="H416" s="127">
        <f>'Raw Data'!M419</f>
        <v>6.9564361572265625</v>
      </c>
      <c r="I416" s="119">
        <f>'Raw Data'!I419</f>
        <v>452.24209594726562</v>
      </c>
      <c r="J416" s="118">
        <f>'Raw Data'!K419</f>
        <v>25</v>
      </c>
      <c r="K416" s="119">
        <f>'Raw Data'!J419</f>
        <v>346.648193359375</v>
      </c>
      <c r="L416" s="118">
        <f>'Raw Data'!L419</f>
        <v>41</v>
      </c>
      <c r="M416" s="117">
        <f>IF('Raw Data'!U419 &gt; 0, IF('Raw Data'!V419 = 1, ('Raw Data'!Z419 * 'Raw Data'!N419 * 'Raw Data'!P419) / 'Raw Data'!U419, 'Raw Data'!Z419), #N/A)</f>
        <v>2</v>
      </c>
      <c r="N416" s="116">
        <f>IF('Raw Data'!U419 &gt; 0, IF('Raw Data'!V419 = 1, ('Raw Data'!AD419 * 'Raw Data'!N419 * 'Raw Data'!P419) / 'Raw Data'!U419, 'Raw Data'!AD419), #N/A)</f>
        <v>0</v>
      </c>
      <c r="O416" s="115">
        <f>IF('Raw Data'!U419 &gt; 0, IF('Raw Data'!V419 = 1, ('Raw Data'!AH419 * 'Raw Data'!N419 * 'Raw Data'!P419) / 'Raw Data'!U419, 'Raw Data'!AH419), #N/A)</f>
        <v>2</v>
      </c>
      <c r="P416" s="107">
        <f>'Raw Data'!V419</f>
        <v>0</v>
      </c>
    </row>
    <row r="417" spans="1:16" x14ac:dyDescent="0.2">
      <c r="A417" s="132">
        <f>'Raw Data'!D420</f>
        <v>2328</v>
      </c>
      <c r="B417" s="113" t="str">
        <f>'Raw Data'!C420</f>
        <v>2B</v>
      </c>
      <c r="C417" s="131" t="str">
        <f>'Raw Data'!B420</f>
        <v>Charlotte North</v>
      </c>
      <c r="D417" s="130">
        <f>'Raw Data'!E420</f>
        <v>43277</v>
      </c>
      <c r="E417" s="129">
        <f>'Raw Data'!F420</f>
        <v>540977</v>
      </c>
      <c r="F417" s="129">
        <f>IF('Raw Data'!G420 &lt; 2000000,-1* 'Raw Data'!G420,('Raw Data'!G420 - 1000000))</f>
        <v>-1310498</v>
      </c>
      <c r="G417" s="128">
        <f>'Raw Data'!H420</f>
        <v>32</v>
      </c>
      <c r="H417" s="127">
        <f>'Raw Data'!M420</f>
        <v>2.2856862545013428</v>
      </c>
      <c r="I417" s="119">
        <f>'Raw Data'!I420</f>
        <v>523.06353759765625</v>
      </c>
      <c r="J417" s="118">
        <f>'Raw Data'!K420</f>
        <v>34</v>
      </c>
      <c r="K417" s="119">
        <f>'Raw Data'!J420</f>
        <v>420.17166137695312</v>
      </c>
      <c r="L417" s="118">
        <f>'Raw Data'!L420</f>
        <v>51</v>
      </c>
      <c r="M417" s="117">
        <f>IF('Raw Data'!U420 &gt; 0, IF('Raw Data'!V420 = 1, ('Raw Data'!Z420 * 'Raw Data'!N420 * 'Raw Data'!P420) / 'Raw Data'!U420, 'Raw Data'!Z420), #N/A)</f>
        <v>0</v>
      </c>
      <c r="N417" s="116">
        <f>IF('Raw Data'!U420 &gt; 0, IF('Raw Data'!V420 = 1, ('Raw Data'!AD420 * 'Raw Data'!N420 * 'Raw Data'!P420) / 'Raw Data'!U420, 'Raw Data'!AD420), #N/A)</f>
        <v>1</v>
      </c>
      <c r="O417" s="115">
        <f>IF('Raw Data'!U420 &gt; 0, IF('Raw Data'!V420 = 1, ('Raw Data'!AH420 * 'Raw Data'!N420 * 'Raw Data'!P420) / 'Raw Data'!U420, 'Raw Data'!AH420), #N/A)</f>
        <v>0</v>
      </c>
      <c r="P417" s="107">
        <f>'Raw Data'!V420</f>
        <v>0</v>
      </c>
    </row>
    <row r="418" spans="1:16" x14ac:dyDescent="0.2">
      <c r="A418" s="132">
        <f>'Raw Data'!D421</f>
        <v>2329</v>
      </c>
      <c r="B418" s="113" t="str">
        <f>'Raw Data'!C421</f>
        <v>2B</v>
      </c>
      <c r="C418" s="131" t="str">
        <f>'Raw Data'!B421</f>
        <v>Charlotte North</v>
      </c>
      <c r="D418" s="130">
        <f>'Raw Data'!E421</f>
        <v>43276</v>
      </c>
      <c r="E418" s="129">
        <f>'Raw Data'!F421</f>
        <v>541007</v>
      </c>
      <c r="F418" s="129">
        <f>IF('Raw Data'!G421 &lt; 2000000,-1* 'Raw Data'!G421,('Raw Data'!G421 - 1000000))</f>
        <v>-1312600</v>
      </c>
      <c r="G418" s="128">
        <f>'Raw Data'!H421</f>
        <v>13</v>
      </c>
      <c r="H418" s="127">
        <f>'Raw Data'!M421</f>
        <v>7.0267033576965332</v>
      </c>
      <c r="I418" s="119">
        <f>'Raw Data'!I421</f>
        <v>320.58236694335937</v>
      </c>
      <c r="J418" s="118">
        <f>'Raw Data'!K421</f>
        <v>14</v>
      </c>
      <c r="K418" s="119">
        <f>'Raw Data'!J421</f>
        <v>28.874961853027344</v>
      </c>
      <c r="L418" s="118">
        <f>'Raw Data'!L421</f>
        <v>3</v>
      </c>
      <c r="M418" s="117">
        <f>IF('Raw Data'!U421 &gt; 0, IF('Raw Data'!V421 = 1, ('Raw Data'!Z421 * 'Raw Data'!N421 * 'Raw Data'!P421) / 'Raw Data'!U421, 'Raw Data'!Z421), #N/A)</f>
        <v>0</v>
      </c>
      <c r="N418" s="116">
        <f>IF('Raw Data'!U421 &gt; 0, IF('Raw Data'!V421 = 1, ('Raw Data'!AD421 * 'Raw Data'!N421 * 'Raw Data'!P421) / 'Raw Data'!U421, 'Raw Data'!AD421), #N/A)</f>
        <v>0</v>
      </c>
      <c r="O418" s="115">
        <f>IF('Raw Data'!U421 &gt; 0, IF('Raw Data'!V421 = 1, ('Raw Data'!AH421 * 'Raw Data'!N421 * 'Raw Data'!P421) / 'Raw Data'!U421, 'Raw Data'!AH421), #N/A)</f>
        <v>0</v>
      </c>
      <c r="P418" s="107">
        <f>'Raw Data'!V421</f>
        <v>0</v>
      </c>
    </row>
    <row r="419" spans="1:16" x14ac:dyDescent="0.2">
      <c r="A419" s="132">
        <f>'Raw Data'!D422</f>
        <v>2330</v>
      </c>
      <c r="B419" s="113" t="str">
        <f>'Raw Data'!C422</f>
        <v>2B</v>
      </c>
      <c r="C419" s="131" t="str">
        <f>'Raw Data'!B422</f>
        <v>Charlotte North</v>
      </c>
      <c r="D419" s="130">
        <f>'Raw Data'!E422</f>
        <v>43258</v>
      </c>
      <c r="E419" s="129">
        <f>'Raw Data'!F422</f>
        <v>541018</v>
      </c>
      <c r="F419" s="129">
        <f>IF('Raw Data'!G422 &lt; 2000000,-1* 'Raw Data'!G422,('Raw Data'!G422 - 1000000))</f>
        <v>-1334302</v>
      </c>
      <c r="G419" s="128">
        <f>'Raw Data'!H422</f>
        <v>135</v>
      </c>
      <c r="H419" s="127">
        <f>'Raw Data'!M422</f>
        <v>7.0267033576965332</v>
      </c>
      <c r="I419" s="119">
        <f>'Raw Data'!I422</f>
        <v>1389.9737548828125</v>
      </c>
      <c r="J419" s="118">
        <f>'Raw Data'!K422</f>
        <v>67</v>
      </c>
      <c r="K419" s="119">
        <f>'Raw Data'!J422</f>
        <v>155.68621826171875</v>
      </c>
      <c r="L419" s="118">
        <f>'Raw Data'!L422</f>
        <v>20</v>
      </c>
      <c r="M419" s="117">
        <f>IF('Raw Data'!U422 &gt; 0, IF('Raw Data'!V422 = 1, ('Raw Data'!Z422 * 'Raw Data'!N422 * 'Raw Data'!P422) / 'Raw Data'!U422, 'Raw Data'!Z422), #N/A)</f>
        <v>42</v>
      </c>
      <c r="N419" s="116">
        <f>IF('Raw Data'!U422 &gt; 0, IF('Raw Data'!V422 = 1, ('Raw Data'!AD422 * 'Raw Data'!N422 * 'Raw Data'!P422) / 'Raw Data'!U422, 'Raw Data'!AD422), #N/A)</f>
        <v>1</v>
      </c>
      <c r="O419" s="115">
        <f>IF('Raw Data'!U422 &gt; 0, IF('Raw Data'!V422 = 1, ('Raw Data'!AH422 * 'Raw Data'!N422 * 'Raw Data'!P422) / 'Raw Data'!U422, 'Raw Data'!AH422), #N/A)</f>
        <v>28</v>
      </c>
      <c r="P419" s="107">
        <f>'Raw Data'!V422</f>
        <v>0</v>
      </c>
    </row>
    <row r="420" spans="1:16" x14ac:dyDescent="0.2">
      <c r="A420" s="132">
        <f>'Raw Data'!D423</f>
        <v>2331</v>
      </c>
      <c r="B420" s="113" t="str">
        <f>'Raw Data'!C423</f>
        <v>2B</v>
      </c>
      <c r="C420" s="131" t="str">
        <f>'Raw Data'!B423</f>
        <v>Charlotte North</v>
      </c>
      <c r="D420" s="130">
        <f>'Raw Data'!E423</f>
        <v>43262.451643518521</v>
      </c>
      <c r="E420" s="129">
        <f>'Raw Data'!F423</f>
        <v>541997</v>
      </c>
      <c r="F420" s="129">
        <f>IF('Raw Data'!G423 &lt; 2000000,-1* 'Raw Data'!G423,('Raw Data'!G423 - 1000000))</f>
        <v>-1301790</v>
      </c>
      <c r="G420" s="128">
        <f>'Raw Data'!H423</f>
        <v>29</v>
      </c>
      <c r="H420" s="127">
        <f>'Raw Data'!M423</f>
        <v>6.9564361572265625</v>
      </c>
      <c r="I420" s="119">
        <f>'Raw Data'!I423</f>
        <v>238.2725830078125</v>
      </c>
      <c r="J420" s="118">
        <f>'Raw Data'!K423</f>
        <v>4</v>
      </c>
      <c r="K420" s="119">
        <f>'Raw Data'!J423</f>
        <v>0</v>
      </c>
      <c r="L420" s="118">
        <f>'Raw Data'!L423</f>
        <v>0</v>
      </c>
      <c r="M420" s="117">
        <f>IF('Raw Data'!U423 &gt; 0, IF('Raw Data'!V423 = 1, ('Raw Data'!Z423 * 'Raw Data'!N423 * 'Raw Data'!P423) / 'Raw Data'!U423, 'Raw Data'!Z423), #N/A)</f>
        <v>0</v>
      </c>
      <c r="N420" s="116">
        <f>IF('Raw Data'!U423 &gt; 0, IF('Raw Data'!V423 = 1, ('Raw Data'!AD423 * 'Raw Data'!N423 * 'Raw Data'!P423) / 'Raw Data'!U423, 'Raw Data'!AD423), #N/A)</f>
        <v>0</v>
      </c>
      <c r="O420" s="115">
        <f>IF('Raw Data'!U423 &gt; 0, IF('Raw Data'!V423 = 1, ('Raw Data'!AH423 * 'Raw Data'!N423 * 'Raw Data'!P423) / 'Raw Data'!U423, 'Raw Data'!AH423), #N/A)</f>
        <v>0</v>
      </c>
      <c r="P420" s="107">
        <f>'Raw Data'!V423</f>
        <v>0</v>
      </c>
    </row>
    <row r="421" spans="1:16" x14ac:dyDescent="0.2">
      <c r="A421" s="132">
        <f>'Raw Data'!D424</f>
        <v>2332</v>
      </c>
      <c r="B421" s="113" t="str">
        <f>'Raw Data'!C424</f>
        <v>2B</v>
      </c>
      <c r="C421" s="131" t="str">
        <f>'Raw Data'!B424</f>
        <v>Charlotte North</v>
      </c>
      <c r="D421" s="130">
        <f>'Raw Data'!E424</f>
        <v>43275</v>
      </c>
      <c r="E421" s="129">
        <f>'Raw Data'!F424</f>
        <v>542001</v>
      </c>
      <c r="F421" s="129">
        <f>IF('Raw Data'!G424 &lt; 2000000,-1* 'Raw Data'!G424,('Raw Data'!G424 - 1000000))</f>
        <v>-1305105</v>
      </c>
      <c r="G421" s="128">
        <f>'Raw Data'!H424</f>
        <v>63</v>
      </c>
      <c r="H421" s="127">
        <f>'Raw Data'!M424</f>
        <v>6.9564361572265625</v>
      </c>
      <c r="I421" s="119">
        <f>'Raw Data'!I424</f>
        <v>903.9893798828125</v>
      </c>
      <c r="J421" s="118">
        <f>'Raw Data'!K424</f>
        <v>36</v>
      </c>
      <c r="K421" s="119">
        <f>'Raw Data'!J424</f>
        <v>59.260467529296875</v>
      </c>
      <c r="L421" s="118">
        <f>'Raw Data'!L424</f>
        <v>8</v>
      </c>
      <c r="M421" s="117">
        <f>IF('Raw Data'!U424 &gt; 0, IF('Raw Data'!V424 = 1, ('Raw Data'!Z424 * 'Raw Data'!N424 * 'Raw Data'!P424) / 'Raw Data'!U424, 'Raw Data'!Z424), #N/A)</f>
        <v>0</v>
      </c>
      <c r="N421" s="116">
        <f>IF('Raw Data'!U424 &gt; 0, IF('Raw Data'!V424 = 1, ('Raw Data'!AD424 * 'Raw Data'!N424 * 'Raw Data'!P424) / 'Raw Data'!U424, 'Raw Data'!AD424), #N/A)</f>
        <v>2</v>
      </c>
      <c r="O421" s="115">
        <f>IF('Raw Data'!U424 &gt; 0, IF('Raw Data'!V424 = 1, ('Raw Data'!AH424 * 'Raw Data'!N424 * 'Raw Data'!P424) / 'Raw Data'!U424, 'Raw Data'!AH424), #N/A)</f>
        <v>42</v>
      </c>
      <c r="P421" s="107">
        <f>'Raw Data'!V424</f>
        <v>0</v>
      </c>
    </row>
    <row r="422" spans="1:16" x14ac:dyDescent="0.2">
      <c r="A422" s="132">
        <f>'Raw Data'!D425</f>
        <v>2333</v>
      </c>
      <c r="B422" s="113" t="str">
        <f>'Raw Data'!C425</f>
        <v>2B</v>
      </c>
      <c r="C422" s="131" t="str">
        <f>'Raw Data'!B425</f>
        <v>Charlotte North</v>
      </c>
      <c r="D422" s="130">
        <f>'Raw Data'!E425</f>
        <v>43273</v>
      </c>
      <c r="E422" s="129">
        <f>'Raw Data'!F425</f>
        <v>543107</v>
      </c>
      <c r="F422" s="129">
        <f>IF('Raw Data'!G425 &lt; 2000000,-1* 'Raw Data'!G425,('Raw Data'!G425 - 1000000))</f>
        <v>-1304746</v>
      </c>
      <c r="G422" s="128">
        <f>'Raw Data'!H425</f>
        <v>46</v>
      </c>
      <c r="H422" s="127">
        <f>'Raw Data'!M425</f>
        <v>7.0267038345336914</v>
      </c>
      <c r="I422" s="119">
        <f>'Raw Data'!I425</f>
        <v>329.7059326171875</v>
      </c>
      <c r="J422" s="118">
        <f>'Raw Data'!K425</f>
        <v>7</v>
      </c>
      <c r="K422" s="119">
        <f>'Raw Data'!J425</f>
        <v>24.431859970092773</v>
      </c>
      <c r="L422" s="118">
        <f>'Raw Data'!L425</f>
        <v>3</v>
      </c>
      <c r="M422" s="117">
        <f>IF('Raw Data'!U425 &gt; 0, IF('Raw Data'!V425 = 1, ('Raw Data'!Z425 * 'Raw Data'!N425 * 'Raw Data'!P425) / 'Raw Data'!U425, 'Raw Data'!Z425), #N/A)</f>
        <v>8</v>
      </c>
      <c r="N422" s="116">
        <f>IF('Raw Data'!U425 &gt; 0, IF('Raw Data'!V425 = 1, ('Raw Data'!AD425 * 'Raw Data'!N425 * 'Raw Data'!P425) / 'Raw Data'!U425, 'Raw Data'!AD425), #N/A)</f>
        <v>0</v>
      </c>
      <c r="O422" s="115">
        <f>IF('Raw Data'!U425 &gt; 0, IF('Raw Data'!V425 = 1, ('Raw Data'!AH425 * 'Raw Data'!N425 * 'Raw Data'!P425) / 'Raw Data'!U425, 'Raw Data'!AH425), #N/A)</f>
        <v>4</v>
      </c>
      <c r="P422" s="107">
        <f>'Raw Data'!V425</f>
        <v>0</v>
      </c>
    </row>
    <row r="423" spans="1:16" x14ac:dyDescent="0.2">
      <c r="A423" s="132">
        <f>'Raw Data'!D426</f>
        <v>2334</v>
      </c>
      <c r="B423" s="113" t="str">
        <f>'Raw Data'!C426</f>
        <v>2B</v>
      </c>
      <c r="C423" s="131" t="str">
        <f>'Raw Data'!B426</f>
        <v>Charlotte North</v>
      </c>
      <c r="D423" s="130">
        <f>'Raw Data'!E426</f>
        <v>43272</v>
      </c>
      <c r="E423" s="129">
        <f>'Raw Data'!F426</f>
        <v>544003</v>
      </c>
      <c r="F423" s="129">
        <f>IF('Raw Data'!G426 &lt; 2000000,-1* 'Raw Data'!G426,('Raw Data'!G426 - 1000000))</f>
        <v>-1303515</v>
      </c>
      <c r="G423" s="128">
        <f>'Raw Data'!H426</f>
        <v>135</v>
      </c>
      <c r="H423" s="127">
        <f>'Raw Data'!M426</f>
        <v>7.0267033576965332</v>
      </c>
      <c r="I423" s="119">
        <f>'Raw Data'!I426</f>
        <v>402.58270263671875</v>
      </c>
      <c r="J423" s="118">
        <f>'Raw Data'!K426</f>
        <v>21</v>
      </c>
      <c r="K423" s="119">
        <f>'Raw Data'!J426</f>
        <v>116.13665771484375</v>
      </c>
      <c r="L423" s="118">
        <f>'Raw Data'!L426</f>
        <v>14</v>
      </c>
      <c r="M423" s="117">
        <f>IF('Raw Data'!U426 &gt; 0, IF('Raw Data'!V426 = 1, ('Raw Data'!Z426 * 'Raw Data'!N426 * 'Raw Data'!P426) / 'Raw Data'!U426, 'Raw Data'!Z426), #N/A)</f>
        <v>14</v>
      </c>
      <c r="N423" s="116">
        <f>IF('Raw Data'!U426 &gt; 0, IF('Raw Data'!V426 = 1, ('Raw Data'!AD426 * 'Raw Data'!N426 * 'Raw Data'!P426) / 'Raw Data'!U426, 'Raw Data'!AD426), #N/A)</f>
        <v>3</v>
      </c>
      <c r="O423" s="115">
        <f>IF('Raw Data'!U426 &gt; 0, IF('Raw Data'!V426 = 1, ('Raw Data'!AH426 * 'Raw Data'!N426 * 'Raw Data'!P426) / 'Raw Data'!U426, 'Raw Data'!AH426), #N/A)</f>
        <v>1</v>
      </c>
      <c r="P423" s="107">
        <f>'Raw Data'!V426</f>
        <v>0</v>
      </c>
    </row>
    <row r="424" spans="1:16" x14ac:dyDescent="0.2">
      <c r="A424" s="132">
        <f>'Raw Data'!D427</f>
        <v>2335</v>
      </c>
      <c r="B424" s="113" t="str">
        <f>'Raw Data'!C427</f>
        <v>2B</v>
      </c>
      <c r="C424" s="131" t="str">
        <f>'Raw Data'!B427</f>
        <v>Charlotte North</v>
      </c>
      <c r="D424" s="130">
        <f>'Raw Data'!E427</f>
        <v>43272</v>
      </c>
      <c r="E424" s="129">
        <f>'Raw Data'!F427</f>
        <v>545995</v>
      </c>
      <c r="F424" s="129">
        <f>IF('Raw Data'!G427 &lt; 2000000,-1* 'Raw Data'!G427,('Raw Data'!G427 - 1000000))</f>
        <v>-1300064</v>
      </c>
      <c r="G424" s="128">
        <f>'Raw Data'!H427</f>
        <v>74</v>
      </c>
      <c r="H424" s="127">
        <f>'Raw Data'!M427</f>
        <v>7.0267033576965332</v>
      </c>
      <c r="I424" s="119">
        <f>'Raw Data'!I427</f>
        <v>394.36865234375</v>
      </c>
      <c r="J424" s="118">
        <f>'Raw Data'!K427</f>
        <v>15</v>
      </c>
      <c r="K424" s="119">
        <f>'Raw Data'!J427</f>
        <v>23.158992767333984</v>
      </c>
      <c r="L424" s="118">
        <f>'Raw Data'!L427</f>
        <v>3</v>
      </c>
      <c r="M424" s="117">
        <f>IF('Raw Data'!U427 &gt; 0, IF('Raw Data'!V427 = 1, ('Raw Data'!Z427 * 'Raw Data'!N427 * 'Raw Data'!P427) / 'Raw Data'!U427, 'Raw Data'!Z427), #N/A)</f>
        <v>1</v>
      </c>
      <c r="N424" s="116">
        <f>IF('Raw Data'!U427 &gt; 0, IF('Raw Data'!V427 = 1, ('Raw Data'!AD427 * 'Raw Data'!N427 * 'Raw Data'!P427) / 'Raw Data'!U427, 'Raw Data'!AD427), #N/A)</f>
        <v>3</v>
      </c>
      <c r="O424" s="115">
        <f>IF('Raw Data'!U427 &gt; 0, IF('Raw Data'!V427 = 1, ('Raw Data'!AH427 * 'Raw Data'!N427 * 'Raw Data'!P427) / 'Raw Data'!U427, 'Raw Data'!AH427), #N/A)</f>
        <v>0</v>
      </c>
      <c r="P424" s="107">
        <f>'Raw Data'!V427</f>
        <v>0</v>
      </c>
    </row>
    <row r="425" spans="1:16" x14ac:dyDescent="0.2">
      <c r="A425" s="132">
        <f>'Raw Data'!D428</f>
        <v>2336</v>
      </c>
      <c r="B425" s="113" t="str">
        <f>'Raw Data'!C428</f>
        <v>2B</v>
      </c>
      <c r="C425" s="131" t="str">
        <f>'Raw Data'!B428</f>
        <v>Charlotte Inside</v>
      </c>
      <c r="D425" s="130">
        <f>'Raw Data'!E428</f>
        <v>43269</v>
      </c>
      <c r="E425" s="129">
        <f>'Raw Data'!F428</f>
        <v>535486</v>
      </c>
      <c r="F425" s="129">
        <f>IF('Raw Data'!G428 &lt; 2000000,-1* 'Raw Data'!G428,('Raw Data'!G428 - 1000000))</f>
        <v>-1301137</v>
      </c>
      <c r="G425" s="128">
        <f>'Raw Data'!H428</f>
        <v>86</v>
      </c>
      <c r="H425" s="127">
        <f>'Raw Data'!M428</f>
        <v>6.9564366340637207</v>
      </c>
      <c r="I425" s="119">
        <f>'Raw Data'!I428</f>
        <v>327.11135864257812</v>
      </c>
      <c r="J425" s="118">
        <f>'Raw Data'!K428</f>
        <v>10</v>
      </c>
      <c r="K425" s="119">
        <f>'Raw Data'!J428</f>
        <v>0</v>
      </c>
      <c r="L425" s="118">
        <f>'Raw Data'!L428</f>
        <v>0</v>
      </c>
      <c r="M425" s="117">
        <f>IF('Raw Data'!U428 &gt; 0, IF('Raw Data'!V428 = 1, ('Raw Data'!Z428 * 'Raw Data'!N428 * 'Raw Data'!P428) / 'Raw Data'!U428, 'Raw Data'!Z428), #N/A)</f>
        <v>3</v>
      </c>
      <c r="N425" s="116">
        <f>IF('Raw Data'!U428 &gt; 0, IF('Raw Data'!V428 = 1, ('Raw Data'!AD428 * 'Raw Data'!N428 * 'Raw Data'!P428) / 'Raw Data'!U428, 'Raw Data'!AD428), #N/A)</f>
        <v>1</v>
      </c>
      <c r="O425" s="115">
        <f>IF('Raw Data'!U428 &gt; 0, IF('Raw Data'!V428 = 1, ('Raw Data'!AH428 * 'Raw Data'!N428 * 'Raw Data'!P428) / 'Raw Data'!U428, 'Raw Data'!AH428), #N/A)</f>
        <v>6</v>
      </c>
      <c r="P425" s="107">
        <f>'Raw Data'!V428</f>
        <v>0</v>
      </c>
    </row>
    <row r="426" spans="1:16" x14ac:dyDescent="0.2">
      <c r="A426" s="132">
        <f>'Raw Data'!D429</f>
        <v>2337</v>
      </c>
      <c r="B426" s="113" t="str">
        <f>'Raw Data'!C429</f>
        <v>2B</v>
      </c>
      <c r="C426" s="131" t="str">
        <f>'Raw Data'!B429</f>
        <v>Charlotte North</v>
      </c>
      <c r="D426" s="130">
        <f>'Raw Data'!E429</f>
        <v>43272</v>
      </c>
      <c r="E426" s="129">
        <f>'Raw Data'!F429</f>
        <v>544880</v>
      </c>
      <c r="F426" s="129">
        <f>IF('Raw Data'!G429 &lt; 2000000,-1* 'Raw Data'!G429,('Raw Data'!G429 - 1000000))</f>
        <v>-1301581</v>
      </c>
      <c r="G426" s="128">
        <f>'Raw Data'!H429</f>
        <v>259</v>
      </c>
      <c r="H426" s="127">
        <f>'Raw Data'!M429</f>
        <v>7.0267033576965332</v>
      </c>
      <c r="I426" s="119">
        <f>'Raw Data'!I429</f>
        <v>1472.46142578125</v>
      </c>
      <c r="J426" s="118">
        <f>'Raw Data'!K429</f>
        <v>79</v>
      </c>
      <c r="K426" s="119">
        <f>'Raw Data'!J429</f>
        <v>184.08685302734375</v>
      </c>
      <c r="L426" s="118">
        <f>'Raw Data'!L429</f>
        <v>20</v>
      </c>
      <c r="M426" s="117">
        <f>IF('Raw Data'!U429 &gt; 0, IF('Raw Data'!V429 = 1, ('Raw Data'!Z429 * 'Raw Data'!N429 * 'Raw Data'!P429) / 'Raw Data'!U429, 'Raw Data'!Z429), #N/A)</f>
        <v>41</v>
      </c>
      <c r="N426" s="116">
        <f>IF('Raw Data'!U429 &gt; 0, IF('Raw Data'!V429 = 1, ('Raw Data'!AD429 * 'Raw Data'!N429 * 'Raw Data'!P429) / 'Raw Data'!U429, 'Raw Data'!AD429), #N/A)</f>
        <v>0</v>
      </c>
      <c r="O426" s="115">
        <f>IF('Raw Data'!U429 &gt; 0, IF('Raw Data'!V429 = 1, ('Raw Data'!AH429 * 'Raw Data'!N429 * 'Raw Data'!P429) / 'Raw Data'!U429, 'Raw Data'!AH429), #N/A)</f>
        <v>4</v>
      </c>
      <c r="P426" s="107">
        <f>'Raw Data'!V429</f>
        <v>0</v>
      </c>
    </row>
    <row r="427" spans="1:16" x14ac:dyDescent="0.2">
      <c r="A427" s="132">
        <f>'Raw Data'!D430</f>
        <v>2338</v>
      </c>
      <c r="B427" s="113" t="str">
        <f>'Raw Data'!C430</f>
        <v>2B</v>
      </c>
      <c r="C427" s="131" t="str">
        <f>'Raw Data'!B430</f>
        <v>Goose Is.</v>
      </c>
      <c r="D427" s="130">
        <f>'Raw Data'!E430</f>
        <v>43283</v>
      </c>
      <c r="E427" s="129">
        <f>'Raw Data'!F430</f>
        <v>512891</v>
      </c>
      <c r="F427" s="129">
        <f>IF('Raw Data'!G430 &lt; 2000000,-1* 'Raw Data'!G430,('Raw Data'!G430 - 1000000))</f>
        <v>-1273508</v>
      </c>
      <c r="G427" s="128">
        <f>'Raw Data'!H430</f>
        <v>172</v>
      </c>
      <c r="H427" s="127">
        <f>'Raw Data'!M430</f>
        <v>7.0267033576965332</v>
      </c>
      <c r="I427" s="119">
        <f>'Raw Data'!I430</f>
        <v>357.91085815429687</v>
      </c>
      <c r="J427" s="118">
        <f>'Raw Data'!K430</f>
        <v>9</v>
      </c>
      <c r="K427" s="119">
        <f>'Raw Data'!J430</f>
        <v>0</v>
      </c>
      <c r="L427" s="118">
        <f>'Raw Data'!L430</f>
        <v>0</v>
      </c>
      <c r="M427" s="117">
        <f>IF('Raw Data'!U430 &gt; 0, IF('Raw Data'!V430 = 1, ('Raw Data'!Z430 * 'Raw Data'!N430 * 'Raw Data'!P430) / 'Raw Data'!U430, 'Raw Data'!Z430), #N/A)</f>
        <v>1</v>
      </c>
      <c r="N427" s="116">
        <f>IF('Raw Data'!U430 &gt; 0, IF('Raw Data'!V430 = 1, ('Raw Data'!AD430 * 'Raw Data'!N430 * 'Raw Data'!P430) / 'Raw Data'!U430, 'Raw Data'!AD430), #N/A)</f>
        <v>0</v>
      </c>
      <c r="O427" s="115">
        <f>IF('Raw Data'!U430 &gt; 0, IF('Raw Data'!V430 = 1, ('Raw Data'!AH430 * 'Raw Data'!N430 * 'Raw Data'!P430) / 'Raw Data'!U430, 'Raw Data'!AH430), #N/A)</f>
        <v>0</v>
      </c>
      <c r="P427" s="107">
        <f>'Raw Data'!V430</f>
        <v>0</v>
      </c>
    </row>
    <row r="428" spans="1:16" x14ac:dyDescent="0.2">
      <c r="A428" s="132">
        <f>'Raw Data'!D431</f>
        <v>2339</v>
      </c>
      <c r="B428" s="113" t="str">
        <f>'Raw Data'!C431</f>
        <v>2B</v>
      </c>
      <c r="C428" s="131" t="str">
        <f>'Raw Data'!B431</f>
        <v>Vancouver Inside</v>
      </c>
      <c r="D428" s="130">
        <f>'Raw Data'!E431</f>
        <v>43306</v>
      </c>
      <c r="E428" s="129">
        <f>'Raw Data'!F431</f>
        <v>505179</v>
      </c>
      <c r="F428" s="129">
        <f>IF('Raw Data'!G431 &lt; 2000000,-1* 'Raw Data'!G431,('Raw Data'!G431 - 1000000))</f>
        <v>-1253941</v>
      </c>
      <c r="G428" s="128">
        <f>'Raw Data'!H431</f>
        <v>271</v>
      </c>
      <c r="H428" s="127">
        <f>'Raw Data'!M431</f>
        <v>6.9564361572265625</v>
      </c>
      <c r="I428" s="119">
        <f>'Raw Data'!I431</f>
        <v>0</v>
      </c>
      <c r="J428" s="118">
        <f>'Raw Data'!K431</f>
        <v>0</v>
      </c>
      <c r="K428" s="119">
        <f>'Raw Data'!J431</f>
        <v>0</v>
      </c>
      <c r="L428" s="118">
        <f>'Raw Data'!L431</f>
        <v>0</v>
      </c>
      <c r="M428" s="117">
        <f>IF('Raw Data'!U431 &gt; 0, IF('Raw Data'!V431 = 1, ('Raw Data'!Z431 * 'Raw Data'!N431 * 'Raw Data'!P431) / 'Raw Data'!U431, 'Raw Data'!Z431), #N/A)</f>
        <v>23</v>
      </c>
      <c r="N428" s="116">
        <f>IF('Raw Data'!U431 &gt; 0, IF('Raw Data'!V431 = 1, ('Raw Data'!AD431 * 'Raw Data'!N431 * 'Raw Data'!P431) / 'Raw Data'!U431, 'Raw Data'!AD431), #N/A)</f>
        <v>0</v>
      </c>
      <c r="O428" s="115">
        <f>IF('Raw Data'!U431 &gt; 0, IF('Raw Data'!V431 = 1, ('Raw Data'!AH431 * 'Raw Data'!N431 * 'Raw Data'!P431) / 'Raw Data'!U431, 'Raw Data'!AH431), #N/A)</f>
        <v>0</v>
      </c>
      <c r="P428" s="107">
        <f>'Raw Data'!V431</f>
        <v>0</v>
      </c>
    </row>
    <row r="429" spans="1:16" x14ac:dyDescent="0.2">
      <c r="A429" s="132">
        <f>'Raw Data'!D432</f>
        <v>2340</v>
      </c>
      <c r="B429" s="113" t="str">
        <f>'Raw Data'!C432</f>
        <v>2B</v>
      </c>
      <c r="C429" s="131" t="str">
        <f>'Raw Data'!B432</f>
        <v>Vancouver Inside</v>
      </c>
      <c r="D429" s="130">
        <f>'Raw Data'!E432</f>
        <v>43307</v>
      </c>
      <c r="E429" s="129">
        <f>'Raw Data'!F432</f>
        <v>503795</v>
      </c>
      <c r="F429" s="129">
        <f>IF('Raw Data'!G432 &lt; 2000000,-1* 'Raw Data'!G432,('Raw Data'!G432 - 1000000))</f>
        <v>-1262132</v>
      </c>
      <c r="G429" s="128">
        <f>'Raw Data'!H432</f>
        <v>106</v>
      </c>
      <c r="H429" s="127">
        <f>'Raw Data'!M432</f>
        <v>6.9564361572265625</v>
      </c>
      <c r="I429" s="119">
        <f>'Raw Data'!I432</f>
        <v>0</v>
      </c>
      <c r="J429" s="118">
        <f>'Raw Data'!K432</f>
        <v>0</v>
      </c>
      <c r="K429" s="119">
        <f>'Raw Data'!J432</f>
        <v>0</v>
      </c>
      <c r="L429" s="118">
        <f>'Raw Data'!L432</f>
        <v>0</v>
      </c>
      <c r="M429" s="117">
        <f>IF('Raw Data'!U432 &gt; 0, IF('Raw Data'!V432 = 1, ('Raw Data'!Z432 * 'Raw Data'!N432 * 'Raw Data'!P432) / 'Raw Data'!U432, 'Raw Data'!Z432), #N/A)</f>
        <v>0</v>
      </c>
      <c r="N429" s="116">
        <f>IF('Raw Data'!U432 &gt; 0, IF('Raw Data'!V432 = 1, ('Raw Data'!AD432 * 'Raw Data'!N432 * 'Raw Data'!P432) / 'Raw Data'!U432, 'Raw Data'!AD432), #N/A)</f>
        <v>0</v>
      </c>
      <c r="O429" s="115">
        <f>IF('Raw Data'!U432 &gt; 0, IF('Raw Data'!V432 = 1, ('Raw Data'!AH432 * 'Raw Data'!N432 * 'Raw Data'!P432) / 'Raw Data'!U432, 'Raw Data'!AH432), #N/A)</f>
        <v>0</v>
      </c>
      <c r="P429" s="107">
        <f>'Raw Data'!V432</f>
        <v>0</v>
      </c>
    </row>
    <row r="430" spans="1:16" x14ac:dyDescent="0.2">
      <c r="A430" s="132">
        <f>'Raw Data'!D433</f>
        <v>2341</v>
      </c>
      <c r="B430" s="113" t="str">
        <f>'Raw Data'!C433</f>
        <v>2B</v>
      </c>
      <c r="C430" s="131" t="str">
        <f>'Raw Data'!B433</f>
        <v>Vancouver Outside</v>
      </c>
      <c r="D430" s="130">
        <f>'Raw Data'!E433</f>
        <v>43304</v>
      </c>
      <c r="E430" s="129">
        <f>'Raw Data'!F433</f>
        <v>493853</v>
      </c>
      <c r="F430" s="129">
        <f>IF('Raw Data'!G433 &lt; 2000000,-1* 'Raw Data'!G433,('Raw Data'!G433 - 1000000))</f>
        <v>-1262593</v>
      </c>
      <c r="G430" s="128">
        <f>'Raw Data'!H433</f>
        <v>61</v>
      </c>
      <c r="H430" s="127">
        <f>'Raw Data'!M433</f>
        <v>7.0267033576965332</v>
      </c>
      <c r="I430" s="119">
        <f>'Raw Data'!I433</f>
        <v>76.1536865234375</v>
      </c>
      <c r="J430" s="118">
        <f>'Raw Data'!K433</f>
        <v>2</v>
      </c>
      <c r="K430" s="119">
        <f>'Raw Data'!J433</f>
        <v>10.559208869934082</v>
      </c>
      <c r="L430" s="118">
        <f>'Raw Data'!L433</f>
        <v>1</v>
      </c>
      <c r="M430" s="117">
        <f>IF('Raw Data'!U433 &gt; 0, IF('Raw Data'!V433 = 1, ('Raw Data'!Z433 * 'Raw Data'!N433 * 'Raw Data'!P433) / 'Raw Data'!U433, 'Raw Data'!Z433), #N/A)</f>
        <v>5</v>
      </c>
      <c r="N430" s="116">
        <f>IF('Raw Data'!U433 &gt; 0, IF('Raw Data'!V433 = 1, ('Raw Data'!AD433 * 'Raw Data'!N433 * 'Raw Data'!P433) / 'Raw Data'!U433, 'Raw Data'!AD433), #N/A)</f>
        <v>0</v>
      </c>
      <c r="O430" s="115">
        <f>IF('Raw Data'!U433 &gt; 0, IF('Raw Data'!V433 = 1, ('Raw Data'!AH433 * 'Raw Data'!N433 * 'Raw Data'!P433) / 'Raw Data'!U433, 'Raw Data'!AH433), #N/A)</f>
        <v>1</v>
      </c>
      <c r="P430" s="107">
        <f>'Raw Data'!V433</f>
        <v>0</v>
      </c>
    </row>
    <row r="431" spans="1:16" x14ac:dyDescent="0.2">
      <c r="A431" s="132">
        <f>'Raw Data'!D434</f>
        <v>2342</v>
      </c>
      <c r="B431" s="113" t="str">
        <f>'Raw Data'!C434</f>
        <v>2B</v>
      </c>
      <c r="C431" s="131" t="str">
        <f>'Raw Data'!B434</f>
        <v>Vancouver Outside</v>
      </c>
      <c r="D431" s="130">
        <f>'Raw Data'!E434</f>
        <v>43300</v>
      </c>
      <c r="E431" s="129">
        <f>'Raw Data'!F434</f>
        <v>502730</v>
      </c>
      <c r="F431" s="129">
        <f>IF('Raw Data'!G434 &lt; 2000000,-1* 'Raw Data'!G434,('Raw Data'!G434 - 1000000))</f>
        <v>-1275669</v>
      </c>
      <c r="G431" s="128">
        <f>'Raw Data'!H434</f>
        <v>73</v>
      </c>
      <c r="H431" s="127">
        <f>'Raw Data'!M434</f>
        <v>7.0267033576965332</v>
      </c>
      <c r="I431" s="119">
        <f>'Raw Data'!I434</f>
        <v>185.10690307617187</v>
      </c>
      <c r="J431" s="118">
        <f>'Raw Data'!K434</f>
        <v>7</v>
      </c>
      <c r="K431" s="119">
        <f>'Raw Data'!J434</f>
        <v>0</v>
      </c>
      <c r="L431" s="118">
        <f>'Raw Data'!L434</f>
        <v>0</v>
      </c>
      <c r="M431" s="117">
        <f>IF('Raw Data'!U434 &gt; 0, IF('Raw Data'!V434 = 1, ('Raw Data'!Z434 * 'Raw Data'!N434 * 'Raw Data'!P434) / 'Raw Data'!U434, 'Raw Data'!Z434), #N/A)</f>
        <v>0</v>
      </c>
      <c r="N431" s="116">
        <f>IF('Raw Data'!U434 &gt; 0, IF('Raw Data'!V434 = 1, ('Raw Data'!AD434 * 'Raw Data'!N434 * 'Raw Data'!P434) / 'Raw Data'!U434, 'Raw Data'!AD434), #N/A)</f>
        <v>0</v>
      </c>
      <c r="O431" s="115">
        <f>IF('Raw Data'!U434 &gt; 0, IF('Raw Data'!V434 = 1, ('Raw Data'!AH434 * 'Raw Data'!N434 * 'Raw Data'!P434) / 'Raw Data'!U434, 'Raw Data'!AH434), #N/A)</f>
        <v>20</v>
      </c>
      <c r="P431" s="107">
        <f>'Raw Data'!V434</f>
        <v>0</v>
      </c>
    </row>
    <row r="432" spans="1:16" x14ac:dyDescent="0.2">
      <c r="A432" s="132">
        <f>'Raw Data'!D435</f>
        <v>2343</v>
      </c>
      <c r="B432" s="113" t="str">
        <f>'Raw Data'!C435</f>
        <v>2B</v>
      </c>
      <c r="C432" s="131" t="str">
        <f>'Raw Data'!B435</f>
        <v>Charlotte Inside</v>
      </c>
      <c r="D432" s="130">
        <f>'Raw Data'!E435</f>
        <v>43276</v>
      </c>
      <c r="E432" s="129">
        <f>'Raw Data'!F435</f>
        <v>540005</v>
      </c>
      <c r="F432" s="129">
        <f>IF('Raw Data'!G435 &lt; 2000000,-1* 'Raw Data'!G435,('Raw Data'!G435 - 1000000))</f>
        <v>-1312598</v>
      </c>
      <c r="G432" s="128">
        <f>'Raw Data'!H435</f>
        <v>10</v>
      </c>
      <c r="H432" s="127">
        <f>'Raw Data'!M435</f>
        <v>7.0267038345336914</v>
      </c>
      <c r="I432" s="119">
        <f>'Raw Data'!I435</f>
        <v>280.13864135742187</v>
      </c>
      <c r="J432" s="118">
        <f>'Raw Data'!K435</f>
        <v>8</v>
      </c>
      <c r="K432" s="119">
        <f>'Raw Data'!J435</f>
        <v>32.606395721435547</v>
      </c>
      <c r="L432" s="118">
        <f>'Raw Data'!L435</f>
        <v>5</v>
      </c>
      <c r="M432" s="117">
        <f>IF('Raw Data'!U435 &gt; 0, IF('Raw Data'!V435 = 1, ('Raw Data'!Z435 * 'Raw Data'!N435 * 'Raw Data'!P435) / 'Raw Data'!U435, 'Raw Data'!Z435), #N/A)</f>
        <v>0</v>
      </c>
      <c r="N432" s="116">
        <f>IF('Raw Data'!U435 &gt; 0, IF('Raw Data'!V435 = 1, ('Raw Data'!AD435 * 'Raw Data'!N435 * 'Raw Data'!P435) / 'Raw Data'!U435, 'Raw Data'!AD435), #N/A)</f>
        <v>0</v>
      </c>
      <c r="O432" s="115">
        <f>IF('Raw Data'!U435 &gt; 0, IF('Raw Data'!V435 = 1, ('Raw Data'!AH435 * 'Raw Data'!N435 * 'Raw Data'!P435) / 'Raw Data'!U435, 'Raw Data'!AH435), #N/A)</f>
        <v>0</v>
      </c>
      <c r="P432" s="107">
        <f>'Raw Data'!V435</f>
        <v>0</v>
      </c>
    </row>
    <row r="433" spans="1:16" x14ac:dyDescent="0.2">
      <c r="A433" s="132">
        <f>'Raw Data'!D436</f>
        <v>3001</v>
      </c>
      <c r="B433" s="113" t="str">
        <f>'Raw Data'!C436</f>
        <v>2C</v>
      </c>
      <c r="C433" s="131" t="str">
        <f>'Raw Data'!B436</f>
        <v>Ketchikan</v>
      </c>
      <c r="D433" s="130">
        <f>'Raw Data'!E436</f>
        <v>43285</v>
      </c>
      <c r="E433" s="129">
        <f>'Raw Data'!F436</f>
        <v>543024</v>
      </c>
      <c r="F433" s="129">
        <f>IF('Raw Data'!G436 &lt; 2000000,-1* 'Raw Data'!G436,('Raw Data'!G436 - 1000000))</f>
        <v>-1320129</v>
      </c>
      <c r="G433" s="128">
        <f>'Raw Data'!H436</f>
        <v>150</v>
      </c>
      <c r="H433" s="127">
        <f>'Raw Data'!M436</f>
        <v>6.9564361572265625</v>
      </c>
      <c r="I433" s="119">
        <f>'Raw Data'!I436</f>
        <v>901.321533203125</v>
      </c>
      <c r="J433" s="118">
        <f>'Raw Data'!K436</f>
        <v>28</v>
      </c>
      <c r="K433" s="119">
        <f>'Raw Data'!J436</f>
        <v>18.546140670776367</v>
      </c>
      <c r="L433" s="118">
        <f>'Raw Data'!L436</f>
        <v>3</v>
      </c>
      <c r="M433" s="117">
        <f>IF('Raw Data'!U436 &gt; 0, IF('Raw Data'!V436 = 1, ('Raw Data'!Z436 * 'Raw Data'!N436 * 'Raw Data'!P436) / 'Raw Data'!U436, 'Raw Data'!Z436), #N/A)</f>
        <v>148.5</v>
      </c>
      <c r="N433" s="116">
        <f>IF('Raw Data'!U436 &gt; 0, IF('Raw Data'!V436 = 1, ('Raw Data'!AD436 * 'Raw Data'!N436 * 'Raw Data'!P436) / 'Raw Data'!U436, 'Raw Data'!AD436), #N/A)</f>
        <v>0</v>
      </c>
      <c r="O433" s="115">
        <f>IF('Raw Data'!U436 &gt; 0, IF('Raw Data'!V436 = 1, ('Raw Data'!AH436 * 'Raw Data'!N436 * 'Raw Data'!P436) / 'Raw Data'!U436, 'Raw Data'!AH436), #N/A)</f>
        <v>44.55</v>
      </c>
      <c r="P433" s="107">
        <f>'Raw Data'!V436</f>
        <v>1</v>
      </c>
    </row>
    <row r="434" spans="1:16" x14ac:dyDescent="0.2">
      <c r="A434" s="132">
        <f>'Raw Data'!D437</f>
        <v>3002</v>
      </c>
      <c r="B434" s="113" t="str">
        <f>'Raw Data'!C437</f>
        <v>2C</v>
      </c>
      <c r="C434" s="131" t="str">
        <f>'Raw Data'!B437</f>
        <v>Ketchikan</v>
      </c>
      <c r="D434" s="130">
        <f>'Raw Data'!E437</f>
        <v>43284</v>
      </c>
      <c r="E434" s="129">
        <f>'Raw Data'!F437</f>
        <v>542997</v>
      </c>
      <c r="F434" s="129">
        <f>IF('Raw Data'!G437 &lt; 2000000,-1* 'Raw Data'!G437,('Raw Data'!G437 - 1000000))</f>
        <v>-1321801</v>
      </c>
      <c r="G434" s="128">
        <f>'Raw Data'!H437</f>
        <v>197</v>
      </c>
      <c r="H434" s="127">
        <f>'Raw Data'!M437</f>
        <v>6.9564361572265625</v>
      </c>
      <c r="I434" s="119">
        <f>'Raw Data'!I437</f>
        <v>410.97064208984375</v>
      </c>
      <c r="J434" s="118">
        <f>'Raw Data'!K437</f>
        <v>13</v>
      </c>
      <c r="K434" s="119">
        <f>'Raw Data'!J437</f>
        <v>0</v>
      </c>
      <c r="L434" s="118">
        <f>'Raw Data'!L437</f>
        <v>0</v>
      </c>
      <c r="M434" s="117">
        <f>IF('Raw Data'!U437 &gt; 0, IF('Raw Data'!V437 = 1, ('Raw Data'!Z437 * 'Raw Data'!N437 * 'Raw Data'!P437) / 'Raw Data'!U437, 'Raw Data'!Z437), #N/A)</f>
        <v>29.7</v>
      </c>
      <c r="N434" s="116">
        <f>IF('Raw Data'!U437 &gt; 0, IF('Raw Data'!V437 = 1, ('Raw Data'!AD437 * 'Raw Data'!N437 * 'Raw Data'!P437) / 'Raw Data'!U437, 'Raw Data'!AD437), #N/A)</f>
        <v>0</v>
      </c>
      <c r="O434" s="115">
        <f>IF('Raw Data'!U437 &gt; 0, IF('Raw Data'!V437 = 1, ('Raw Data'!AH437 * 'Raw Data'!N437 * 'Raw Data'!P437) / 'Raw Data'!U437, 'Raw Data'!AH437), #N/A)</f>
        <v>9.9</v>
      </c>
      <c r="P434" s="107">
        <f>'Raw Data'!V437</f>
        <v>1</v>
      </c>
    </row>
    <row r="435" spans="1:16" x14ac:dyDescent="0.2">
      <c r="A435" s="132">
        <f>'Raw Data'!D438</f>
        <v>3004</v>
      </c>
      <c r="B435" s="113" t="str">
        <f>'Raw Data'!C438</f>
        <v>2C</v>
      </c>
      <c r="C435" s="131" t="str">
        <f>'Raw Data'!B438</f>
        <v>Ketchikan</v>
      </c>
      <c r="D435" s="130">
        <f>'Raw Data'!E438</f>
        <v>43283</v>
      </c>
      <c r="E435" s="129">
        <f>'Raw Data'!F438</f>
        <v>543057</v>
      </c>
      <c r="F435" s="129">
        <f>IF('Raw Data'!G438 &lt; 2000000,-1* 'Raw Data'!G438,('Raw Data'!G438 - 1000000))</f>
        <v>-1325212</v>
      </c>
      <c r="G435" s="128">
        <f>'Raw Data'!H438</f>
        <v>208</v>
      </c>
      <c r="H435" s="127">
        <f>'Raw Data'!M438</f>
        <v>5.9024310111999512</v>
      </c>
      <c r="I435" s="119">
        <f>'Raw Data'!I438</f>
        <v>557.157958984375</v>
      </c>
      <c r="J435" s="118">
        <f>'Raw Data'!K438</f>
        <v>14</v>
      </c>
      <c r="K435" s="119">
        <f>'Raw Data'!J438</f>
        <v>10.559208869934082</v>
      </c>
      <c r="L435" s="118">
        <f>'Raw Data'!L438</f>
        <v>1</v>
      </c>
      <c r="M435" s="117">
        <f>IF('Raw Data'!U438 &gt; 0, IF('Raw Data'!V438 = 1, ('Raw Data'!Z438 * 'Raw Data'!N438 * 'Raw Data'!P438) / 'Raw Data'!U438, 'Raw Data'!Z438), #N/A)</f>
        <v>49</v>
      </c>
      <c r="N435" s="116">
        <f>IF('Raw Data'!U438 &gt; 0, IF('Raw Data'!V438 = 1, ('Raw Data'!AD438 * 'Raw Data'!N438 * 'Raw Data'!P438) / 'Raw Data'!U438, 'Raw Data'!AD438), #N/A)</f>
        <v>0</v>
      </c>
      <c r="O435" s="115">
        <f>IF('Raw Data'!U438 &gt; 0, IF('Raw Data'!V438 = 1, ('Raw Data'!AH438 * 'Raw Data'!N438 * 'Raw Data'!P438) / 'Raw Data'!U438, 'Raw Data'!AH438), #N/A)</f>
        <v>0</v>
      </c>
      <c r="P435" s="107">
        <f>'Raw Data'!V438</f>
        <v>1</v>
      </c>
    </row>
    <row r="436" spans="1:16" x14ac:dyDescent="0.2">
      <c r="A436" s="132">
        <f>'Raw Data'!D439</f>
        <v>3005</v>
      </c>
      <c r="B436" s="113" t="str">
        <f>'Raw Data'!C439</f>
        <v>2C</v>
      </c>
      <c r="C436" s="131" t="str">
        <f>'Raw Data'!B439</f>
        <v>Ketchikan</v>
      </c>
      <c r="D436" s="130">
        <f>'Raw Data'!E439</f>
        <v>43295</v>
      </c>
      <c r="E436" s="129">
        <f>'Raw Data'!F439</f>
        <v>543000</v>
      </c>
      <c r="F436" s="129">
        <f>IF('Raw Data'!G439 &lt; 2000000,-1* 'Raw Data'!G439,('Raw Data'!G439 - 1000000))</f>
        <v>-1330981</v>
      </c>
      <c r="G436" s="128">
        <f>'Raw Data'!H439</f>
        <v>105</v>
      </c>
      <c r="H436" s="127">
        <f>'Raw Data'!M439</f>
        <v>7.0267038345336914</v>
      </c>
      <c r="I436" s="119">
        <f>'Raw Data'!I439</f>
        <v>1564.239013671875</v>
      </c>
      <c r="J436" s="118">
        <f>'Raw Data'!K439</f>
        <v>61</v>
      </c>
      <c r="K436" s="119">
        <f>'Raw Data'!J439</f>
        <v>64.148826599121094</v>
      </c>
      <c r="L436" s="118">
        <f>'Raw Data'!L439</f>
        <v>7</v>
      </c>
      <c r="M436" s="117">
        <f>IF('Raw Data'!U439 &gt; 0, IF('Raw Data'!V439 = 1, ('Raw Data'!Z439 * 'Raw Data'!N439 * 'Raw Data'!P439) / 'Raw Data'!U439, 'Raw Data'!Z439), #N/A)</f>
        <v>0</v>
      </c>
      <c r="N436" s="116">
        <f>IF('Raw Data'!U439 &gt; 0, IF('Raw Data'!V439 = 1, ('Raw Data'!AD439 * 'Raw Data'!N439 * 'Raw Data'!P439) / 'Raw Data'!U439, 'Raw Data'!AD439), #N/A)</f>
        <v>0</v>
      </c>
      <c r="O436" s="115">
        <f>IF('Raw Data'!U439 &gt; 0, IF('Raw Data'!V439 = 1, ('Raw Data'!AH439 * 'Raw Data'!N439 * 'Raw Data'!P439) / 'Raw Data'!U439, 'Raw Data'!AH439), #N/A)</f>
        <v>145</v>
      </c>
      <c r="P436" s="107">
        <f>'Raw Data'!V439</f>
        <v>1</v>
      </c>
    </row>
    <row r="437" spans="1:16" x14ac:dyDescent="0.2">
      <c r="A437" s="132">
        <f>'Raw Data'!D440</f>
        <v>3006</v>
      </c>
      <c r="B437" s="113" t="str">
        <f>'Raw Data'!C440</f>
        <v>2C</v>
      </c>
      <c r="C437" s="131" t="str">
        <f>'Raw Data'!B440</f>
        <v>Ketchikan</v>
      </c>
      <c r="D437" s="130">
        <f>'Raw Data'!E440</f>
        <v>43295</v>
      </c>
      <c r="E437" s="129">
        <f>'Raw Data'!F440</f>
        <v>543001</v>
      </c>
      <c r="F437" s="129">
        <f>IF('Raw Data'!G440 &lt; 2000000,-1* 'Raw Data'!G440,('Raw Data'!G440 - 1000000))</f>
        <v>-1332714</v>
      </c>
      <c r="G437" s="128">
        <f>'Raw Data'!H440</f>
        <v>162</v>
      </c>
      <c r="H437" s="127">
        <f>'Raw Data'!M440</f>
        <v>6.9564361572265625</v>
      </c>
      <c r="I437" s="119">
        <f>'Raw Data'!I440</f>
        <v>1155.353271484375</v>
      </c>
      <c r="J437" s="118">
        <f>'Raw Data'!K440</f>
        <v>34</v>
      </c>
      <c r="K437" s="119">
        <f>'Raw Data'!J440</f>
        <v>42.452476501464844</v>
      </c>
      <c r="L437" s="118">
        <f>'Raw Data'!L440</f>
        <v>5</v>
      </c>
      <c r="M437" s="117">
        <f>IF('Raw Data'!U440 &gt; 0, IF('Raw Data'!V440 = 1, ('Raw Data'!Z440 * 'Raw Data'!N440 * 'Raw Data'!P440) / 'Raw Data'!U440, 'Raw Data'!Z440), #N/A)</f>
        <v>19.8</v>
      </c>
      <c r="N437" s="116">
        <f>IF('Raw Data'!U440 &gt; 0, IF('Raw Data'!V440 = 1, ('Raw Data'!AD440 * 'Raw Data'!N440 * 'Raw Data'!P440) / 'Raw Data'!U440, 'Raw Data'!AD440), #N/A)</f>
        <v>0</v>
      </c>
      <c r="O437" s="115">
        <f>IF('Raw Data'!U440 &gt; 0, IF('Raw Data'!V440 = 1, ('Raw Data'!AH440 * 'Raw Data'!N440 * 'Raw Data'!P440) / 'Raw Data'!U440, 'Raw Data'!AH440), #N/A)</f>
        <v>0</v>
      </c>
      <c r="P437" s="107">
        <f>'Raw Data'!V440</f>
        <v>1</v>
      </c>
    </row>
    <row r="438" spans="1:16" x14ac:dyDescent="0.2">
      <c r="A438" s="132">
        <f>'Raw Data'!D441</f>
        <v>3007</v>
      </c>
      <c r="B438" s="113" t="str">
        <f>'Raw Data'!C441</f>
        <v>2C</v>
      </c>
      <c r="C438" s="131" t="str">
        <f>'Raw Data'!B441</f>
        <v>Ketchikan</v>
      </c>
      <c r="D438" s="130">
        <f>'Raw Data'!E441</f>
        <v>43294</v>
      </c>
      <c r="E438" s="129">
        <f>'Raw Data'!F441</f>
        <v>542995</v>
      </c>
      <c r="F438" s="129">
        <f>IF('Raw Data'!G441 &lt; 2000000,-1* 'Raw Data'!G441,('Raw Data'!G441 - 1000000))</f>
        <v>-1334416</v>
      </c>
      <c r="G438" s="128">
        <f>'Raw Data'!H441</f>
        <v>137</v>
      </c>
      <c r="H438" s="127">
        <f>'Raw Data'!M441</f>
        <v>6.88616943359375</v>
      </c>
      <c r="I438" s="119">
        <f>'Raw Data'!I441</f>
        <v>1791.4013671875</v>
      </c>
      <c r="J438" s="118">
        <f>'Raw Data'!K441</f>
        <v>66</v>
      </c>
      <c r="K438" s="119">
        <f>'Raw Data'!J441</f>
        <v>372.903076171875</v>
      </c>
      <c r="L438" s="118">
        <f>'Raw Data'!L441</f>
        <v>43</v>
      </c>
      <c r="M438" s="117">
        <f>IF('Raw Data'!U441 &gt; 0, IF('Raw Data'!V441 = 1, ('Raw Data'!Z441 * 'Raw Data'!N441 * 'Raw Data'!P441) / 'Raw Data'!U441, 'Raw Data'!Z441), #N/A)</f>
        <v>24.5</v>
      </c>
      <c r="N438" s="116">
        <f>IF('Raw Data'!U441 &gt; 0, IF('Raw Data'!V441 = 1, ('Raw Data'!AD441 * 'Raw Data'!N441 * 'Raw Data'!P441) / 'Raw Data'!U441, 'Raw Data'!AD441), #N/A)</f>
        <v>9.8000000000000007</v>
      </c>
      <c r="O438" s="115">
        <f>IF('Raw Data'!U441 &gt; 0, IF('Raw Data'!V441 = 1, ('Raw Data'!AH441 * 'Raw Data'!N441 * 'Raw Data'!P441) / 'Raw Data'!U441, 'Raw Data'!AH441), #N/A)</f>
        <v>4.9000000000000004</v>
      </c>
      <c r="P438" s="107">
        <f>'Raw Data'!V441</f>
        <v>1</v>
      </c>
    </row>
    <row r="439" spans="1:16" x14ac:dyDescent="0.2">
      <c r="A439" s="132">
        <f>'Raw Data'!D442</f>
        <v>3008</v>
      </c>
      <c r="B439" s="113" t="str">
        <f>'Raw Data'!C442</f>
        <v>2C</v>
      </c>
      <c r="C439" s="131" t="str">
        <f>'Raw Data'!B442</f>
        <v>Ketchikan</v>
      </c>
      <c r="D439" s="130">
        <f>'Raw Data'!E442</f>
        <v>43287</v>
      </c>
      <c r="E439" s="129">
        <f>'Raw Data'!F442</f>
        <v>544006</v>
      </c>
      <c r="F439" s="129">
        <f>IF('Raw Data'!G442 &lt; 2000000,-1* 'Raw Data'!G442,('Raw Data'!G442 - 1000000))</f>
        <v>-1305034</v>
      </c>
      <c r="G439" s="128">
        <f>'Raw Data'!H442</f>
        <v>165</v>
      </c>
      <c r="H439" s="127">
        <f>'Raw Data'!M442</f>
        <v>6.88616943359375</v>
      </c>
      <c r="I439" s="119">
        <f>'Raw Data'!I442</f>
        <v>343.02008056640625</v>
      </c>
      <c r="J439" s="118">
        <f>'Raw Data'!K442</f>
        <v>13</v>
      </c>
      <c r="K439" s="119">
        <f>'Raw Data'!J442</f>
        <v>0</v>
      </c>
      <c r="L439" s="118">
        <f>'Raw Data'!L442</f>
        <v>0</v>
      </c>
      <c r="M439" s="117">
        <f>IF('Raw Data'!U442 &gt; 0, IF('Raw Data'!V442 = 1, ('Raw Data'!Z442 * 'Raw Data'!N442 * 'Raw Data'!P442) / 'Raw Data'!U442, 'Raw Data'!Z442), #N/A)</f>
        <v>14.7</v>
      </c>
      <c r="N439" s="116">
        <f>IF('Raw Data'!U442 &gt; 0, IF('Raw Data'!V442 = 1, ('Raw Data'!AD442 * 'Raw Data'!N442 * 'Raw Data'!P442) / 'Raw Data'!U442, 'Raw Data'!AD442), #N/A)</f>
        <v>4.9000000000000004</v>
      </c>
      <c r="O439" s="115">
        <f>IF('Raw Data'!U442 &gt; 0, IF('Raw Data'!V442 = 1, ('Raw Data'!AH442 * 'Raw Data'!N442 * 'Raw Data'!P442) / 'Raw Data'!U442, 'Raw Data'!AH442), #N/A)</f>
        <v>0</v>
      </c>
      <c r="P439" s="107">
        <f>'Raw Data'!V442</f>
        <v>1</v>
      </c>
    </row>
    <row r="440" spans="1:16" x14ac:dyDescent="0.2">
      <c r="A440" s="132">
        <f>'Raw Data'!D443</f>
        <v>3009</v>
      </c>
      <c r="B440" s="113" t="str">
        <f>'Raw Data'!C443</f>
        <v>2C</v>
      </c>
      <c r="C440" s="131" t="str">
        <f>'Raw Data'!B443</f>
        <v>Ketchikan</v>
      </c>
      <c r="D440" s="130">
        <f>'Raw Data'!E443</f>
        <v>43287</v>
      </c>
      <c r="E440" s="129">
        <f>'Raw Data'!F443</f>
        <v>544006</v>
      </c>
      <c r="F440" s="129">
        <f>IF('Raw Data'!G443 &lt; 2000000,-1* 'Raw Data'!G443,('Raw Data'!G443 - 1000000))</f>
        <v>-1310730</v>
      </c>
      <c r="G440" s="128">
        <f>'Raw Data'!H443</f>
        <v>97</v>
      </c>
      <c r="H440" s="127">
        <f>'Raw Data'!M443</f>
        <v>7.0267033576965332</v>
      </c>
      <c r="I440" s="119">
        <f>'Raw Data'!I443</f>
        <v>480.21502685546875</v>
      </c>
      <c r="J440" s="118">
        <f>'Raw Data'!K443</f>
        <v>32</v>
      </c>
      <c r="K440" s="119">
        <f>'Raw Data'!J443</f>
        <v>184.38427734375</v>
      </c>
      <c r="L440" s="118">
        <f>'Raw Data'!L443</f>
        <v>22</v>
      </c>
      <c r="M440" s="117">
        <f>IF('Raw Data'!U443 &gt; 0, IF('Raw Data'!V443 = 1, ('Raw Data'!Z443 * 'Raw Data'!N443 * 'Raw Data'!P443) / 'Raw Data'!U443, 'Raw Data'!Z443), #N/A)</f>
        <v>10</v>
      </c>
      <c r="N440" s="116">
        <f>IF('Raw Data'!U443 &gt; 0, IF('Raw Data'!V443 = 1, ('Raw Data'!AD443 * 'Raw Data'!N443 * 'Raw Data'!P443) / 'Raw Data'!U443, 'Raw Data'!AD443), #N/A)</f>
        <v>0</v>
      </c>
      <c r="O440" s="115">
        <f>IF('Raw Data'!U443 &gt; 0, IF('Raw Data'!V443 = 1, ('Raw Data'!AH443 * 'Raw Data'!N443 * 'Raw Data'!P443) / 'Raw Data'!U443, 'Raw Data'!AH443), #N/A)</f>
        <v>10</v>
      </c>
      <c r="P440" s="107">
        <f>'Raw Data'!V443</f>
        <v>1</v>
      </c>
    </row>
    <row r="441" spans="1:16" x14ac:dyDescent="0.2">
      <c r="A441" s="132">
        <f>'Raw Data'!D444</f>
        <v>3010</v>
      </c>
      <c r="B441" s="113" t="str">
        <f>'Raw Data'!C444</f>
        <v>2C</v>
      </c>
      <c r="C441" s="131" t="str">
        <f>'Raw Data'!B444</f>
        <v>Ketchikan</v>
      </c>
      <c r="D441" s="130">
        <f>'Raw Data'!E444</f>
        <v>43286</v>
      </c>
      <c r="E441" s="129">
        <f>'Raw Data'!F444</f>
        <v>544014</v>
      </c>
      <c r="F441" s="129">
        <f>IF('Raw Data'!G444 &lt; 2000000,-1* 'Raw Data'!G444,('Raw Data'!G444 - 1000000))</f>
        <v>-1312551</v>
      </c>
      <c r="G441" s="128">
        <f>'Raw Data'!H444</f>
        <v>127</v>
      </c>
      <c r="H441" s="127">
        <f>'Raw Data'!M444</f>
        <v>7.0267033576965332</v>
      </c>
      <c r="I441" s="119">
        <f>'Raw Data'!I444</f>
        <v>239.16874694824219</v>
      </c>
      <c r="J441" s="118">
        <f>'Raw Data'!K444</f>
        <v>16</v>
      </c>
      <c r="K441" s="119">
        <f>'Raw Data'!J444</f>
        <v>42.683906555175781</v>
      </c>
      <c r="L441" s="118">
        <f>'Raw Data'!L444</f>
        <v>5</v>
      </c>
      <c r="M441" s="117">
        <f>IF('Raw Data'!U444 &gt; 0, IF('Raw Data'!V444 = 1, ('Raw Data'!Z444 * 'Raw Data'!N444 * 'Raw Data'!P444) / 'Raw Data'!U444, 'Raw Data'!Z444), #N/A)</f>
        <v>40</v>
      </c>
      <c r="N441" s="116">
        <f>IF('Raw Data'!U444 &gt; 0, IF('Raw Data'!V444 = 1, ('Raw Data'!AD444 * 'Raw Data'!N444 * 'Raw Data'!P444) / 'Raw Data'!U444, 'Raw Data'!AD444), #N/A)</f>
        <v>0</v>
      </c>
      <c r="O441" s="115">
        <f>IF('Raw Data'!U444 &gt; 0, IF('Raw Data'!V444 = 1, ('Raw Data'!AH444 * 'Raw Data'!N444 * 'Raw Data'!P444) / 'Raw Data'!U444, 'Raw Data'!AH444), #N/A)</f>
        <v>5</v>
      </c>
      <c r="P441" s="107">
        <f>'Raw Data'!V444</f>
        <v>1</v>
      </c>
    </row>
    <row r="442" spans="1:16" x14ac:dyDescent="0.2">
      <c r="A442" s="132">
        <f>'Raw Data'!D445</f>
        <v>3011</v>
      </c>
      <c r="B442" s="113" t="str">
        <f>'Raw Data'!C445</f>
        <v>2C</v>
      </c>
      <c r="C442" s="131" t="str">
        <f>'Raw Data'!B445</f>
        <v>Ketchikan</v>
      </c>
      <c r="D442" s="130">
        <f>'Raw Data'!E445</f>
        <v>43285</v>
      </c>
      <c r="E442" s="129">
        <f>'Raw Data'!F445</f>
        <v>543995</v>
      </c>
      <c r="F442" s="129">
        <f>IF('Raw Data'!G445 &lt; 2000000,-1* 'Raw Data'!G445,('Raw Data'!G445 - 1000000))</f>
        <v>-1314248</v>
      </c>
      <c r="G442" s="128">
        <f>'Raw Data'!H445</f>
        <v>219</v>
      </c>
      <c r="H442" s="127">
        <f>'Raw Data'!M445</f>
        <v>5.9726982116699219</v>
      </c>
      <c r="I442" s="119">
        <f>'Raw Data'!I445</f>
        <v>355.3994140625</v>
      </c>
      <c r="J442" s="118">
        <f>'Raw Data'!K445</f>
        <v>17</v>
      </c>
      <c r="K442" s="119">
        <f>'Raw Data'!J445</f>
        <v>17.768577575683594</v>
      </c>
      <c r="L442" s="118">
        <f>'Raw Data'!L445</f>
        <v>2</v>
      </c>
      <c r="M442" s="117">
        <f>IF('Raw Data'!U445 &gt; 0, IF('Raw Data'!V445 = 1, ('Raw Data'!Z445 * 'Raw Data'!N445 * 'Raw Data'!P445) / 'Raw Data'!U445, 'Raw Data'!Z445), #N/A)</f>
        <v>34</v>
      </c>
      <c r="N442" s="116">
        <f>IF('Raw Data'!U445 &gt; 0, IF('Raw Data'!V445 = 1, ('Raw Data'!AD445 * 'Raw Data'!N445 * 'Raw Data'!P445) / 'Raw Data'!U445, 'Raw Data'!AD445), #N/A)</f>
        <v>0</v>
      </c>
      <c r="O442" s="115">
        <f>IF('Raw Data'!U445 &gt; 0, IF('Raw Data'!V445 = 1, ('Raw Data'!AH445 * 'Raw Data'!N445 * 'Raw Data'!P445) / 'Raw Data'!U445, 'Raw Data'!AH445), #N/A)</f>
        <v>0</v>
      </c>
      <c r="P442" s="107">
        <f>'Raw Data'!V445</f>
        <v>1</v>
      </c>
    </row>
    <row r="443" spans="1:16" x14ac:dyDescent="0.2">
      <c r="A443" s="132">
        <f>'Raw Data'!D446</f>
        <v>3012</v>
      </c>
      <c r="B443" s="113" t="str">
        <f>'Raw Data'!C446</f>
        <v>2C</v>
      </c>
      <c r="C443" s="131" t="str">
        <f>'Raw Data'!B446</f>
        <v>Ketchikan</v>
      </c>
      <c r="D443" s="130">
        <f>'Raw Data'!E446</f>
        <v>43285</v>
      </c>
      <c r="E443" s="129">
        <f>'Raw Data'!F446</f>
        <v>544001</v>
      </c>
      <c r="F443" s="129">
        <f>IF('Raw Data'!G446 &lt; 2000000,-1* 'Raw Data'!G446,('Raw Data'!G446 - 1000000))</f>
        <v>-1315947</v>
      </c>
      <c r="G443" s="128">
        <f>'Raw Data'!H446</f>
        <v>99</v>
      </c>
      <c r="H443" s="127">
        <f>'Raw Data'!M446</f>
        <v>6.9564361572265625</v>
      </c>
      <c r="I443" s="119">
        <f>'Raw Data'!I446</f>
        <v>1383.7288818359375</v>
      </c>
      <c r="J443" s="118">
        <f>'Raw Data'!K446</f>
        <v>62</v>
      </c>
      <c r="K443" s="119">
        <f>'Raw Data'!J446</f>
        <v>133.3358154296875</v>
      </c>
      <c r="L443" s="118">
        <f>'Raw Data'!L446</f>
        <v>17</v>
      </c>
      <c r="M443" s="117">
        <f>IF('Raw Data'!U446 &gt; 0, IF('Raw Data'!V446 = 1, ('Raw Data'!Z446 * 'Raw Data'!N446 * 'Raw Data'!P446) / 'Raw Data'!U446, 'Raw Data'!Z446), #N/A)</f>
        <v>4.95</v>
      </c>
      <c r="N443" s="116">
        <f>IF('Raw Data'!U446 &gt; 0, IF('Raw Data'!V446 = 1, ('Raw Data'!AD446 * 'Raw Data'!N446 * 'Raw Data'!P446) / 'Raw Data'!U446, 'Raw Data'!AD446), #N/A)</f>
        <v>24.75</v>
      </c>
      <c r="O443" s="115">
        <f>IF('Raw Data'!U446 &gt; 0, IF('Raw Data'!V446 = 1, ('Raw Data'!AH446 * 'Raw Data'!N446 * 'Raw Data'!P446) / 'Raw Data'!U446, 'Raw Data'!AH446), #N/A)</f>
        <v>24.75</v>
      </c>
      <c r="P443" s="107">
        <f>'Raw Data'!V446</f>
        <v>1</v>
      </c>
    </row>
    <row r="444" spans="1:16" x14ac:dyDescent="0.2">
      <c r="A444" s="132">
        <f>'Raw Data'!D447</f>
        <v>3013</v>
      </c>
      <c r="B444" s="113" t="str">
        <f>'Raw Data'!C447</f>
        <v>2C</v>
      </c>
      <c r="C444" s="131" t="str">
        <f>'Raw Data'!B447</f>
        <v>Ketchikan</v>
      </c>
      <c r="D444" s="130">
        <f>'Raw Data'!E447</f>
        <v>43284</v>
      </c>
      <c r="E444" s="129">
        <f>'Raw Data'!F447</f>
        <v>544005</v>
      </c>
      <c r="F444" s="129">
        <f>IF('Raw Data'!G447 &lt; 2000000,-1* 'Raw Data'!G447,('Raw Data'!G447 - 1000000))</f>
        <v>-1321707</v>
      </c>
      <c r="G444" s="128">
        <f>'Raw Data'!H447</f>
        <v>59</v>
      </c>
      <c r="H444" s="127">
        <f>'Raw Data'!M447</f>
        <v>6.9564361572265625</v>
      </c>
      <c r="I444" s="119">
        <f>'Raw Data'!I447</f>
        <v>1168.26708984375</v>
      </c>
      <c r="J444" s="118">
        <f>'Raw Data'!K447</f>
        <v>53</v>
      </c>
      <c r="K444" s="119">
        <f>'Raw Data'!J447</f>
        <v>277.74066162109375</v>
      </c>
      <c r="L444" s="118">
        <f>'Raw Data'!L447</f>
        <v>37</v>
      </c>
      <c r="M444" s="117">
        <f>IF('Raw Data'!U447 &gt; 0, IF('Raw Data'!V447 = 1, ('Raw Data'!Z447 * 'Raw Data'!N447 * 'Raw Data'!P447) / 'Raw Data'!U447, 'Raw Data'!Z447), #N/A)</f>
        <v>0</v>
      </c>
      <c r="N444" s="116">
        <f>IF('Raw Data'!U447 &gt; 0, IF('Raw Data'!V447 = 1, ('Raw Data'!AD447 * 'Raw Data'!N447 * 'Raw Data'!P447) / 'Raw Data'!U447, 'Raw Data'!AD447), #N/A)</f>
        <v>9.9</v>
      </c>
      <c r="O444" s="115">
        <f>IF('Raw Data'!U447 &gt; 0, IF('Raw Data'!V447 = 1, ('Raw Data'!AH447 * 'Raw Data'!N447 * 'Raw Data'!P447) / 'Raw Data'!U447, 'Raw Data'!AH447), #N/A)</f>
        <v>4.95</v>
      </c>
      <c r="P444" s="107">
        <f>'Raw Data'!V447</f>
        <v>1</v>
      </c>
    </row>
    <row r="445" spans="1:16" x14ac:dyDescent="0.2">
      <c r="A445" s="132">
        <f>'Raw Data'!D448</f>
        <v>3014</v>
      </c>
      <c r="B445" s="113" t="str">
        <f>'Raw Data'!C448</f>
        <v>2C</v>
      </c>
      <c r="C445" s="131" t="str">
        <f>'Raw Data'!B448</f>
        <v>Ketchikan</v>
      </c>
      <c r="D445" s="130">
        <f>'Raw Data'!E448</f>
        <v>43283</v>
      </c>
      <c r="E445" s="129">
        <f>'Raw Data'!F448</f>
        <v>543990</v>
      </c>
      <c r="F445" s="129">
        <f>IF('Raw Data'!G448 &lt; 2000000,-1* 'Raw Data'!G448,('Raw Data'!G448 - 1000000))</f>
        <v>-1323395</v>
      </c>
      <c r="G445" s="128">
        <f>'Raw Data'!H448</f>
        <v>99</v>
      </c>
      <c r="H445" s="127">
        <f>'Raw Data'!M448</f>
        <v>6.9564361572265625</v>
      </c>
      <c r="I445" s="119">
        <f>'Raw Data'!I448</f>
        <v>1939.6707763671875</v>
      </c>
      <c r="J445" s="118">
        <f>'Raw Data'!K448</f>
        <v>74</v>
      </c>
      <c r="K445" s="119">
        <f>'Raw Data'!J448</f>
        <v>223.40458679199219</v>
      </c>
      <c r="L445" s="118">
        <f>'Raw Data'!L448</f>
        <v>26</v>
      </c>
      <c r="M445" s="117">
        <f>IF('Raw Data'!U448 &gt; 0, IF('Raw Data'!V448 = 1, ('Raw Data'!Z448 * 'Raw Data'!N448 * 'Raw Data'!P448) / 'Raw Data'!U448, 'Raw Data'!Z448), #N/A)</f>
        <v>9.9</v>
      </c>
      <c r="N445" s="116">
        <f>IF('Raw Data'!U448 &gt; 0, IF('Raw Data'!V448 = 1, ('Raw Data'!AD448 * 'Raw Data'!N448 * 'Raw Data'!P448) / 'Raw Data'!U448, 'Raw Data'!AD448), #N/A)</f>
        <v>19.8</v>
      </c>
      <c r="O445" s="115">
        <f>IF('Raw Data'!U448 &gt; 0, IF('Raw Data'!V448 = 1, ('Raw Data'!AH448 * 'Raw Data'!N448 * 'Raw Data'!P448) / 'Raw Data'!U448, 'Raw Data'!AH448), #N/A)</f>
        <v>54.45</v>
      </c>
      <c r="P445" s="107">
        <f>'Raw Data'!V448</f>
        <v>1</v>
      </c>
    </row>
    <row r="446" spans="1:16" x14ac:dyDescent="0.2">
      <c r="A446" s="132">
        <f>'Raw Data'!D449</f>
        <v>3015</v>
      </c>
      <c r="B446" s="113" t="str">
        <f>'Raw Data'!C449</f>
        <v>2C</v>
      </c>
      <c r="C446" s="131" t="str">
        <f>'Raw Data'!B449</f>
        <v>Ketchikan</v>
      </c>
      <c r="D446" s="130">
        <f>'Raw Data'!E449</f>
        <v>43283</v>
      </c>
      <c r="E446" s="129">
        <f>'Raw Data'!F449</f>
        <v>544000</v>
      </c>
      <c r="F446" s="129">
        <f>IF('Raw Data'!G449 &lt; 2000000,-1* 'Raw Data'!G449,('Raw Data'!G449 - 1000000))</f>
        <v>-1325147</v>
      </c>
      <c r="G446" s="128">
        <f>'Raw Data'!H449</f>
        <v>77</v>
      </c>
      <c r="H446" s="127">
        <f>'Raw Data'!M449</f>
        <v>6.9564361572265625</v>
      </c>
      <c r="I446" s="119">
        <f>'Raw Data'!I449</f>
        <v>935.33648681640625</v>
      </c>
      <c r="J446" s="118">
        <f>'Raw Data'!K449</f>
        <v>30</v>
      </c>
      <c r="K446" s="119">
        <f>'Raw Data'!J449</f>
        <v>92.768646240234375</v>
      </c>
      <c r="L446" s="118">
        <f>'Raw Data'!L449</f>
        <v>14</v>
      </c>
      <c r="M446" s="117">
        <f>IF('Raw Data'!U449 &gt; 0, IF('Raw Data'!V449 = 1, ('Raw Data'!Z449 * 'Raw Data'!N449 * 'Raw Data'!P449) / 'Raw Data'!U449, 'Raw Data'!Z449), #N/A)</f>
        <v>0</v>
      </c>
      <c r="N446" s="116">
        <f>IF('Raw Data'!U449 &gt; 0, IF('Raw Data'!V449 = 1, ('Raw Data'!AD449 * 'Raw Data'!N449 * 'Raw Data'!P449) / 'Raw Data'!U449, 'Raw Data'!AD449), #N/A)</f>
        <v>0</v>
      </c>
      <c r="O446" s="115">
        <f>IF('Raw Data'!U449 &gt; 0, IF('Raw Data'!V449 = 1, ('Raw Data'!AH449 * 'Raw Data'!N449 * 'Raw Data'!P449) / 'Raw Data'!U449, 'Raw Data'!AH449), #N/A)</f>
        <v>9.9</v>
      </c>
      <c r="P446" s="107">
        <f>'Raw Data'!V449</f>
        <v>1</v>
      </c>
    </row>
    <row r="447" spans="1:16" x14ac:dyDescent="0.2">
      <c r="A447" s="132">
        <f>'Raw Data'!D450</f>
        <v>3016</v>
      </c>
      <c r="B447" s="113" t="str">
        <f>'Raw Data'!C450</f>
        <v>2C</v>
      </c>
      <c r="C447" s="131" t="str">
        <f>'Raw Data'!B450</f>
        <v>Ketchikan</v>
      </c>
      <c r="D447" s="130">
        <f>'Raw Data'!E450</f>
        <v>43296</v>
      </c>
      <c r="E447" s="129">
        <f>'Raw Data'!F450</f>
        <v>544009</v>
      </c>
      <c r="F447" s="129">
        <f>IF('Raw Data'!G450 &lt; 2000000,-1* 'Raw Data'!G450,('Raw Data'!G450 - 1000000))</f>
        <v>-1330917</v>
      </c>
      <c r="G447" s="128">
        <f>'Raw Data'!H450</f>
        <v>117</v>
      </c>
      <c r="H447" s="127">
        <f>'Raw Data'!M450</f>
        <v>6.9564361572265625</v>
      </c>
      <c r="I447" s="119">
        <f>'Raw Data'!I450</f>
        <v>1026.33349609375</v>
      </c>
      <c r="J447" s="118">
        <f>'Raw Data'!K450</f>
        <v>27</v>
      </c>
      <c r="K447" s="119">
        <f>'Raw Data'!J450</f>
        <v>16.839950561523438</v>
      </c>
      <c r="L447" s="118">
        <f>'Raw Data'!L450</f>
        <v>2</v>
      </c>
      <c r="M447" s="117">
        <f>IF('Raw Data'!U450 &gt; 0, IF('Raw Data'!V450 = 1, ('Raw Data'!Z450 * 'Raw Data'!N450 * 'Raw Data'!P450) / 'Raw Data'!U450, 'Raw Data'!Z450), #N/A)</f>
        <v>0</v>
      </c>
      <c r="N447" s="116">
        <f>IF('Raw Data'!U450 &gt; 0, IF('Raw Data'!V450 = 1, ('Raw Data'!AD450 * 'Raw Data'!N450 * 'Raw Data'!P450) / 'Raw Data'!U450, 'Raw Data'!AD450), #N/A)</f>
        <v>4.95</v>
      </c>
      <c r="O447" s="115">
        <f>IF('Raw Data'!U450 &gt; 0, IF('Raw Data'!V450 = 1, ('Raw Data'!AH450 * 'Raw Data'!N450 * 'Raw Data'!P450) / 'Raw Data'!U450, 'Raw Data'!AH450), #N/A)</f>
        <v>39.6</v>
      </c>
      <c r="P447" s="107">
        <f>'Raw Data'!V450</f>
        <v>1</v>
      </c>
    </row>
    <row r="448" spans="1:16" x14ac:dyDescent="0.2">
      <c r="A448" s="132">
        <f>'Raw Data'!D451</f>
        <v>3017</v>
      </c>
      <c r="B448" s="113" t="str">
        <f>'Raw Data'!C451</f>
        <v>2C</v>
      </c>
      <c r="C448" s="131" t="str">
        <f>'Raw Data'!B451</f>
        <v>Ketchikan</v>
      </c>
      <c r="D448" s="130">
        <f>'Raw Data'!E451</f>
        <v>43295</v>
      </c>
      <c r="E448" s="129">
        <f>'Raw Data'!F451</f>
        <v>544006</v>
      </c>
      <c r="F448" s="129">
        <f>IF('Raw Data'!G451 &lt; 2000000,-1* 'Raw Data'!G451,('Raw Data'!G451 - 1000000))</f>
        <v>-1332650</v>
      </c>
      <c r="G448" s="128">
        <f>'Raw Data'!H451</f>
        <v>165</v>
      </c>
      <c r="H448" s="127">
        <f>'Raw Data'!M451</f>
        <v>6.9564366340637207</v>
      </c>
      <c r="I448" s="119">
        <f>'Raw Data'!I451</f>
        <v>815.66265869140625</v>
      </c>
      <c r="J448" s="118">
        <f>'Raw Data'!K451</f>
        <v>25</v>
      </c>
      <c r="K448" s="119">
        <f>'Raw Data'!J451</f>
        <v>19.021322250366211</v>
      </c>
      <c r="L448" s="118">
        <f>'Raw Data'!L451</f>
        <v>3</v>
      </c>
      <c r="M448" s="117">
        <f>IF('Raw Data'!U451 &gt; 0, IF('Raw Data'!V451 = 1, ('Raw Data'!Z451 * 'Raw Data'!N451 * 'Raw Data'!P451) / 'Raw Data'!U451, 'Raw Data'!Z451), #N/A)</f>
        <v>39.6</v>
      </c>
      <c r="N448" s="116">
        <f>IF('Raw Data'!U451 &gt; 0, IF('Raw Data'!V451 = 1, ('Raw Data'!AD451 * 'Raw Data'!N451 * 'Raw Data'!P451) / 'Raw Data'!U451, 'Raw Data'!AD451), #N/A)</f>
        <v>4.95</v>
      </c>
      <c r="O448" s="115">
        <f>IF('Raw Data'!U451 &gt; 0, IF('Raw Data'!V451 = 1, ('Raw Data'!AH451 * 'Raw Data'!N451 * 'Raw Data'!P451) / 'Raw Data'!U451, 'Raw Data'!AH451), #N/A)</f>
        <v>54.45</v>
      </c>
      <c r="P448" s="107">
        <f>'Raw Data'!V451</f>
        <v>1</v>
      </c>
    </row>
    <row r="449" spans="1:16" x14ac:dyDescent="0.2">
      <c r="A449" s="132">
        <f>'Raw Data'!D452</f>
        <v>3018</v>
      </c>
      <c r="B449" s="113" t="str">
        <f>'Raw Data'!C452</f>
        <v>2C</v>
      </c>
      <c r="C449" s="131" t="str">
        <f>'Raw Data'!B452</f>
        <v>Ketchikan</v>
      </c>
      <c r="D449" s="130">
        <f>'Raw Data'!E452</f>
        <v>43294</v>
      </c>
      <c r="E449" s="129">
        <f>'Raw Data'!F452</f>
        <v>544003</v>
      </c>
      <c r="F449" s="129">
        <f>IF('Raw Data'!G452 &lt; 2000000,-1* 'Raw Data'!G452,('Raw Data'!G452 - 1000000))</f>
        <v>-1334302</v>
      </c>
      <c r="G449" s="128">
        <f>'Raw Data'!H452</f>
        <v>128</v>
      </c>
      <c r="H449" s="127">
        <f>'Raw Data'!M452</f>
        <v>6.9564366340637207</v>
      </c>
      <c r="I449" s="119">
        <f>'Raw Data'!I452</f>
        <v>2748.916015625</v>
      </c>
      <c r="J449" s="118">
        <f>'Raw Data'!K452</f>
        <v>84</v>
      </c>
      <c r="K449" s="119">
        <f>'Raw Data'!J452</f>
        <v>82.698806762695313</v>
      </c>
      <c r="L449" s="118">
        <f>'Raw Data'!L452</f>
        <v>10</v>
      </c>
      <c r="M449" s="117">
        <f>IF('Raw Data'!U452 &gt; 0, IF('Raw Data'!V452 = 1, ('Raw Data'!Z452 * 'Raw Data'!N452 * 'Raw Data'!P452) / 'Raw Data'!U452, 'Raw Data'!Z452), #N/A)</f>
        <v>9.9</v>
      </c>
      <c r="N449" s="116">
        <f>IF('Raw Data'!U452 &gt; 0, IF('Raw Data'!V452 = 1, ('Raw Data'!AD452 * 'Raw Data'!N452 * 'Raw Data'!P452) / 'Raw Data'!U452, 'Raw Data'!AD452), #N/A)</f>
        <v>4.95</v>
      </c>
      <c r="O449" s="115">
        <f>IF('Raw Data'!U452 &gt; 0, IF('Raw Data'!V452 = 1, ('Raw Data'!AH452 * 'Raw Data'!N452 * 'Raw Data'!P452) / 'Raw Data'!U452, 'Raw Data'!AH452), #N/A)</f>
        <v>4.95</v>
      </c>
      <c r="P449" s="107">
        <f>'Raw Data'!V452</f>
        <v>1</v>
      </c>
    </row>
    <row r="450" spans="1:16" x14ac:dyDescent="0.2">
      <c r="A450" s="132">
        <f>'Raw Data'!D453</f>
        <v>3019</v>
      </c>
      <c r="B450" s="113" t="str">
        <f>'Raw Data'!C453</f>
        <v>2C</v>
      </c>
      <c r="C450" s="131" t="str">
        <f>'Raw Data'!B453</f>
        <v>Ketchikan</v>
      </c>
      <c r="D450" s="130">
        <f>'Raw Data'!E453</f>
        <v>43298</v>
      </c>
      <c r="E450" s="129">
        <f>'Raw Data'!F453</f>
        <v>544005</v>
      </c>
      <c r="F450" s="129">
        <f>IF('Raw Data'!G453 &lt; 2000000,-1* 'Raw Data'!G453,('Raw Data'!G453 - 1000000))</f>
        <v>-1335994</v>
      </c>
      <c r="G450" s="128">
        <f>'Raw Data'!H453</f>
        <v>121</v>
      </c>
      <c r="H450" s="127">
        <f>'Raw Data'!M453</f>
        <v>7.0267038345336914</v>
      </c>
      <c r="I450" s="119">
        <f>'Raw Data'!I453</f>
        <v>1608.8076171875</v>
      </c>
      <c r="J450" s="118">
        <f>'Raw Data'!K453</f>
        <v>70</v>
      </c>
      <c r="K450" s="119">
        <f>'Raw Data'!J453</f>
        <v>233.20639038085937</v>
      </c>
      <c r="L450" s="118">
        <f>'Raw Data'!L453</f>
        <v>27</v>
      </c>
      <c r="M450" s="117">
        <f>IF('Raw Data'!U453 &gt; 0, IF('Raw Data'!V453 = 1, ('Raw Data'!Z453 * 'Raw Data'!N453 * 'Raw Data'!P453) / 'Raw Data'!U453, 'Raw Data'!Z453), #N/A)</f>
        <v>20</v>
      </c>
      <c r="N450" s="116">
        <f>IF('Raw Data'!U453 &gt; 0, IF('Raw Data'!V453 = 1, ('Raw Data'!AD453 * 'Raw Data'!N453 * 'Raw Data'!P453) / 'Raw Data'!U453, 'Raw Data'!AD453), #N/A)</f>
        <v>0</v>
      </c>
      <c r="O450" s="115">
        <f>IF('Raw Data'!U453 &gt; 0, IF('Raw Data'!V453 = 1, ('Raw Data'!AH453 * 'Raw Data'!N453 * 'Raw Data'!P453) / 'Raw Data'!U453, 'Raw Data'!AH453), #N/A)</f>
        <v>5</v>
      </c>
      <c r="P450" s="107">
        <f>'Raw Data'!V453</f>
        <v>1</v>
      </c>
    </row>
    <row r="451" spans="1:16" x14ac:dyDescent="0.2">
      <c r="A451" s="132">
        <f>'Raw Data'!D454</f>
        <v>3020</v>
      </c>
      <c r="B451" s="113" t="str">
        <f>'Raw Data'!C454</f>
        <v>2C</v>
      </c>
      <c r="C451" s="131" t="str">
        <f>'Raw Data'!B454</f>
        <v>Ketchikan</v>
      </c>
      <c r="D451" s="130">
        <f>'Raw Data'!E454</f>
        <v>43287</v>
      </c>
      <c r="E451" s="129">
        <f>'Raw Data'!F454</f>
        <v>545003</v>
      </c>
      <c r="F451" s="129">
        <f>IF('Raw Data'!G454 &lt; 2000000,-1* 'Raw Data'!G454,('Raw Data'!G454 - 1000000))</f>
        <v>-1310652</v>
      </c>
      <c r="G451" s="128">
        <f>'Raw Data'!H454</f>
        <v>131</v>
      </c>
      <c r="H451" s="127">
        <f>'Raw Data'!M454</f>
        <v>7.0267033576965332</v>
      </c>
      <c r="I451" s="119">
        <f>'Raw Data'!I454</f>
        <v>784.43206787109375</v>
      </c>
      <c r="J451" s="118">
        <f>'Raw Data'!K454</f>
        <v>33</v>
      </c>
      <c r="K451" s="119">
        <f>'Raw Data'!J454</f>
        <v>40.480831146240234</v>
      </c>
      <c r="L451" s="118">
        <f>'Raw Data'!L454</f>
        <v>5</v>
      </c>
      <c r="M451" s="117">
        <f>IF('Raw Data'!U454 &gt; 0, IF('Raw Data'!V454 = 1, ('Raw Data'!Z454 * 'Raw Data'!N454 * 'Raw Data'!P454) / 'Raw Data'!U454, 'Raw Data'!Z454), #N/A)</f>
        <v>15</v>
      </c>
      <c r="N451" s="116">
        <f>IF('Raw Data'!U454 &gt; 0, IF('Raw Data'!V454 = 1, ('Raw Data'!AD454 * 'Raw Data'!N454 * 'Raw Data'!P454) / 'Raw Data'!U454, 'Raw Data'!AD454), #N/A)</f>
        <v>0</v>
      </c>
      <c r="O451" s="115">
        <f>IF('Raw Data'!U454 &gt; 0, IF('Raw Data'!V454 = 1, ('Raw Data'!AH454 * 'Raw Data'!N454 * 'Raw Data'!P454) / 'Raw Data'!U454, 'Raw Data'!AH454), #N/A)</f>
        <v>0</v>
      </c>
      <c r="P451" s="107">
        <f>'Raw Data'!V454</f>
        <v>1</v>
      </c>
    </row>
    <row r="452" spans="1:16" x14ac:dyDescent="0.2">
      <c r="A452" s="132">
        <f>'Raw Data'!D455</f>
        <v>3021</v>
      </c>
      <c r="B452" s="113" t="str">
        <f>'Raw Data'!C455</f>
        <v>2C</v>
      </c>
      <c r="C452" s="131" t="str">
        <f>'Raw Data'!B455</f>
        <v>Ketchikan</v>
      </c>
      <c r="D452" s="130">
        <f>'Raw Data'!E455</f>
        <v>43286</v>
      </c>
      <c r="E452" s="129">
        <f>'Raw Data'!F455</f>
        <v>545004</v>
      </c>
      <c r="F452" s="129">
        <f>IF('Raw Data'!G455 &lt; 2000000,-1* 'Raw Data'!G455,('Raw Data'!G455 - 1000000))</f>
        <v>-1314185</v>
      </c>
      <c r="G452" s="128">
        <f>'Raw Data'!H455</f>
        <v>224</v>
      </c>
      <c r="H452" s="127">
        <f>'Raw Data'!M455</f>
        <v>6.9564361572265625</v>
      </c>
      <c r="I452" s="119">
        <f>'Raw Data'!I455</f>
        <v>350.99221801757812</v>
      </c>
      <c r="J452" s="118">
        <f>'Raw Data'!K455</f>
        <v>20</v>
      </c>
      <c r="K452" s="119">
        <f>'Raw Data'!J455</f>
        <v>26.894798278808594</v>
      </c>
      <c r="L452" s="118">
        <f>'Raw Data'!L455</f>
        <v>3</v>
      </c>
      <c r="M452" s="117">
        <f>IF('Raw Data'!U455 &gt; 0, IF('Raw Data'!V455 = 1, ('Raw Data'!Z455 * 'Raw Data'!N455 * 'Raw Data'!P455) / 'Raw Data'!U455, 'Raw Data'!Z455), #N/A)</f>
        <v>64.349999999999994</v>
      </c>
      <c r="N452" s="116">
        <f>IF('Raw Data'!U455 &gt; 0, IF('Raw Data'!V455 = 1, ('Raw Data'!AD455 * 'Raw Data'!N455 * 'Raw Data'!P455) / 'Raw Data'!U455, 'Raw Data'!AD455), #N/A)</f>
        <v>0</v>
      </c>
      <c r="O452" s="115">
        <f>IF('Raw Data'!U455 &gt; 0, IF('Raw Data'!V455 = 1, ('Raw Data'!AH455 * 'Raw Data'!N455 * 'Raw Data'!P455) / 'Raw Data'!U455, 'Raw Data'!AH455), #N/A)</f>
        <v>0</v>
      </c>
      <c r="P452" s="107">
        <f>'Raw Data'!V455</f>
        <v>1</v>
      </c>
    </row>
    <row r="453" spans="1:16" x14ac:dyDescent="0.2">
      <c r="A453" s="132">
        <f>'Raw Data'!D456</f>
        <v>3022</v>
      </c>
      <c r="B453" s="113" t="str">
        <f>'Raw Data'!C456</f>
        <v>2C</v>
      </c>
      <c r="C453" s="131" t="str">
        <f>'Raw Data'!B456</f>
        <v>Ketchikan</v>
      </c>
      <c r="D453" s="130">
        <f>'Raw Data'!E456</f>
        <v>43282</v>
      </c>
      <c r="E453" s="129">
        <f>'Raw Data'!F456</f>
        <v>545005</v>
      </c>
      <c r="F453" s="129">
        <f>IF('Raw Data'!G456 &lt; 2000000,-1* 'Raw Data'!G456,('Raw Data'!G456 - 1000000))</f>
        <v>-1323396</v>
      </c>
      <c r="G453" s="128">
        <f>'Raw Data'!H456</f>
        <v>175</v>
      </c>
      <c r="H453" s="127">
        <f>'Raw Data'!M456</f>
        <v>6.88616943359375</v>
      </c>
      <c r="I453" s="119">
        <f>'Raw Data'!I456</f>
        <v>308.26144409179687</v>
      </c>
      <c r="J453" s="118">
        <f>'Raw Data'!K456</f>
        <v>6</v>
      </c>
      <c r="K453" s="119">
        <f>'Raw Data'!J456</f>
        <v>8.2288360595703125</v>
      </c>
      <c r="L453" s="118">
        <f>'Raw Data'!L456</f>
        <v>1</v>
      </c>
      <c r="M453" s="117">
        <f>IF('Raw Data'!U456 &gt; 0, IF('Raw Data'!V456 = 1, ('Raw Data'!Z456 * 'Raw Data'!N456 * 'Raw Data'!P456) / 'Raw Data'!U456, 'Raw Data'!Z456), #N/A)</f>
        <v>53.9</v>
      </c>
      <c r="N453" s="116">
        <f>IF('Raw Data'!U456 &gt; 0, IF('Raw Data'!V456 = 1, ('Raw Data'!AD456 * 'Raw Data'!N456 * 'Raw Data'!P456) / 'Raw Data'!U456, 'Raw Data'!AD456), #N/A)</f>
        <v>0</v>
      </c>
      <c r="O453" s="115">
        <f>IF('Raw Data'!U456 &gt; 0, IF('Raw Data'!V456 = 1, ('Raw Data'!AH456 * 'Raw Data'!N456 * 'Raw Data'!P456) / 'Raw Data'!U456, 'Raw Data'!AH456), #N/A)</f>
        <v>9.8000000000000007</v>
      </c>
      <c r="P453" s="107">
        <f>'Raw Data'!V456</f>
        <v>1</v>
      </c>
    </row>
    <row r="454" spans="1:16" x14ac:dyDescent="0.2">
      <c r="A454" s="132">
        <f>'Raw Data'!D457</f>
        <v>3023</v>
      </c>
      <c r="B454" s="113" t="str">
        <f>'Raw Data'!C457</f>
        <v>2C</v>
      </c>
      <c r="C454" s="131" t="str">
        <f>'Raw Data'!B457</f>
        <v>Ketchikan</v>
      </c>
      <c r="D454" s="130">
        <f>'Raw Data'!E457</f>
        <v>43296</v>
      </c>
      <c r="E454" s="129">
        <f>'Raw Data'!F457</f>
        <v>544995</v>
      </c>
      <c r="F454" s="129">
        <f>IF('Raw Data'!G457 &lt; 2000000,-1* 'Raw Data'!G457,('Raw Data'!G457 - 1000000))</f>
        <v>-1330946</v>
      </c>
      <c r="G454" s="128">
        <f>'Raw Data'!H457</f>
        <v>108</v>
      </c>
      <c r="H454" s="127">
        <f>'Raw Data'!M457</f>
        <v>6.9564366340637207</v>
      </c>
      <c r="I454" s="119">
        <f>'Raw Data'!I457</f>
        <v>822.7423095703125</v>
      </c>
      <c r="J454" s="118">
        <f>'Raw Data'!K457</f>
        <v>37</v>
      </c>
      <c r="K454" s="119">
        <f>'Raw Data'!J457</f>
        <v>46.473827362060547</v>
      </c>
      <c r="L454" s="118">
        <f>'Raw Data'!L457</f>
        <v>6</v>
      </c>
      <c r="M454" s="117">
        <f>IF('Raw Data'!U457 &gt; 0, IF('Raw Data'!V457 = 1, ('Raw Data'!Z457 * 'Raw Data'!N457 * 'Raw Data'!P457) / 'Raw Data'!U457, 'Raw Data'!Z457), #N/A)</f>
        <v>0</v>
      </c>
      <c r="N454" s="116">
        <f>IF('Raw Data'!U457 &gt; 0, IF('Raw Data'!V457 = 1, ('Raw Data'!AD457 * 'Raw Data'!N457 * 'Raw Data'!P457) / 'Raw Data'!U457, 'Raw Data'!AD457), #N/A)</f>
        <v>14.85</v>
      </c>
      <c r="O454" s="115">
        <f>IF('Raw Data'!U457 &gt; 0, IF('Raw Data'!V457 = 1, ('Raw Data'!AH457 * 'Raw Data'!N457 * 'Raw Data'!P457) / 'Raw Data'!U457, 'Raw Data'!AH457), #N/A)</f>
        <v>34.65</v>
      </c>
      <c r="P454" s="107">
        <f>'Raw Data'!V457</f>
        <v>1</v>
      </c>
    </row>
    <row r="455" spans="1:16" x14ac:dyDescent="0.2">
      <c r="A455" s="132">
        <f>'Raw Data'!D458</f>
        <v>3024</v>
      </c>
      <c r="B455" s="113" t="str">
        <f>'Raw Data'!C458</f>
        <v>2C</v>
      </c>
      <c r="C455" s="131" t="str">
        <f>'Raw Data'!B458</f>
        <v>Ketchikan</v>
      </c>
      <c r="D455" s="130">
        <f>'Raw Data'!E458</f>
        <v>43296</v>
      </c>
      <c r="E455" s="129">
        <f>'Raw Data'!F458</f>
        <v>544998</v>
      </c>
      <c r="F455" s="129">
        <f>IF('Raw Data'!G458 &lt; 2000000,-1* 'Raw Data'!G458,('Raw Data'!G458 - 1000000))</f>
        <v>-1332588</v>
      </c>
      <c r="G455" s="128">
        <f>'Raw Data'!H458</f>
        <v>64</v>
      </c>
      <c r="H455" s="127">
        <f>'Raw Data'!M458</f>
        <v>7.0267038345336914</v>
      </c>
      <c r="I455" s="119">
        <f>'Raw Data'!I458</f>
        <v>233.58140563964844</v>
      </c>
      <c r="J455" s="118">
        <f>'Raw Data'!K458</f>
        <v>17</v>
      </c>
      <c r="K455" s="119">
        <f>'Raw Data'!J458</f>
        <v>399.92193603515625</v>
      </c>
      <c r="L455" s="118">
        <f>'Raw Data'!L458</f>
        <v>54</v>
      </c>
      <c r="M455" s="117">
        <f>IF('Raw Data'!U458 &gt; 0, IF('Raw Data'!V458 = 1, ('Raw Data'!Z458 * 'Raw Data'!N458 * 'Raw Data'!P458) / 'Raw Data'!U458, 'Raw Data'!Z458), #N/A)</f>
        <v>0</v>
      </c>
      <c r="N455" s="116">
        <f>IF('Raw Data'!U458 &gt; 0, IF('Raw Data'!V458 = 1, ('Raw Data'!AD458 * 'Raw Data'!N458 * 'Raw Data'!P458) / 'Raw Data'!U458, 'Raw Data'!AD458), #N/A)</f>
        <v>0</v>
      </c>
      <c r="O455" s="115">
        <f>IF('Raw Data'!U458 &gt; 0, IF('Raw Data'!V458 = 1, ('Raw Data'!AH458 * 'Raw Data'!N458 * 'Raw Data'!P458) / 'Raw Data'!U458, 'Raw Data'!AH458), #N/A)</f>
        <v>60</v>
      </c>
      <c r="P455" s="107">
        <f>'Raw Data'!V458</f>
        <v>1</v>
      </c>
    </row>
    <row r="456" spans="1:16" x14ac:dyDescent="0.2">
      <c r="A456" s="132">
        <f>'Raw Data'!D459</f>
        <v>3025</v>
      </c>
      <c r="B456" s="113" t="str">
        <f>'Raw Data'!C459</f>
        <v>2C</v>
      </c>
      <c r="C456" s="131" t="str">
        <f>'Raw Data'!B459</f>
        <v>Ketchikan</v>
      </c>
      <c r="D456" s="130">
        <f>'Raw Data'!E459</f>
        <v>43298</v>
      </c>
      <c r="E456" s="129">
        <f>'Raw Data'!F459</f>
        <v>545009</v>
      </c>
      <c r="F456" s="129">
        <f>IF('Raw Data'!G459 &lt; 2000000,-1* 'Raw Data'!G459,('Raw Data'!G459 - 1000000))</f>
        <v>-1334282</v>
      </c>
      <c r="G456" s="128">
        <f>'Raw Data'!H459</f>
        <v>75</v>
      </c>
      <c r="H456" s="127">
        <f>'Raw Data'!M459</f>
        <v>6.9564361572265625</v>
      </c>
      <c r="I456" s="119">
        <f>'Raw Data'!I459</f>
        <v>1738.0582275390625</v>
      </c>
      <c r="J456" s="118">
        <f>'Raw Data'!K459</f>
        <v>111</v>
      </c>
      <c r="K456" s="119">
        <f>'Raw Data'!J459</f>
        <v>638.97174072265625</v>
      </c>
      <c r="L456" s="118">
        <f>'Raw Data'!L459</f>
        <v>77</v>
      </c>
      <c r="M456" s="117">
        <f>IF('Raw Data'!U459 &gt; 0, IF('Raw Data'!V459 = 1, ('Raw Data'!Z459 * 'Raw Data'!N459 * 'Raw Data'!P459) / 'Raw Data'!U459, 'Raw Data'!Z459), #N/A)</f>
        <v>0</v>
      </c>
      <c r="N456" s="116">
        <f>IF('Raw Data'!U459 &gt; 0, IF('Raw Data'!V459 = 1, ('Raw Data'!AD459 * 'Raw Data'!N459 * 'Raw Data'!P459) / 'Raw Data'!U459, 'Raw Data'!AD459), #N/A)</f>
        <v>0</v>
      </c>
      <c r="O456" s="115">
        <f>IF('Raw Data'!U459 &gt; 0, IF('Raw Data'!V459 = 1, ('Raw Data'!AH459 * 'Raw Data'!N459 * 'Raw Data'!P459) / 'Raw Data'!U459, 'Raw Data'!AH459), #N/A)</f>
        <v>9.9</v>
      </c>
      <c r="P456" s="107">
        <f>'Raw Data'!V459</f>
        <v>1</v>
      </c>
    </row>
    <row r="457" spans="1:16" x14ac:dyDescent="0.2">
      <c r="A457" s="132">
        <f>'Raw Data'!D460</f>
        <v>3026</v>
      </c>
      <c r="B457" s="113" t="str">
        <f>'Raw Data'!C460</f>
        <v>2C</v>
      </c>
      <c r="C457" s="131" t="str">
        <f>'Raw Data'!B460</f>
        <v>Ketchikan</v>
      </c>
      <c r="D457" s="130">
        <f>'Raw Data'!E460</f>
        <v>43298</v>
      </c>
      <c r="E457" s="129">
        <f>'Raw Data'!F460</f>
        <v>544996</v>
      </c>
      <c r="F457" s="129">
        <f>IF('Raw Data'!G460 &lt; 2000000,-1* 'Raw Data'!G460,('Raw Data'!G460 - 1000000))</f>
        <v>-1340154</v>
      </c>
      <c r="G457" s="128">
        <f>'Raw Data'!H460</f>
        <v>106</v>
      </c>
      <c r="H457" s="127">
        <f>'Raw Data'!M460</f>
        <v>7.0267033576965332</v>
      </c>
      <c r="I457" s="119">
        <f>'Raw Data'!I460</f>
        <v>1005.6033935546875</v>
      </c>
      <c r="J457" s="118">
        <f>'Raw Data'!K460</f>
        <v>33</v>
      </c>
      <c r="K457" s="119">
        <f>'Raw Data'!J460</f>
        <v>104.27851867675781</v>
      </c>
      <c r="L457" s="118">
        <f>'Raw Data'!L460</f>
        <v>13</v>
      </c>
      <c r="M457" s="117">
        <f>IF('Raw Data'!U460 &gt; 0, IF('Raw Data'!V460 = 1, ('Raw Data'!Z460 * 'Raw Data'!N460 * 'Raw Data'!P460) / 'Raw Data'!U460, 'Raw Data'!Z460), #N/A)</f>
        <v>10</v>
      </c>
      <c r="N457" s="116">
        <f>IF('Raw Data'!U460 &gt; 0, IF('Raw Data'!V460 = 1, ('Raw Data'!AD460 * 'Raw Data'!N460 * 'Raw Data'!P460) / 'Raw Data'!U460, 'Raw Data'!AD460), #N/A)</f>
        <v>0</v>
      </c>
      <c r="O457" s="115">
        <f>IF('Raw Data'!U460 &gt; 0, IF('Raw Data'!V460 = 1, ('Raw Data'!AH460 * 'Raw Data'!N460 * 'Raw Data'!P460) / 'Raw Data'!U460, 'Raw Data'!AH460), #N/A)</f>
        <v>40</v>
      </c>
      <c r="P457" s="107">
        <f>'Raw Data'!V460</f>
        <v>1</v>
      </c>
    </row>
    <row r="458" spans="1:16" x14ac:dyDescent="0.2">
      <c r="A458" s="132">
        <f>'Raw Data'!D461</f>
        <v>3027</v>
      </c>
      <c r="B458" s="113" t="str">
        <f>'Raw Data'!C461</f>
        <v>2C</v>
      </c>
      <c r="C458" s="131" t="str">
        <f>'Raw Data'!B461</f>
        <v>Ketchikan</v>
      </c>
      <c r="D458" s="130">
        <f>'Raw Data'!E461</f>
        <v>43279</v>
      </c>
      <c r="E458" s="129">
        <f>'Raw Data'!F461</f>
        <v>550000</v>
      </c>
      <c r="F458" s="129">
        <f>IF('Raw Data'!G461 &lt; 2000000,-1* 'Raw Data'!G461,('Raw Data'!G461 - 1000000))</f>
        <v>-1310573</v>
      </c>
      <c r="G458" s="128">
        <f>'Raw Data'!H461</f>
        <v>140</v>
      </c>
      <c r="H458" s="127">
        <f>'Raw Data'!M461</f>
        <v>6.9564361572265625</v>
      </c>
      <c r="I458" s="119">
        <f>'Raw Data'!I461</f>
        <v>1610.5439453125</v>
      </c>
      <c r="J458" s="118">
        <f>'Raw Data'!K461</f>
        <v>52</v>
      </c>
      <c r="K458" s="119">
        <f>'Raw Data'!J461</f>
        <v>25.641948699951172</v>
      </c>
      <c r="L458" s="118">
        <f>'Raw Data'!L461</f>
        <v>4</v>
      </c>
      <c r="M458" s="117">
        <f>IF('Raw Data'!U461 &gt; 0, IF('Raw Data'!V461 = 1, ('Raw Data'!Z461 * 'Raw Data'!N461 * 'Raw Data'!P461) / 'Raw Data'!U461, 'Raw Data'!Z461), #N/A)</f>
        <v>24.75</v>
      </c>
      <c r="N458" s="116">
        <f>IF('Raw Data'!U461 &gt; 0, IF('Raw Data'!V461 = 1, ('Raw Data'!AD461 * 'Raw Data'!N461 * 'Raw Data'!P461) / 'Raw Data'!U461, 'Raw Data'!AD461), #N/A)</f>
        <v>0</v>
      </c>
      <c r="O458" s="115">
        <f>IF('Raw Data'!U461 &gt; 0, IF('Raw Data'!V461 = 1, ('Raw Data'!AH461 * 'Raw Data'!N461 * 'Raw Data'!P461) / 'Raw Data'!U461, 'Raw Data'!AH461), #N/A)</f>
        <v>0</v>
      </c>
      <c r="P458" s="107">
        <f>'Raw Data'!V461</f>
        <v>1</v>
      </c>
    </row>
    <row r="459" spans="1:16" x14ac:dyDescent="0.2">
      <c r="A459" s="132">
        <f>'Raw Data'!D462</f>
        <v>3028</v>
      </c>
      <c r="B459" s="113" t="str">
        <f>'Raw Data'!C462</f>
        <v>2C</v>
      </c>
      <c r="C459" s="131" t="str">
        <f>'Raw Data'!B462</f>
        <v>Ketchikan</v>
      </c>
      <c r="D459" s="130">
        <f>'Raw Data'!E462</f>
        <v>43278</v>
      </c>
      <c r="E459" s="129">
        <f>'Raw Data'!F462</f>
        <v>550025</v>
      </c>
      <c r="F459" s="129">
        <f>IF('Raw Data'!G462 &lt; 2000000,-1* 'Raw Data'!G462,('Raw Data'!G462 - 1000000))</f>
        <v>-1314082</v>
      </c>
      <c r="G459" s="128">
        <f>'Raw Data'!H462</f>
        <v>104</v>
      </c>
      <c r="H459" s="127">
        <f>'Raw Data'!M462</f>
        <v>6.9564361572265625</v>
      </c>
      <c r="I459" s="119">
        <f>'Raw Data'!I462</f>
        <v>534.22406005859375</v>
      </c>
      <c r="J459" s="118">
        <f>'Raw Data'!K462</f>
        <v>28</v>
      </c>
      <c r="K459" s="119">
        <f>'Raw Data'!J462</f>
        <v>146.6822509765625</v>
      </c>
      <c r="L459" s="118">
        <f>'Raw Data'!L462</f>
        <v>17</v>
      </c>
      <c r="M459" s="117">
        <f>IF('Raw Data'!U462 &gt; 0, IF('Raw Data'!V462 = 1, ('Raw Data'!Z462 * 'Raw Data'!N462 * 'Raw Data'!P462) / 'Raw Data'!U462, 'Raw Data'!Z462), #N/A)</f>
        <v>24.75</v>
      </c>
      <c r="N459" s="116">
        <f>IF('Raw Data'!U462 &gt; 0, IF('Raw Data'!V462 = 1, ('Raw Data'!AD462 * 'Raw Data'!N462 * 'Raw Data'!P462) / 'Raw Data'!U462, 'Raw Data'!AD462), #N/A)</f>
        <v>0</v>
      </c>
      <c r="O459" s="115">
        <f>IF('Raw Data'!U462 &gt; 0, IF('Raw Data'!V462 = 1, ('Raw Data'!AH462 * 'Raw Data'!N462 * 'Raw Data'!P462) / 'Raw Data'!U462, 'Raw Data'!AH462), #N/A)</f>
        <v>34.65</v>
      </c>
      <c r="P459" s="107">
        <f>'Raw Data'!V462</f>
        <v>1</v>
      </c>
    </row>
    <row r="460" spans="1:16" x14ac:dyDescent="0.2">
      <c r="A460" s="132">
        <f>'Raw Data'!D463</f>
        <v>3029</v>
      </c>
      <c r="B460" s="113" t="str">
        <f>'Raw Data'!C463</f>
        <v>2C</v>
      </c>
      <c r="C460" s="131" t="str">
        <f>'Raw Data'!B463</f>
        <v>Ketchikan</v>
      </c>
      <c r="D460" s="130">
        <f>'Raw Data'!E463</f>
        <v>43297</v>
      </c>
      <c r="E460" s="129">
        <f>'Raw Data'!F463</f>
        <v>545993</v>
      </c>
      <c r="F460" s="129">
        <f>IF('Raw Data'!G463 &lt; 2000000,-1* 'Raw Data'!G463,('Raw Data'!G463 - 1000000))</f>
        <v>-1332590</v>
      </c>
      <c r="G460" s="128">
        <f>'Raw Data'!H463</f>
        <v>51</v>
      </c>
      <c r="H460" s="127">
        <f>'Raw Data'!M463</f>
        <v>7.0267033576965332</v>
      </c>
      <c r="I460" s="119">
        <f>'Raw Data'!I463</f>
        <v>1131.6640625</v>
      </c>
      <c r="J460" s="118">
        <f>'Raw Data'!K463</f>
        <v>32</v>
      </c>
      <c r="K460" s="119">
        <f>'Raw Data'!J463</f>
        <v>118.74337005615234</v>
      </c>
      <c r="L460" s="118">
        <f>'Raw Data'!L463</f>
        <v>18</v>
      </c>
      <c r="M460" s="117">
        <f>IF('Raw Data'!U463 &gt; 0, IF('Raw Data'!V463 = 1, ('Raw Data'!Z463 * 'Raw Data'!N463 * 'Raw Data'!P463) / 'Raw Data'!U463, 'Raw Data'!Z463), #N/A)</f>
        <v>0</v>
      </c>
      <c r="N460" s="116">
        <f>IF('Raw Data'!U463 &gt; 0, IF('Raw Data'!V463 = 1, ('Raw Data'!AD463 * 'Raw Data'!N463 * 'Raw Data'!P463) / 'Raw Data'!U463, 'Raw Data'!AD463), #N/A)</f>
        <v>0</v>
      </c>
      <c r="O460" s="115">
        <f>IF('Raw Data'!U463 &gt; 0, IF('Raw Data'!V463 = 1, ('Raw Data'!AH463 * 'Raw Data'!N463 * 'Raw Data'!P463) / 'Raw Data'!U463, 'Raw Data'!AH463), #N/A)</f>
        <v>70</v>
      </c>
      <c r="P460" s="107">
        <f>'Raw Data'!V463</f>
        <v>1</v>
      </c>
    </row>
    <row r="461" spans="1:16" x14ac:dyDescent="0.2">
      <c r="A461" s="132">
        <f>'Raw Data'!D464</f>
        <v>3030</v>
      </c>
      <c r="B461" s="113" t="str">
        <f>'Raw Data'!C464</f>
        <v>2C</v>
      </c>
      <c r="C461" s="131" t="str">
        <f>'Raw Data'!B464</f>
        <v>Ketchikan</v>
      </c>
      <c r="D461" s="130">
        <f>'Raw Data'!E464</f>
        <v>43297</v>
      </c>
      <c r="E461" s="129">
        <f>'Raw Data'!F464</f>
        <v>550008</v>
      </c>
      <c r="F461" s="129">
        <f>IF('Raw Data'!G464 &lt; 2000000,-1* 'Raw Data'!G464,('Raw Data'!G464 - 1000000))</f>
        <v>-1334265</v>
      </c>
      <c r="G461" s="128">
        <f>'Raw Data'!H464</f>
        <v>56</v>
      </c>
      <c r="H461" s="127">
        <f>'Raw Data'!M464</f>
        <v>6.9564361572265625</v>
      </c>
      <c r="I461" s="119">
        <f>'Raw Data'!I464</f>
        <v>548.36962890625</v>
      </c>
      <c r="J461" s="118">
        <f>'Raw Data'!K464</f>
        <v>19</v>
      </c>
      <c r="K461" s="119">
        <f>'Raw Data'!J464</f>
        <v>293.9505615234375</v>
      </c>
      <c r="L461" s="118">
        <f>'Raw Data'!L464</f>
        <v>45</v>
      </c>
      <c r="M461" s="117">
        <f>IF('Raw Data'!U464 &gt; 0, IF('Raw Data'!V464 = 1, ('Raw Data'!Z464 * 'Raw Data'!N464 * 'Raw Data'!P464) / 'Raw Data'!U464, 'Raw Data'!Z464), #N/A)</f>
        <v>0</v>
      </c>
      <c r="N461" s="116">
        <f>IF('Raw Data'!U464 &gt; 0, IF('Raw Data'!V464 = 1, ('Raw Data'!AD464 * 'Raw Data'!N464 * 'Raw Data'!P464) / 'Raw Data'!U464, 'Raw Data'!AD464), #N/A)</f>
        <v>0</v>
      </c>
      <c r="O461" s="115">
        <f>IF('Raw Data'!U464 &gt; 0, IF('Raw Data'!V464 = 1, ('Raw Data'!AH464 * 'Raw Data'!N464 * 'Raw Data'!P464) / 'Raw Data'!U464, 'Raw Data'!AH464), #N/A)</f>
        <v>0</v>
      </c>
      <c r="P461" s="107">
        <f>'Raw Data'!V464</f>
        <v>1</v>
      </c>
    </row>
    <row r="462" spans="1:16" x14ac:dyDescent="0.2">
      <c r="A462" s="132">
        <f>'Raw Data'!D465</f>
        <v>3031</v>
      </c>
      <c r="B462" s="113" t="str">
        <f>'Raw Data'!C465</f>
        <v>2C</v>
      </c>
      <c r="C462" s="131" t="str">
        <f>'Raw Data'!B465</f>
        <v>Ketchikan</v>
      </c>
      <c r="D462" s="130">
        <f>'Raw Data'!E465</f>
        <v>43279</v>
      </c>
      <c r="E462" s="129">
        <f>'Raw Data'!F465</f>
        <v>550998</v>
      </c>
      <c r="F462" s="129">
        <f>IF('Raw Data'!G465 &lt; 2000000,-1* 'Raw Data'!G465,('Raw Data'!G465 - 1000000))</f>
        <v>-1310587</v>
      </c>
      <c r="G462" s="128">
        <f>'Raw Data'!H465</f>
        <v>85</v>
      </c>
      <c r="H462" s="127">
        <f>'Raw Data'!M465</f>
        <v>6.9564366340637207</v>
      </c>
      <c r="I462" s="119">
        <f>'Raw Data'!I465</f>
        <v>1001.7728881835937</v>
      </c>
      <c r="J462" s="118">
        <f>'Raw Data'!K465</f>
        <v>32</v>
      </c>
      <c r="K462" s="119">
        <f>'Raw Data'!J465</f>
        <v>88.664588928222656</v>
      </c>
      <c r="L462" s="118">
        <f>'Raw Data'!L465</f>
        <v>12</v>
      </c>
      <c r="M462" s="117">
        <f>IF('Raw Data'!U465 &gt; 0, IF('Raw Data'!V465 = 1, ('Raw Data'!Z465 * 'Raw Data'!N465 * 'Raw Data'!P465) / 'Raw Data'!U465, 'Raw Data'!Z465), #N/A)</f>
        <v>0</v>
      </c>
      <c r="N462" s="116">
        <f>IF('Raw Data'!U465 &gt; 0, IF('Raw Data'!V465 = 1, ('Raw Data'!AD465 * 'Raw Data'!N465 * 'Raw Data'!P465) / 'Raw Data'!U465, 'Raw Data'!AD465), #N/A)</f>
        <v>0</v>
      </c>
      <c r="O462" s="115">
        <f>IF('Raw Data'!U465 &gt; 0, IF('Raw Data'!V465 = 1, ('Raw Data'!AH465 * 'Raw Data'!N465 * 'Raw Data'!P465) / 'Raw Data'!U465, 'Raw Data'!AH465), #N/A)</f>
        <v>9.9</v>
      </c>
      <c r="P462" s="107">
        <f>'Raw Data'!V465</f>
        <v>1</v>
      </c>
    </row>
    <row r="463" spans="1:16" x14ac:dyDescent="0.2">
      <c r="A463" s="132">
        <f>'Raw Data'!D466</f>
        <v>3032</v>
      </c>
      <c r="B463" s="113" t="str">
        <f>'Raw Data'!C466</f>
        <v>2C</v>
      </c>
      <c r="C463" s="131" t="str">
        <f>'Raw Data'!B466</f>
        <v>Ketchikan</v>
      </c>
      <c r="D463" s="130">
        <f>'Raw Data'!E466</f>
        <v>43278</v>
      </c>
      <c r="E463" s="129">
        <f>'Raw Data'!F466</f>
        <v>550997</v>
      </c>
      <c r="F463" s="129">
        <f>IF('Raw Data'!G466 &lt; 2000000,-1* 'Raw Data'!G466,('Raw Data'!G466 - 1000000))</f>
        <v>-1314077</v>
      </c>
      <c r="G463" s="128">
        <f>'Raw Data'!H466</f>
        <v>54</v>
      </c>
      <c r="H463" s="127">
        <f>'Raw Data'!M466</f>
        <v>6.9564361572265625</v>
      </c>
      <c r="I463" s="119">
        <f>'Raw Data'!I466</f>
        <v>789.11297607421875</v>
      </c>
      <c r="J463" s="118">
        <f>'Raw Data'!K466</f>
        <v>22</v>
      </c>
      <c r="K463" s="119">
        <f>'Raw Data'!J466</f>
        <v>62.206382751464844</v>
      </c>
      <c r="L463" s="118">
        <f>'Raw Data'!L466</f>
        <v>8</v>
      </c>
      <c r="M463" s="117">
        <f>IF('Raw Data'!U466 &gt; 0, IF('Raw Data'!V466 = 1, ('Raw Data'!Z466 * 'Raw Data'!N466 * 'Raw Data'!P466) / 'Raw Data'!U466, 'Raw Data'!Z466), #N/A)</f>
        <v>0</v>
      </c>
      <c r="N463" s="116">
        <f>IF('Raw Data'!U466 &gt; 0, IF('Raw Data'!V466 = 1, ('Raw Data'!AD466 * 'Raw Data'!N466 * 'Raw Data'!P466) / 'Raw Data'!U466, 'Raw Data'!AD466), #N/A)</f>
        <v>9.9</v>
      </c>
      <c r="O463" s="115">
        <f>IF('Raw Data'!U466 &gt; 0, IF('Raw Data'!V466 = 1, ('Raw Data'!AH466 * 'Raw Data'!N466 * 'Raw Data'!P466) / 'Raw Data'!U466, 'Raw Data'!AH466), #N/A)</f>
        <v>29.7</v>
      </c>
      <c r="P463" s="107">
        <f>'Raw Data'!V466</f>
        <v>1</v>
      </c>
    </row>
    <row r="464" spans="1:16" x14ac:dyDescent="0.2">
      <c r="A464" s="132">
        <f>'Raw Data'!D467</f>
        <v>3034</v>
      </c>
      <c r="B464" s="113" t="str">
        <f>'Raw Data'!C467</f>
        <v>2C</v>
      </c>
      <c r="C464" s="131" t="str">
        <f>'Raw Data'!B467</f>
        <v>Ketchikan</v>
      </c>
      <c r="D464" s="130">
        <f>'Raw Data'!E467</f>
        <v>43297</v>
      </c>
      <c r="E464" s="129">
        <f>'Raw Data'!F467</f>
        <v>550996</v>
      </c>
      <c r="F464" s="129">
        <f>IF('Raw Data'!G467 &lt; 2000000,-1* 'Raw Data'!G467,('Raw Data'!G467 - 1000000))</f>
        <v>-1332659</v>
      </c>
      <c r="G464" s="128">
        <f>'Raw Data'!H467</f>
        <v>37</v>
      </c>
      <c r="H464" s="127">
        <f>'Raw Data'!M467</f>
        <v>6.88616943359375</v>
      </c>
      <c r="I464" s="119">
        <f>'Raw Data'!I467</f>
        <v>871.977294921875</v>
      </c>
      <c r="J464" s="118">
        <f>'Raw Data'!K467</f>
        <v>19</v>
      </c>
      <c r="K464" s="119">
        <f>'Raw Data'!J467</f>
        <v>19.520484924316406</v>
      </c>
      <c r="L464" s="118">
        <f>'Raw Data'!L467</f>
        <v>2</v>
      </c>
      <c r="M464" s="117">
        <f>IF('Raw Data'!U467 &gt; 0, IF('Raw Data'!V467 = 1, ('Raw Data'!Z467 * 'Raw Data'!N467 * 'Raw Data'!P467) / 'Raw Data'!U467, 'Raw Data'!Z467), #N/A)</f>
        <v>4.9000000000000004</v>
      </c>
      <c r="N464" s="116">
        <f>IF('Raw Data'!U467 &gt; 0, IF('Raw Data'!V467 = 1, ('Raw Data'!AD467 * 'Raw Data'!N467 * 'Raw Data'!P467) / 'Raw Data'!U467, 'Raw Data'!AD467), #N/A)</f>
        <v>0</v>
      </c>
      <c r="O464" s="115">
        <f>IF('Raw Data'!U467 &gt; 0, IF('Raw Data'!V467 = 1, ('Raw Data'!AH467 * 'Raw Data'!N467 * 'Raw Data'!P467) / 'Raw Data'!U467, 'Raw Data'!AH467), #N/A)</f>
        <v>44.1</v>
      </c>
      <c r="P464" s="107">
        <f>'Raw Data'!V467</f>
        <v>1</v>
      </c>
    </row>
    <row r="465" spans="1:16" x14ac:dyDescent="0.2">
      <c r="A465" s="132">
        <f>'Raw Data'!D468</f>
        <v>3035</v>
      </c>
      <c r="B465" s="113" t="str">
        <f>'Raw Data'!C468</f>
        <v>2C</v>
      </c>
      <c r="C465" s="131" t="str">
        <f>'Raw Data'!B468</f>
        <v>Ketchikan</v>
      </c>
      <c r="D465" s="130">
        <f>'Raw Data'!E468</f>
        <v>43277</v>
      </c>
      <c r="E465" s="129">
        <f>'Raw Data'!F468</f>
        <v>551981</v>
      </c>
      <c r="F465" s="129">
        <f>IF('Raw Data'!G468 &lt; 2000000,-1* 'Raw Data'!G468,('Raw Data'!G468 - 1000000))</f>
        <v>-1315790</v>
      </c>
      <c r="G465" s="128">
        <f>'Raw Data'!H468</f>
        <v>222</v>
      </c>
      <c r="H465" s="127">
        <f>'Raw Data'!M468</f>
        <v>6.9564361572265625</v>
      </c>
      <c r="I465" s="119">
        <f>'Raw Data'!I468</f>
        <v>69.596504211425781</v>
      </c>
      <c r="J465" s="118">
        <f>'Raw Data'!K468</f>
        <v>3</v>
      </c>
      <c r="K465" s="119">
        <f>'Raw Data'!J468</f>
        <v>0</v>
      </c>
      <c r="L465" s="118">
        <f>'Raw Data'!L468</f>
        <v>0</v>
      </c>
      <c r="M465" s="117">
        <f>IF('Raw Data'!U468 &gt; 0, IF('Raw Data'!V468 = 1, ('Raw Data'!Z468 * 'Raw Data'!N468 * 'Raw Data'!P468) / 'Raw Data'!U468, 'Raw Data'!Z468), #N/A)</f>
        <v>14.85</v>
      </c>
      <c r="N465" s="116">
        <f>IF('Raw Data'!U468 &gt; 0, IF('Raw Data'!V468 = 1, ('Raw Data'!AD468 * 'Raw Data'!N468 * 'Raw Data'!P468) / 'Raw Data'!U468, 'Raw Data'!AD468), #N/A)</f>
        <v>0</v>
      </c>
      <c r="O465" s="115">
        <f>IF('Raw Data'!U468 &gt; 0, IF('Raw Data'!V468 = 1, ('Raw Data'!AH468 * 'Raw Data'!N468 * 'Raw Data'!P468) / 'Raw Data'!U468, 'Raw Data'!AH468), #N/A)</f>
        <v>0</v>
      </c>
      <c r="P465" s="107">
        <f>'Raw Data'!V468</f>
        <v>1</v>
      </c>
    </row>
    <row r="466" spans="1:16" x14ac:dyDescent="0.2">
      <c r="A466" s="132">
        <f>'Raw Data'!D469</f>
        <v>3036</v>
      </c>
      <c r="B466" s="113" t="str">
        <f>'Raw Data'!C469</f>
        <v>2C</v>
      </c>
      <c r="C466" s="131" t="str">
        <f>'Raw Data'!B469</f>
        <v>Ketchikan</v>
      </c>
      <c r="D466" s="130">
        <f>'Raw Data'!E469</f>
        <v>43277</v>
      </c>
      <c r="E466" s="129">
        <f>'Raw Data'!F469</f>
        <v>552914</v>
      </c>
      <c r="F466" s="129">
        <f>IF('Raw Data'!G469 &lt; 2000000,-1* 'Raw Data'!G469,('Raw Data'!G469 - 1000000))</f>
        <v>-1315799</v>
      </c>
      <c r="G466" s="128">
        <f>'Raw Data'!H469</f>
        <v>134</v>
      </c>
      <c r="H466" s="127">
        <f>'Raw Data'!M469</f>
        <v>6.9564366340637207</v>
      </c>
      <c r="I466" s="119">
        <f>'Raw Data'!I469</f>
        <v>186.45608520507812</v>
      </c>
      <c r="J466" s="118">
        <f>'Raw Data'!K469</f>
        <v>9</v>
      </c>
      <c r="K466" s="119">
        <f>'Raw Data'!J469</f>
        <v>14.299477577209473</v>
      </c>
      <c r="L466" s="118">
        <f>'Raw Data'!L469</f>
        <v>2</v>
      </c>
      <c r="M466" s="117">
        <f>IF('Raw Data'!U469 &gt; 0, IF('Raw Data'!V469 = 1, ('Raw Data'!Z469 * 'Raw Data'!N469 * 'Raw Data'!P469) / 'Raw Data'!U469, 'Raw Data'!Z469), #N/A)</f>
        <v>24.75</v>
      </c>
      <c r="N466" s="116">
        <f>IF('Raw Data'!U469 &gt; 0, IF('Raw Data'!V469 = 1, ('Raw Data'!AD469 * 'Raw Data'!N469 * 'Raw Data'!P469) / 'Raw Data'!U469, 'Raw Data'!AD469), #N/A)</f>
        <v>4.95</v>
      </c>
      <c r="O466" s="115">
        <f>IF('Raw Data'!U469 &gt; 0, IF('Raw Data'!V469 = 1, ('Raw Data'!AH469 * 'Raw Data'!N469 * 'Raw Data'!P469) / 'Raw Data'!U469, 'Raw Data'!AH469), #N/A)</f>
        <v>39.6</v>
      </c>
      <c r="P466" s="107">
        <f>'Raw Data'!V469</f>
        <v>1</v>
      </c>
    </row>
    <row r="467" spans="1:16" x14ac:dyDescent="0.2">
      <c r="A467" s="132">
        <f>'Raw Data'!D470</f>
        <v>3037</v>
      </c>
      <c r="B467" s="113" t="str">
        <f>'Raw Data'!C470</f>
        <v>2C</v>
      </c>
      <c r="C467" s="131" t="str">
        <f>'Raw Data'!B470</f>
        <v>Ketchikan</v>
      </c>
      <c r="D467" s="130">
        <f>'Raw Data'!E470</f>
        <v>43276</v>
      </c>
      <c r="E467" s="129">
        <f>'Raw Data'!F470</f>
        <v>554025</v>
      </c>
      <c r="F467" s="129">
        <f>IF('Raw Data'!G470 &lt; 2000000,-1* 'Raw Data'!G470,('Raw Data'!G470 - 1000000))</f>
        <v>-1321448</v>
      </c>
      <c r="G467" s="128">
        <f>'Raw Data'!H470</f>
        <v>175</v>
      </c>
      <c r="H467" s="127">
        <f>'Raw Data'!M470</f>
        <v>6.9564361572265625</v>
      </c>
      <c r="I467" s="119">
        <f>'Raw Data'!I470</f>
        <v>158.80360412597656</v>
      </c>
      <c r="J467" s="118">
        <f>'Raw Data'!K470</f>
        <v>7</v>
      </c>
      <c r="K467" s="119">
        <f>'Raw Data'!J470</f>
        <v>17.933521270751953</v>
      </c>
      <c r="L467" s="118">
        <f>'Raw Data'!L470</f>
        <v>2</v>
      </c>
      <c r="M467" s="117">
        <f>IF('Raw Data'!U470 &gt; 0, IF('Raw Data'!V470 = 1, ('Raw Data'!Z470 * 'Raw Data'!N470 * 'Raw Data'!P470) / 'Raw Data'!U470, 'Raw Data'!Z470), #N/A)</f>
        <v>84.15</v>
      </c>
      <c r="N467" s="116">
        <f>IF('Raw Data'!U470 &gt; 0, IF('Raw Data'!V470 = 1, ('Raw Data'!AD470 * 'Raw Data'!N470 * 'Raw Data'!P470) / 'Raw Data'!U470, 'Raw Data'!AD470), #N/A)</f>
        <v>0</v>
      </c>
      <c r="O467" s="115">
        <f>IF('Raw Data'!U470 &gt; 0, IF('Raw Data'!V470 = 1, ('Raw Data'!AH470 * 'Raw Data'!N470 * 'Raw Data'!P470) / 'Raw Data'!U470, 'Raw Data'!AH470), #N/A)</f>
        <v>4.95</v>
      </c>
      <c r="P467" s="107">
        <f>'Raw Data'!V470</f>
        <v>1</v>
      </c>
    </row>
    <row r="468" spans="1:16" x14ac:dyDescent="0.2">
      <c r="A468" s="132">
        <f>'Raw Data'!D471</f>
        <v>3038</v>
      </c>
      <c r="B468" s="113" t="str">
        <f>'Raw Data'!C471</f>
        <v>2C</v>
      </c>
      <c r="C468" s="131" t="str">
        <f>'Raw Data'!B471</f>
        <v>Ketchikan</v>
      </c>
      <c r="D468" s="130">
        <f>'Raw Data'!E471</f>
        <v>43276</v>
      </c>
      <c r="E468" s="129">
        <f>'Raw Data'!F471</f>
        <v>554490</v>
      </c>
      <c r="F468" s="129">
        <f>IF('Raw Data'!G471 &lt; 2000000,-1* 'Raw Data'!G471,('Raw Data'!G471 - 1000000))</f>
        <v>-1322702</v>
      </c>
      <c r="G468" s="128">
        <f>'Raw Data'!H471</f>
        <v>127</v>
      </c>
      <c r="H468" s="127">
        <f>'Raw Data'!M471</f>
        <v>6.9564361572265625</v>
      </c>
      <c r="I468" s="119">
        <f>'Raw Data'!I471</f>
        <v>311.34359741210937</v>
      </c>
      <c r="J468" s="118">
        <f>'Raw Data'!K471</f>
        <v>9</v>
      </c>
      <c r="K468" s="119">
        <f>'Raw Data'!J471</f>
        <v>21.914922714233398</v>
      </c>
      <c r="L468" s="118">
        <f>'Raw Data'!L471</f>
        <v>3</v>
      </c>
      <c r="M468" s="117">
        <f>IF('Raw Data'!U471 &gt; 0, IF('Raw Data'!V471 = 1, ('Raw Data'!Z471 * 'Raw Data'!N471 * 'Raw Data'!P471) / 'Raw Data'!U471, 'Raw Data'!Z471), #N/A)</f>
        <v>34.65</v>
      </c>
      <c r="N468" s="116">
        <f>IF('Raw Data'!U471 &gt; 0, IF('Raw Data'!V471 = 1, ('Raw Data'!AD471 * 'Raw Data'!N471 * 'Raw Data'!P471) / 'Raw Data'!U471, 'Raw Data'!AD471), #N/A)</f>
        <v>4.95</v>
      </c>
      <c r="O468" s="115">
        <f>IF('Raw Data'!U471 &gt; 0, IF('Raw Data'!V471 = 1, ('Raw Data'!AH471 * 'Raw Data'!N471 * 'Raw Data'!P471) / 'Raw Data'!U471, 'Raw Data'!AH471), #N/A)</f>
        <v>39.6</v>
      </c>
      <c r="P468" s="107">
        <f>'Raw Data'!V471</f>
        <v>1</v>
      </c>
    </row>
    <row r="469" spans="1:16" x14ac:dyDescent="0.2">
      <c r="A469" s="132">
        <f>'Raw Data'!D472</f>
        <v>3039</v>
      </c>
      <c r="B469" s="113" t="str">
        <f>'Raw Data'!C472</f>
        <v>2C</v>
      </c>
      <c r="C469" s="131" t="str">
        <f>'Raw Data'!B472</f>
        <v>Ketchikan</v>
      </c>
      <c r="D469" s="130">
        <f>'Raw Data'!E472</f>
        <v>43276</v>
      </c>
      <c r="E469" s="129">
        <f>'Raw Data'!F472</f>
        <v>554997</v>
      </c>
      <c r="F469" s="129">
        <f>IF('Raw Data'!G472 &lt; 2000000,-1* 'Raw Data'!G472,('Raw Data'!G472 - 1000000))</f>
        <v>-1321513</v>
      </c>
      <c r="G469" s="128">
        <f>'Raw Data'!H472</f>
        <v>124</v>
      </c>
      <c r="H469" s="127">
        <f>'Raw Data'!M472</f>
        <v>6.9564361572265625</v>
      </c>
      <c r="I469" s="119">
        <f>'Raw Data'!I472</f>
        <v>929.028564453125</v>
      </c>
      <c r="J469" s="118">
        <f>'Raw Data'!K472</f>
        <v>39</v>
      </c>
      <c r="K469" s="119">
        <f>'Raw Data'!J472</f>
        <v>17.61622428894043</v>
      </c>
      <c r="L469" s="118">
        <f>'Raw Data'!L472</f>
        <v>2</v>
      </c>
      <c r="M469" s="117">
        <f>IF('Raw Data'!U472 &gt; 0, IF('Raw Data'!V472 = 1, ('Raw Data'!Z472 * 'Raw Data'!N472 * 'Raw Data'!P472) / 'Raw Data'!U472, 'Raw Data'!Z472), #N/A)</f>
        <v>19.8</v>
      </c>
      <c r="N469" s="116">
        <f>IF('Raw Data'!U472 &gt; 0, IF('Raw Data'!V472 = 1, ('Raw Data'!AD472 * 'Raw Data'!N472 * 'Raw Data'!P472) / 'Raw Data'!U472, 'Raw Data'!AD472), #N/A)</f>
        <v>4.95</v>
      </c>
      <c r="O469" s="115">
        <f>IF('Raw Data'!U472 &gt; 0, IF('Raw Data'!V472 = 1, ('Raw Data'!AH472 * 'Raw Data'!N472 * 'Raw Data'!P472) / 'Raw Data'!U472, 'Raw Data'!AH472), #N/A)</f>
        <v>19.8</v>
      </c>
      <c r="P469" s="107">
        <f>'Raw Data'!V472</f>
        <v>1</v>
      </c>
    </row>
    <row r="470" spans="1:16" x14ac:dyDescent="0.2">
      <c r="A470" s="132">
        <f>'Raw Data'!D473</f>
        <v>3040</v>
      </c>
      <c r="B470" s="113" t="str">
        <f>'Raw Data'!C473</f>
        <v>2C</v>
      </c>
      <c r="C470" s="131" t="str">
        <f>'Raw Data'!B473</f>
        <v>Ketchikan</v>
      </c>
      <c r="D470" s="130">
        <f>'Raw Data'!E473</f>
        <v>43275</v>
      </c>
      <c r="E470" s="129">
        <f>'Raw Data'!F473</f>
        <v>560000</v>
      </c>
      <c r="F470" s="129">
        <f>IF('Raw Data'!G473 &lt; 2000000,-1* 'Raw Data'!G473,('Raw Data'!G473 - 1000000))</f>
        <v>-1323135</v>
      </c>
      <c r="G470" s="128">
        <f>'Raw Data'!H473</f>
        <v>106</v>
      </c>
      <c r="H470" s="127">
        <f>'Raw Data'!M473</f>
        <v>6.9564361572265625</v>
      </c>
      <c r="I470" s="119">
        <f>'Raw Data'!I473</f>
        <v>930.39190673828125</v>
      </c>
      <c r="J470" s="118">
        <f>'Raw Data'!K473</f>
        <v>29</v>
      </c>
      <c r="K470" s="119">
        <f>'Raw Data'!J473</f>
        <v>37.156707763671875</v>
      </c>
      <c r="L470" s="118">
        <f>'Raw Data'!L473</f>
        <v>4</v>
      </c>
      <c r="M470" s="117">
        <f>IF('Raw Data'!U473 &gt; 0, IF('Raw Data'!V473 = 1, ('Raw Data'!Z473 * 'Raw Data'!N473 * 'Raw Data'!P473) / 'Raw Data'!U473, 'Raw Data'!Z473), #N/A)</f>
        <v>9.9</v>
      </c>
      <c r="N470" s="116">
        <f>IF('Raw Data'!U473 &gt; 0, IF('Raw Data'!V473 = 1, ('Raw Data'!AD473 * 'Raw Data'!N473 * 'Raw Data'!P473) / 'Raw Data'!U473, 'Raw Data'!AD473), #N/A)</f>
        <v>4.95</v>
      </c>
      <c r="O470" s="115">
        <f>IF('Raw Data'!U473 &gt; 0, IF('Raw Data'!V473 = 1, ('Raw Data'!AH473 * 'Raw Data'!N473 * 'Raw Data'!P473) / 'Raw Data'!U473, 'Raw Data'!AH473), #N/A)</f>
        <v>54.45</v>
      </c>
      <c r="P470" s="107">
        <f>'Raw Data'!V473</f>
        <v>1</v>
      </c>
    </row>
    <row r="471" spans="1:16" x14ac:dyDescent="0.2">
      <c r="A471" s="126">
        <f>'Raw Data'!D474</f>
        <v>3041</v>
      </c>
      <c r="B471" s="125" t="str">
        <f>'Raw Data'!C474</f>
        <v>2C</v>
      </c>
      <c r="C471" s="124" t="str">
        <f>'Raw Data'!B474</f>
        <v>Ketchikan</v>
      </c>
      <c r="D471" s="123">
        <f>'Raw Data'!E474</f>
        <v>43275</v>
      </c>
      <c r="E471" s="122">
        <f>'Raw Data'!F474</f>
        <v>560111</v>
      </c>
      <c r="F471" s="122">
        <f>IF('Raw Data'!G474 &lt; 2000000,-1* 'Raw Data'!G474,('Raw Data'!G474 - 1000000))</f>
        <v>-1324440</v>
      </c>
      <c r="G471" s="121">
        <f>'Raw Data'!H474</f>
        <v>192</v>
      </c>
      <c r="H471" s="120">
        <f>'Raw Data'!M474</f>
        <v>6.9564361572265625</v>
      </c>
      <c r="I471" s="137">
        <f>'Raw Data'!I474</f>
        <v>145.32463073730469</v>
      </c>
      <c r="J471" s="136">
        <f>'Raw Data'!K474</f>
        <v>7</v>
      </c>
      <c r="K471" s="137">
        <f>'Raw Data'!J474</f>
        <v>28.514137268066406</v>
      </c>
      <c r="L471" s="136">
        <f>'Raw Data'!L474</f>
        <v>3</v>
      </c>
      <c r="M471" s="135">
        <f>IF('Raw Data'!U474 &gt; 0, IF('Raw Data'!V474 = 1, ('Raw Data'!Z474 * 'Raw Data'!N474 * 'Raw Data'!P474) / 'Raw Data'!U474, 'Raw Data'!Z474), #N/A)</f>
        <v>14.85</v>
      </c>
      <c r="N471" s="134">
        <f>IF('Raw Data'!U474 &gt; 0, IF('Raw Data'!V474 = 1, ('Raw Data'!AD474 * 'Raw Data'!N474 * 'Raw Data'!P474) / 'Raw Data'!U474, 'Raw Data'!AD474), #N/A)</f>
        <v>0</v>
      </c>
      <c r="O471" s="133">
        <f>IF('Raw Data'!U474 &gt; 0, IF('Raw Data'!V474 = 1, ('Raw Data'!AH474 * 'Raw Data'!N474 * 'Raw Data'!P474) / 'Raw Data'!U474, 'Raw Data'!AH474), #N/A)</f>
        <v>9.9</v>
      </c>
      <c r="P471" s="107">
        <f>'Raw Data'!V474</f>
        <v>1</v>
      </c>
    </row>
    <row r="472" spans="1:16" x14ac:dyDescent="0.2">
      <c r="A472" s="132">
        <f>'Raw Data'!D475</f>
        <v>3042</v>
      </c>
      <c r="B472" s="113" t="str">
        <f>'Raw Data'!C475</f>
        <v>2C</v>
      </c>
      <c r="C472" s="131" t="str">
        <f>'Raw Data'!B475</f>
        <v>Ketchikan</v>
      </c>
      <c r="D472" s="130">
        <f>'Raw Data'!E475</f>
        <v>43274</v>
      </c>
      <c r="E472" s="129">
        <f>'Raw Data'!F475</f>
        <v>561099</v>
      </c>
      <c r="F472" s="129">
        <f>IF('Raw Data'!G475 &lt; 2000000,-1* 'Raw Data'!G475,('Raw Data'!G475 - 1000000))</f>
        <v>-1324999</v>
      </c>
      <c r="G472" s="128">
        <f>'Raw Data'!H475</f>
        <v>89</v>
      </c>
      <c r="H472" s="127">
        <f>'Raw Data'!M475</f>
        <v>6.9564361572265625</v>
      </c>
      <c r="I472" s="119">
        <f>'Raw Data'!I475</f>
        <v>1156.9718017578125</v>
      </c>
      <c r="J472" s="118">
        <f>'Raw Data'!K475</f>
        <v>30</v>
      </c>
      <c r="K472" s="119">
        <f>'Raw Data'!J475</f>
        <v>44.047897338867188</v>
      </c>
      <c r="L472" s="118">
        <f>'Raw Data'!L475</f>
        <v>5</v>
      </c>
      <c r="M472" s="117">
        <f>IF('Raw Data'!U475 &gt; 0, IF('Raw Data'!V475 = 1, ('Raw Data'!Z475 * 'Raw Data'!N475 * 'Raw Data'!P475) / 'Raw Data'!U475, 'Raw Data'!Z475), #N/A)</f>
        <v>0</v>
      </c>
      <c r="N472" s="116">
        <f>IF('Raw Data'!U475 &gt; 0, IF('Raw Data'!V475 = 1, ('Raw Data'!AD475 * 'Raw Data'!N475 * 'Raw Data'!P475) / 'Raw Data'!U475, 'Raw Data'!AD475), #N/A)</f>
        <v>9.9</v>
      </c>
      <c r="O472" s="115">
        <f>IF('Raw Data'!U475 &gt; 0, IF('Raw Data'!V475 = 1, ('Raw Data'!AH475 * 'Raw Data'!N475 * 'Raw Data'!P475) / 'Raw Data'!U475, 'Raw Data'!AH475), #N/A)</f>
        <v>0</v>
      </c>
      <c r="P472" s="107">
        <f>'Raw Data'!V475</f>
        <v>1</v>
      </c>
    </row>
    <row r="473" spans="1:16" x14ac:dyDescent="0.2">
      <c r="A473" s="132">
        <f>'Raw Data'!D476</f>
        <v>3043</v>
      </c>
      <c r="B473" s="113" t="str">
        <f>'Raw Data'!C476</f>
        <v>2C</v>
      </c>
      <c r="C473" s="131" t="str">
        <f>'Raw Data'!B476</f>
        <v>Ommaney</v>
      </c>
      <c r="D473" s="130">
        <f>'Raw Data'!E476</f>
        <v>43304</v>
      </c>
      <c r="E473" s="129">
        <f>'Raw Data'!F476</f>
        <v>545958</v>
      </c>
      <c r="F473" s="129">
        <f>IF('Raw Data'!G476 &lt; 2000000,-1* 'Raw Data'!G476,('Raw Data'!G476 - 1000000))</f>
        <v>-1340082</v>
      </c>
      <c r="G473" s="128">
        <f>'Raw Data'!H476</f>
        <v>82</v>
      </c>
      <c r="H473" s="127">
        <f>'Raw Data'!M476</f>
        <v>7.0267033576965332</v>
      </c>
      <c r="I473" s="119">
        <f>'Raw Data'!I476</f>
        <v>3367.52978515625</v>
      </c>
      <c r="J473" s="118">
        <f>'Raw Data'!K476</f>
        <v>127</v>
      </c>
      <c r="K473" s="119">
        <f>'Raw Data'!J476</f>
        <v>450.8626708984375</v>
      </c>
      <c r="L473" s="118">
        <f>'Raw Data'!L476</f>
        <v>57</v>
      </c>
      <c r="M473" s="117">
        <f>IF('Raw Data'!U476 &gt; 0, IF('Raw Data'!V476 = 1, ('Raw Data'!Z476 * 'Raw Data'!N476 * 'Raw Data'!P476) / 'Raw Data'!U476, 'Raw Data'!Z476), #N/A)</f>
        <v>1</v>
      </c>
      <c r="N473" s="116">
        <f>IF('Raw Data'!U476 &gt; 0, IF('Raw Data'!V476 = 1, ('Raw Data'!AD476 * 'Raw Data'!N476 * 'Raw Data'!P476) / 'Raw Data'!U476, 'Raw Data'!AD476), #N/A)</f>
        <v>2</v>
      </c>
      <c r="O473" s="115">
        <f>IF('Raw Data'!U476 &gt; 0, IF('Raw Data'!V476 = 1, ('Raw Data'!AH476 * 'Raw Data'!N476 * 'Raw Data'!P476) / 'Raw Data'!U476, 'Raw Data'!AH476), #N/A)</f>
        <v>49</v>
      </c>
      <c r="P473" s="107">
        <f>'Raw Data'!V476</f>
        <v>0</v>
      </c>
    </row>
    <row r="474" spans="1:16" x14ac:dyDescent="0.2">
      <c r="A474" s="132">
        <f>'Raw Data'!D477</f>
        <v>3044</v>
      </c>
      <c r="B474" s="113" t="str">
        <f>'Raw Data'!C477</f>
        <v>2C</v>
      </c>
      <c r="C474" s="131" t="str">
        <f>'Raw Data'!B477</f>
        <v>Ommaney</v>
      </c>
      <c r="D474" s="130">
        <f>'Raw Data'!E477</f>
        <v>43304</v>
      </c>
      <c r="E474" s="129">
        <f>'Raw Data'!F477</f>
        <v>545956</v>
      </c>
      <c r="F474" s="129">
        <f>IF('Raw Data'!G477 &lt; 2000000,-1* 'Raw Data'!G477,('Raw Data'!G477 - 1000000))</f>
        <v>-1341738</v>
      </c>
      <c r="G474" s="128">
        <f>'Raw Data'!H477</f>
        <v>116</v>
      </c>
      <c r="H474" s="127">
        <f>'Raw Data'!M477</f>
        <v>6.9564361572265625</v>
      </c>
      <c r="I474" s="119">
        <f>'Raw Data'!I477</f>
        <v>2347.229248046875</v>
      </c>
      <c r="J474" s="118">
        <f>'Raw Data'!K477</f>
        <v>78</v>
      </c>
      <c r="K474" s="119">
        <f>'Raw Data'!J477</f>
        <v>42.295589447021484</v>
      </c>
      <c r="L474" s="118">
        <f>'Raw Data'!L477</f>
        <v>5</v>
      </c>
      <c r="M474" s="117">
        <f>IF('Raw Data'!U477 &gt; 0, IF('Raw Data'!V477 = 1, ('Raw Data'!Z477 * 'Raw Data'!N477 * 'Raw Data'!P477) / 'Raw Data'!U477, 'Raw Data'!Z477), #N/A)</f>
        <v>22</v>
      </c>
      <c r="N474" s="116">
        <f>IF('Raw Data'!U477 &gt; 0, IF('Raw Data'!V477 = 1, ('Raw Data'!AD477 * 'Raw Data'!N477 * 'Raw Data'!P477) / 'Raw Data'!U477, 'Raw Data'!AD477), #N/A)</f>
        <v>4</v>
      </c>
      <c r="O474" s="115">
        <f>IF('Raw Data'!U477 &gt; 0, IF('Raw Data'!V477 = 1, ('Raw Data'!AH477 * 'Raw Data'!N477 * 'Raw Data'!P477) / 'Raw Data'!U477, 'Raw Data'!AH477), #N/A)</f>
        <v>9</v>
      </c>
      <c r="P474" s="107">
        <f>'Raw Data'!V477</f>
        <v>0</v>
      </c>
    </row>
    <row r="475" spans="1:16" x14ac:dyDescent="0.2">
      <c r="A475" s="132">
        <f>'Raw Data'!D478</f>
        <v>3045</v>
      </c>
      <c r="B475" s="113" t="str">
        <f>'Raw Data'!C478</f>
        <v>2C</v>
      </c>
      <c r="C475" s="131" t="str">
        <f>'Raw Data'!B478</f>
        <v>Ommaney</v>
      </c>
      <c r="D475" s="130">
        <f>'Raw Data'!E478</f>
        <v>43303</v>
      </c>
      <c r="E475" s="129">
        <f>'Raw Data'!F478</f>
        <v>550948</v>
      </c>
      <c r="F475" s="129">
        <f>IF('Raw Data'!G478 &lt; 2000000,-1* 'Raw Data'!G478,('Raw Data'!G478 - 1000000))</f>
        <v>-1334253</v>
      </c>
      <c r="G475" s="128">
        <f>'Raw Data'!H478</f>
        <v>87</v>
      </c>
      <c r="H475" s="127">
        <f>'Raw Data'!M478</f>
        <v>6.9564361572265625</v>
      </c>
      <c r="I475" s="119">
        <f>'Raw Data'!I478</f>
        <v>416.016845703125</v>
      </c>
      <c r="J475" s="118">
        <f>'Raw Data'!K478</f>
        <v>25</v>
      </c>
      <c r="K475" s="119">
        <f>'Raw Data'!J478</f>
        <v>126.31672668457031</v>
      </c>
      <c r="L475" s="118">
        <f>'Raw Data'!L478</f>
        <v>15</v>
      </c>
      <c r="M475" s="117">
        <f>IF('Raw Data'!U478 &gt; 0, IF('Raw Data'!V478 = 1, ('Raw Data'!Z478 * 'Raw Data'!N478 * 'Raw Data'!P478) / 'Raw Data'!U478, 'Raw Data'!Z478), #N/A)</f>
        <v>9</v>
      </c>
      <c r="N475" s="116">
        <f>IF('Raw Data'!U478 &gt; 0, IF('Raw Data'!V478 = 1, ('Raw Data'!AD478 * 'Raw Data'!N478 * 'Raw Data'!P478) / 'Raw Data'!U478, 'Raw Data'!AD478), #N/A)</f>
        <v>0</v>
      </c>
      <c r="O475" s="115">
        <f>IF('Raw Data'!U478 &gt; 0, IF('Raw Data'!V478 = 1, ('Raw Data'!AH478 * 'Raw Data'!N478 * 'Raw Data'!P478) / 'Raw Data'!U478, 'Raw Data'!AH478), #N/A)</f>
        <v>0</v>
      </c>
      <c r="P475" s="107">
        <f>'Raw Data'!V478</f>
        <v>0</v>
      </c>
    </row>
    <row r="476" spans="1:16" x14ac:dyDescent="0.2">
      <c r="A476" s="132">
        <f>'Raw Data'!D479</f>
        <v>3046</v>
      </c>
      <c r="B476" s="113" t="str">
        <f>'Raw Data'!C479</f>
        <v>2C</v>
      </c>
      <c r="C476" s="131" t="str">
        <f>'Raw Data'!B479</f>
        <v>Ommaney</v>
      </c>
      <c r="D476" s="130">
        <f>'Raw Data'!E479</f>
        <v>43303</v>
      </c>
      <c r="E476" s="129">
        <f>'Raw Data'!F479</f>
        <v>550930</v>
      </c>
      <c r="F476" s="129">
        <f>IF('Raw Data'!G479 &lt; 2000000,-1* 'Raw Data'!G479,('Raw Data'!G479 - 1000000))</f>
        <v>-1340055</v>
      </c>
      <c r="G476" s="128">
        <f>'Raw Data'!H479</f>
        <v>94</v>
      </c>
      <c r="H476" s="127">
        <f>'Raw Data'!M479</f>
        <v>6.88616943359375</v>
      </c>
      <c r="I476" s="119">
        <f>'Raw Data'!I479</f>
        <v>2121.41650390625</v>
      </c>
      <c r="J476" s="118">
        <f>'Raw Data'!K479</f>
        <v>119</v>
      </c>
      <c r="K476" s="119">
        <f>'Raw Data'!J479</f>
        <v>155.66694641113281</v>
      </c>
      <c r="L476" s="118">
        <f>'Raw Data'!L479</f>
        <v>17</v>
      </c>
      <c r="M476" s="117">
        <f>IF('Raw Data'!U479 &gt; 0, IF('Raw Data'!V479 = 1, ('Raw Data'!Z479 * 'Raw Data'!N479 * 'Raw Data'!P479) / 'Raw Data'!U479, 'Raw Data'!Z479), #N/A)</f>
        <v>1</v>
      </c>
      <c r="N476" s="116">
        <f>IF('Raw Data'!U479 &gt; 0, IF('Raw Data'!V479 = 1, ('Raw Data'!AD479 * 'Raw Data'!N479 * 'Raw Data'!P479) / 'Raw Data'!U479, 'Raw Data'!AD479), #N/A)</f>
        <v>0</v>
      </c>
      <c r="O476" s="115">
        <f>IF('Raw Data'!U479 &gt; 0, IF('Raw Data'!V479 = 1, ('Raw Data'!AH479 * 'Raw Data'!N479 * 'Raw Data'!P479) / 'Raw Data'!U479, 'Raw Data'!AH479), #N/A)</f>
        <v>9</v>
      </c>
      <c r="P476" s="107">
        <f>'Raw Data'!V479</f>
        <v>0</v>
      </c>
    </row>
    <row r="477" spans="1:16" x14ac:dyDescent="0.2">
      <c r="A477" s="132">
        <f>'Raw Data'!D480</f>
        <v>3047</v>
      </c>
      <c r="B477" s="113" t="str">
        <f>'Raw Data'!C480</f>
        <v>2C</v>
      </c>
      <c r="C477" s="131" t="str">
        <f>'Raw Data'!B480</f>
        <v>Ommaney</v>
      </c>
      <c r="D477" s="130">
        <f>'Raw Data'!E480</f>
        <v>43303</v>
      </c>
      <c r="E477" s="129">
        <f>'Raw Data'!F480</f>
        <v>551988</v>
      </c>
      <c r="F477" s="129">
        <f>IF('Raw Data'!G480 &lt; 2000000,-1* 'Raw Data'!G480,('Raw Data'!G480 - 1000000))</f>
        <v>-1334399</v>
      </c>
      <c r="G477" s="128">
        <f>'Raw Data'!H480</f>
        <v>40</v>
      </c>
      <c r="H477" s="127">
        <f>'Raw Data'!M480</f>
        <v>7.0267033576965332</v>
      </c>
      <c r="I477" s="119">
        <f>'Raw Data'!I480</f>
        <v>1182.98095703125</v>
      </c>
      <c r="J477" s="118">
        <f>'Raw Data'!K480</f>
        <v>34</v>
      </c>
      <c r="K477" s="119">
        <f>'Raw Data'!J480</f>
        <v>231.58738708496094</v>
      </c>
      <c r="L477" s="118">
        <f>'Raw Data'!L480</f>
        <v>34</v>
      </c>
      <c r="M477" s="117">
        <f>IF('Raw Data'!U480 &gt; 0, IF('Raw Data'!V480 = 1, ('Raw Data'!Z480 * 'Raw Data'!N480 * 'Raw Data'!P480) / 'Raw Data'!U480, 'Raw Data'!Z480), #N/A)</f>
        <v>0</v>
      </c>
      <c r="N477" s="116">
        <f>IF('Raw Data'!U480 &gt; 0, IF('Raw Data'!V480 = 1, ('Raw Data'!AD480 * 'Raw Data'!N480 * 'Raw Data'!P480) / 'Raw Data'!U480, 'Raw Data'!AD480), #N/A)</f>
        <v>0</v>
      </c>
      <c r="O477" s="115">
        <f>IF('Raw Data'!U480 &gt; 0, IF('Raw Data'!V480 = 1, ('Raw Data'!AH480 * 'Raw Data'!N480 * 'Raw Data'!P480) / 'Raw Data'!U480, 'Raw Data'!AH480), #N/A)</f>
        <v>5</v>
      </c>
      <c r="P477" s="107">
        <f>'Raw Data'!V480</f>
        <v>0</v>
      </c>
    </row>
    <row r="478" spans="1:16" x14ac:dyDescent="0.2">
      <c r="A478" s="132">
        <f>'Raw Data'!D481</f>
        <v>3048</v>
      </c>
      <c r="B478" s="113" t="str">
        <f>'Raw Data'!C481</f>
        <v>2C</v>
      </c>
      <c r="C478" s="131" t="str">
        <f>'Raw Data'!B481</f>
        <v>Ommaney</v>
      </c>
      <c r="D478" s="130">
        <f>'Raw Data'!E481</f>
        <v>43305</v>
      </c>
      <c r="E478" s="129">
        <f>'Raw Data'!F481</f>
        <v>551982</v>
      </c>
      <c r="F478" s="129">
        <f>IF('Raw Data'!G481 &lt; 2000000,-1* 'Raw Data'!G481,('Raw Data'!G481 - 1000000))</f>
        <v>-1340077</v>
      </c>
      <c r="G478" s="128">
        <f>'Raw Data'!H481</f>
        <v>64</v>
      </c>
      <c r="H478" s="127">
        <f>'Raw Data'!M481</f>
        <v>6.9564361572265625</v>
      </c>
      <c r="I478" s="119">
        <f>'Raw Data'!I481</f>
        <v>787.59375</v>
      </c>
      <c r="J478" s="118">
        <f>'Raw Data'!K481</f>
        <v>50</v>
      </c>
      <c r="K478" s="119">
        <f>'Raw Data'!J481</f>
        <v>1074.693603515625</v>
      </c>
      <c r="L478" s="118">
        <f>'Raw Data'!L481</f>
        <v>141</v>
      </c>
      <c r="M478" s="117">
        <f>IF('Raw Data'!U481 &gt; 0, IF('Raw Data'!V481 = 1, ('Raw Data'!Z481 * 'Raw Data'!N481 * 'Raw Data'!P481) / 'Raw Data'!U481, 'Raw Data'!Z481), #N/A)</f>
        <v>0</v>
      </c>
      <c r="N478" s="116">
        <f>IF('Raw Data'!U481 &gt; 0, IF('Raw Data'!V481 = 1, ('Raw Data'!AD481 * 'Raw Data'!N481 * 'Raw Data'!P481) / 'Raw Data'!U481, 'Raw Data'!AD481), #N/A)</f>
        <v>0</v>
      </c>
      <c r="O478" s="115">
        <f>IF('Raw Data'!U481 &gt; 0, IF('Raw Data'!V481 = 1, ('Raw Data'!AH481 * 'Raw Data'!N481 * 'Raw Data'!P481) / 'Raw Data'!U481, 'Raw Data'!AH481), #N/A)</f>
        <v>0</v>
      </c>
      <c r="P478" s="107">
        <f>'Raw Data'!V481</f>
        <v>0</v>
      </c>
    </row>
    <row r="479" spans="1:16" x14ac:dyDescent="0.2">
      <c r="A479" s="132">
        <f>'Raw Data'!D482</f>
        <v>3049</v>
      </c>
      <c r="B479" s="113" t="str">
        <f>'Raw Data'!C482</f>
        <v>2C</v>
      </c>
      <c r="C479" s="131" t="str">
        <f>'Raw Data'!B482</f>
        <v>Ommaney</v>
      </c>
      <c r="D479" s="130">
        <f>'Raw Data'!E482</f>
        <v>43298</v>
      </c>
      <c r="E479" s="129">
        <f>'Raw Data'!F482</f>
        <v>551911</v>
      </c>
      <c r="F479" s="129">
        <f>IF('Raw Data'!G482 &lt; 2000000,-1* 'Raw Data'!G482,('Raw Data'!G482 - 1000000))</f>
        <v>-1341898</v>
      </c>
      <c r="G479" s="128">
        <f>'Raw Data'!H482</f>
        <v>102</v>
      </c>
      <c r="H479" s="127">
        <f>'Raw Data'!M482</f>
        <v>6.9564361572265625</v>
      </c>
      <c r="I479" s="119">
        <f>'Raw Data'!I482</f>
        <v>3034.14404296875</v>
      </c>
      <c r="J479" s="118">
        <f>'Raw Data'!K482</f>
        <v>125</v>
      </c>
      <c r="K479" s="119">
        <f>'Raw Data'!J482</f>
        <v>144.77174377441406</v>
      </c>
      <c r="L479" s="118">
        <f>'Raw Data'!L482</f>
        <v>17</v>
      </c>
      <c r="M479" s="117">
        <f>IF('Raw Data'!U482 &gt; 0, IF('Raw Data'!V482 = 1, ('Raw Data'!Z482 * 'Raw Data'!N482 * 'Raw Data'!P482) / 'Raw Data'!U482, 'Raw Data'!Z482), #N/A)</f>
        <v>2</v>
      </c>
      <c r="N479" s="116">
        <f>IF('Raw Data'!U482 &gt; 0, IF('Raw Data'!V482 = 1, ('Raw Data'!AD482 * 'Raw Data'!N482 * 'Raw Data'!P482) / 'Raw Data'!U482, 'Raw Data'!AD482), #N/A)</f>
        <v>0</v>
      </c>
      <c r="O479" s="115">
        <f>IF('Raw Data'!U482 &gt; 0, IF('Raw Data'!V482 = 1, ('Raw Data'!AH482 * 'Raw Data'!N482 * 'Raw Data'!P482) / 'Raw Data'!U482, 'Raw Data'!AH482), #N/A)</f>
        <v>71</v>
      </c>
      <c r="P479" s="107">
        <f>'Raw Data'!V482</f>
        <v>0</v>
      </c>
    </row>
    <row r="480" spans="1:16" x14ac:dyDescent="0.2">
      <c r="A480" s="132">
        <f>'Raw Data'!D483</f>
        <v>3050</v>
      </c>
      <c r="B480" s="113" t="str">
        <f>'Raw Data'!C483</f>
        <v>2C</v>
      </c>
      <c r="C480" s="131" t="str">
        <f>'Raw Data'!B483</f>
        <v>Ommaney</v>
      </c>
      <c r="D480" s="130">
        <f>'Raw Data'!E483</f>
        <v>43298</v>
      </c>
      <c r="E480" s="129">
        <f>'Raw Data'!F483</f>
        <v>551988</v>
      </c>
      <c r="F480" s="129">
        <f>IF('Raw Data'!G483 &lt; 2000000,-1* 'Raw Data'!G483,('Raw Data'!G483 - 1000000))</f>
        <v>-1343617</v>
      </c>
      <c r="G480" s="128">
        <f>'Raw Data'!H483</f>
        <v>112</v>
      </c>
      <c r="H480" s="127">
        <f>'Raw Data'!M483</f>
        <v>6.9564366340637207</v>
      </c>
      <c r="I480" s="119">
        <f>'Raw Data'!I483</f>
        <v>3502.41845703125</v>
      </c>
      <c r="J480" s="118">
        <f>'Raw Data'!K483</f>
        <v>131</v>
      </c>
      <c r="K480" s="119">
        <f>'Raw Data'!J483</f>
        <v>148.65547180175781</v>
      </c>
      <c r="L480" s="118">
        <f>'Raw Data'!L483</f>
        <v>16</v>
      </c>
      <c r="M480" s="117">
        <f>IF('Raw Data'!U483 &gt; 0, IF('Raw Data'!V483 = 1, ('Raw Data'!Z483 * 'Raw Data'!N483 * 'Raw Data'!P483) / 'Raw Data'!U483, 'Raw Data'!Z483), #N/A)</f>
        <v>16</v>
      </c>
      <c r="N480" s="116">
        <f>IF('Raw Data'!U483 &gt; 0, IF('Raw Data'!V483 = 1, ('Raw Data'!AD483 * 'Raw Data'!N483 * 'Raw Data'!P483) / 'Raw Data'!U483, 'Raw Data'!AD483), #N/A)</f>
        <v>7</v>
      </c>
      <c r="O480" s="115">
        <f>IF('Raw Data'!U483 &gt; 0, IF('Raw Data'!V483 = 1, ('Raw Data'!AH483 * 'Raw Data'!N483 * 'Raw Data'!P483) / 'Raw Data'!U483, 'Raw Data'!AH483), #N/A)</f>
        <v>33</v>
      </c>
      <c r="P480" s="107">
        <f>'Raw Data'!V483</f>
        <v>0</v>
      </c>
    </row>
    <row r="481" spans="1:16" x14ac:dyDescent="0.2">
      <c r="A481" s="132">
        <f>'Raw Data'!D484</f>
        <v>3051</v>
      </c>
      <c r="B481" s="113" t="str">
        <f>'Raw Data'!C484</f>
        <v>2C</v>
      </c>
      <c r="C481" s="131" t="str">
        <f>'Raw Data'!B484</f>
        <v>Ommaney</v>
      </c>
      <c r="D481" s="130">
        <f>'Raw Data'!E484</f>
        <v>43305</v>
      </c>
      <c r="E481" s="129">
        <f>'Raw Data'!F484</f>
        <v>552979</v>
      </c>
      <c r="F481" s="129">
        <f>IF('Raw Data'!G484 &lt; 2000000,-1* 'Raw Data'!G484,('Raw Data'!G484 - 1000000))</f>
        <v>-1340078</v>
      </c>
      <c r="G481" s="128">
        <f>'Raw Data'!H484</f>
        <v>49</v>
      </c>
      <c r="H481" s="127">
        <f>'Raw Data'!M484</f>
        <v>6.9564361572265625</v>
      </c>
      <c r="I481" s="119">
        <f>'Raw Data'!I484</f>
        <v>998.75537109375</v>
      </c>
      <c r="J481" s="118">
        <f>'Raw Data'!K484</f>
        <v>33</v>
      </c>
      <c r="K481" s="119">
        <f>'Raw Data'!J484</f>
        <v>349.07980346679687</v>
      </c>
      <c r="L481" s="118">
        <f>'Raw Data'!L484</f>
        <v>49</v>
      </c>
      <c r="M481" s="117">
        <f>IF('Raw Data'!U484 &gt; 0, IF('Raw Data'!V484 = 1, ('Raw Data'!Z484 * 'Raw Data'!N484 * 'Raw Data'!P484) / 'Raw Data'!U484, 'Raw Data'!Z484), #N/A)</f>
        <v>0</v>
      </c>
      <c r="N481" s="116">
        <f>IF('Raw Data'!U484 &gt; 0, IF('Raw Data'!V484 = 1, ('Raw Data'!AD484 * 'Raw Data'!N484 * 'Raw Data'!P484) / 'Raw Data'!U484, 'Raw Data'!AD484), #N/A)</f>
        <v>0</v>
      </c>
      <c r="O481" s="115">
        <f>IF('Raw Data'!U484 &gt; 0, IF('Raw Data'!V484 = 1, ('Raw Data'!AH484 * 'Raw Data'!N484 * 'Raw Data'!P484) / 'Raw Data'!U484, 'Raw Data'!AH484), #N/A)</f>
        <v>26</v>
      </c>
      <c r="P481" s="107">
        <f>'Raw Data'!V484</f>
        <v>0</v>
      </c>
    </row>
    <row r="482" spans="1:16" x14ac:dyDescent="0.2">
      <c r="A482" s="132">
        <f>'Raw Data'!D485</f>
        <v>3052</v>
      </c>
      <c r="B482" s="113" t="str">
        <f>'Raw Data'!C485</f>
        <v>2C</v>
      </c>
      <c r="C482" s="131" t="str">
        <f>'Raw Data'!B485</f>
        <v>Ommaney</v>
      </c>
      <c r="D482" s="130">
        <f>'Raw Data'!E485</f>
        <v>43306</v>
      </c>
      <c r="E482" s="129">
        <f>'Raw Data'!F485</f>
        <v>552956</v>
      </c>
      <c r="F482" s="129">
        <f>IF('Raw Data'!G485 &lt; 2000000,-1* 'Raw Data'!G485,('Raw Data'!G485 - 1000000))</f>
        <v>-1341866</v>
      </c>
      <c r="G482" s="128">
        <f>'Raw Data'!H485</f>
        <v>91</v>
      </c>
      <c r="H482" s="127">
        <f>'Raw Data'!M485</f>
        <v>6.9564366340637207</v>
      </c>
      <c r="I482" s="119">
        <f>'Raw Data'!I485</f>
        <v>1926.7623291015625</v>
      </c>
      <c r="J482" s="118">
        <f>'Raw Data'!K485</f>
        <v>105</v>
      </c>
      <c r="K482" s="119">
        <f>'Raw Data'!J485</f>
        <v>385.160888671875</v>
      </c>
      <c r="L482" s="118">
        <f>'Raw Data'!L485</f>
        <v>41</v>
      </c>
      <c r="M482" s="117">
        <f>IF('Raw Data'!U485 &gt; 0, IF('Raw Data'!V485 = 1, ('Raw Data'!Z485 * 'Raw Data'!N485 * 'Raw Data'!P485) / 'Raw Data'!U485, 'Raw Data'!Z485), #N/A)</f>
        <v>0</v>
      </c>
      <c r="N482" s="116">
        <f>IF('Raw Data'!U485 &gt; 0, IF('Raw Data'!V485 = 1, ('Raw Data'!AD485 * 'Raw Data'!N485 * 'Raw Data'!P485) / 'Raw Data'!U485, 'Raw Data'!AD485), #N/A)</f>
        <v>3</v>
      </c>
      <c r="O482" s="115">
        <f>IF('Raw Data'!U485 &gt; 0, IF('Raw Data'!V485 = 1, ('Raw Data'!AH485 * 'Raw Data'!N485 * 'Raw Data'!P485) / 'Raw Data'!U485, 'Raw Data'!AH485), #N/A)</f>
        <v>22</v>
      </c>
      <c r="P482" s="107">
        <f>'Raw Data'!V485</f>
        <v>0</v>
      </c>
    </row>
    <row r="483" spans="1:16" x14ac:dyDescent="0.2">
      <c r="A483" s="132">
        <f>'Raw Data'!D486</f>
        <v>3053</v>
      </c>
      <c r="B483" s="113" t="str">
        <f>'Raw Data'!C486</f>
        <v>2C</v>
      </c>
      <c r="C483" s="131" t="str">
        <f>'Raw Data'!B486</f>
        <v>Ommaney</v>
      </c>
      <c r="D483" s="130">
        <f>'Raw Data'!E486</f>
        <v>43297</v>
      </c>
      <c r="E483" s="129">
        <f>'Raw Data'!F486</f>
        <v>552987</v>
      </c>
      <c r="F483" s="129">
        <f>IF('Raw Data'!G486 &lt; 2000000,-1* 'Raw Data'!G486,('Raw Data'!G486 - 1000000))</f>
        <v>-1343647</v>
      </c>
      <c r="G483" s="128">
        <f>'Raw Data'!H486</f>
        <v>109</v>
      </c>
      <c r="H483" s="127">
        <f>'Raw Data'!M486</f>
        <v>7.0267033576965332</v>
      </c>
      <c r="I483" s="119">
        <f>'Raw Data'!I486</f>
        <v>2019.5458984375</v>
      </c>
      <c r="J483" s="118">
        <f>'Raw Data'!K486</f>
        <v>79</v>
      </c>
      <c r="K483" s="119">
        <f>'Raw Data'!J486</f>
        <v>178.09532165527344</v>
      </c>
      <c r="L483" s="118">
        <f>'Raw Data'!L486</f>
        <v>20</v>
      </c>
      <c r="M483" s="117">
        <f>IF('Raw Data'!U486 &gt; 0, IF('Raw Data'!V486 = 1, ('Raw Data'!Z486 * 'Raw Data'!N486 * 'Raw Data'!P486) / 'Raw Data'!U486, 'Raw Data'!Z486), #N/A)</f>
        <v>4</v>
      </c>
      <c r="N483" s="116">
        <f>IF('Raw Data'!U486 &gt; 0, IF('Raw Data'!V486 = 1, ('Raw Data'!AD486 * 'Raw Data'!N486 * 'Raw Data'!P486) / 'Raw Data'!U486, 'Raw Data'!AD486), #N/A)</f>
        <v>4</v>
      </c>
      <c r="O483" s="115">
        <f>IF('Raw Data'!U486 &gt; 0, IF('Raw Data'!V486 = 1, ('Raw Data'!AH486 * 'Raw Data'!N486 * 'Raw Data'!P486) / 'Raw Data'!U486, 'Raw Data'!AH486), #N/A)</f>
        <v>1</v>
      </c>
      <c r="P483" s="107">
        <f>'Raw Data'!V486</f>
        <v>0</v>
      </c>
    </row>
    <row r="484" spans="1:16" x14ac:dyDescent="0.2">
      <c r="A484" s="132">
        <f>'Raw Data'!D487</f>
        <v>3054</v>
      </c>
      <c r="B484" s="113" t="str">
        <f>'Raw Data'!C487</f>
        <v>2C</v>
      </c>
      <c r="C484" s="131" t="str">
        <f>'Raw Data'!B487</f>
        <v>Ommaney</v>
      </c>
      <c r="D484" s="130">
        <f>'Raw Data'!E487</f>
        <v>43297</v>
      </c>
      <c r="E484" s="129">
        <f>'Raw Data'!F487</f>
        <v>552914</v>
      </c>
      <c r="F484" s="129">
        <f>IF('Raw Data'!G487 &lt; 2000000,-1* 'Raw Data'!G487,('Raw Data'!G487 - 1000000))</f>
        <v>-1345332</v>
      </c>
      <c r="G484" s="128">
        <f>'Raw Data'!H487</f>
        <v>156</v>
      </c>
      <c r="H484" s="127">
        <f>'Raw Data'!M487</f>
        <v>6.9564361572265625</v>
      </c>
      <c r="I484" s="119">
        <f>'Raw Data'!I487</f>
        <v>4384.69775390625</v>
      </c>
      <c r="J484" s="118">
        <f>'Raw Data'!K487</f>
        <v>166</v>
      </c>
      <c r="K484" s="119">
        <f>'Raw Data'!J487</f>
        <v>54.783607482910156</v>
      </c>
      <c r="L484" s="118">
        <f>'Raw Data'!L487</f>
        <v>6</v>
      </c>
      <c r="M484" s="117">
        <f>IF('Raw Data'!U487 &gt; 0, IF('Raw Data'!V487 = 1, ('Raw Data'!Z487 * 'Raw Data'!N487 * 'Raw Data'!P487) / 'Raw Data'!U487, 'Raw Data'!Z487), #N/A)</f>
        <v>33</v>
      </c>
      <c r="N484" s="116">
        <f>IF('Raw Data'!U487 &gt; 0, IF('Raw Data'!V487 = 1, ('Raw Data'!AD487 * 'Raw Data'!N487 * 'Raw Data'!P487) / 'Raw Data'!U487, 'Raw Data'!AD487), #N/A)</f>
        <v>1</v>
      </c>
      <c r="O484" s="115">
        <f>IF('Raw Data'!U487 &gt; 0, IF('Raw Data'!V487 = 1, ('Raw Data'!AH487 * 'Raw Data'!N487 * 'Raw Data'!P487) / 'Raw Data'!U487, 'Raw Data'!AH487), #N/A)</f>
        <v>7</v>
      </c>
      <c r="P484" s="107">
        <f>'Raw Data'!V487</f>
        <v>0</v>
      </c>
    </row>
    <row r="485" spans="1:16" x14ac:dyDescent="0.2">
      <c r="A485" s="132">
        <f>'Raw Data'!D488</f>
        <v>3055</v>
      </c>
      <c r="B485" s="113" t="str">
        <f>'Raw Data'!C488</f>
        <v>2C</v>
      </c>
      <c r="C485" s="131" t="str">
        <f>'Raw Data'!B488</f>
        <v>Ommaney</v>
      </c>
      <c r="D485" s="130">
        <f>'Raw Data'!E488</f>
        <v>43305</v>
      </c>
      <c r="E485" s="129">
        <f>'Raw Data'!F488</f>
        <v>553982</v>
      </c>
      <c r="F485" s="129">
        <f>IF('Raw Data'!G488 &lt; 2000000,-1* 'Raw Data'!G488,('Raw Data'!G488 - 1000000))</f>
        <v>-1340078</v>
      </c>
      <c r="G485" s="128">
        <f>'Raw Data'!H488</f>
        <v>100</v>
      </c>
      <c r="H485" s="127">
        <f>'Raw Data'!M488</f>
        <v>6.9564361572265625</v>
      </c>
      <c r="I485" s="119">
        <f>'Raw Data'!I488</f>
        <v>1250.429443359375</v>
      </c>
      <c r="J485" s="118">
        <f>'Raw Data'!K488</f>
        <v>61</v>
      </c>
      <c r="K485" s="119">
        <f>'Raw Data'!J488</f>
        <v>146.83761596679687</v>
      </c>
      <c r="L485" s="118">
        <f>'Raw Data'!L488</f>
        <v>16</v>
      </c>
      <c r="M485" s="117">
        <f>IF('Raw Data'!U488 &gt; 0, IF('Raw Data'!V488 = 1, ('Raw Data'!Z488 * 'Raw Data'!N488 * 'Raw Data'!P488) / 'Raw Data'!U488, 'Raw Data'!Z488), #N/A)</f>
        <v>4</v>
      </c>
      <c r="N485" s="116">
        <f>IF('Raw Data'!U488 &gt; 0, IF('Raw Data'!V488 = 1, ('Raw Data'!AD488 * 'Raw Data'!N488 * 'Raw Data'!P488) / 'Raw Data'!U488, 'Raw Data'!AD488), #N/A)</f>
        <v>12</v>
      </c>
      <c r="O485" s="115">
        <f>IF('Raw Data'!U488 &gt; 0, IF('Raw Data'!V488 = 1, ('Raw Data'!AH488 * 'Raw Data'!N488 * 'Raw Data'!P488) / 'Raw Data'!U488, 'Raw Data'!AH488), #N/A)</f>
        <v>57</v>
      </c>
      <c r="P485" s="107">
        <f>'Raw Data'!V488</f>
        <v>0</v>
      </c>
    </row>
    <row r="486" spans="1:16" x14ac:dyDescent="0.2">
      <c r="A486" s="132">
        <f>'Raw Data'!D489</f>
        <v>3056</v>
      </c>
      <c r="B486" s="113" t="str">
        <f>'Raw Data'!C489</f>
        <v>2C</v>
      </c>
      <c r="C486" s="131" t="str">
        <f>'Raw Data'!B489</f>
        <v>Ommaney</v>
      </c>
      <c r="D486" s="130">
        <f>'Raw Data'!E489</f>
        <v>43306</v>
      </c>
      <c r="E486" s="129">
        <f>'Raw Data'!F489</f>
        <v>553977</v>
      </c>
      <c r="F486" s="129">
        <f>IF('Raw Data'!G489 &lt; 2000000,-1* 'Raw Data'!G489,('Raw Data'!G489 - 1000000))</f>
        <v>-1341888</v>
      </c>
      <c r="G486" s="128">
        <f>'Raw Data'!H489</f>
        <v>114</v>
      </c>
      <c r="H486" s="127">
        <f>'Raw Data'!M489</f>
        <v>6.9564361572265625</v>
      </c>
      <c r="I486" s="119">
        <f>'Raw Data'!I489</f>
        <v>290.58334350585937</v>
      </c>
      <c r="J486" s="118">
        <f>'Raw Data'!K489</f>
        <v>13</v>
      </c>
      <c r="K486" s="119">
        <f>'Raw Data'!J489</f>
        <v>16.839950561523438</v>
      </c>
      <c r="L486" s="118">
        <f>'Raw Data'!L489</f>
        <v>2</v>
      </c>
      <c r="M486" s="117">
        <f>IF('Raw Data'!U489 &gt; 0, IF('Raw Data'!V489 = 1, ('Raw Data'!Z489 * 'Raw Data'!N489 * 'Raw Data'!P489) / 'Raw Data'!U489, 'Raw Data'!Z489), #N/A)</f>
        <v>26</v>
      </c>
      <c r="N486" s="116">
        <f>IF('Raw Data'!U489 &gt; 0, IF('Raw Data'!V489 = 1, ('Raw Data'!AD489 * 'Raw Data'!N489 * 'Raw Data'!P489) / 'Raw Data'!U489, 'Raw Data'!AD489), #N/A)</f>
        <v>0</v>
      </c>
      <c r="O486" s="115">
        <f>IF('Raw Data'!U489 &gt; 0, IF('Raw Data'!V489 = 1, ('Raw Data'!AH489 * 'Raw Data'!N489 * 'Raw Data'!P489) / 'Raw Data'!U489, 'Raw Data'!AH489), #N/A)</f>
        <v>1</v>
      </c>
      <c r="P486" s="107">
        <f>'Raw Data'!V489</f>
        <v>0</v>
      </c>
    </row>
    <row r="487" spans="1:16" x14ac:dyDescent="0.2">
      <c r="A487" s="132">
        <f>'Raw Data'!D490</f>
        <v>3057</v>
      </c>
      <c r="B487" s="113" t="str">
        <f>'Raw Data'!C490</f>
        <v>2C</v>
      </c>
      <c r="C487" s="131" t="str">
        <f>'Raw Data'!B490</f>
        <v>Ommaney</v>
      </c>
      <c r="D487" s="130">
        <f>'Raw Data'!E490</f>
        <v>43306</v>
      </c>
      <c r="E487" s="129">
        <f>'Raw Data'!F490</f>
        <v>553975</v>
      </c>
      <c r="F487" s="129">
        <f>IF('Raw Data'!G490 &lt; 2000000,-1* 'Raw Data'!G490,('Raw Data'!G490 - 1000000))</f>
        <v>-1343692</v>
      </c>
      <c r="G487" s="128">
        <f>'Raw Data'!H490</f>
        <v>111</v>
      </c>
      <c r="H487" s="127">
        <f>'Raw Data'!M490</f>
        <v>7.0267038345336914</v>
      </c>
      <c r="I487" s="119">
        <f>'Raw Data'!I490</f>
        <v>1288.8070068359375</v>
      </c>
      <c r="J487" s="118">
        <f>'Raw Data'!K490</f>
        <v>46</v>
      </c>
      <c r="K487" s="119">
        <f>'Raw Data'!J490</f>
        <v>55.137641906738281</v>
      </c>
      <c r="L487" s="118">
        <f>'Raw Data'!L490</f>
        <v>6</v>
      </c>
      <c r="M487" s="117">
        <f>IF('Raw Data'!U490 &gt; 0, IF('Raw Data'!V490 = 1, ('Raw Data'!Z490 * 'Raw Data'!N490 * 'Raw Data'!P490) / 'Raw Data'!U490, 'Raw Data'!Z490), #N/A)</f>
        <v>11</v>
      </c>
      <c r="N487" s="116">
        <f>IF('Raw Data'!U490 &gt; 0, IF('Raw Data'!V490 = 1, ('Raw Data'!AD490 * 'Raw Data'!N490 * 'Raw Data'!P490) / 'Raw Data'!U490, 'Raw Data'!AD490), #N/A)</f>
        <v>7</v>
      </c>
      <c r="O487" s="115">
        <f>IF('Raw Data'!U490 &gt; 0, IF('Raw Data'!V490 = 1, ('Raw Data'!AH490 * 'Raw Data'!N490 * 'Raw Data'!P490) / 'Raw Data'!U490, 'Raw Data'!AH490), #N/A)</f>
        <v>0</v>
      </c>
      <c r="P487" s="107">
        <f>'Raw Data'!V490</f>
        <v>0</v>
      </c>
    </row>
    <row r="488" spans="1:16" x14ac:dyDescent="0.2">
      <c r="A488" s="132">
        <f>'Raw Data'!D491</f>
        <v>3058</v>
      </c>
      <c r="B488" s="113" t="str">
        <f>'Raw Data'!C491</f>
        <v>2C</v>
      </c>
      <c r="C488" s="131" t="str">
        <f>'Raw Data'!B491</f>
        <v>Ommaney</v>
      </c>
      <c r="D488" s="130">
        <f>'Raw Data'!E491</f>
        <v>43297</v>
      </c>
      <c r="E488" s="129">
        <f>'Raw Data'!F491</f>
        <v>553976</v>
      </c>
      <c r="F488" s="129">
        <f>IF('Raw Data'!G491 &lt; 2000000,-1* 'Raw Data'!G491,('Raw Data'!G491 - 1000000))</f>
        <v>-1345444</v>
      </c>
      <c r="G488" s="128">
        <f>'Raw Data'!H491</f>
        <v>111</v>
      </c>
      <c r="H488" s="127">
        <f>'Raw Data'!M491</f>
        <v>6.9564361572265625</v>
      </c>
      <c r="I488" s="119">
        <f>'Raw Data'!I491</f>
        <v>4225.4599609375</v>
      </c>
      <c r="J488" s="118">
        <f>'Raw Data'!K491</f>
        <v>110</v>
      </c>
      <c r="K488" s="119">
        <f>'Raw Data'!J491</f>
        <v>72.913177490234375</v>
      </c>
      <c r="L488" s="118">
        <f>'Raw Data'!L491</f>
        <v>8</v>
      </c>
      <c r="M488" s="117">
        <f>IF('Raw Data'!U491 &gt; 0, IF('Raw Data'!V491 = 1, ('Raw Data'!Z491 * 'Raw Data'!N491 * 'Raw Data'!P491) / 'Raw Data'!U491, 'Raw Data'!Z491), #N/A)</f>
        <v>78</v>
      </c>
      <c r="N488" s="116">
        <f>IF('Raw Data'!U491 &gt; 0, IF('Raw Data'!V491 = 1, ('Raw Data'!AD491 * 'Raw Data'!N491 * 'Raw Data'!P491) / 'Raw Data'!U491, 'Raw Data'!AD491), #N/A)</f>
        <v>2</v>
      </c>
      <c r="O488" s="115">
        <f>IF('Raw Data'!U491 &gt; 0, IF('Raw Data'!V491 = 1, ('Raw Data'!AH491 * 'Raw Data'!N491 * 'Raw Data'!P491) / 'Raw Data'!U491, 'Raw Data'!AH491), #N/A)</f>
        <v>60</v>
      </c>
      <c r="P488" s="107">
        <f>'Raw Data'!V491</f>
        <v>0</v>
      </c>
    </row>
    <row r="489" spans="1:16" x14ac:dyDescent="0.2">
      <c r="A489" s="132">
        <f>'Raw Data'!D492</f>
        <v>3059</v>
      </c>
      <c r="B489" s="113" t="str">
        <f>'Raw Data'!C492</f>
        <v>2C</v>
      </c>
      <c r="C489" s="131" t="str">
        <f>'Raw Data'!B492</f>
        <v>Ommaney</v>
      </c>
      <c r="D489" s="130">
        <f>'Raw Data'!E492</f>
        <v>43314</v>
      </c>
      <c r="E489" s="129">
        <f>'Raw Data'!F492</f>
        <v>554957</v>
      </c>
      <c r="F489" s="129">
        <f>IF('Raw Data'!G492 &lt; 2000000,-1* 'Raw Data'!G492,('Raw Data'!G492 - 1000000))</f>
        <v>-1332577</v>
      </c>
      <c r="G489" s="128">
        <f>'Raw Data'!H492</f>
        <v>42</v>
      </c>
      <c r="H489" s="127">
        <f>'Raw Data'!M492</f>
        <v>6.9564361572265625</v>
      </c>
      <c r="I489" s="119">
        <f>'Raw Data'!I492</f>
        <v>119.30861663818359</v>
      </c>
      <c r="J489" s="118">
        <f>'Raw Data'!K492</f>
        <v>5</v>
      </c>
      <c r="K489" s="119">
        <f>'Raw Data'!J492</f>
        <v>6.2807421684265137</v>
      </c>
      <c r="L489" s="118">
        <f>'Raw Data'!L492</f>
        <v>1</v>
      </c>
      <c r="M489" s="117">
        <f>IF('Raw Data'!U492 &gt; 0, IF('Raw Data'!V492 = 1, ('Raw Data'!Z492 * 'Raw Data'!N492 * 'Raw Data'!P492) / 'Raw Data'!U492, 'Raw Data'!Z492), #N/A)</f>
        <v>0</v>
      </c>
      <c r="N489" s="116">
        <f>IF('Raw Data'!U492 &gt; 0, IF('Raw Data'!V492 = 1, ('Raw Data'!AD492 * 'Raw Data'!N492 * 'Raw Data'!P492) / 'Raw Data'!U492, 'Raw Data'!AD492), #N/A)</f>
        <v>0</v>
      </c>
      <c r="O489" s="115">
        <f>IF('Raw Data'!U492 &gt; 0, IF('Raw Data'!V492 = 1, ('Raw Data'!AH492 * 'Raw Data'!N492 * 'Raw Data'!P492) / 'Raw Data'!U492, 'Raw Data'!AH492), #N/A)</f>
        <v>0</v>
      </c>
      <c r="P489" s="107">
        <f>'Raw Data'!V492</f>
        <v>1</v>
      </c>
    </row>
    <row r="490" spans="1:16" x14ac:dyDescent="0.2">
      <c r="A490" s="132">
        <f>'Raw Data'!D493</f>
        <v>3060</v>
      </c>
      <c r="B490" s="113" t="str">
        <f>'Raw Data'!C493</f>
        <v>2C</v>
      </c>
      <c r="C490" s="131" t="str">
        <f>'Raw Data'!B493</f>
        <v>Ommaney</v>
      </c>
      <c r="D490" s="130">
        <f>'Raw Data'!E493</f>
        <v>43315</v>
      </c>
      <c r="E490" s="129">
        <f>'Raw Data'!F493</f>
        <v>554982</v>
      </c>
      <c r="F490" s="129">
        <f>IF('Raw Data'!G493 &lt; 2000000,-1* 'Raw Data'!G493,('Raw Data'!G493 - 1000000))</f>
        <v>-1334347</v>
      </c>
      <c r="G490" s="128">
        <f>'Raw Data'!H493</f>
        <v>91</v>
      </c>
      <c r="H490" s="127">
        <f>'Raw Data'!M493</f>
        <v>6.9564361572265625</v>
      </c>
      <c r="I490" s="119">
        <f>'Raw Data'!I493</f>
        <v>736.21051025390625</v>
      </c>
      <c r="J490" s="118">
        <f>'Raw Data'!K493</f>
        <v>26</v>
      </c>
      <c r="K490" s="119">
        <f>'Raw Data'!J493</f>
        <v>37.082389831542969</v>
      </c>
      <c r="L490" s="118">
        <f>'Raw Data'!L493</f>
        <v>4</v>
      </c>
      <c r="M490" s="117">
        <f>IF('Raw Data'!U493 &gt; 0, IF('Raw Data'!V493 = 1, ('Raw Data'!Z493 * 'Raw Data'!N493 * 'Raw Data'!P493) / 'Raw Data'!U493, 'Raw Data'!Z493), #N/A)</f>
        <v>0</v>
      </c>
      <c r="N490" s="116">
        <f>IF('Raw Data'!U493 &gt; 0, IF('Raw Data'!V493 = 1, ('Raw Data'!AD493 * 'Raw Data'!N493 * 'Raw Data'!P493) / 'Raw Data'!U493, 'Raw Data'!AD493), #N/A)</f>
        <v>4.95</v>
      </c>
      <c r="O490" s="115">
        <f>IF('Raw Data'!U493 &gt; 0, IF('Raw Data'!V493 = 1, ('Raw Data'!AH493 * 'Raw Data'!N493 * 'Raw Data'!P493) / 'Raw Data'!U493, 'Raw Data'!AH493), #N/A)</f>
        <v>69.3</v>
      </c>
      <c r="P490" s="107">
        <f>'Raw Data'!V493</f>
        <v>1</v>
      </c>
    </row>
    <row r="491" spans="1:16" x14ac:dyDescent="0.2">
      <c r="A491" s="132">
        <f>'Raw Data'!D494</f>
        <v>3061</v>
      </c>
      <c r="B491" s="113" t="str">
        <f>'Raw Data'!C494</f>
        <v>2C</v>
      </c>
      <c r="C491" s="131" t="str">
        <f>'Raw Data'!B494</f>
        <v>Ommaney</v>
      </c>
      <c r="D491" s="130">
        <f>'Raw Data'!E494</f>
        <v>43315</v>
      </c>
      <c r="E491" s="129">
        <f>'Raw Data'!F494</f>
        <v>554982</v>
      </c>
      <c r="F491" s="129">
        <f>IF('Raw Data'!G494 &lt; 2000000,-1* 'Raw Data'!G494,('Raw Data'!G494 - 1000000))</f>
        <v>-1340228</v>
      </c>
      <c r="G491" s="128">
        <f>'Raw Data'!H494</f>
        <v>157</v>
      </c>
      <c r="H491" s="127">
        <f>'Raw Data'!M494</f>
        <v>6.9564361572265625</v>
      </c>
      <c r="I491" s="119">
        <f>'Raw Data'!I494</f>
        <v>1209.1021728515625</v>
      </c>
      <c r="J491" s="118">
        <f>'Raw Data'!K494</f>
        <v>43</v>
      </c>
      <c r="K491" s="119">
        <f>'Raw Data'!J494</f>
        <v>9.7375946044921875</v>
      </c>
      <c r="L491" s="118">
        <f>'Raw Data'!L494</f>
        <v>1</v>
      </c>
      <c r="M491" s="117">
        <f>IF('Raw Data'!U494 &gt; 0, IF('Raw Data'!V494 = 1, ('Raw Data'!Z494 * 'Raw Data'!N494 * 'Raw Data'!P494) / 'Raw Data'!U494, 'Raw Data'!Z494), #N/A)</f>
        <v>64.349999999999994</v>
      </c>
      <c r="N491" s="116">
        <f>IF('Raw Data'!U494 &gt; 0, IF('Raw Data'!V494 = 1, ('Raw Data'!AD494 * 'Raw Data'!N494 * 'Raw Data'!P494) / 'Raw Data'!U494, 'Raw Data'!AD494), #N/A)</f>
        <v>24.75</v>
      </c>
      <c r="O491" s="115">
        <f>IF('Raw Data'!U494 &gt; 0, IF('Raw Data'!V494 = 1, ('Raw Data'!AH494 * 'Raw Data'!N494 * 'Raw Data'!P494) / 'Raw Data'!U494, 'Raw Data'!AH494), #N/A)</f>
        <v>0</v>
      </c>
      <c r="P491" s="107">
        <f>'Raw Data'!V494</f>
        <v>1</v>
      </c>
    </row>
    <row r="492" spans="1:16" x14ac:dyDescent="0.2">
      <c r="A492" s="132">
        <f>'Raw Data'!D495</f>
        <v>3062</v>
      </c>
      <c r="B492" s="113" t="str">
        <f>'Raw Data'!C495</f>
        <v>2C</v>
      </c>
      <c r="C492" s="131" t="str">
        <f>'Raw Data'!B495</f>
        <v>Ommaney</v>
      </c>
      <c r="D492" s="130">
        <f>'Raw Data'!E495</f>
        <v>43307</v>
      </c>
      <c r="E492" s="129">
        <f>'Raw Data'!F495</f>
        <v>555017</v>
      </c>
      <c r="F492" s="129">
        <f>IF('Raw Data'!G495 &lt; 2000000,-1* 'Raw Data'!G495,('Raw Data'!G495 - 1000000))</f>
        <v>-1343697</v>
      </c>
      <c r="G492" s="128">
        <f>'Raw Data'!H495</f>
        <v>87</v>
      </c>
      <c r="H492" s="127">
        <f>'Raw Data'!M495</f>
        <v>6.9564361572265625</v>
      </c>
      <c r="I492" s="119">
        <f>'Raw Data'!I495</f>
        <v>1272.144287109375</v>
      </c>
      <c r="J492" s="118">
        <f>'Raw Data'!K495</f>
        <v>38</v>
      </c>
      <c r="K492" s="119">
        <f>'Raw Data'!J495</f>
        <v>54.766956329345703</v>
      </c>
      <c r="L492" s="118">
        <f>'Raw Data'!L495</f>
        <v>7</v>
      </c>
      <c r="M492" s="117">
        <f>IF('Raw Data'!U495 &gt; 0, IF('Raw Data'!V495 = 1, ('Raw Data'!Z495 * 'Raw Data'!N495 * 'Raw Data'!P495) / 'Raw Data'!U495, 'Raw Data'!Z495), #N/A)</f>
        <v>5</v>
      </c>
      <c r="N492" s="116">
        <f>IF('Raw Data'!U495 &gt; 0, IF('Raw Data'!V495 = 1, ('Raw Data'!AD495 * 'Raw Data'!N495 * 'Raw Data'!P495) / 'Raw Data'!U495, 'Raw Data'!AD495), #N/A)</f>
        <v>10</v>
      </c>
      <c r="O492" s="115">
        <f>IF('Raw Data'!U495 &gt; 0, IF('Raw Data'!V495 = 1, ('Raw Data'!AH495 * 'Raw Data'!N495 * 'Raw Data'!P495) / 'Raw Data'!U495, 'Raw Data'!AH495), #N/A)</f>
        <v>44</v>
      </c>
      <c r="P492" s="107">
        <f>'Raw Data'!V495</f>
        <v>0</v>
      </c>
    </row>
    <row r="493" spans="1:16" x14ac:dyDescent="0.2">
      <c r="A493" s="132">
        <f>'Raw Data'!D496</f>
        <v>3063</v>
      </c>
      <c r="B493" s="113" t="str">
        <f>'Raw Data'!C496</f>
        <v>2C</v>
      </c>
      <c r="C493" s="131" t="str">
        <f>'Raw Data'!B496</f>
        <v>Ommaney</v>
      </c>
      <c r="D493" s="130">
        <f>'Raw Data'!E496</f>
        <v>43307</v>
      </c>
      <c r="E493" s="129">
        <f>'Raw Data'!F496</f>
        <v>554980</v>
      </c>
      <c r="F493" s="129">
        <f>IF('Raw Data'!G496 &lt; 2000000,-1* 'Raw Data'!G496,('Raw Data'!G496 - 1000000))</f>
        <v>-1345473</v>
      </c>
      <c r="G493" s="128">
        <f>'Raw Data'!H496</f>
        <v>100</v>
      </c>
      <c r="H493" s="127">
        <f>'Raw Data'!M496</f>
        <v>6.9564361572265625</v>
      </c>
      <c r="I493" s="119">
        <f>'Raw Data'!I496</f>
        <v>2276.40869140625</v>
      </c>
      <c r="J493" s="118">
        <f>'Raw Data'!K496</f>
        <v>66</v>
      </c>
      <c r="K493" s="119">
        <f>'Raw Data'!J496</f>
        <v>105.65536499023437</v>
      </c>
      <c r="L493" s="118">
        <f>'Raw Data'!L496</f>
        <v>13</v>
      </c>
      <c r="M493" s="117">
        <f>IF('Raw Data'!U496 &gt; 0, IF('Raw Data'!V496 = 1, ('Raw Data'!Z496 * 'Raw Data'!N496 * 'Raw Data'!P496) / 'Raw Data'!U496, 'Raw Data'!Z496), #N/A)</f>
        <v>4</v>
      </c>
      <c r="N493" s="116">
        <f>IF('Raw Data'!U496 &gt; 0, IF('Raw Data'!V496 = 1, ('Raw Data'!AD496 * 'Raw Data'!N496 * 'Raw Data'!P496) / 'Raw Data'!U496, 'Raw Data'!AD496), #N/A)</f>
        <v>7</v>
      </c>
      <c r="O493" s="115">
        <f>IF('Raw Data'!U496 &gt; 0, IF('Raw Data'!V496 = 1, ('Raw Data'!AH496 * 'Raw Data'!N496 * 'Raw Data'!P496) / 'Raw Data'!U496, 'Raw Data'!AH496), #N/A)</f>
        <v>49</v>
      </c>
      <c r="P493" s="107">
        <f>'Raw Data'!V496</f>
        <v>0</v>
      </c>
    </row>
    <row r="494" spans="1:16" x14ac:dyDescent="0.2">
      <c r="A494" s="132">
        <f>'Raw Data'!D497</f>
        <v>3064</v>
      </c>
      <c r="B494" s="113" t="str">
        <f>'Raw Data'!C497</f>
        <v>2C</v>
      </c>
      <c r="C494" s="131" t="str">
        <f>'Raw Data'!B497</f>
        <v>Ommaney</v>
      </c>
      <c r="D494" s="130">
        <f>'Raw Data'!E497</f>
        <v>43296</v>
      </c>
      <c r="E494" s="129">
        <f>'Raw Data'!F497</f>
        <v>555007</v>
      </c>
      <c r="F494" s="129">
        <f>IF('Raw Data'!G497 &lt; 2000000,-1* 'Raw Data'!G497,('Raw Data'!G497 - 1000000))</f>
        <v>-1351268</v>
      </c>
      <c r="G494" s="128">
        <f>'Raw Data'!H497</f>
        <v>132</v>
      </c>
      <c r="H494" s="127">
        <f>'Raw Data'!M497</f>
        <v>6.88616943359375</v>
      </c>
      <c r="I494" s="119">
        <f>'Raw Data'!I497</f>
        <v>6110.20654296875</v>
      </c>
      <c r="J494" s="118">
        <f>'Raw Data'!K497</f>
        <v>205</v>
      </c>
      <c r="K494" s="119">
        <f>'Raw Data'!J497</f>
        <v>50.072139739990234</v>
      </c>
      <c r="L494" s="118">
        <f>'Raw Data'!L497</f>
        <v>6</v>
      </c>
      <c r="M494" s="117">
        <f>IF('Raw Data'!U497 &gt; 0, IF('Raw Data'!V497 = 1, ('Raw Data'!Z497 * 'Raw Data'!N497 * 'Raw Data'!P497) / 'Raw Data'!U497, 'Raw Data'!Z497), #N/A)</f>
        <v>45</v>
      </c>
      <c r="N494" s="116">
        <f>IF('Raw Data'!U497 &gt; 0, IF('Raw Data'!V497 = 1, ('Raw Data'!AD497 * 'Raw Data'!N497 * 'Raw Data'!P497) / 'Raw Data'!U497, 'Raw Data'!AD497), #N/A)</f>
        <v>0</v>
      </c>
      <c r="O494" s="115">
        <f>IF('Raw Data'!U497 &gt; 0, IF('Raw Data'!V497 = 1, ('Raw Data'!AH497 * 'Raw Data'!N497 * 'Raw Data'!P497) / 'Raw Data'!U497, 'Raw Data'!AH497), #N/A)</f>
        <v>35</v>
      </c>
      <c r="P494" s="107">
        <f>'Raw Data'!V497</f>
        <v>0</v>
      </c>
    </row>
    <row r="495" spans="1:16" x14ac:dyDescent="0.2">
      <c r="A495" s="132">
        <f>'Raw Data'!D498</f>
        <v>3065</v>
      </c>
      <c r="B495" s="113" t="str">
        <f>'Raw Data'!C498</f>
        <v>2C</v>
      </c>
      <c r="C495" s="131" t="str">
        <f>'Raw Data'!B498</f>
        <v>Ommaney</v>
      </c>
      <c r="D495" s="130">
        <f>'Raw Data'!E498</f>
        <v>43314</v>
      </c>
      <c r="E495" s="129">
        <f>'Raw Data'!F498</f>
        <v>555441</v>
      </c>
      <c r="F495" s="129">
        <f>IF('Raw Data'!G498 &lt; 2000000,-1* 'Raw Data'!G498,('Raw Data'!G498 - 1000000))</f>
        <v>-1333518</v>
      </c>
      <c r="G495" s="128">
        <f>'Raw Data'!H498</f>
        <v>54</v>
      </c>
      <c r="H495" s="127">
        <f>'Raw Data'!M498</f>
        <v>6.9564361572265625</v>
      </c>
      <c r="I495" s="119">
        <f>'Raw Data'!I498</f>
        <v>359.87448120117187</v>
      </c>
      <c r="J495" s="118">
        <f>'Raw Data'!K498</f>
        <v>9</v>
      </c>
      <c r="K495" s="119">
        <f>'Raw Data'!J498</f>
        <v>6.8899641036987305</v>
      </c>
      <c r="L495" s="118">
        <f>'Raw Data'!L498</f>
        <v>1</v>
      </c>
      <c r="M495" s="117">
        <f>IF('Raw Data'!U498 &gt; 0, IF('Raw Data'!V498 = 1, ('Raw Data'!Z498 * 'Raw Data'!N498 * 'Raw Data'!P498) / 'Raw Data'!U498, 'Raw Data'!Z498), #N/A)</f>
        <v>0</v>
      </c>
      <c r="N495" s="116">
        <f>IF('Raw Data'!U498 &gt; 0, IF('Raw Data'!V498 = 1, ('Raw Data'!AD498 * 'Raw Data'!N498 * 'Raw Data'!P498) / 'Raw Data'!U498, 'Raw Data'!AD498), #N/A)</f>
        <v>0</v>
      </c>
      <c r="O495" s="115">
        <f>IF('Raw Data'!U498 &gt; 0, IF('Raw Data'!V498 = 1, ('Raw Data'!AH498 * 'Raw Data'!N498 * 'Raw Data'!P498) / 'Raw Data'!U498, 'Raw Data'!AH498), #N/A)</f>
        <v>4.95</v>
      </c>
      <c r="P495" s="107">
        <f>'Raw Data'!V498</f>
        <v>1</v>
      </c>
    </row>
    <row r="496" spans="1:16" x14ac:dyDescent="0.2">
      <c r="A496" s="132">
        <f>'Raw Data'!D499</f>
        <v>3066</v>
      </c>
      <c r="B496" s="113" t="str">
        <f>'Raw Data'!C499</f>
        <v>2C</v>
      </c>
      <c r="C496" s="131" t="str">
        <f>'Raw Data'!B499</f>
        <v>Ommaney</v>
      </c>
      <c r="D496" s="130">
        <f>'Raw Data'!E499</f>
        <v>43316</v>
      </c>
      <c r="E496" s="129">
        <f>'Raw Data'!F499</f>
        <v>555959</v>
      </c>
      <c r="F496" s="129">
        <f>IF('Raw Data'!G499 &lt; 2000000,-1* 'Raw Data'!G499,('Raw Data'!G499 - 1000000))</f>
        <v>-1340175</v>
      </c>
      <c r="G496" s="128">
        <f>'Raw Data'!H499</f>
        <v>45</v>
      </c>
      <c r="H496" s="127">
        <f>'Raw Data'!M499</f>
        <v>6.9564361572265625</v>
      </c>
      <c r="I496" s="119">
        <f>'Raw Data'!I499</f>
        <v>2021.6944580078125</v>
      </c>
      <c r="J496" s="118">
        <f>'Raw Data'!K499</f>
        <v>70</v>
      </c>
      <c r="K496" s="119">
        <f>'Raw Data'!J499</f>
        <v>228.52964782714844</v>
      </c>
      <c r="L496" s="118">
        <f>'Raw Data'!L499</f>
        <v>29</v>
      </c>
      <c r="M496" s="117">
        <f>IF('Raw Data'!U499 &gt; 0, IF('Raw Data'!V499 = 1, ('Raw Data'!Z499 * 'Raw Data'!N499 * 'Raw Data'!P499) / 'Raw Data'!U499, 'Raw Data'!Z499), #N/A)</f>
        <v>0</v>
      </c>
      <c r="N496" s="116">
        <f>IF('Raw Data'!U499 &gt; 0, IF('Raw Data'!V499 = 1, ('Raw Data'!AD499 * 'Raw Data'!N499 * 'Raw Data'!P499) / 'Raw Data'!U499, 'Raw Data'!AD499), #N/A)</f>
        <v>0</v>
      </c>
      <c r="O496" s="115">
        <f>IF('Raw Data'!U499 &gt; 0, IF('Raw Data'!V499 = 1, ('Raw Data'!AH499 * 'Raw Data'!N499 * 'Raw Data'!P499) / 'Raw Data'!U499, 'Raw Data'!AH499), #N/A)</f>
        <v>0</v>
      </c>
      <c r="P496" s="107">
        <f>'Raw Data'!V499</f>
        <v>1</v>
      </c>
    </row>
    <row r="497" spans="1:16" x14ac:dyDescent="0.2">
      <c r="A497" s="132">
        <f>'Raw Data'!D500</f>
        <v>3067</v>
      </c>
      <c r="B497" s="113" t="str">
        <f>'Raw Data'!C500</f>
        <v>2C</v>
      </c>
      <c r="C497" s="131" t="str">
        <f>'Raw Data'!B500</f>
        <v>Ommaney</v>
      </c>
      <c r="D497" s="130">
        <f>'Raw Data'!E500</f>
        <v>43324</v>
      </c>
      <c r="E497" s="129">
        <f>'Raw Data'!F500</f>
        <v>555978</v>
      </c>
      <c r="F497" s="129">
        <f>IF('Raw Data'!G500 &lt; 2000000,-1* 'Raw Data'!G500,('Raw Data'!G500 - 1000000))</f>
        <v>-1343785</v>
      </c>
      <c r="G497" s="128">
        <f>'Raw Data'!H500</f>
        <v>37</v>
      </c>
      <c r="H497" s="127">
        <f>'Raw Data'!M500</f>
        <v>7.0267033576965332</v>
      </c>
      <c r="I497" s="119">
        <f>'Raw Data'!I500</f>
        <v>2322.538818359375</v>
      </c>
      <c r="J497" s="118">
        <f>'Raw Data'!K500</f>
        <v>55</v>
      </c>
      <c r="K497" s="119">
        <f>'Raw Data'!J500</f>
        <v>35.605941772460938</v>
      </c>
      <c r="L497" s="118">
        <f>'Raw Data'!L500</f>
        <v>6</v>
      </c>
      <c r="M497" s="117">
        <f>IF('Raw Data'!U500 &gt; 0, IF('Raw Data'!V500 = 1, ('Raw Data'!Z500 * 'Raw Data'!N500 * 'Raw Data'!P500) / 'Raw Data'!U500, 'Raw Data'!Z500), #N/A)</f>
        <v>0</v>
      </c>
      <c r="N497" s="116">
        <f>IF('Raw Data'!U500 &gt; 0, IF('Raw Data'!V500 = 1, ('Raw Data'!AD500 * 'Raw Data'!N500 * 'Raw Data'!P500) / 'Raw Data'!U500, 'Raw Data'!AD500), #N/A)</f>
        <v>0</v>
      </c>
      <c r="O497" s="115">
        <f>IF('Raw Data'!U500 &gt; 0, IF('Raw Data'!V500 = 1, ('Raw Data'!AH500 * 'Raw Data'!N500 * 'Raw Data'!P500) / 'Raw Data'!U500, 'Raw Data'!AH500), #N/A)</f>
        <v>65</v>
      </c>
      <c r="P497" s="107">
        <f>'Raw Data'!V500</f>
        <v>1</v>
      </c>
    </row>
    <row r="498" spans="1:16" x14ac:dyDescent="0.2">
      <c r="A498" s="132">
        <f>'Raw Data'!D501</f>
        <v>3068</v>
      </c>
      <c r="B498" s="113" t="str">
        <f>'Raw Data'!C501</f>
        <v>2C</v>
      </c>
      <c r="C498" s="131" t="str">
        <f>'Raw Data'!B501</f>
        <v>Ommaney</v>
      </c>
      <c r="D498" s="130">
        <f>'Raw Data'!E501</f>
        <v>43324</v>
      </c>
      <c r="E498" s="129">
        <f>'Raw Data'!F501</f>
        <v>555953</v>
      </c>
      <c r="F498" s="129">
        <f>IF('Raw Data'!G501 &lt; 2000000,-1* 'Raw Data'!G501,('Raw Data'!G501 - 1000000))</f>
        <v>-1343785</v>
      </c>
      <c r="G498" s="128">
        <f>'Raw Data'!H501</f>
        <v>198</v>
      </c>
      <c r="H498" s="127">
        <f>'Raw Data'!M501</f>
        <v>6.88616943359375</v>
      </c>
      <c r="I498" s="119">
        <f>'Raw Data'!I501</f>
        <v>3882.063720703125</v>
      </c>
      <c r="J498" s="118">
        <f>'Raw Data'!K501</f>
        <v>91</v>
      </c>
      <c r="K498" s="119">
        <f>'Raw Data'!J501</f>
        <v>7.8786296844482422</v>
      </c>
      <c r="L498" s="118">
        <f>'Raw Data'!L501</f>
        <v>1</v>
      </c>
      <c r="M498" s="117">
        <f>IF('Raw Data'!U501 &gt; 0, IF('Raw Data'!V501 = 1, ('Raw Data'!Z501 * 'Raw Data'!N501 * 'Raw Data'!P501) / 'Raw Data'!U501, 'Raw Data'!Z501), #N/A)</f>
        <v>151.9</v>
      </c>
      <c r="N498" s="116">
        <f>IF('Raw Data'!U501 &gt; 0, IF('Raw Data'!V501 = 1, ('Raw Data'!AD501 * 'Raw Data'!N501 * 'Raw Data'!P501) / 'Raw Data'!U501, 'Raw Data'!AD501), #N/A)</f>
        <v>0</v>
      </c>
      <c r="O498" s="115">
        <f>IF('Raw Data'!U501 &gt; 0, IF('Raw Data'!V501 = 1, ('Raw Data'!AH501 * 'Raw Data'!N501 * 'Raw Data'!P501) / 'Raw Data'!U501, 'Raw Data'!AH501), #N/A)</f>
        <v>73.5</v>
      </c>
      <c r="P498" s="107">
        <f>'Raw Data'!V501</f>
        <v>1</v>
      </c>
    </row>
    <row r="499" spans="1:16" x14ac:dyDescent="0.2">
      <c r="A499" s="132">
        <f>'Raw Data'!D502</f>
        <v>3069</v>
      </c>
      <c r="B499" s="113" t="str">
        <f>'Raw Data'!C502</f>
        <v>2C</v>
      </c>
      <c r="C499" s="131" t="str">
        <f>'Raw Data'!B502</f>
        <v>Ommaney</v>
      </c>
      <c r="D499" s="130">
        <f>'Raw Data'!E502</f>
        <v>43307</v>
      </c>
      <c r="E499" s="129">
        <f>'Raw Data'!F502</f>
        <v>555954</v>
      </c>
      <c r="F499" s="129">
        <f>IF('Raw Data'!G502 &lt; 2000000,-1* 'Raw Data'!G502,('Raw Data'!G502 - 1000000))</f>
        <v>-1345506</v>
      </c>
      <c r="G499" s="128">
        <f>'Raw Data'!H502</f>
        <v>199</v>
      </c>
      <c r="H499" s="127">
        <f>'Raw Data'!M502</f>
        <v>6.9564361572265625</v>
      </c>
      <c r="I499" s="119">
        <f>'Raw Data'!I502</f>
        <v>1968.5107421875</v>
      </c>
      <c r="J499" s="118">
        <f>'Raw Data'!K502</f>
        <v>46</v>
      </c>
      <c r="K499" s="119">
        <f>'Raw Data'!J502</f>
        <v>0</v>
      </c>
      <c r="L499" s="118">
        <f>'Raw Data'!L502</f>
        <v>0</v>
      </c>
      <c r="M499" s="117">
        <f>IF('Raw Data'!U502 &gt; 0, IF('Raw Data'!V502 = 1, ('Raw Data'!Z502 * 'Raw Data'!N502 * 'Raw Data'!P502) / 'Raw Data'!U502, 'Raw Data'!Z502), #N/A)</f>
        <v>55</v>
      </c>
      <c r="N499" s="116">
        <f>IF('Raw Data'!U502 &gt; 0, IF('Raw Data'!V502 = 1, ('Raw Data'!AD502 * 'Raw Data'!N502 * 'Raw Data'!P502) / 'Raw Data'!U502, 'Raw Data'!AD502), #N/A)</f>
        <v>0</v>
      </c>
      <c r="O499" s="115">
        <f>IF('Raw Data'!U502 &gt; 0, IF('Raw Data'!V502 = 1, ('Raw Data'!AH502 * 'Raw Data'!N502 * 'Raw Data'!P502) / 'Raw Data'!U502, 'Raw Data'!AH502), #N/A)</f>
        <v>42</v>
      </c>
      <c r="P499" s="107">
        <f>'Raw Data'!V502</f>
        <v>0</v>
      </c>
    </row>
    <row r="500" spans="1:16" x14ac:dyDescent="0.2">
      <c r="A500" s="132">
        <f>'Raw Data'!D503</f>
        <v>3071</v>
      </c>
      <c r="B500" s="113" t="str">
        <f>'Raw Data'!C503</f>
        <v>2C</v>
      </c>
      <c r="C500" s="131" t="str">
        <f>'Raw Data'!B503</f>
        <v>Ommaney</v>
      </c>
      <c r="D500" s="130">
        <f>'Raw Data'!E503</f>
        <v>43313</v>
      </c>
      <c r="E500" s="129">
        <f>'Raw Data'!F503</f>
        <v>560947</v>
      </c>
      <c r="F500" s="129">
        <f>IF('Raw Data'!G503 &lt; 2000000,-1* 'Raw Data'!G503,('Raw Data'!G503 - 1000000))</f>
        <v>-1334381</v>
      </c>
      <c r="G500" s="128">
        <f>'Raw Data'!H503</f>
        <v>171</v>
      </c>
      <c r="H500" s="127">
        <f>'Raw Data'!M503</f>
        <v>6.9564361572265625</v>
      </c>
      <c r="I500" s="119">
        <f>'Raw Data'!I503</f>
        <v>2202.94677734375</v>
      </c>
      <c r="J500" s="118">
        <f>'Raw Data'!K503</f>
        <v>59</v>
      </c>
      <c r="K500" s="119">
        <f>'Raw Data'!J503</f>
        <v>35.079185485839844</v>
      </c>
      <c r="L500" s="118">
        <f>'Raw Data'!L503</f>
        <v>5</v>
      </c>
      <c r="M500" s="117">
        <f>IF('Raw Data'!U503 &gt; 0, IF('Raw Data'!V503 = 1, ('Raw Data'!Z503 * 'Raw Data'!N503 * 'Raw Data'!P503) / 'Raw Data'!U503, 'Raw Data'!Z503), #N/A)</f>
        <v>19.8</v>
      </c>
      <c r="N500" s="116">
        <f>IF('Raw Data'!U503 &gt; 0, IF('Raw Data'!V503 = 1, ('Raw Data'!AD503 * 'Raw Data'!N503 * 'Raw Data'!P503) / 'Raw Data'!U503, 'Raw Data'!AD503), #N/A)</f>
        <v>29.7</v>
      </c>
      <c r="O500" s="115">
        <f>IF('Raw Data'!U503 &gt; 0, IF('Raw Data'!V503 = 1, ('Raw Data'!AH503 * 'Raw Data'!N503 * 'Raw Data'!P503) / 'Raw Data'!U503, 'Raw Data'!AH503), #N/A)</f>
        <v>4.95</v>
      </c>
      <c r="P500" s="107">
        <f>'Raw Data'!V503</f>
        <v>1</v>
      </c>
    </row>
    <row r="501" spans="1:16" x14ac:dyDescent="0.2">
      <c r="A501" s="132">
        <f>'Raw Data'!D504</f>
        <v>3072</v>
      </c>
      <c r="B501" s="113" t="str">
        <f>'Raw Data'!C504</f>
        <v>2C</v>
      </c>
      <c r="C501" s="131" t="str">
        <f>'Raw Data'!B504</f>
        <v>Ommaney</v>
      </c>
      <c r="D501" s="130">
        <f>'Raw Data'!E504</f>
        <v>43327</v>
      </c>
      <c r="E501" s="129">
        <f>'Raw Data'!F504</f>
        <v>560978</v>
      </c>
      <c r="F501" s="129">
        <f>IF('Raw Data'!G504 &lt; 2000000,-1* 'Raw Data'!G504,('Raw Data'!G504 - 1000000))</f>
        <v>-1341982</v>
      </c>
      <c r="G501" s="128">
        <f>'Raw Data'!H504</f>
        <v>76</v>
      </c>
      <c r="H501" s="127">
        <f>'Raw Data'!M504</f>
        <v>6.8159022331237793</v>
      </c>
      <c r="I501" s="119">
        <f>'Raw Data'!I504</f>
        <v>8180.81787109375</v>
      </c>
      <c r="J501" s="118">
        <f>'Raw Data'!K504</f>
        <v>370</v>
      </c>
      <c r="K501" s="119">
        <f>'Raw Data'!J504</f>
        <v>256.66217041015625</v>
      </c>
      <c r="L501" s="118">
        <f>'Raw Data'!L504</f>
        <v>28</v>
      </c>
      <c r="M501" s="117">
        <f>IF('Raw Data'!U504 &gt; 0, IF('Raw Data'!V504 = 1, ('Raw Data'!Z504 * 'Raw Data'!N504 * 'Raw Data'!P504) / 'Raw Data'!U504, 'Raw Data'!Z504), #N/A)</f>
        <v>0</v>
      </c>
      <c r="N501" s="116">
        <f>IF('Raw Data'!U504 &gt; 0, IF('Raw Data'!V504 = 1, ('Raw Data'!AD504 * 'Raw Data'!N504 * 'Raw Data'!P504) / 'Raw Data'!U504, 'Raw Data'!AD504), #N/A)</f>
        <v>1</v>
      </c>
      <c r="O501" s="115">
        <f>IF('Raw Data'!U504 &gt; 0, IF('Raw Data'!V504 = 1, ('Raw Data'!AH504 * 'Raw Data'!N504 * 'Raw Data'!P504) / 'Raw Data'!U504, 'Raw Data'!AH504), #N/A)</f>
        <v>16</v>
      </c>
      <c r="P501" s="107">
        <f>'Raw Data'!V504</f>
        <v>0</v>
      </c>
    </row>
    <row r="502" spans="1:16" x14ac:dyDescent="0.2">
      <c r="A502" s="132">
        <f>'Raw Data'!D505</f>
        <v>3073</v>
      </c>
      <c r="B502" s="113" t="str">
        <f>'Raw Data'!C505</f>
        <v>2C</v>
      </c>
      <c r="C502" s="131" t="str">
        <f>'Raw Data'!B505</f>
        <v>Ommaney</v>
      </c>
      <c r="D502" s="130">
        <f>'Raw Data'!E505</f>
        <v>43327</v>
      </c>
      <c r="E502" s="129">
        <f>'Raw Data'!F505</f>
        <v>560955</v>
      </c>
      <c r="F502" s="129">
        <f>IF('Raw Data'!G505 &lt; 2000000,-1* 'Raw Data'!G505,('Raw Data'!G505 - 1000000))</f>
        <v>-1343787</v>
      </c>
      <c r="G502" s="128">
        <f>'Raw Data'!H505</f>
        <v>137</v>
      </c>
      <c r="H502" s="127">
        <f>'Raw Data'!M505</f>
        <v>6.88616943359375</v>
      </c>
      <c r="I502" s="119">
        <f>'Raw Data'!I505</f>
        <v>4821.39111328125</v>
      </c>
      <c r="J502" s="118">
        <f>'Raw Data'!K505</f>
        <v>136</v>
      </c>
      <c r="K502" s="119">
        <f>'Raw Data'!J505</f>
        <v>45.019691467285156</v>
      </c>
      <c r="L502" s="118">
        <f>'Raw Data'!L505</f>
        <v>5</v>
      </c>
      <c r="M502" s="117">
        <f>IF('Raw Data'!U505 &gt; 0, IF('Raw Data'!V505 = 1, ('Raw Data'!Z505 * 'Raw Data'!N505 * 'Raw Data'!P505) / 'Raw Data'!U505, 'Raw Data'!Z505), #N/A)</f>
        <v>21</v>
      </c>
      <c r="N502" s="116">
        <f>IF('Raw Data'!U505 &gt; 0, IF('Raw Data'!V505 = 1, ('Raw Data'!AD505 * 'Raw Data'!N505 * 'Raw Data'!P505) / 'Raw Data'!U505, 'Raw Data'!AD505), #N/A)</f>
        <v>3</v>
      </c>
      <c r="O502" s="115">
        <f>IF('Raw Data'!U505 &gt; 0, IF('Raw Data'!V505 = 1, ('Raw Data'!AH505 * 'Raw Data'!N505 * 'Raw Data'!P505) / 'Raw Data'!U505, 'Raw Data'!AH505), #N/A)</f>
        <v>25</v>
      </c>
      <c r="P502" s="107">
        <f>'Raw Data'!V505</f>
        <v>0</v>
      </c>
    </row>
    <row r="503" spans="1:16" x14ac:dyDescent="0.2">
      <c r="A503" s="132">
        <f>'Raw Data'!D506</f>
        <v>3076</v>
      </c>
      <c r="B503" s="113" t="str">
        <f>'Raw Data'!C506</f>
        <v>2C</v>
      </c>
      <c r="C503" s="131" t="str">
        <f>'Raw Data'!B506</f>
        <v>Ommaney</v>
      </c>
      <c r="D503" s="130">
        <f>'Raw Data'!E506</f>
        <v>43313</v>
      </c>
      <c r="E503" s="129">
        <f>'Raw Data'!F506</f>
        <v>561946</v>
      </c>
      <c r="F503" s="129">
        <f>IF('Raw Data'!G506 &lt; 2000000,-1* 'Raw Data'!G506,('Raw Data'!G506 - 1000000))</f>
        <v>-1334370</v>
      </c>
      <c r="G503" s="128">
        <f>'Raw Data'!H506</f>
        <v>93</v>
      </c>
      <c r="H503" s="127">
        <f>'Raw Data'!M506</f>
        <v>6.9564361572265625</v>
      </c>
      <c r="I503" s="119">
        <f>'Raw Data'!I506</f>
        <v>547.4622802734375</v>
      </c>
      <c r="J503" s="118">
        <f>'Raw Data'!K506</f>
        <v>14</v>
      </c>
      <c r="K503" s="119">
        <f>'Raw Data'!J506</f>
        <v>20.658466339111328</v>
      </c>
      <c r="L503" s="118">
        <f>'Raw Data'!L506</f>
        <v>3</v>
      </c>
      <c r="M503" s="117">
        <f>IF('Raw Data'!U506 &gt; 0, IF('Raw Data'!V506 = 1, ('Raw Data'!Z506 * 'Raw Data'!N506 * 'Raw Data'!P506) / 'Raw Data'!U506, 'Raw Data'!Z506), #N/A)</f>
        <v>9.9</v>
      </c>
      <c r="N503" s="116">
        <f>IF('Raw Data'!U506 &gt; 0, IF('Raw Data'!V506 = 1, ('Raw Data'!AD506 * 'Raw Data'!N506 * 'Raw Data'!P506) / 'Raw Data'!U506, 'Raw Data'!AD506), #N/A)</f>
        <v>4.95</v>
      </c>
      <c r="O503" s="115">
        <f>IF('Raw Data'!U506 &gt; 0, IF('Raw Data'!V506 = 1, ('Raw Data'!AH506 * 'Raw Data'!N506 * 'Raw Data'!P506) / 'Raw Data'!U506, 'Raw Data'!AH506), #N/A)</f>
        <v>9.9</v>
      </c>
      <c r="P503" s="107">
        <f>'Raw Data'!V506</f>
        <v>1</v>
      </c>
    </row>
    <row r="504" spans="1:16" x14ac:dyDescent="0.2">
      <c r="A504" s="132">
        <f>'Raw Data'!D507</f>
        <v>3077</v>
      </c>
      <c r="B504" s="113" t="str">
        <f>'Raw Data'!C507</f>
        <v>2C</v>
      </c>
      <c r="C504" s="131" t="str">
        <f>'Raw Data'!B507</f>
        <v>Ommaney</v>
      </c>
      <c r="D504" s="130">
        <f>'Raw Data'!E507</f>
        <v>43323</v>
      </c>
      <c r="E504" s="129">
        <f>'Raw Data'!F507</f>
        <v>561954</v>
      </c>
      <c r="F504" s="129">
        <f>IF('Raw Data'!G507 &lt; 2000000,-1* 'Raw Data'!G507,('Raw Data'!G507 - 1000000))</f>
        <v>-1341974</v>
      </c>
      <c r="G504" s="128">
        <f>'Raw Data'!H507</f>
        <v>83</v>
      </c>
      <c r="H504" s="127">
        <f>'Raw Data'!M507</f>
        <v>7.0267033576965332</v>
      </c>
      <c r="I504" s="119">
        <f>'Raw Data'!I507</f>
        <v>1661.423095703125</v>
      </c>
      <c r="J504" s="118">
        <f>'Raw Data'!K507</f>
        <v>60</v>
      </c>
      <c r="K504" s="119">
        <f>'Raw Data'!J507</f>
        <v>64.873374938964844</v>
      </c>
      <c r="L504" s="118">
        <f>'Raw Data'!L507</f>
        <v>9</v>
      </c>
      <c r="M504" s="117">
        <f>IF('Raw Data'!U507 &gt; 0, IF('Raw Data'!V507 = 1, ('Raw Data'!Z507 * 'Raw Data'!N507 * 'Raw Data'!P507) / 'Raw Data'!U507, 'Raw Data'!Z507), #N/A)</f>
        <v>5</v>
      </c>
      <c r="N504" s="116">
        <f>IF('Raw Data'!U507 &gt; 0, IF('Raw Data'!V507 = 1, ('Raw Data'!AD507 * 'Raw Data'!N507 * 'Raw Data'!P507) / 'Raw Data'!U507, 'Raw Data'!AD507), #N/A)</f>
        <v>5</v>
      </c>
      <c r="O504" s="115">
        <f>IF('Raw Data'!U507 &gt; 0, IF('Raw Data'!V507 = 1, ('Raw Data'!AH507 * 'Raw Data'!N507 * 'Raw Data'!P507) / 'Raw Data'!U507, 'Raw Data'!AH507), #N/A)</f>
        <v>40</v>
      </c>
      <c r="P504" s="107">
        <f>'Raw Data'!V507</f>
        <v>1</v>
      </c>
    </row>
    <row r="505" spans="1:16" x14ac:dyDescent="0.2">
      <c r="A505" s="132">
        <f>'Raw Data'!D508</f>
        <v>3078</v>
      </c>
      <c r="B505" s="113" t="str">
        <f>'Raw Data'!C508</f>
        <v>2C</v>
      </c>
      <c r="C505" s="131" t="str">
        <f>'Raw Data'!B508</f>
        <v>Ommaney</v>
      </c>
      <c r="D505" s="130">
        <f>'Raw Data'!E508</f>
        <v>43295</v>
      </c>
      <c r="E505" s="129">
        <f>'Raw Data'!F508</f>
        <v>562009</v>
      </c>
      <c r="F505" s="129">
        <f>IF('Raw Data'!G508 &lt; 2000000,-1* 'Raw Data'!G508,('Raw Data'!G508 - 1000000))</f>
        <v>-1345577</v>
      </c>
      <c r="G505" s="128">
        <f>'Raw Data'!H508</f>
        <v>60</v>
      </c>
      <c r="H505" s="127">
        <f>'Raw Data'!M508</f>
        <v>7.0267033576965332</v>
      </c>
      <c r="I505" s="119">
        <f>'Raw Data'!I508</f>
        <v>1219.5738525390625</v>
      </c>
      <c r="J505" s="118">
        <f>'Raw Data'!K508</f>
        <v>30</v>
      </c>
      <c r="K505" s="119">
        <f>'Raw Data'!J508</f>
        <v>37.729709625244141</v>
      </c>
      <c r="L505" s="118">
        <f>'Raw Data'!L508</f>
        <v>5</v>
      </c>
      <c r="M505" s="117">
        <f>IF('Raw Data'!U508 &gt; 0, IF('Raw Data'!V508 = 1, ('Raw Data'!Z508 * 'Raw Data'!N508 * 'Raw Data'!P508) / 'Raw Data'!U508, 'Raw Data'!Z508), #N/A)</f>
        <v>8</v>
      </c>
      <c r="N505" s="116">
        <f>IF('Raw Data'!U508 &gt; 0, IF('Raw Data'!V508 = 1, ('Raw Data'!AD508 * 'Raw Data'!N508 * 'Raw Data'!P508) / 'Raw Data'!U508, 'Raw Data'!AD508), #N/A)</f>
        <v>2</v>
      </c>
      <c r="O505" s="115">
        <f>IF('Raw Data'!U508 &gt; 0, IF('Raw Data'!V508 = 1, ('Raw Data'!AH508 * 'Raw Data'!N508 * 'Raw Data'!P508) / 'Raw Data'!U508, 'Raw Data'!AH508), #N/A)</f>
        <v>41</v>
      </c>
      <c r="P505" s="107">
        <f>'Raw Data'!V508</f>
        <v>0</v>
      </c>
    </row>
    <row r="506" spans="1:16" x14ac:dyDescent="0.2">
      <c r="A506" s="132">
        <f>'Raw Data'!D509</f>
        <v>3079</v>
      </c>
      <c r="B506" s="113" t="str">
        <f>'Raw Data'!C509</f>
        <v>2C</v>
      </c>
      <c r="C506" s="131" t="str">
        <f>'Raw Data'!B509</f>
        <v>Ommaney</v>
      </c>
      <c r="D506" s="130">
        <f>'Raw Data'!E509</f>
        <v>43292</v>
      </c>
      <c r="E506" s="129">
        <f>'Raw Data'!F509</f>
        <v>561949</v>
      </c>
      <c r="F506" s="129">
        <f>IF('Raw Data'!G509 &lt; 2000000,-1* 'Raw Data'!G509,('Raw Data'!G509 - 1000000))</f>
        <v>-1351415</v>
      </c>
      <c r="G506" s="128">
        <f>'Raw Data'!H509</f>
        <v>89</v>
      </c>
      <c r="H506" s="127">
        <f>'Raw Data'!M509</f>
        <v>6.88616943359375</v>
      </c>
      <c r="I506" s="119">
        <f>'Raw Data'!I509</f>
        <v>2192.628662109375</v>
      </c>
      <c r="J506" s="118">
        <f>'Raw Data'!K509</f>
        <v>91</v>
      </c>
      <c r="K506" s="119">
        <f>'Raw Data'!J509</f>
        <v>160.57708740234375</v>
      </c>
      <c r="L506" s="118">
        <f>'Raw Data'!L509</f>
        <v>19</v>
      </c>
      <c r="M506" s="117">
        <f>IF('Raw Data'!U509 &gt; 0, IF('Raw Data'!V509 = 1, ('Raw Data'!Z509 * 'Raw Data'!N509 * 'Raw Data'!P509) / 'Raw Data'!U509, 'Raw Data'!Z509), #N/A)</f>
        <v>3</v>
      </c>
      <c r="N506" s="116">
        <f>IF('Raw Data'!U509 &gt; 0, IF('Raw Data'!V509 = 1, ('Raw Data'!AD509 * 'Raw Data'!N509 * 'Raw Data'!P509) / 'Raw Data'!U509, 'Raw Data'!AD509), #N/A)</f>
        <v>3</v>
      </c>
      <c r="O506" s="115">
        <f>IF('Raw Data'!U509 &gt; 0, IF('Raw Data'!V509 = 1, ('Raw Data'!AH509 * 'Raw Data'!N509 * 'Raw Data'!P509) / 'Raw Data'!U509, 'Raw Data'!AH509), #N/A)</f>
        <v>15</v>
      </c>
      <c r="P506" s="107">
        <f>'Raw Data'!V509</f>
        <v>0</v>
      </c>
    </row>
    <row r="507" spans="1:16" x14ac:dyDescent="0.2">
      <c r="A507" s="132">
        <f>'Raw Data'!D510</f>
        <v>3080</v>
      </c>
      <c r="B507" s="113" t="str">
        <f>'Raw Data'!C510</f>
        <v>2C</v>
      </c>
      <c r="C507" s="131" t="str">
        <f>'Raw Data'!B510</f>
        <v>Ommaney</v>
      </c>
      <c r="D507" s="130">
        <f>'Raw Data'!E510</f>
        <v>43292</v>
      </c>
      <c r="E507" s="129">
        <f>'Raw Data'!F510</f>
        <v>562002</v>
      </c>
      <c r="F507" s="129">
        <f>IF('Raw Data'!G510 &lt; 2000000,-1* 'Raw Data'!G510,('Raw Data'!G510 - 1000000))</f>
        <v>-1353135</v>
      </c>
      <c r="G507" s="128">
        <f>'Raw Data'!H510</f>
        <v>108</v>
      </c>
      <c r="H507" s="127">
        <f>'Raw Data'!M510</f>
        <v>6.9564361572265625</v>
      </c>
      <c r="I507" s="119">
        <f>'Raw Data'!I510</f>
        <v>1879.1295166015625</v>
      </c>
      <c r="J507" s="118">
        <f>'Raw Data'!K510</f>
        <v>92</v>
      </c>
      <c r="K507" s="119">
        <f>'Raw Data'!J510</f>
        <v>132.244873046875</v>
      </c>
      <c r="L507" s="118">
        <f>'Raw Data'!L510</f>
        <v>16</v>
      </c>
      <c r="M507" s="117">
        <f>IF('Raw Data'!U510 &gt; 0, IF('Raw Data'!V510 = 1, ('Raw Data'!Z510 * 'Raw Data'!N510 * 'Raw Data'!P510) / 'Raw Data'!U510, 'Raw Data'!Z510), #N/A)</f>
        <v>13</v>
      </c>
      <c r="N507" s="116">
        <f>IF('Raw Data'!U510 &gt; 0, IF('Raw Data'!V510 = 1, ('Raw Data'!AD510 * 'Raw Data'!N510 * 'Raw Data'!P510) / 'Raw Data'!U510, 'Raw Data'!AD510), #N/A)</f>
        <v>1</v>
      </c>
      <c r="O507" s="115">
        <f>IF('Raw Data'!U510 &gt; 0, IF('Raw Data'!V510 = 1, ('Raw Data'!AH510 * 'Raw Data'!N510 * 'Raw Data'!P510) / 'Raw Data'!U510, 'Raw Data'!AH510), #N/A)</f>
        <v>2</v>
      </c>
      <c r="P507" s="107">
        <f>'Raw Data'!V510</f>
        <v>0</v>
      </c>
    </row>
    <row r="508" spans="1:16" x14ac:dyDescent="0.2">
      <c r="A508" s="132">
        <f>'Raw Data'!D511</f>
        <v>3081</v>
      </c>
      <c r="B508" s="113" t="str">
        <f>'Raw Data'!C511</f>
        <v>2C</v>
      </c>
      <c r="C508" s="131" t="str">
        <f>'Raw Data'!B511</f>
        <v>Ommaney</v>
      </c>
      <c r="D508" s="130">
        <f>'Raw Data'!E511</f>
        <v>43313</v>
      </c>
      <c r="E508" s="129">
        <f>'Raw Data'!F511</f>
        <v>562878</v>
      </c>
      <c r="F508" s="129">
        <f>IF('Raw Data'!G511 &lt; 2000000,-1* 'Raw Data'!G511,('Raw Data'!G511 - 1000000))</f>
        <v>-1334373</v>
      </c>
      <c r="G508" s="128">
        <f>'Raw Data'!H511</f>
        <v>51</v>
      </c>
      <c r="H508" s="127">
        <f>'Raw Data'!M511</f>
        <v>6.9564361572265625</v>
      </c>
      <c r="I508" s="119">
        <f>'Raw Data'!I511</f>
        <v>2130.204345703125</v>
      </c>
      <c r="J508" s="118">
        <f>'Raw Data'!K511</f>
        <v>53</v>
      </c>
      <c r="K508" s="119">
        <f>'Raw Data'!J511</f>
        <v>17.222492218017578</v>
      </c>
      <c r="L508" s="118">
        <f>'Raw Data'!L511</f>
        <v>2</v>
      </c>
      <c r="M508" s="117">
        <f>IF('Raw Data'!U511 &gt; 0, IF('Raw Data'!V511 = 1, ('Raw Data'!Z511 * 'Raw Data'!N511 * 'Raw Data'!P511) / 'Raw Data'!U511, 'Raw Data'!Z511), #N/A)</f>
        <v>19.8</v>
      </c>
      <c r="N508" s="116">
        <f>IF('Raw Data'!U511 &gt; 0, IF('Raw Data'!V511 = 1, ('Raw Data'!AD511 * 'Raw Data'!N511 * 'Raw Data'!P511) / 'Raw Data'!U511, 'Raw Data'!AD511), #N/A)</f>
        <v>34.65</v>
      </c>
      <c r="O508" s="115">
        <f>IF('Raw Data'!U511 &gt; 0, IF('Raw Data'!V511 = 1, ('Raw Data'!AH511 * 'Raw Data'!N511 * 'Raw Data'!P511) / 'Raw Data'!U511, 'Raw Data'!AH511), #N/A)</f>
        <v>9.9</v>
      </c>
      <c r="P508" s="107">
        <f>'Raw Data'!V511</f>
        <v>1</v>
      </c>
    </row>
    <row r="509" spans="1:16" x14ac:dyDescent="0.2">
      <c r="A509" s="132">
        <f>'Raw Data'!D512</f>
        <v>3082</v>
      </c>
      <c r="B509" s="113" t="str">
        <f>'Raw Data'!C512</f>
        <v>2C</v>
      </c>
      <c r="C509" s="131" t="str">
        <f>'Raw Data'!B512</f>
        <v>Ommaney</v>
      </c>
      <c r="D509" s="130">
        <f>'Raw Data'!E512</f>
        <v>43323</v>
      </c>
      <c r="E509" s="129">
        <f>'Raw Data'!F512</f>
        <v>562982</v>
      </c>
      <c r="F509" s="129">
        <f>IF('Raw Data'!G512 &lt; 2000000,-1* 'Raw Data'!G512,('Raw Data'!G512 - 1000000))</f>
        <v>-1341980</v>
      </c>
      <c r="G509" s="128">
        <f>'Raw Data'!H512</f>
        <v>55</v>
      </c>
      <c r="H509" s="127">
        <f>'Raw Data'!M512</f>
        <v>6.88616943359375</v>
      </c>
      <c r="I509" s="119">
        <f>'Raw Data'!I512</f>
        <v>1428.6038818359375</v>
      </c>
      <c r="J509" s="118">
        <f>'Raw Data'!K512</f>
        <v>64</v>
      </c>
      <c r="K509" s="119">
        <f>'Raw Data'!J512</f>
        <v>400.1998291015625</v>
      </c>
      <c r="L509" s="118">
        <f>'Raw Data'!L512</f>
        <v>46</v>
      </c>
      <c r="M509" s="117">
        <f>IF('Raw Data'!U512 &gt; 0, IF('Raw Data'!V512 = 1, ('Raw Data'!Z512 * 'Raw Data'!N512 * 'Raw Data'!P512) / 'Raw Data'!U512, 'Raw Data'!Z512), #N/A)</f>
        <v>0</v>
      </c>
      <c r="N509" s="116">
        <f>IF('Raw Data'!U512 &gt; 0, IF('Raw Data'!V512 = 1, ('Raw Data'!AD512 * 'Raw Data'!N512 * 'Raw Data'!P512) / 'Raw Data'!U512, 'Raw Data'!AD512), #N/A)</f>
        <v>0</v>
      </c>
      <c r="O509" s="115">
        <f>IF('Raw Data'!U512 &gt; 0, IF('Raw Data'!V512 = 1, ('Raw Data'!AH512 * 'Raw Data'!N512 * 'Raw Data'!P512) / 'Raw Data'!U512, 'Raw Data'!AH512), #N/A)</f>
        <v>24.154929577464788</v>
      </c>
      <c r="P509" s="107">
        <f>'Raw Data'!V512</f>
        <v>1</v>
      </c>
    </row>
    <row r="510" spans="1:16" x14ac:dyDescent="0.2">
      <c r="A510" s="132">
        <f>'Raw Data'!D513</f>
        <v>3083</v>
      </c>
      <c r="B510" s="113" t="str">
        <f>'Raw Data'!C513</f>
        <v>2C</v>
      </c>
      <c r="C510" s="131" t="str">
        <f>'Raw Data'!B513</f>
        <v>Sitka</v>
      </c>
      <c r="D510" s="130">
        <f>'Raw Data'!E513</f>
        <v>43291</v>
      </c>
      <c r="E510" s="129">
        <f>'Raw Data'!F513</f>
        <v>563002</v>
      </c>
      <c r="F510" s="129">
        <f>IF('Raw Data'!G513 &lt; 2000000,-1* 'Raw Data'!G513,('Raw Data'!G513 - 1000000))</f>
        <v>-1351453</v>
      </c>
      <c r="G510" s="128">
        <f>'Raw Data'!H513</f>
        <v>58</v>
      </c>
      <c r="H510" s="127">
        <f>'Raw Data'!M513</f>
        <v>6.9564361572265625</v>
      </c>
      <c r="I510" s="119">
        <f>'Raw Data'!I513</f>
        <v>1378.15185546875</v>
      </c>
      <c r="J510" s="118">
        <f>'Raw Data'!K513</f>
        <v>57</v>
      </c>
      <c r="K510" s="119">
        <f>'Raw Data'!J513</f>
        <v>320.65261840820312</v>
      </c>
      <c r="L510" s="118">
        <f>'Raw Data'!L513</f>
        <v>42</v>
      </c>
      <c r="M510" s="117">
        <f>IF('Raw Data'!U513 &gt; 0, IF('Raw Data'!V513 = 1, ('Raw Data'!Z513 * 'Raw Data'!N513 * 'Raw Data'!P513) / 'Raw Data'!U513, 'Raw Data'!Z513), #N/A)</f>
        <v>2</v>
      </c>
      <c r="N510" s="116">
        <f>IF('Raw Data'!U513 &gt; 0, IF('Raw Data'!V513 = 1, ('Raw Data'!AD513 * 'Raw Data'!N513 * 'Raw Data'!P513) / 'Raw Data'!U513, 'Raw Data'!AD513), #N/A)</f>
        <v>1</v>
      </c>
      <c r="O510" s="115">
        <f>IF('Raw Data'!U513 &gt; 0, IF('Raw Data'!V513 = 1, ('Raw Data'!AH513 * 'Raw Data'!N513 * 'Raw Data'!P513) / 'Raw Data'!U513, 'Raw Data'!AH513), #N/A)</f>
        <v>24</v>
      </c>
      <c r="P510" s="107">
        <f>'Raw Data'!V513</f>
        <v>0</v>
      </c>
    </row>
    <row r="511" spans="1:16" x14ac:dyDescent="0.2">
      <c r="A511" s="132">
        <f>'Raw Data'!D514</f>
        <v>3084</v>
      </c>
      <c r="B511" s="113" t="str">
        <f>'Raw Data'!C514</f>
        <v>2C</v>
      </c>
      <c r="C511" s="131" t="str">
        <f>'Raw Data'!B514</f>
        <v>Sitka</v>
      </c>
      <c r="D511" s="130">
        <f>'Raw Data'!E514</f>
        <v>43291</v>
      </c>
      <c r="E511" s="129">
        <f>'Raw Data'!F514</f>
        <v>562980</v>
      </c>
      <c r="F511" s="129">
        <f>IF('Raw Data'!G514 &lt; 2000000,-1* 'Raw Data'!G514,('Raw Data'!G514 - 1000000))</f>
        <v>-1353268</v>
      </c>
      <c r="G511" s="128">
        <f>'Raw Data'!H514</f>
        <v>84</v>
      </c>
      <c r="H511" s="127">
        <f>'Raw Data'!M514</f>
        <v>7.0267033576965332</v>
      </c>
      <c r="I511" s="119">
        <f>'Raw Data'!I514</f>
        <v>3012.92041015625</v>
      </c>
      <c r="J511" s="118">
        <f>'Raw Data'!K514</f>
        <v>105</v>
      </c>
      <c r="K511" s="119">
        <f>'Raw Data'!J514</f>
        <v>99.608650207519531</v>
      </c>
      <c r="L511" s="118">
        <f>'Raw Data'!L514</f>
        <v>13</v>
      </c>
      <c r="M511" s="117">
        <f>IF('Raw Data'!U514 &gt; 0, IF('Raw Data'!V514 = 1, ('Raw Data'!Z514 * 'Raw Data'!N514 * 'Raw Data'!P514) / 'Raw Data'!U514, 'Raw Data'!Z514), #N/A)</f>
        <v>0</v>
      </c>
      <c r="N511" s="116">
        <f>IF('Raw Data'!U514 &gt; 0, IF('Raw Data'!V514 = 1, ('Raw Data'!AD514 * 'Raw Data'!N514 * 'Raw Data'!P514) / 'Raw Data'!U514, 'Raw Data'!AD514), #N/A)</f>
        <v>1</v>
      </c>
      <c r="O511" s="115">
        <f>IF('Raw Data'!U514 &gt; 0, IF('Raw Data'!V514 = 1, ('Raw Data'!AH514 * 'Raw Data'!N514 * 'Raw Data'!P514) / 'Raw Data'!U514, 'Raw Data'!AH514), #N/A)</f>
        <v>105</v>
      </c>
      <c r="P511" s="107">
        <f>'Raw Data'!V514</f>
        <v>0</v>
      </c>
    </row>
    <row r="512" spans="1:16" x14ac:dyDescent="0.2">
      <c r="A512" s="132">
        <f>'Raw Data'!D515</f>
        <v>3085</v>
      </c>
      <c r="B512" s="113" t="str">
        <f>'Raw Data'!C515</f>
        <v>2C</v>
      </c>
      <c r="C512" s="131" t="str">
        <f>'Raw Data'!B515</f>
        <v>Sitka</v>
      </c>
      <c r="D512" s="130">
        <f>'Raw Data'!E515</f>
        <v>43291</v>
      </c>
      <c r="E512" s="129">
        <f>'Raw Data'!F515</f>
        <v>563958</v>
      </c>
      <c r="F512" s="129">
        <f>IF('Raw Data'!G515 &lt; 2000000,-1* 'Raw Data'!G515,('Raw Data'!G515 - 1000000))</f>
        <v>-1351477</v>
      </c>
      <c r="G512" s="128">
        <f>'Raw Data'!H515</f>
        <v>21</v>
      </c>
      <c r="H512" s="127">
        <f>'Raw Data'!M515</f>
        <v>6.88616943359375</v>
      </c>
      <c r="I512" s="119">
        <f>'Raw Data'!I515</f>
        <v>1354.4951171875</v>
      </c>
      <c r="J512" s="118">
        <f>'Raw Data'!K515</f>
        <v>24</v>
      </c>
      <c r="K512" s="119">
        <f>'Raw Data'!J515</f>
        <v>40.199874877929688</v>
      </c>
      <c r="L512" s="118">
        <f>'Raw Data'!L515</f>
        <v>4</v>
      </c>
      <c r="M512" s="117">
        <f>IF('Raw Data'!U515 &gt; 0, IF('Raw Data'!V515 = 1, ('Raw Data'!Z515 * 'Raw Data'!N515 * 'Raw Data'!P515) / 'Raw Data'!U515, 'Raw Data'!Z515), #N/A)</f>
        <v>0</v>
      </c>
      <c r="N512" s="116">
        <f>IF('Raw Data'!U515 &gt; 0, IF('Raw Data'!V515 = 1, ('Raw Data'!AD515 * 'Raw Data'!N515 * 'Raw Data'!P515) / 'Raw Data'!U515, 'Raw Data'!AD515), #N/A)</f>
        <v>0</v>
      </c>
      <c r="O512" s="115">
        <f>IF('Raw Data'!U515 &gt; 0, IF('Raw Data'!V515 = 1, ('Raw Data'!AH515 * 'Raw Data'!N515 * 'Raw Data'!P515) / 'Raw Data'!U515, 'Raw Data'!AH515), #N/A)</f>
        <v>20</v>
      </c>
      <c r="P512" s="107">
        <f>'Raw Data'!V515</f>
        <v>0</v>
      </c>
    </row>
    <row r="513" spans="1:16" x14ac:dyDescent="0.2">
      <c r="A513" s="132">
        <f>'Raw Data'!D516</f>
        <v>3086</v>
      </c>
      <c r="B513" s="113" t="str">
        <f>'Raw Data'!C516</f>
        <v>2C</v>
      </c>
      <c r="C513" s="131" t="str">
        <f>'Raw Data'!B516</f>
        <v>Sitka</v>
      </c>
      <c r="D513" s="130">
        <f>'Raw Data'!E516</f>
        <v>43290</v>
      </c>
      <c r="E513" s="129">
        <f>'Raw Data'!F516</f>
        <v>563949</v>
      </c>
      <c r="F513" s="129">
        <f>IF('Raw Data'!G516 &lt; 2000000,-1* 'Raw Data'!G516,('Raw Data'!G516 - 1000000))</f>
        <v>-1353367</v>
      </c>
      <c r="G513" s="128">
        <f>'Raw Data'!H516</f>
        <v>74</v>
      </c>
      <c r="H513" s="127">
        <f>'Raw Data'!M516</f>
        <v>6.88616943359375</v>
      </c>
      <c r="I513" s="119">
        <f>'Raw Data'!I516</f>
        <v>2894.25927734375</v>
      </c>
      <c r="J513" s="118">
        <f>'Raw Data'!K516</f>
        <v>112</v>
      </c>
      <c r="K513" s="119">
        <f>'Raw Data'!J516</f>
        <v>282.0902099609375</v>
      </c>
      <c r="L513" s="118">
        <f>'Raw Data'!L516</f>
        <v>37</v>
      </c>
      <c r="M513" s="117">
        <f>IF('Raw Data'!U516 &gt; 0, IF('Raw Data'!V516 = 1, ('Raw Data'!Z516 * 'Raw Data'!N516 * 'Raw Data'!P516) / 'Raw Data'!U516, 'Raw Data'!Z516), #N/A)</f>
        <v>0</v>
      </c>
      <c r="N513" s="116">
        <f>IF('Raw Data'!U516 &gt; 0, IF('Raw Data'!V516 = 1, ('Raw Data'!AD516 * 'Raw Data'!N516 * 'Raw Data'!P516) / 'Raw Data'!U516, 'Raw Data'!AD516), #N/A)</f>
        <v>0</v>
      </c>
      <c r="O513" s="115">
        <f>IF('Raw Data'!U516 &gt; 0, IF('Raw Data'!V516 = 1, ('Raw Data'!AH516 * 'Raw Data'!N516 * 'Raw Data'!P516) / 'Raw Data'!U516, 'Raw Data'!AH516), #N/A)</f>
        <v>59</v>
      </c>
      <c r="P513" s="107">
        <f>'Raw Data'!V516</f>
        <v>0</v>
      </c>
    </row>
    <row r="514" spans="1:16" x14ac:dyDescent="0.2">
      <c r="A514" s="132">
        <f>'Raw Data'!D517</f>
        <v>3088</v>
      </c>
      <c r="B514" s="113" t="str">
        <f>'Raw Data'!C517</f>
        <v>2C</v>
      </c>
      <c r="C514" s="131" t="str">
        <f>'Raw Data'!B517</f>
        <v>Sitka</v>
      </c>
      <c r="D514" s="130">
        <f>'Raw Data'!E517</f>
        <v>43329</v>
      </c>
      <c r="E514" s="129">
        <f>'Raw Data'!F517</f>
        <v>564979</v>
      </c>
      <c r="F514" s="129">
        <f>IF('Raw Data'!G517 &lt; 2000000,-1* 'Raw Data'!G517,('Raw Data'!G517 - 1000000))</f>
        <v>-1325007</v>
      </c>
      <c r="G514" s="128">
        <f>'Raw Data'!H517</f>
        <v>112</v>
      </c>
      <c r="H514" s="127">
        <f>'Raw Data'!M517</f>
        <v>6.9564361572265625</v>
      </c>
      <c r="I514" s="119">
        <f>'Raw Data'!I517</f>
        <v>206.48585510253906</v>
      </c>
      <c r="J514" s="118">
        <f>'Raw Data'!K517</f>
        <v>8</v>
      </c>
      <c r="K514" s="119">
        <f>'Raw Data'!J517</f>
        <v>35.382698059082031</v>
      </c>
      <c r="L514" s="118">
        <f>'Raw Data'!L517</f>
        <v>4</v>
      </c>
      <c r="M514" s="117">
        <f>IF('Raw Data'!U517 &gt; 0, IF('Raw Data'!V517 = 1, ('Raw Data'!Z517 * 'Raw Data'!N517 * 'Raw Data'!P517) / 'Raw Data'!U517, 'Raw Data'!Z517), #N/A)</f>
        <v>6</v>
      </c>
      <c r="N514" s="116">
        <f>IF('Raw Data'!U517 &gt; 0, IF('Raw Data'!V517 = 1, ('Raw Data'!AD517 * 'Raw Data'!N517 * 'Raw Data'!P517) / 'Raw Data'!U517, 'Raw Data'!AD517), #N/A)</f>
        <v>0</v>
      </c>
      <c r="O514" s="115">
        <f>IF('Raw Data'!U517 &gt; 0, IF('Raw Data'!V517 = 1, ('Raw Data'!AH517 * 'Raw Data'!N517 * 'Raw Data'!P517) / 'Raw Data'!U517, 'Raw Data'!AH517), #N/A)</f>
        <v>0</v>
      </c>
      <c r="P514" s="107">
        <f>'Raw Data'!V517</f>
        <v>0</v>
      </c>
    </row>
    <row r="515" spans="1:16" x14ac:dyDescent="0.2">
      <c r="A515" s="132">
        <f>'Raw Data'!D518</f>
        <v>3089</v>
      </c>
      <c r="B515" s="113" t="str">
        <f>'Raw Data'!C518</f>
        <v>2C</v>
      </c>
      <c r="C515" s="131" t="str">
        <f>'Raw Data'!B518</f>
        <v>Sitka</v>
      </c>
      <c r="D515" s="130">
        <f>'Raw Data'!E518</f>
        <v>43290</v>
      </c>
      <c r="E515" s="129">
        <f>'Raw Data'!F518</f>
        <v>564948</v>
      </c>
      <c r="F515" s="129">
        <f>IF('Raw Data'!G518 &lt; 2000000,-1* 'Raw Data'!G518,('Raw Data'!G518 - 1000000))</f>
        <v>-1355181</v>
      </c>
      <c r="G515" s="128">
        <f>'Raw Data'!H518</f>
        <v>102</v>
      </c>
      <c r="H515" s="127">
        <f>'Raw Data'!M518</f>
        <v>6.9564361572265625</v>
      </c>
      <c r="I515" s="119">
        <f>'Raw Data'!I518</f>
        <v>1607.295654296875</v>
      </c>
      <c r="J515" s="118">
        <f>'Raw Data'!K518</f>
        <v>76</v>
      </c>
      <c r="K515" s="119">
        <f>'Raw Data'!J518</f>
        <v>81.931106567382813</v>
      </c>
      <c r="L515" s="118">
        <f>'Raw Data'!L518</f>
        <v>9</v>
      </c>
      <c r="M515" s="117">
        <f>IF('Raw Data'!U518 &gt; 0, IF('Raw Data'!V518 = 1, ('Raw Data'!Z518 * 'Raw Data'!N518 * 'Raw Data'!P518) / 'Raw Data'!U518, 'Raw Data'!Z518), #N/A)</f>
        <v>12</v>
      </c>
      <c r="N515" s="116">
        <f>IF('Raw Data'!U518 &gt; 0, IF('Raw Data'!V518 = 1, ('Raw Data'!AD518 * 'Raw Data'!N518 * 'Raw Data'!P518) / 'Raw Data'!U518, 'Raw Data'!AD518), #N/A)</f>
        <v>2</v>
      </c>
      <c r="O515" s="115">
        <f>IF('Raw Data'!U518 &gt; 0, IF('Raw Data'!V518 = 1, ('Raw Data'!AH518 * 'Raw Data'!N518 * 'Raw Data'!P518) / 'Raw Data'!U518, 'Raw Data'!AH518), #N/A)</f>
        <v>17</v>
      </c>
      <c r="P515" s="107">
        <f>'Raw Data'!V518</f>
        <v>0</v>
      </c>
    </row>
    <row r="516" spans="1:16" x14ac:dyDescent="0.2">
      <c r="A516" s="132">
        <f>'Raw Data'!D519</f>
        <v>3090</v>
      </c>
      <c r="B516" s="113" t="str">
        <f>'Raw Data'!C519</f>
        <v>2C</v>
      </c>
      <c r="C516" s="131" t="str">
        <f>'Raw Data'!B519</f>
        <v>Sitka</v>
      </c>
      <c r="D516" s="130">
        <f>'Raw Data'!E519</f>
        <v>43329</v>
      </c>
      <c r="E516" s="129">
        <f>'Raw Data'!F519</f>
        <v>565648</v>
      </c>
      <c r="F516" s="129">
        <f>IF('Raw Data'!G519 &lt; 2000000,-1* 'Raw Data'!G519,('Raw Data'!G519 - 1000000))</f>
        <v>-1325745</v>
      </c>
      <c r="G516" s="128">
        <f>'Raw Data'!H519</f>
        <v>73</v>
      </c>
      <c r="H516" s="127">
        <f>'Raw Data'!M519</f>
        <v>7.0267033576965332</v>
      </c>
      <c r="I516" s="119">
        <f>'Raw Data'!I519</f>
        <v>138.09446716308594</v>
      </c>
      <c r="J516" s="118">
        <f>'Raw Data'!K519</f>
        <v>8</v>
      </c>
      <c r="K516" s="119">
        <f>'Raw Data'!J519</f>
        <v>17.768577575683594</v>
      </c>
      <c r="L516" s="118">
        <f>'Raw Data'!L519</f>
        <v>2</v>
      </c>
      <c r="M516" s="117">
        <f>IF('Raw Data'!U519 &gt; 0, IF('Raw Data'!V519 = 1, ('Raw Data'!Z519 * 'Raw Data'!N519 * 'Raw Data'!P519) / 'Raw Data'!U519, 'Raw Data'!Z519), #N/A)</f>
        <v>12</v>
      </c>
      <c r="N516" s="116">
        <f>IF('Raw Data'!U519 &gt; 0, IF('Raw Data'!V519 = 1, ('Raw Data'!AD519 * 'Raw Data'!N519 * 'Raw Data'!P519) / 'Raw Data'!U519, 'Raw Data'!AD519), #N/A)</f>
        <v>0</v>
      </c>
      <c r="O516" s="115">
        <f>IF('Raw Data'!U519 &gt; 0, IF('Raw Data'!V519 = 1, ('Raw Data'!AH519 * 'Raw Data'!N519 * 'Raw Data'!P519) / 'Raw Data'!U519, 'Raw Data'!AH519), #N/A)</f>
        <v>0</v>
      </c>
      <c r="P516" s="107">
        <f>'Raw Data'!V519</f>
        <v>0</v>
      </c>
    </row>
    <row r="517" spans="1:16" x14ac:dyDescent="0.2">
      <c r="A517" s="132">
        <f>'Raw Data'!D520</f>
        <v>3091</v>
      </c>
      <c r="B517" s="113" t="str">
        <f>'Raw Data'!C520</f>
        <v>2C</v>
      </c>
      <c r="C517" s="131" t="str">
        <f>'Raw Data'!B520</f>
        <v>Sitka</v>
      </c>
      <c r="D517" s="130">
        <f>'Raw Data'!E520</f>
        <v>43322</v>
      </c>
      <c r="E517" s="129">
        <f>'Raw Data'!F520</f>
        <v>565980</v>
      </c>
      <c r="F517" s="129">
        <f>IF('Raw Data'!G520 &lt; 2000000,-1* 'Raw Data'!G520,('Raw Data'!G520 - 1000000))</f>
        <v>-1342078</v>
      </c>
      <c r="G517" s="128">
        <f>'Raw Data'!H520</f>
        <v>190</v>
      </c>
      <c r="H517" s="127">
        <f>'Raw Data'!M520</f>
        <v>6.9564361572265625</v>
      </c>
      <c r="I517" s="119">
        <f>'Raw Data'!I520</f>
        <v>1344.44091796875</v>
      </c>
      <c r="J517" s="118">
        <f>'Raw Data'!K520</f>
        <v>55</v>
      </c>
      <c r="K517" s="119">
        <f>'Raw Data'!J520</f>
        <v>9.9229850769042969</v>
      </c>
      <c r="L517" s="118">
        <f>'Raw Data'!L520</f>
        <v>2</v>
      </c>
      <c r="M517" s="117">
        <f>IF('Raw Data'!U520 &gt; 0, IF('Raw Data'!V520 = 1, ('Raw Data'!Z520 * 'Raw Data'!N520 * 'Raw Data'!P520) / 'Raw Data'!U520, 'Raw Data'!Z520), #N/A)</f>
        <v>103.95</v>
      </c>
      <c r="N517" s="116">
        <f>IF('Raw Data'!U520 &gt; 0, IF('Raw Data'!V520 = 1, ('Raw Data'!AD520 * 'Raw Data'!N520 * 'Raw Data'!P520) / 'Raw Data'!U520, 'Raw Data'!AD520), #N/A)</f>
        <v>0</v>
      </c>
      <c r="O517" s="115">
        <f>IF('Raw Data'!U520 &gt; 0, IF('Raw Data'!V520 = 1, ('Raw Data'!AH520 * 'Raw Data'!N520 * 'Raw Data'!P520) / 'Raw Data'!U520, 'Raw Data'!AH520), #N/A)</f>
        <v>0</v>
      </c>
      <c r="P517" s="107">
        <f>'Raw Data'!V520</f>
        <v>1</v>
      </c>
    </row>
    <row r="518" spans="1:16" x14ac:dyDescent="0.2">
      <c r="A518" s="132">
        <f>'Raw Data'!D521</f>
        <v>3092</v>
      </c>
      <c r="B518" s="113" t="str">
        <f>'Raw Data'!C521</f>
        <v>2C</v>
      </c>
      <c r="C518" s="131" t="str">
        <f>'Raw Data'!B521</f>
        <v>Sitka</v>
      </c>
      <c r="D518" s="130">
        <f>'Raw Data'!E521</f>
        <v>43289</v>
      </c>
      <c r="E518" s="129">
        <f>'Raw Data'!F521</f>
        <v>570016</v>
      </c>
      <c r="F518" s="129">
        <f>IF('Raw Data'!G521 &lt; 2000000,-1* 'Raw Data'!G521,('Raw Data'!G521 - 1000000))</f>
        <v>-1355953</v>
      </c>
      <c r="G518" s="128">
        <f>'Raw Data'!H521</f>
        <v>55</v>
      </c>
      <c r="H518" s="127">
        <f>'Raw Data'!M521</f>
        <v>6.9564361572265625</v>
      </c>
      <c r="I518" s="119">
        <f>'Raw Data'!I521</f>
        <v>1320.3900146484375</v>
      </c>
      <c r="J518" s="118">
        <f>'Raw Data'!K521</f>
        <v>44</v>
      </c>
      <c r="K518" s="119">
        <f>'Raw Data'!J521</f>
        <v>243.55621337890625</v>
      </c>
      <c r="L518" s="118">
        <f>'Raw Data'!L521</f>
        <v>31</v>
      </c>
      <c r="M518" s="117">
        <f>IF('Raw Data'!U521 &gt; 0, IF('Raw Data'!V521 = 1, ('Raw Data'!Z521 * 'Raw Data'!N521 * 'Raw Data'!P521) / 'Raw Data'!U521, 'Raw Data'!Z521), #N/A)</f>
        <v>0</v>
      </c>
      <c r="N518" s="116">
        <f>IF('Raw Data'!U521 &gt; 0, IF('Raw Data'!V521 = 1, ('Raw Data'!AD521 * 'Raw Data'!N521 * 'Raw Data'!P521) / 'Raw Data'!U521, 'Raw Data'!AD521), #N/A)</f>
        <v>0</v>
      </c>
      <c r="O518" s="115">
        <f>IF('Raw Data'!U521 &gt; 0, IF('Raw Data'!V521 = 1, ('Raw Data'!AH521 * 'Raw Data'!N521 * 'Raw Data'!P521) / 'Raw Data'!U521, 'Raw Data'!AH521), #N/A)</f>
        <v>85</v>
      </c>
      <c r="P518" s="107">
        <f>'Raw Data'!V521</f>
        <v>0</v>
      </c>
    </row>
    <row r="519" spans="1:16" x14ac:dyDescent="0.2">
      <c r="A519" s="132">
        <f>'Raw Data'!D522</f>
        <v>3093</v>
      </c>
      <c r="B519" s="113" t="str">
        <f>'Raw Data'!C522</f>
        <v>2C</v>
      </c>
      <c r="C519" s="131" t="str">
        <f>'Raw Data'!B522</f>
        <v>Sitka</v>
      </c>
      <c r="D519" s="130">
        <f>'Raw Data'!E522</f>
        <v>43329</v>
      </c>
      <c r="E519" s="129">
        <f>'Raw Data'!F522</f>
        <v>570280</v>
      </c>
      <c r="F519" s="129">
        <f>IF('Raw Data'!G522 &lt; 2000000,-1* 'Raw Data'!G522,('Raw Data'!G522 - 1000000))</f>
        <v>-1330510</v>
      </c>
      <c r="G519" s="128">
        <f>'Raw Data'!H522</f>
        <v>78</v>
      </c>
      <c r="H519" s="127">
        <f>'Raw Data'!M522</f>
        <v>6.8159022331237793</v>
      </c>
      <c r="I519" s="119">
        <f>'Raw Data'!I522</f>
        <v>448.10299682617187</v>
      </c>
      <c r="J519" s="118">
        <f>'Raw Data'!K522</f>
        <v>16</v>
      </c>
      <c r="K519" s="119">
        <f>'Raw Data'!J522</f>
        <v>14.552675247192383</v>
      </c>
      <c r="L519" s="118">
        <f>'Raw Data'!L522</f>
        <v>2</v>
      </c>
      <c r="M519" s="117">
        <f>IF('Raw Data'!U522 &gt; 0, IF('Raw Data'!V522 = 1, ('Raw Data'!Z522 * 'Raw Data'!N522 * 'Raw Data'!P522) / 'Raw Data'!U522, 'Raw Data'!Z522), #N/A)</f>
        <v>9</v>
      </c>
      <c r="N519" s="116">
        <f>IF('Raw Data'!U522 &gt; 0, IF('Raw Data'!V522 = 1, ('Raw Data'!AD522 * 'Raw Data'!N522 * 'Raw Data'!P522) / 'Raw Data'!U522, 'Raw Data'!AD522), #N/A)</f>
        <v>2</v>
      </c>
      <c r="O519" s="115">
        <f>IF('Raw Data'!U522 &gt; 0, IF('Raw Data'!V522 = 1, ('Raw Data'!AH522 * 'Raw Data'!N522 * 'Raw Data'!P522) / 'Raw Data'!U522, 'Raw Data'!AH522), #N/A)</f>
        <v>0</v>
      </c>
      <c r="P519" s="107">
        <f>'Raw Data'!V522</f>
        <v>0</v>
      </c>
    </row>
    <row r="520" spans="1:16" x14ac:dyDescent="0.2">
      <c r="A520" s="132">
        <f>'Raw Data'!D523</f>
        <v>3094</v>
      </c>
      <c r="B520" s="113" t="str">
        <f>'Raw Data'!C523</f>
        <v>2C</v>
      </c>
      <c r="C520" s="131" t="str">
        <f>'Raw Data'!B523</f>
        <v>Sitka</v>
      </c>
      <c r="D520" s="130">
        <f>'Raw Data'!E523</f>
        <v>43328</v>
      </c>
      <c r="E520" s="129">
        <f>'Raw Data'!F523</f>
        <v>571020</v>
      </c>
      <c r="F520" s="129">
        <f>IF('Raw Data'!G523 &lt; 2000000,-1* 'Raw Data'!G523,('Raw Data'!G523 - 1000000))</f>
        <v>-1334480</v>
      </c>
      <c r="G520" s="128">
        <f>'Raw Data'!H523</f>
        <v>178</v>
      </c>
      <c r="H520" s="127">
        <f>'Raw Data'!M523</f>
        <v>6.9564361572265625</v>
      </c>
      <c r="I520" s="119">
        <f>'Raw Data'!I523</f>
        <v>1139.701416015625</v>
      </c>
      <c r="J520" s="118">
        <f>'Raw Data'!K523</f>
        <v>49</v>
      </c>
      <c r="K520" s="119">
        <f>'Raw Data'!J523</f>
        <v>9.3438625335693359</v>
      </c>
      <c r="L520" s="118">
        <f>'Raw Data'!L523</f>
        <v>1</v>
      </c>
      <c r="M520" s="117">
        <f>IF('Raw Data'!U523 &gt; 0, IF('Raw Data'!V523 = 1, ('Raw Data'!Z523 * 'Raw Data'!N523 * 'Raw Data'!P523) / 'Raw Data'!U523, 'Raw Data'!Z523), #N/A)</f>
        <v>88</v>
      </c>
      <c r="N520" s="116">
        <f>IF('Raw Data'!U523 &gt; 0, IF('Raw Data'!V523 = 1, ('Raw Data'!AD523 * 'Raw Data'!N523 * 'Raw Data'!P523) / 'Raw Data'!U523, 'Raw Data'!AD523), #N/A)</f>
        <v>9</v>
      </c>
      <c r="O520" s="115">
        <f>IF('Raw Data'!U523 &gt; 0, IF('Raw Data'!V523 = 1, ('Raw Data'!AH523 * 'Raw Data'!N523 * 'Raw Data'!P523) / 'Raw Data'!U523, 'Raw Data'!AH523), #N/A)</f>
        <v>0</v>
      </c>
      <c r="P520" s="107">
        <f>'Raw Data'!V523</f>
        <v>0</v>
      </c>
    </row>
    <row r="521" spans="1:16" x14ac:dyDescent="0.2">
      <c r="A521" s="132">
        <f>'Raw Data'!D524</f>
        <v>3095</v>
      </c>
      <c r="B521" s="113" t="str">
        <f>'Raw Data'!C524</f>
        <v>2C</v>
      </c>
      <c r="C521" s="131" t="str">
        <f>'Raw Data'!B524</f>
        <v>Sitka</v>
      </c>
      <c r="D521" s="130">
        <f>'Raw Data'!E524</f>
        <v>43322</v>
      </c>
      <c r="E521" s="129">
        <f>'Raw Data'!F524</f>
        <v>570996</v>
      </c>
      <c r="F521" s="129">
        <f>IF('Raw Data'!G524 &lt; 2000000,-1* 'Raw Data'!G524,('Raw Data'!G524 - 1000000))</f>
        <v>-1340236</v>
      </c>
      <c r="G521" s="128">
        <f>'Raw Data'!H524</f>
        <v>162</v>
      </c>
      <c r="H521" s="127">
        <f>'Raw Data'!M524</f>
        <v>6.9564366340637207</v>
      </c>
      <c r="I521" s="119">
        <f>'Raw Data'!I524</f>
        <v>1968.393310546875</v>
      </c>
      <c r="J521" s="118">
        <f>'Raw Data'!K524</f>
        <v>79</v>
      </c>
      <c r="K521" s="119">
        <f>'Raw Data'!J524</f>
        <v>88.457290649414063</v>
      </c>
      <c r="L521" s="118">
        <f>'Raw Data'!L524</f>
        <v>11</v>
      </c>
      <c r="M521" s="117">
        <f>IF('Raw Data'!U524 &gt; 0, IF('Raw Data'!V524 = 1, ('Raw Data'!Z524 * 'Raw Data'!N524 * 'Raw Data'!P524) / 'Raw Data'!U524, 'Raw Data'!Z524), #N/A)</f>
        <v>34.65</v>
      </c>
      <c r="N521" s="116">
        <f>IF('Raw Data'!U524 &gt; 0, IF('Raw Data'!V524 = 1, ('Raw Data'!AD524 * 'Raw Data'!N524 * 'Raw Data'!P524) / 'Raw Data'!U524, 'Raw Data'!AD524), #N/A)</f>
        <v>14.85</v>
      </c>
      <c r="O521" s="115">
        <f>IF('Raw Data'!U524 &gt; 0, IF('Raw Data'!V524 = 1, ('Raw Data'!AH524 * 'Raw Data'!N524 * 'Raw Data'!P524) / 'Raw Data'!U524, 'Raw Data'!AH524), #N/A)</f>
        <v>0</v>
      </c>
      <c r="P521" s="107">
        <f>'Raw Data'!V524</f>
        <v>1</v>
      </c>
    </row>
    <row r="522" spans="1:16" x14ac:dyDescent="0.2">
      <c r="A522" s="132">
        <f>'Raw Data'!D525</f>
        <v>3096</v>
      </c>
      <c r="B522" s="113" t="str">
        <f>'Raw Data'!C525</f>
        <v>2C</v>
      </c>
      <c r="C522" s="131" t="str">
        <f>'Raw Data'!B525</f>
        <v>Sitka</v>
      </c>
      <c r="D522" s="130">
        <f>'Raw Data'!E525</f>
        <v>43321</v>
      </c>
      <c r="E522" s="129">
        <f>'Raw Data'!F525</f>
        <v>571008</v>
      </c>
      <c r="F522" s="129">
        <f>IF('Raw Data'!G525 &lt; 2000000,-1* 'Raw Data'!G525,('Raw Data'!G525 - 1000000))</f>
        <v>-1343978</v>
      </c>
      <c r="G522" s="128">
        <f>'Raw Data'!H525</f>
        <v>182</v>
      </c>
      <c r="H522" s="127">
        <f>'Raw Data'!M525</f>
        <v>6.9564361572265625</v>
      </c>
      <c r="I522" s="119">
        <f>'Raw Data'!I525</f>
        <v>834.79632568359375</v>
      </c>
      <c r="J522" s="118">
        <f>'Raw Data'!K525</f>
        <v>29</v>
      </c>
      <c r="K522" s="119">
        <f>'Raw Data'!J525</f>
        <v>27.911226272583008</v>
      </c>
      <c r="L522" s="118">
        <f>'Raw Data'!L525</f>
        <v>3</v>
      </c>
      <c r="M522" s="117">
        <f>IF('Raw Data'!U525 &gt; 0, IF('Raw Data'!V525 = 1, ('Raw Data'!Z525 * 'Raw Data'!N525 * 'Raw Data'!P525) / 'Raw Data'!U525, 'Raw Data'!Z525), #N/A)</f>
        <v>34.65</v>
      </c>
      <c r="N522" s="116">
        <f>IF('Raw Data'!U525 &gt; 0, IF('Raw Data'!V525 = 1, ('Raw Data'!AD525 * 'Raw Data'!N525 * 'Raw Data'!P525) / 'Raw Data'!U525, 'Raw Data'!AD525), #N/A)</f>
        <v>4.95</v>
      </c>
      <c r="O522" s="115">
        <f>IF('Raw Data'!U525 &gt; 0, IF('Raw Data'!V525 = 1, ('Raw Data'!AH525 * 'Raw Data'!N525 * 'Raw Data'!P525) / 'Raw Data'!U525, 'Raw Data'!AH525), #N/A)</f>
        <v>34.65</v>
      </c>
      <c r="P522" s="107">
        <f>'Raw Data'!V525</f>
        <v>1</v>
      </c>
    </row>
    <row r="523" spans="1:16" x14ac:dyDescent="0.2">
      <c r="A523" s="132">
        <f>'Raw Data'!D526</f>
        <v>3097</v>
      </c>
      <c r="B523" s="113" t="str">
        <f>'Raw Data'!C526</f>
        <v>2C</v>
      </c>
      <c r="C523" s="131" t="str">
        <f>'Raw Data'!B526</f>
        <v>Sitka</v>
      </c>
      <c r="D523" s="130">
        <f>'Raw Data'!E526</f>
        <v>43289</v>
      </c>
      <c r="E523" s="129">
        <f>'Raw Data'!F526</f>
        <v>570978</v>
      </c>
      <c r="F523" s="129">
        <f>IF('Raw Data'!G526 &lt; 2000000,-1* 'Raw Data'!G526,('Raw Data'!G526 - 1000000))</f>
        <v>-1355382</v>
      </c>
      <c r="G523" s="128">
        <f>'Raw Data'!H526</f>
        <v>35</v>
      </c>
      <c r="H523" s="127">
        <f>'Raw Data'!M526</f>
        <v>6.88616943359375</v>
      </c>
      <c r="I523" s="119">
        <f>'Raw Data'!I526</f>
        <v>993.52447509765625</v>
      </c>
      <c r="J523" s="118">
        <f>'Raw Data'!K526</f>
        <v>23</v>
      </c>
      <c r="K523" s="119">
        <f>'Raw Data'!J526</f>
        <v>204.57987976074219</v>
      </c>
      <c r="L523" s="118">
        <f>'Raw Data'!L526</f>
        <v>34</v>
      </c>
      <c r="M523" s="117">
        <f>IF('Raw Data'!U526 &gt; 0, IF('Raw Data'!V526 = 1, ('Raw Data'!Z526 * 'Raw Data'!N526 * 'Raw Data'!P526) / 'Raw Data'!U526, 'Raw Data'!Z526), #N/A)</f>
        <v>0</v>
      </c>
      <c r="N523" s="116">
        <f>IF('Raw Data'!U526 &gt; 0, IF('Raw Data'!V526 = 1, ('Raw Data'!AD526 * 'Raw Data'!N526 * 'Raw Data'!P526) / 'Raw Data'!U526, 'Raw Data'!AD526), #N/A)</f>
        <v>0</v>
      </c>
      <c r="O523" s="115">
        <f>IF('Raw Data'!U526 &gt; 0, IF('Raw Data'!V526 = 1, ('Raw Data'!AH526 * 'Raw Data'!N526 * 'Raw Data'!P526) / 'Raw Data'!U526, 'Raw Data'!AH526), #N/A)</f>
        <v>33</v>
      </c>
      <c r="P523" s="107">
        <f>'Raw Data'!V526</f>
        <v>0</v>
      </c>
    </row>
    <row r="524" spans="1:16" x14ac:dyDescent="0.2">
      <c r="A524" s="132">
        <f>'Raw Data'!D527</f>
        <v>3098</v>
      </c>
      <c r="B524" s="113" t="str">
        <f>'Raw Data'!C527</f>
        <v>2C</v>
      </c>
      <c r="C524" s="131" t="str">
        <f>'Raw Data'!B527</f>
        <v>Sitka</v>
      </c>
      <c r="D524" s="130">
        <f>'Raw Data'!E527</f>
        <v>43289</v>
      </c>
      <c r="E524" s="129">
        <f>'Raw Data'!F527</f>
        <v>570980</v>
      </c>
      <c r="F524" s="129">
        <f>IF('Raw Data'!G527 &lt; 2000000,-1* 'Raw Data'!G527,('Raw Data'!G527 - 1000000))</f>
        <v>-1361142</v>
      </c>
      <c r="G524" s="128">
        <f>'Raw Data'!H527</f>
        <v>113</v>
      </c>
      <c r="H524" s="127">
        <f>'Raw Data'!M527</f>
        <v>6.88616943359375</v>
      </c>
      <c r="I524" s="119">
        <f>'Raw Data'!I527</f>
        <v>927.244384765625</v>
      </c>
      <c r="J524" s="118">
        <f>'Raw Data'!K527</f>
        <v>46</v>
      </c>
      <c r="K524" s="119">
        <f>'Raw Data'!J527</f>
        <v>38.318084716796875</v>
      </c>
      <c r="L524" s="118">
        <f>'Raw Data'!L527</f>
        <v>4</v>
      </c>
      <c r="M524" s="117">
        <f>IF('Raw Data'!U527 &gt; 0, IF('Raw Data'!V527 = 1, ('Raw Data'!Z527 * 'Raw Data'!N527 * 'Raw Data'!P527) / 'Raw Data'!U527, 'Raw Data'!Z527), #N/A)</f>
        <v>23</v>
      </c>
      <c r="N524" s="116">
        <f>IF('Raw Data'!U527 &gt; 0, IF('Raw Data'!V527 = 1, ('Raw Data'!AD527 * 'Raw Data'!N527 * 'Raw Data'!P527) / 'Raw Data'!U527, 'Raw Data'!AD527), #N/A)</f>
        <v>9</v>
      </c>
      <c r="O524" s="115">
        <f>IF('Raw Data'!U527 &gt; 0, IF('Raw Data'!V527 = 1, ('Raw Data'!AH527 * 'Raw Data'!N527 * 'Raw Data'!P527) / 'Raw Data'!U527, 'Raw Data'!AH527), #N/A)</f>
        <v>12</v>
      </c>
      <c r="P524" s="107">
        <f>'Raw Data'!V527</f>
        <v>0</v>
      </c>
    </row>
    <row r="525" spans="1:16" x14ac:dyDescent="0.2">
      <c r="A525" s="132">
        <f>'Raw Data'!D528</f>
        <v>3099</v>
      </c>
      <c r="B525" s="113" t="str">
        <f>'Raw Data'!C528</f>
        <v>2C</v>
      </c>
      <c r="C525" s="131" t="str">
        <f>'Raw Data'!B528</f>
        <v>Sitka</v>
      </c>
      <c r="D525" s="130">
        <f>'Raw Data'!E528</f>
        <v>43328</v>
      </c>
      <c r="E525" s="129">
        <f>'Raw Data'!F528</f>
        <v>571976</v>
      </c>
      <c r="F525" s="129">
        <f>IF('Raw Data'!G528 &lt; 2000000,-1* 'Raw Data'!G528,('Raw Data'!G528 - 1000000))</f>
        <v>-1332571</v>
      </c>
      <c r="G525" s="128">
        <f>'Raw Data'!H528</f>
        <v>71</v>
      </c>
      <c r="H525" s="127">
        <f>'Raw Data'!M528</f>
        <v>6.7456350326538086</v>
      </c>
      <c r="I525" s="119">
        <f>'Raw Data'!I528</f>
        <v>1480.9617919921875</v>
      </c>
      <c r="J525" s="118">
        <f>'Raw Data'!K528</f>
        <v>48</v>
      </c>
      <c r="K525" s="119">
        <f>'Raw Data'!J528</f>
        <v>88.958961486816406</v>
      </c>
      <c r="L525" s="118">
        <f>'Raw Data'!L528</f>
        <v>13</v>
      </c>
      <c r="M525" s="117">
        <f>IF('Raw Data'!U528 &gt; 0, IF('Raw Data'!V528 = 1, ('Raw Data'!Z528 * 'Raw Data'!N528 * 'Raw Data'!P528) / 'Raw Data'!U528, 'Raw Data'!Z528), #N/A)</f>
        <v>3</v>
      </c>
      <c r="N525" s="116">
        <f>IF('Raw Data'!U528 &gt; 0, IF('Raw Data'!V528 = 1, ('Raw Data'!AD528 * 'Raw Data'!N528 * 'Raw Data'!P528) / 'Raw Data'!U528, 'Raw Data'!AD528), #N/A)</f>
        <v>4</v>
      </c>
      <c r="O525" s="115">
        <f>IF('Raw Data'!U528 &gt; 0, IF('Raw Data'!V528 = 1, ('Raw Data'!AH528 * 'Raw Data'!N528 * 'Raw Data'!P528) / 'Raw Data'!U528, 'Raw Data'!AH528), #N/A)</f>
        <v>1</v>
      </c>
      <c r="P525" s="107">
        <f>'Raw Data'!V528</f>
        <v>0</v>
      </c>
    </row>
    <row r="526" spans="1:16" x14ac:dyDescent="0.2">
      <c r="A526" s="132">
        <f>'Raw Data'!D529</f>
        <v>3100</v>
      </c>
      <c r="B526" s="113" t="str">
        <f>'Raw Data'!C529</f>
        <v>2C</v>
      </c>
      <c r="C526" s="131" t="str">
        <f>'Raw Data'!B529</f>
        <v>Sitka</v>
      </c>
      <c r="D526" s="130">
        <f>'Raw Data'!E529</f>
        <v>43328</v>
      </c>
      <c r="E526" s="129">
        <f>'Raw Data'!F529</f>
        <v>572033</v>
      </c>
      <c r="F526" s="129">
        <f>IF('Raw Data'!G529 &lt; 2000000,-1* 'Raw Data'!G529,('Raw Data'!G529 - 1000000))</f>
        <v>-1334480</v>
      </c>
      <c r="G526" s="128">
        <f>'Raw Data'!H529</f>
        <v>174</v>
      </c>
      <c r="H526" s="127">
        <f>'Raw Data'!M529</f>
        <v>6.9564366340637207</v>
      </c>
      <c r="I526" s="119">
        <f>'Raw Data'!I529</f>
        <v>1494.866455078125</v>
      </c>
      <c r="J526" s="118">
        <f>'Raw Data'!K529</f>
        <v>74</v>
      </c>
      <c r="K526" s="119">
        <f>'Raw Data'!J529</f>
        <v>29.291519165039063</v>
      </c>
      <c r="L526" s="118">
        <f>'Raw Data'!L529</f>
        <v>3</v>
      </c>
      <c r="M526" s="117">
        <f>IF('Raw Data'!U529 &gt; 0, IF('Raw Data'!V529 = 1, ('Raw Data'!Z529 * 'Raw Data'!N529 * 'Raw Data'!P529) / 'Raw Data'!U529, 'Raw Data'!Z529), #N/A)</f>
        <v>51</v>
      </c>
      <c r="N526" s="116">
        <f>IF('Raw Data'!U529 &gt; 0, IF('Raw Data'!V529 = 1, ('Raw Data'!AD529 * 'Raw Data'!N529 * 'Raw Data'!P529) / 'Raw Data'!U529, 'Raw Data'!AD529), #N/A)</f>
        <v>5</v>
      </c>
      <c r="O526" s="115">
        <f>IF('Raw Data'!U529 &gt; 0, IF('Raw Data'!V529 = 1, ('Raw Data'!AH529 * 'Raw Data'!N529 * 'Raw Data'!P529) / 'Raw Data'!U529, 'Raw Data'!AH529), #N/A)</f>
        <v>1</v>
      </c>
      <c r="P526" s="107">
        <f>'Raw Data'!V529</f>
        <v>0</v>
      </c>
    </row>
    <row r="527" spans="1:16" x14ac:dyDescent="0.2">
      <c r="A527" s="132">
        <f>'Raw Data'!D530</f>
        <v>3102</v>
      </c>
      <c r="B527" s="113" t="str">
        <f>'Raw Data'!C530</f>
        <v>2C</v>
      </c>
      <c r="C527" s="131" t="str">
        <f>'Raw Data'!B530</f>
        <v>Sitka</v>
      </c>
      <c r="D527" s="130">
        <f>'Raw Data'!E530</f>
        <v>43288</v>
      </c>
      <c r="E527" s="129">
        <f>'Raw Data'!F530</f>
        <v>571976</v>
      </c>
      <c r="F527" s="129">
        <f>IF('Raw Data'!G530 &lt; 2000000,-1* 'Raw Data'!G530,('Raw Data'!G530 - 1000000))</f>
        <v>-1355552</v>
      </c>
      <c r="G527" s="128">
        <f>'Raw Data'!H530</f>
        <v>60</v>
      </c>
      <c r="H527" s="127">
        <f>'Raw Data'!M530</f>
        <v>6.8159022331237793</v>
      </c>
      <c r="I527" s="119">
        <f>'Raw Data'!I530</f>
        <v>742.8341064453125</v>
      </c>
      <c r="J527" s="118">
        <f>'Raw Data'!K530</f>
        <v>16</v>
      </c>
      <c r="K527" s="119">
        <f>'Raw Data'!J530</f>
        <v>68.03009033203125</v>
      </c>
      <c r="L527" s="118">
        <f>'Raw Data'!L530</f>
        <v>8</v>
      </c>
      <c r="M527" s="117">
        <f>IF('Raw Data'!U530 &gt; 0, IF('Raw Data'!V530 = 1, ('Raw Data'!Z530 * 'Raw Data'!N530 * 'Raw Data'!P530) / 'Raw Data'!U530, 'Raw Data'!Z530), #N/A)</f>
        <v>6</v>
      </c>
      <c r="N527" s="116">
        <f>IF('Raw Data'!U530 &gt; 0, IF('Raw Data'!V530 = 1, ('Raw Data'!AD530 * 'Raw Data'!N530 * 'Raw Data'!P530) / 'Raw Data'!U530, 'Raw Data'!AD530), #N/A)</f>
        <v>8</v>
      </c>
      <c r="O527" s="115">
        <f>IF('Raw Data'!U530 &gt; 0, IF('Raw Data'!V530 = 1, ('Raw Data'!AH530 * 'Raw Data'!N530 * 'Raw Data'!P530) / 'Raw Data'!U530, 'Raw Data'!AH530), #N/A)</f>
        <v>26</v>
      </c>
      <c r="P527" s="107">
        <f>'Raw Data'!V530</f>
        <v>0</v>
      </c>
    </row>
    <row r="528" spans="1:16" x14ac:dyDescent="0.2">
      <c r="A528" s="132">
        <f>'Raw Data'!D531</f>
        <v>3103</v>
      </c>
      <c r="B528" s="113" t="str">
        <f>'Raw Data'!C531</f>
        <v>2C</v>
      </c>
      <c r="C528" s="131" t="str">
        <f>'Raw Data'!B531</f>
        <v>Sitka</v>
      </c>
      <c r="D528" s="130">
        <f>'Raw Data'!E531</f>
        <v>43288</v>
      </c>
      <c r="E528" s="129">
        <f>'Raw Data'!F531</f>
        <v>571965</v>
      </c>
      <c r="F528" s="129">
        <f>IF('Raw Data'!G531 &lt; 2000000,-1* 'Raw Data'!G531,('Raw Data'!G531 - 1000000))</f>
        <v>-1361371</v>
      </c>
      <c r="G528" s="128">
        <f>'Raw Data'!H531</f>
        <v>98</v>
      </c>
      <c r="H528" s="127">
        <f>'Raw Data'!M531</f>
        <v>6.9564366340637207</v>
      </c>
      <c r="I528" s="119">
        <f>'Raw Data'!I531</f>
        <v>1789.61376953125</v>
      </c>
      <c r="J528" s="118">
        <f>'Raw Data'!K531</f>
        <v>75</v>
      </c>
      <c r="K528" s="119">
        <f>'Raw Data'!J531</f>
        <v>46.481632232666016</v>
      </c>
      <c r="L528" s="118">
        <f>'Raw Data'!L531</f>
        <v>5</v>
      </c>
      <c r="M528" s="117">
        <f>IF('Raw Data'!U531 &gt; 0, IF('Raw Data'!V531 = 1, ('Raw Data'!Z531 * 'Raw Data'!N531 * 'Raw Data'!P531) / 'Raw Data'!U531, 'Raw Data'!Z531), #N/A)</f>
        <v>8</v>
      </c>
      <c r="N528" s="116">
        <f>IF('Raw Data'!U531 &gt; 0, IF('Raw Data'!V531 = 1, ('Raw Data'!AD531 * 'Raw Data'!N531 * 'Raw Data'!P531) / 'Raw Data'!U531, 'Raw Data'!AD531), #N/A)</f>
        <v>3</v>
      </c>
      <c r="O528" s="115">
        <f>IF('Raw Data'!U531 &gt; 0, IF('Raw Data'!V531 = 1, ('Raw Data'!AH531 * 'Raw Data'!N531 * 'Raw Data'!P531) / 'Raw Data'!U531, 'Raw Data'!AH531), #N/A)</f>
        <v>92</v>
      </c>
      <c r="P528" s="107">
        <f>'Raw Data'!V531</f>
        <v>0</v>
      </c>
    </row>
    <row r="529" spans="1:16" x14ac:dyDescent="0.2">
      <c r="A529" s="132">
        <f>'Raw Data'!D532</f>
        <v>3104</v>
      </c>
      <c r="B529" s="113" t="str">
        <f>'Raw Data'!C532</f>
        <v>2C</v>
      </c>
      <c r="C529" s="131" t="str">
        <f>'Raw Data'!B532</f>
        <v>Sitka</v>
      </c>
      <c r="D529" s="130">
        <f>'Raw Data'!E532</f>
        <v>43330</v>
      </c>
      <c r="E529" s="129">
        <f>'Raw Data'!F532</f>
        <v>572974</v>
      </c>
      <c r="F529" s="129">
        <f>IF('Raw Data'!G532 &lt; 2000000,-1* 'Raw Data'!G532,('Raw Data'!G532 - 1000000))</f>
        <v>-1334444</v>
      </c>
      <c r="G529" s="128">
        <f>'Raw Data'!H532</f>
        <v>114</v>
      </c>
      <c r="H529" s="127">
        <f>'Raw Data'!M532</f>
        <v>6.9564361572265625</v>
      </c>
      <c r="I529" s="119">
        <f>'Raw Data'!I532</f>
        <v>1262.433349609375</v>
      </c>
      <c r="J529" s="118">
        <f>'Raw Data'!K532</f>
        <v>54</v>
      </c>
      <c r="K529" s="119">
        <f>'Raw Data'!J532</f>
        <v>161.62617492675781</v>
      </c>
      <c r="L529" s="118">
        <f>'Raw Data'!L532</f>
        <v>18</v>
      </c>
      <c r="M529" s="117">
        <f>IF('Raw Data'!U532 &gt; 0, IF('Raw Data'!V532 = 1, ('Raw Data'!Z532 * 'Raw Data'!N532 * 'Raw Data'!P532) / 'Raw Data'!U532, 'Raw Data'!Z532), #N/A)</f>
        <v>7</v>
      </c>
      <c r="N529" s="116">
        <f>IF('Raw Data'!U532 &gt; 0, IF('Raw Data'!V532 = 1, ('Raw Data'!AD532 * 'Raw Data'!N532 * 'Raw Data'!P532) / 'Raw Data'!U532, 'Raw Data'!AD532), #N/A)</f>
        <v>18</v>
      </c>
      <c r="O529" s="115">
        <f>IF('Raw Data'!U532 &gt; 0, IF('Raw Data'!V532 = 1, ('Raw Data'!AH532 * 'Raw Data'!N532 * 'Raw Data'!P532) / 'Raw Data'!U532, 'Raw Data'!AH532), #N/A)</f>
        <v>4</v>
      </c>
      <c r="P529" s="107">
        <f>'Raw Data'!V532</f>
        <v>0</v>
      </c>
    </row>
    <row r="530" spans="1:16" x14ac:dyDescent="0.2">
      <c r="A530" s="132">
        <f>'Raw Data'!D533</f>
        <v>3105</v>
      </c>
      <c r="B530" s="113" t="str">
        <f>'Raw Data'!C533</f>
        <v>2C</v>
      </c>
      <c r="C530" s="131" t="str">
        <f>'Raw Data'!B533</f>
        <v>Sitka</v>
      </c>
      <c r="D530" s="130">
        <f>'Raw Data'!E533</f>
        <v>43320</v>
      </c>
      <c r="E530" s="129">
        <f>'Raw Data'!F533</f>
        <v>573104</v>
      </c>
      <c r="F530" s="129">
        <f>IF('Raw Data'!G533 &lt; 2000000,-1* 'Raw Data'!G533,('Raw Data'!G533 - 1000000))</f>
        <v>-1343782</v>
      </c>
      <c r="G530" s="128">
        <f>'Raw Data'!H533</f>
        <v>115</v>
      </c>
      <c r="H530" s="127">
        <f>'Raw Data'!M533</f>
        <v>6.9564361572265625</v>
      </c>
      <c r="I530" s="119">
        <f>'Raw Data'!I533</f>
        <v>604.1898193359375</v>
      </c>
      <c r="J530" s="118">
        <f>'Raw Data'!K533</f>
        <v>25</v>
      </c>
      <c r="K530" s="119">
        <f>'Raw Data'!J533</f>
        <v>80.304473876953125</v>
      </c>
      <c r="L530" s="118">
        <f>'Raw Data'!L533</f>
        <v>12</v>
      </c>
      <c r="M530" s="117">
        <f>IF('Raw Data'!U533 &gt; 0, IF('Raw Data'!V533 = 1, ('Raw Data'!Z533 * 'Raw Data'!N533 * 'Raw Data'!P533) / 'Raw Data'!U533, 'Raw Data'!Z533), #N/A)</f>
        <v>24.75</v>
      </c>
      <c r="N530" s="116">
        <f>IF('Raw Data'!U533 &gt; 0, IF('Raw Data'!V533 = 1, ('Raw Data'!AD533 * 'Raw Data'!N533 * 'Raw Data'!P533) / 'Raw Data'!U533, 'Raw Data'!AD533), #N/A)</f>
        <v>14.85</v>
      </c>
      <c r="O530" s="115">
        <f>IF('Raw Data'!U533 &gt; 0, IF('Raw Data'!V533 = 1, ('Raw Data'!AH533 * 'Raw Data'!N533 * 'Raw Data'!P533) / 'Raw Data'!U533, 'Raw Data'!AH533), #N/A)</f>
        <v>24.75</v>
      </c>
      <c r="P530" s="107">
        <f>'Raw Data'!V533</f>
        <v>1</v>
      </c>
    </row>
    <row r="531" spans="1:16" x14ac:dyDescent="0.2">
      <c r="A531" s="132">
        <f>'Raw Data'!D534</f>
        <v>3106</v>
      </c>
      <c r="B531" s="113" t="str">
        <f>'Raw Data'!C534</f>
        <v>2C</v>
      </c>
      <c r="C531" s="131" t="str">
        <f>'Raw Data'!B534</f>
        <v>Sitka</v>
      </c>
      <c r="D531" s="130">
        <f>'Raw Data'!E534</f>
        <v>43282</v>
      </c>
      <c r="E531" s="129">
        <f>'Raw Data'!F534</f>
        <v>572922</v>
      </c>
      <c r="F531" s="129">
        <f>IF('Raw Data'!G534 &lt; 2000000,-1* 'Raw Data'!G534,('Raw Data'!G534 - 1000000))</f>
        <v>-1361333</v>
      </c>
      <c r="G531" s="128">
        <f>'Raw Data'!H534</f>
        <v>51</v>
      </c>
      <c r="H531" s="127">
        <f>'Raw Data'!M534</f>
        <v>6.9564361572265625</v>
      </c>
      <c r="I531" s="119">
        <f>'Raw Data'!I534</f>
        <v>793.86993408203125</v>
      </c>
      <c r="J531" s="118">
        <f>'Raw Data'!K534</f>
        <v>30</v>
      </c>
      <c r="K531" s="119">
        <f>'Raw Data'!J534</f>
        <v>326.69900512695312</v>
      </c>
      <c r="L531" s="118">
        <f>'Raw Data'!L534</f>
        <v>42</v>
      </c>
      <c r="M531" s="117">
        <f>IF('Raw Data'!U534 &gt; 0, IF('Raw Data'!V534 = 1, ('Raw Data'!Z534 * 'Raw Data'!N534 * 'Raw Data'!P534) / 'Raw Data'!U534, 'Raw Data'!Z534), #N/A)</f>
        <v>0</v>
      </c>
      <c r="N531" s="116">
        <f>IF('Raw Data'!U534 &gt; 0, IF('Raw Data'!V534 = 1, ('Raw Data'!AD534 * 'Raw Data'!N534 * 'Raw Data'!P534) / 'Raw Data'!U534, 'Raw Data'!AD534), #N/A)</f>
        <v>0</v>
      </c>
      <c r="O531" s="115">
        <f>IF('Raw Data'!U534 &gt; 0, IF('Raw Data'!V534 = 1, ('Raw Data'!AH534 * 'Raw Data'!N534 * 'Raw Data'!P534) / 'Raw Data'!U534, 'Raw Data'!AH534), #N/A)</f>
        <v>49.5</v>
      </c>
      <c r="P531" s="107">
        <f>'Raw Data'!V534</f>
        <v>1</v>
      </c>
    </row>
    <row r="532" spans="1:16" x14ac:dyDescent="0.2">
      <c r="A532" s="132">
        <f>'Raw Data'!D535</f>
        <v>3107</v>
      </c>
      <c r="B532" s="113" t="str">
        <f>'Raw Data'!C535</f>
        <v>2C</v>
      </c>
      <c r="C532" s="131" t="str">
        <f>'Raw Data'!B535</f>
        <v>Sitka</v>
      </c>
      <c r="D532" s="130">
        <f>'Raw Data'!E535</f>
        <v>43330</v>
      </c>
      <c r="E532" s="129">
        <f>'Raw Data'!F535</f>
        <v>574002</v>
      </c>
      <c r="F532" s="129">
        <f>IF('Raw Data'!G535 &lt; 2000000,-1* 'Raw Data'!G535,('Raw Data'!G535 - 1000000))</f>
        <v>-1334459</v>
      </c>
      <c r="G532" s="128">
        <f>'Raw Data'!H535</f>
        <v>180</v>
      </c>
      <c r="H532" s="127">
        <f>'Raw Data'!M535</f>
        <v>6.9564361572265625</v>
      </c>
      <c r="I532" s="119">
        <f>'Raw Data'!I535</f>
        <v>1067.806884765625</v>
      </c>
      <c r="J532" s="118">
        <f>'Raw Data'!K535</f>
        <v>58</v>
      </c>
      <c r="K532" s="119">
        <f>'Raw Data'!J535</f>
        <v>297.05960083007812</v>
      </c>
      <c r="L532" s="118">
        <f>'Raw Data'!L535</f>
        <v>35</v>
      </c>
      <c r="M532" s="117">
        <f>IF('Raw Data'!U535 &gt; 0, IF('Raw Data'!V535 = 1, ('Raw Data'!Z535 * 'Raw Data'!N535 * 'Raw Data'!P535) / 'Raw Data'!U535, 'Raw Data'!Z535), #N/A)</f>
        <v>4</v>
      </c>
      <c r="N532" s="116">
        <f>IF('Raw Data'!U535 &gt; 0, IF('Raw Data'!V535 = 1, ('Raw Data'!AD535 * 'Raw Data'!N535 * 'Raw Data'!P535) / 'Raw Data'!U535, 'Raw Data'!AD535), #N/A)</f>
        <v>0</v>
      </c>
      <c r="O532" s="115">
        <f>IF('Raw Data'!U535 &gt; 0, IF('Raw Data'!V535 = 1, ('Raw Data'!AH535 * 'Raw Data'!N535 * 'Raw Data'!P535) / 'Raw Data'!U535, 'Raw Data'!AH535), #N/A)</f>
        <v>3</v>
      </c>
      <c r="P532" s="107">
        <f>'Raw Data'!V535</f>
        <v>0</v>
      </c>
    </row>
    <row r="533" spans="1:16" x14ac:dyDescent="0.2">
      <c r="A533" s="132">
        <f>'Raw Data'!D536</f>
        <v>3108</v>
      </c>
      <c r="B533" s="113" t="str">
        <f>'Raw Data'!C536</f>
        <v>2C</v>
      </c>
      <c r="C533" s="131" t="str">
        <f>'Raw Data'!B536</f>
        <v>Sitka</v>
      </c>
      <c r="D533" s="130">
        <f>'Raw Data'!E536</f>
        <v>43281</v>
      </c>
      <c r="E533" s="129">
        <f>'Raw Data'!F536</f>
        <v>574004</v>
      </c>
      <c r="F533" s="129">
        <f>IF('Raw Data'!G536 &lt; 2000000,-1* 'Raw Data'!G536,('Raw Data'!G536 - 1000000))</f>
        <v>-1363287</v>
      </c>
      <c r="G533" s="128">
        <f>'Raw Data'!H536</f>
        <v>89</v>
      </c>
      <c r="H533" s="127">
        <f>'Raw Data'!M536</f>
        <v>6.9564366340637207</v>
      </c>
      <c r="I533" s="119">
        <f>'Raw Data'!I536</f>
        <v>3795.4501953125</v>
      </c>
      <c r="J533" s="118">
        <f>'Raw Data'!K536</f>
        <v>240</v>
      </c>
      <c r="K533" s="119">
        <f>'Raw Data'!J536</f>
        <v>704.563232421875</v>
      </c>
      <c r="L533" s="118">
        <f>'Raw Data'!L536</f>
        <v>78</v>
      </c>
      <c r="M533" s="117">
        <f>IF('Raw Data'!U536 &gt; 0, IF('Raw Data'!V536 = 1, ('Raw Data'!Z536 * 'Raw Data'!N536 * 'Raw Data'!P536) / 'Raw Data'!U536, 'Raw Data'!Z536), #N/A)</f>
        <v>0</v>
      </c>
      <c r="N533" s="116">
        <f>IF('Raw Data'!U536 &gt; 0, IF('Raw Data'!V536 = 1, ('Raw Data'!AD536 * 'Raw Data'!N536 * 'Raw Data'!P536) / 'Raw Data'!U536, 'Raw Data'!AD536), #N/A)</f>
        <v>0</v>
      </c>
      <c r="O533" s="115">
        <f>IF('Raw Data'!U536 &gt; 0, IF('Raw Data'!V536 = 1, ('Raw Data'!AH536 * 'Raw Data'!N536 * 'Raw Data'!P536) / 'Raw Data'!U536, 'Raw Data'!AH536), #N/A)</f>
        <v>0</v>
      </c>
      <c r="P533" s="107">
        <f>'Raw Data'!V536</f>
        <v>1</v>
      </c>
    </row>
    <row r="534" spans="1:16" x14ac:dyDescent="0.2">
      <c r="A534" s="132">
        <f>'Raw Data'!D537</f>
        <v>3110</v>
      </c>
      <c r="B534" s="113" t="str">
        <f>'Raw Data'!C537</f>
        <v>2C</v>
      </c>
      <c r="C534" s="131" t="str">
        <f>'Raw Data'!B537</f>
        <v>Sitka</v>
      </c>
      <c r="D534" s="130">
        <f>'Raw Data'!E537</f>
        <v>43281</v>
      </c>
      <c r="E534" s="129">
        <f>'Raw Data'!F537</f>
        <v>574928</v>
      </c>
      <c r="F534" s="129">
        <f>IF('Raw Data'!G537 &lt; 2000000,-1* 'Raw Data'!G537,('Raw Data'!G537 - 1000000))</f>
        <v>-1363381</v>
      </c>
      <c r="G534" s="128">
        <f>'Raw Data'!H537</f>
        <v>53</v>
      </c>
      <c r="H534" s="127">
        <f>'Raw Data'!M537</f>
        <v>6.9564366340637207</v>
      </c>
      <c r="I534" s="119">
        <f>'Raw Data'!I537</f>
        <v>1672.6004638671875</v>
      </c>
      <c r="J534" s="118">
        <f>'Raw Data'!K537</f>
        <v>78</v>
      </c>
      <c r="K534" s="119">
        <f>'Raw Data'!J537</f>
        <v>528.1314697265625</v>
      </c>
      <c r="L534" s="118">
        <f>'Raw Data'!L537</f>
        <v>74</v>
      </c>
      <c r="M534" s="117">
        <f>IF('Raw Data'!U537 &gt; 0, IF('Raw Data'!V537 = 1, ('Raw Data'!Z537 * 'Raw Data'!N537 * 'Raw Data'!P537) / 'Raw Data'!U537, 'Raw Data'!Z537), #N/A)</f>
        <v>0</v>
      </c>
      <c r="N534" s="116">
        <f>IF('Raw Data'!U537 &gt; 0, IF('Raw Data'!V537 = 1, ('Raw Data'!AD537 * 'Raw Data'!N537 * 'Raw Data'!P537) / 'Raw Data'!U537, 'Raw Data'!AD537), #N/A)</f>
        <v>0</v>
      </c>
      <c r="O534" s="115">
        <f>IF('Raw Data'!U537 &gt; 0, IF('Raw Data'!V537 = 1, ('Raw Data'!AH537 * 'Raw Data'!N537 * 'Raw Data'!P537) / 'Raw Data'!U537, 'Raw Data'!AH537), #N/A)</f>
        <v>69.3</v>
      </c>
      <c r="P534" s="107">
        <f>'Raw Data'!V537</f>
        <v>1</v>
      </c>
    </row>
    <row r="535" spans="1:16" x14ac:dyDescent="0.2">
      <c r="A535" s="132">
        <f>'Raw Data'!D538</f>
        <v>3111</v>
      </c>
      <c r="B535" s="113" t="str">
        <f>'Raw Data'!C538</f>
        <v>2C</v>
      </c>
      <c r="C535" s="131" t="str">
        <f>'Raw Data'!B538</f>
        <v>Sitka</v>
      </c>
      <c r="D535" s="130">
        <f>'Raw Data'!E538</f>
        <v>43281</v>
      </c>
      <c r="E535" s="129">
        <f>'Raw Data'!F538</f>
        <v>574975</v>
      </c>
      <c r="F535" s="129">
        <f>IF('Raw Data'!G538 &lt; 2000000,-1* 'Raw Data'!G538,('Raw Data'!G538 - 1000000))</f>
        <v>-1365272</v>
      </c>
      <c r="G535" s="128">
        <f>'Raw Data'!H538</f>
        <v>214</v>
      </c>
      <c r="H535" s="127">
        <f>'Raw Data'!M538</f>
        <v>6.88616943359375</v>
      </c>
      <c r="I535" s="119">
        <f>'Raw Data'!I538</f>
        <v>95.400344848632812</v>
      </c>
      <c r="J535" s="118">
        <f>'Raw Data'!K538</f>
        <v>7</v>
      </c>
      <c r="K535" s="119">
        <f>'Raw Data'!J538</f>
        <v>10.559208869934082</v>
      </c>
      <c r="L535" s="118">
        <f>'Raw Data'!L538</f>
        <v>1</v>
      </c>
      <c r="M535" s="117">
        <f>IF('Raw Data'!U538 &gt; 0, IF('Raw Data'!V538 = 1, ('Raw Data'!Z538 * 'Raw Data'!N538 * 'Raw Data'!P538) / 'Raw Data'!U538, 'Raw Data'!Z538), #N/A)</f>
        <v>58.8</v>
      </c>
      <c r="N535" s="116">
        <f>IF('Raw Data'!U538 &gt; 0, IF('Raw Data'!V538 = 1, ('Raw Data'!AD538 * 'Raw Data'!N538 * 'Raw Data'!P538) / 'Raw Data'!U538, 'Raw Data'!AD538), #N/A)</f>
        <v>0</v>
      </c>
      <c r="O535" s="115">
        <f>IF('Raw Data'!U538 &gt; 0, IF('Raw Data'!V538 = 1, ('Raw Data'!AH538 * 'Raw Data'!N538 * 'Raw Data'!P538) / 'Raw Data'!U538, 'Raw Data'!AH538), #N/A)</f>
        <v>4.9000000000000004</v>
      </c>
      <c r="P535" s="107">
        <f>'Raw Data'!V538</f>
        <v>1</v>
      </c>
    </row>
    <row r="536" spans="1:16" x14ac:dyDescent="0.2">
      <c r="A536" s="132">
        <f>'Raw Data'!D539</f>
        <v>3112</v>
      </c>
      <c r="B536" s="113" t="str">
        <f>'Raw Data'!C539</f>
        <v>2C</v>
      </c>
      <c r="C536" s="131" t="str">
        <f>'Raw Data'!B539</f>
        <v>Sitka</v>
      </c>
      <c r="D536" s="130">
        <f>'Raw Data'!E539</f>
        <v>43331</v>
      </c>
      <c r="E536" s="129">
        <f>'Raw Data'!F539</f>
        <v>575980</v>
      </c>
      <c r="F536" s="129">
        <f>IF('Raw Data'!G539 &lt; 2000000,-1* 'Raw Data'!G539,('Raw Data'!G539 - 1000000))</f>
        <v>-1340376</v>
      </c>
      <c r="G536" s="128">
        <f>'Raw Data'!H539</f>
        <v>122</v>
      </c>
      <c r="H536" s="127">
        <f>'Raw Data'!M539</f>
        <v>6.9564361572265625</v>
      </c>
      <c r="I536" s="119">
        <f>'Raw Data'!I539</f>
        <v>440.78457641601562</v>
      </c>
      <c r="J536" s="118">
        <f>'Raw Data'!K539</f>
        <v>20</v>
      </c>
      <c r="K536" s="119">
        <f>'Raw Data'!J539</f>
        <v>78.650947570800781</v>
      </c>
      <c r="L536" s="118">
        <f>'Raw Data'!L539</f>
        <v>9</v>
      </c>
      <c r="M536" s="117">
        <f>IF('Raw Data'!U539 &gt; 0, IF('Raw Data'!V539 = 1, ('Raw Data'!Z539 * 'Raw Data'!N539 * 'Raw Data'!P539) / 'Raw Data'!U539, 'Raw Data'!Z539), #N/A)</f>
        <v>0</v>
      </c>
      <c r="N536" s="116">
        <f>IF('Raw Data'!U539 &gt; 0, IF('Raw Data'!V539 = 1, ('Raw Data'!AD539 * 'Raw Data'!N539 * 'Raw Data'!P539) / 'Raw Data'!U539, 'Raw Data'!AD539), #N/A)</f>
        <v>0</v>
      </c>
      <c r="O536" s="115">
        <f>IF('Raw Data'!U539 &gt; 0, IF('Raw Data'!V539 = 1, ('Raw Data'!AH539 * 'Raw Data'!N539 * 'Raw Data'!P539) / 'Raw Data'!U539, 'Raw Data'!AH539), #N/A)</f>
        <v>0</v>
      </c>
      <c r="P536" s="107">
        <f>'Raw Data'!V539</f>
        <v>0</v>
      </c>
    </row>
    <row r="537" spans="1:16" x14ac:dyDescent="0.2">
      <c r="A537" s="132">
        <f>'Raw Data'!D540</f>
        <v>3113</v>
      </c>
      <c r="B537" s="113" t="str">
        <f>'Raw Data'!C540</f>
        <v>2C</v>
      </c>
      <c r="C537" s="131" t="str">
        <f>'Raw Data'!B540</f>
        <v>Sitka</v>
      </c>
      <c r="D537" s="130">
        <f>'Raw Data'!E540</f>
        <v>43339</v>
      </c>
      <c r="E537" s="129">
        <f>'Raw Data'!F540</f>
        <v>575984</v>
      </c>
      <c r="F537" s="129">
        <f>IF('Raw Data'!G540 &lt; 2000000,-1* 'Raw Data'!G540,('Raw Data'!G540 - 1000000))</f>
        <v>-1363973</v>
      </c>
      <c r="G537" s="128">
        <f>'Raw Data'!H540</f>
        <v>44</v>
      </c>
      <c r="H537" s="127">
        <f>'Raw Data'!M540</f>
        <v>6.88616943359375</v>
      </c>
      <c r="I537" s="119">
        <f>'Raw Data'!I540</f>
        <v>1338.918701171875</v>
      </c>
      <c r="J537" s="118">
        <f>'Raw Data'!K540</f>
        <v>73</v>
      </c>
      <c r="K537" s="119">
        <f>'Raw Data'!J540</f>
        <v>707.36602783203125</v>
      </c>
      <c r="L537" s="118">
        <f>'Raw Data'!L540</f>
        <v>91</v>
      </c>
      <c r="M537" s="117">
        <f>IF('Raw Data'!U540 &gt; 0, IF('Raw Data'!V540 = 1, ('Raw Data'!Z540 * 'Raw Data'!N540 * 'Raw Data'!P540) / 'Raw Data'!U540, 'Raw Data'!Z540), #N/A)</f>
        <v>0</v>
      </c>
      <c r="N537" s="116">
        <f>IF('Raw Data'!U540 &gt; 0, IF('Raw Data'!V540 = 1, ('Raw Data'!AD540 * 'Raw Data'!N540 * 'Raw Data'!P540) / 'Raw Data'!U540, 'Raw Data'!AD540), #N/A)</f>
        <v>0</v>
      </c>
      <c r="O537" s="115">
        <f>IF('Raw Data'!U540 &gt; 0, IF('Raw Data'!V540 = 1, ('Raw Data'!AH540 * 'Raw Data'!N540 * 'Raw Data'!P540) / 'Raw Data'!U540, 'Raw Data'!AH540), #N/A)</f>
        <v>34</v>
      </c>
      <c r="P537" s="107">
        <f>'Raw Data'!V540</f>
        <v>0</v>
      </c>
    </row>
    <row r="538" spans="1:16" x14ac:dyDescent="0.2">
      <c r="A538" s="126">
        <f>'Raw Data'!D541</f>
        <v>3114</v>
      </c>
      <c r="B538" s="125" t="str">
        <f>'Raw Data'!C541</f>
        <v>2C</v>
      </c>
      <c r="C538" s="124" t="str">
        <f>'Raw Data'!B541</f>
        <v>Sitka</v>
      </c>
      <c r="D538" s="123">
        <f>'Raw Data'!E541</f>
        <v>43337</v>
      </c>
      <c r="E538" s="122">
        <f>'Raw Data'!F541</f>
        <v>580975</v>
      </c>
      <c r="F538" s="122">
        <f>IF('Raw Data'!G541 &lt; 2000000,-1* 'Raw Data'!G541,('Raw Data'!G541 - 1000000))</f>
        <v>-1350232</v>
      </c>
      <c r="G538" s="121">
        <f>'Raw Data'!H541</f>
        <v>112</v>
      </c>
      <c r="H538" s="120">
        <f>'Raw Data'!M541</f>
        <v>6.9564361572265625</v>
      </c>
      <c r="I538" s="137">
        <f>'Raw Data'!I541</f>
        <v>2700.0791015625</v>
      </c>
      <c r="J538" s="136">
        <f>'Raw Data'!K541</f>
        <v>86</v>
      </c>
      <c r="K538" s="137">
        <f>'Raw Data'!J541</f>
        <v>120.47920227050781</v>
      </c>
      <c r="L538" s="136">
        <f>'Raw Data'!L541</f>
        <v>14</v>
      </c>
      <c r="M538" s="135">
        <f>IF('Raw Data'!U541 &gt; 0, IF('Raw Data'!V541 = 1, ('Raw Data'!Z541 * 'Raw Data'!N541 * 'Raw Data'!P541) / 'Raw Data'!U541, 'Raw Data'!Z541), #N/A)</f>
        <v>7</v>
      </c>
      <c r="N538" s="134">
        <f>IF('Raw Data'!U541 &gt; 0, IF('Raw Data'!V541 = 1, ('Raw Data'!AD541 * 'Raw Data'!N541 * 'Raw Data'!P541) / 'Raw Data'!U541, 'Raw Data'!AD541), #N/A)</f>
        <v>16</v>
      </c>
      <c r="O538" s="133">
        <f>IF('Raw Data'!U541 &gt; 0, IF('Raw Data'!V541 = 1, ('Raw Data'!AH541 * 'Raw Data'!N541 * 'Raw Data'!P541) / 'Raw Data'!U541, 'Raw Data'!AH541), #N/A)</f>
        <v>17</v>
      </c>
      <c r="P538" s="107">
        <f>'Raw Data'!V541</f>
        <v>0</v>
      </c>
    </row>
    <row r="539" spans="1:16" x14ac:dyDescent="0.2">
      <c r="A539" s="132">
        <f>'Raw Data'!D542</f>
        <v>3115</v>
      </c>
      <c r="B539" s="113" t="str">
        <f>'Raw Data'!C542</f>
        <v>2C</v>
      </c>
      <c r="C539" s="131" t="str">
        <f>'Raw Data'!B542</f>
        <v>Sitka</v>
      </c>
      <c r="D539" s="130">
        <f>'Raw Data'!E542</f>
        <v>43338</v>
      </c>
      <c r="E539" s="129">
        <f>'Raw Data'!F542</f>
        <v>580981</v>
      </c>
      <c r="F539" s="129">
        <f>IF('Raw Data'!G542 &lt; 2000000,-1* 'Raw Data'!G542,('Raw Data'!G542 - 1000000))</f>
        <v>-1351981</v>
      </c>
      <c r="G539" s="128">
        <f>'Raw Data'!H542</f>
        <v>94</v>
      </c>
      <c r="H539" s="127">
        <f>'Raw Data'!M542</f>
        <v>6.9564361572265625</v>
      </c>
      <c r="I539" s="119">
        <f>'Raw Data'!I542</f>
        <v>649.23370361328125</v>
      </c>
      <c r="J539" s="118">
        <f>'Raw Data'!K542</f>
        <v>24</v>
      </c>
      <c r="K539" s="119">
        <f>'Raw Data'!J542</f>
        <v>82.481376647949219</v>
      </c>
      <c r="L539" s="118">
        <f>'Raw Data'!L542</f>
        <v>9</v>
      </c>
      <c r="M539" s="117">
        <f>IF('Raw Data'!U542 &gt; 0, IF('Raw Data'!V542 = 1, ('Raw Data'!Z542 * 'Raw Data'!N542 * 'Raw Data'!P542) / 'Raw Data'!U542, 'Raw Data'!Z542), #N/A)</f>
        <v>8</v>
      </c>
      <c r="N539" s="116">
        <f>IF('Raw Data'!U542 &gt; 0, IF('Raw Data'!V542 = 1, ('Raw Data'!AD542 * 'Raw Data'!N542 * 'Raw Data'!P542) / 'Raw Data'!U542, 'Raw Data'!AD542), #N/A)</f>
        <v>5</v>
      </c>
      <c r="O539" s="115">
        <f>IF('Raw Data'!U542 &gt; 0, IF('Raw Data'!V542 = 1, ('Raw Data'!AH542 * 'Raw Data'!N542 * 'Raw Data'!P542) / 'Raw Data'!U542, 'Raw Data'!AH542), #N/A)</f>
        <v>2</v>
      </c>
      <c r="P539" s="107">
        <f>'Raw Data'!V542</f>
        <v>0</v>
      </c>
    </row>
    <row r="540" spans="1:16" x14ac:dyDescent="0.2">
      <c r="A540" s="132">
        <f>'Raw Data'!D543</f>
        <v>3116</v>
      </c>
      <c r="B540" s="113" t="str">
        <f>'Raw Data'!C543</f>
        <v>2C</v>
      </c>
      <c r="C540" s="131" t="str">
        <f>'Raw Data'!B543</f>
        <v>Sitka</v>
      </c>
      <c r="D540" s="130">
        <f>'Raw Data'!E543</f>
        <v>43339</v>
      </c>
      <c r="E540" s="129">
        <f>'Raw Data'!F543</f>
        <v>580770</v>
      </c>
      <c r="F540" s="129">
        <f>IF('Raw Data'!G543 &lt; 2000000,-1* 'Raw Data'!G543,('Raw Data'!G543 - 1000000))</f>
        <v>-1363562</v>
      </c>
      <c r="G540" s="128">
        <f>'Raw Data'!H543</f>
        <v>171</v>
      </c>
      <c r="H540" s="127">
        <f>'Raw Data'!M543</f>
        <v>7.0267033576965332</v>
      </c>
      <c r="I540" s="119">
        <f>'Raw Data'!I543</f>
        <v>3267.040771484375</v>
      </c>
      <c r="J540" s="118">
        <f>'Raw Data'!K543</f>
        <v>102</v>
      </c>
      <c r="K540" s="119">
        <f>'Raw Data'!J543</f>
        <v>22.458868026733398</v>
      </c>
      <c r="L540" s="118">
        <f>'Raw Data'!L543</f>
        <v>3</v>
      </c>
      <c r="M540" s="117">
        <f>IF('Raw Data'!U543 &gt; 0, IF('Raw Data'!V543 = 1, ('Raw Data'!Z543 * 'Raw Data'!N543 * 'Raw Data'!P543) / 'Raw Data'!U543, 'Raw Data'!Z543), #N/A)</f>
        <v>32</v>
      </c>
      <c r="N540" s="116">
        <f>IF('Raw Data'!U543 &gt; 0, IF('Raw Data'!V543 = 1, ('Raw Data'!AD543 * 'Raw Data'!N543 * 'Raw Data'!P543) / 'Raw Data'!U543, 'Raw Data'!AD543), #N/A)</f>
        <v>9</v>
      </c>
      <c r="O540" s="115">
        <f>IF('Raw Data'!U543 &gt; 0, IF('Raw Data'!V543 = 1, ('Raw Data'!AH543 * 'Raw Data'!N543 * 'Raw Data'!P543) / 'Raw Data'!U543, 'Raw Data'!AH543), #N/A)</f>
        <v>25</v>
      </c>
      <c r="P540" s="107">
        <f>'Raw Data'!V543</f>
        <v>0</v>
      </c>
    </row>
    <row r="541" spans="1:16" x14ac:dyDescent="0.2">
      <c r="A541" s="132">
        <f>'Raw Data'!D544</f>
        <v>3117</v>
      </c>
      <c r="B541" s="113" t="str">
        <f>'Raw Data'!C544</f>
        <v>2C</v>
      </c>
      <c r="C541" s="131" t="str">
        <f>'Raw Data'!B544</f>
        <v>Sitka</v>
      </c>
      <c r="D541" s="130">
        <f>'Raw Data'!E544</f>
        <v>43334</v>
      </c>
      <c r="E541" s="129">
        <f>'Raw Data'!F544</f>
        <v>581176</v>
      </c>
      <c r="F541" s="129">
        <f>IF('Raw Data'!G544 &lt; 2000000,-1* 'Raw Data'!G544,('Raw Data'!G544 - 1000000))</f>
        <v>-1342333</v>
      </c>
      <c r="G541" s="128">
        <f>'Raw Data'!H544</f>
        <v>39</v>
      </c>
      <c r="H541" s="127">
        <f>'Raw Data'!M544</f>
        <v>6.88616943359375</v>
      </c>
      <c r="I541" s="119">
        <f>'Raw Data'!I544</f>
        <v>470.1907958984375</v>
      </c>
      <c r="J541" s="118">
        <f>'Raw Data'!K544</f>
        <v>10</v>
      </c>
      <c r="K541" s="119">
        <f>'Raw Data'!J544</f>
        <v>26.358236312866211</v>
      </c>
      <c r="L541" s="118">
        <f>'Raw Data'!L544</f>
        <v>3</v>
      </c>
      <c r="M541" s="117">
        <f>IF('Raw Data'!U544 &gt; 0, IF('Raw Data'!V544 = 1, ('Raw Data'!Z544 * 'Raw Data'!N544 * 'Raw Data'!P544) / 'Raw Data'!U544, 'Raw Data'!Z544), #N/A)</f>
        <v>0</v>
      </c>
      <c r="N541" s="116">
        <f>IF('Raw Data'!U544 &gt; 0, IF('Raw Data'!V544 = 1, ('Raw Data'!AD544 * 'Raw Data'!N544 * 'Raw Data'!P544) / 'Raw Data'!U544, 'Raw Data'!AD544), #N/A)</f>
        <v>0</v>
      </c>
      <c r="O541" s="115">
        <f>IF('Raw Data'!U544 &gt; 0, IF('Raw Data'!V544 = 1, ('Raw Data'!AH544 * 'Raw Data'!N544 * 'Raw Data'!P544) / 'Raw Data'!U544, 'Raw Data'!AH544), #N/A)</f>
        <v>0</v>
      </c>
      <c r="P541" s="107">
        <f>'Raw Data'!V544</f>
        <v>0</v>
      </c>
    </row>
    <row r="542" spans="1:16" x14ac:dyDescent="0.2">
      <c r="A542" s="132">
        <f>'Raw Data'!D545</f>
        <v>3118</v>
      </c>
      <c r="B542" s="113" t="str">
        <f>'Raw Data'!C545</f>
        <v>2C</v>
      </c>
      <c r="C542" s="131" t="str">
        <f>'Raw Data'!B545</f>
        <v>Sitka</v>
      </c>
      <c r="D542" s="130">
        <f>'Raw Data'!E545</f>
        <v>43334</v>
      </c>
      <c r="E542" s="129">
        <f>'Raw Data'!F545</f>
        <v>581357</v>
      </c>
      <c r="F542" s="129">
        <f>IF('Raw Data'!G545 &lt; 2000000,-1* 'Raw Data'!G545,('Raw Data'!G545 - 1000000))</f>
        <v>-1344084</v>
      </c>
      <c r="G542" s="128">
        <f>'Raw Data'!H545</f>
        <v>41</v>
      </c>
      <c r="H542" s="127">
        <f>'Raw Data'!M545</f>
        <v>6.9564361572265625</v>
      </c>
      <c r="I542" s="119">
        <f>'Raw Data'!I545</f>
        <v>226.87664794921875</v>
      </c>
      <c r="J542" s="118">
        <f>'Raw Data'!K545</f>
        <v>10</v>
      </c>
      <c r="K542" s="119">
        <f>'Raw Data'!J545</f>
        <v>21.817283630371094</v>
      </c>
      <c r="L542" s="118">
        <f>'Raw Data'!L545</f>
        <v>3</v>
      </c>
      <c r="M542" s="117">
        <f>IF('Raw Data'!U545 &gt; 0, IF('Raw Data'!V545 = 1, ('Raw Data'!Z545 * 'Raw Data'!N545 * 'Raw Data'!P545) / 'Raw Data'!U545, 'Raw Data'!Z545), #N/A)</f>
        <v>0</v>
      </c>
      <c r="N542" s="116">
        <f>IF('Raw Data'!U545 &gt; 0, IF('Raw Data'!V545 = 1, ('Raw Data'!AD545 * 'Raw Data'!N545 * 'Raw Data'!P545) / 'Raw Data'!U545, 'Raw Data'!AD545), #N/A)</f>
        <v>3</v>
      </c>
      <c r="O542" s="115">
        <f>IF('Raw Data'!U545 &gt; 0, IF('Raw Data'!V545 = 1, ('Raw Data'!AH545 * 'Raw Data'!N545 * 'Raw Data'!P545) / 'Raw Data'!U545, 'Raw Data'!AH545), #N/A)</f>
        <v>0</v>
      </c>
      <c r="P542" s="107">
        <f>'Raw Data'!V545</f>
        <v>0</v>
      </c>
    </row>
    <row r="543" spans="1:16" x14ac:dyDescent="0.2">
      <c r="A543" s="132">
        <f>'Raw Data'!D546</f>
        <v>3119</v>
      </c>
      <c r="B543" s="113" t="str">
        <f>'Raw Data'!C546</f>
        <v>2C</v>
      </c>
      <c r="C543" s="131" t="str">
        <f>'Raw Data'!B546</f>
        <v>Sitka</v>
      </c>
      <c r="D543" s="130">
        <f>'Raw Data'!E546</f>
        <v>43338</v>
      </c>
      <c r="E543" s="129">
        <f>'Raw Data'!F546</f>
        <v>581483</v>
      </c>
      <c r="F543" s="129">
        <f>IF('Raw Data'!G546 &lt; 2000000,-1* 'Raw Data'!G546,('Raw Data'!G546 - 1000000))</f>
        <v>-1353983</v>
      </c>
      <c r="G543" s="128">
        <f>'Raw Data'!H546</f>
        <v>58</v>
      </c>
      <c r="H543" s="127">
        <f>'Raw Data'!M546</f>
        <v>6.9564361572265625</v>
      </c>
      <c r="I543" s="119">
        <f>'Raw Data'!I546</f>
        <v>1245.613525390625</v>
      </c>
      <c r="J543" s="118">
        <f>'Raw Data'!K546</f>
        <v>52</v>
      </c>
      <c r="K543" s="119">
        <f>'Raw Data'!J546</f>
        <v>297.88153076171875</v>
      </c>
      <c r="L543" s="118">
        <f>'Raw Data'!L546</f>
        <v>38</v>
      </c>
      <c r="M543" s="117">
        <f>IF('Raw Data'!U546 &gt; 0, IF('Raw Data'!V546 = 1, ('Raw Data'!Z546 * 'Raw Data'!N546 * 'Raw Data'!P546) / 'Raw Data'!U546, 'Raw Data'!Z546), #N/A)</f>
        <v>2</v>
      </c>
      <c r="N543" s="116">
        <f>IF('Raw Data'!U546 &gt; 0, IF('Raw Data'!V546 = 1, ('Raw Data'!AD546 * 'Raw Data'!N546 * 'Raw Data'!P546) / 'Raw Data'!U546, 'Raw Data'!AD546), #N/A)</f>
        <v>11</v>
      </c>
      <c r="O543" s="115">
        <f>IF('Raw Data'!U546 &gt; 0, IF('Raw Data'!V546 = 1, ('Raw Data'!AH546 * 'Raw Data'!N546 * 'Raw Data'!P546) / 'Raw Data'!U546, 'Raw Data'!AH546), #N/A)</f>
        <v>0</v>
      </c>
      <c r="P543" s="107">
        <f>'Raw Data'!V546</f>
        <v>0</v>
      </c>
    </row>
    <row r="544" spans="1:16" x14ac:dyDescent="0.2">
      <c r="A544" s="132">
        <f>'Raw Data'!D547</f>
        <v>3120</v>
      </c>
      <c r="B544" s="113" t="str">
        <f>'Raw Data'!C547</f>
        <v>2C</v>
      </c>
      <c r="C544" s="131" t="str">
        <f>'Raw Data'!B547</f>
        <v>Sitka</v>
      </c>
      <c r="D544" s="130">
        <f>'Raw Data'!E547</f>
        <v>43339</v>
      </c>
      <c r="E544" s="129">
        <f>'Raw Data'!F547</f>
        <v>581391</v>
      </c>
      <c r="F544" s="129">
        <f>IF('Raw Data'!G547 &lt; 2000000,-1* 'Raw Data'!G547,('Raw Data'!G547 - 1000000))</f>
        <v>-1362538</v>
      </c>
      <c r="G544" s="128">
        <f>'Raw Data'!H547</f>
        <v>79</v>
      </c>
      <c r="H544" s="127">
        <f>'Raw Data'!M547</f>
        <v>6.9564361572265625</v>
      </c>
      <c r="I544" s="119">
        <f>'Raw Data'!I547</f>
        <v>2760.30859375</v>
      </c>
      <c r="J544" s="118">
        <f>'Raw Data'!K547</f>
        <v>64</v>
      </c>
      <c r="K544" s="119">
        <f>'Raw Data'!J547</f>
        <v>118.12403106689453</v>
      </c>
      <c r="L544" s="118">
        <f>'Raw Data'!L547</f>
        <v>20</v>
      </c>
      <c r="M544" s="117">
        <f>IF('Raw Data'!U547 &gt; 0, IF('Raw Data'!V547 = 1, ('Raw Data'!Z547 * 'Raw Data'!N547 * 'Raw Data'!P547) / 'Raw Data'!U547, 'Raw Data'!Z547), #N/A)</f>
        <v>11</v>
      </c>
      <c r="N544" s="116">
        <f>IF('Raw Data'!U547 &gt; 0, IF('Raw Data'!V547 = 1, ('Raw Data'!AD547 * 'Raw Data'!N547 * 'Raw Data'!P547) / 'Raw Data'!U547, 'Raw Data'!AD547), #N/A)</f>
        <v>14</v>
      </c>
      <c r="O544" s="115">
        <f>IF('Raw Data'!U547 &gt; 0, IF('Raw Data'!V547 = 1, ('Raw Data'!AH547 * 'Raw Data'!N547 * 'Raw Data'!P547) / 'Raw Data'!U547, 'Raw Data'!AH547), #N/A)</f>
        <v>3</v>
      </c>
      <c r="P544" s="107">
        <f>'Raw Data'!V547</f>
        <v>0</v>
      </c>
    </row>
    <row r="545" spans="1:16" x14ac:dyDescent="0.2">
      <c r="A545" s="132">
        <f>'Raw Data'!D548</f>
        <v>3121</v>
      </c>
      <c r="B545" s="113" t="str">
        <f>'Raw Data'!C548</f>
        <v>2C</v>
      </c>
      <c r="C545" s="131" t="str">
        <f>'Raw Data'!B548</f>
        <v>Sitka</v>
      </c>
      <c r="D545" s="130">
        <f>'Raw Data'!E548</f>
        <v>43334</v>
      </c>
      <c r="E545" s="129">
        <f>'Raw Data'!F548</f>
        <v>582032</v>
      </c>
      <c r="F545" s="129">
        <f>IF('Raw Data'!G548 &lt; 2000000,-1* 'Raw Data'!G548,('Raw Data'!G548 - 1000000))</f>
        <v>-1344289</v>
      </c>
      <c r="G545" s="128">
        <f>'Raw Data'!H548</f>
        <v>45</v>
      </c>
      <c r="H545" s="127">
        <f>'Raw Data'!M548</f>
        <v>7.0267033576965332</v>
      </c>
      <c r="I545" s="119">
        <f>'Raw Data'!I548</f>
        <v>296.1591796875</v>
      </c>
      <c r="J545" s="118">
        <f>'Raw Data'!K548</f>
        <v>12</v>
      </c>
      <c r="K545" s="119">
        <f>'Raw Data'!J548</f>
        <v>51.618629455566406</v>
      </c>
      <c r="L545" s="118">
        <f>'Raw Data'!L548</f>
        <v>6</v>
      </c>
      <c r="M545" s="117">
        <f>IF('Raw Data'!U548 &gt; 0, IF('Raw Data'!V548 = 1, ('Raw Data'!Z548 * 'Raw Data'!N548 * 'Raw Data'!P548) / 'Raw Data'!U548, 'Raw Data'!Z548), #N/A)</f>
        <v>0</v>
      </c>
      <c r="N545" s="116">
        <f>IF('Raw Data'!U548 &gt; 0, IF('Raw Data'!V548 = 1, ('Raw Data'!AD548 * 'Raw Data'!N548 * 'Raw Data'!P548) / 'Raw Data'!U548, 'Raw Data'!AD548), #N/A)</f>
        <v>0</v>
      </c>
      <c r="O545" s="115">
        <f>IF('Raw Data'!U548 &gt; 0, IF('Raw Data'!V548 = 1, ('Raw Data'!AH548 * 'Raw Data'!N548 * 'Raw Data'!P548) / 'Raw Data'!U548, 'Raw Data'!AH548), #N/A)</f>
        <v>0</v>
      </c>
      <c r="P545" s="107">
        <f>'Raw Data'!V548</f>
        <v>0</v>
      </c>
    </row>
    <row r="546" spans="1:16" x14ac:dyDescent="0.2">
      <c r="A546" s="132">
        <f>'Raw Data'!D549</f>
        <v>3122</v>
      </c>
      <c r="B546" s="113" t="str">
        <f>'Raw Data'!C549</f>
        <v>2C</v>
      </c>
      <c r="C546" s="131" t="str">
        <f>'Raw Data'!B549</f>
        <v>Sitka</v>
      </c>
      <c r="D546" s="130">
        <f>'Raw Data'!E549</f>
        <v>43336</v>
      </c>
      <c r="E546" s="129">
        <f>'Raw Data'!F549</f>
        <v>581983</v>
      </c>
      <c r="F546" s="129">
        <f>IF('Raw Data'!G549 &lt; 2000000,-1* 'Raw Data'!G549,('Raw Data'!G549 - 1000000))</f>
        <v>-1350177</v>
      </c>
      <c r="G546" s="128">
        <f>'Raw Data'!H549</f>
        <v>313</v>
      </c>
      <c r="H546" s="127">
        <f>'Raw Data'!M549</f>
        <v>6.88616943359375</v>
      </c>
      <c r="I546" s="119">
        <f>'Raw Data'!I549</f>
        <v>304.322021484375</v>
      </c>
      <c r="J546" s="118">
        <f>'Raw Data'!K549</f>
        <v>14</v>
      </c>
      <c r="K546" s="119">
        <f>'Raw Data'!J549</f>
        <v>6.5804800987243652</v>
      </c>
      <c r="L546" s="118">
        <f>'Raw Data'!L549</f>
        <v>1</v>
      </c>
      <c r="M546" s="117">
        <f>IF('Raw Data'!U549 &gt; 0, IF('Raw Data'!V549 = 1, ('Raw Data'!Z549 * 'Raw Data'!N549 * 'Raw Data'!P549) / 'Raw Data'!U549, 'Raw Data'!Z549), #N/A)</f>
        <v>27</v>
      </c>
      <c r="N546" s="116">
        <f>IF('Raw Data'!U549 &gt; 0, IF('Raw Data'!V549 = 1, ('Raw Data'!AD549 * 'Raw Data'!N549 * 'Raw Data'!P549) / 'Raw Data'!U549, 'Raw Data'!AD549), #N/A)</f>
        <v>0</v>
      </c>
      <c r="O546" s="115">
        <f>IF('Raw Data'!U549 &gt; 0, IF('Raw Data'!V549 = 1, ('Raw Data'!AH549 * 'Raw Data'!N549 * 'Raw Data'!P549) / 'Raw Data'!U549, 'Raw Data'!AH549), #N/A)</f>
        <v>0</v>
      </c>
      <c r="P546" s="107">
        <f>'Raw Data'!V549</f>
        <v>0</v>
      </c>
    </row>
    <row r="547" spans="1:16" x14ac:dyDescent="0.2">
      <c r="A547" s="132">
        <f>'Raw Data'!D550</f>
        <v>3123</v>
      </c>
      <c r="B547" s="113" t="str">
        <f>'Raw Data'!C550</f>
        <v>2C</v>
      </c>
      <c r="C547" s="131" t="str">
        <f>'Raw Data'!B550</f>
        <v>Sitka</v>
      </c>
      <c r="D547" s="130">
        <f>'Raw Data'!E550</f>
        <v>43336</v>
      </c>
      <c r="E547" s="129">
        <f>'Raw Data'!F550</f>
        <v>582963</v>
      </c>
      <c r="F547" s="129">
        <f>IF('Raw Data'!G550 &lt; 2000000,-1* 'Raw Data'!G550,('Raw Data'!G550 - 1000000))</f>
        <v>-1350178</v>
      </c>
      <c r="G547" s="128">
        <f>'Raw Data'!H550</f>
        <v>155</v>
      </c>
      <c r="H547" s="127">
        <f>'Raw Data'!M550</f>
        <v>6.9564361572265625</v>
      </c>
      <c r="I547" s="119">
        <f>'Raw Data'!I550</f>
        <v>846.35174560546875</v>
      </c>
      <c r="J547" s="118">
        <f>'Raw Data'!K550</f>
        <v>38</v>
      </c>
      <c r="K547" s="119">
        <f>'Raw Data'!J550</f>
        <v>106.54466247558594</v>
      </c>
      <c r="L547" s="118">
        <f>'Raw Data'!L550</f>
        <v>13</v>
      </c>
      <c r="M547" s="117">
        <f>IF('Raw Data'!U550 &gt; 0, IF('Raw Data'!V550 = 1, ('Raw Data'!Z550 * 'Raw Data'!N550 * 'Raw Data'!P550) / 'Raw Data'!U550, 'Raw Data'!Z550), #N/A)</f>
        <v>4</v>
      </c>
      <c r="N547" s="116">
        <f>IF('Raw Data'!U550 &gt; 0, IF('Raw Data'!V550 = 1, ('Raw Data'!AD550 * 'Raw Data'!N550 * 'Raw Data'!P550) / 'Raw Data'!U550, 'Raw Data'!AD550), #N/A)</f>
        <v>4</v>
      </c>
      <c r="O547" s="115">
        <f>IF('Raw Data'!U550 &gt; 0, IF('Raw Data'!V550 = 1, ('Raw Data'!AH550 * 'Raw Data'!N550 * 'Raw Data'!P550) / 'Raw Data'!U550, 'Raw Data'!AH550), #N/A)</f>
        <v>2</v>
      </c>
      <c r="P547" s="107">
        <f>'Raw Data'!V550</f>
        <v>0</v>
      </c>
    </row>
    <row r="548" spans="1:16" x14ac:dyDescent="0.2">
      <c r="A548" s="132">
        <f>'Raw Data'!D551</f>
        <v>3124</v>
      </c>
      <c r="B548" s="113" t="str">
        <f>'Raw Data'!C551</f>
        <v>2C</v>
      </c>
      <c r="C548" s="131" t="str">
        <f>'Raw Data'!B551</f>
        <v>Sitka</v>
      </c>
      <c r="D548" s="130">
        <f>'Raw Data'!E551</f>
        <v>43336</v>
      </c>
      <c r="E548" s="129">
        <f>'Raw Data'!F551</f>
        <v>583948</v>
      </c>
      <c r="F548" s="129">
        <f>IF('Raw Data'!G551 &lt; 2000000,-1* 'Raw Data'!G551,('Raw Data'!G551 - 1000000))</f>
        <v>-1350253</v>
      </c>
      <c r="G548" s="128">
        <f>'Raw Data'!H551</f>
        <v>158</v>
      </c>
      <c r="H548" s="127">
        <f>'Raw Data'!M551</f>
        <v>6.9564361572265625</v>
      </c>
      <c r="I548" s="119">
        <f>'Raw Data'!I551</f>
        <v>594.59375</v>
      </c>
      <c r="J548" s="118">
        <f>'Raw Data'!K551</f>
        <v>34</v>
      </c>
      <c r="K548" s="119">
        <f>'Raw Data'!J551</f>
        <v>78.868339538574219</v>
      </c>
      <c r="L548" s="118">
        <f>'Raw Data'!L551</f>
        <v>8</v>
      </c>
      <c r="M548" s="117">
        <f>IF('Raw Data'!U551 &gt; 0, IF('Raw Data'!V551 = 1, ('Raw Data'!Z551 * 'Raw Data'!N551 * 'Raw Data'!P551) / 'Raw Data'!U551, 'Raw Data'!Z551), #N/A)</f>
        <v>14</v>
      </c>
      <c r="N548" s="116">
        <f>IF('Raw Data'!U551 &gt; 0, IF('Raw Data'!V551 = 1, ('Raw Data'!AD551 * 'Raw Data'!N551 * 'Raw Data'!P551) / 'Raw Data'!U551, 'Raw Data'!AD551), #N/A)</f>
        <v>0</v>
      </c>
      <c r="O548" s="115">
        <f>IF('Raw Data'!U551 &gt; 0, IF('Raw Data'!V551 = 1, ('Raw Data'!AH551 * 'Raw Data'!N551 * 'Raw Data'!P551) / 'Raw Data'!U551, 'Raw Data'!AH551), #N/A)</f>
        <v>0</v>
      </c>
      <c r="P548" s="107">
        <f>'Raw Data'!V551</f>
        <v>0</v>
      </c>
    </row>
    <row r="549" spans="1:16" x14ac:dyDescent="0.2">
      <c r="A549" s="132">
        <f>'Raw Data'!D552</f>
        <v>3202</v>
      </c>
      <c r="B549" s="113" t="str">
        <f>'Raw Data'!C552</f>
        <v>2C</v>
      </c>
      <c r="C549" s="131" t="str">
        <f>'Raw Data'!B552</f>
        <v>Ketchikan</v>
      </c>
      <c r="D549" s="130">
        <f>'Raw Data'!E552</f>
        <v>43286</v>
      </c>
      <c r="E549" s="129">
        <f>'Raw Data'!F552</f>
        <v>544997</v>
      </c>
      <c r="F549" s="129">
        <f>IF('Raw Data'!G552 &lt; 2000000,-1* 'Raw Data'!G552,('Raw Data'!G552 - 1000000))</f>
        <v>-1312570</v>
      </c>
      <c r="G549" s="128">
        <f>'Raw Data'!H552</f>
        <v>22</v>
      </c>
      <c r="H549" s="127">
        <f>'Raw Data'!M552</f>
        <v>6.9564361572265625</v>
      </c>
      <c r="I549" s="119">
        <f>'Raw Data'!I552</f>
        <v>2689.79638671875</v>
      </c>
      <c r="J549" s="118">
        <f>'Raw Data'!K552</f>
        <v>74</v>
      </c>
      <c r="K549" s="119">
        <f>'Raw Data'!J552</f>
        <v>236.99319458007812</v>
      </c>
      <c r="L549" s="118">
        <f>'Raw Data'!L552</f>
        <v>29</v>
      </c>
      <c r="M549" s="117">
        <f>IF('Raw Data'!U552 &gt; 0, IF('Raw Data'!V552 = 1, ('Raw Data'!Z552 * 'Raw Data'!N552 * 'Raw Data'!P552) / 'Raw Data'!U552, 'Raw Data'!Z552), #N/A)</f>
        <v>0</v>
      </c>
      <c r="N549" s="116">
        <f>IF('Raw Data'!U552 &gt; 0, IF('Raw Data'!V552 = 1, ('Raw Data'!AD552 * 'Raw Data'!N552 * 'Raw Data'!P552) / 'Raw Data'!U552, 'Raw Data'!AD552), #N/A)</f>
        <v>0</v>
      </c>
      <c r="O549" s="115">
        <f>IF('Raw Data'!U552 &gt; 0, IF('Raw Data'!V552 = 1, ('Raw Data'!AH552 * 'Raw Data'!N552 * 'Raw Data'!P552) / 'Raw Data'!U552, 'Raw Data'!AH552), #N/A)</f>
        <v>34.65</v>
      </c>
      <c r="P549" s="107">
        <f>'Raw Data'!V552</f>
        <v>1</v>
      </c>
    </row>
    <row r="550" spans="1:16" x14ac:dyDescent="0.2">
      <c r="A550" s="132">
        <f>'Raw Data'!D553</f>
        <v>3204</v>
      </c>
      <c r="B550" s="113" t="str">
        <f>'Raw Data'!C553</f>
        <v>2C</v>
      </c>
      <c r="C550" s="131" t="str">
        <f>'Raw Data'!B553</f>
        <v>Ketchikan</v>
      </c>
      <c r="D550" s="130">
        <f>'Raw Data'!E553</f>
        <v>43288</v>
      </c>
      <c r="E550" s="129">
        <f>'Raw Data'!F553</f>
        <v>545978</v>
      </c>
      <c r="F550" s="129">
        <f>IF('Raw Data'!G553 &lt; 2000000,-1* 'Raw Data'!G553,('Raw Data'!G553 - 1000000))</f>
        <v>-1301537</v>
      </c>
      <c r="G550" s="128">
        <f>'Raw Data'!H553</f>
        <v>72</v>
      </c>
      <c r="H550" s="127">
        <f>'Raw Data'!M553</f>
        <v>6.88616943359375</v>
      </c>
      <c r="I550" s="119">
        <f>'Raw Data'!I553</f>
        <v>491.52398681640625</v>
      </c>
      <c r="J550" s="118">
        <f>'Raw Data'!K553</f>
        <v>13</v>
      </c>
      <c r="K550" s="119">
        <f>'Raw Data'!J553</f>
        <v>4.9222426414489746</v>
      </c>
      <c r="L550" s="118">
        <f>'Raw Data'!L553</f>
        <v>1</v>
      </c>
      <c r="M550" s="117">
        <f>IF('Raw Data'!U553 &gt; 0, IF('Raw Data'!V553 = 1, ('Raw Data'!Z553 * 'Raw Data'!N553 * 'Raw Data'!P553) / 'Raw Data'!U553, 'Raw Data'!Z553), #N/A)</f>
        <v>0</v>
      </c>
      <c r="N550" s="116">
        <f>IF('Raw Data'!U553 &gt; 0, IF('Raw Data'!V553 = 1, ('Raw Data'!AD553 * 'Raw Data'!N553 * 'Raw Data'!P553) / 'Raw Data'!U553, 'Raw Data'!AD553), #N/A)</f>
        <v>0</v>
      </c>
      <c r="O550" s="115">
        <f>IF('Raw Data'!U553 &gt; 0, IF('Raw Data'!V553 = 1, ('Raw Data'!AH553 * 'Raw Data'!N553 * 'Raw Data'!P553) / 'Raw Data'!U553, 'Raw Data'!AH553), #N/A)</f>
        <v>4.9000000000000004</v>
      </c>
      <c r="P550" s="107">
        <f>'Raw Data'!V553</f>
        <v>1</v>
      </c>
    </row>
    <row r="551" spans="1:16" x14ac:dyDescent="0.2">
      <c r="A551" s="132">
        <f>'Raw Data'!D554</f>
        <v>3205</v>
      </c>
      <c r="B551" s="113" t="str">
        <f>'Raw Data'!C554</f>
        <v>2C</v>
      </c>
      <c r="C551" s="131" t="str">
        <f>'Raw Data'!B554</f>
        <v>Ketchikan</v>
      </c>
      <c r="D551" s="130">
        <f>'Raw Data'!E554</f>
        <v>43282</v>
      </c>
      <c r="E551" s="129">
        <f>'Raw Data'!F554</f>
        <v>545998</v>
      </c>
      <c r="F551" s="129">
        <f>IF('Raw Data'!G554 &lt; 2000000,-1* 'Raw Data'!G554,('Raw Data'!G554 - 1000000))</f>
        <v>-1325199</v>
      </c>
      <c r="G551" s="128">
        <f>'Raw Data'!H554</f>
        <v>80</v>
      </c>
      <c r="H551" s="127">
        <f>'Raw Data'!M554</f>
        <v>6.9564361572265625</v>
      </c>
      <c r="I551" s="119">
        <f>'Raw Data'!I554</f>
        <v>865.60174560546875</v>
      </c>
      <c r="J551" s="118">
        <f>'Raw Data'!K554</f>
        <v>22</v>
      </c>
      <c r="K551" s="119">
        <f>'Raw Data'!J554</f>
        <v>10.559208869934082</v>
      </c>
      <c r="L551" s="118">
        <f>'Raw Data'!L554</f>
        <v>1</v>
      </c>
      <c r="M551" s="117">
        <f>IF('Raw Data'!U554 &gt; 0, IF('Raw Data'!V554 = 1, ('Raw Data'!Z554 * 'Raw Data'!N554 * 'Raw Data'!P554) / 'Raw Data'!U554, 'Raw Data'!Z554), #N/A)</f>
        <v>0</v>
      </c>
      <c r="N551" s="116">
        <f>IF('Raw Data'!U554 &gt; 0, IF('Raw Data'!V554 = 1, ('Raw Data'!AD554 * 'Raw Data'!N554 * 'Raw Data'!P554) / 'Raw Data'!U554, 'Raw Data'!AD554), #N/A)</f>
        <v>4.95</v>
      </c>
      <c r="O551" s="115">
        <f>IF('Raw Data'!U554 &gt; 0, IF('Raw Data'!V554 = 1, ('Raw Data'!AH554 * 'Raw Data'!N554 * 'Raw Data'!P554) / 'Raw Data'!U554, 'Raw Data'!AH554), #N/A)</f>
        <v>59.4</v>
      </c>
      <c r="P551" s="107">
        <f>'Raw Data'!V554</f>
        <v>1</v>
      </c>
    </row>
    <row r="552" spans="1:16" x14ac:dyDescent="0.2">
      <c r="A552" s="132">
        <f>'Raw Data'!D555</f>
        <v>3206</v>
      </c>
      <c r="B552" s="113" t="str">
        <f>'Raw Data'!C555</f>
        <v>2C</v>
      </c>
      <c r="C552" s="131" t="str">
        <f>'Raw Data'!B555</f>
        <v>Ketchikan</v>
      </c>
      <c r="D552" s="130">
        <f>'Raw Data'!E555</f>
        <v>43278</v>
      </c>
      <c r="E552" s="129">
        <f>'Raw Data'!F555</f>
        <v>545993</v>
      </c>
      <c r="F552" s="129">
        <f>IF('Raw Data'!G555 &lt; 2000000,-1* 'Raw Data'!G555,('Raw Data'!G555 - 1000000))</f>
        <v>-1315549</v>
      </c>
      <c r="G552" s="128">
        <f>'Raw Data'!H555</f>
        <v>229</v>
      </c>
      <c r="H552" s="127">
        <f>'Raw Data'!M555</f>
        <v>6.9564361572265625</v>
      </c>
      <c r="I552" s="119">
        <f>'Raw Data'!I555</f>
        <v>16.520557403564453</v>
      </c>
      <c r="J552" s="118">
        <f>'Raw Data'!K555</f>
        <v>1</v>
      </c>
      <c r="K552" s="119">
        <f>'Raw Data'!J555</f>
        <v>9.7375946044921875</v>
      </c>
      <c r="L552" s="118">
        <f>'Raw Data'!L555</f>
        <v>1</v>
      </c>
      <c r="M552" s="117">
        <f>IF('Raw Data'!U555 &gt; 0, IF('Raw Data'!V555 = 1, ('Raw Data'!Z555 * 'Raw Data'!N555 * 'Raw Data'!P555) / 'Raw Data'!U555, 'Raw Data'!Z555), #N/A)</f>
        <v>29.7</v>
      </c>
      <c r="N552" s="116">
        <f>IF('Raw Data'!U555 &gt; 0, IF('Raw Data'!V555 = 1, ('Raw Data'!AD555 * 'Raw Data'!N555 * 'Raw Data'!P555) / 'Raw Data'!U555, 'Raw Data'!AD555), #N/A)</f>
        <v>0</v>
      </c>
      <c r="O552" s="115">
        <f>IF('Raw Data'!U555 &gt; 0, IF('Raw Data'!V555 = 1, ('Raw Data'!AH555 * 'Raw Data'!N555 * 'Raw Data'!P555) / 'Raw Data'!U555, 'Raw Data'!AH555), #N/A)</f>
        <v>0</v>
      </c>
      <c r="P552" s="107">
        <f>'Raw Data'!V555</f>
        <v>1</v>
      </c>
    </row>
    <row r="553" spans="1:16" x14ac:dyDescent="0.2">
      <c r="A553" s="132">
        <f>'Raw Data'!D556</f>
        <v>3207</v>
      </c>
      <c r="B553" s="113" t="str">
        <f>'Raw Data'!C556</f>
        <v>2C</v>
      </c>
      <c r="C553" s="131" t="str">
        <f>'Raw Data'!B556</f>
        <v>Ketchikan</v>
      </c>
      <c r="D553" s="130">
        <f>'Raw Data'!E556</f>
        <v>43279</v>
      </c>
      <c r="E553" s="129">
        <f>'Raw Data'!F556</f>
        <v>545985</v>
      </c>
      <c r="F553" s="129">
        <f>IF('Raw Data'!G556 &lt; 2000000,-1* 'Raw Data'!G556,('Raw Data'!G556 - 1000000))</f>
        <v>-1312382</v>
      </c>
      <c r="G553" s="128">
        <f>'Raw Data'!H556</f>
        <v>35</v>
      </c>
      <c r="H553" s="127">
        <f>'Raw Data'!M556</f>
        <v>6.88616943359375</v>
      </c>
      <c r="I553" s="119">
        <f>'Raw Data'!I556</f>
        <v>301.80001831054687</v>
      </c>
      <c r="J553" s="118">
        <f>'Raw Data'!K556</f>
        <v>11</v>
      </c>
      <c r="K553" s="119">
        <f>'Raw Data'!J556</f>
        <v>32.426708221435547</v>
      </c>
      <c r="L553" s="118">
        <f>'Raw Data'!L556</f>
        <v>4</v>
      </c>
      <c r="M553" s="117">
        <f>IF('Raw Data'!U556 &gt; 0, IF('Raw Data'!V556 = 1, ('Raw Data'!Z556 * 'Raw Data'!N556 * 'Raw Data'!P556) / 'Raw Data'!U556, 'Raw Data'!Z556), #N/A)</f>
        <v>0</v>
      </c>
      <c r="N553" s="116">
        <f>IF('Raw Data'!U556 &gt; 0, IF('Raw Data'!V556 = 1, ('Raw Data'!AD556 * 'Raw Data'!N556 * 'Raw Data'!P556) / 'Raw Data'!U556, 'Raw Data'!AD556), #N/A)</f>
        <v>0</v>
      </c>
      <c r="O553" s="115">
        <f>IF('Raw Data'!U556 &gt; 0, IF('Raw Data'!V556 = 1, ('Raw Data'!AH556 * 'Raw Data'!N556 * 'Raw Data'!P556) / 'Raw Data'!U556, 'Raw Data'!AH556), #N/A)</f>
        <v>19.600000000000001</v>
      </c>
      <c r="P553" s="107">
        <f>'Raw Data'!V556</f>
        <v>1</v>
      </c>
    </row>
    <row r="554" spans="1:16" x14ac:dyDescent="0.2">
      <c r="A554" s="132">
        <f>'Raw Data'!D557</f>
        <v>3208</v>
      </c>
      <c r="B554" s="113" t="str">
        <f>'Raw Data'!C557</f>
        <v>2C</v>
      </c>
      <c r="C554" s="131" t="str">
        <f>'Raw Data'!B557</f>
        <v>Ommaney</v>
      </c>
      <c r="D554" s="130">
        <f>'Raw Data'!E557</f>
        <v>43301</v>
      </c>
      <c r="E554" s="129">
        <f>'Raw Data'!F557</f>
        <v>550880</v>
      </c>
      <c r="F554" s="129">
        <f>IF('Raw Data'!G557 &lt; 2000000,-1* 'Raw Data'!G557,('Raw Data'!G557 - 1000000))</f>
        <v>-1341466</v>
      </c>
      <c r="G554" s="128">
        <f>'Raw Data'!H557</f>
        <v>278</v>
      </c>
      <c r="H554" s="127">
        <f>'Raw Data'!M557</f>
        <v>5.0190739631652832</v>
      </c>
      <c r="I554" s="119">
        <f>'Raw Data'!I557</f>
        <v>209.89186096191406</v>
      </c>
      <c r="J554" s="118">
        <f>'Raw Data'!K557</f>
        <v>5</v>
      </c>
      <c r="K554" s="119">
        <f>'Raw Data'!J557</f>
        <v>0</v>
      </c>
      <c r="L554" s="118">
        <f>'Raw Data'!L557</f>
        <v>0</v>
      </c>
      <c r="M554" s="117">
        <f>IF('Raw Data'!U557 &gt; 0, IF('Raw Data'!V557 = 1, ('Raw Data'!Z557 * 'Raw Data'!N557 * 'Raw Data'!P557) / 'Raw Data'!U557, 'Raw Data'!Z557), #N/A)</f>
        <v>62</v>
      </c>
      <c r="N554" s="116">
        <f>IF('Raw Data'!U557 &gt; 0, IF('Raw Data'!V557 = 1, ('Raw Data'!AD557 * 'Raw Data'!N557 * 'Raw Data'!P557) / 'Raw Data'!U557, 'Raw Data'!AD557), #N/A)</f>
        <v>0</v>
      </c>
      <c r="O554" s="115">
        <f>IF('Raw Data'!U557 &gt; 0, IF('Raw Data'!V557 = 1, ('Raw Data'!AH557 * 'Raw Data'!N557 * 'Raw Data'!P557) / 'Raw Data'!U557, 'Raw Data'!AH557), #N/A)</f>
        <v>47</v>
      </c>
      <c r="P554" s="107">
        <f>'Raw Data'!V557</f>
        <v>0</v>
      </c>
    </row>
    <row r="555" spans="1:16" x14ac:dyDescent="0.2">
      <c r="A555" s="132">
        <f>'Raw Data'!D558</f>
        <v>3209</v>
      </c>
      <c r="B555" s="113" t="str">
        <f>'Raw Data'!C558</f>
        <v>2C</v>
      </c>
      <c r="C555" s="131" t="str">
        <f>'Raw Data'!B558</f>
        <v>Ketchikan</v>
      </c>
      <c r="D555" s="130">
        <f>'Raw Data'!E558</f>
        <v>43277</v>
      </c>
      <c r="E555" s="129">
        <f>'Raw Data'!F558</f>
        <v>551002</v>
      </c>
      <c r="F555" s="129">
        <f>IF('Raw Data'!G558 &lt; 2000000,-1* 'Raw Data'!G558,('Raw Data'!G558 - 1000000))</f>
        <v>-1315659</v>
      </c>
      <c r="G555" s="128">
        <f>'Raw Data'!H558</f>
        <v>113</v>
      </c>
      <c r="H555" s="127">
        <f>'Raw Data'!M558</f>
        <v>6.88616943359375</v>
      </c>
      <c r="I555" s="119">
        <f>'Raw Data'!I558</f>
        <v>486.04653930664062</v>
      </c>
      <c r="J555" s="118">
        <f>'Raw Data'!K558</f>
        <v>16</v>
      </c>
      <c r="K555" s="119">
        <f>'Raw Data'!J558</f>
        <v>43.99481201171875</v>
      </c>
      <c r="L555" s="118">
        <f>'Raw Data'!L558</f>
        <v>5</v>
      </c>
      <c r="M555" s="117">
        <f>IF('Raw Data'!U558 &gt; 0, IF('Raw Data'!V558 = 1, ('Raw Data'!Z558 * 'Raw Data'!N558 * 'Raw Data'!P558) / 'Raw Data'!U558, 'Raw Data'!Z558), #N/A)</f>
        <v>19.600000000000001</v>
      </c>
      <c r="N555" s="116">
        <f>IF('Raw Data'!U558 &gt; 0, IF('Raw Data'!V558 = 1, ('Raw Data'!AD558 * 'Raw Data'!N558 * 'Raw Data'!P558) / 'Raw Data'!U558, 'Raw Data'!AD558), #N/A)</f>
        <v>0</v>
      </c>
      <c r="O555" s="115">
        <f>IF('Raw Data'!U558 &gt; 0, IF('Raw Data'!V558 = 1, ('Raw Data'!AH558 * 'Raw Data'!N558 * 'Raw Data'!P558) / 'Raw Data'!U558, 'Raw Data'!AH558), #N/A)</f>
        <v>19.600000000000001</v>
      </c>
      <c r="P555" s="107">
        <f>'Raw Data'!V558</f>
        <v>1</v>
      </c>
    </row>
    <row r="556" spans="1:16" x14ac:dyDescent="0.2">
      <c r="A556" s="132">
        <f>'Raw Data'!D559</f>
        <v>3210</v>
      </c>
      <c r="B556" s="113" t="str">
        <f>'Raw Data'!C559</f>
        <v>2C</v>
      </c>
      <c r="C556" s="131" t="str">
        <f>'Raw Data'!B559</f>
        <v>Ketchikan</v>
      </c>
      <c r="D556" s="130">
        <f>'Raw Data'!E559</f>
        <v>43288</v>
      </c>
      <c r="E556" s="129">
        <f>'Raw Data'!F559</f>
        <v>551981</v>
      </c>
      <c r="F556" s="129">
        <f>IF('Raw Data'!G559 &lt; 2000000,-1* 'Raw Data'!G559,('Raw Data'!G559 - 1000000))</f>
        <v>-1300055</v>
      </c>
      <c r="G556" s="128">
        <f>'Raw Data'!H559</f>
        <v>148</v>
      </c>
      <c r="H556" s="127">
        <f>'Raw Data'!M559</f>
        <v>6.9564366340637207</v>
      </c>
      <c r="I556" s="119">
        <f>'Raw Data'!I559</f>
        <v>2081.6962890625</v>
      </c>
      <c r="J556" s="118">
        <f>'Raw Data'!K559</f>
        <v>77</v>
      </c>
      <c r="K556" s="119">
        <f>'Raw Data'!J559</f>
        <v>113.65959930419922</v>
      </c>
      <c r="L556" s="118">
        <f>'Raw Data'!L559</f>
        <v>13</v>
      </c>
      <c r="M556" s="117">
        <f>IF('Raw Data'!U559 &gt; 0, IF('Raw Data'!V559 = 1, ('Raw Data'!Z559 * 'Raw Data'!N559 * 'Raw Data'!P559) / 'Raw Data'!U559, 'Raw Data'!Z559), #N/A)</f>
        <v>0</v>
      </c>
      <c r="N556" s="116">
        <f>IF('Raw Data'!U559 &gt; 0, IF('Raw Data'!V559 = 1, ('Raw Data'!AD559 * 'Raw Data'!N559 * 'Raw Data'!P559) / 'Raw Data'!U559, 'Raw Data'!AD559), #N/A)</f>
        <v>0</v>
      </c>
      <c r="O556" s="115">
        <f>IF('Raw Data'!U559 &gt; 0, IF('Raw Data'!V559 = 1, ('Raw Data'!AH559 * 'Raw Data'!N559 * 'Raw Data'!P559) / 'Raw Data'!U559, 'Raw Data'!AH559), #N/A)</f>
        <v>0</v>
      </c>
      <c r="P556" s="107">
        <f>'Raw Data'!V559</f>
        <v>1</v>
      </c>
    </row>
    <row r="557" spans="1:16" x14ac:dyDescent="0.2">
      <c r="A557" s="132">
        <f>'Raw Data'!D560</f>
        <v>3211</v>
      </c>
      <c r="B557" s="113" t="str">
        <f>'Raw Data'!C560</f>
        <v>2C</v>
      </c>
      <c r="C557" s="131" t="str">
        <f>'Raw Data'!B560</f>
        <v>Ommaney</v>
      </c>
      <c r="D557" s="130">
        <f>'Raw Data'!E560</f>
        <v>43302</v>
      </c>
      <c r="E557" s="129">
        <f>'Raw Data'!F560</f>
        <v>551979</v>
      </c>
      <c r="F557" s="129">
        <f>IF('Raw Data'!G560 &lt; 2000000,-1* 'Raw Data'!G560,('Raw Data'!G560 - 1000000))</f>
        <v>-1332580</v>
      </c>
      <c r="G557" s="128">
        <f>'Raw Data'!H560</f>
        <v>54</v>
      </c>
      <c r="H557" s="127">
        <f>'Raw Data'!M560</f>
        <v>6.9564361572265625</v>
      </c>
      <c r="I557" s="119">
        <f>'Raw Data'!I560</f>
        <v>2646.21533203125</v>
      </c>
      <c r="J557" s="118">
        <f>'Raw Data'!K560</f>
        <v>77</v>
      </c>
      <c r="K557" s="119">
        <f>'Raw Data'!J560</f>
        <v>51.713855743408203</v>
      </c>
      <c r="L557" s="118">
        <f>'Raw Data'!L560</f>
        <v>6</v>
      </c>
      <c r="M557" s="117">
        <f>IF('Raw Data'!U560 &gt; 0, IF('Raw Data'!V560 = 1, ('Raw Data'!Z560 * 'Raw Data'!N560 * 'Raw Data'!P560) / 'Raw Data'!U560, 'Raw Data'!Z560), #N/A)</f>
        <v>0</v>
      </c>
      <c r="N557" s="116">
        <f>IF('Raw Data'!U560 &gt; 0, IF('Raw Data'!V560 = 1, ('Raw Data'!AD560 * 'Raw Data'!N560 * 'Raw Data'!P560) / 'Raw Data'!U560, 'Raw Data'!AD560), #N/A)</f>
        <v>2</v>
      </c>
      <c r="O557" s="115">
        <f>IF('Raw Data'!U560 &gt; 0, IF('Raw Data'!V560 = 1, ('Raw Data'!AH560 * 'Raw Data'!N560 * 'Raw Data'!P560) / 'Raw Data'!U560, 'Raw Data'!AH560), #N/A)</f>
        <v>28</v>
      </c>
      <c r="P557" s="107">
        <f>'Raw Data'!V560</f>
        <v>0</v>
      </c>
    </row>
    <row r="558" spans="1:16" x14ac:dyDescent="0.2">
      <c r="A558" s="132">
        <f>'Raw Data'!D561</f>
        <v>3212</v>
      </c>
      <c r="B558" s="113" t="str">
        <f>'Raw Data'!C561</f>
        <v>2C</v>
      </c>
      <c r="C558" s="131" t="str">
        <f>'Raw Data'!B561</f>
        <v>Ommaney</v>
      </c>
      <c r="D558" s="130">
        <f>'Raw Data'!E561</f>
        <v>43302</v>
      </c>
      <c r="E558" s="129">
        <f>'Raw Data'!F561</f>
        <v>553041</v>
      </c>
      <c r="F558" s="129">
        <f>IF('Raw Data'!G561 &lt; 2000000,-1* 'Raw Data'!G561,('Raw Data'!G561 - 1000000))</f>
        <v>-1330788</v>
      </c>
      <c r="G558" s="128">
        <f>'Raw Data'!H561</f>
        <v>30</v>
      </c>
      <c r="H558" s="127">
        <f>'Raw Data'!M561</f>
        <v>6.9564361572265625</v>
      </c>
      <c r="I558" s="119">
        <f>'Raw Data'!I561</f>
        <v>168.26507568359375</v>
      </c>
      <c r="J558" s="118">
        <f>'Raw Data'!K561</f>
        <v>3</v>
      </c>
      <c r="K558" s="119">
        <f>'Raw Data'!J561</f>
        <v>0</v>
      </c>
      <c r="L558" s="118">
        <f>'Raw Data'!L561</f>
        <v>0</v>
      </c>
      <c r="M558" s="117">
        <f>IF('Raw Data'!U561 &gt; 0, IF('Raw Data'!V561 = 1, ('Raw Data'!Z561 * 'Raw Data'!N561 * 'Raw Data'!P561) / 'Raw Data'!U561, 'Raw Data'!Z561), #N/A)</f>
        <v>0</v>
      </c>
      <c r="N558" s="116">
        <f>IF('Raw Data'!U561 &gt; 0, IF('Raw Data'!V561 = 1, ('Raw Data'!AD561 * 'Raw Data'!N561 * 'Raw Data'!P561) / 'Raw Data'!U561, 'Raw Data'!AD561), #N/A)</f>
        <v>0</v>
      </c>
      <c r="O558" s="115">
        <f>IF('Raw Data'!U561 &gt; 0, IF('Raw Data'!V561 = 1, ('Raw Data'!AH561 * 'Raw Data'!N561 * 'Raw Data'!P561) / 'Raw Data'!U561, 'Raw Data'!AH561), #N/A)</f>
        <v>0</v>
      </c>
      <c r="P558" s="107">
        <f>'Raw Data'!V561</f>
        <v>0</v>
      </c>
    </row>
    <row r="559" spans="1:16" x14ac:dyDescent="0.2">
      <c r="A559" s="132">
        <f>'Raw Data'!D562</f>
        <v>3213</v>
      </c>
      <c r="B559" s="113" t="str">
        <f>'Raw Data'!C562</f>
        <v>2C</v>
      </c>
      <c r="C559" s="131" t="str">
        <f>'Raw Data'!B562</f>
        <v>Ommaney</v>
      </c>
      <c r="D559" s="130">
        <f>'Raw Data'!E562</f>
        <v>43302</v>
      </c>
      <c r="E559" s="129">
        <f>'Raw Data'!F562</f>
        <v>553072</v>
      </c>
      <c r="F559" s="129">
        <f>IF('Raw Data'!G562 &lt; 2000000,-1* 'Raw Data'!G562,('Raw Data'!G562 - 1000000))</f>
        <v>-1332725</v>
      </c>
      <c r="G559" s="128">
        <f>'Raw Data'!H562</f>
        <v>25</v>
      </c>
      <c r="H559" s="127">
        <f>'Raw Data'!M562</f>
        <v>6.9564361572265625</v>
      </c>
      <c r="I559" s="119">
        <f>'Raw Data'!I562</f>
        <v>340.30804443359375</v>
      </c>
      <c r="J559" s="118">
        <f>'Raw Data'!K562</f>
        <v>10</v>
      </c>
      <c r="K559" s="119">
        <f>'Raw Data'!J562</f>
        <v>8.5578269958496094</v>
      </c>
      <c r="L559" s="118">
        <f>'Raw Data'!L562</f>
        <v>2</v>
      </c>
      <c r="M559" s="117">
        <f>IF('Raw Data'!U562 &gt; 0, IF('Raw Data'!V562 = 1, ('Raw Data'!Z562 * 'Raw Data'!N562 * 'Raw Data'!P562) / 'Raw Data'!U562, 'Raw Data'!Z562), #N/A)</f>
        <v>0</v>
      </c>
      <c r="N559" s="116">
        <f>IF('Raw Data'!U562 &gt; 0, IF('Raw Data'!V562 = 1, ('Raw Data'!AD562 * 'Raw Data'!N562 * 'Raw Data'!P562) / 'Raw Data'!U562, 'Raw Data'!AD562), #N/A)</f>
        <v>0</v>
      </c>
      <c r="O559" s="115">
        <f>IF('Raw Data'!U562 &gt; 0, IF('Raw Data'!V562 = 1, ('Raw Data'!AH562 * 'Raw Data'!N562 * 'Raw Data'!P562) / 'Raw Data'!U562, 'Raw Data'!AH562), #N/A)</f>
        <v>0</v>
      </c>
      <c r="P559" s="107">
        <f>'Raw Data'!V562</f>
        <v>0</v>
      </c>
    </row>
    <row r="560" spans="1:16" x14ac:dyDescent="0.2">
      <c r="A560" s="132">
        <f>'Raw Data'!D563</f>
        <v>3214</v>
      </c>
      <c r="B560" s="113" t="str">
        <f>'Raw Data'!C563</f>
        <v>2C</v>
      </c>
      <c r="C560" s="131" t="str">
        <f>'Raw Data'!B563</f>
        <v>Ommaney</v>
      </c>
      <c r="D560" s="130">
        <f>'Raw Data'!E563</f>
        <v>43315</v>
      </c>
      <c r="E560" s="129">
        <f>'Raw Data'!F563</f>
        <v>554004</v>
      </c>
      <c r="F560" s="129">
        <f>IF('Raw Data'!G563 &lt; 2000000,-1* 'Raw Data'!G563,('Raw Data'!G563 - 1000000))</f>
        <v>-1334274</v>
      </c>
      <c r="G560" s="128">
        <f>'Raw Data'!H563</f>
        <v>16</v>
      </c>
      <c r="H560" s="127">
        <f>'Raw Data'!M563</f>
        <v>4.4719948768615723</v>
      </c>
      <c r="I560" s="119">
        <f>'Raw Data'!I563</f>
        <v>1072.8826904296875</v>
      </c>
      <c r="J560" s="118">
        <f>'Raw Data'!K563</f>
        <v>21</v>
      </c>
      <c r="K560" s="119">
        <f>'Raw Data'!J563</f>
        <v>21.058277130126953</v>
      </c>
      <c r="L560" s="118">
        <f>'Raw Data'!L563</f>
        <v>3</v>
      </c>
      <c r="M560" s="117">
        <f>IF('Raw Data'!U563 &gt; 0, IF('Raw Data'!V563 = 1, ('Raw Data'!Z563 * 'Raw Data'!N563 * 'Raw Data'!P563) / 'Raw Data'!U563, 'Raw Data'!Z563), #N/A)</f>
        <v>0</v>
      </c>
      <c r="N560" s="116">
        <f>IF('Raw Data'!U563 &gt; 0, IF('Raw Data'!V563 = 1, ('Raw Data'!AD563 * 'Raw Data'!N563 * 'Raw Data'!P563) / 'Raw Data'!U563, 'Raw Data'!AD563), #N/A)</f>
        <v>0</v>
      </c>
      <c r="O560" s="115">
        <f>IF('Raw Data'!U563 &gt; 0, IF('Raw Data'!V563 = 1, ('Raw Data'!AH563 * 'Raw Data'!N563 * 'Raw Data'!P563) / 'Raw Data'!U563, 'Raw Data'!AH563), #N/A)</f>
        <v>0</v>
      </c>
      <c r="P560" s="107">
        <f>'Raw Data'!V563</f>
        <v>1</v>
      </c>
    </row>
    <row r="561" spans="1:16" x14ac:dyDescent="0.2">
      <c r="A561" s="132">
        <f>'Raw Data'!D564</f>
        <v>3215</v>
      </c>
      <c r="B561" s="113" t="str">
        <f>'Raw Data'!C564</f>
        <v>2C</v>
      </c>
      <c r="C561" s="131" t="str">
        <f>'Raw Data'!B564</f>
        <v>Ommaney</v>
      </c>
      <c r="D561" s="130">
        <f>'Raw Data'!E564</f>
        <v>43296</v>
      </c>
      <c r="E561" s="129">
        <f>'Raw Data'!F564</f>
        <v>555935</v>
      </c>
      <c r="F561" s="129">
        <f>IF('Raw Data'!G564 &lt; 2000000,-1* 'Raw Data'!G564,('Raw Data'!G564 - 1000000))</f>
        <v>-1353063</v>
      </c>
      <c r="G561" s="128">
        <f>'Raw Data'!H564</f>
        <v>314</v>
      </c>
      <c r="H561" s="127">
        <f>'Raw Data'!M564</f>
        <v>7.0267033576965332</v>
      </c>
      <c r="I561" s="119">
        <f>'Raw Data'!I564</f>
        <v>341.20059204101562</v>
      </c>
      <c r="J561" s="118">
        <f>'Raw Data'!K564</f>
        <v>10</v>
      </c>
      <c r="K561" s="119">
        <f>'Raw Data'!J564</f>
        <v>0</v>
      </c>
      <c r="L561" s="118">
        <f>'Raw Data'!L564</f>
        <v>0</v>
      </c>
      <c r="M561" s="117">
        <f>IF('Raw Data'!U564 &gt; 0, IF('Raw Data'!V564 = 1, ('Raw Data'!Z564 * 'Raw Data'!N564 * 'Raw Data'!P564) / 'Raw Data'!U564, 'Raw Data'!Z564), #N/A)</f>
        <v>73</v>
      </c>
      <c r="N561" s="116">
        <f>IF('Raw Data'!U564 &gt; 0, IF('Raw Data'!V564 = 1, ('Raw Data'!AD564 * 'Raw Data'!N564 * 'Raw Data'!P564) / 'Raw Data'!U564, 'Raw Data'!AD564), #N/A)</f>
        <v>0</v>
      </c>
      <c r="O561" s="115">
        <f>IF('Raw Data'!U564 &gt; 0, IF('Raw Data'!V564 = 1, ('Raw Data'!AH564 * 'Raw Data'!N564 * 'Raw Data'!P564) / 'Raw Data'!U564, 'Raw Data'!AH564), #N/A)</f>
        <v>4</v>
      </c>
      <c r="P561" s="107">
        <f>'Raw Data'!V564</f>
        <v>0</v>
      </c>
    </row>
    <row r="562" spans="1:16" x14ac:dyDescent="0.2">
      <c r="A562" s="132">
        <f>'Raw Data'!D565</f>
        <v>3216</v>
      </c>
      <c r="B562" s="113" t="str">
        <f>'Raw Data'!C565</f>
        <v>2C</v>
      </c>
      <c r="C562" s="131" t="str">
        <f>'Raw Data'!B565</f>
        <v>Ommaney</v>
      </c>
      <c r="D562" s="130">
        <f>'Raw Data'!E565</f>
        <v>43314</v>
      </c>
      <c r="E562" s="129">
        <f>'Raw Data'!F565</f>
        <v>560031</v>
      </c>
      <c r="F562" s="129">
        <f>IF('Raw Data'!G565 &lt; 2000000,-1* 'Raw Data'!G565,('Raw Data'!G565 - 1000000))</f>
        <v>-1332459</v>
      </c>
      <c r="G562" s="128">
        <f>'Raw Data'!H565</f>
        <v>37</v>
      </c>
      <c r="H562" s="127">
        <f>'Raw Data'!M565</f>
        <v>7.0267033576965332</v>
      </c>
      <c r="I562" s="119">
        <f>'Raw Data'!I565</f>
        <v>977.863525390625</v>
      </c>
      <c r="J562" s="118">
        <f>'Raw Data'!K565</f>
        <v>16</v>
      </c>
      <c r="K562" s="119">
        <f>'Raw Data'!J565</f>
        <v>0</v>
      </c>
      <c r="L562" s="118">
        <f>'Raw Data'!L565</f>
        <v>0</v>
      </c>
      <c r="M562" s="117">
        <f>IF('Raw Data'!U565 &gt; 0, IF('Raw Data'!V565 = 1, ('Raw Data'!Z565 * 'Raw Data'!N565 * 'Raw Data'!P565) / 'Raw Data'!U565, 'Raw Data'!Z565), #N/A)</f>
        <v>0</v>
      </c>
      <c r="N562" s="116">
        <f>IF('Raw Data'!U565 &gt; 0, IF('Raw Data'!V565 = 1, ('Raw Data'!AD565 * 'Raw Data'!N565 * 'Raw Data'!P565) / 'Raw Data'!U565, 'Raw Data'!AD565), #N/A)</f>
        <v>0</v>
      </c>
      <c r="O562" s="115">
        <f>IF('Raw Data'!U565 &gt; 0, IF('Raw Data'!V565 = 1, ('Raw Data'!AH565 * 'Raw Data'!N565 * 'Raw Data'!P565) / 'Raw Data'!U565, 'Raw Data'!AH565), #N/A)</f>
        <v>30</v>
      </c>
      <c r="P562" s="107">
        <f>'Raw Data'!V565</f>
        <v>1</v>
      </c>
    </row>
    <row r="563" spans="1:16" x14ac:dyDescent="0.2">
      <c r="A563" s="132">
        <f>'Raw Data'!D566</f>
        <v>3217</v>
      </c>
      <c r="B563" s="113" t="str">
        <f>'Raw Data'!C566</f>
        <v>2C</v>
      </c>
      <c r="C563" s="131" t="str">
        <f>'Raw Data'!B566</f>
        <v>Ommaney</v>
      </c>
      <c r="D563" s="130">
        <f>'Raw Data'!E566</f>
        <v>43316</v>
      </c>
      <c r="E563" s="129">
        <f>'Raw Data'!F566</f>
        <v>560955</v>
      </c>
      <c r="F563" s="129">
        <f>IF('Raw Data'!G566 &lt; 2000000,-1* 'Raw Data'!G566,('Raw Data'!G566 - 1000000))</f>
        <v>-1340322</v>
      </c>
      <c r="G563" s="128">
        <f>'Raw Data'!H566</f>
        <v>67</v>
      </c>
      <c r="H563" s="127">
        <f>'Raw Data'!M566</f>
        <v>6.9564361572265625</v>
      </c>
      <c r="I563" s="119">
        <f>'Raw Data'!I566</f>
        <v>730.660888671875</v>
      </c>
      <c r="J563" s="118">
        <f>'Raw Data'!K566</f>
        <v>23</v>
      </c>
      <c r="K563" s="119">
        <f>'Raw Data'!J566</f>
        <v>10.559208869934082</v>
      </c>
      <c r="L563" s="118">
        <f>'Raw Data'!L566</f>
        <v>1</v>
      </c>
      <c r="M563" s="117">
        <f>IF('Raw Data'!U566 &gt; 0, IF('Raw Data'!V566 = 1, ('Raw Data'!Z566 * 'Raw Data'!N566 * 'Raw Data'!P566) / 'Raw Data'!U566, 'Raw Data'!Z566), #N/A)</f>
        <v>9.9</v>
      </c>
      <c r="N563" s="116">
        <f>IF('Raw Data'!U566 &gt; 0, IF('Raw Data'!V566 = 1, ('Raw Data'!AD566 * 'Raw Data'!N566 * 'Raw Data'!P566) / 'Raw Data'!U566, 'Raw Data'!AD566), #N/A)</f>
        <v>0</v>
      </c>
      <c r="O563" s="115">
        <f>IF('Raw Data'!U566 &gt; 0, IF('Raw Data'!V566 = 1, ('Raw Data'!AH566 * 'Raw Data'!N566 * 'Raw Data'!P566) / 'Raw Data'!U566, 'Raw Data'!AH566), #N/A)</f>
        <v>0</v>
      </c>
      <c r="P563" s="107">
        <f>'Raw Data'!V566</f>
        <v>1</v>
      </c>
    </row>
    <row r="564" spans="1:16" x14ac:dyDescent="0.2">
      <c r="A564" s="132">
        <f>'Raw Data'!D567</f>
        <v>3218</v>
      </c>
      <c r="B564" s="113" t="str">
        <f>'Raw Data'!C567</f>
        <v>2C</v>
      </c>
      <c r="C564" s="131" t="str">
        <f>'Raw Data'!B567</f>
        <v>Ommaney</v>
      </c>
      <c r="D564" s="130">
        <f>'Raw Data'!E567</f>
        <v>43292</v>
      </c>
      <c r="E564" s="129">
        <f>'Raw Data'!F567</f>
        <v>560998</v>
      </c>
      <c r="F564" s="129">
        <f>IF('Raw Data'!G567 &lt; 2000000,-1* 'Raw Data'!G567,('Raw Data'!G567 - 1000000))</f>
        <v>-1353108</v>
      </c>
      <c r="G564" s="128">
        <f>'Raw Data'!H567</f>
        <v>227</v>
      </c>
      <c r="H564" s="127">
        <f>'Raw Data'!M567</f>
        <v>7.0267033576965332</v>
      </c>
      <c r="I564" s="119">
        <f>'Raw Data'!I567</f>
        <v>237.52485656738281</v>
      </c>
      <c r="J564" s="118">
        <f>'Raw Data'!K567</f>
        <v>8</v>
      </c>
      <c r="K564" s="119">
        <f>'Raw Data'!J567</f>
        <v>0</v>
      </c>
      <c r="L564" s="118">
        <f>'Raw Data'!L567</f>
        <v>0</v>
      </c>
      <c r="M564" s="117">
        <f>IF('Raw Data'!U567 &gt; 0, IF('Raw Data'!V567 = 1, ('Raw Data'!Z567 * 'Raw Data'!N567 * 'Raw Data'!P567) / 'Raw Data'!U567, 'Raw Data'!Z567), #N/A)</f>
        <v>64</v>
      </c>
      <c r="N564" s="116">
        <f>IF('Raw Data'!U567 &gt; 0, IF('Raw Data'!V567 = 1, ('Raw Data'!AD567 * 'Raw Data'!N567 * 'Raw Data'!P567) / 'Raw Data'!U567, 'Raw Data'!AD567), #N/A)</f>
        <v>0</v>
      </c>
      <c r="O564" s="115">
        <f>IF('Raw Data'!U567 &gt; 0, IF('Raw Data'!V567 = 1, ('Raw Data'!AH567 * 'Raw Data'!N567 * 'Raw Data'!P567) / 'Raw Data'!U567, 'Raw Data'!AH567), #N/A)</f>
        <v>62</v>
      </c>
      <c r="P564" s="107">
        <f>'Raw Data'!V567</f>
        <v>0</v>
      </c>
    </row>
    <row r="565" spans="1:16" x14ac:dyDescent="0.2">
      <c r="A565" s="132">
        <f>'Raw Data'!D568</f>
        <v>3219</v>
      </c>
      <c r="B565" s="113" t="str">
        <f>'Raw Data'!C568</f>
        <v>2C</v>
      </c>
      <c r="C565" s="131" t="str">
        <f>'Raw Data'!B568</f>
        <v>Ommaney</v>
      </c>
      <c r="D565" s="130">
        <f>'Raw Data'!E568</f>
        <v>43327</v>
      </c>
      <c r="E565" s="129">
        <f>'Raw Data'!F568</f>
        <v>561934</v>
      </c>
      <c r="F565" s="129">
        <f>IF('Raw Data'!G568 &lt; 2000000,-1* 'Raw Data'!G568,('Raw Data'!G568 - 1000000))</f>
        <v>-1343776</v>
      </c>
      <c r="G565" s="128">
        <f>'Raw Data'!H568</f>
        <v>53</v>
      </c>
      <c r="H565" s="127">
        <f>'Raw Data'!M568</f>
        <v>7.0267038345336914</v>
      </c>
      <c r="I565" s="119">
        <f>'Raw Data'!I568</f>
        <v>2088.3916015625</v>
      </c>
      <c r="J565" s="118">
        <f>'Raw Data'!K568</f>
        <v>56</v>
      </c>
      <c r="K565" s="119">
        <f>'Raw Data'!J568</f>
        <v>192.6812744140625</v>
      </c>
      <c r="L565" s="118">
        <f>'Raw Data'!L568</f>
        <v>24</v>
      </c>
      <c r="M565" s="117">
        <f>IF('Raw Data'!U568 &gt; 0, IF('Raw Data'!V568 = 1, ('Raw Data'!Z568 * 'Raw Data'!N568 * 'Raw Data'!P568) / 'Raw Data'!U568, 'Raw Data'!Z568), #N/A)</f>
        <v>0</v>
      </c>
      <c r="N565" s="116">
        <f>IF('Raw Data'!U568 &gt; 0, IF('Raw Data'!V568 = 1, ('Raw Data'!AD568 * 'Raw Data'!N568 * 'Raw Data'!P568) / 'Raw Data'!U568, 'Raw Data'!AD568), #N/A)</f>
        <v>2</v>
      </c>
      <c r="O565" s="115">
        <f>IF('Raw Data'!U568 &gt; 0, IF('Raw Data'!V568 = 1, ('Raw Data'!AH568 * 'Raw Data'!N568 * 'Raw Data'!P568) / 'Raw Data'!U568, 'Raw Data'!AH568), #N/A)</f>
        <v>49</v>
      </c>
      <c r="P565" s="107">
        <f>'Raw Data'!V568</f>
        <v>0</v>
      </c>
    </row>
    <row r="566" spans="1:16" x14ac:dyDescent="0.2">
      <c r="A566" s="132">
        <f>'Raw Data'!D569</f>
        <v>3221</v>
      </c>
      <c r="B566" s="113" t="str">
        <f>'Raw Data'!C569</f>
        <v>2C</v>
      </c>
      <c r="C566" s="131" t="str">
        <f>'Raw Data'!B569</f>
        <v>Ketchikan</v>
      </c>
      <c r="D566" s="130">
        <f>'Raw Data'!E569</f>
        <v>43274</v>
      </c>
      <c r="E566" s="129">
        <f>'Raw Data'!F569</f>
        <v>562083</v>
      </c>
      <c r="F566" s="129">
        <f>IF('Raw Data'!G569 &lt; 2000000,-1* 'Raw Data'!G569,('Raw Data'!G569 - 1000000))</f>
        <v>-1323200</v>
      </c>
      <c r="G566" s="128">
        <f>'Raw Data'!H569</f>
        <v>108</v>
      </c>
      <c r="H566" s="127">
        <f>'Raw Data'!M569</f>
        <v>6.88616943359375</v>
      </c>
      <c r="I566" s="119">
        <f>'Raw Data'!I569</f>
        <v>746.173095703125</v>
      </c>
      <c r="J566" s="118">
        <f>'Raw Data'!K569</f>
        <v>30</v>
      </c>
      <c r="K566" s="119">
        <f>'Raw Data'!J569</f>
        <v>58.580615997314453</v>
      </c>
      <c r="L566" s="118">
        <f>'Raw Data'!L569</f>
        <v>7</v>
      </c>
      <c r="M566" s="117">
        <f>IF('Raw Data'!U569 &gt; 0, IF('Raw Data'!V569 = 1, ('Raw Data'!Z569 * 'Raw Data'!N569 * 'Raw Data'!P569) / 'Raw Data'!U569, 'Raw Data'!Z569), #N/A)</f>
        <v>9.8000000000000007</v>
      </c>
      <c r="N566" s="116">
        <f>IF('Raw Data'!U569 &gt; 0, IF('Raw Data'!V569 = 1, ('Raw Data'!AD569 * 'Raw Data'!N569 * 'Raw Data'!P569) / 'Raw Data'!U569, 'Raw Data'!AD569), #N/A)</f>
        <v>0</v>
      </c>
      <c r="O566" s="115">
        <f>IF('Raw Data'!U569 &gt; 0, IF('Raw Data'!V569 = 1, ('Raw Data'!AH569 * 'Raw Data'!N569 * 'Raw Data'!P569) / 'Raw Data'!U569, 'Raw Data'!AH569), #N/A)</f>
        <v>0</v>
      </c>
      <c r="P566" s="107">
        <f>'Raw Data'!V569</f>
        <v>1</v>
      </c>
    </row>
    <row r="567" spans="1:16" x14ac:dyDescent="0.2">
      <c r="A567" s="132">
        <f>'Raw Data'!D570</f>
        <v>3222</v>
      </c>
      <c r="B567" s="113" t="str">
        <f>'Raw Data'!C570</f>
        <v>2C</v>
      </c>
      <c r="C567" s="131" t="str">
        <f>'Raw Data'!B570</f>
        <v>Ommaney</v>
      </c>
      <c r="D567" s="130">
        <f>'Raw Data'!E570</f>
        <v>43323</v>
      </c>
      <c r="E567" s="129">
        <f>'Raw Data'!F570</f>
        <v>562953</v>
      </c>
      <c r="F567" s="129">
        <f>IF('Raw Data'!G570 &lt; 2000000,-1* 'Raw Data'!G570,('Raw Data'!G570 - 1000000))</f>
        <v>-1343731</v>
      </c>
      <c r="G567" s="128">
        <f>'Raw Data'!H570</f>
        <v>184</v>
      </c>
      <c r="H567" s="127">
        <f>'Raw Data'!M570</f>
        <v>7.0267033576965332</v>
      </c>
      <c r="I567" s="119">
        <f>'Raw Data'!I570</f>
        <v>2004.347412109375</v>
      </c>
      <c r="J567" s="118">
        <f>'Raw Data'!K570</f>
        <v>52</v>
      </c>
      <c r="K567" s="119">
        <f>'Raw Data'!J570</f>
        <v>16.423393249511719</v>
      </c>
      <c r="L567" s="118">
        <f>'Raw Data'!L570</f>
        <v>2</v>
      </c>
      <c r="M567" s="117">
        <f>IF('Raw Data'!U570 &gt; 0, IF('Raw Data'!V570 = 1, ('Raw Data'!Z570 * 'Raw Data'!N570 * 'Raw Data'!P570) / 'Raw Data'!U570, 'Raw Data'!Z570), #N/A)</f>
        <v>66.141732283464563</v>
      </c>
      <c r="N567" s="116">
        <f>IF('Raw Data'!U570 &gt; 0, IF('Raw Data'!V570 = 1, ('Raw Data'!AD570 * 'Raw Data'!N570 * 'Raw Data'!P570) / 'Raw Data'!U570, 'Raw Data'!AD570), #N/A)</f>
        <v>0</v>
      </c>
      <c r="O567" s="115">
        <f>IF('Raw Data'!U570 &gt; 0, IF('Raw Data'!V570 = 1, ('Raw Data'!AH570 * 'Raw Data'!N570 * 'Raw Data'!P570) / 'Raw Data'!U570, 'Raw Data'!AH570), #N/A)</f>
        <v>60.629921259842519</v>
      </c>
      <c r="P567" s="107">
        <f>'Raw Data'!V570</f>
        <v>1</v>
      </c>
    </row>
    <row r="568" spans="1:16" x14ac:dyDescent="0.2">
      <c r="A568" s="132">
        <f>'Raw Data'!D571</f>
        <v>3223</v>
      </c>
      <c r="B568" s="113" t="str">
        <f>'Raw Data'!C571</f>
        <v>2C</v>
      </c>
      <c r="C568" s="131" t="str">
        <f>'Raw Data'!B571</f>
        <v>Ommaney</v>
      </c>
      <c r="D568" s="130">
        <f>'Raw Data'!E571</f>
        <v>43312</v>
      </c>
      <c r="E568" s="129">
        <f>'Raw Data'!F571</f>
        <v>564034</v>
      </c>
      <c r="F568" s="129">
        <f>IF('Raw Data'!G571 &lt; 2000000,-1* 'Raw Data'!G571,('Raw Data'!G571 - 1000000))</f>
        <v>-1330881</v>
      </c>
      <c r="G568" s="128">
        <f>'Raw Data'!H571</f>
        <v>16</v>
      </c>
      <c r="H568" s="127">
        <f>'Raw Data'!M571</f>
        <v>6.9564361572265625</v>
      </c>
      <c r="I568" s="119">
        <f>'Raw Data'!I571</f>
        <v>715.5751953125</v>
      </c>
      <c r="J568" s="118">
        <f>'Raw Data'!K571</f>
        <v>15</v>
      </c>
      <c r="K568" s="119">
        <f>'Raw Data'!J571</f>
        <v>16.946962356567383</v>
      </c>
      <c r="L568" s="118">
        <f>'Raw Data'!L571</f>
        <v>2</v>
      </c>
      <c r="M568" s="117">
        <f>IF('Raw Data'!U571 &gt; 0, IF('Raw Data'!V571 = 1, ('Raw Data'!Z571 * 'Raw Data'!N571 * 'Raw Data'!P571) / 'Raw Data'!U571, 'Raw Data'!Z571), #N/A)</f>
        <v>0</v>
      </c>
      <c r="N568" s="116">
        <f>IF('Raw Data'!U571 &gt; 0, IF('Raw Data'!V571 = 1, ('Raw Data'!AD571 * 'Raw Data'!N571 * 'Raw Data'!P571) / 'Raw Data'!U571, 'Raw Data'!AD571), #N/A)</f>
        <v>0</v>
      </c>
      <c r="O568" s="115">
        <f>IF('Raw Data'!U571 &gt; 0, IF('Raw Data'!V571 = 1, ('Raw Data'!AH571 * 'Raw Data'!N571 * 'Raw Data'!P571) / 'Raw Data'!U571, 'Raw Data'!AH571), #N/A)</f>
        <v>0</v>
      </c>
      <c r="P568" s="107">
        <f>'Raw Data'!V571</f>
        <v>1</v>
      </c>
    </row>
    <row r="569" spans="1:16" x14ac:dyDescent="0.2">
      <c r="A569" s="132">
        <f>'Raw Data'!D572</f>
        <v>3224</v>
      </c>
      <c r="B569" s="113" t="str">
        <f>'Raw Data'!C572</f>
        <v>2C</v>
      </c>
      <c r="C569" s="131" t="str">
        <f>'Raw Data'!B572</f>
        <v>Sitka</v>
      </c>
      <c r="D569" s="130">
        <f>'Raw Data'!E572</f>
        <v>43321</v>
      </c>
      <c r="E569" s="129">
        <f>'Raw Data'!F572</f>
        <v>565015</v>
      </c>
      <c r="F569" s="129">
        <f>IF('Raw Data'!G572 &lt; 2000000,-1* 'Raw Data'!G572,('Raw Data'!G572 - 1000000))</f>
        <v>-1343913</v>
      </c>
      <c r="G569" s="128">
        <f>'Raw Data'!H572</f>
        <v>373</v>
      </c>
      <c r="H569" s="127">
        <f>'Raw Data'!M572</f>
        <v>6.9564361572265625</v>
      </c>
      <c r="I569" s="119">
        <f>'Raw Data'!I572</f>
        <v>1330.8387451171875</v>
      </c>
      <c r="J569" s="118">
        <f>'Raw Data'!K572</f>
        <v>21</v>
      </c>
      <c r="K569" s="119">
        <f>'Raw Data'!J572</f>
        <v>0</v>
      </c>
      <c r="L569" s="118">
        <f>'Raw Data'!L572</f>
        <v>0</v>
      </c>
      <c r="M569" s="117">
        <f>IF('Raw Data'!U572 &gt; 0, IF('Raw Data'!V572 = 1, ('Raw Data'!Z572 * 'Raw Data'!N572 * 'Raw Data'!P572) / 'Raw Data'!U572, 'Raw Data'!Z572), #N/A)</f>
        <v>207.9</v>
      </c>
      <c r="N569" s="116">
        <f>IF('Raw Data'!U572 &gt; 0, IF('Raw Data'!V572 = 1, ('Raw Data'!AD572 * 'Raw Data'!N572 * 'Raw Data'!P572) / 'Raw Data'!U572, 'Raw Data'!AD572), #N/A)</f>
        <v>0</v>
      </c>
      <c r="O569" s="115">
        <f>IF('Raw Data'!U572 &gt; 0, IF('Raw Data'!V572 = 1, ('Raw Data'!AH572 * 'Raw Data'!N572 * 'Raw Data'!P572) / 'Raw Data'!U572, 'Raw Data'!AH572), #N/A)</f>
        <v>0</v>
      </c>
      <c r="P569" s="107">
        <f>'Raw Data'!V572</f>
        <v>1</v>
      </c>
    </row>
    <row r="570" spans="1:16" x14ac:dyDescent="0.2">
      <c r="A570" s="132">
        <f>'Raw Data'!D573</f>
        <v>3225</v>
      </c>
      <c r="B570" s="113" t="str">
        <f>'Raw Data'!C573</f>
        <v>2C</v>
      </c>
      <c r="C570" s="131" t="str">
        <f>'Raw Data'!B573</f>
        <v>Sitka</v>
      </c>
      <c r="D570" s="130">
        <f>'Raw Data'!E573</f>
        <v>43285</v>
      </c>
      <c r="E570" s="129">
        <f>'Raw Data'!F573</f>
        <v>564866</v>
      </c>
      <c r="F570" s="129">
        <f>IF('Raw Data'!G573 &lt; 2000000,-1* 'Raw Data'!G573,('Raw Data'!G573 - 1000000))</f>
        <v>-1353375</v>
      </c>
      <c r="G570" s="128">
        <f>'Raw Data'!H573</f>
        <v>44</v>
      </c>
      <c r="H570" s="127">
        <f>'Raw Data'!M573</f>
        <v>6.9564361572265625</v>
      </c>
      <c r="I570" s="119">
        <f>'Raw Data'!I573</f>
        <v>479.95068359375</v>
      </c>
      <c r="J570" s="118">
        <f>'Raw Data'!K573</f>
        <v>12</v>
      </c>
      <c r="K570" s="119">
        <f>'Raw Data'!J573</f>
        <v>40.559562683105469</v>
      </c>
      <c r="L570" s="118">
        <f>'Raw Data'!L573</f>
        <v>7</v>
      </c>
      <c r="M570" s="117">
        <f>IF('Raw Data'!U573 &gt; 0, IF('Raw Data'!V573 = 1, ('Raw Data'!Z573 * 'Raw Data'!N573 * 'Raw Data'!P573) / 'Raw Data'!U573, 'Raw Data'!Z573), #N/A)</f>
        <v>0</v>
      </c>
      <c r="N570" s="116">
        <f>IF('Raw Data'!U573 &gt; 0, IF('Raw Data'!V573 = 1, ('Raw Data'!AD573 * 'Raw Data'!N573 * 'Raw Data'!P573) / 'Raw Data'!U573, 'Raw Data'!AD573), #N/A)</f>
        <v>0</v>
      </c>
      <c r="O570" s="115">
        <f>IF('Raw Data'!U573 &gt; 0, IF('Raw Data'!V573 = 1, ('Raw Data'!AH573 * 'Raw Data'!N573 * 'Raw Data'!P573) / 'Raw Data'!U573, 'Raw Data'!AH573), #N/A)</f>
        <v>39.6</v>
      </c>
      <c r="P570" s="107">
        <f>'Raw Data'!V573</f>
        <v>1</v>
      </c>
    </row>
    <row r="571" spans="1:16" x14ac:dyDescent="0.2">
      <c r="A571" s="132">
        <f>'Raw Data'!D574</f>
        <v>3226</v>
      </c>
      <c r="B571" s="113" t="str">
        <f>'Raw Data'!C574</f>
        <v>2C</v>
      </c>
      <c r="C571" s="131" t="str">
        <f>'Raw Data'!B574</f>
        <v>Sitka</v>
      </c>
      <c r="D571" s="130">
        <f>'Raw Data'!E574</f>
        <v>43285</v>
      </c>
      <c r="E571" s="129">
        <f>'Raw Data'!F574</f>
        <v>565879</v>
      </c>
      <c r="F571" s="129">
        <f>IF('Raw Data'!G574 &lt; 2000000,-1* 'Raw Data'!G574,('Raw Data'!G574 - 1000000))</f>
        <v>-1353375</v>
      </c>
      <c r="G571" s="128">
        <f>'Raw Data'!H574</f>
        <v>26</v>
      </c>
      <c r="H571" s="127">
        <f>'Raw Data'!M574</f>
        <v>7.0267038345336914</v>
      </c>
      <c r="I571" s="119">
        <f>'Raw Data'!I574</f>
        <v>524.62109375</v>
      </c>
      <c r="J571" s="118">
        <f>'Raw Data'!K574</f>
        <v>13</v>
      </c>
      <c r="K571" s="119">
        <f>'Raw Data'!J574</f>
        <v>63.491466522216797</v>
      </c>
      <c r="L571" s="118">
        <f>'Raw Data'!L574</f>
        <v>9</v>
      </c>
      <c r="M571" s="117">
        <f>IF('Raw Data'!U574 &gt; 0, IF('Raw Data'!V574 = 1, ('Raw Data'!Z574 * 'Raw Data'!N574 * 'Raw Data'!P574) / 'Raw Data'!U574, 'Raw Data'!Z574), #N/A)</f>
        <v>0</v>
      </c>
      <c r="N571" s="116">
        <f>IF('Raw Data'!U574 &gt; 0, IF('Raw Data'!V574 = 1, ('Raw Data'!AD574 * 'Raw Data'!N574 * 'Raw Data'!P574) / 'Raw Data'!U574, 'Raw Data'!AD574), #N/A)</f>
        <v>0</v>
      </c>
      <c r="O571" s="115">
        <f>IF('Raw Data'!U574 &gt; 0, IF('Raw Data'!V574 = 1, ('Raw Data'!AH574 * 'Raw Data'!N574 * 'Raw Data'!P574) / 'Raw Data'!U574, 'Raw Data'!AH574), #N/A)</f>
        <v>25</v>
      </c>
      <c r="P571" s="107">
        <f>'Raw Data'!V574</f>
        <v>1</v>
      </c>
    </row>
    <row r="572" spans="1:16" x14ac:dyDescent="0.2">
      <c r="A572" s="132">
        <f>'Raw Data'!D575</f>
        <v>3227</v>
      </c>
      <c r="B572" s="113" t="str">
        <f>'Raw Data'!C575</f>
        <v>2C</v>
      </c>
      <c r="C572" s="131" t="str">
        <f>'Raw Data'!B575</f>
        <v>Sitka</v>
      </c>
      <c r="D572" s="130">
        <f>'Raw Data'!E575</f>
        <v>43322</v>
      </c>
      <c r="E572" s="129">
        <f>'Raw Data'!F575</f>
        <v>565918</v>
      </c>
      <c r="F572" s="129">
        <f>IF('Raw Data'!G575 &lt; 2000000,-1* 'Raw Data'!G575,('Raw Data'!G575 - 1000000))</f>
        <v>-1340239</v>
      </c>
      <c r="G572" s="128">
        <f>'Raw Data'!H575</f>
        <v>56</v>
      </c>
      <c r="H572" s="127">
        <f>'Raw Data'!M575</f>
        <v>6.9564361572265625</v>
      </c>
      <c r="I572" s="119">
        <f>'Raw Data'!I575</f>
        <v>2725.739990234375</v>
      </c>
      <c r="J572" s="118">
        <f>'Raw Data'!K575</f>
        <v>89</v>
      </c>
      <c r="K572" s="119">
        <f>'Raw Data'!J575</f>
        <v>139.12861633300781</v>
      </c>
      <c r="L572" s="118">
        <f>'Raw Data'!L575</f>
        <v>16</v>
      </c>
      <c r="M572" s="117">
        <f>IF('Raw Data'!U575 &gt; 0, IF('Raw Data'!V575 = 1, ('Raw Data'!Z575 * 'Raw Data'!N575 * 'Raw Data'!P575) / 'Raw Data'!U575, 'Raw Data'!Z575), #N/A)</f>
        <v>0</v>
      </c>
      <c r="N572" s="116">
        <f>IF('Raw Data'!U575 &gt; 0, IF('Raw Data'!V575 = 1, ('Raw Data'!AD575 * 'Raw Data'!N575 * 'Raw Data'!P575) / 'Raw Data'!U575, 'Raw Data'!AD575), #N/A)</f>
        <v>0</v>
      </c>
      <c r="O572" s="115">
        <f>IF('Raw Data'!U575 &gt; 0, IF('Raw Data'!V575 = 1, ('Raw Data'!AH575 * 'Raw Data'!N575 * 'Raw Data'!P575) / 'Raw Data'!U575, 'Raw Data'!AH575), #N/A)</f>
        <v>14.85</v>
      </c>
      <c r="P572" s="107">
        <f>'Raw Data'!V575</f>
        <v>1</v>
      </c>
    </row>
    <row r="573" spans="1:16" x14ac:dyDescent="0.2">
      <c r="A573" s="132">
        <f>'Raw Data'!D576</f>
        <v>3228</v>
      </c>
      <c r="B573" s="113" t="str">
        <f>'Raw Data'!C576</f>
        <v>2C</v>
      </c>
      <c r="C573" s="131" t="str">
        <f>'Raw Data'!B576</f>
        <v>Sitka</v>
      </c>
      <c r="D573" s="130">
        <f>'Raw Data'!E576</f>
        <v>43321</v>
      </c>
      <c r="E573" s="129">
        <f>'Raw Data'!F576</f>
        <v>570012</v>
      </c>
      <c r="F573" s="129">
        <f>IF('Raw Data'!G576 &lt; 2000000,-1* 'Raw Data'!G576,('Raw Data'!G576 - 1000000))</f>
        <v>-1343978</v>
      </c>
      <c r="G573" s="128">
        <f>'Raw Data'!H576</f>
        <v>319</v>
      </c>
      <c r="H573" s="127">
        <f>'Raw Data'!M576</f>
        <v>6.88616943359375</v>
      </c>
      <c r="I573" s="119">
        <f>'Raw Data'!I576</f>
        <v>501.91000366210937</v>
      </c>
      <c r="J573" s="118">
        <f>'Raw Data'!K576</f>
        <v>6</v>
      </c>
      <c r="K573" s="119">
        <f>'Raw Data'!J576</f>
        <v>0</v>
      </c>
      <c r="L573" s="118">
        <f>'Raw Data'!L576</f>
        <v>0</v>
      </c>
      <c r="M573" s="117">
        <f>IF('Raw Data'!U576 &gt; 0, IF('Raw Data'!V576 = 1, ('Raw Data'!Z576 * 'Raw Data'!N576 * 'Raw Data'!P576) / 'Raw Data'!U576, 'Raw Data'!Z576), #N/A)</f>
        <v>151.9</v>
      </c>
      <c r="N573" s="116">
        <f>IF('Raw Data'!U576 &gt; 0, IF('Raw Data'!V576 = 1, ('Raw Data'!AD576 * 'Raw Data'!N576 * 'Raw Data'!P576) / 'Raw Data'!U576, 'Raw Data'!AD576), #N/A)</f>
        <v>0</v>
      </c>
      <c r="O573" s="115">
        <f>IF('Raw Data'!U576 &gt; 0, IF('Raw Data'!V576 = 1, ('Raw Data'!AH576 * 'Raw Data'!N576 * 'Raw Data'!P576) / 'Raw Data'!U576, 'Raw Data'!AH576), #N/A)</f>
        <v>4.9000000000000004</v>
      </c>
      <c r="P573" s="107">
        <f>'Raw Data'!V576</f>
        <v>1</v>
      </c>
    </row>
    <row r="574" spans="1:16" x14ac:dyDescent="0.2">
      <c r="A574" s="132">
        <f>'Raw Data'!D577</f>
        <v>3230</v>
      </c>
      <c r="B574" s="113" t="str">
        <f>'Raw Data'!C577</f>
        <v>2C</v>
      </c>
      <c r="C574" s="131" t="str">
        <f>'Raw Data'!B577</f>
        <v>Sitka</v>
      </c>
      <c r="D574" s="130">
        <f>'Raw Data'!E577</f>
        <v>43285</v>
      </c>
      <c r="E574" s="129">
        <f>'Raw Data'!F577</f>
        <v>571046</v>
      </c>
      <c r="F574" s="129">
        <f>IF('Raw Data'!G577 &lt; 2000000,-1* 'Raw Data'!G577,('Raw Data'!G577 - 1000000))</f>
        <v>-1353530</v>
      </c>
      <c r="G574" s="128">
        <f>'Raw Data'!H577</f>
        <v>38</v>
      </c>
      <c r="H574" s="127">
        <f>'Raw Data'!M577</f>
        <v>6.9564366340637207</v>
      </c>
      <c r="I574" s="119">
        <f>'Raw Data'!I577</f>
        <v>124.52492523193359</v>
      </c>
      <c r="J574" s="118">
        <f>'Raw Data'!K577</f>
        <v>4</v>
      </c>
      <c r="K574" s="119">
        <f>'Raw Data'!J577</f>
        <v>5.1758203506469727</v>
      </c>
      <c r="L574" s="118">
        <f>'Raw Data'!L577</f>
        <v>1</v>
      </c>
      <c r="M574" s="117">
        <f>IF('Raw Data'!U577 &gt; 0, IF('Raw Data'!V577 = 1, ('Raw Data'!Z577 * 'Raw Data'!N577 * 'Raw Data'!P577) / 'Raw Data'!U577, 'Raw Data'!Z577), #N/A)</f>
        <v>0</v>
      </c>
      <c r="N574" s="116">
        <f>IF('Raw Data'!U577 &gt; 0, IF('Raw Data'!V577 = 1, ('Raw Data'!AD577 * 'Raw Data'!N577 * 'Raw Data'!P577) / 'Raw Data'!U577, 'Raw Data'!AD577), #N/A)</f>
        <v>0</v>
      </c>
      <c r="O574" s="115">
        <f>IF('Raw Data'!U577 &gt; 0, IF('Raw Data'!V577 = 1, ('Raw Data'!AH577 * 'Raw Data'!N577 * 'Raw Data'!P577) / 'Raw Data'!U577, 'Raw Data'!AH577), #N/A)</f>
        <v>9.8297872340425538</v>
      </c>
      <c r="P574" s="107">
        <f>'Raw Data'!V577</f>
        <v>1</v>
      </c>
    </row>
    <row r="575" spans="1:16" x14ac:dyDescent="0.2">
      <c r="A575" s="132">
        <f>'Raw Data'!D578</f>
        <v>3231</v>
      </c>
      <c r="B575" s="113" t="str">
        <f>'Raw Data'!C578</f>
        <v>2C</v>
      </c>
      <c r="C575" s="131" t="str">
        <f>'Raw Data'!B578</f>
        <v>Sitka</v>
      </c>
      <c r="D575" s="130">
        <f>'Raw Data'!E578</f>
        <v>43320</v>
      </c>
      <c r="E575" s="129">
        <f>'Raw Data'!F578</f>
        <v>571941</v>
      </c>
      <c r="F575" s="129">
        <f>IF('Raw Data'!G578 &lt; 2000000,-1* 'Raw Data'!G578,('Raw Data'!G578 - 1000000))</f>
        <v>-1343975</v>
      </c>
      <c r="G575" s="128">
        <f>'Raw Data'!H578</f>
        <v>312</v>
      </c>
      <c r="H575" s="127">
        <f>'Raw Data'!M578</f>
        <v>6.9564361572265625</v>
      </c>
      <c r="I575" s="119">
        <f>'Raw Data'!I578</f>
        <v>574.9222412109375</v>
      </c>
      <c r="J575" s="118">
        <f>'Raw Data'!K578</f>
        <v>15</v>
      </c>
      <c r="K575" s="119">
        <f>'Raw Data'!J578</f>
        <v>0</v>
      </c>
      <c r="L575" s="118">
        <f>'Raw Data'!L578</f>
        <v>0</v>
      </c>
      <c r="M575" s="117">
        <f>IF('Raw Data'!U578 &gt; 0, IF('Raw Data'!V578 = 1, ('Raw Data'!Z578 * 'Raw Data'!N578 * 'Raw Data'!P578) / 'Raw Data'!U578, 'Raw Data'!Z578), #N/A)</f>
        <v>44.55</v>
      </c>
      <c r="N575" s="116">
        <f>IF('Raw Data'!U578 &gt; 0, IF('Raw Data'!V578 = 1, ('Raw Data'!AD578 * 'Raw Data'!N578 * 'Raw Data'!P578) / 'Raw Data'!U578, 'Raw Data'!AD578), #N/A)</f>
        <v>0</v>
      </c>
      <c r="O575" s="115">
        <f>IF('Raw Data'!U578 &gt; 0, IF('Raw Data'!V578 = 1, ('Raw Data'!AH578 * 'Raw Data'!N578 * 'Raw Data'!P578) / 'Raw Data'!U578, 'Raw Data'!AH578), #N/A)</f>
        <v>14.85</v>
      </c>
      <c r="P575" s="107">
        <f>'Raw Data'!V578</f>
        <v>1</v>
      </c>
    </row>
    <row r="576" spans="1:16" x14ac:dyDescent="0.2">
      <c r="A576" s="132">
        <f>'Raw Data'!D579</f>
        <v>3232</v>
      </c>
      <c r="B576" s="113" t="str">
        <f>'Raw Data'!C579</f>
        <v>2C</v>
      </c>
      <c r="C576" s="131" t="str">
        <f>'Raw Data'!B579</f>
        <v>Sitka</v>
      </c>
      <c r="D576" s="130">
        <f>'Raw Data'!E579</f>
        <v>43288</v>
      </c>
      <c r="E576" s="129">
        <f>'Raw Data'!F579</f>
        <v>572971</v>
      </c>
      <c r="F576" s="129">
        <f>IF('Raw Data'!G579 &lt; 2000000,-1* 'Raw Data'!G579,('Raw Data'!G579 - 1000000))</f>
        <v>-1355468</v>
      </c>
      <c r="G576" s="128">
        <f>'Raw Data'!H579</f>
        <v>73</v>
      </c>
      <c r="H576" s="127">
        <f>'Raw Data'!M579</f>
        <v>6.9564361572265625</v>
      </c>
      <c r="I576" s="119">
        <f>'Raw Data'!I579</f>
        <v>913.2369384765625</v>
      </c>
      <c r="J576" s="118">
        <f>'Raw Data'!K579</f>
        <v>24</v>
      </c>
      <c r="K576" s="119">
        <f>'Raw Data'!J579</f>
        <v>5.7098183631896973</v>
      </c>
      <c r="L576" s="118">
        <f>'Raw Data'!L579</f>
        <v>1</v>
      </c>
      <c r="M576" s="117">
        <f>IF('Raw Data'!U579 &gt; 0, IF('Raw Data'!V579 = 1, ('Raw Data'!Z579 * 'Raw Data'!N579 * 'Raw Data'!P579) / 'Raw Data'!U579, 'Raw Data'!Z579), #N/A)</f>
        <v>4</v>
      </c>
      <c r="N576" s="116">
        <f>IF('Raw Data'!U579 &gt; 0, IF('Raw Data'!V579 = 1, ('Raw Data'!AD579 * 'Raw Data'!N579 * 'Raw Data'!P579) / 'Raw Data'!U579, 'Raw Data'!AD579), #N/A)</f>
        <v>1</v>
      </c>
      <c r="O576" s="115">
        <f>IF('Raw Data'!U579 &gt; 0, IF('Raw Data'!V579 = 1, ('Raw Data'!AH579 * 'Raw Data'!N579 * 'Raw Data'!P579) / 'Raw Data'!U579, 'Raw Data'!AH579), #N/A)</f>
        <v>7</v>
      </c>
      <c r="P576" s="107">
        <f>'Raw Data'!V579</f>
        <v>0</v>
      </c>
    </row>
    <row r="577" spans="1:16" x14ac:dyDescent="0.2">
      <c r="A577" s="132">
        <f>'Raw Data'!D580</f>
        <v>3233</v>
      </c>
      <c r="B577" s="113" t="str">
        <f>'Raw Data'!C580</f>
        <v>2C</v>
      </c>
      <c r="C577" s="131" t="str">
        <f>'Raw Data'!B580</f>
        <v>Sitka</v>
      </c>
      <c r="D577" s="130">
        <f>'Raw Data'!E580</f>
        <v>43282</v>
      </c>
      <c r="E577" s="129">
        <f>'Raw Data'!F580</f>
        <v>572935</v>
      </c>
      <c r="F577" s="129">
        <f>IF('Raw Data'!G580 &lt; 2000000,-1* 'Raw Data'!G580,('Raw Data'!G580 - 1000000))</f>
        <v>-1363256</v>
      </c>
      <c r="G577" s="128">
        <f>'Raw Data'!H580</f>
        <v>341</v>
      </c>
      <c r="H577" s="127">
        <f>'Raw Data'!M580</f>
        <v>6.88616943359375</v>
      </c>
      <c r="I577" s="119">
        <f>'Raw Data'!I580</f>
        <v>0</v>
      </c>
      <c r="J577" s="118">
        <f>'Raw Data'!K580</f>
        <v>0</v>
      </c>
      <c r="K577" s="119">
        <f>'Raw Data'!J580</f>
        <v>0</v>
      </c>
      <c r="L577" s="118">
        <f>'Raw Data'!L580</f>
        <v>0</v>
      </c>
      <c r="M577" s="117">
        <f>IF('Raw Data'!U580 &gt; 0, IF('Raw Data'!V580 = 1, ('Raw Data'!Z580 * 'Raw Data'!N580 * 'Raw Data'!P580) / 'Raw Data'!U580, 'Raw Data'!Z580), #N/A)</f>
        <v>88.2</v>
      </c>
      <c r="N577" s="116">
        <f>IF('Raw Data'!U580 &gt; 0, IF('Raw Data'!V580 = 1, ('Raw Data'!AD580 * 'Raw Data'!N580 * 'Raw Data'!P580) / 'Raw Data'!U580, 'Raw Data'!AD580), #N/A)</f>
        <v>0</v>
      </c>
      <c r="O577" s="115">
        <f>IF('Raw Data'!U580 &gt; 0, IF('Raw Data'!V580 = 1, ('Raw Data'!AH580 * 'Raw Data'!N580 * 'Raw Data'!P580) / 'Raw Data'!U580, 'Raw Data'!AH580), #N/A)</f>
        <v>9.8000000000000007</v>
      </c>
      <c r="P577" s="107">
        <f>'Raw Data'!V580</f>
        <v>1</v>
      </c>
    </row>
    <row r="578" spans="1:16" x14ac:dyDescent="0.2">
      <c r="A578" s="132">
        <f>'Raw Data'!D581</f>
        <v>3234</v>
      </c>
      <c r="B578" s="113" t="str">
        <f>'Raw Data'!C581</f>
        <v>2C</v>
      </c>
      <c r="C578" s="131" t="str">
        <f>'Raw Data'!B581</f>
        <v>Sitka</v>
      </c>
      <c r="D578" s="130">
        <f>'Raw Data'!E581</f>
        <v>43330</v>
      </c>
      <c r="E578" s="129">
        <f>'Raw Data'!F581</f>
        <v>574032</v>
      </c>
      <c r="F578" s="129">
        <f>IF('Raw Data'!G581 &lt; 2000000,-1* 'Raw Data'!G581,('Raw Data'!G581 - 1000000))</f>
        <v>-1340072</v>
      </c>
      <c r="G578" s="128">
        <f>'Raw Data'!H581</f>
        <v>72</v>
      </c>
      <c r="H578" s="127">
        <f>'Raw Data'!M581</f>
        <v>6.9564361572265625</v>
      </c>
      <c r="I578" s="119">
        <f>'Raw Data'!I581</f>
        <v>1458.504638671875</v>
      </c>
      <c r="J578" s="118">
        <f>'Raw Data'!K581</f>
        <v>58</v>
      </c>
      <c r="K578" s="119">
        <f>'Raw Data'!J581</f>
        <v>224.15463256835937</v>
      </c>
      <c r="L578" s="118">
        <f>'Raw Data'!L581</f>
        <v>30</v>
      </c>
      <c r="M578" s="117">
        <f>IF('Raw Data'!U581 &gt; 0, IF('Raw Data'!V581 = 1, ('Raw Data'!Z581 * 'Raw Data'!N581 * 'Raw Data'!P581) / 'Raw Data'!U581, 'Raw Data'!Z581), #N/A)</f>
        <v>1</v>
      </c>
      <c r="N578" s="116">
        <f>IF('Raw Data'!U581 &gt; 0, IF('Raw Data'!V581 = 1, ('Raw Data'!AD581 * 'Raw Data'!N581 * 'Raw Data'!P581) / 'Raw Data'!U581, 'Raw Data'!AD581), #N/A)</f>
        <v>5</v>
      </c>
      <c r="O578" s="115">
        <f>IF('Raw Data'!U581 &gt; 0, IF('Raw Data'!V581 = 1, ('Raw Data'!AH581 * 'Raw Data'!N581 * 'Raw Data'!P581) / 'Raw Data'!U581, 'Raw Data'!AH581), #N/A)</f>
        <v>1</v>
      </c>
      <c r="P578" s="107">
        <f>'Raw Data'!V581</f>
        <v>0</v>
      </c>
    </row>
    <row r="579" spans="1:16" x14ac:dyDescent="0.2">
      <c r="A579" s="132">
        <f>'Raw Data'!D582</f>
        <v>3235</v>
      </c>
      <c r="B579" s="113" t="str">
        <f>'Raw Data'!C582</f>
        <v>2C</v>
      </c>
      <c r="C579" s="131" t="str">
        <f>'Raw Data'!B582</f>
        <v>Sitka</v>
      </c>
      <c r="D579" s="130">
        <f>'Raw Data'!E582</f>
        <v>43282</v>
      </c>
      <c r="E579" s="129">
        <f>'Raw Data'!F582</f>
        <v>573946</v>
      </c>
      <c r="F579" s="129">
        <f>IF('Raw Data'!G582 &lt; 2000000,-1* 'Raw Data'!G582,('Raw Data'!G582 - 1000000))</f>
        <v>-1361647</v>
      </c>
      <c r="G579" s="128">
        <f>'Raw Data'!H582</f>
        <v>24</v>
      </c>
      <c r="H579" s="127">
        <f>'Raw Data'!M582</f>
        <v>6.88616943359375</v>
      </c>
      <c r="I579" s="119">
        <f>'Raw Data'!I582</f>
        <v>805.17816162109375</v>
      </c>
      <c r="J579" s="118">
        <f>'Raw Data'!K582</f>
        <v>15</v>
      </c>
      <c r="K579" s="119">
        <f>'Raw Data'!J582</f>
        <v>34.647861480712891</v>
      </c>
      <c r="L579" s="118">
        <f>'Raw Data'!L582</f>
        <v>4</v>
      </c>
      <c r="M579" s="117">
        <f>IF('Raw Data'!U582 &gt; 0, IF('Raw Data'!V582 = 1, ('Raw Data'!Z582 * 'Raw Data'!N582 * 'Raw Data'!P582) / 'Raw Data'!U582, 'Raw Data'!Z582), #N/A)</f>
        <v>0</v>
      </c>
      <c r="N579" s="116">
        <f>IF('Raw Data'!U582 &gt; 0, IF('Raw Data'!V582 = 1, ('Raw Data'!AD582 * 'Raw Data'!N582 * 'Raw Data'!P582) / 'Raw Data'!U582, 'Raw Data'!AD582), #N/A)</f>
        <v>0</v>
      </c>
      <c r="O579" s="115">
        <f>IF('Raw Data'!U582 &gt; 0, IF('Raw Data'!V582 = 1, ('Raw Data'!AH582 * 'Raw Data'!N582 * 'Raw Data'!P582) / 'Raw Data'!U582, 'Raw Data'!AH582), #N/A)</f>
        <v>39.200000000000003</v>
      </c>
      <c r="P579" s="107">
        <f>'Raw Data'!V582</f>
        <v>1</v>
      </c>
    </row>
    <row r="580" spans="1:16" x14ac:dyDescent="0.2">
      <c r="A580" s="132">
        <f>'Raw Data'!D583</f>
        <v>3236</v>
      </c>
      <c r="B580" s="113" t="str">
        <f>'Raw Data'!C583</f>
        <v>2C</v>
      </c>
      <c r="C580" s="131" t="str">
        <f>'Raw Data'!B583</f>
        <v>Sitka</v>
      </c>
      <c r="D580" s="130">
        <f>'Raw Data'!E583</f>
        <v>43331</v>
      </c>
      <c r="E580" s="129">
        <f>'Raw Data'!F583</f>
        <v>575012</v>
      </c>
      <c r="F580" s="129">
        <f>IF('Raw Data'!G583 &lt; 2000000,-1* 'Raw Data'!G583,('Raw Data'!G583 - 1000000))</f>
        <v>-1334494</v>
      </c>
      <c r="G580" s="128">
        <f>'Raw Data'!H583</f>
        <v>42</v>
      </c>
      <c r="H580" s="127">
        <f>'Raw Data'!M583</f>
        <v>6.8159022331237793</v>
      </c>
      <c r="I580" s="119">
        <f>'Raw Data'!I583</f>
        <v>687.9300537109375</v>
      </c>
      <c r="J580" s="118">
        <f>'Raw Data'!K583</f>
        <v>13</v>
      </c>
      <c r="K580" s="119">
        <f>'Raw Data'!J583</f>
        <v>9.7375946044921875</v>
      </c>
      <c r="L580" s="118">
        <f>'Raw Data'!L583</f>
        <v>1</v>
      </c>
      <c r="M580" s="117">
        <f>IF('Raw Data'!U583 &gt; 0, IF('Raw Data'!V583 = 1, ('Raw Data'!Z583 * 'Raw Data'!N583 * 'Raw Data'!P583) / 'Raw Data'!U583, 'Raw Data'!Z583), #N/A)</f>
        <v>0</v>
      </c>
      <c r="N580" s="116">
        <f>IF('Raw Data'!U583 &gt; 0, IF('Raw Data'!V583 = 1, ('Raw Data'!AD583 * 'Raw Data'!N583 * 'Raw Data'!P583) / 'Raw Data'!U583, 'Raw Data'!AD583), #N/A)</f>
        <v>1</v>
      </c>
      <c r="O580" s="115">
        <f>IF('Raw Data'!U583 &gt; 0, IF('Raw Data'!V583 = 1, ('Raw Data'!AH583 * 'Raw Data'!N583 * 'Raw Data'!P583) / 'Raw Data'!U583, 'Raw Data'!AH583), #N/A)</f>
        <v>8</v>
      </c>
      <c r="P580" s="107">
        <f>'Raw Data'!V583</f>
        <v>0</v>
      </c>
    </row>
    <row r="581" spans="1:16" x14ac:dyDescent="0.2">
      <c r="A581" s="132">
        <f>'Raw Data'!D584</f>
        <v>3237</v>
      </c>
      <c r="B581" s="113" t="str">
        <f>'Raw Data'!C584</f>
        <v>2C</v>
      </c>
      <c r="C581" s="131" t="str">
        <f>'Raw Data'!B584</f>
        <v>Sitka</v>
      </c>
      <c r="D581" s="130">
        <f>'Raw Data'!E584</f>
        <v>43337</v>
      </c>
      <c r="E581" s="129">
        <f>'Raw Data'!F584</f>
        <v>575081</v>
      </c>
      <c r="F581" s="129">
        <f>IF('Raw Data'!G584 &lt; 2000000,-1* 'Raw Data'!G584,('Raw Data'!G584 - 1000000))</f>
        <v>-1345698</v>
      </c>
      <c r="G581" s="128">
        <f>'Raw Data'!H584</f>
        <v>100</v>
      </c>
      <c r="H581" s="127">
        <f>'Raw Data'!M584</f>
        <v>6.9564361572265625</v>
      </c>
      <c r="I581" s="119">
        <f>'Raw Data'!I584</f>
        <v>1683.560302734375</v>
      </c>
      <c r="J581" s="118">
        <f>'Raw Data'!K584</f>
        <v>58</v>
      </c>
      <c r="K581" s="119">
        <f>'Raw Data'!J584</f>
        <v>68.787925720214844</v>
      </c>
      <c r="L581" s="118">
        <f>'Raw Data'!L584</f>
        <v>8</v>
      </c>
      <c r="M581" s="117">
        <f>IF('Raw Data'!U584 &gt; 0, IF('Raw Data'!V584 = 1, ('Raw Data'!Z584 * 'Raw Data'!N584 * 'Raw Data'!P584) / 'Raw Data'!U584, 'Raw Data'!Z584), #N/A)</f>
        <v>8</v>
      </c>
      <c r="N581" s="116">
        <f>IF('Raw Data'!U584 &gt; 0, IF('Raw Data'!V584 = 1, ('Raw Data'!AD584 * 'Raw Data'!N584 * 'Raw Data'!P584) / 'Raw Data'!U584, 'Raw Data'!AD584), #N/A)</f>
        <v>14</v>
      </c>
      <c r="O581" s="115">
        <f>IF('Raw Data'!U584 &gt; 0, IF('Raw Data'!V584 = 1, ('Raw Data'!AH584 * 'Raw Data'!N584 * 'Raw Data'!P584) / 'Raw Data'!U584, 'Raw Data'!AH584), #N/A)</f>
        <v>14</v>
      </c>
      <c r="P581" s="107">
        <f>'Raw Data'!V584</f>
        <v>0</v>
      </c>
    </row>
    <row r="582" spans="1:16" x14ac:dyDescent="0.2">
      <c r="A582" s="132">
        <f>'Raw Data'!D585</f>
        <v>3238</v>
      </c>
      <c r="B582" s="113" t="str">
        <f>'Raw Data'!C585</f>
        <v>2C</v>
      </c>
      <c r="C582" s="131" t="str">
        <f>'Raw Data'!B585</f>
        <v>Sitka</v>
      </c>
      <c r="D582" s="130">
        <f>'Raw Data'!E585</f>
        <v>43331</v>
      </c>
      <c r="E582" s="129">
        <f>'Raw Data'!F585</f>
        <v>575979</v>
      </c>
      <c r="F582" s="129">
        <f>IF('Raw Data'!G585 &lt; 2000000,-1* 'Raw Data'!G585,('Raw Data'!G585 - 1000000))</f>
        <v>-1334501</v>
      </c>
      <c r="G582" s="128">
        <f>'Raw Data'!H585</f>
        <v>93</v>
      </c>
      <c r="H582" s="127">
        <f>'Raw Data'!M585</f>
        <v>7.0267033576965332</v>
      </c>
      <c r="I582" s="119">
        <f>'Raw Data'!I585</f>
        <v>1812.4993896484375</v>
      </c>
      <c r="J582" s="118">
        <f>'Raw Data'!K585</f>
        <v>43</v>
      </c>
      <c r="K582" s="119">
        <f>'Raw Data'!J585</f>
        <v>23.120647430419922</v>
      </c>
      <c r="L582" s="118">
        <f>'Raw Data'!L585</f>
        <v>3</v>
      </c>
      <c r="M582" s="117">
        <f>IF('Raw Data'!U585 &gt; 0, IF('Raw Data'!V585 = 1, ('Raw Data'!Z585 * 'Raw Data'!N585 * 'Raw Data'!P585) / 'Raw Data'!U585, 'Raw Data'!Z585), #N/A)</f>
        <v>0</v>
      </c>
      <c r="N582" s="116">
        <f>IF('Raw Data'!U585 &gt; 0, IF('Raw Data'!V585 = 1, ('Raw Data'!AD585 * 'Raw Data'!N585 * 'Raw Data'!P585) / 'Raw Data'!U585, 'Raw Data'!AD585), #N/A)</f>
        <v>2</v>
      </c>
      <c r="O582" s="115">
        <f>IF('Raw Data'!U585 &gt; 0, IF('Raw Data'!V585 = 1, ('Raw Data'!AH585 * 'Raw Data'!N585 * 'Raw Data'!P585) / 'Raw Data'!U585, 'Raw Data'!AH585), #N/A)</f>
        <v>0</v>
      </c>
      <c r="P582" s="107">
        <f>'Raw Data'!V585</f>
        <v>0</v>
      </c>
    </row>
    <row r="583" spans="1:16" x14ac:dyDescent="0.2">
      <c r="A583" s="132">
        <f>'Raw Data'!D586</f>
        <v>3239</v>
      </c>
      <c r="B583" s="113" t="str">
        <f>'Raw Data'!C586</f>
        <v>2C</v>
      </c>
      <c r="C583" s="131" t="str">
        <f>'Raw Data'!B586</f>
        <v>Sitka</v>
      </c>
      <c r="D583" s="130">
        <f>'Raw Data'!E586</f>
        <v>43338</v>
      </c>
      <c r="E583" s="129">
        <f>'Raw Data'!F586</f>
        <v>581990</v>
      </c>
      <c r="F583" s="129">
        <f>IF('Raw Data'!G586 &lt; 2000000,-1* 'Raw Data'!G586,('Raw Data'!G586 - 1000000))</f>
        <v>-1355784</v>
      </c>
      <c r="G583" s="128">
        <f>'Raw Data'!H586</f>
        <v>31</v>
      </c>
      <c r="H583" s="127">
        <f>'Raw Data'!M586</f>
        <v>6.9564361572265625</v>
      </c>
      <c r="I583" s="119">
        <f>'Raw Data'!I586</f>
        <v>827.496826171875</v>
      </c>
      <c r="J583" s="118">
        <f>'Raw Data'!K586</f>
        <v>22</v>
      </c>
      <c r="K583" s="119">
        <f>'Raw Data'!J586</f>
        <v>109.14753723144531</v>
      </c>
      <c r="L583" s="118">
        <f>'Raw Data'!L586</f>
        <v>16</v>
      </c>
      <c r="M583" s="117">
        <f>IF('Raw Data'!U586 &gt; 0, IF('Raw Data'!V586 = 1, ('Raw Data'!Z586 * 'Raw Data'!N586 * 'Raw Data'!P586) / 'Raw Data'!U586, 'Raw Data'!Z586), #N/A)</f>
        <v>0</v>
      </c>
      <c r="N583" s="116">
        <f>IF('Raw Data'!U586 &gt; 0, IF('Raw Data'!V586 = 1, ('Raw Data'!AD586 * 'Raw Data'!N586 * 'Raw Data'!P586) / 'Raw Data'!U586, 'Raw Data'!AD586), #N/A)</f>
        <v>1</v>
      </c>
      <c r="O583" s="115">
        <f>IF('Raw Data'!U586 &gt; 0, IF('Raw Data'!V586 = 1, ('Raw Data'!AH586 * 'Raw Data'!N586 * 'Raw Data'!P586) / 'Raw Data'!U586, 'Raw Data'!AH586), #N/A)</f>
        <v>0</v>
      </c>
      <c r="P583" s="107">
        <f>'Raw Data'!V586</f>
        <v>0</v>
      </c>
    </row>
    <row r="584" spans="1:16" x14ac:dyDescent="0.2">
      <c r="A584" s="132">
        <f>'Raw Data'!D587</f>
        <v>3242</v>
      </c>
      <c r="B584" s="113" t="str">
        <f>'Raw Data'!C587</f>
        <v>2C</v>
      </c>
      <c r="C584" s="131" t="str">
        <f>'Raw Data'!B587</f>
        <v>Sitka</v>
      </c>
      <c r="D584" s="130">
        <f>'Raw Data'!E587</f>
        <v>43335</v>
      </c>
      <c r="E584" s="129">
        <f>'Raw Data'!F587</f>
        <v>590010</v>
      </c>
      <c r="F584" s="129">
        <f>IF('Raw Data'!G587 &lt; 2000000,-1* 'Raw Data'!G587,('Raw Data'!G587 - 1000000))</f>
        <v>-1352151</v>
      </c>
      <c r="G584" s="128">
        <f>'Raw Data'!H587</f>
        <v>59</v>
      </c>
      <c r="H584" s="127">
        <f>'Raw Data'!M587</f>
        <v>6.9564361572265625</v>
      </c>
      <c r="I584" s="119">
        <f>'Raw Data'!I587</f>
        <v>56.630073547363281</v>
      </c>
      <c r="J584" s="118">
        <f>'Raw Data'!K587</f>
        <v>2</v>
      </c>
      <c r="K584" s="119">
        <f>'Raw Data'!J587</f>
        <v>7.8786296844482422</v>
      </c>
      <c r="L584" s="118">
        <f>'Raw Data'!L587</f>
        <v>1</v>
      </c>
      <c r="M584" s="117">
        <f>IF('Raw Data'!U587 &gt; 0, IF('Raw Data'!V587 = 1, ('Raw Data'!Z587 * 'Raw Data'!N587 * 'Raw Data'!P587) / 'Raw Data'!U587, 'Raw Data'!Z587), #N/A)</f>
        <v>0</v>
      </c>
      <c r="N584" s="116">
        <f>IF('Raw Data'!U587 &gt; 0, IF('Raw Data'!V587 = 1, ('Raw Data'!AD587 * 'Raw Data'!N587 * 'Raw Data'!P587) / 'Raw Data'!U587, 'Raw Data'!AD587), #N/A)</f>
        <v>0</v>
      </c>
      <c r="O584" s="115">
        <f>IF('Raw Data'!U587 &gt; 0, IF('Raw Data'!V587 = 1, ('Raw Data'!AH587 * 'Raw Data'!N587 * 'Raw Data'!P587) / 'Raw Data'!U587, 'Raw Data'!AH587), #N/A)</f>
        <v>0</v>
      </c>
      <c r="P584" s="107">
        <f>'Raw Data'!V587</f>
        <v>0</v>
      </c>
    </row>
    <row r="585" spans="1:16" x14ac:dyDescent="0.2">
      <c r="A585" s="132">
        <f>'Raw Data'!D588</f>
        <v>3243</v>
      </c>
      <c r="B585" s="113" t="str">
        <f>'Raw Data'!C588</f>
        <v>2C</v>
      </c>
      <c r="C585" s="131" t="str">
        <f>'Raw Data'!B588</f>
        <v>Sitka</v>
      </c>
      <c r="D585" s="130">
        <f>'Raw Data'!E588</f>
        <v>43335</v>
      </c>
      <c r="E585" s="129">
        <f>'Raw Data'!F588</f>
        <v>591953</v>
      </c>
      <c r="F585" s="129">
        <f>IF('Raw Data'!G588 &lt; 2000000,-1* 'Raw Data'!G588,('Raw Data'!G588 - 1000000))</f>
        <v>-1352220</v>
      </c>
      <c r="G585" s="128">
        <f>'Raw Data'!H588</f>
        <v>214</v>
      </c>
      <c r="H585" s="127">
        <f>'Raw Data'!M588</f>
        <v>6.8159022331237793</v>
      </c>
      <c r="I585" s="119">
        <f>'Raw Data'!I588</f>
        <v>792.71514892578125</v>
      </c>
      <c r="J585" s="118">
        <f>'Raw Data'!K588</f>
        <v>21</v>
      </c>
      <c r="K585" s="119">
        <f>'Raw Data'!J588</f>
        <v>25.368524551391602</v>
      </c>
      <c r="L585" s="118">
        <f>'Raw Data'!L588</f>
        <v>3</v>
      </c>
      <c r="M585" s="117">
        <f>IF('Raw Data'!U588 &gt; 0, IF('Raw Data'!V588 = 1, ('Raw Data'!Z588 * 'Raw Data'!N588 * 'Raw Data'!P588) / 'Raw Data'!U588, 'Raw Data'!Z588), #N/A)</f>
        <v>0</v>
      </c>
      <c r="N585" s="116">
        <f>IF('Raw Data'!U588 &gt; 0, IF('Raw Data'!V588 = 1, ('Raw Data'!AD588 * 'Raw Data'!N588 * 'Raw Data'!P588) / 'Raw Data'!U588, 'Raw Data'!AD588), #N/A)</f>
        <v>2</v>
      </c>
      <c r="O585" s="115">
        <f>IF('Raw Data'!U588 &gt; 0, IF('Raw Data'!V588 = 1, ('Raw Data'!AH588 * 'Raw Data'!N588 * 'Raw Data'!P588) / 'Raw Data'!U588, 'Raw Data'!AH588), #N/A)</f>
        <v>0</v>
      </c>
      <c r="P585" s="107">
        <f>'Raw Data'!V588</f>
        <v>0</v>
      </c>
    </row>
    <row r="586" spans="1:16" x14ac:dyDescent="0.2">
      <c r="A586" s="132">
        <f>'Raw Data'!D589</f>
        <v>3244</v>
      </c>
      <c r="B586" s="113" t="str">
        <f>'Raw Data'!C589</f>
        <v>2C</v>
      </c>
      <c r="C586" s="131" t="str">
        <f>'Raw Data'!B589</f>
        <v>Ketchikan</v>
      </c>
      <c r="D586" s="130">
        <f>'Raw Data'!E589</f>
        <v>43288</v>
      </c>
      <c r="E586" s="129">
        <f>'Raw Data'!F589</f>
        <v>551029</v>
      </c>
      <c r="F586" s="129">
        <f>IF('Raw Data'!G589 &lt; 2000000,-1* 'Raw Data'!G589,('Raw Data'!G589 - 1000000))</f>
        <v>-1300729</v>
      </c>
      <c r="G586" s="128">
        <f>'Raw Data'!H589</f>
        <v>178</v>
      </c>
      <c r="H586" s="127">
        <f>'Raw Data'!M589</f>
        <v>6.9564366340637207</v>
      </c>
      <c r="I586" s="119">
        <f>'Raw Data'!I589</f>
        <v>1180.29150390625</v>
      </c>
      <c r="J586" s="118">
        <f>'Raw Data'!K589</f>
        <v>59</v>
      </c>
      <c r="K586" s="119">
        <f>'Raw Data'!J589</f>
        <v>55.391422271728516</v>
      </c>
      <c r="L586" s="118">
        <f>'Raw Data'!L589</f>
        <v>6</v>
      </c>
      <c r="M586" s="117">
        <f>IF('Raw Data'!U589 &gt; 0, IF('Raw Data'!V589 = 1, ('Raw Data'!Z589 * 'Raw Data'!N589 * 'Raw Data'!P589) / 'Raw Data'!U589, 'Raw Data'!Z589), #N/A)</f>
        <v>9.9</v>
      </c>
      <c r="N586" s="116">
        <f>IF('Raw Data'!U589 &gt; 0, IF('Raw Data'!V589 = 1, ('Raw Data'!AD589 * 'Raw Data'!N589 * 'Raw Data'!P589) / 'Raw Data'!U589, 'Raw Data'!AD589), #N/A)</f>
        <v>0</v>
      </c>
      <c r="O586" s="115">
        <f>IF('Raw Data'!U589 &gt; 0, IF('Raw Data'!V589 = 1, ('Raw Data'!AH589 * 'Raw Data'!N589 * 'Raw Data'!P589) / 'Raw Data'!U589, 'Raw Data'!AH589), #N/A)</f>
        <v>4.95</v>
      </c>
      <c r="P586" s="107">
        <f>'Raw Data'!V589</f>
        <v>1</v>
      </c>
    </row>
    <row r="587" spans="1:16" x14ac:dyDescent="0.2">
      <c r="A587" s="132">
        <f>'Raw Data'!D590</f>
        <v>3245</v>
      </c>
      <c r="B587" s="113" t="str">
        <f>'Raw Data'!C590</f>
        <v>2C</v>
      </c>
      <c r="C587" s="131" t="str">
        <f>'Raw Data'!B590</f>
        <v>Ommaney</v>
      </c>
      <c r="D587" s="130">
        <f>'Raw Data'!E590</f>
        <v>43312</v>
      </c>
      <c r="E587" s="129">
        <f>'Raw Data'!F590</f>
        <v>562974</v>
      </c>
      <c r="F587" s="129">
        <f>IF('Raw Data'!G590 &lt; 2000000,-1* 'Raw Data'!G590,('Raw Data'!G590 - 1000000))</f>
        <v>-1330223</v>
      </c>
      <c r="G587" s="128">
        <f>'Raw Data'!H590</f>
        <v>33</v>
      </c>
      <c r="H587" s="127">
        <f>'Raw Data'!M590</f>
        <v>6.9564361572265625</v>
      </c>
      <c r="I587" s="119">
        <f>'Raw Data'!I590</f>
        <v>396.04290771484375</v>
      </c>
      <c r="J587" s="118">
        <f>'Raw Data'!K590</f>
        <v>13</v>
      </c>
      <c r="K587" s="119">
        <f>'Raw Data'!J590</f>
        <v>73.762908935546875</v>
      </c>
      <c r="L587" s="118">
        <f>'Raw Data'!L590</f>
        <v>8</v>
      </c>
      <c r="M587" s="117">
        <f>IF('Raw Data'!U590 &gt; 0, IF('Raw Data'!V590 = 1, ('Raw Data'!Z590 * 'Raw Data'!N590 * 'Raw Data'!P590) / 'Raw Data'!U590, 'Raw Data'!Z590), #N/A)</f>
        <v>0</v>
      </c>
      <c r="N587" s="116">
        <f>IF('Raw Data'!U590 &gt; 0, IF('Raw Data'!V590 = 1, ('Raw Data'!AD590 * 'Raw Data'!N590 * 'Raw Data'!P590) / 'Raw Data'!U590, 'Raw Data'!AD590), #N/A)</f>
        <v>0</v>
      </c>
      <c r="O587" s="115">
        <f>IF('Raw Data'!U590 &gt; 0, IF('Raw Data'!V590 = 1, ('Raw Data'!AH590 * 'Raw Data'!N590 * 'Raw Data'!P590) / 'Raw Data'!U590, 'Raw Data'!AH590), #N/A)</f>
        <v>0</v>
      </c>
      <c r="P587" s="107">
        <f>'Raw Data'!V590</f>
        <v>1</v>
      </c>
    </row>
    <row r="588" spans="1:16" x14ac:dyDescent="0.2">
      <c r="A588" s="132">
        <f>'Raw Data'!D591</f>
        <v>3246</v>
      </c>
      <c r="B588" s="113" t="str">
        <f>'Raw Data'!C591</f>
        <v>2C</v>
      </c>
      <c r="C588" s="131" t="str">
        <f>'Raw Data'!B591</f>
        <v>Sitka</v>
      </c>
      <c r="D588" s="130">
        <f>'Raw Data'!E591</f>
        <v>43337</v>
      </c>
      <c r="E588" s="129">
        <f>'Raw Data'!F591</f>
        <v>580052</v>
      </c>
      <c r="F588" s="129">
        <f>IF('Raw Data'!G591 &lt; 2000000,-1* 'Raw Data'!G591,('Raw Data'!G591 - 1000000))</f>
        <v>-1345265</v>
      </c>
      <c r="G588" s="128">
        <f>'Raw Data'!H591</f>
        <v>315</v>
      </c>
      <c r="H588" s="127">
        <f>'Raw Data'!M591</f>
        <v>7.0267033576965332</v>
      </c>
      <c r="I588" s="119">
        <f>'Raw Data'!I591</f>
        <v>791.635009765625</v>
      </c>
      <c r="J588" s="118">
        <f>'Raw Data'!K591</f>
        <v>41</v>
      </c>
      <c r="K588" s="119">
        <f>'Raw Data'!J591</f>
        <v>34.571067810058594</v>
      </c>
      <c r="L588" s="118">
        <f>'Raw Data'!L591</f>
        <v>4</v>
      </c>
      <c r="M588" s="117">
        <f>IF('Raw Data'!U591 &gt; 0, IF('Raw Data'!V591 = 1, ('Raw Data'!Z591 * 'Raw Data'!N591 * 'Raw Data'!P591) / 'Raw Data'!U591, 'Raw Data'!Z591), #N/A)</f>
        <v>61</v>
      </c>
      <c r="N588" s="116">
        <f>IF('Raw Data'!U591 &gt; 0, IF('Raw Data'!V591 = 1, ('Raw Data'!AD591 * 'Raw Data'!N591 * 'Raw Data'!P591) / 'Raw Data'!U591, 'Raw Data'!AD591), #N/A)</f>
        <v>0</v>
      </c>
      <c r="O588" s="115">
        <f>IF('Raw Data'!U591 &gt; 0, IF('Raw Data'!V591 = 1, ('Raw Data'!AH591 * 'Raw Data'!N591 * 'Raw Data'!P591) / 'Raw Data'!U591, 'Raw Data'!AH591), #N/A)</f>
        <v>0</v>
      </c>
      <c r="P588" s="107">
        <f>'Raw Data'!V591</f>
        <v>0</v>
      </c>
    </row>
    <row r="589" spans="1:16" x14ac:dyDescent="0.2">
      <c r="A589" s="132">
        <f>'Raw Data'!D592</f>
        <v>3248</v>
      </c>
      <c r="B589" s="113" t="str">
        <f>'Raw Data'!C592</f>
        <v>2C</v>
      </c>
      <c r="C589" s="131" t="str">
        <f>'Raw Data'!B592</f>
        <v>Sitka</v>
      </c>
      <c r="D589" s="130">
        <f>'Raw Data'!E592</f>
        <v>43335</v>
      </c>
      <c r="E589" s="129">
        <f>'Raw Data'!F592</f>
        <v>590935</v>
      </c>
      <c r="F589" s="129">
        <f>IF('Raw Data'!G592 &lt; 2000000,-1* 'Raw Data'!G592,('Raw Data'!G592 - 1000000))</f>
        <v>-1351831</v>
      </c>
      <c r="G589" s="128">
        <f>'Raw Data'!H592</f>
        <v>75</v>
      </c>
      <c r="H589" s="127">
        <f>'Raw Data'!M592</f>
        <v>6.9564361572265625</v>
      </c>
      <c r="I589" s="119">
        <f>'Raw Data'!I592</f>
        <v>312.60525512695312</v>
      </c>
      <c r="J589" s="118">
        <f>'Raw Data'!K592</f>
        <v>13</v>
      </c>
      <c r="K589" s="119">
        <f>'Raw Data'!J592</f>
        <v>54.750362396240234</v>
      </c>
      <c r="L589" s="118">
        <f>'Raw Data'!L592</f>
        <v>8</v>
      </c>
      <c r="M589" s="117">
        <f>IF('Raw Data'!U592 &gt; 0, IF('Raw Data'!V592 = 1, ('Raw Data'!Z592 * 'Raw Data'!N592 * 'Raw Data'!P592) / 'Raw Data'!U592, 'Raw Data'!Z592), #N/A)</f>
        <v>0</v>
      </c>
      <c r="N589" s="116">
        <f>IF('Raw Data'!U592 &gt; 0, IF('Raw Data'!V592 = 1, ('Raw Data'!AD592 * 'Raw Data'!N592 * 'Raw Data'!P592) / 'Raw Data'!U592, 'Raw Data'!AD592), #N/A)</f>
        <v>19</v>
      </c>
      <c r="O589" s="115">
        <f>IF('Raw Data'!U592 &gt; 0, IF('Raw Data'!V592 = 1, ('Raw Data'!AH592 * 'Raw Data'!N592 * 'Raw Data'!P592) / 'Raw Data'!U592, 'Raw Data'!AH592), #N/A)</f>
        <v>0</v>
      </c>
      <c r="P589" s="107">
        <f>'Raw Data'!V592</f>
        <v>0</v>
      </c>
    </row>
    <row r="590" spans="1:16" x14ac:dyDescent="0.2">
      <c r="A590" s="132">
        <f>'Raw Data'!D593</f>
        <v>4001</v>
      </c>
      <c r="B590" s="113" t="str">
        <f>'Raw Data'!C593</f>
        <v>3A</v>
      </c>
      <c r="C590" s="131" t="str">
        <f>'Raw Data'!B593</f>
        <v>Fairweather</v>
      </c>
      <c r="D590" s="130">
        <f>'Raw Data'!E593</f>
        <v>43268</v>
      </c>
      <c r="E590" s="129">
        <f>'Raw Data'!F593</f>
        <v>575003</v>
      </c>
      <c r="F590" s="129">
        <f>IF('Raw Data'!G593 &lt; 2000000,-1* 'Raw Data'!G593,('Raw Data'!G593 - 1000000))</f>
        <v>-1371277</v>
      </c>
      <c r="G590" s="128">
        <f>'Raw Data'!H593</f>
        <v>173</v>
      </c>
      <c r="H590" s="127">
        <f>'Raw Data'!M593</f>
        <v>6.9564366340637207</v>
      </c>
      <c r="I590" s="119">
        <f>'Raw Data'!I593</f>
        <v>714.32952880859375</v>
      </c>
      <c r="J590" s="118">
        <f>'Raw Data'!K593</f>
        <v>30</v>
      </c>
      <c r="K590" s="119">
        <f>'Raw Data'!J593</f>
        <v>19.880245208740234</v>
      </c>
      <c r="L590" s="118">
        <f>'Raw Data'!L593</f>
        <v>2</v>
      </c>
      <c r="M590" s="117">
        <f>IF('Raw Data'!U593 &gt; 0, IF('Raw Data'!V593 = 1, ('Raw Data'!Z593 * 'Raw Data'!N593 * 'Raw Data'!P593) / 'Raw Data'!U593, 'Raw Data'!Z593), #N/A)</f>
        <v>108.9</v>
      </c>
      <c r="N590" s="116">
        <f>IF('Raw Data'!U593 &gt; 0, IF('Raw Data'!V593 = 1, ('Raw Data'!AD593 * 'Raw Data'!N593 * 'Raw Data'!P593) / 'Raw Data'!U593, 'Raw Data'!AD593), #N/A)</f>
        <v>0</v>
      </c>
      <c r="O590" s="115">
        <f>IF('Raw Data'!U593 &gt; 0, IF('Raw Data'!V593 = 1, ('Raw Data'!AH593 * 'Raw Data'!N593 * 'Raw Data'!P593) / 'Raw Data'!U593, 'Raw Data'!AH593), #N/A)</f>
        <v>14.85</v>
      </c>
      <c r="P590" s="107">
        <f>'Raw Data'!V593</f>
        <v>1</v>
      </c>
    </row>
    <row r="591" spans="1:16" x14ac:dyDescent="0.2">
      <c r="A591" s="132">
        <f>'Raw Data'!D594</f>
        <v>4002</v>
      </c>
      <c r="B591" s="113" t="str">
        <f>'Raw Data'!C594</f>
        <v>3A</v>
      </c>
      <c r="C591" s="131" t="str">
        <f>'Raw Data'!B594</f>
        <v>Fairweather</v>
      </c>
      <c r="D591" s="130">
        <f>'Raw Data'!E594</f>
        <v>43268</v>
      </c>
      <c r="E591" s="129">
        <f>'Raw Data'!F594</f>
        <v>580003</v>
      </c>
      <c r="F591" s="129">
        <f>IF('Raw Data'!G594 &lt; 2000000,-1* 'Raw Data'!G594,('Raw Data'!G594 - 1000000))</f>
        <v>-1365444</v>
      </c>
      <c r="G591" s="128">
        <f>'Raw Data'!H594</f>
        <v>230</v>
      </c>
      <c r="H591" s="127">
        <f>'Raw Data'!M594</f>
        <v>6.9564366340637207</v>
      </c>
      <c r="I591" s="119">
        <f>'Raw Data'!I594</f>
        <v>92.921669006347656</v>
      </c>
      <c r="J591" s="118">
        <f>'Raw Data'!K594</f>
        <v>4</v>
      </c>
      <c r="K591" s="119">
        <f>'Raw Data'!J594</f>
        <v>22.02789306640625</v>
      </c>
      <c r="L591" s="118">
        <f>'Raw Data'!L594</f>
        <v>3</v>
      </c>
      <c r="M591" s="117">
        <f>IF('Raw Data'!U594 &gt; 0, IF('Raw Data'!V594 = 1, ('Raw Data'!Z594 * 'Raw Data'!N594 * 'Raw Data'!P594) / 'Raw Data'!U594, 'Raw Data'!Z594), #N/A)</f>
        <v>89.1</v>
      </c>
      <c r="N591" s="116">
        <f>IF('Raw Data'!U594 &gt; 0, IF('Raw Data'!V594 = 1, ('Raw Data'!AD594 * 'Raw Data'!N594 * 'Raw Data'!P594) / 'Raw Data'!U594, 'Raw Data'!AD594), #N/A)</f>
        <v>0</v>
      </c>
      <c r="O591" s="115">
        <f>IF('Raw Data'!U594 &gt; 0, IF('Raw Data'!V594 = 1, ('Raw Data'!AH594 * 'Raw Data'!N594 * 'Raw Data'!P594) / 'Raw Data'!U594, 'Raw Data'!AH594), #N/A)</f>
        <v>4.95</v>
      </c>
      <c r="P591" s="107">
        <f>'Raw Data'!V594</f>
        <v>1</v>
      </c>
    </row>
    <row r="592" spans="1:16" x14ac:dyDescent="0.2">
      <c r="A592" s="132">
        <f>'Raw Data'!D595</f>
        <v>4003</v>
      </c>
      <c r="B592" s="113" t="str">
        <f>'Raw Data'!C595</f>
        <v>3A</v>
      </c>
      <c r="C592" s="131" t="str">
        <f>'Raw Data'!B595</f>
        <v>Fairweather</v>
      </c>
      <c r="D592" s="130">
        <f>'Raw Data'!E595</f>
        <v>43268</v>
      </c>
      <c r="E592" s="129">
        <f>'Raw Data'!F595</f>
        <v>575998</v>
      </c>
      <c r="F592" s="129">
        <f>IF('Raw Data'!G595 &lt; 2000000,-1* 'Raw Data'!G595,('Raw Data'!G595 - 1000000))</f>
        <v>-1371233</v>
      </c>
      <c r="G592" s="128">
        <f>'Raw Data'!H595</f>
        <v>108</v>
      </c>
      <c r="H592" s="127">
        <f>'Raw Data'!M595</f>
        <v>6.9564366340637207</v>
      </c>
      <c r="I592" s="119">
        <f>'Raw Data'!I595</f>
        <v>1640.4759521484375</v>
      </c>
      <c r="J592" s="118">
        <f>'Raw Data'!K595</f>
        <v>95</v>
      </c>
      <c r="K592" s="119">
        <f>'Raw Data'!J595</f>
        <v>31.68006706237793</v>
      </c>
      <c r="L592" s="118">
        <f>'Raw Data'!L595</f>
        <v>4</v>
      </c>
      <c r="M592" s="117">
        <f>IF('Raw Data'!U595 &gt; 0, IF('Raw Data'!V595 = 1, ('Raw Data'!Z595 * 'Raw Data'!N595 * 'Raw Data'!P595) / 'Raw Data'!U595, 'Raw Data'!Z595), #N/A)</f>
        <v>9.9</v>
      </c>
      <c r="N592" s="116">
        <f>IF('Raw Data'!U595 &gt; 0, IF('Raw Data'!V595 = 1, ('Raw Data'!AD595 * 'Raw Data'!N595 * 'Raw Data'!P595) / 'Raw Data'!U595, 'Raw Data'!AD595), #N/A)</f>
        <v>0</v>
      </c>
      <c r="O592" s="115">
        <f>IF('Raw Data'!U595 &gt; 0, IF('Raw Data'!V595 = 1, ('Raw Data'!AH595 * 'Raw Data'!N595 * 'Raw Data'!P595) / 'Raw Data'!U595, 'Raw Data'!AH595), #N/A)</f>
        <v>14.85</v>
      </c>
      <c r="P592" s="107">
        <f>'Raw Data'!V595</f>
        <v>1</v>
      </c>
    </row>
    <row r="593" spans="1:16" x14ac:dyDescent="0.2">
      <c r="A593" s="132">
        <f>'Raw Data'!D596</f>
        <v>4004</v>
      </c>
      <c r="B593" s="113" t="str">
        <f>'Raw Data'!C596</f>
        <v>3A</v>
      </c>
      <c r="C593" s="131" t="str">
        <f>'Raw Data'!B596</f>
        <v>Fairweather</v>
      </c>
      <c r="D593" s="130">
        <f>'Raw Data'!E596</f>
        <v>43269</v>
      </c>
      <c r="E593" s="129">
        <f>'Raw Data'!F596</f>
        <v>575992</v>
      </c>
      <c r="F593" s="129">
        <f>IF('Raw Data'!G596 &lt; 2000000,-1* 'Raw Data'!G596,('Raw Data'!G596 - 1000000))</f>
        <v>-1373148</v>
      </c>
      <c r="G593" s="128">
        <f>'Raw Data'!H596</f>
        <v>89</v>
      </c>
      <c r="H593" s="127">
        <f>'Raw Data'!M596</f>
        <v>6.9564366340637207</v>
      </c>
      <c r="I593" s="119">
        <f>'Raw Data'!I596</f>
        <v>981.323486328125</v>
      </c>
      <c r="J593" s="118">
        <f>'Raw Data'!K596</f>
        <v>53</v>
      </c>
      <c r="K593" s="119">
        <f>'Raw Data'!J596</f>
        <v>53.436885833740234</v>
      </c>
      <c r="L593" s="118">
        <f>'Raw Data'!L596</f>
        <v>6</v>
      </c>
      <c r="M593" s="117">
        <f>IF('Raw Data'!U596 &gt; 0, IF('Raw Data'!V596 = 1, ('Raw Data'!Z596 * 'Raw Data'!N596 * 'Raw Data'!P596) / 'Raw Data'!U596, 'Raw Data'!Z596), #N/A)</f>
        <v>0</v>
      </c>
      <c r="N593" s="116">
        <f>IF('Raw Data'!U596 &gt; 0, IF('Raw Data'!V596 = 1, ('Raw Data'!AD596 * 'Raw Data'!N596 * 'Raw Data'!P596) / 'Raw Data'!U596, 'Raw Data'!AD596), #N/A)</f>
        <v>0</v>
      </c>
      <c r="O593" s="115">
        <f>IF('Raw Data'!U596 &gt; 0, IF('Raw Data'!V596 = 1, ('Raw Data'!AH596 * 'Raw Data'!N596 * 'Raw Data'!P596) / 'Raw Data'!U596, 'Raw Data'!AH596), #N/A)</f>
        <v>4.95</v>
      </c>
      <c r="P593" s="107">
        <f>'Raw Data'!V596</f>
        <v>1</v>
      </c>
    </row>
    <row r="594" spans="1:16" x14ac:dyDescent="0.2">
      <c r="A594" s="132">
        <f>'Raw Data'!D597</f>
        <v>4005</v>
      </c>
      <c r="B594" s="113" t="str">
        <f>'Raw Data'!C597</f>
        <v>3A</v>
      </c>
      <c r="C594" s="131" t="str">
        <f>'Raw Data'!B597</f>
        <v>Fairweather</v>
      </c>
      <c r="D594" s="130">
        <f>'Raw Data'!E597</f>
        <v>43267</v>
      </c>
      <c r="E594" s="129">
        <f>'Raw Data'!F597</f>
        <v>580040</v>
      </c>
      <c r="F594" s="129">
        <f>IF('Raw Data'!G597 &lt; 2000000,-1* 'Raw Data'!G597,('Raw Data'!G597 - 1000000))</f>
        <v>-1374993</v>
      </c>
      <c r="G594" s="128">
        <f>'Raw Data'!H597</f>
        <v>97</v>
      </c>
      <c r="H594" s="127">
        <f>'Raw Data'!M597</f>
        <v>3.9751067161560059</v>
      </c>
      <c r="I594" s="119">
        <f>'Raw Data'!I597</f>
        <v>445.86502075195312</v>
      </c>
      <c r="J594" s="118">
        <f>'Raw Data'!K597</f>
        <v>23</v>
      </c>
      <c r="K594" s="119">
        <f>'Raw Data'!J597</f>
        <v>201.34794616699219</v>
      </c>
      <c r="L594" s="118">
        <f>'Raw Data'!L597</f>
        <v>23</v>
      </c>
      <c r="M594" s="117">
        <f>IF('Raw Data'!U597 &gt; 0, IF('Raw Data'!V597 = 1, ('Raw Data'!Z597 * 'Raw Data'!N597 * 'Raw Data'!P597) / 'Raw Data'!U597, 'Raw Data'!Z597), #N/A)</f>
        <v>0</v>
      </c>
      <c r="N594" s="116">
        <f>IF('Raw Data'!U597 &gt; 0, IF('Raw Data'!V597 = 1, ('Raw Data'!AD597 * 'Raw Data'!N597 * 'Raw Data'!P597) / 'Raw Data'!U597, 'Raw Data'!AD597), #N/A)</f>
        <v>0</v>
      </c>
      <c r="O594" s="115">
        <f>IF('Raw Data'!U597 &gt; 0, IF('Raw Data'!V597 = 1, ('Raw Data'!AH597 * 'Raw Data'!N597 * 'Raw Data'!P597) / 'Raw Data'!U597, 'Raw Data'!AH597), #N/A)</f>
        <v>14.85</v>
      </c>
      <c r="P594" s="107">
        <f>'Raw Data'!V597</f>
        <v>1</v>
      </c>
    </row>
    <row r="595" spans="1:16" x14ac:dyDescent="0.2">
      <c r="A595" s="132">
        <f>'Raw Data'!D598</f>
        <v>4006</v>
      </c>
      <c r="B595" s="113" t="str">
        <f>'Raw Data'!C598</f>
        <v>3A</v>
      </c>
      <c r="C595" s="131" t="str">
        <f>'Raw Data'!B598</f>
        <v>Fairweather</v>
      </c>
      <c r="D595" s="130">
        <f>'Raw Data'!E598</f>
        <v>43249</v>
      </c>
      <c r="E595" s="129">
        <f>'Raw Data'!F598</f>
        <v>581011</v>
      </c>
      <c r="F595" s="129">
        <f>IF('Raw Data'!G598 &lt; 2000000,-1* 'Raw Data'!G598,('Raw Data'!G598 - 1000000))</f>
        <v>-1365502</v>
      </c>
      <c r="G595" s="128">
        <f>'Raw Data'!H598</f>
        <v>106</v>
      </c>
      <c r="H595" s="127">
        <f>'Raw Data'!M598</f>
        <v>6.9564361572265625</v>
      </c>
      <c r="I595" s="119">
        <f>'Raw Data'!I598</f>
        <v>1490.8343505859375</v>
      </c>
      <c r="J595" s="118">
        <f>'Raw Data'!K598</f>
        <v>76</v>
      </c>
      <c r="K595" s="119">
        <f>'Raw Data'!J598</f>
        <v>105.64706420898437</v>
      </c>
      <c r="L595" s="118">
        <f>'Raw Data'!L598</f>
        <v>13</v>
      </c>
      <c r="M595" s="117">
        <f>IF('Raw Data'!U598 &gt; 0, IF('Raw Data'!V598 = 1, ('Raw Data'!Z598 * 'Raw Data'!N598 * 'Raw Data'!P598) / 'Raw Data'!U598, 'Raw Data'!Z598), #N/A)</f>
        <v>49.5</v>
      </c>
      <c r="N595" s="116">
        <f>IF('Raw Data'!U598 &gt; 0, IF('Raw Data'!V598 = 1, ('Raw Data'!AD598 * 'Raw Data'!N598 * 'Raw Data'!P598) / 'Raw Data'!U598, 'Raw Data'!AD598), #N/A)</f>
        <v>4.95</v>
      </c>
      <c r="O595" s="115">
        <f>IF('Raw Data'!U598 &gt; 0, IF('Raw Data'!V598 = 1, ('Raw Data'!AH598 * 'Raw Data'!N598 * 'Raw Data'!P598) / 'Raw Data'!U598, 'Raw Data'!AH598), #N/A)</f>
        <v>0</v>
      </c>
      <c r="P595" s="107">
        <f>'Raw Data'!V598</f>
        <v>1</v>
      </c>
    </row>
    <row r="596" spans="1:16" x14ac:dyDescent="0.2">
      <c r="A596" s="132">
        <f>'Raw Data'!D599</f>
        <v>4007</v>
      </c>
      <c r="B596" s="113" t="str">
        <f>'Raw Data'!C599</f>
        <v>3A</v>
      </c>
      <c r="C596" s="131" t="str">
        <f>'Raw Data'!B599</f>
        <v>Fairweather</v>
      </c>
      <c r="D596" s="130">
        <f>'Raw Data'!E599</f>
        <v>43249</v>
      </c>
      <c r="E596" s="129">
        <f>'Raw Data'!F599</f>
        <v>581009</v>
      </c>
      <c r="F596" s="129">
        <f>IF('Raw Data'!G599 &lt; 2000000,-1* 'Raw Data'!G599,('Raw Data'!G599 - 1000000))</f>
        <v>-1371119</v>
      </c>
      <c r="G596" s="128">
        <f>'Raw Data'!H599</f>
        <v>65</v>
      </c>
      <c r="H596" s="127">
        <f>'Raw Data'!M599</f>
        <v>6.9564361572265625</v>
      </c>
      <c r="I596" s="119">
        <f>'Raw Data'!I599</f>
        <v>2688.30029296875</v>
      </c>
      <c r="J596" s="118">
        <f>'Raw Data'!K599</f>
        <v>138</v>
      </c>
      <c r="K596" s="119">
        <f>'Raw Data'!J599</f>
        <v>524.982421875</v>
      </c>
      <c r="L596" s="118">
        <f>'Raw Data'!L599</f>
        <v>62</v>
      </c>
      <c r="M596" s="117">
        <f>IF('Raw Data'!U599 &gt; 0, IF('Raw Data'!V599 = 1, ('Raw Data'!Z599 * 'Raw Data'!N599 * 'Raw Data'!P599) / 'Raw Data'!U599, 'Raw Data'!Z599), #N/A)</f>
        <v>0</v>
      </c>
      <c r="N596" s="116">
        <f>IF('Raw Data'!U599 &gt; 0, IF('Raw Data'!V599 = 1, ('Raw Data'!AD599 * 'Raw Data'!N599 * 'Raw Data'!P599) / 'Raw Data'!U599, 'Raw Data'!AD599), #N/A)</f>
        <v>0</v>
      </c>
      <c r="O596" s="115">
        <f>IF('Raw Data'!U599 &gt; 0, IF('Raw Data'!V599 = 1, ('Raw Data'!AH599 * 'Raw Data'!N599 * 'Raw Data'!P599) / 'Raw Data'!U599, 'Raw Data'!AH599), #N/A)</f>
        <v>14.85</v>
      </c>
      <c r="P596" s="107">
        <f>'Raw Data'!V599</f>
        <v>1</v>
      </c>
    </row>
    <row r="597" spans="1:16" x14ac:dyDescent="0.2">
      <c r="A597" s="132">
        <f>'Raw Data'!D600</f>
        <v>4008</v>
      </c>
      <c r="B597" s="113" t="str">
        <f>'Raw Data'!C600</f>
        <v>3A</v>
      </c>
      <c r="C597" s="131" t="str">
        <f>'Raw Data'!B600</f>
        <v>Fairweather</v>
      </c>
      <c r="D597" s="130">
        <f>'Raw Data'!E600</f>
        <v>43267</v>
      </c>
      <c r="E597" s="129">
        <f>'Raw Data'!F600</f>
        <v>581005</v>
      </c>
      <c r="F597" s="129">
        <f>IF('Raw Data'!G600 &lt; 2000000,-1* 'Raw Data'!G600,('Raw Data'!G600 - 1000000))</f>
        <v>-1373064</v>
      </c>
      <c r="G597" s="128">
        <f>'Raw Data'!H600</f>
        <v>78</v>
      </c>
      <c r="H597" s="127">
        <f>'Raw Data'!M600</f>
        <v>6.9564361572265625</v>
      </c>
      <c r="I597" s="119">
        <f>'Raw Data'!I600</f>
        <v>465.51406860351562</v>
      </c>
      <c r="J597" s="118">
        <f>'Raw Data'!K600</f>
        <v>23</v>
      </c>
      <c r="K597" s="119">
        <f>'Raw Data'!J600</f>
        <v>123.87802124023437</v>
      </c>
      <c r="L597" s="118">
        <f>'Raw Data'!L600</f>
        <v>15</v>
      </c>
      <c r="M597" s="117">
        <f>IF('Raw Data'!U600 &gt; 0, IF('Raw Data'!V600 = 1, ('Raw Data'!Z600 * 'Raw Data'!N600 * 'Raw Data'!P600) / 'Raw Data'!U600, 'Raw Data'!Z600), #N/A)</f>
        <v>0</v>
      </c>
      <c r="N597" s="116">
        <f>IF('Raw Data'!U600 &gt; 0, IF('Raw Data'!V600 = 1, ('Raw Data'!AD600 * 'Raw Data'!N600 * 'Raw Data'!P600) / 'Raw Data'!U600, 'Raw Data'!AD600), #N/A)</f>
        <v>0</v>
      </c>
      <c r="O597" s="115">
        <f>IF('Raw Data'!U600 &gt; 0, IF('Raw Data'!V600 = 1, ('Raw Data'!AH600 * 'Raw Data'!N600 * 'Raw Data'!P600) / 'Raw Data'!U600, 'Raw Data'!AH600), #N/A)</f>
        <v>4.95</v>
      </c>
      <c r="P597" s="107">
        <f>'Raw Data'!V600</f>
        <v>1</v>
      </c>
    </row>
    <row r="598" spans="1:16" x14ac:dyDescent="0.2">
      <c r="A598" s="132">
        <f>'Raw Data'!D601</f>
        <v>4009</v>
      </c>
      <c r="B598" s="113" t="str">
        <f>'Raw Data'!C601</f>
        <v>3A</v>
      </c>
      <c r="C598" s="131" t="str">
        <f>'Raw Data'!B601</f>
        <v>Fairweather</v>
      </c>
      <c r="D598" s="130">
        <f>'Raw Data'!E601</f>
        <v>43267</v>
      </c>
      <c r="E598" s="129">
        <f>'Raw Data'!F601</f>
        <v>580997</v>
      </c>
      <c r="F598" s="129">
        <f>IF('Raw Data'!G601 &lt; 2000000,-1* 'Raw Data'!G601,('Raw Data'!G601 - 1000000))</f>
        <v>-1374949</v>
      </c>
      <c r="G598" s="128">
        <f>'Raw Data'!H601</f>
        <v>84</v>
      </c>
      <c r="H598" s="127">
        <f>'Raw Data'!M601</f>
        <v>6.88616943359375</v>
      </c>
      <c r="I598" s="119">
        <f>'Raw Data'!I601</f>
        <v>301.04196166992188</v>
      </c>
      <c r="J598" s="118">
        <f>'Raw Data'!K601</f>
        <v>20</v>
      </c>
      <c r="K598" s="119">
        <f>'Raw Data'!J601</f>
        <v>123.48715209960937</v>
      </c>
      <c r="L598" s="118">
        <f>'Raw Data'!L601</f>
        <v>14</v>
      </c>
      <c r="M598" s="117">
        <f>IF('Raw Data'!U601 &gt; 0, IF('Raw Data'!V601 = 1, ('Raw Data'!Z601 * 'Raw Data'!N601 * 'Raw Data'!P601) / 'Raw Data'!U601, 'Raw Data'!Z601), #N/A)</f>
        <v>0</v>
      </c>
      <c r="N598" s="116">
        <f>IF('Raw Data'!U601 &gt; 0, IF('Raw Data'!V601 = 1, ('Raw Data'!AD601 * 'Raw Data'!N601 * 'Raw Data'!P601) / 'Raw Data'!U601, 'Raw Data'!AD601), #N/A)</f>
        <v>0</v>
      </c>
      <c r="O598" s="115">
        <f>IF('Raw Data'!U601 &gt; 0, IF('Raw Data'!V601 = 1, ('Raw Data'!AH601 * 'Raw Data'!N601 * 'Raw Data'!P601) / 'Raw Data'!U601, 'Raw Data'!AH601), #N/A)</f>
        <v>4.9000000000000004</v>
      </c>
      <c r="P598" s="107">
        <f>'Raw Data'!V601</f>
        <v>1</v>
      </c>
    </row>
    <row r="599" spans="1:16" x14ac:dyDescent="0.2">
      <c r="A599" s="132">
        <f>'Raw Data'!D602</f>
        <v>4010</v>
      </c>
      <c r="B599" s="113" t="str">
        <f>'Raw Data'!C602</f>
        <v>3A</v>
      </c>
      <c r="C599" s="131" t="str">
        <f>'Raw Data'!B602</f>
        <v>Fairweather</v>
      </c>
      <c r="D599" s="130">
        <f>'Raw Data'!E602</f>
        <v>43266</v>
      </c>
      <c r="E599" s="129">
        <f>'Raw Data'!F602</f>
        <v>581001</v>
      </c>
      <c r="F599" s="129">
        <f>IF('Raw Data'!G602 &lt; 2000000,-1* 'Raw Data'!G602,('Raw Data'!G602 - 1000000))</f>
        <v>-1380784</v>
      </c>
      <c r="G599" s="128">
        <f>'Raw Data'!H602</f>
        <v>79</v>
      </c>
      <c r="H599" s="127">
        <f>'Raw Data'!M602</f>
        <v>6.9564361572265625</v>
      </c>
      <c r="I599" s="119">
        <f>'Raw Data'!I602</f>
        <v>207.74346923828125</v>
      </c>
      <c r="J599" s="118">
        <f>'Raw Data'!K602</f>
        <v>12</v>
      </c>
      <c r="K599" s="119">
        <f>'Raw Data'!J602</f>
        <v>182.73257446289062</v>
      </c>
      <c r="L599" s="118">
        <f>'Raw Data'!L602</f>
        <v>22</v>
      </c>
      <c r="M599" s="117">
        <f>IF('Raw Data'!U602 &gt; 0, IF('Raw Data'!V602 = 1, ('Raw Data'!Z602 * 'Raw Data'!N602 * 'Raw Data'!P602) / 'Raw Data'!U602, 'Raw Data'!Z602), #N/A)</f>
        <v>0</v>
      </c>
      <c r="N599" s="116">
        <f>IF('Raw Data'!U602 &gt; 0, IF('Raw Data'!V602 = 1, ('Raw Data'!AD602 * 'Raw Data'!N602 * 'Raw Data'!P602) / 'Raw Data'!U602, 'Raw Data'!AD602), #N/A)</f>
        <v>0</v>
      </c>
      <c r="O599" s="115">
        <f>IF('Raw Data'!U602 &gt; 0, IF('Raw Data'!V602 = 1, ('Raw Data'!AH602 * 'Raw Data'!N602 * 'Raw Data'!P602) / 'Raw Data'!U602, 'Raw Data'!AH602), #N/A)</f>
        <v>0</v>
      </c>
      <c r="P599" s="107">
        <f>'Raw Data'!V602</f>
        <v>1</v>
      </c>
    </row>
    <row r="600" spans="1:16" x14ac:dyDescent="0.2">
      <c r="A600" s="132">
        <f>'Raw Data'!D603</f>
        <v>4011</v>
      </c>
      <c r="B600" s="113" t="str">
        <f>'Raw Data'!C603</f>
        <v>3A</v>
      </c>
      <c r="C600" s="131" t="str">
        <f>'Raw Data'!B603</f>
        <v>Fairweather</v>
      </c>
      <c r="D600" s="130">
        <f>'Raw Data'!E603</f>
        <v>43266</v>
      </c>
      <c r="E600" s="129">
        <f>'Raw Data'!F603</f>
        <v>581006</v>
      </c>
      <c r="F600" s="129">
        <f>IF('Raw Data'!G603 &lt; 2000000,-1* 'Raw Data'!G603,('Raw Data'!G603 - 1000000))</f>
        <v>-1382661</v>
      </c>
      <c r="G600" s="128">
        <f>'Raw Data'!H603</f>
        <v>88</v>
      </c>
      <c r="H600" s="127">
        <f>'Raw Data'!M603</f>
        <v>6.88616943359375</v>
      </c>
      <c r="I600" s="119">
        <f>'Raw Data'!I603</f>
        <v>1516.6453857421875</v>
      </c>
      <c r="J600" s="118">
        <f>'Raw Data'!K603</f>
        <v>70</v>
      </c>
      <c r="K600" s="119">
        <f>'Raw Data'!J603</f>
        <v>415.76626586914062</v>
      </c>
      <c r="L600" s="118">
        <f>'Raw Data'!L603</f>
        <v>48</v>
      </c>
      <c r="M600" s="117">
        <f>IF('Raw Data'!U603 &gt; 0, IF('Raw Data'!V603 = 1, ('Raw Data'!Z603 * 'Raw Data'!N603 * 'Raw Data'!P603) / 'Raw Data'!U603, 'Raw Data'!Z603), #N/A)</f>
        <v>0</v>
      </c>
      <c r="N600" s="116">
        <f>IF('Raw Data'!U603 &gt; 0, IF('Raw Data'!V603 = 1, ('Raw Data'!AD603 * 'Raw Data'!N603 * 'Raw Data'!P603) / 'Raw Data'!U603, 'Raw Data'!AD603), #N/A)</f>
        <v>4.9000000000000004</v>
      </c>
      <c r="O600" s="115">
        <f>IF('Raw Data'!U603 &gt; 0, IF('Raw Data'!V603 = 1, ('Raw Data'!AH603 * 'Raw Data'!N603 * 'Raw Data'!P603) / 'Raw Data'!U603, 'Raw Data'!AH603), #N/A)</f>
        <v>14.7</v>
      </c>
      <c r="P600" s="107">
        <f>'Raw Data'!V603</f>
        <v>1</v>
      </c>
    </row>
    <row r="601" spans="1:16" x14ac:dyDescent="0.2">
      <c r="A601" s="132">
        <f>'Raw Data'!D604</f>
        <v>4012</v>
      </c>
      <c r="B601" s="113" t="str">
        <f>'Raw Data'!C604</f>
        <v>3A</v>
      </c>
      <c r="C601" s="131" t="str">
        <f>'Raw Data'!B604</f>
        <v>Fairweather</v>
      </c>
      <c r="D601" s="130">
        <f>'Raw Data'!E604</f>
        <v>43265</v>
      </c>
      <c r="E601" s="129">
        <f>'Raw Data'!F604</f>
        <v>581009</v>
      </c>
      <c r="F601" s="129">
        <f>IF('Raw Data'!G604 &lt; 2000000,-1* 'Raw Data'!G604,('Raw Data'!G604 - 1000000))</f>
        <v>-1384601</v>
      </c>
      <c r="G601" s="128">
        <f>'Raw Data'!H604</f>
        <v>99</v>
      </c>
      <c r="H601" s="127">
        <f>'Raw Data'!M604</f>
        <v>6.9564361572265625</v>
      </c>
      <c r="I601" s="119">
        <f>'Raw Data'!I604</f>
        <v>3030.2685546875</v>
      </c>
      <c r="J601" s="118">
        <f>'Raw Data'!K604</f>
        <v>119</v>
      </c>
      <c r="K601" s="119">
        <f>'Raw Data'!J604</f>
        <v>362.46011352539062</v>
      </c>
      <c r="L601" s="118">
        <f>'Raw Data'!L604</f>
        <v>44</v>
      </c>
      <c r="M601" s="117">
        <f>IF('Raw Data'!U604 &gt; 0, IF('Raw Data'!V604 = 1, ('Raw Data'!Z604 * 'Raw Data'!N604 * 'Raw Data'!P604) / 'Raw Data'!U604, 'Raw Data'!Z604), #N/A)</f>
        <v>0</v>
      </c>
      <c r="N601" s="116">
        <f>IF('Raw Data'!U604 &gt; 0, IF('Raw Data'!V604 = 1, ('Raw Data'!AD604 * 'Raw Data'!N604 * 'Raw Data'!P604) / 'Raw Data'!U604, 'Raw Data'!AD604), #N/A)</f>
        <v>0</v>
      </c>
      <c r="O601" s="115">
        <f>IF('Raw Data'!U604 &gt; 0, IF('Raw Data'!V604 = 1, ('Raw Data'!AH604 * 'Raw Data'!N604 * 'Raw Data'!P604) / 'Raw Data'!U604, 'Raw Data'!AH604), #N/A)</f>
        <v>59.4</v>
      </c>
      <c r="P601" s="107">
        <f>'Raw Data'!V604</f>
        <v>1</v>
      </c>
    </row>
    <row r="602" spans="1:16" x14ac:dyDescent="0.2">
      <c r="A602" s="132">
        <f>'Raw Data'!D605</f>
        <v>4013</v>
      </c>
      <c r="B602" s="113" t="str">
        <f>'Raw Data'!C605</f>
        <v>3A</v>
      </c>
      <c r="C602" s="131" t="str">
        <f>'Raw Data'!B605</f>
        <v>Fairweather</v>
      </c>
      <c r="D602" s="130">
        <f>'Raw Data'!E605</f>
        <v>43249</v>
      </c>
      <c r="E602" s="129">
        <f>'Raw Data'!F605</f>
        <v>581982</v>
      </c>
      <c r="F602" s="129">
        <f>IF('Raw Data'!G605 &lt; 2000000,-1* 'Raw Data'!G605,('Raw Data'!G605 - 1000000))</f>
        <v>-1370968</v>
      </c>
      <c r="G602" s="128">
        <f>'Raw Data'!H605</f>
        <v>90</v>
      </c>
      <c r="H602" s="127">
        <f>'Raw Data'!M605</f>
        <v>6.88616943359375</v>
      </c>
      <c r="I602" s="119">
        <f>'Raw Data'!I605</f>
        <v>298.908203125</v>
      </c>
      <c r="J602" s="118">
        <f>'Raw Data'!K605</f>
        <v>15</v>
      </c>
      <c r="K602" s="119">
        <f>'Raw Data'!J605</f>
        <v>60.289661407470703</v>
      </c>
      <c r="L602" s="118">
        <f>'Raw Data'!L605</f>
        <v>8</v>
      </c>
      <c r="M602" s="117">
        <f>IF('Raw Data'!U605 &gt; 0, IF('Raw Data'!V605 = 1, ('Raw Data'!Z605 * 'Raw Data'!N605 * 'Raw Data'!P605) / 'Raw Data'!U605, 'Raw Data'!Z605), #N/A)</f>
        <v>9.8000000000000007</v>
      </c>
      <c r="N602" s="116">
        <f>IF('Raw Data'!U605 &gt; 0, IF('Raw Data'!V605 = 1, ('Raw Data'!AD605 * 'Raw Data'!N605 * 'Raw Data'!P605) / 'Raw Data'!U605, 'Raw Data'!AD605), #N/A)</f>
        <v>0</v>
      </c>
      <c r="O602" s="115">
        <f>IF('Raw Data'!U605 &gt; 0, IF('Raw Data'!V605 = 1, ('Raw Data'!AH605 * 'Raw Data'!N605 * 'Raw Data'!P605) / 'Raw Data'!U605, 'Raw Data'!AH605), #N/A)</f>
        <v>0</v>
      </c>
      <c r="P602" s="107">
        <f>'Raw Data'!V605</f>
        <v>1</v>
      </c>
    </row>
    <row r="603" spans="1:16" x14ac:dyDescent="0.2">
      <c r="A603" s="132">
        <f>'Raw Data'!D606</f>
        <v>4014</v>
      </c>
      <c r="B603" s="113" t="str">
        <f>'Raw Data'!C606</f>
        <v>3A</v>
      </c>
      <c r="C603" s="131" t="str">
        <f>'Raw Data'!B606</f>
        <v>Fairweather</v>
      </c>
      <c r="D603" s="130">
        <f>'Raw Data'!E606</f>
        <v>43250</v>
      </c>
      <c r="E603" s="129">
        <f>'Raw Data'!F606</f>
        <v>582005</v>
      </c>
      <c r="F603" s="129">
        <f>IF('Raw Data'!G606 &lt; 2000000,-1* 'Raw Data'!G606,('Raw Data'!G606 - 1000000))</f>
        <v>-1372955</v>
      </c>
      <c r="G603" s="128">
        <f>'Raw Data'!H606</f>
        <v>102</v>
      </c>
      <c r="H603" s="127">
        <f>'Raw Data'!M606</f>
        <v>6.9564361572265625</v>
      </c>
      <c r="I603" s="119">
        <f>'Raw Data'!I606</f>
        <v>62.153450012207031</v>
      </c>
      <c r="J603" s="118">
        <f>'Raw Data'!K606</f>
        <v>4</v>
      </c>
      <c r="K603" s="119">
        <f>'Raw Data'!J606</f>
        <v>5.1758203506469727</v>
      </c>
      <c r="L603" s="118">
        <f>'Raw Data'!L606</f>
        <v>1</v>
      </c>
      <c r="M603" s="117">
        <f>IF('Raw Data'!U606 &gt; 0, IF('Raw Data'!V606 = 1, ('Raw Data'!Z606 * 'Raw Data'!N606 * 'Raw Data'!P606) / 'Raw Data'!U606, 'Raw Data'!Z606), #N/A)</f>
        <v>14.85</v>
      </c>
      <c r="N603" s="116">
        <f>IF('Raw Data'!U606 &gt; 0, IF('Raw Data'!V606 = 1, ('Raw Data'!AD606 * 'Raw Data'!N606 * 'Raw Data'!P606) / 'Raw Data'!U606, 'Raw Data'!AD606), #N/A)</f>
        <v>0</v>
      </c>
      <c r="O603" s="115">
        <f>IF('Raw Data'!U606 &gt; 0, IF('Raw Data'!V606 = 1, ('Raw Data'!AH606 * 'Raw Data'!N606 * 'Raw Data'!P606) / 'Raw Data'!U606, 'Raw Data'!AH606), #N/A)</f>
        <v>4.95</v>
      </c>
      <c r="P603" s="107">
        <f>'Raw Data'!V606</f>
        <v>1</v>
      </c>
    </row>
    <row r="604" spans="1:16" x14ac:dyDescent="0.2">
      <c r="A604" s="132">
        <f>'Raw Data'!D607</f>
        <v>4015</v>
      </c>
      <c r="B604" s="113" t="str">
        <f>'Raw Data'!C607</f>
        <v>3A</v>
      </c>
      <c r="C604" s="131" t="str">
        <f>'Raw Data'!B607</f>
        <v>Fairweather</v>
      </c>
      <c r="D604" s="130">
        <f>'Raw Data'!E607</f>
        <v>43250</v>
      </c>
      <c r="E604" s="129">
        <f>'Raw Data'!F607</f>
        <v>581993</v>
      </c>
      <c r="F604" s="129">
        <f>IF('Raw Data'!G607 &lt; 2000000,-1* 'Raw Data'!G607,('Raw Data'!G607 - 1000000))</f>
        <v>-1374751</v>
      </c>
      <c r="G604" s="128">
        <f>'Raw Data'!H607</f>
        <v>94</v>
      </c>
      <c r="H604" s="127">
        <f>'Raw Data'!M607</f>
        <v>6.88616943359375</v>
      </c>
      <c r="I604" s="119">
        <f>'Raw Data'!I607</f>
        <v>313.22970581054687</v>
      </c>
      <c r="J604" s="118">
        <f>'Raw Data'!K607</f>
        <v>15</v>
      </c>
      <c r="K604" s="119">
        <f>'Raw Data'!J607</f>
        <v>49.113758087158203</v>
      </c>
      <c r="L604" s="118">
        <f>'Raw Data'!L607</f>
        <v>6</v>
      </c>
      <c r="M604" s="117">
        <f>IF('Raw Data'!U607 &gt; 0, IF('Raw Data'!V607 = 1, ('Raw Data'!Z607 * 'Raw Data'!N607 * 'Raw Data'!P607) / 'Raw Data'!U607, 'Raw Data'!Z607), #N/A)</f>
        <v>14.7</v>
      </c>
      <c r="N604" s="116">
        <f>IF('Raw Data'!U607 &gt; 0, IF('Raw Data'!V607 = 1, ('Raw Data'!AD607 * 'Raw Data'!N607 * 'Raw Data'!P607) / 'Raw Data'!U607, 'Raw Data'!AD607), #N/A)</f>
        <v>0</v>
      </c>
      <c r="O604" s="115">
        <f>IF('Raw Data'!U607 &gt; 0, IF('Raw Data'!V607 = 1, ('Raw Data'!AH607 * 'Raw Data'!N607 * 'Raw Data'!P607) / 'Raw Data'!U607, 'Raw Data'!AH607), #N/A)</f>
        <v>0</v>
      </c>
      <c r="P604" s="107">
        <f>'Raw Data'!V607</f>
        <v>1</v>
      </c>
    </row>
    <row r="605" spans="1:16" x14ac:dyDescent="0.2">
      <c r="A605" s="126">
        <f>'Raw Data'!D608</f>
        <v>4016</v>
      </c>
      <c r="B605" s="125" t="str">
        <f>'Raw Data'!C608</f>
        <v>3A</v>
      </c>
      <c r="C605" s="124" t="str">
        <f>'Raw Data'!B608</f>
        <v>Fairweather</v>
      </c>
      <c r="D605" s="123">
        <f>'Raw Data'!E608</f>
        <v>43266</v>
      </c>
      <c r="E605" s="122">
        <f>'Raw Data'!F608</f>
        <v>581990</v>
      </c>
      <c r="F605" s="122">
        <f>IF('Raw Data'!G608 &lt; 2000000,-1* 'Raw Data'!G608,('Raw Data'!G608 - 1000000))</f>
        <v>-1380712</v>
      </c>
      <c r="G605" s="121">
        <f>'Raw Data'!H608</f>
        <v>69</v>
      </c>
      <c r="H605" s="120">
        <f>'Raw Data'!M608</f>
        <v>6.9564361572265625</v>
      </c>
      <c r="I605" s="137">
        <f>'Raw Data'!I608</f>
        <v>42.029949188232422</v>
      </c>
      <c r="J605" s="136">
        <f>'Raw Data'!K608</f>
        <v>3</v>
      </c>
      <c r="K605" s="137">
        <f>'Raw Data'!J608</f>
        <v>0</v>
      </c>
      <c r="L605" s="136">
        <f>'Raw Data'!L608</f>
        <v>0</v>
      </c>
      <c r="M605" s="135">
        <f>IF('Raw Data'!U608 &gt; 0, IF('Raw Data'!V608 = 1, ('Raw Data'!Z608 * 'Raw Data'!N608 * 'Raw Data'!P608) / 'Raw Data'!U608, 'Raw Data'!Z608), #N/A)</f>
        <v>0</v>
      </c>
      <c r="N605" s="134">
        <f>IF('Raw Data'!U608 &gt; 0, IF('Raw Data'!V608 = 1, ('Raw Data'!AD608 * 'Raw Data'!N608 * 'Raw Data'!P608) / 'Raw Data'!U608, 'Raw Data'!AD608), #N/A)</f>
        <v>0</v>
      </c>
      <c r="O605" s="133">
        <f>IF('Raw Data'!U608 &gt; 0, IF('Raw Data'!V608 = 1, ('Raw Data'!AH608 * 'Raw Data'!N608 * 'Raw Data'!P608) / 'Raw Data'!U608, 'Raw Data'!AH608), #N/A)</f>
        <v>0</v>
      </c>
      <c r="P605" s="107">
        <f>'Raw Data'!V608</f>
        <v>1</v>
      </c>
    </row>
    <row r="606" spans="1:16" x14ac:dyDescent="0.2">
      <c r="A606" s="132">
        <f>'Raw Data'!D609</f>
        <v>4017</v>
      </c>
      <c r="B606" s="113" t="str">
        <f>'Raw Data'!C609</f>
        <v>3A</v>
      </c>
      <c r="C606" s="131" t="str">
        <f>'Raw Data'!B609</f>
        <v>Fairweather</v>
      </c>
      <c r="D606" s="130">
        <f>'Raw Data'!E609</f>
        <v>43265</v>
      </c>
      <c r="E606" s="129">
        <f>'Raw Data'!F609</f>
        <v>582004</v>
      </c>
      <c r="F606" s="129">
        <f>IF('Raw Data'!G609 &lt; 2000000,-1* 'Raw Data'!G609,('Raw Data'!G609 - 1000000))</f>
        <v>-1382615</v>
      </c>
      <c r="G606" s="128">
        <f>'Raw Data'!H609</f>
        <v>71</v>
      </c>
      <c r="H606" s="127">
        <f>'Raw Data'!M609</f>
        <v>6.9564361572265625</v>
      </c>
      <c r="I606" s="119">
        <f>'Raw Data'!I609</f>
        <v>28.667675018310547</v>
      </c>
      <c r="J606" s="118">
        <f>'Raw Data'!K609</f>
        <v>2</v>
      </c>
      <c r="K606" s="119">
        <f>'Raw Data'!J609</f>
        <v>37.817710876464844</v>
      </c>
      <c r="L606" s="118">
        <f>'Raw Data'!L609</f>
        <v>5</v>
      </c>
      <c r="M606" s="117">
        <f>IF('Raw Data'!U609 &gt; 0, IF('Raw Data'!V609 = 1, ('Raw Data'!Z609 * 'Raw Data'!N609 * 'Raw Data'!P609) / 'Raw Data'!U609, 'Raw Data'!Z609), #N/A)</f>
        <v>0</v>
      </c>
      <c r="N606" s="116">
        <f>IF('Raw Data'!U609 &gt; 0, IF('Raw Data'!V609 = 1, ('Raw Data'!AD609 * 'Raw Data'!N609 * 'Raw Data'!P609) / 'Raw Data'!U609, 'Raw Data'!AD609), #N/A)</f>
        <v>0</v>
      </c>
      <c r="O606" s="115">
        <f>IF('Raw Data'!U609 &gt; 0, IF('Raw Data'!V609 = 1, ('Raw Data'!AH609 * 'Raw Data'!N609 * 'Raw Data'!P609) / 'Raw Data'!U609, 'Raw Data'!AH609), #N/A)</f>
        <v>0</v>
      </c>
      <c r="P606" s="107">
        <f>'Raw Data'!V609</f>
        <v>1</v>
      </c>
    </row>
    <row r="607" spans="1:16" x14ac:dyDescent="0.2">
      <c r="A607" s="132">
        <f>'Raw Data'!D610</f>
        <v>4018</v>
      </c>
      <c r="B607" s="113" t="str">
        <f>'Raw Data'!C610</f>
        <v>3A</v>
      </c>
      <c r="C607" s="131" t="str">
        <f>'Raw Data'!B610</f>
        <v>Fairweather</v>
      </c>
      <c r="D607" s="130">
        <f>'Raw Data'!E610</f>
        <v>43265</v>
      </c>
      <c r="E607" s="129">
        <f>'Raw Data'!F610</f>
        <v>581996</v>
      </c>
      <c r="F607" s="129">
        <f>IF('Raw Data'!G610 &lt; 2000000,-1* 'Raw Data'!G610,('Raw Data'!G610 - 1000000))</f>
        <v>-1384605</v>
      </c>
      <c r="G607" s="128">
        <f>'Raw Data'!H610</f>
        <v>64</v>
      </c>
      <c r="H607" s="127">
        <f>'Raw Data'!M610</f>
        <v>6.9564361572265625</v>
      </c>
      <c r="I607" s="119">
        <f>'Raw Data'!I610</f>
        <v>1065.8807373046875</v>
      </c>
      <c r="J607" s="118">
        <f>'Raw Data'!K610</f>
        <v>37</v>
      </c>
      <c r="K607" s="119">
        <f>'Raw Data'!J610</f>
        <v>217.99130249023437</v>
      </c>
      <c r="L607" s="118">
        <f>'Raw Data'!L610</f>
        <v>30</v>
      </c>
      <c r="M607" s="117">
        <f>IF('Raw Data'!U610 &gt; 0, IF('Raw Data'!V610 = 1, ('Raw Data'!Z610 * 'Raw Data'!N610 * 'Raw Data'!P610) / 'Raw Data'!U610, 'Raw Data'!Z610), #N/A)</f>
        <v>0</v>
      </c>
      <c r="N607" s="116">
        <f>IF('Raw Data'!U610 &gt; 0, IF('Raw Data'!V610 = 1, ('Raw Data'!AD610 * 'Raw Data'!N610 * 'Raw Data'!P610) / 'Raw Data'!U610, 'Raw Data'!AD610), #N/A)</f>
        <v>0</v>
      </c>
      <c r="O607" s="115">
        <f>IF('Raw Data'!U610 &gt; 0, IF('Raw Data'!V610 = 1, ('Raw Data'!AH610 * 'Raw Data'!N610 * 'Raw Data'!P610) / 'Raw Data'!U610, 'Raw Data'!AH610), #N/A)</f>
        <v>29.7</v>
      </c>
      <c r="P607" s="107">
        <f>'Raw Data'!V610</f>
        <v>1</v>
      </c>
    </row>
    <row r="608" spans="1:16" x14ac:dyDescent="0.2">
      <c r="A608" s="132">
        <f>'Raw Data'!D611</f>
        <v>4019</v>
      </c>
      <c r="B608" s="113" t="str">
        <f>'Raw Data'!C611</f>
        <v>3A</v>
      </c>
      <c r="C608" s="131" t="str">
        <f>'Raw Data'!B611</f>
        <v>Fairweather</v>
      </c>
      <c r="D608" s="130">
        <f>'Raw Data'!E611</f>
        <v>43260</v>
      </c>
      <c r="E608" s="129">
        <f>'Raw Data'!F611</f>
        <v>581995</v>
      </c>
      <c r="F608" s="129">
        <f>IF('Raw Data'!G611 &lt; 2000000,-1* 'Raw Data'!G611,('Raw Data'!G611 - 1000000))</f>
        <v>-1390542</v>
      </c>
      <c r="G608" s="128">
        <f>'Raw Data'!H611</f>
        <v>59</v>
      </c>
      <c r="H608" s="127">
        <f>'Raw Data'!M611</f>
        <v>6.9564361572265625</v>
      </c>
      <c r="I608" s="119">
        <f>'Raw Data'!I611</f>
        <v>1493.722412109375</v>
      </c>
      <c r="J608" s="118">
        <f>'Raw Data'!K611</f>
        <v>57</v>
      </c>
      <c r="K608" s="119">
        <f>'Raw Data'!J611</f>
        <v>216.38023376464844</v>
      </c>
      <c r="L608" s="118">
        <f>'Raw Data'!L611</f>
        <v>26</v>
      </c>
      <c r="M608" s="117">
        <f>IF('Raw Data'!U611 &gt; 0, IF('Raw Data'!V611 = 1, ('Raw Data'!Z611 * 'Raw Data'!N611 * 'Raw Data'!P611) / 'Raw Data'!U611, 'Raw Data'!Z611), #N/A)</f>
        <v>0</v>
      </c>
      <c r="N608" s="116">
        <f>IF('Raw Data'!U611 &gt; 0, IF('Raw Data'!V611 = 1, ('Raw Data'!AD611 * 'Raw Data'!N611 * 'Raw Data'!P611) / 'Raw Data'!U611, 'Raw Data'!AD611), #N/A)</f>
        <v>0</v>
      </c>
      <c r="O608" s="115">
        <f>IF('Raw Data'!U611 &gt; 0, IF('Raw Data'!V611 = 1, ('Raw Data'!AH611 * 'Raw Data'!N611 * 'Raw Data'!P611) / 'Raw Data'!U611, 'Raw Data'!AH611), #N/A)</f>
        <v>44.55</v>
      </c>
      <c r="P608" s="107">
        <f>'Raw Data'!V611</f>
        <v>1</v>
      </c>
    </row>
    <row r="609" spans="1:16" x14ac:dyDescent="0.2">
      <c r="A609" s="132">
        <f>'Raw Data'!D612</f>
        <v>4020</v>
      </c>
      <c r="B609" s="113" t="str">
        <f>'Raw Data'!C612</f>
        <v>3A</v>
      </c>
      <c r="C609" s="131" t="str">
        <f>'Raw Data'!B612</f>
        <v>Fairweather</v>
      </c>
      <c r="D609" s="130">
        <f>'Raw Data'!E612</f>
        <v>43261</v>
      </c>
      <c r="E609" s="129">
        <f>'Raw Data'!F612</f>
        <v>582014</v>
      </c>
      <c r="F609" s="129">
        <f>IF('Raw Data'!G612 &lt; 2000000,-1* 'Raw Data'!G612,('Raw Data'!G612 - 1000000))</f>
        <v>-1392392</v>
      </c>
      <c r="G609" s="128">
        <f>'Raw Data'!H612</f>
        <v>143</v>
      </c>
      <c r="H609" s="127">
        <f>'Raw Data'!M612</f>
        <v>6.9564361572265625</v>
      </c>
      <c r="I609" s="119">
        <f>'Raw Data'!I612</f>
        <v>2487.824951171875</v>
      </c>
      <c r="J609" s="118">
        <f>'Raw Data'!K612</f>
        <v>120</v>
      </c>
      <c r="K609" s="119">
        <f>'Raw Data'!J612</f>
        <v>72.972999572753906</v>
      </c>
      <c r="L609" s="118">
        <f>'Raw Data'!L612</f>
        <v>9</v>
      </c>
      <c r="M609" s="117">
        <f>IF('Raw Data'!U612 &gt; 0, IF('Raw Data'!V612 = 1, ('Raw Data'!Z612 * 'Raw Data'!N612 * 'Raw Data'!P612) / 'Raw Data'!U612, 'Raw Data'!Z612), #N/A)</f>
        <v>14.85</v>
      </c>
      <c r="N609" s="116">
        <f>IF('Raw Data'!U612 &gt; 0, IF('Raw Data'!V612 = 1, ('Raw Data'!AD612 * 'Raw Data'!N612 * 'Raw Data'!P612) / 'Raw Data'!U612, 'Raw Data'!AD612), #N/A)</f>
        <v>0</v>
      </c>
      <c r="O609" s="115">
        <f>IF('Raw Data'!U612 &gt; 0, IF('Raw Data'!V612 = 1, ('Raw Data'!AH612 * 'Raw Data'!N612 * 'Raw Data'!P612) / 'Raw Data'!U612, 'Raw Data'!AH612), #N/A)</f>
        <v>4.95</v>
      </c>
      <c r="P609" s="107">
        <f>'Raw Data'!V612</f>
        <v>1</v>
      </c>
    </row>
    <row r="610" spans="1:16" x14ac:dyDescent="0.2">
      <c r="A610" s="132">
        <f>'Raw Data'!D613</f>
        <v>4021</v>
      </c>
      <c r="B610" s="113" t="str">
        <f>'Raw Data'!C613</f>
        <v>3A</v>
      </c>
      <c r="C610" s="131" t="str">
        <f>'Raw Data'!B613</f>
        <v>Fairweather</v>
      </c>
      <c r="D610" s="130">
        <f>'Raw Data'!E613</f>
        <v>43250</v>
      </c>
      <c r="E610" s="129">
        <f>'Raw Data'!F613</f>
        <v>582832</v>
      </c>
      <c r="F610" s="129">
        <f>IF('Raw Data'!G613 &lt; 2000000,-1* 'Raw Data'!G613,('Raw Data'!G613 - 1000000))</f>
        <v>-1373014</v>
      </c>
      <c r="G610" s="128">
        <f>'Raw Data'!H613</f>
        <v>80</v>
      </c>
      <c r="H610" s="127">
        <f>'Raw Data'!M613</f>
        <v>6.9564361572265625</v>
      </c>
      <c r="I610" s="119">
        <f>'Raw Data'!I613</f>
        <v>0</v>
      </c>
      <c r="J610" s="118">
        <f>'Raw Data'!K613</f>
        <v>0</v>
      </c>
      <c r="K610" s="119">
        <f>'Raw Data'!J613</f>
        <v>0</v>
      </c>
      <c r="L610" s="118">
        <f>'Raw Data'!L613</f>
        <v>0</v>
      </c>
      <c r="M610" s="117">
        <f>IF('Raw Data'!U613 &gt; 0, IF('Raw Data'!V613 = 1, ('Raw Data'!Z613 * 'Raw Data'!N613 * 'Raw Data'!P613) / 'Raw Data'!U613, 'Raw Data'!Z613), #N/A)</f>
        <v>0</v>
      </c>
      <c r="N610" s="116">
        <f>IF('Raw Data'!U613 &gt; 0, IF('Raw Data'!V613 = 1, ('Raw Data'!AD613 * 'Raw Data'!N613 * 'Raw Data'!P613) / 'Raw Data'!U613, 'Raw Data'!AD613), #N/A)</f>
        <v>0</v>
      </c>
      <c r="O610" s="115">
        <f>IF('Raw Data'!U613 &gt; 0, IF('Raw Data'!V613 = 1, ('Raw Data'!AH613 * 'Raw Data'!N613 * 'Raw Data'!P613) / 'Raw Data'!U613, 'Raw Data'!AH613), #N/A)</f>
        <v>0</v>
      </c>
      <c r="P610" s="107">
        <f>'Raw Data'!V613</f>
        <v>1</v>
      </c>
    </row>
    <row r="611" spans="1:16" x14ac:dyDescent="0.2">
      <c r="A611" s="132">
        <f>'Raw Data'!D614</f>
        <v>4022</v>
      </c>
      <c r="B611" s="113" t="str">
        <f>'Raw Data'!C614</f>
        <v>3A</v>
      </c>
      <c r="C611" s="131" t="str">
        <f>'Raw Data'!B614</f>
        <v>Fairweather</v>
      </c>
      <c r="D611" s="130">
        <f>'Raw Data'!E614</f>
        <v>43251</v>
      </c>
      <c r="E611" s="129">
        <f>'Raw Data'!F614</f>
        <v>583009</v>
      </c>
      <c r="F611" s="129">
        <f>IF('Raw Data'!G614 &lt; 2000000,-1* 'Raw Data'!G614,('Raw Data'!G614 - 1000000))</f>
        <v>-1374694</v>
      </c>
      <c r="G611" s="128">
        <f>'Raw Data'!H614</f>
        <v>85</v>
      </c>
      <c r="H611" s="127">
        <f>'Raw Data'!M614</f>
        <v>6.88616943359375</v>
      </c>
      <c r="I611" s="119">
        <f>'Raw Data'!I614</f>
        <v>0</v>
      </c>
      <c r="J611" s="118">
        <f>'Raw Data'!K614</f>
        <v>0</v>
      </c>
      <c r="K611" s="119">
        <f>'Raw Data'!J614</f>
        <v>0</v>
      </c>
      <c r="L611" s="118">
        <f>'Raw Data'!L614</f>
        <v>0</v>
      </c>
      <c r="M611" s="117">
        <f>IF('Raw Data'!U614 &gt; 0, IF('Raw Data'!V614 = 1, ('Raw Data'!Z614 * 'Raw Data'!N614 * 'Raw Data'!P614) / 'Raw Data'!U614, 'Raw Data'!Z614), #N/A)</f>
        <v>0</v>
      </c>
      <c r="N611" s="116">
        <f>IF('Raw Data'!U614 &gt; 0, IF('Raw Data'!V614 = 1, ('Raw Data'!AD614 * 'Raw Data'!N614 * 'Raw Data'!P614) / 'Raw Data'!U614, 'Raw Data'!AD614), #N/A)</f>
        <v>0</v>
      </c>
      <c r="O611" s="115">
        <f>IF('Raw Data'!U614 &gt; 0, IF('Raw Data'!V614 = 1, ('Raw Data'!AH614 * 'Raw Data'!N614 * 'Raw Data'!P614) / 'Raw Data'!U614, 'Raw Data'!AH614), #N/A)</f>
        <v>0</v>
      </c>
      <c r="P611" s="107">
        <f>'Raw Data'!V614</f>
        <v>1</v>
      </c>
    </row>
    <row r="612" spans="1:16" x14ac:dyDescent="0.2">
      <c r="A612" s="132">
        <f>'Raw Data'!D615</f>
        <v>4023</v>
      </c>
      <c r="B612" s="113" t="str">
        <f>'Raw Data'!C615</f>
        <v>3A</v>
      </c>
      <c r="C612" s="131" t="str">
        <f>'Raw Data'!B615</f>
        <v>Fairweather</v>
      </c>
      <c r="D612" s="130">
        <f>'Raw Data'!E615</f>
        <v>43251</v>
      </c>
      <c r="E612" s="129">
        <f>'Raw Data'!F615</f>
        <v>583009</v>
      </c>
      <c r="F612" s="129">
        <f>IF('Raw Data'!G615 &lt; 2000000,-1* 'Raw Data'!G615,('Raw Data'!G615 - 1000000))</f>
        <v>-1380677</v>
      </c>
      <c r="G612" s="128">
        <f>'Raw Data'!H615</f>
        <v>73</v>
      </c>
      <c r="H612" s="127">
        <f>'Raw Data'!M615</f>
        <v>6.9564361572265625</v>
      </c>
      <c r="I612" s="119">
        <f>'Raw Data'!I615</f>
        <v>371.837646484375</v>
      </c>
      <c r="J612" s="118">
        <f>'Raw Data'!K615</f>
        <v>17</v>
      </c>
      <c r="K612" s="119">
        <f>'Raw Data'!J615</f>
        <v>191.80282592773437</v>
      </c>
      <c r="L612" s="118">
        <f>'Raw Data'!L615</f>
        <v>25</v>
      </c>
      <c r="M612" s="117">
        <f>IF('Raw Data'!U615 &gt; 0, IF('Raw Data'!V615 = 1, ('Raw Data'!Z615 * 'Raw Data'!N615 * 'Raw Data'!P615) / 'Raw Data'!U615, 'Raw Data'!Z615), #N/A)</f>
        <v>0</v>
      </c>
      <c r="N612" s="116">
        <f>IF('Raw Data'!U615 &gt; 0, IF('Raw Data'!V615 = 1, ('Raw Data'!AD615 * 'Raw Data'!N615 * 'Raw Data'!P615) / 'Raw Data'!U615, 'Raw Data'!AD615), #N/A)</f>
        <v>4.95</v>
      </c>
      <c r="O612" s="115">
        <f>IF('Raw Data'!U615 &gt; 0, IF('Raw Data'!V615 = 1, ('Raw Data'!AH615 * 'Raw Data'!N615 * 'Raw Data'!P615) / 'Raw Data'!U615, 'Raw Data'!AH615), #N/A)</f>
        <v>0</v>
      </c>
      <c r="P612" s="107">
        <f>'Raw Data'!V615</f>
        <v>1</v>
      </c>
    </row>
    <row r="613" spans="1:16" x14ac:dyDescent="0.2">
      <c r="A613" s="132">
        <f>'Raw Data'!D616</f>
        <v>4024</v>
      </c>
      <c r="B613" s="113" t="str">
        <f>'Raw Data'!C616</f>
        <v>3A</v>
      </c>
      <c r="C613" s="131" t="str">
        <f>'Raw Data'!B616</f>
        <v>Fairweather</v>
      </c>
      <c r="D613" s="130">
        <f>'Raw Data'!E616</f>
        <v>43264</v>
      </c>
      <c r="E613" s="129">
        <f>'Raw Data'!F616</f>
        <v>583017</v>
      </c>
      <c r="F613" s="129">
        <f>IF('Raw Data'!G616 &lt; 2000000,-1* 'Raw Data'!G616,('Raw Data'!G616 - 1000000))</f>
        <v>-1382586</v>
      </c>
      <c r="G613" s="128">
        <f>'Raw Data'!H616</f>
        <v>62</v>
      </c>
      <c r="H613" s="127">
        <f>'Raw Data'!M616</f>
        <v>6.9564361572265625</v>
      </c>
      <c r="I613" s="119">
        <f>'Raw Data'!I616</f>
        <v>246.99880981445312</v>
      </c>
      <c r="J613" s="118">
        <f>'Raw Data'!K616</f>
        <v>15</v>
      </c>
      <c r="K613" s="119">
        <f>'Raw Data'!J616</f>
        <v>268.60256958007812</v>
      </c>
      <c r="L613" s="118">
        <f>'Raw Data'!L616</f>
        <v>37</v>
      </c>
      <c r="M613" s="117">
        <f>IF('Raw Data'!U616 &gt; 0, IF('Raw Data'!V616 = 1, ('Raw Data'!Z616 * 'Raw Data'!N616 * 'Raw Data'!P616) / 'Raw Data'!U616, 'Raw Data'!Z616), #N/A)</f>
        <v>0</v>
      </c>
      <c r="N613" s="116">
        <f>IF('Raw Data'!U616 &gt; 0, IF('Raw Data'!V616 = 1, ('Raw Data'!AD616 * 'Raw Data'!N616 * 'Raw Data'!P616) / 'Raw Data'!U616, 'Raw Data'!AD616), #N/A)</f>
        <v>0</v>
      </c>
      <c r="O613" s="115">
        <f>IF('Raw Data'!U616 &gt; 0, IF('Raw Data'!V616 = 1, ('Raw Data'!AH616 * 'Raw Data'!N616 * 'Raw Data'!P616) / 'Raw Data'!U616, 'Raw Data'!AH616), #N/A)</f>
        <v>24.75</v>
      </c>
      <c r="P613" s="107">
        <f>'Raw Data'!V616</f>
        <v>1</v>
      </c>
    </row>
    <row r="614" spans="1:16" x14ac:dyDescent="0.2">
      <c r="A614" s="132">
        <f>'Raw Data'!D617</f>
        <v>4025</v>
      </c>
      <c r="B614" s="113" t="str">
        <f>'Raw Data'!C617</f>
        <v>3A</v>
      </c>
      <c r="C614" s="131" t="str">
        <f>'Raw Data'!B617</f>
        <v>Fairweather</v>
      </c>
      <c r="D614" s="130">
        <f>'Raw Data'!E617</f>
        <v>43260</v>
      </c>
      <c r="E614" s="129">
        <f>'Raw Data'!F617</f>
        <v>583004</v>
      </c>
      <c r="F614" s="129">
        <f>IF('Raw Data'!G617 &lt; 2000000,-1* 'Raw Data'!G617,('Raw Data'!G617 - 1000000))</f>
        <v>-1384535</v>
      </c>
      <c r="G614" s="128">
        <f>'Raw Data'!H617</f>
        <v>52</v>
      </c>
      <c r="H614" s="127">
        <f>'Raw Data'!M617</f>
        <v>6.9564361572265625</v>
      </c>
      <c r="I614" s="119">
        <f>'Raw Data'!I617</f>
        <v>361.23727416992187</v>
      </c>
      <c r="J614" s="118">
        <f>'Raw Data'!K617</f>
        <v>12</v>
      </c>
      <c r="K614" s="119">
        <f>'Raw Data'!J617</f>
        <v>56.8638916015625</v>
      </c>
      <c r="L614" s="118">
        <f>'Raw Data'!L617</f>
        <v>9</v>
      </c>
      <c r="M614" s="117">
        <f>IF('Raw Data'!U617 &gt; 0, IF('Raw Data'!V617 = 1, ('Raw Data'!Z617 * 'Raw Data'!N617 * 'Raw Data'!P617) / 'Raw Data'!U617, 'Raw Data'!Z617), #N/A)</f>
        <v>0</v>
      </c>
      <c r="N614" s="116">
        <f>IF('Raw Data'!U617 &gt; 0, IF('Raw Data'!V617 = 1, ('Raw Data'!AD617 * 'Raw Data'!N617 * 'Raw Data'!P617) / 'Raw Data'!U617, 'Raw Data'!AD617), #N/A)</f>
        <v>0</v>
      </c>
      <c r="O614" s="115">
        <f>IF('Raw Data'!U617 &gt; 0, IF('Raw Data'!V617 = 1, ('Raw Data'!AH617 * 'Raw Data'!N617 * 'Raw Data'!P617) / 'Raw Data'!U617, 'Raw Data'!AH617), #N/A)</f>
        <v>24.75</v>
      </c>
      <c r="P614" s="107">
        <f>'Raw Data'!V617</f>
        <v>1</v>
      </c>
    </row>
    <row r="615" spans="1:16" x14ac:dyDescent="0.2">
      <c r="A615" s="132">
        <f>'Raw Data'!D618</f>
        <v>4026</v>
      </c>
      <c r="B615" s="113" t="str">
        <f>'Raw Data'!C618</f>
        <v>3A</v>
      </c>
      <c r="C615" s="131" t="str">
        <f>'Raw Data'!B618</f>
        <v>Fairweather</v>
      </c>
      <c r="D615" s="130">
        <f>'Raw Data'!E618</f>
        <v>43260</v>
      </c>
      <c r="E615" s="129">
        <f>'Raw Data'!F618</f>
        <v>583007</v>
      </c>
      <c r="F615" s="129">
        <f>IF('Raw Data'!G618 &lt; 2000000,-1* 'Raw Data'!G618,('Raw Data'!G618 - 1000000))</f>
        <v>-1390403</v>
      </c>
      <c r="G615" s="128">
        <f>'Raw Data'!H618</f>
        <v>56</v>
      </c>
      <c r="H615" s="127">
        <f>'Raw Data'!M618</f>
        <v>6.88616943359375</v>
      </c>
      <c r="I615" s="119">
        <f>'Raw Data'!I618</f>
        <v>223.86563110351562</v>
      </c>
      <c r="J615" s="118">
        <f>'Raw Data'!K618</f>
        <v>11</v>
      </c>
      <c r="K615" s="119">
        <f>'Raw Data'!J618</f>
        <v>184.06243896484375</v>
      </c>
      <c r="L615" s="118">
        <f>'Raw Data'!L618</f>
        <v>38</v>
      </c>
      <c r="M615" s="117">
        <f>IF('Raw Data'!U618 &gt; 0, IF('Raw Data'!V618 = 1, ('Raw Data'!Z618 * 'Raw Data'!N618 * 'Raw Data'!P618) / 'Raw Data'!U618, 'Raw Data'!Z618), #N/A)</f>
        <v>0</v>
      </c>
      <c r="N615" s="116">
        <f>IF('Raw Data'!U618 &gt; 0, IF('Raw Data'!V618 = 1, ('Raw Data'!AD618 * 'Raw Data'!N618 * 'Raw Data'!P618) / 'Raw Data'!U618, 'Raw Data'!AD618), #N/A)</f>
        <v>0</v>
      </c>
      <c r="O615" s="115">
        <f>IF('Raw Data'!U618 &gt; 0, IF('Raw Data'!V618 = 1, ('Raw Data'!AH618 * 'Raw Data'!N618 * 'Raw Data'!P618) / 'Raw Data'!U618, 'Raw Data'!AH618), #N/A)</f>
        <v>14.7</v>
      </c>
      <c r="P615" s="107">
        <f>'Raw Data'!V618</f>
        <v>1</v>
      </c>
    </row>
    <row r="616" spans="1:16" x14ac:dyDescent="0.2">
      <c r="A616" s="132">
        <f>'Raw Data'!D619</f>
        <v>4027</v>
      </c>
      <c r="B616" s="113" t="str">
        <f>'Raw Data'!C619</f>
        <v>3A</v>
      </c>
      <c r="C616" s="131" t="str">
        <f>'Raw Data'!B619</f>
        <v>Fairweather</v>
      </c>
      <c r="D616" s="130">
        <f>'Raw Data'!E619</f>
        <v>43261</v>
      </c>
      <c r="E616" s="129">
        <f>'Raw Data'!F619</f>
        <v>583005</v>
      </c>
      <c r="F616" s="129">
        <f>IF('Raw Data'!G619 &lt; 2000000,-1* 'Raw Data'!G619,('Raw Data'!G619 - 1000000))</f>
        <v>-1392301</v>
      </c>
      <c r="G616" s="128">
        <f>'Raw Data'!H619</f>
        <v>91</v>
      </c>
      <c r="H616" s="127">
        <f>'Raw Data'!M619</f>
        <v>6.9564361572265625</v>
      </c>
      <c r="I616" s="119">
        <f>'Raw Data'!I619</f>
        <v>2597.133544921875</v>
      </c>
      <c r="J616" s="118">
        <f>'Raw Data'!K619</f>
        <v>99</v>
      </c>
      <c r="K616" s="119">
        <f>'Raw Data'!J619</f>
        <v>431.61941528320312</v>
      </c>
      <c r="L616" s="118">
        <f>'Raw Data'!L619</f>
        <v>54</v>
      </c>
      <c r="M616" s="117">
        <f>IF('Raw Data'!U619 &gt; 0, IF('Raw Data'!V619 = 1, ('Raw Data'!Z619 * 'Raw Data'!N619 * 'Raw Data'!P619) / 'Raw Data'!U619, 'Raw Data'!Z619), #N/A)</f>
        <v>0</v>
      </c>
      <c r="N616" s="116">
        <f>IF('Raw Data'!U619 &gt; 0, IF('Raw Data'!V619 = 1, ('Raw Data'!AD619 * 'Raw Data'!N619 * 'Raw Data'!P619) / 'Raw Data'!U619, 'Raw Data'!AD619), #N/A)</f>
        <v>0</v>
      </c>
      <c r="O616" s="115">
        <f>IF('Raw Data'!U619 &gt; 0, IF('Raw Data'!V619 = 1, ('Raw Data'!AH619 * 'Raw Data'!N619 * 'Raw Data'!P619) / 'Raw Data'!U619, 'Raw Data'!AH619), #N/A)</f>
        <v>39.6</v>
      </c>
      <c r="P616" s="107">
        <f>'Raw Data'!V619</f>
        <v>1</v>
      </c>
    </row>
    <row r="617" spans="1:16" x14ac:dyDescent="0.2">
      <c r="A617" s="132">
        <f>'Raw Data'!D620</f>
        <v>4029</v>
      </c>
      <c r="B617" s="113" t="str">
        <f>'Raw Data'!C620</f>
        <v>3A</v>
      </c>
      <c r="C617" s="131" t="str">
        <f>'Raw Data'!B620</f>
        <v>Fairweather</v>
      </c>
      <c r="D617" s="130">
        <f>'Raw Data'!E620</f>
        <v>43251</v>
      </c>
      <c r="E617" s="129">
        <f>'Raw Data'!F620</f>
        <v>583990</v>
      </c>
      <c r="F617" s="129">
        <f>IF('Raw Data'!G620 &lt; 2000000,-1* 'Raw Data'!G620,('Raw Data'!G620 - 1000000))</f>
        <v>-1380567</v>
      </c>
      <c r="G617" s="128">
        <f>'Raw Data'!H620</f>
        <v>49</v>
      </c>
      <c r="H617" s="127">
        <f>'Raw Data'!M620</f>
        <v>6.9564366340637207</v>
      </c>
      <c r="I617" s="119">
        <f>'Raw Data'!I620</f>
        <v>2369.029296875</v>
      </c>
      <c r="J617" s="118">
        <f>'Raw Data'!K620</f>
        <v>57</v>
      </c>
      <c r="K617" s="119">
        <f>'Raw Data'!J620</f>
        <v>76.689224243164063</v>
      </c>
      <c r="L617" s="118">
        <f>'Raw Data'!L620</f>
        <v>10</v>
      </c>
      <c r="M617" s="117">
        <f>IF('Raw Data'!U620 &gt; 0, IF('Raw Data'!V620 = 1, ('Raw Data'!Z620 * 'Raw Data'!N620 * 'Raw Data'!P620) / 'Raw Data'!U620, 'Raw Data'!Z620), #N/A)</f>
        <v>0</v>
      </c>
      <c r="N617" s="116">
        <f>IF('Raw Data'!U620 &gt; 0, IF('Raw Data'!V620 = 1, ('Raw Data'!AD620 * 'Raw Data'!N620 * 'Raw Data'!P620) / 'Raw Data'!U620, 'Raw Data'!AD620), #N/A)</f>
        <v>0</v>
      </c>
      <c r="O617" s="115">
        <f>IF('Raw Data'!U620 &gt; 0, IF('Raw Data'!V620 = 1, ('Raw Data'!AH620 * 'Raw Data'!N620 * 'Raw Data'!P620) / 'Raw Data'!U620, 'Raw Data'!AH620), #N/A)</f>
        <v>34.65</v>
      </c>
      <c r="P617" s="107">
        <f>'Raw Data'!V620</f>
        <v>1</v>
      </c>
    </row>
    <row r="618" spans="1:16" x14ac:dyDescent="0.2">
      <c r="A618" s="132">
        <f>'Raw Data'!D621</f>
        <v>4030</v>
      </c>
      <c r="B618" s="113" t="str">
        <f>'Raw Data'!C621</f>
        <v>3A</v>
      </c>
      <c r="C618" s="131" t="str">
        <f>'Raw Data'!B621</f>
        <v>Fairweather</v>
      </c>
      <c r="D618" s="130">
        <f>'Raw Data'!E621</f>
        <v>43264</v>
      </c>
      <c r="E618" s="129">
        <f>'Raw Data'!F621</f>
        <v>583995</v>
      </c>
      <c r="F618" s="129">
        <f>IF('Raw Data'!G621 &lt; 2000000,-1* 'Raw Data'!G621,('Raw Data'!G621 - 1000000))</f>
        <v>-1382468</v>
      </c>
      <c r="G618" s="128">
        <f>'Raw Data'!H621</f>
        <v>71</v>
      </c>
      <c r="H618" s="127">
        <f>'Raw Data'!M621</f>
        <v>6.9564361572265625</v>
      </c>
      <c r="I618" s="119">
        <f>'Raw Data'!I621</f>
        <v>0</v>
      </c>
      <c r="J618" s="118">
        <f>'Raw Data'!K621</f>
        <v>0</v>
      </c>
      <c r="K618" s="119">
        <f>'Raw Data'!J621</f>
        <v>0</v>
      </c>
      <c r="L618" s="118">
        <f>'Raw Data'!L621</f>
        <v>0</v>
      </c>
      <c r="M618" s="117">
        <f>IF('Raw Data'!U621 &gt; 0, IF('Raw Data'!V621 = 1, ('Raw Data'!Z621 * 'Raw Data'!N621 * 'Raw Data'!P621) / 'Raw Data'!U621, 'Raw Data'!Z621), #N/A)</f>
        <v>0</v>
      </c>
      <c r="N618" s="116">
        <f>IF('Raw Data'!U621 &gt; 0, IF('Raw Data'!V621 = 1, ('Raw Data'!AD621 * 'Raw Data'!N621 * 'Raw Data'!P621) / 'Raw Data'!U621, 'Raw Data'!AD621), #N/A)</f>
        <v>0</v>
      </c>
      <c r="O618" s="115">
        <f>IF('Raw Data'!U621 &gt; 0, IF('Raw Data'!V621 = 1, ('Raw Data'!AH621 * 'Raw Data'!N621 * 'Raw Data'!P621) / 'Raw Data'!U621, 'Raw Data'!AH621), #N/A)</f>
        <v>0</v>
      </c>
      <c r="P618" s="107">
        <f>'Raw Data'!V621</f>
        <v>1</v>
      </c>
    </row>
    <row r="619" spans="1:16" x14ac:dyDescent="0.2">
      <c r="A619" s="132">
        <f>'Raw Data'!D622</f>
        <v>4031</v>
      </c>
      <c r="B619" s="113" t="str">
        <f>'Raw Data'!C622</f>
        <v>3A</v>
      </c>
      <c r="C619" s="131" t="str">
        <f>'Raw Data'!B622</f>
        <v>Fairweather</v>
      </c>
      <c r="D619" s="130">
        <f>'Raw Data'!E622</f>
        <v>43264</v>
      </c>
      <c r="E619" s="129">
        <f>'Raw Data'!F622</f>
        <v>583986</v>
      </c>
      <c r="F619" s="129">
        <f>IF('Raw Data'!G622 &lt; 2000000,-1* 'Raw Data'!G622,('Raw Data'!G622 - 1000000))</f>
        <v>-1384445</v>
      </c>
      <c r="G619" s="128">
        <f>'Raw Data'!H622</f>
        <v>54</v>
      </c>
      <c r="H619" s="127">
        <f>'Raw Data'!M622</f>
        <v>7.0267033576965332</v>
      </c>
      <c r="I619" s="119">
        <f>'Raw Data'!I622</f>
        <v>31.952999114990234</v>
      </c>
      <c r="J619" s="118">
        <f>'Raw Data'!K622</f>
        <v>1</v>
      </c>
      <c r="K619" s="119">
        <f>'Raw Data'!J622</f>
        <v>4.9222426414489746</v>
      </c>
      <c r="L619" s="118">
        <f>'Raw Data'!L622</f>
        <v>1</v>
      </c>
      <c r="M619" s="117">
        <f>IF('Raw Data'!U622 &gt; 0, IF('Raw Data'!V622 = 1, ('Raw Data'!Z622 * 'Raw Data'!N622 * 'Raw Data'!P622) / 'Raw Data'!U622, 'Raw Data'!Z622), #N/A)</f>
        <v>0</v>
      </c>
      <c r="N619" s="116">
        <f>IF('Raw Data'!U622 &gt; 0, IF('Raw Data'!V622 = 1, ('Raw Data'!AD622 * 'Raw Data'!N622 * 'Raw Data'!P622) / 'Raw Data'!U622, 'Raw Data'!AD622), #N/A)</f>
        <v>0</v>
      </c>
      <c r="O619" s="115">
        <f>IF('Raw Data'!U622 &gt; 0, IF('Raw Data'!V622 = 1, ('Raw Data'!AH622 * 'Raw Data'!N622 * 'Raw Data'!P622) / 'Raw Data'!U622, 'Raw Data'!AH622), #N/A)</f>
        <v>10</v>
      </c>
      <c r="P619" s="107">
        <f>'Raw Data'!V622</f>
        <v>1</v>
      </c>
    </row>
    <row r="620" spans="1:16" x14ac:dyDescent="0.2">
      <c r="A620" s="132">
        <f>'Raw Data'!D623</f>
        <v>4032</v>
      </c>
      <c r="B620" s="113" t="str">
        <f>'Raw Data'!C623</f>
        <v>3A</v>
      </c>
      <c r="C620" s="131" t="str">
        <f>'Raw Data'!B623</f>
        <v>Fairweather</v>
      </c>
      <c r="D620" s="130">
        <f>'Raw Data'!E623</f>
        <v>43259</v>
      </c>
      <c r="E620" s="129">
        <f>'Raw Data'!F623</f>
        <v>583986</v>
      </c>
      <c r="F620" s="129">
        <f>IF('Raw Data'!G623 &lt; 2000000,-1* 'Raw Data'!G623,('Raw Data'!G623 - 1000000))</f>
        <v>-1390357</v>
      </c>
      <c r="G620" s="128">
        <f>'Raw Data'!H623</f>
        <v>75</v>
      </c>
      <c r="H620" s="127">
        <f>'Raw Data'!M623</f>
        <v>6.9564361572265625</v>
      </c>
      <c r="I620" s="119">
        <f>'Raw Data'!I623</f>
        <v>659.9195556640625</v>
      </c>
      <c r="J620" s="118">
        <f>'Raw Data'!K623</f>
        <v>44</v>
      </c>
      <c r="K620" s="119">
        <f>'Raw Data'!J623</f>
        <v>416.06607055664062</v>
      </c>
      <c r="L620" s="118">
        <f>'Raw Data'!L623</f>
        <v>52</v>
      </c>
      <c r="M620" s="117">
        <f>IF('Raw Data'!U623 &gt; 0, IF('Raw Data'!V623 = 1, ('Raw Data'!Z623 * 'Raw Data'!N623 * 'Raw Data'!P623) / 'Raw Data'!U623, 'Raw Data'!Z623), #N/A)</f>
        <v>0</v>
      </c>
      <c r="N620" s="116">
        <f>IF('Raw Data'!U623 &gt; 0, IF('Raw Data'!V623 = 1, ('Raw Data'!AD623 * 'Raw Data'!N623 * 'Raw Data'!P623) / 'Raw Data'!U623, 'Raw Data'!AD623), #N/A)</f>
        <v>4.95</v>
      </c>
      <c r="O620" s="115">
        <f>IF('Raw Data'!U623 &gt; 0, IF('Raw Data'!V623 = 1, ('Raw Data'!AH623 * 'Raw Data'!N623 * 'Raw Data'!P623) / 'Raw Data'!U623, 'Raw Data'!AH623), #N/A)</f>
        <v>0</v>
      </c>
      <c r="P620" s="107">
        <f>'Raw Data'!V623</f>
        <v>1</v>
      </c>
    </row>
    <row r="621" spans="1:16" x14ac:dyDescent="0.2">
      <c r="A621" s="132">
        <f>'Raw Data'!D624</f>
        <v>4033</v>
      </c>
      <c r="B621" s="113" t="str">
        <f>'Raw Data'!C624</f>
        <v>3A</v>
      </c>
      <c r="C621" s="131" t="str">
        <f>'Raw Data'!B624</f>
        <v>Fairweather</v>
      </c>
      <c r="D621" s="130">
        <f>'Raw Data'!E624</f>
        <v>43258</v>
      </c>
      <c r="E621" s="129">
        <f>'Raw Data'!F624</f>
        <v>584014</v>
      </c>
      <c r="F621" s="129">
        <f>IF('Raw Data'!G624 &lt; 2000000,-1* 'Raw Data'!G624,('Raw Data'!G624 - 1000000))</f>
        <v>-1392281</v>
      </c>
      <c r="G621" s="128">
        <f>'Raw Data'!H624</f>
        <v>138</v>
      </c>
      <c r="H621" s="127">
        <f>'Raw Data'!M624</f>
        <v>7.0267033576965332</v>
      </c>
      <c r="I621" s="119">
        <f>'Raw Data'!I624</f>
        <v>1325.9156494140625</v>
      </c>
      <c r="J621" s="118">
        <f>'Raw Data'!K624</f>
        <v>65</v>
      </c>
      <c r="K621" s="119">
        <f>'Raw Data'!J624</f>
        <v>85.061363220214844</v>
      </c>
      <c r="L621" s="118">
        <f>'Raw Data'!L624</f>
        <v>9</v>
      </c>
      <c r="M621" s="117">
        <f>IF('Raw Data'!U624 &gt; 0, IF('Raw Data'!V624 = 1, ('Raw Data'!Z624 * 'Raw Data'!N624 * 'Raw Data'!P624) / 'Raw Data'!U624, 'Raw Data'!Z624), #N/A)</f>
        <v>15</v>
      </c>
      <c r="N621" s="116">
        <f>IF('Raw Data'!U624 &gt; 0, IF('Raw Data'!V624 = 1, ('Raw Data'!AD624 * 'Raw Data'!N624 * 'Raw Data'!P624) / 'Raw Data'!U624, 'Raw Data'!AD624), #N/A)</f>
        <v>0</v>
      </c>
      <c r="O621" s="115">
        <f>IF('Raw Data'!U624 &gt; 0, IF('Raw Data'!V624 = 1, ('Raw Data'!AH624 * 'Raw Data'!N624 * 'Raw Data'!P624) / 'Raw Data'!U624, 'Raw Data'!AH624), #N/A)</f>
        <v>5</v>
      </c>
      <c r="P621" s="107">
        <f>'Raw Data'!V624</f>
        <v>1</v>
      </c>
    </row>
    <row r="622" spans="1:16" x14ac:dyDescent="0.2">
      <c r="A622" s="132">
        <f>'Raw Data'!D625</f>
        <v>4034</v>
      </c>
      <c r="B622" s="113" t="str">
        <f>'Raw Data'!C625</f>
        <v>3A</v>
      </c>
      <c r="C622" s="131" t="str">
        <f>'Raw Data'!B625</f>
        <v>Fairweather</v>
      </c>
      <c r="D622" s="130">
        <f>'Raw Data'!E625</f>
        <v>43258</v>
      </c>
      <c r="E622" s="129">
        <f>'Raw Data'!F625</f>
        <v>583995</v>
      </c>
      <c r="F622" s="129">
        <f>IF('Raw Data'!G625 &lt; 2000000,-1* 'Raw Data'!G625,('Raw Data'!G625 - 1000000))</f>
        <v>-1394203</v>
      </c>
      <c r="G622" s="128">
        <f>'Raw Data'!H625</f>
        <v>103</v>
      </c>
      <c r="H622" s="127">
        <f>'Raw Data'!M625</f>
        <v>6.9564361572265625</v>
      </c>
      <c r="I622" s="119">
        <f>'Raw Data'!I625</f>
        <v>606.79974365234375</v>
      </c>
      <c r="J622" s="118">
        <f>'Raw Data'!K625</f>
        <v>32</v>
      </c>
      <c r="K622" s="119">
        <f>'Raw Data'!J625</f>
        <v>142.58781433105469</v>
      </c>
      <c r="L622" s="118">
        <f>'Raw Data'!L625</f>
        <v>16</v>
      </c>
      <c r="M622" s="117">
        <f>IF('Raw Data'!U625 &gt; 0, IF('Raw Data'!V625 = 1, ('Raw Data'!Z625 * 'Raw Data'!N625 * 'Raw Data'!P625) / 'Raw Data'!U625, 'Raw Data'!Z625), #N/A)</f>
        <v>9.9</v>
      </c>
      <c r="N622" s="116">
        <f>IF('Raw Data'!U625 &gt; 0, IF('Raw Data'!V625 = 1, ('Raw Data'!AD625 * 'Raw Data'!N625 * 'Raw Data'!P625) / 'Raw Data'!U625, 'Raw Data'!AD625), #N/A)</f>
        <v>0</v>
      </c>
      <c r="O622" s="115">
        <f>IF('Raw Data'!U625 &gt; 0, IF('Raw Data'!V625 = 1, ('Raw Data'!AH625 * 'Raw Data'!N625 * 'Raw Data'!P625) / 'Raw Data'!U625, 'Raw Data'!AH625), #N/A)</f>
        <v>29.7</v>
      </c>
      <c r="P622" s="107">
        <f>'Raw Data'!V625</f>
        <v>1</v>
      </c>
    </row>
    <row r="623" spans="1:16" x14ac:dyDescent="0.2">
      <c r="A623" s="132">
        <f>'Raw Data'!D626</f>
        <v>4035</v>
      </c>
      <c r="B623" s="113" t="str">
        <f>'Raw Data'!C626</f>
        <v>3A</v>
      </c>
      <c r="C623" s="131" t="str">
        <f>'Raw Data'!B626</f>
        <v>Fairweather</v>
      </c>
      <c r="D623" s="130">
        <f>'Raw Data'!E626</f>
        <v>43257</v>
      </c>
      <c r="E623" s="129">
        <f>'Raw Data'!F626</f>
        <v>583998</v>
      </c>
      <c r="F623" s="129">
        <f>IF('Raw Data'!G626 &lt; 2000000,-1* 'Raw Data'!G626,('Raw Data'!G626 - 1000000))</f>
        <v>-1400090</v>
      </c>
      <c r="G623" s="128">
        <f>'Raw Data'!H626</f>
        <v>105</v>
      </c>
      <c r="H623" s="127">
        <f>'Raw Data'!M626</f>
        <v>6.9564366340637207</v>
      </c>
      <c r="I623" s="119">
        <f>'Raw Data'!I626</f>
        <v>3465.542724609375</v>
      </c>
      <c r="J623" s="118">
        <f>'Raw Data'!K626</f>
        <v>171</v>
      </c>
      <c r="K623" s="119">
        <f>'Raw Data'!J626</f>
        <v>612.03607177734375</v>
      </c>
      <c r="L623" s="118">
        <f>'Raw Data'!L626</f>
        <v>72</v>
      </c>
      <c r="M623" s="117">
        <f>IF('Raw Data'!U626 &gt; 0, IF('Raw Data'!V626 = 1, ('Raw Data'!Z626 * 'Raw Data'!N626 * 'Raw Data'!P626) / 'Raw Data'!U626, 'Raw Data'!Z626), #N/A)</f>
        <v>0</v>
      </c>
      <c r="N623" s="116">
        <f>IF('Raw Data'!U626 &gt; 0, IF('Raw Data'!V626 = 1, ('Raw Data'!AD626 * 'Raw Data'!N626 * 'Raw Data'!P626) / 'Raw Data'!U626, 'Raw Data'!AD626), #N/A)</f>
        <v>9.9</v>
      </c>
      <c r="O623" s="115">
        <f>IF('Raw Data'!U626 &gt; 0, IF('Raw Data'!V626 = 1, ('Raw Data'!AH626 * 'Raw Data'!N626 * 'Raw Data'!P626) / 'Raw Data'!U626, 'Raw Data'!AH626), #N/A)</f>
        <v>4.95</v>
      </c>
      <c r="P623" s="107">
        <f>'Raw Data'!V626</f>
        <v>1</v>
      </c>
    </row>
    <row r="624" spans="1:16" x14ac:dyDescent="0.2">
      <c r="A624" s="132">
        <f>'Raw Data'!D627</f>
        <v>4036</v>
      </c>
      <c r="B624" s="113" t="str">
        <f>'Raw Data'!C627</f>
        <v>3A</v>
      </c>
      <c r="C624" s="131" t="str">
        <f>'Raw Data'!B627</f>
        <v>Fairweather</v>
      </c>
      <c r="D624" s="130">
        <f>'Raw Data'!E627</f>
        <v>43252</v>
      </c>
      <c r="E624" s="129">
        <f>'Raw Data'!F627</f>
        <v>585001</v>
      </c>
      <c r="F624" s="129">
        <f>IF('Raw Data'!G627 &lt; 2000000,-1* 'Raw Data'!G627,('Raw Data'!G627 - 1000000))</f>
        <v>-1380490</v>
      </c>
      <c r="G624" s="128">
        <f>'Raw Data'!H627</f>
        <v>28</v>
      </c>
      <c r="H624" s="127">
        <f>'Raw Data'!M627</f>
        <v>6.9564361572265625</v>
      </c>
      <c r="I624" s="119">
        <f>'Raw Data'!I627</f>
        <v>89.851219177246094</v>
      </c>
      <c r="J624" s="118">
        <f>'Raw Data'!K627</f>
        <v>5</v>
      </c>
      <c r="K624" s="119">
        <f>'Raw Data'!J627</f>
        <v>75.444465637207031</v>
      </c>
      <c r="L624" s="118">
        <f>'Raw Data'!L627</f>
        <v>10</v>
      </c>
      <c r="M624" s="117">
        <f>IF('Raw Data'!U627 &gt; 0, IF('Raw Data'!V627 = 1, ('Raw Data'!Z627 * 'Raw Data'!N627 * 'Raw Data'!P627) / 'Raw Data'!U627, 'Raw Data'!Z627), #N/A)</f>
        <v>0</v>
      </c>
      <c r="N624" s="116">
        <f>IF('Raw Data'!U627 &gt; 0, IF('Raw Data'!V627 = 1, ('Raw Data'!AD627 * 'Raw Data'!N627 * 'Raw Data'!P627) / 'Raw Data'!U627, 'Raw Data'!AD627), #N/A)</f>
        <v>0</v>
      </c>
      <c r="O624" s="115">
        <f>IF('Raw Data'!U627 &gt; 0, IF('Raw Data'!V627 = 1, ('Raw Data'!AH627 * 'Raw Data'!N627 * 'Raw Data'!P627) / 'Raw Data'!U627, 'Raw Data'!AH627), #N/A)</f>
        <v>0</v>
      </c>
      <c r="P624" s="107">
        <f>'Raw Data'!V627</f>
        <v>1</v>
      </c>
    </row>
    <row r="625" spans="1:16" x14ac:dyDescent="0.2">
      <c r="A625" s="132">
        <f>'Raw Data'!D628</f>
        <v>4037</v>
      </c>
      <c r="B625" s="113" t="str">
        <f>'Raw Data'!C628</f>
        <v>3A</v>
      </c>
      <c r="C625" s="131" t="str">
        <f>'Raw Data'!B628</f>
        <v>Fairweather</v>
      </c>
      <c r="D625" s="130">
        <f>'Raw Data'!E628</f>
        <v>43252</v>
      </c>
      <c r="E625" s="129">
        <f>'Raw Data'!F628</f>
        <v>585002</v>
      </c>
      <c r="F625" s="129">
        <f>IF('Raw Data'!G628 &lt; 2000000,-1* 'Raw Data'!G628,('Raw Data'!G628 - 1000000))</f>
        <v>-1382389</v>
      </c>
      <c r="G625" s="128">
        <f>'Raw Data'!H628</f>
        <v>36</v>
      </c>
      <c r="H625" s="127">
        <f>'Raw Data'!M628</f>
        <v>6.9564366340637207</v>
      </c>
      <c r="I625" s="119">
        <f>'Raw Data'!I628</f>
        <v>270.84271240234375</v>
      </c>
      <c r="J625" s="118">
        <f>'Raw Data'!K628</f>
        <v>8</v>
      </c>
      <c r="K625" s="119">
        <f>'Raw Data'!J628</f>
        <v>10.142650604248047</v>
      </c>
      <c r="L625" s="118">
        <f>'Raw Data'!L628</f>
        <v>1</v>
      </c>
      <c r="M625" s="117">
        <f>IF('Raw Data'!U628 &gt; 0, IF('Raw Data'!V628 = 1, ('Raw Data'!Z628 * 'Raw Data'!N628 * 'Raw Data'!P628) / 'Raw Data'!U628, 'Raw Data'!Z628), #N/A)</f>
        <v>0</v>
      </c>
      <c r="N625" s="116">
        <f>IF('Raw Data'!U628 &gt; 0, IF('Raw Data'!V628 = 1, ('Raw Data'!AD628 * 'Raw Data'!N628 * 'Raw Data'!P628) / 'Raw Data'!U628, 'Raw Data'!AD628), #N/A)</f>
        <v>0</v>
      </c>
      <c r="O625" s="115">
        <f>IF('Raw Data'!U628 &gt; 0, IF('Raw Data'!V628 = 1, ('Raw Data'!AH628 * 'Raw Data'!N628 * 'Raw Data'!P628) / 'Raw Data'!U628, 'Raw Data'!AH628), #N/A)</f>
        <v>4.95</v>
      </c>
      <c r="P625" s="107">
        <f>'Raw Data'!V628</f>
        <v>1</v>
      </c>
    </row>
    <row r="626" spans="1:16" x14ac:dyDescent="0.2">
      <c r="A626" s="132">
        <f>'Raw Data'!D629</f>
        <v>4038</v>
      </c>
      <c r="B626" s="113" t="str">
        <f>'Raw Data'!C629</f>
        <v>3A</v>
      </c>
      <c r="C626" s="131" t="str">
        <f>'Raw Data'!B629</f>
        <v>Fairweather</v>
      </c>
      <c r="D626" s="130">
        <f>'Raw Data'!E629</f>
        <v>43259</v>
      </c>
      <c r="E626" s="129">
        <f>'Raw Data'!F629</f>
        <v>584998</v>
      </c>
      <c r="F626" s="129">
        <f>IF('Raw Data'!G629 &lt; 2000000,-1* 'Raw Data'!G629,('Raw Data'!G629 - 1000000))</f>
        <v>-1384770</v>
      </c>
      <c r="G626" s="128">
        <f>'Raw Data'!H629</f>
        <v>66</v>
      </c>
      <c r="H626" s="127">
        <f>'Raw Data'!M629</f>
        <v>6.9564366340637207</v>
      </c>
      <c r="I626" s="119">
        <f>'Raw Data'!I629</f>
        <v>69.591377258300781</v>
      </c>
      <c r="J626" s="118">
        <f>'Raw Data'!K629</f>
        <v>6</v>
      </c>
      <c r="K626" s="119">
        <f>'Raw Data'!J629</f>
        <v>279.07681274414062</v>
      </c>
      <c r="L626" s="118">
        <f>'Raw Data'!L629</f>
        <v>39</v>
      </c>
      <c r="M626" s="117">
        <f>IF('Raw Data'!U629 &gt; 0, IF('Raw Data'!V629 = 1, ('Raw Data'!Z629 * 'Raw Data'!N629 * 'Raw Data'!P629) / 'Raw Data'!U629, 'Raw Data'!Z629), #N/A)</f>
        <v>0</v>
      </c>
      <c r="N626" s="116">
        <f>IF('Raw Data'!U629 &gt; 0, IF('Raw Data'!V629 = 1, ('Raw Data'!AD629 * 'Raw Data'!N629 * 'Raw Data'!P629) / 'Raw Data'!U629, 'Raw Data'!AD629), #N/A)</f>
        <v>0</v>
      </c>
      <c r="O626" s="115">
        <f>IF('Raw Data'!U629 &gt; 0, IF('Raw Data'!V629 = 1, ('Raw Data'!AH629 * 'Raw Data'!N629 * 'Raw Data'!P629) / 'Raw Data'!U629, 'Raw Data'!AH629), #N/A)</f>
        <v>0</v>
      </c>
      <c r="P626" s="107">
        <f>'Raw Data'!V629</f>
        <v>1</v>
      </c>
    </row>
    <row r="627" spans="1:16" x14ac:dyDescent="0.2">
      <c r="A627" s="132">
        <f>'Raw Data'!D630</f>
        <v>4039</v>
      </c>
      <c r="B627" s="113" t="str">
        <f>'Raw Data'!C630</f>
        <v>3A</v>
      </c>
      <c r="C627" s="131" t="str">
        <f>'Raw Data'!B630</f>
        <v>Fairweather</v>
      </c>
      <c r="D627" s="130">
        <f>'Raw Data'!E630</f>
        <v>43259</v>
      </c>
      <c r="E627" s="129">
        <f>'Raw Data'!F630</f>
        <v>585002</v>
      </c>
      <c r="F627" s="129">
        <f>IF('Raw Data'!G630 &lt; 2000000,-1* 'Raw Data'!G630,('Raw Data'!G630 - 1000000))</f>
        <v>-1390265</v>
      </c>
      <c r="G627" s="128">
        <f>'Raw Data'!H630</f>
        <v>106</v>
      </c>
      <c r="H627" s="127">
        <f>'Raw Data'!M630</f>
        <v>7.0267033576965332</v>
      </c>
      <c r="I627" s="119">
        <f>'Raw Data'!I630</f>
        <v>544.39654541015625</v>
      </c>
      <c r="J627" s="118">
        <f>'Raw Data'!K630</f>
        <v>29</v>
      </c>
      <c r="K627" s="119">
        <f>'Raw Data'!J630</f>
        <v>25.335689544677734</v>
      </c>
      <c r="L627" s="118">
        <f>'Raw Data'!L630</f>
        <v>4</v>
      </c>
      <c r="M627" s="117">
        <f>IF('Raw Data'!U630 &gt; 0, IF('Raw Data'!V630 = 1, ('Raw Data'!Z630 * 'Raw Data'!N630 * 'Raw Data'!P630) / 'Raw Data'!U630, 'Raw Data'!Z630), #N/A)</f>
        <v>5</v>
      </c>
      <c r="N627" s="116">
        <f>IF('Raw Data'!U630 &gt; 0, IF('Raw Data'!V630 = 1, ('Raw Data'!AD630 * 'Raw Data'!N630 * 'Raw Data'!P630) / 'Raw Data'!U630, 'Raw Data'!AD630), #N/A)</f>
        <v>0</v>
      </c>
      <c r="O627" s="115">
        <f>IF('Raw Data'!U630 &gt; 0, IF('Raw Data'!V630 = 1, ('Raw Data'!AH630 * 'Raw Data'!N630 * 'Raw Data'!P630) / 'Raw Data'!U630, 'Raw Data'!AH630), #N/A)</f>
        <v>0</v>
      </c>
      <c r="P627" s="107">
        <f>'Raw Data'!V630</f>
        <v>1</v>
      </c>
    </row>
    <row r="628" spans="1:16" x14ac:dyDescent="0.2">
      <c r="A628" s="132">
        <f>'Raw Data'!D631</f>
        <v>4040</v>
      </c>
      <c r="B628" s="113" t="str">
        <f>'Raw Data'!C631</f>
        <v>3A</v>
      </c>
      <c r="C628" s="131" t="str">
        <f>'Raw Data'!B631</f>
        <v>Fairweather</v>
      </c>
      <c r="D628" s="130">
        <f>'Raw Data'!E631</f>
        <v>43258</v>
      </c>
      <c r="E628" s="129">
        <f>'Raw Data'!F631</f>
        <v>584993</v>
      </c>
      <c r="F628" s="129">
        <f>IF('Raw Data'!G631 &lt; 2000000,-1* 'Raw Data'!G631,('Raw Data'!G631 - 1000000))</f>
        <v>-1392226</v>
      </c>
      <c r="G628" s="128">
        <f>'Raw Data'!H631</f>
        <v>75</v>
      </c>
      <c r="H628" s="127">
        <f>'Raw Data'!M631</f>
        <v>6.9564361572265625</v>
      </c>
      <c r="I628" s="119">
        <f>'Raw Data'!I631</f>
        <v>447.47882080078125</v>
      </c>
      <c r="J628" s="118">
        <f>'Raw Data'!K631</f>
        <v>19</v>
      </c>
      <c r="K628" s="119">
        <f>'Raw Data'!J631</f>
        <v>210.66770935058594</v>
      </c>
      <c r="L628" s="118">
        <f>'Raw Data'!L631</f>
        <v>26</v>
      </c>
      <c r="M628" s="117">
        <f>IF('Raw Data'!U631 &gt; 0, IF('Raw Data'!V631 = 1, ('Raw Data'!Z631 * 'Raw Data'!N631 * 'Raw Data'!P631) / 'Raw Data'!U631, 'Raw Data'!Z631), #N/A)</f>
        <v>0</v>
      </c>
      <c r="N628" s="116">
        <f>IF('Raw Data'!U631 &gt; 0, IF('Raw Data'!V631 = 1, ('Raw Data'!AD631 * 'Raw Data'!N631 * 'Raw Data'!P631) / 'Raw Data'!U631, 'Raw Data'!AD631), #N/A)</f>
        <v>0</v>
      </c>
      <c r="O628" s="115">
        <f>IF('Raw Data'!U631 &gt; 0, IF('Raw Data'!V631 = 1, ('Raw Data'!AH631 * 'Raw Data'!N631 * 'Raw Data'!P631) / 'Raw Data'!U631, 'Raw Data'!AH631), #N/A)</f>
        <v>0</v>
      </c>
      <c r="P628" s="107">
        <f>'Raw Data'!V631</f>
        <v>1</v>
      </c>
    </row>
    <row r="629" spans="1:16" x14ac:dyDescent="0.2">
      <c r="A629" s="132">
        <f>'Raw Data'!D632</f>
        <v>4041</v>
      </c>
      <c r="B629" s="113" t="str">
        <f>'Raw Data'!C632</f>
        <v>3A</v>
      </c>
      <c r="C629" s="131" t="str">
        <f>'Raw Data'!B632</f>
        <v>Fairweather</v>
      </c>
      <c r="D629" s="130">
        <f>'Raw Data'!E632</f>
        <v>43257</v>
      </c>
      <c r="E629" s="129">
        <f>'Raw Data'!F632</f>
        <v>584992</v>
      </c>
      <c r="F629" s="129">
        <f>IF('Raw Data'!G632 &lt; 2000000,-1* 'Raw Data'!G632,('Raw Data'!G632 - 1000000))</f>
        <v>-1394210</v>
      </c>
      <c r="G629" s="128">
        <f>'Raw Data'!H632</f>
        <v>88</v>
      </c>
      <c r="H629" s="127">
        <f>'Raw Data'!M632</f>
        <v>6.9564361572265625</v>
      </c>
      <c r="I629" s="119">
        <f>'Raw Data'!I632</f>
        <v>485.15451049804687</v>
      </c>
      <c r="J629" s="118">
        <f>'Raw Data'!K632</f>
        <v>16</v>
      </c>
      <c r="K629" s="119">
        <f>'Raw Data'!J632</f>
        <v>53.666240692138672</v>
      </c>
      <c r="L629" s="118">
        <f>'Raw Data'!L632</f>
        <v>6</v>
      </c>
      <c r="M629" s="117">
        <f>IF('Raw Data'!U632 &gt; 0, IF('Raw Data'!V632 = 1, ('Raw Data'!Z632 * 'Raw Data'!N632 * 'Raw Data'!P632) / 'Raw Data'!U632, 'Raw Data'!Z632), #N/A)</f>
        <v>4.95</v>
      </c>
      <c r="N629" s="116">
        <f>IF('Raw Data'!U632 &gt; 0, IF('Raw Data'!V632 = 1, ('Raw Data'!AD632 * 'Raw Data'!N632 * 'Raw Data'!P632) / 'Raw Data'!U632, 'Raw Data'!AD632), #N/A)</f>
        <v>0</v>
      </c>
      <c r="O629" s="115">
        <f>IF('Raw Data'!U632 &gt; 0, IF('Raw Data'!V632 = 1, ('Raw Data'!AH632 * 'Raw Data'!N632 * 'Raw Data'!P632) / 'Raw Data'!U632, 'Raw Data'!AH632), #N/A)</f>
        <v>0</v>
      </c>
      <c r="P629" s="107">
        <f>'Raw Data'!V632</f>
        <v>1</v>
      </c>
    </row>
    <row r="630" spans="1:16" x14ac:dyDescent="0.2">
      <c r="A630" s="132">
        <f>'Raw Data'!D633</f>
        <v>4043</v>
      </c>
      <c r="B630" s="113" t="str">
        <f>'Raw Data'!C633</f>
        <v>3A</v>
      </c>
      <c r="C630" s="131" t="str">
        <f>'Raw Data'!B633</f>
        <v>Fairweather</v>
      </c>
      <c r="D630" s="130">
        <f>'Raw Data'!E633</f>
        <v>43252</v>
      </c>
      <c r="E630" s="129">
        <f>'Raw Data'!F633</f>
        <v>590002</v>
      </c>
      <c r="F630" s="129">
        <f>IF('Raw Data'!G633 &lt; 2000000,-1* 'Raw Data'!G633,('Raw Data'!G633 - 1000000))</f>
        <v>-1382387</v>
      </c>
      <c r="G630" s="128">
        <f>'Raw Data'!H633</f>
        <v>33</v>
      </c>
      <c r="H630" s="127">
        <f>'Raw Data'!M633</f>
        <v>6.88616943359375</v>
      </c>
      <c r="I630" s="119">
        <f>'Raw Data'!I633</f>
        <v>15.396925926208496</v>
      </c>
      <c r="J630" s="118">
        <f>'Raw Data'!K633</f>
        <v>1</v>
      </c>
      <c r="K630" s="119">
        <f>'Raw Data'!J633</f>
        <v>24.039007186889648</v>
      </c>
      <c r="L630" s="118">
        <f>'Raw Data'!L633</f>
        <v>3</v>
      </c>
      <c r="M630" s="117">
        <f>IF('Raw Data'!U633 &gt; 0, IF('Raw Data'!V633 = 1, ('Raw Data'!Z633 * 'Raw Data'!N633 * 'Raw Data'!P633) / 'Raw Data'!U633, 'Raw Data'!Z633), #N/A)</f>
        <v>0</v>
      </c>
      <c r="N630" s="116">
        <f>IF('Raw Data'!U633 &gt; 0, IF('Raw Data'!V633 = 1, ('Raw Data'!AD633 * 'Raw Data'!N633 * 'Raw Data'!P633) / 'Raw Data'!U633, 'Raw Data'!AD633), #N/A)</f>
        <v>0</v>
      </c>
      <c r="O630" s="115">
        <f>IF('Raw Data'!U633 &gt; 0, IF('Raw Data'!V633 = 1, ('Raw Data'!AH633 * 'Raw Data'!N633 * 'Raw Data'!P633) / 'Raw Data'!U633, 'Raw Data'!AH633), #N/A)</f>
        <v>0</v>
      </c>
      <c r="P630" s="107">
        <f>'Raw Data'!V633</f>
        <v>1</v>
      </c>
    </row>
    <row r="631" spans="1:16" x14ac:dyDescent="0.2">
      <c r="A631" s="132">
        <f>'Raw Data'!D634</f>
        <v>4044</v>
      </c>
      <c r="B631" s="113" t="str">
        <f>'Raw Data'!C634</f>
        <v>3A</v>
      </c>
      <c r="C631" s="131" t="str">
        <f>'Raw Data'!B634</f>
        <v>Fairweather</v>
      </c>
      <c r="D631" s="130">
        <f>'Raw Data'!E634</f>
        <v>43253</v>
      </c>
      <c r="E631" s="129">
        <f>'Raw Data'!F634</f>
        <v>590008</v>
      </c>
      <c r="F631" s="129">
        <f>IF('Raw Data'!G634 &lt; 2000000,-1* 'Raw Data'!G634,('Raw Data'!G634 - 1000000))</f>
        <v>-1384280</v>
      </c>
      <c r="G631" s="128">
        <f>'Raw Data'!H634</f>
        <v>86</v>
      </c>
      <c r="H631" s="127">
        <f>'Raw Data'!M634</f>
        <v>6.9564361572265625</v>
      </c>
      <c r="I631" s="119">
        <f>'Raw Data'!I634</f>
        <v>0</v>
      </c>
      <c r="J631" s="118">
        <f>'Raw Data'!K634</f>
        <v>0</v>
      </c>
      <c r="K631" s="119">
        <f>'Raw Data'!J634</f>
        <v>0</v>
      </c>
      <c r="L631" s="118">
        <f>'Raw Data'!L634</f>
        <v>0</v>
      </c>
      <c r="M631" s="117">
        <f>IF('Raw Data'!U634 &gt; 0, IF('Raw Data'!V634 = 1, ('Raw Data'!Z634 * 'Raw Data'!N634 * 'Raw Data'!P634) / 'Raw Data'!U634, 'Raw Data'!Z634), #N/A)</f>
        <v>0</v>
      </c>
      <c r="N631" s="116">
        <f>IF('Raw Data'!U634 &gt; 0, IF('Raw Data'!V634 = 1, ('Raw Data'!AD634 * 'Raw Data'!N634 * 'Raw Data'!P634) / 'Raw Data'!U634, 'Raw Data'!AD634), #N/A)</f>
        <v>0</v>
      </c>
      <c r="O631" s="115">
        <f>IF('Raw Data'!U634 &gt; 0, IF('Raw Data'!V634 = 1, ('Raw Data'!AH634 * 'Raw Data'!N634 * 'Raw Data'!P634) / 'Raw Data'!U634, 'Raw Data'!AH634), #N/A)</f>
        <v>0</v>
      </c>
      <c r="P631" s="107">
        <f>'Raw Data'!V634</f>
        <v>1</v>
      </c>
    </row>
    <row r="632" spans="1:16" x14ac:dyDescent="0.2">
      <c r="A632" s="132">
        <f>'Raw Data'!D635</f>
        <v>4045</v>
      </c>
      <c r="B632" s="113" t="str">
        <f>'Raw Data'!C635</f>
        <v>3A</v>
      </c>
      <c r="C632" s="131" t="str">
        <f>'Raw Data'!B635</f>
        <v>Fairweather</v>
      </c>
      <c r="D632" s="130">
        <f>'Raw Data'!E635</f>
        <v>43253</v>
      </c>
      <c r="E632" s="129">
        <f>'Raw Data'!F635</f>
        <v>590000</v>
      </c>
      <c r="F632" s="129">
        <f>IF('Raw Data'!G635 &lt; 2000000,-1* 'Raw Data'!G635,('Raw Data'!G635 - 1000000))</f>
        <v>-1390218</v>
      </c>
      <c r="G632" s="128">
        <f>'Raw Data'!H635</f>
        <v>56</v>
      </c>
      <c r="H632" s="127">
        <f>'Raw Data'!M635</f>
        <v>6.9564361572265625</v>
      </c>
      <c r="I632" s="119">
        <f>'Raw Data'!I635</f>
        <v>46.598777770996094</v>
      </c>
      <c r="J632" s="118">
        <f>'Raw Data'!K635</f>
        <v>3</v>
      </c>
      <c r="K632" s="119">
        <f>'Raw Data'!J635</f>
        <v>110.28549957275391</v>
      </c>
      <c r="L632" s="118">
        <f>'Raw Data'!L635</f>
        <v>18</v>
      </c>
      <c r="M632" s="117">
        <f>IF('Raw Data'!U635 &gt; 0, IF('Raw Data'!V635 = 1, ('Raw Data'!Z635 * 'Raw Data'!N635 * 'Raw Data'!P635) / 'Raw Data'!U635, 'Raw Data'!Z635), #N/A)</f>
        <v>0</v>
      </c>
      <c r="N632" s="116">
        <f>IF('Raw Data'!U635 &gt; 0, IF('Raw Data'!V635 = 1, ('Raw Data'!AD635 * 'Raw Data'!N635 * 'Raw Data'!P635) / 'Raw Data'!U635, 'Raw Data'!AD635), #N/A)</f>
        <v>0</v>
      </c>
      <c r="O632" s="115">
        <f>IF('Raw Data'!U635 &gt; 0, IF('Raw Data'!V635 = 1, ('Raw Data'!AH635 * 'Raw Data'!N635 * 'Raw Data'!P635) / 'Raw Data'!U635, 'Raw Data'!AH635), #N/A)</f>
        <v>0</v>
      </c>
      <c r="P632" s="107">
        <f>'Raw Data'!V635</f>
        <v>1</v>
      </c>
    </row>
    <row r="633" spans="1:16" x14ac:dyDescent="0.2">
      <c r="A633" s="132">
        <f>'Raw Data'!D636</f>
        <v>4046</v>
      </c>
      <c r="B633" s="113" t="str">
        <f>'Raw Data'!C636</f>
        <v>3A</v>
      </c>
      <c r="C633" s="131" t="str">
        <f>'Raw Data'!B636</f>
        <v>Fairweather</v>
      </c>
      <c r="D633" s="130">
        <f>'Raw Data'!E636</f>
        <v>43254</v>
      </c>
      <c r="E633" s="129">
        <f>'Raw Data'!F636</f>
        <v>590007</v>
      </c>
      <c r="F633" s="129">
        <f>IF('Raw Data'!G636 &lt; 2000000,-1* 'Raw Data'!G636,('Raw Data'!G636 - 1000000))</f>
        <v>-1392250</v>
      </c>
      <c r="G633" s="128">
        <f>'Raw Data'!H636</f>
        <v>60</v>
      </c>
      <c r="H633" s="127">
        <f>'Raw Data'!M636</f>
        <v>6.9564361572265625</v>
      </c>
      <c r="I633" s="119">
        <f>'Raw Data'!I636</f>
        <v>53.460769653320313</v>
      </c>
      <c r="J633" s="118">
        <f>'Raw Data'!K636</f>
        <v>4</v>
      </c>
      <c r="K633" s="119">
        <f>'Raw Data'!J636</f>
        <v>190.50190734863281</v>
      </c>
      <c r="L633" s="118">
        <f>'Raw Data'!L636</f>
        <v>28</v>
      </c>
      <c r="M633" s="117">
        <f>IF('Raw Data'!U636 &gt; 0, IF('Raw Data'!V636 = 1, ('Raw Data'!Z636 * 'Raw Data'!N636 * 'Raw Data'!P636) / 'Raw Data'!U636, 'Raw Data'!Z636), #N/A)</f>
        <v>0</v>
      </c>
      <c r="N633" s="116">
        <f>IF('Raw Data'!U636 &gt; 0, IF('Raw Data'!V636 = 1, ('Raw Data'!AD636 * 'Raw Data'!N636 * 'Raw Data'!P636) / 'Raw Data'!U636, 'Raw Data'!AD636), #N/A)</f>
        <v>4.95</v>
      </c>
      <c r="O633" s="115">
        <f>IF('Raw Data'!U636 &gt; 0, IF('Raw Data'!V636 = 1, ('Raw Data'!AH636 * 'Raw Data'!N636 * 'Raw Data'!P636) / 'Raw Data'!U636, 'Raw Data'!AH636), #N/A)</f>
        <v>0</v>
      </c>
      <c r="P633" s="107">
        <f>'Raw Data'!V636</f>
        <v>1</v>
      </c>
    </row>
    <row r="634" spans="1:16" x14ac:dyDescent="0.2">
      <c r="A634" s="132">
        <f>'Raw Data'!D637</f>
        <v>4047</v>
      </c>
      <c r="B634" s="113" t="str">
        <f>'Raw Data'!C637</f>
        <v>3A</v>
      </c>
      <c r="C634" s="131" t="str">
        <f>'Raw Data'!B637</f>
        <v>Fairweather</v>
      </c>
      <c r="D634" s="130">
        <f>'Raw Data'!E637</f>
        <v>43254</v>
      </c>
      <c r="E634" s="129">
        <f>'Raw Data'!F637</f>
        <v>585997</v>
      </c>
      <c r="F634" s="129">
        <f>IF('Raw Data'!G637 &lt; 2000000,-1* 'Raw Data'!G637,('Raw Data'!G637 - 1000000))</f>
        <v>-1394139</v>
      </c>
      <c r="G634" s="128">
        <f>'Raw Data'!H637</f>
        <v>66</v>
      </c>
      <c r="H634" s="127">
        <f>'Raw Data'!M637</f>
        <v>6.9564361572265625</v>
      </c>
      <c r="I634" s="119">
        <f>'Raw Data'!I637</f>
        <v>660.25946044921875</v>
      </c>
      <c r="J634" s="118">
        <f>'Raw Data'!K637</f>
        <v>29</v>
      </c>
      <c r="K634" s="119">
        <f>'Raw Data'!J637</f>
        <v>239.38755798339844</v>
      </c>
      <c r="L634" s="118">
        <f>'Raw Data'!L637</f>
        <v>36</v>
      </c>
      <c r="M634" s="117">
        <f>IF('Raw Data'!U637 &gt; 0, IF('Raw Data'!V637 = 1, ('Raw Data'!Z637 * 'Raw Data'!N637 * 'Raw Data'!P637) / 'Raw Data'!U637, 'Raw Data'!Z637), #N/A)</f>
        <v>0</v>
      </c>
      <c r="N634" s="116">
        <f>IF('Raw Data'!U637 &gt; 0, IF('Raw Data'!V637 = 1, ('Raw Data'!AD637 * 'Raw Data'!N637 * 'Raw Data'!P637) / 'Raw Data'!U637, 'Raw Data'!AD637), #N/A)</f>
        <v>0</v>
      </c>
      <c r="O634" s="115">
        <f>IF('Raw Data'!U637 &gt; 0, IF('Raw Data'!V637 = 1, ('Raw Data'!AH637 * 'Raw Data'!N637 * 'Raw Data'!P637) / 'Raw Data'!U637, 'Raw Data'!AH637), #N/A)</f>
        <v>0</v>
      </c>
      <c r="P634" s="107">
        <f>'Raw Data'!V637</f>
        <v>1</v>
      </c>
    </row>
    <row r="635" spans="1:16" x14ac:dyDescent="0.2">
      <c r="A635" s="132">
        <f>'Raw Data'!D638</f>
        <v>4048</v>
      </c>
      <c r="B635" s="113" t="str">
        <f>'Raw Data'!C638</f>
        <v>3A</v>
      </c>
      <c r="C635" s="131" t="str">
        <f>'Raw Data'!B638</f>
        <v>Fairweather</v>
      </c>
      <c r="D635" s="130">
        <f>'Raw Data'!E638</f>
        <v>43253</v>
      </c>
      <c r="E635" s="129">
        <f>'Raw Data'!F638</f>
        <v>591002</v>
      </c>
      <c r="F635" s="129">
        <f>IF('Raw Data'!G638 &lt; 2000000,-1* 'Raw Data'!G638,('Raw Data'!G638 - 1000000))</f>
        <v>-1390157</v>
      </c>
      <c r="G635" s="128">
        <f>'Raw Data'!H638</f>
        <v>28</v>
      </c>
      <c r="H635" s="127">
        <f>'Raw Data'!M638</f>
        <v>6.9564366340637207</v>
      </c>
      <c r="I635" s="119">
        <f>'Raw Data'!I638</f>
        <v>12.820793151855469</v>
      </c>
      <c r="J635" s="118">
        <f>'Raw Data'!K638</f>
        <v>1</v>
      </c>
      <c r="K635" s="119">
        <f>'Raw Data'!J638</f>
        <v>0</v>
      </c>
      <c r="L635" s="118">
        <f>'Raw Data'!L638</f>
        <v>0</v>
      </c>
      <c r="M635" s="117">
        <f>IF('Raw Data'!U638 &gt; 0, IF('Raw Data'!V638 = 1, ('Raw Data'!Z638 * 'Raw Data'!N638 * 'Raw Data'!P638) / 'Raw Data'!U638, 'Raw Data'!Z638), #N/A)</f>
        <v>0</v>
      </c>
      <c r="N635" s="116">
        <f>IF('Raw Data'!U638 &gt; 0, IF('Raw Data'!V638 = 1, ('Raw Data'!AD638 * 'Raw Data'!N638 * 'Raw Data'!P638) / 'Raw Data'!U638, 'Raw Data'!AD638), #N/A)</f>
        <v>0</v>
      </c>
      <c r="O635" s="115">
        <f>IF('Raw Data'!U638 &gt; 0, IF('Raw Data'!V638 = 1, ('Raw Data'!AH638 * 'Raw Data'!N638 * 'Raw Data'!P638) / 'Raw Data'!U638, 'Raw Data'!AH638), #N/A)</f>
        <v>0</v>
      </c>
      <c r="P635" s="107">
        <f>'Raw Data'!V638</f>
        <v>1</v>
      </c>
    </row>
    <row r="636" spans="1:16" x14ac:dyDescent="0.2">
      <c r="A636" s="132">
        <f>'Raw Data'!D639</f>
        <v>4049</v>
      </c>
      <c r="B636" s="113" t="str">
        <f>'Raw Data'!C639</f>
        <v>3A</v>
      </c>
      <c r="C636" s="131" t="str">
        <f>'Raw Data'!B639</f>
        <v>Fairweather</v>
      </c>
      <c r="D636" s="130">
        <f>'Raw Data'!E639</f>
        <v>43254</v>
      </c>
      <c r="E636" s="129">
        <f>'Raw Data'!F639</f>
        <v>591011</v>
      </c>
      <c r="F636" s="129">
        <f>IF('Raw Data'!G639 &lt; 2000000,-1* 'Raw Data'!G639,('Raw Data'!G639 - 1000000))</f>
        <v>-1392116</v>
      </c>
      <c r="G636" s="128">
        <f>'Raw Data'!H639</f>
        <v>54</v>
      </c>
      <c r="H636" s="127">
        <f>'Raw Data'!M639</f>
        <v>6.9564361572265625</v>
      </c>
      <c r="I636" s="119">
        <f>'Raw Data'!I639</f>
        <v>0</v>
      </c>
      <c r="J636" s="118">
        <f>'Raw Data'!K639</f>
        <v>0</v>
      </c>
      <c r="K636" s="119">
        <f>'Raw Data'!J639</f>
        <v>8.2288360595703125</v>
      </c>
      <c r="L636" s="118">
        <f>'Raw Data'!L639</f>
        <v>1</v>
      </c>
      <c r="M636" s="117">
        <f>IF('Raw Data'!U639 &gt; 0, IF('Raw Data'!V639 = 1, ('Raw Data'!Z639 * 'Raw Data'!N639 * 'Raw Data'!P639) / 'Raw Data'!U639, 'Raw Data'!Z639), #N/A)</f>
        <v>0</v>
      </c>
      <c r="N636" s="116">
        <f>IF('Raw Data'!U639 &gt; 0, IF('Raw Data'!V639 = 1, ('Raw Data'!AD639 * 'Raw Data'!N639 * 'Raw Data'!P639) / 'Raw Data'!U639, 'Raw Data'!AD639), #N/A)</f>
        <v>0</v>
      </c>
      <c r="O636" s="115">
        <f>IF('Raw Data'!U639 &gt; 0, IF('Raw Data'!V639 = 1, ('Raw Data'!AH639 * 'Raw Data'!N639 * 'Raw Data'!P639) / 'Raw Data'!U639, 'Raw Data'!AH639), #N/A)</f>
        <v>0</v>
      </c>
      <c r="P636" s="107">
        <f>'Raw Data'!V639</f>
        <v>1</v>
      </c>
    </row>
    <row r="637" spans="1:16" x14ac:dyDescent="0.2">
      <c r="A637" s="132">
        <f>'Raw Data'!D640</f>
        <v>4051</v>
      </c>
      <c r="B637" s="113" t="str">
        <f>'Raw Data'!C640</f>
        <v>3A</v>
      </c>
      <c r="C637" s="131" t="str">
        <f>'Raw Data'!B640</f>
        <v>Yakutat</v>
      </c>
      <c r="D637" s="130">
        <f>'Raw Data'!E640</f>
        <v>43300</v>
      </c>
      <c r="E637" s="129">
        <f>'Raw Data'!F640</f>
        <v>584999</v>
      </c>
      <c r="F637" s="129">
        <f>IF('Raw Data'!G640 &lt; 2000000,-1* 'Raw Data'!G640,('Raw Data'!G640 - 1000000))</f>
        <v>-1402023</v>
      </c>
      <c r="G637" s="128">
        <f>'Raw Data'!H640</f>
        <v>101</v>
      </c>
      <c r="H637" s="127">
        <f>'Raw Data'!M640</f>
        <v>7.0267033576965332</v>
      </c>
      <c r="I637" s="119">
        <f>'Raw Data'!I640</f>
        <v>2483.54736328125</v>
      </c>
      <c r="J637" s="118">
        <f>'Raw Data'!K640</f>
        <v>98</v>
      </c>
      <c r="K637" s="119">
        <f>'Raw Data'!J640</f>
        <v>345.56695556640625</v>
      </c>
      <c r="L637" s="118">
        <f>'Raw Data'!L640</f>
        <v>42</v>
      </c>
      <c r="M637" s="117">
        <f>IF('Raw Data'!U640 &gt; 0, IF('Raw Data'!V640 = 1, ('Raw Data'!Z640 * 'Raw Data'!N640 * 'Raw Data'!P640) / 'Raw Data'!U640, 'Raw Data'!Z640), #N/A)</f>
        <v>0</v>
      </c>
      <c r="N637" s="116">
        <f>IF('Raw Data'!U640 &gt; 0, IF('Raw Data'!V640 = 1, ('Raw Data'!AD640 * 'Raw Data'!N640 * 'Raw Data'!P640) / 'Raw Data'!U640, 'Raw Data'!AD640), #N/A)</f>
        <v>0</v>
      </c>
      <c r="O637" s="115">
        <f>IF('Raw Data'!U640 &gt; 0, IF('Raw Data'!V640 = 1, ('Raw Data'!AH640 * 'Raw Data'!N640 * 'Raw Data'!P640) / 'Raw Data'!U640, 'Raw Data'!AH640), #N/A)</f>
        <v>5</v>
      </c>
      <c r="P637" s="107">
        <f>'Raw Data'!V640</f>
        <v>1</v>
      </c>
    </row>
    <row r="638" spans="1:16" x14ac:dyDescent="0.2">
      <c r="A638" s="132">
        <f>'Raw Data'!D641</f>
        <v>4052</v>
      </c>
      <c r="B638" s="113" t="str">
        <f>'Raw Data'!C641</f>
        <v>3A</v>
      </c>
      <c r="C638" s="131" t="str">
        <f>'Raw Data'!B641</f>
        <v>Yakutat</v>
      </c>
      <c r="D638" s="130">
        <f>'Raw Data'!E641</f>
        <v>43300</v>
      </c>
      <c r="E638" s="129">
        <f>'Raw Data'!F641</f>
        <v>585000</v>
      </c>
      <c r="F638" s="129">
        <f>IF('Raw Data'!G641 &lt; 2000000,-1* 'Raw Data'!G641,('Raw Data'!G641 - 1000000))</f>
        <v>-1404034</v>
      </c>
      <c r="G638" s="128">
        <f>'Raw Data'!H641</f>
        <v>105</v>
      </c>
      <c r="H638" s="127">
        <f>'Raw Data'!M641</f>
        <v>6.9564361572265625</v>
      </c>
      <c r="I638" s="119">
        <f>'Raw Data'!I641</f>
        <v>3148.37255859375</v>
      </c>
      <c r="J638" s="118">
        <f>'Raw Data'!K641</f>
        <v>147</v>
      </c>
      <c r="K638" s="119">
        <f>'Raw Data'!J641</f>
        <v>747.00604248046875</v>
      </c>
      <c r="L638" s="118">
        <f>'Raw Data'!L641</f>
        <v>96</v>
      </c>
      <c r="M638" s="117">
        <f>IF('Raw Data'!U641 &gt; 0, IF('Raw Data'!V641 = 1, ('Raw Data'!Z641 * 'Raw Data'!N641 * 'Raw Data'!P641) / 'Raw Data'!U641, 'Raw Data'!Z641), #N/A)</f>
        <v>9.9</v>
      </c>
      <c r="N638" s="116">
        <f>IF('Raw Data'!U641 &gt; 0, IF('Raw Data'!V641 = 1, ('Raw Data'!AD641 * 'Raw Data'!N641 * 'Raw Data'!P641) / 'Raw Data'!U641, 'Raw Data'!AD641), #N/A)</f>
        <v>0</v>
      </c>
      <c r="O638" s="115">
        <f>IF('Raw Data'!U641 &gt; 0, IF('Raw Data'!V641 = 1, ('Raw Data'!AH641 * 'Raw Data'!N641 * 'Raw Data'!P641) / 'Raw Data'!U641, 'Raw Data'!AH641), #N/A)</f>
        <v>14.85</v>
      </c>
      <c r="P638" s="107">
        <f>'Raw Data'!V641</f>
        <v>1</v>
      </c>
    </row>
    <row r="639" spans="1:16" x14ac:dyDescent="0.2">
      <c r="A639" s="132">
        <f>'Raw Data'!D642</f>
        <v>4053</v>
      </c>
      <c r="B639" s="113" t="str">
        <f>'Raw Data'!C642</f>
        <v>3A</v>
      </c>
      <c r="C639" s="131" t="str">
        <f>'Raw Data'!B642</f>
        <v>Yakutat</v>
      </c>
      <c r="D639" s="130">
        <f>'Raw Data'!E642</f>
        <v>43300</v>
      </c>
      <c r="E639" s="129">
        <f>'Raw Data'!F642</f>
        <v>585996</v>
      </c>
      <c r="F639" s="129">
        <f>IF('Raw Data'!G642 &lt; 2000000,-1* 'Raw Data'!G642,('Raw Data'!G642 - 1000000))</f>
        <v>-1400127</v>
      </c>
      <c r="G639" s="128">
        <f>'Raw Data'!H642</f>
        <v>74</v>
      </c>
      <c r="H639" s="127">
        <f>'Raw Data'!M642</f>
        <v>6.9564361572265625</v>
      </c>
      <c r="I639" s="119">
        <f>'Raw Data'!I642</f>
        <v>1111.8843994140625</v>
      </c>
      <c r="J639" s="118">
        <f>'Raw Data'!K642</f>
        <v>45</v>
      </c>
      <c r="K639" s="119">
        <f>'Raw Data'!J642</f>
        <v>417.06402587890625</v>
      </c>
      <c r="L639" s="118">
        <f>'Raw Data'!L642</f>
        <v>56</v>
      </c>
      <c r="M639" s="117">
        <f>IF('Raw Data'!U642 &gt; 0, IF('Raw Data'!V642 = 1, ('Raw Data'!Z642 * 'Raw Data'!N642 * 'Raw Data'!P642) / 'Raw Data'!U642, 'Raw Data'!Z642), #N/A)</f>
        <v>0</v>
      </c>
      <c r="N639" s="116">
        <f>IF('Raw Data'!U642 &gt; 0, IF('Raw Data'!V642 = 1, ('Raw Data'!AD642 * 'Raw Data'!N642 * 'Raw Data'!P642) / 'Raw Data'!U642, 'Raw Data'!AD642), #N/A)</f>
        <v>0</v>
      </c>
      <c r="O639" s="115">
        <f>IF('Raw Data'!U642 &gt; 0, IF('Raw Data'!V642 = 1, ('Raw Data'!AH642 * 'Raw Data'!N642 * 'Raw Data'!P642) / 'Raw Data'!U642, 'Raw Data'!AH642), #N/A)</f>
        <v>9.9</v>
      </c>
      <c r="P639" s="107">
        <f>'Raw Data'!V642</f>
        <v>1</v>
      </c>
    </row>
    <row r="640" spans="1:16" x14ac:dyDescent="0.2">
      <c r="A640" s="132">
        <f>'Raw Data'!D643</f>
        <v>4054</v>
      </c>
      <c r="B640" s="113" t="str">
        <f>'Raw Data'!C643</f>
        <v>3A</v>
      </c>
      <c r="C640" s="131" t="str">
        <f>'Raw Data'!B643</f>
        <v>Yakutat</v>
      </c>
      <c r="D640" s="130">
        <f>'Raw Data'!E643</f>
        <v>43301</v>
      </c>
      <c r="E640" s="129">
        <f>'Raw Data'!F643</f>
        <v>585999</v>
      </c>
      <c r="F640" s="129">
        <f>IF('Raw Data'!G643 &lt; 2000000,-1* 'Raw Data'!G643,('Raw Data'!G643 - 1000000))</f>
        <v>-1401990</v>
      </c>
      <c r="G640" s="128">
        <f>'Raw Data'!H643</f>
        <v>84</v>
      </c>
      <c r="H640" s="127">
        <f>'Raw Data'!M643</f>
        <v>6.9564361572265625</v>
      </c>
      <c r="I640" s="119">
        <f>'Raw Data'!I643</f>
        <v>2641.873779296875</v>
      </c>
      <c r="J640" s="118">
        <f>'Raw Data'!K643</f>
        <v>85</v>
      </c>
      <c r="K640" s="119">
        <f>'Raw Data'!J643</f>
        <v>557.17987060546875</v>
      </c>
      <c r="L640" s="118">
        <f>'Raw Data'!L643</f>
        <v>76</v>
      </c>
      <c r="M640" s="117">
        <f>IF('Raw Data'!U643 &gt; 0, IF('Raw Data'!V643 = 1, ('Raw Data'!Z643 * 'Raw Data'!N643 * 'Raw Data'!P643) / 'Raw Data'!U643, 'Raw Data'!Z643), #N/A)</f>
        <v>0</v>
      </c>
      <c r="N640" s="116">
        <f>IF('Raw Data'!U643 &gt; 0, IF('Raw Data'!V643 = 1, ('Raw Data'!AD643 * 'Raw Data'!N643 * 'Raw Data'!P643) / 'Raw Data'!U643, 'Raw Data'!AD643), #N/A)</f>
        <v>4.95</v>
      </c>
      <c r="O640" s="115">
        <f>IF('Raw Data'!U643 &gt; 0, IF('Raw Data'!V643 = 1, ('Raw Data'!AH643 * 'Raw Data'!N643 * 'Raw Data'!P643) / 'Raw Data'!U643, 'Raw Data'!AH643), #N/A)</f>
        <v>24.75</v>
      </c>
      <c r="P640" s="107">
        <f>'Raw Data'!V643</f>
        <v>1</v>
      </c>
    </row>
    <row r="641" spans="1:16" x14ac:dyDescent="0.2">
      <c r="A641" s="132">
        <f>'Raw Data'!D644</f>
        <v>4055</v>
      </c>
      <c r="B641" s="113" t="str">
        <f>'Raw Data'!C644</f>
        <v>3A</v>
      </c>
      <c r="C641" s="131" t="str">
        <f>'Raw Data'!B644</f>
        <v>Yakutat</v>
      </c>
      <c r="D641" s="130">
        <f>'Raw Data'!E644</f>
        <v>43301</v>
      </c>
      <c r="E641" s="129">
        <f>'Raw Data'!F644</f>
        <v>585999</v>
      </c>
      <c r="F641" s="129">
        <f>IF('Raw Data'!G644 &lt; 2000000,-1* 'Raw Data'!G644,('Raw Data'!G644 - 1000000))</f>
        <v>-1403867</v>
      </c>
      <c r="G641" s="128">
        <f>'Raw Data'!H644</f>
        <v>98</v>
      </c>
      <c r="H641" s="127">
        <f>'Raw Data'!M644</f>
        <v>6.9564361572265625</v>
      </c>
      <c r="I641" s="119">
        <f>'Raw Data'!I644</f>
        <v>1149.559814453125</v>
      </c>
      <c r="J641" s="118">
        <f>'Raw Data'!K644</f>
        <v>54</v>
      </c>
      <c r="K641" s="119">
        <f>'Raw Data'!J644</f>
        <v>302.42269897460937</v>
      </c>
      <c r="L641" s="118">
        <f>'Raw Data'!L644</f>
        <v>40</v>
      </c>
      <c r="M641" s="117">
        <f>IF('Raw Data'!U644 &gt; 0, IF('Raw Data'!V644 = 1, ('Raw Data'!Z644 * 'Raw Data'!N644 * 'Raw Data'!P644) / 'Raw Data'!U644, 'Raw Data'!Z644), #N/A)</f>
        <v>4.95</v>
      </c>
      <c r="N641" s="116">
        <f>IF('Raw Data'!U644 &gt; 0, IF('Raw Data'!V644 = 1, ('Raw Data'!AD644 * 'Raw Data'!N644 * 'Raw Data'!P644) / 'Raw Data'!U644, 'Raw Data'!AD644), #N/A)</f>
        <v>0</v>
      </c>
      <c r="O641" s="115">
        <f>IF('Raw Data'!U644 &gt; 0, IF('Raw Data'!V644 = 1, ('Raw Data'!AH644 * 'Raw Data'!N644 * 'Raw Data'!P644) / 'Raw Data'!U644, 'Raw Data'!AH644), #N/A)</f>
        <v>0</v>
      </c>
      <c r="P641" s="107">
        <f>'Raw Data'!V644</f>
        <v>1</v>
      </c>
    </row>
    <row r="642" spans="1:16" x14ac:dyDescent="0.2">
      <c r="A642" s="132">
        <f>'Raw Data'!D645</f>
        <v>4056</v>
      </c>
      <c r="B642" s="113" t="str">
        <f>'Raw Data'!C645</f>
        <v>3A</v>
      </c>
      <c r="C642" s="131" t="str">
        <f>'Raw Data'!B645</f>
        <v>Yakutat</v>
      </c>
      <c r="D642" s="130">
        <f>'Raw Data'!E645</f>
        <v>43305</v>
      </c>
      <c r="E642" s="129">
        <f>'Raw Data'!F645</f>
        <v>590035</v>
      </c>
      <c r="F642" s="129">
        <f>IF('Raw Data'!G645 &lt; 2000000,-1* 'Raw Data'!G645,('Raw Data'!G645 - 1000000))</f>
        <v>-1405900</v>
      </c>
      <c r="G642" s="128">
        <f>'Raw Data'!H645</f>
        <v>104</v>
      </c>
      <c r="H642" s="127">
        <f>'Raw Data'!M645</f>
        <v>6.9564366340637207</v>
      </c>
      <c r="I642" s="119">
        <f>'Raw Data'!I645</f>
        <v>2556.714599609375</v>
      </c>
      <c r="J642" s="118">
        <f>'Raw Data'!K645</f>
        <v>112</v>
      </c>
      <c r="K642" s="119">
        <f>'Raw Data'!J645</f>
        <v>413.46810913085937</v>
      </c>
      <c r="L642" s="118">
        <f>'Raw Data'!L645</f>
        <v>56</v>
      </c>
      <c r="M642" s="117">
        <f>IF('Raw Data'!U645 &gt; 0, IF('Raw Data'!V645 = 1, ('Raw Data'!Z645 * 'Raw Data'!N645 * 'Raw Data'!P645) / 'Raw Data'!U645, 'Raw Data'!Z645), #N/A)</f>
        <v>0</v>
      </c>
      <c r="N642" s="116">
        <f>IF('Raw Data'!U645 &gt; 0, IF('Raw Data'!V645 = 1, ('Raw Data'!AD645 * 'Raw Data'!N645 * 'Raw Data'!P645) / 'Raw Data'!U645, 'Raw Data'!AD645), #N/A)</f>
        <v>4.95</v>
      </c>
      <c r="O642" s="115">
        <f>IF('Raw Data'!U645 &gt; 0, IF('Raw Data'!V645 = 1, ('Raw Data'!AH645 * 'Raw Data'!N645 * 'Raw Data'!P645) / 'Raw Data'!U645, 'Raw Data'!AH645), #N/A)</f>
        <v>4.95</v>
      </c>
      <c r="P642" s="107">
        <f>'Raw Data'!V645</f>
        <v>1</v>
      </c>
    </row>
    <row r="643" spans="1:16" x14ac:dyDescent="0.2">
      <c r="A643" s="132">
        <f>'Raw Data'!D646</f>
        <v>4057</v>
      </c>
      <c r="B643" s="113" t="str">
        <f>'Raw Data'!C646</f>
        <v>3A</v>
      </c>
      <c r="C643" s="131" t="str">
        <f>'Raw Data'!B646</f>
        <v>Yakutat</v>
      </c>
      <c r="D643" s="130">
        <f>'Raw Data'!E646</f>
        <v>43299</v>
      </c>
      <c r="E643" s="129">
        <f>'Raw Data'!F646</f>
        <v>590999</v>
      </c>
      <c r="F643" s="129">
        <f>IF('Raw Data'!G646 &lt; 2000000,-1* 'Raw Data'!G646,('Raw Data'!G646 - 1000000))</f>
        <v>-1394135</v>
      </c>
      <c r="G643" s="128">
        <f>'Raw Data'!H646</f>
        <v>69</v>
      </c>
      <c r="H643" s="127">
        <f>'Raw Data'!M646</f>
        <v>6.9564361572265625</v>
      </c>
      <c r="I643" s="119">
        <f>'Raw Data'!I646</f>
        <v>238.60484313964844</v>
      </c>
      <c r="J643" s="118">
        <f>'Raw Data'!K646</f>
        <v>13</v>
      </c>
      <c r="K643" s="119">
        <f>'Raw Data'!J646</f>
        <v>259.0262451171875</v>
      </c>
      <c r="L643" s="118">
        <f>'Raw Data'!L646</f>
        <v>31</v>
      </c>
      <c r="M643" s="117">
        <f>IF('Raw Data'!U646 &gt; 0, IF('Raw Data'!V646 = 1, ('Raw Data'!Z646 * 'Raw Data'!N646 * 'Raw Data'!P646) / 'Raw Data'!U646, 'Raw Data'!Z646), #N/A)</f>
        <v>0</v>
      </c>
      <c r="N643" s="116">
        <f>IF('Raw Data'!U646 &gt; 0, IF('Raw Data'!V646 = 1, ('Raw Data'!AD646 * 'Raw Data'!N646 * 'Raw Data'!P646) / 'Raw Data'!U646, 'Raw Data'!AD646), #N/A)</f>
        <v>0</v>
      </c>
      <c r="O643" s="115">
        <f>IF('Raw Data'!U646 &gt; 0, IF('Raw Data'!V646 = 1, ('Raw Data'!AH646 * 'Raw Data'!N646 * 'Raw Data'!P646) / 'Raw Data'!U646, 'Raw Data'!AH646), #N/A)</f>
        <v>0</v>
      </c>
      <c r="P643" s="107">
        <f>'Raw Data'!V646</f>
        <v>1</v>
      </c>
    </row>
    <row r="644" spans="1:16" x14ac:dyDescent="0.2">
      <c r="A644" s="132">
        <f>'Raw Data'!D647</f>
        <v>4058</v>
      </c>
      <c r="B644" s="113" t="str">
        <f>'Raw Data'!C647</f>
        <v>3A</v>
      </c>
      <c r="C644" s="131" t="str">
        <f>'Raw Data'!B647</f>
        <v>Yakutat</v>
      </c>
      <c r="D644" s="130">
        <f>'Raw Data'!E647</f>
        <v>43299</v>
      </c>
      <c r="E644" s="129">
        <f>'Raw Data'!F647</f>
        <v>590994</v>
      </c>
      <c r="F644" s="129">
        <f>IF('Raw Data'!G647 &lt; 2000000,-1* 'Raw Data'!G647,('Raw Data'!G647 - 1000000))</f>
        <v>-1400002</v>
      </c>
      <c r="G644" s="128">
        <f>'Raw Data'!H647</f>
        <v>62</v>
      </c>
      <c r="H644" s="127">
        <f>'Raw Data'!M647</f>
        <v>6.9564361572265625</v>
      </c>
      <c r="I644" s="119">
        <f>'Raw Data'!I647</f>
        <v>1781.0126953125</v>
      </c>
      <c r="J644" s="118">
        <f>'Raw Data'!K647</f>
        <v>82</v>
      </c>
      <c r="K644" s="119">
        <f>'Raw Data'!J647</f>
        <v>504.11636352539062</v>
      </c>
      <c r="L644" s="118">
        <f>'Raw Data'!L647</f>
        <v>64</v>
      </c>
      <c r="M644" s="117">
        <f>IF('Raw Data'!U647 &gt; 0, IF('Raw Data'!V647 = 1, ('Raw Data'!Z647 * 'Raw Data'!N647 * 'Raw Data'!P647) / 'Raw Data'!U647, 'Raw Data'!Z647), #N/A)</f>
        <v>0</v>
      </c>
      <c r="N644" s="116">
        <f>IF('Raw Data'!U647 &gt; 0, IF('Raw Data'!V647 = 1, ('Raw Data'!AD647 * 'Raw Data'!N647 * 'Raw Data'!P647) / 'Raw Data'!U647, 'Raw Data'!AD647), #N/A)</f>
        <v>0</v>
      </c>
      <c r="O644" s="115">
        <f>IF('Raw Data'!U647 &gt; 0, IF('Raw Data'!V647 = 1, ('Raw Data'!AH647 * 'Raw Data'!N647 * 'Raw Data'!P647) / 'Raw Data'!U647, 'Raw Data'!AH647), #N/A)</f>
        <v>0</v>
      </c>
      <c r="P644" s="107">
        <f>'Raw Data'!V647</f>
        <v>1</v>
      </c>
    </row>
    <row r="645" spans="1:16" x14ac:dyDescent="0.2">
      <c r="A645" s="132">
        <f>'Raw Data'!D648</f>
        <v>4059</v>
      </c>
      <c r="B645" s="113" t="str">
        <f>'Raw Data'!C648</f>
        <v>3A</v>
      </c>
      <c r="C645" s="131" t="str">
        <f>'Raw Data'!B648</f>
        <v>Yakutat</v>
      </c>
      <c r="D645" s="130">
        <f>'Raw Data'!E648</f>
        <v>43301</v>
      </c>
      <c r="E645" s="129">
        <f>'Raw Data'!F648</f>
        <v>591005</v>
      </c>
      <c r="F645" s="129">
        <f>IF('Raw Data'!G648 &lt; 2000000,-1* 'Raw Data'!G648,('Raw Data'!G648 - 1000000))</f>
        <v>-1402050</v>
      </c>
      <c r="G645" s="128">
        <f>'Raw Data'!H648</f>
        <v>71</v>
      </c>
      <c r="H645" s="127">
        <f>'Raw Data'!M648</f>
        <v>7.0267033576965332</v>
      </c>
      <c r="I645" s="119">
        <f>'Raw Data'!I648</f>
        <v>3015.475341796875</v>
      </c>
      <c r="J645" s="118">
        <f>'Raw Data'!K648</f>
        <v>129</v>
      </c>
      <c r="K645" s="119">
        <f>'Raw Data'!J648</f>
        <v>455.16552734375</v>
      </c>
      <c r="L645" s="118">
        <f>'Raw Data'!L648</f>
        <v>61</v>
      </c>
      <c r="M645" s="117">
        <f>IF('Raw Data'!U648 &gt; 0, IF('Raw Data'!V648 = 1, ('Raw Data'!Z648 * 'Raw Data'!N648 * 'Raw Data'!P648) / 'Raw Data'!U648, 'Raw Data'!Z648), #N/A)</f>
        <v>0</v>
      </c>
      <c r="N645" s="116">
        <f>IF('Raw Data'!U648 &gt; 0, IF('Raw Data'!V648 = 1, ('Raw Data'!AD648 * 'Raw Data'!N648 * 'Raw Data'!P648) / 'Raw Data'!U648, 'Raw Data'!AD648), #N/A)</f>
        <v>0</v>
      </c>
      <c r="O645" s="115">
        <f>IF('Raw Data'!U648 &gt; 0, IF('Raw Data'!V648 = 1, ('Raw Data'!AH648 * 'Raw Data'!N648 * 'Raw Data'!P648) / 'Raw Data'!U648, 'Raw Data'!AH648), #N/A)</f>
        <v>0</v>
      </c>
      <c r="P645" s="107">
        <f>'Raw Data'!V648</f>
        <v>1</v>
      </c>
    </row>
    <row r="646" spans="1:16" x14ac:dyDescent="0.2">
      <c r="A646" s="132">
        <f>'Raw Data'!D649</f>
        <v>4060</v>
      </c>
      <c r="B646" s="113" t="str">
        <f>'Raw Data'!C649</f>
        <v>3A</v>
      </c>
      <c r="C646" s="131" t="str">
        <f>'Raw Data'!B649</f>
        <v>Yakutat</v>
      </c>
      <c r="D646" s="130">
        <f>'Raw Data'!E649</f>
        <v>43305</v>
      </c>
      <c r="E646" s="129">
        <f>'Raw Data'!F649</f>
        <v>590998</v>
      </c>
      <c r="F646" s="129">
        <f>IF('Raw Data'!G649 &lt; 2000000,-1* 'Raw Data'!G649,('Raw Data'!G649 - 1000000))</f>
        <v>-1404038</v>
      </c>
      <c r="G646" s="128">
        <f>'Raw Data'!H649</f>
        <v>81</v>
      </c>
      <c r="H646" s="127">
        <f>'Raw Data'!M649</f>
        <v>7.0267033576965332</v>
      </c>
      <c r="I646" s="119">
        <f>'Raw Data'!I649</f>
        <v>994.98760986328125</v>
      </c>
      <c r="J646" s="118">
        <f>'Raw Data'!K649</f>
        <v>39</v>
      </c>
      <c r="K646" s="119">
        <f>'Raw Data'!J649</f>
        <v>370.64254760742187</v>
      </c>
      <c r="L646" s="118">
        <f>'Raw Data'!L649</f>
        <v>49</v>
      </c>
      <c r="M646" s="117">
        <f>IF('Raw Data'!U649 &gt; 0, IF('Raw Data'!V649 = 1, ('Raw Data'!Z649 * 'Raw Data'!N649 * 'Raw Data'!P649) / 'Raw Data'!U649, 'Raw Data'!Z649), #N/A)</f>
        <v>0</v>
      </c>
      <c r="N646" s="116">
        <f>IF('Raw Data'!U649 &gt; 0, IF('Raw Data'!V649 = 1, ('Raw Data'!AD649 * 'Raw Data'!N649 * 'Raw Data'!P649) / 'Raw Data'!U649, 'Raw Data'!AD649), #N/A)</f>
        <v>0</v>
      </c>
      <c r="O646" s="115">
        <f>IF('Raw Data'!U649 &gt; 0, IF('Raw Data'!V649 = 1, ('Raw Data'!AH649 * 'Raw Data'!N649 * 'Raw Data'!P649) / 'Raw Data'!U649, 'Raw Data'!AH649), #N/A)</f>
        <v>0</v>
      </c>
      <c r="P646" s="107">
        <f>'Raw Data'!V649</f>
        <v>1</v>
      </c>
    </row>
    <row r="647" spans="1:16" x14ac:dyDescent="0.2">
      <c r="A647" s="132">
        <f>'Raw Data'!D650</f>
        <v>4061</v>
      </c>
      <c r="B647" s="113" t="str">
        <f>'Raw Data'!C650</f>
        <v>3A</v>
      </c>
      <c r="C647" s="131" t="str">
        <f>'Raw Data'!B650</f>
        <v>Yakutat</v>
      </c>
      <c r="D647" s="130">
        <f>'Raw Data'!E650</f>
        <v>43305</v>
      </c>
      <c r="E647" s="129">
        <f>'Raw Data'!F650</f>
        <v>591008</v>
      </c>
      <c r="F647" s="129">
        <f>IF('Raw Data'!G650 &lt; 2000000,-1* 'Raw Data'!G650,('Raw Data'!G650 - 1000000))</f>
        <v>-1405874</v>
      </c>
      <c r="G647" s="128">
        <f>'Raw Data'!H650</f>
        <v>97</v>
      </c>
      <c r="H647" s="127">
        <f>'Raw Data'!M650</f>
        <v>6.9564361572265625</v>
      </c>
      <c r="I647" s="119">
        <f>'Raw Data'!I650</f>
        <v>2008.2266845703125</v>
      </c>
      <c r="J647" s="118">
        <f>'Raw Data'!K650</f>
        <v>106</v>
      </c>
      <c r="K647" s="119">
        <f>'Raw Data'!J650</f>
        <v>437.10165405273437</v>
      </c>
      <c r="L647" s="118">
        <f>'Raw Data'!L650</f>
        <v>57</v>
      </c>
      <c r="M647" s="117">
        <f>IF('Raw Data'!U650 &gt; 0, IF('Raw Data'!V650 = 1, ('Raw Data'!Z650 * 'Raw Data'!N650 * 'Raw Data'!P650) / 'Raw Data'!U650, 'Raw Data'!Z650), #N/A)</f>
        <v>0</v>
      </c>
      <c r="N647" s="116">
        <f>IF('Raw Data'!U650 &gt; 0, IF('Raw Data'!V650 = 1, ('Raw Data'!AD650 * 'Raw Data'!N650 * 'Raw Data'!P650) / 'Raw Data'!U650, 'Raw Data'!AD650), #N/A)</f>
        <v>0</v>
      </c>
      <c r="O647" s="115">
        <f>IF('Raw Data'!U650 &gt; 0, IF('Raw Data'!V650 = 1, ('Raw Data'!AH650 * 'Raw Data'!N650 * 'Raw Data'!P650) / 'Raw Data'!U650, 'Raw Data'!AH650), #N/A)</f>
        <v>9.9</v>
      </c>
      <c r="P647" s="107">
        <f>'Raw Data'!V650</f>
        <v>1</v>
      </c>
    </row>
    <row r="648" spans="1:16" x14ac:dyDescent="0.2">
      <c r="A648" s="132">
        <f>'Raw Data'!D651</f>
        <v>4062</v>
      </c>
      <c r="B648" s="113" t="str">
        <f>'Raw Data'!C651</f>
        <v>3A</v>
      </c>
      <c r="C648" s="131" t="str">
        <f>'Raw Data'!B651</f>
        <v>Yakutat</v>
      </c>
      <c r="D648" s="130">
        <f>'Raw Data'!E651</f>
        <v>43306</v>
      </c>
      <c r="E648" s="129">
        <f>'Raw Data'!F651</f>
        <v>591000</v>
      </c>
      <c r="F648" s="129">
        <f>IF('Raw Data'!G651 &lt; 2000000,-1* 'Raw Data'!G651,('Raw Data'!G651 - 1000000))</f>
        <v>-1411836</v>
      </c>
      <c r="G648" s="128">
        <f>'Raw Data'!H651</f>
        <v>184</v>
      </c>
      <c r="H648" s="127">
        <f>'Raw Data'!M651</f>
        <v>6.9564361572265625</v>
      </c>
      <c r="I648" s="119">
        <f>'Raw Data'!I651</f>
        <v>674.28759765625</v>
      </c>
      <c r="J648" s="118">
        <f>'Raw Data'!K651</f>
        <v>29</v>
      </c>
      <c r="K648" s="119">
        <f>'Raw Data'!J651</f>
        <v>22.374607086181641</v>
      </c>
      <c r="L648" s="118">
        <f>'Raw Data'!L651</f>
        <v>3</v>
      </c>
      <c r="M648" s="117">
        <f>IF('Raw Data'!U651 &gt; 0, IF('Raw Data'!V651 = 1, ('Raw Data'!Z651 * 'Raw Data'!N651 * 'Raw Data'!P651) / 'Raw Data'!U651, 'Raw Data'!Z651), #N/A)</f>
        <v>84.15</v>
      </c>
      <c r="N648" s="116">
        <f>IF('Raw Data'!U651 &gt; 0, IF('Raw Data'!V651 = 1, ('Raw Data'!AD651 * 'Raw Data'!N651 * 'Raw Data'!P651) / 'Raw Data'!U651, 'Raw Data'!AD651), #N/A)</f>
        <v>0</v>
      </c>
      <c r="O648" s="115">
        <f>IF('Raw Data'!U651 &gt; 0, IF('Raw Data'!V651 = 1, ('Raw Data'!AH651 * 'Raw Data'!N651 * 'Raw Data'!P651) / 'Raw Data'!U651, 'Raw Data'!AH651), #N/A)</f>
        <v>0</v>
      </c>
      <c r="P648" s="107">
        <f>'Raw Data'!V651</f>
        <v>1</v>
      </c>
    </row>
    <row r="649" spans="1:16" x14ac:dyDescent="0.2">
      <c r="A649" s="132">
        <f>'Raw Data'!D652</f>
        <v>4064</v>
      </c>
      <c r="B649" s="113" t="str">
        <f>'Raw Data'!C652</f>
        <v>3A</v>
      </c>
      <c r="C649" s="131" t="str">
        <f>'Raw Data'!B652</f>
        <v>Yakutat</v>
      </c>
      <c r="D649" s="130">
        <f>'Raw Data'!E652</f>
        <v>43299</v>
      </c>
      <c r="E649" s="129">
        <f>'Raw Data'!F652</f>
        <v>592001</v>
      </c>
      <c r="F649" s="129">
        <f>IF('Raw Data'!G652 &lt; 2000000,-1* 'Raw Data'!G652,('Raw Data'!G652 - 1000000))</f>
        <v>-1393991</v>
      </c>
      <c r="G649" s="128">
        <f>'Raw Data'!H652</f>
        <v>86</v>
      </c>
      <c r="H649" s="127">
        <f>'Raw Data'!M652</f>
        <v>6.9564361572265625</v>
      </c>
      <c r="I649" s="119">
        <f>'Raw Data'!I652</f>
        <v>51.264579772949219</v>
      </c>
      <c r="J649" s="118">
        <f>'Raw Data'!K652</f>
        <v>2</v>
      </c>
      <c r="K649" s="119">
        <f>'Raw Data'!J652</f>
        <v>5.9905791282653809</v>
      </c>
      <c r="L649" s="118">
        <f>'Raw Data'!L652</f>
        <v>1</v>
      </c>
      <c r="M649" s="117">
        <f>IF('Raw Data'!U652 &gt; 0, IF('Raw Data'!V652 = 1, ('Raw Data'!Z652 * 'Raw Data'!N652 * 'Raw Data'!P652) / 'Raw Data'!U652, 'Raw Data'!Z652), #N/A)</f>
        <v>0</v>
      </c>
      <c r="N649" s="116">
        <f>IF('Raw Data'!U652 &gt; 0, IF('Raw Data'!V652 = 1, ('Raw Data'!AD652 * 'Raw Data'!N652 * 'Raw Data'!P652) / 'Raw Data'!U652, 'Raw Data'!AD652), #N/A)</f>
        <v>0</v>
      </c>
      <c r="O649" s="115">
        <f>IF('Raw Data'!U652 &gt; 0, IF('Raw Data'!V652 = 1, ('Raw Data'!AH652 * 'Raw Data'!N652 * 'Raw Data'!P652) / 'Raw Data'!U652, 'Raw Data'!AH652), #N/A)</f>
        <v>0</v>
      </c>
      <c r="P649" s="107">
        <f>'Raw Data'!V652</f>
        <v>1</v>
      </c>
    </row>
    <row r="650" spans="1:16" x14ac:dyDescent="0.2">
      <c r="A650" s="132">
        <f>'Raw Data'!D653</f>
        <v>4065</v>
      </c>
      <c r="B650" s="113" t="str">
        <f>'Raw Data'!C653</f>
        <v>3A</v>
      </c>
      <c r="C650" s="131" t="str">
        <f>'Raw Data'!B653</f>
        <v>Yakutat</v>
      </c>
      <c r="D650" s="130">
        <f>'Raw Data'!E653</f>
        <v>43299</v>
      </c>
      <c r="E650" s="129">
        <f>'Raw Data'!F653</f>
        <v>592001</v>
      </c>
      <c r="F650" s="129">
        <f>IF('Raw Data'!G653 &lt; 2000000,-1* 'Raw Data'!G653,('Raw Data'!G653 - 1000000))</f>
        <v>-1400020</v>
      </c>
      <c r="G650" s="128">
        <f>'Raw Data'!H653</f>
        <v>89</v>
      </c>
      <c r="H650" s="127">
        <f>'Raw Data'!M653</f>
        <v>6.88616943359375</v>
      </c>
      <c r="I650" s="119">
        <f>'Raw Data'!I653</f>
        <v>108.23867797851562</v>
      </c>
      <c r="J650" s="118">
        <f>'Raw Data'!K653</f>
        <v>6</v>
      </c>
      <c r="K650" s="119">
        <f>'Raw Data'!J653</f>
        <v>9.3438625335693359</v>
      </c>
      <c r="L650" s="118">
        <f>'Raw Data'!L653</f>
        <v>1</v>
      </c>
      <c r="M650" s="117">
        <f>IF('Raw Data'!U653 &gt; 0, IF('Raw Data'!V653 = 1, ('Raw Data'!Z653 * 'Raw Data'!N653 * 'Raw Data'!P653) / 'Raw Data'!U653, 'Raw Data'!Z653), #N/A)</f>
        <v>4.9000000000000004</v>
      </c>
      <c r="N650" s="116">
        <f>IF('Raw Data'!U653 &gt; 0, IF('Raw Data'!V653 = 1, ('Raw Data'!AD653 * 'Raw Data'!N653 * 'Raw Data'!P653) / 'Raw Data'!U653, 'Raw Data'!AD653), #N/A)</f>
        <v>0</v>
      </c>
      <c r="O650" s="115">
        <f>IF('Raw Data'!U653 &gt; 0, IF('Raw Data'!V653 = 1, ('Raw Data'!AH653 * 'Raw Data'!N653 * 'Raw Data'!P653) / 'Raw Data'!U653, 'Raw Data'!AH653), #N/A)</f>
        <v>0</v>
      </c>
      <c r="P650" s="107">
        <f>'Raw Data'!V653</f>
        <v>1</v>
      </c>
    </row>
    <row r="651" spans="1:16" x14ac:dyDescent="0.2">
      <c r="A651" s="132">
        <f>'Raw Data'!D654</f>
        <v>4066</v>
      </c>
      <c r="B651" s="113" t="str">
        <f>'Raw Data'!C654</f>
        <v>3A</v>
      </c>
      <c r="C651" s="131" t="str">
        <f>'Raw Data'!B654</f>
        <v>Yakutat</v>
      </c>
      <c r="D651" s="130">
        <f>'Raw Data'!E654</f>
        <v>43302</v>
      </c>
      <c r="E651" s="129">
        <f>'Raw Data'!F654</f>
        <v>592001</v>
      </c>
      <c r="F651" s="129">
        <f>IF('Raw Data'!G654 &lt; 2000000,-1* 'Raw Data'!G654,('Raw Data'!G654 - 1000000))</f>
        <v>-1401982</v>
      </c>
      <c r="G651" s="128">
        <f>'Raw Data'!H654</f>
        <v>71</v>
      </c>
      <c r="H651" s="127">
        <f>'Raw Data'!M654</f>
        <v>6.9564361572265625</v>
      </c>
      <c r="I651" s="119">
        <f>'Raw Data'!I654</f>
        <v>921.42633056640625</v>
      </c>
      <c r="J651" s="118">
        <f>'Raw Data'!K654</f>
        <v>41</v>
      </c>
      <c r="K651" s="119">
        <f>'Raw Data'!J654</f>
        <v>197.32374572753906</v>
      </c>
      <c r="L651" s="118">
        <f>'Raw Data'!L654</f>
        <v>26</v>
      </c>
      <c r="M651" s="117">
        <f>IF('Raw Data'!U654 &gt; 0, IF('Raw Data'!V654 = 1, ('Raw Data'!Z654 * 'Raw Data'!N654 * 'Raw Data'!P654) / 'Raw Data'!U654, 'Raw Data'!Z654), #N/A)</f>
        <v>14.85</v>
      </c>
      <c r="N651" s="116">
        <f>IF('Raw Data'!U654 &gt; 0, IF('Raw Data'!V654 = 1, ('Raw Data'!AD654 * 'Raw Data'!N654 * 'Raw Data'!P654) / 'Raw Data'!U654, 'Raw Data'!AD654), #N/A)</f>
        <v>0</v>
      </c>
      <c r="O651" s="115">
        <f>IF('Raw Data'!U654 &gt; 0, IF('Raw Data'!V654 = 1, ('Raw Data'!AH654 * 'Raw Data'!N654 * 'Raw Data'!P654) / 'Raw Data'!U654, 'Raw Data'!AH654), #N/A)</f>
        <v>0</v>
      </c>
      <c r="P651" s="107">
        <f>'Raw Data'!V654</f>
        <v>1</v>
      </c>
    </row>
    <row r="652" spans="1:16" x14ac:dyDescent="0.2">
      <c r="A652" s="132">
        <f>'Raw Data'!D655</f>
        <v>4067</v>
      </c>
      <c r="B652" s="113" t="str">
        <f>'Raw Data'!C655</f>
        <v>3A</v>
      </c>
      <c r="C652" s="131" t="str">
        <f>'Raw Data'!B655</f>
        <v>Yakutat</v>
      </c>
      <c r="D652" s="130">
        <f>'Raw Data'!E655</f>
        <v>43302</v>
      </c>
      <c r="E652" s="129">
        <f>'Raw Data'!F655</f>
        <v>591999</v>
      </c>
      <c r="F652" s="129">
        <f>IF('Raw Data'!G655 &lt; 2000000,-1* 'Raw Data'!G655,('Raw Data'!G655 - 1000000))</f>
        <v>-1403880</v>
      </c>
      <c r="G652" s="128">
        <f>'Raw Data'!H655</f>
        <v>77</v>
      </c>
      <c r="H652" s="127">
        <f>'Raw Data'!M655</f>
        <v>7.0267033576965332</v>
      </c>
      <c r="I652" s="119">
        <f>'Raw Data'!I655</f>
        <v>258.73422241210937</v>
      </c>
      <c r="J652" s="118">
        <f>'Raw Data'!K655</f>
        <v>12</v>
      </c>
      <c r="K652" s="119">
        <f>'Raw Data'!J655</f>
        <v>83.66363525390625</v>
      </c>
      <c r="L652" s="118">
        <f>'Raw Data'!L655</f>
        <v>12</v>
      </c>
      <c r="M652" s="117">
        <f>IF('Raw Data'!U655 &gt; 0, IF('Raw Data'!V655 = 1, ('Raw Data'!Z655 * 'Raw Data'!N655 * 'Raw Data'!P655) / 'Raw Data'!U655, 'Raw Data'!Z655), #N/A)</f>
        <v>25</v>
      </c>
      <c r="N652" s="116">
        <f>IF('Raw Data'!U655 &gt; 0, IF('Raw Data'!V655 = 1, ('Raw Data'!AD655 * 'Raw Data'!N655 * 'Raw Data'!P655) / 'Raw Data'!U655, 'Raw Data'!AD655), #N/A)</f>
        <v>0</v>
      </c>
      <c r="O652" s="115">
        <f>IF('Raw Data'!U655 &gt; 0, IF('Raw Data'!V655 = 1, ('Raw Data'!AH655 * 'Raw Data'!N655 * 'Raw Data'!P655) / 'Raw Data'!U655, 'Raw Data'!AH655), #N/A)</f>
        <v>0</v>
      </c>
      <c r="P652" s="107">
        <f>'Raw Data'!V655</f>
        <v>1</v>
      </c>
    </row>
    <row r="653" spans="1:16" x14ac:dyDescent="0.2">
      <c r="A653" s="132">
        <f>'Raw Data'!D656</f>
        <v>4068</v>
      </c>
      <c r="B653" s="113" t="str">
        <f>'Raw Data'!C656</f>
        <v>3A</v>
      </c>
      <c r="C653" s="131" t="str">
        <f>'Raw Data'!B656</f>
        <v>Yakutat</v>
      </c>
      <c r="D653" s="130">
        <f>'Raw Data'!E656</f>
        <v>43298</v>
      </c>
      <c r="E653" s="129">
        <f>'Raw Data'!F656</f>
        <v>591998</v>
      </c>
      <c r="F653" s="129">
        <f>IF('Raw Data'!G656 &lt; 2000000,-1* 'Raw Data'!G656,('Raw Data'!G656 - 1000000))</f>
        <v>-1405869</v>
      </c>
      <c r="G653" s="128">
        <f>'Raw Data'!H656</f>
        <v>88</v>
      </c>
      <c r="H653" s="127">
        <f>'Raw Data'!M656</f>
        <v>6.9564361572265625</v>
      </c>
      <c r="I653" s="119">
        <f>'Raw Data'!I656</f>
        <v>1199.055908203125</v>
      </c>
      <c r="J653" s="118">
        <f>'Raw Data'!K656</f>
        <v>68</v>
      </c>
      <c r="K653" s="119">
        <f>'Raw Data'!J656</f>
        <v>447.8455810546875</v>
      </c>
      <c r="L653" s="118">
        <f>'Raw Data'!L656</f>
        <v>58</v>
      </c>
      <c r="M653" s="117">
        <f>IF('Raw Data'!U656 &gt; 0, IF('Raw Data'!V656 = 1, ('Raw Data'!Z656 * 'Raw Data'!N656 * 'Raw Data'!P656) / 'Raw Data'!U656, 'Raw Data'!Z656), #N/A)</f>
        <v>0</v>
      </c>
      <c r="N653" s="116">
        <f>IF('Raw Data'!U656 &gt; 0, IF('Raw Data'!V656 = 1, ('Raw Data'!AD656 * 'Raw Data'!N656 * 'Raw Data'!P656) / 'Raw Data'!U656, 'Raw Data'!AD656), #N/A)</f>
        <v>0</v>
      </c>
      <c r="O653" s="115">
        <f>IF('Raw Data'!U656 &gt; 0, IF('Raw Data'!V656 = 1, ('Raw Data'!AH656 * 'Raw Data'!N656 * 'Raw Data'!P656) / 'Raw Data'!U656, 'Raw Data'!AH656), #N/A)</f>
        <v>0</v>
      </c>
      <c r="P653" s="107">
        <f>'Raw Data'!V656</f>
        <v>1</v>
      </c>
    </row>
    <row r="654" spans="1:16" x14ac:dyDescent="0.2">
      <c r="A654" s="132">
        <f>'Raw Data'!D657</f>
        <v>4069</v>
      </c>
      <c r="B654" s="113" t="str">
        <f>'Raw Data'!C657</f>
        <v>3A</v>
      </c>
      <c r="C654" s="131" t="str">
        <f>'Raw Data'!B657</f>
        <v>Yakutat</v>
      </c>
      <c r="D654" s="130">
        <f>'Raw Data'!E657</f>
        <v>43306</v>
      </c>
      <c r="E654" s="129">
        <f>'Raw Data'!F657</f>
        <v>591997</v>
      </c>
      <c r="F654" s="129">
        <f>IF('Raw Data'!G657 &lt; 2000000,-1* 'Raw Data'!G657,('Raw Data'!G657 - 1000000))</f>
        <v>-1411817</v>
      </c>
      <c r="G654" s="128">
        <f>'Raw Data'!H657</f>
        <v>181</v>
      </c>
      <c r="H654" s="127">
        <f>'Raw Data'!M657</f>
        <v>6.9564361572265625</v>
      </c>
      <c r="I654" s="119">
        <f>'Raw Data'!I657</f>
        <v>53.787593841552734</v>
      </c>
      <c r="J654" s="118">
        <f>'Raw Data'!K657</f>
        <v>3</v>
      </c>
      <c r="K654" s="119">
        <f>'Raw Data'!J657</f>
        <v>0</v>
      </c>
      <c r="L654" s="118">
        <f>'Raw Data'!L657</f>
        <v>0</v>
      </c>
      <c r="M654" s="117">
        <f>IF('Raw Data'!U657 &gt; 0, IF('Raw Data'!V657 = 1, ('Raw Data'!Z657 * 'Raw Data'!N657 * 'Raw Data'!P657) / 'Raw Data'!U657, 'Raw Data'!Z657), #N/A)</f>
        <v>34.65</v>
      </c>
      <c r="N654" s="116">
        <f>IF('Raw Data'!U657 &gt; 0, IF('Raw Data'!V657 = 1, ('Raw Data'!AD657 * 'Raw Data'!N657 * 'Raw Data'!P657) / 'Raw Data'!U657, 'Raw Data'!AD657), #N/A)</f>
        <v>0</v>
      </c>
      <c r="O654" s="115">
        <f>IF('Raw Data'!U657 &gt; 0, IF('Raw Data'!V657 = 1, ('Raw Data'!AH657 * 'Raw Data'!N657 * 'Raw Data'!P657) / 'Raw Data'!U657, 'Raw Data'!AH657), #N/A)</f>
        <v>14.85</v>
      </c>
      <c r="P654" s="107">
        <f>'Raw Data'!V657</f>
        <v>1</v>
      </c>
    </row>
    <row r="655" spans="1:16" x14ac:dyDescent="0.2">
      <c r="A655" s="132">
        <f>'Raw Data'!D658</f>
        <v>4070</v>
      </c>
      <c r="B655" s="113" t="str">
        <f>'Raw Data'!C658</f>
        <v>3A</v>
      </c>
      <c r="C655" s="131" t="str">
        <f>'Raw Data'!B658</f>
        <v>Yakutat</v>
      </c>
      <c r="D655" s="130">
        <f>'Raw Data'!E658</f>
        <v>43307</v>
      </c>
      <c r="E655" s="129">
        <f>'Raw Data'!F658</f>
        <v>592003</v>
      </c>
      <c r="F655" s="129">
        <f>IF('Raw Data'!G658 &lt; 2000000,-1* 'Raw Data'!G658,('Raw Data'!G658 - 1000000))</f>
        <v>-1413756</v>
      </c>
      <c r="G655" s="128">
        <f>'Raw Data'!H658</f>
        <v>103</v>
      </c>
      <c r="H655" s="127">
        <f>'Raw Data'!M658</f>
        <v>6.9564361572265625</v>
      </c>
      <c r="I655" s="119">
        <f>'Raw Data'!I658</f>
        <v>2417.77587890625</v>
      </c>
      <c r="J655" s="118">
        <f>'Raw Data'!K658</f>
        <v>123</v>
      </c>
      <c r="K655" s="119">
        <f>'Raw Data'!J658</f>
        <v>278.53250122070312</v>
      </c>
      <c r="L655" s="118">
        <f>'Raw Data'!L658</f>
        <v>36</v>
      </c>
      <c r="M655" s="117">
        <f>IF('Raw Data'!U658 &gt; 0, IF('Raw Data'!V658 = 1, ('Raw Data'!Z658 * 'Raw Data'!N658 * 'Raw Data'!P658) / 'Raw Data'!U658, 'Raw Data'!Z658), #N/A)</f>
        <v>4.95</v>
      </c>
      <c r="N655" s="116">
        <f>IF('Raw Data'!U658 &gt; 0, IF('Raw Data'!V658 = 1, ('Raw Data'!AD658 * 'Raw Data'!N658 * 'Raw Data'!P658) / 'Raw Data'!U658, 'Raw Data'!AD658), #N/A)</f>
        <v>0</v>
      </c>
      <c r="O655" s="115">
        <f>IF('Raw Data'!U658 &gt; 0, IF('Raw Data'!V658 = 1, ('Raw Data'!AH658 * 'Raw Data'!N658 * 'Raw Data'!P658) / 'Raw Data'!U658, 'Raw Data'!AH658), #N/A)</f>
        <v>0</v>
      </c>
      <c r="P655" s="107">
        <f>'Raw Data'!V658</f>
        <v>1</v>
      </c>
    </row>
    <row r="656" spans="1:16" x14ac:dyDescent="0.2">
      <c r="A656" s="132">
        <f>'Raw Data'!D659</f>
        <v>4072</v>
      </c>
      <c r="B656" s="113" t="str">
        <f>'Raw Data'!C659</f>
        <v>3A</v>
      </c>
      <c r="C656" s="131" t="str">
        <f>'Raw Data'!B659</f>
        <v>Yakutat</v>
      </c>
      <c r="D656" s="130">
        <f>'Raw Data'!E659</f>
        <v>43303</v>
      </c>
      <c r="E656" s="129">
        <f>'Raw Data'!F659</f>
        <v>592999</v>
      </c>
      <c r="F656" s="129">
        <f>IF('Raw Data'!G659 &lt; 2000000,-1* 'Raw Data'!G659,('Raw Data'!G659 - 1000000))</f>
        <v>-1395984</v>
      </c>
      <c r="G656" s="128">
        <f>'Raw Data'!H659</f>
        <v>56</v>
      </c>
      <c r="H656" s="127">
        <f>'Raw Data'!M659</f>
        <v>6.88616943359375</v>
      </c>
      <c r="I656" s="119">
        <f>'Raw Data'!I659</f>
        <v>12.344038009643555</v>
      </c>
      <c r="J656" s="118">
        <f>'Raw Data'!K659</f>
        <v>1</v>
      </c>
      <c r="K656" s="119">
        <f>'Raw Data'!J659</f>
        <v>21.379915237426758</v>
      </c>
      <c r="L656" s="118">
        <f>'Raw Data'!L659</f>
        <v>3</v>
      </c>
      <c r="M656" s="117">
        <f>IF('Raw Data'!U659 &gt; 0, IF('Raw Data'!V659 = 1, ('Raw Data'!Z659 * 'Raw Data'!N659 * 'Raw Data'!P659) / 'Raw Data'!U659, 'Raw Data'!Z659), #N/A)</f>
        <v>0</v>
      </c>
      <c r="N656" s="116">
        <f>IF('Raw Data'!U659 &gt; 0, IF('Raw Data'!V659 = 1, ('Raw Data'!AD659 * 'Raw Data'!N659 * 'Raw Data'!P659) / 'Raw Data'!U659, 'Raw Data'!AD659), #N/A)</f>
        <v>0</v>
      </c>
      <c r="O656" s="115">
        <f>IF('Raw Data'!U659 &gt; 0, IF('Raw Data'!V659 = 1, ('Raw Data'!AH659 * 'Raw Data'!N659 * 'Raw Data'!P659) / 'Raw Data'!U659, 'Raw Data'!AH659), #N/A)</f>
        <v>0</v>
      </c>
      <c r="P656" s="107">
        <f>'Raw Data'!V659</f>
        <v>1</v>
      </c>
    </row>
    <row r="657" spans="1:16" x14ac:dyDescent="0.2">
      <c r="A657" s="132">
        <f>'Raw Data'!D660</f>
        <v>4073</v>
      </c>
      <c r="B657" s="113" t="str">
        <f>'Raw Data'!C660</f>
        <v>3A</v>
      </c>
      <c r="C657" s="131" t="str">
        <f>'Raw Data'!B660</f>
        <v>Yakutat</v>
      </c>
      <c r="D657" s="130">
        <f>'Raw Data'!E660</f>
        <v>43302</v>
      </c>
      <c r="E657" s="129">
        <f>'Raw Data'!F660</f>
        <v>593031</v>
      </c>
      <c r="F657" s="129">
        <f>IF('Raw Data'!G660 &lt; 2000000,-1* 'Raw Data'!G660,('Raw Data'!G660 - 1000000))</f>
        <v>-1401895</v>
      </c>
      <c r="G657" s="128">
        <f>'Raw Data'!H660</f>
        <v>123</v>
      </c>
      <c r="H657" s="127">
        <f>'Raw Data'!M660</f>
        <v>6.88616943359375</v>
      </c>
      <c r="I657" s="119">
        <f>'Raw Data'!I660</f>
        <v>1487.671142578125</v>
      </c>
      <c r="J657" s="118">
        <f>'Raw Data'!K660</f>
        <v>72</v>
      </c>
      <c r="K657" s="119">
        <f>'Raw Data'!J660</f>
        <v>63.831600189208984</v>
      </c>
      <c r="L657" s="118">
        <f>'Raw Data'!L660</f>
        <v>7</v>
      </c>
      <c r="M657" s="117">
        <f>IF('Raw Data'!U660 &gt; 0, IF('Raw Data'!V660 = 1, ('Raw Data'!Z660 * 'Raw Data'!N660 * 'Raw Data'!P660) / 'Raw Data'!U660, 'Raw Data'!Z660), #N/A)</f>
        <v>14.7</v>
      </c>
      <c r="N657" s="116">
        <f>IF('Raw Data'!U660 &gt; 0, IF('Raw Data'!V660 = 1, ('Raw Data'!AD660 * 'Raw Data'!N660 * 'Raw Data'!P660) / 'Raw Data'!U660, 'Raw Data'!AD660), #N/A)</f>
        <v>0</v>
      </c>
      <c r="O657" s="115">
        <f>IF('Raw Data'!U660 &gt; 0, IF('Raw Data'!V660 = 1, ('Raw Data'!AH660 * 'Raw Data'!N660 * 'Raw Data'!P660) / 'Raw Data'!U660, 'Raw Data'!AH660), #N/A)</f>
        <v>73.5</v>
      </c>
      <c r="P657" s="107">
        <f>'Raw Data'!V660</f>
        <v>1</v>
      </c>
    </row>
    <row r="658" spans="1:16" x14ac:dyDescent="0.2">
      <c r="A658" s="132">
        <f>'Raw Data'!D661</f>
        <v>4074</v>
      </c>
      <c r="B658" s="113" t="str">
        <f>'Raw Data'!C661</f>
        <v>3A</v>
      </c>
      <c r="C658" s="131" t="str">
        <f>'Raw Data'!B661</f>
        <v>Yakutat</v>
      </c>
      <c r="D658" s="130">
        <f>'Raw Data'!E661</f>
        <v>43298</v>
      </c>
      <c r="E658" s="129">
        <f>'Raw Data'!F661</f>
        <v>592986</v>
      </c>
      <c r="F658" s="129">
        <f>IF('Raw Data'!G661 &lt; 2000000,-1* 'Raw Data'!G661,('Raw Data'!G661 - 1000000))</f>
        <v>-1403897</v>
      </c>
      <c r="G658" s="128">
        <f>'Raw Data'!H661</f>
        <v>152</v>
      </c>
      <c r="H658" s="127">
        <f>'Raw Data'!M661</f>
        <v>7.0267033576965332</v>
      </c>
      <c r="I658" s="119">
        <f>'Raw Data'!I661</f>
        <v>429.656494140625</v>
      </c>
      <c r="J658" s="118">
        <f>'Raw Data'!K661</f>
        <v>23</v>
      </c>
      <c r="K658" s="119">
        <f>'Raw Data'!J661</f>
        <v>85.583297729492188</v>
      </c>
      <c r="L658" s="118">
        <f>'Raw Data'!L661</f>
        <v>9</v>
      </c>
      <c r="M658" s="117">
        <f>IF('Raw Data'!U661 &gt; 0, IF('Raw Data'!V661 = 1, ('Raw Data'!Z661 * 'Raw Data'!N661 * 'Raw Data'!P661) / 'Raw Data'!U661, 'Raw Data'!Z661), #N/A)</f>
        <v>5</v>
      </c>
      <c r="N658" s="116">
        <f>IF('Raw Data'!U661 &gt; 0, IF('Raw Data'!V661 = 1, ('Raw Data'!AD661 * 'Raw Data'!N661 * 'Raw Data'!P661) / 'Raw Data'!U661, 'Raw Data'!AD661), #N/A)</f>
        <v>0</v>
      </c>
      <c r="O658" s="115">
        <f>IF('Raw Data'!U661 &gt; 0, IF('Raw Data'!V661 = 1, ('Raw Data'!AH661 * 'Raw Data'!N661 * 'Raw Data'!P661) / 'Raw Data'!U661, 'Raw Data'!AH661), #N/A)</f>
        <v>45</v>
      </c>
      <c r="P658" s="107">
        <f>'Raw Data'!V661</f>
        <v>1</v>
      </c>
    </row>
    <row r="659" spans="1:16" x14ac:dyDescent="0.2">
      <c r="A659" s="132">
        <f>'Raw Data'!D662</f>
        <v>4075</v>
      </c>
      <c r="B659" s="113" t="str">
        <f>'Raw Data'!C662</f>
        <v>3A</v>
      </c>
      <c r="C659" s="131" t="str">
        <f>'Raw Data'!B662</f>
        <v>Yakutat</v>
      </c>
      <c r="D659" s="130">
        <f>'Raw Data'!E662</f>
        <v>43298</v>
      </c>
      <c r="E659" s="129">
        <f>'Raw Data'!F662</f>
        <v>592995</v>
      </c>
      <c r="F659" s="129">
        <f>IF('Raw Data'!G662 &lt; 2000000,-1* 'Raw Data'!G662,('Raw Data'!G662 - 1000000))</f>
        <v>-1405904</v>
      </c>
      <c r="G659" s="128">
        <f>'Raw Data'!H662</f>
        <v>161</v>
      </c>
      <c r="H659" s="127">
        <f>'Raw Data'!M662</f>
        <v>7.0267033576965332</v>
      </c>
      <c r="I659" s="119">
        <f>'Raw Data'!I662</f>
        <v>525.5194091796875</v>
      </c>
      <c r="J659" s="118">
        <f>'Raw Data'!K662</f>
        <v>32</v>
      </c>
      <c r="K659" s="119">
        <f>'Raw Data'!J662</f>
        <v>121.69425964355469</v>
      </c>
      <c r="L659" s="118">
        <f>'Raw Data'!L662</f>
        <v>13</v>
      </c>
      <c r="M659" s="117">
        <f>IF('Raw Data'!U662 &gt; 0, IF('Raw Data'!V662 = 1, ('Raw Data'!Z662 * 'Raw Data'!N662 * 'Raw Data'!P662) / 'Raw Data'!U662, 'Raw Data'!Z662), #N/A)</f>
        <v>50</v>
      </c>
      <c r="N659" s="116">
        <f>IF('Raw Data'!U662 &gt; 0, IF('Raw Data'!V662 = 1, ('Raw Data'!AD662 * 'Raw Data'!N662 * 'Raw Data'!P662) / 'Raw Data'!U662, 'Raw Data'!AD662), #N/A)</f>
        <v>0</v>
      </c>
      <c r="O659" s="115">
        <f>IF('Raw Data'!U662 &gt; 0, IF('Raw Data'!V662 = 1, ('Raw Data'!AH662 * 'Raw Data'!N662 * 'Raw Data'!P662) / 'Raw Data'!U662, 'Raw Data'!AH662), #N/A)</f>
        <v>20</v>
      </c>
      <c r="P659" s="107">
        <f>'Raw Data'!V662</f>
        <v>1</v>
      </c>
    </row>
    <row r="660" spans="1:16" x14ac:dyDescent="0.2">
      <c r="A660" s="132">
        <f>'Raw Data'!D663</f>
        <v>4076</v>
      </c>
      <c r="B660" s="113" t="str">
        <f>'Raw Data'!C663</f>
        <v>3A</v>
      </c>
      <c r="C660" s="131" t="str">
        <f>'Raw Data'!B663</f>
        <v>Yakutat</v>
      </c>
      <c r="D660" s="130">
        <f>'Raw Data'!E663</f>
        <v>43309</v>
      </c>
      <c r="E660" s="129">
        <f>'Raw Data'!F663</f>
        <v>592996</v>
      </c>
      <c r="F660" s="129">
        <f>IF('Raw Data'!G663 &lt; 2000000,-1* 'Raw Data'!G663,('Raw Data'!G663 - 1000000))</f>
        <v>-1411897</v>
      </c>
      <c r="G660" s="128">
        <f>'Raw Data'!H663</f>
        <v>89</v>
      </c>
      <c r="H660" s="127">
        <f>'Raw Data'!M663</f>
        <v>6.9564361572265625</v>
      </c>
      <c r="I660" s="119">
        <f>'Raw Data'!I663</f>
        <v>114.88226318359375</v>
      </c>
      <c r="J660" s="118">
        <f>'Raw Data'!K663</f>
        <v>6</v>
      </c>
      <c r="K660" s="119">
        <f>'Raw Data'!J663</f>
        <v>39.783317565917969</v>
      </c>
      <c r="L660" s="118">
        <f>'Raw Data'!L663</f>
        <v>4</v>
      </c>
      <c r="M660" s="117">
        <f>IF('Raw Data'!U663 &gt; 0, IF('Raw Data'!V663 = 1, ('Raw Data'!Z663 * 'Raw Data'!N663 * 'Raw Data'!P663) / 'Raw Data'!U663, 'Raw Data'!Z663), #N/A)</f>
        <v>0</v>
      </c>
      <c r="N660" s="116">
        <f>IF('Raw Data'!U663 &gt; 0, IF('Raw Data'!V663 = 1, ('Raw Data'!AD663 * 'Raw Data'!N663 * 'Raw Data'!P663) / 'Raw Data'!U663, 'Raw Data'!AD663), #N/A)</f>
        <v>0</v>
      </c>
      <c r="O660" s="115">
        <f>IF('Raw Data'!U663 &gt; 0, IF('Raw Data'!V663 = 1, ('Raw Data'!AH663 * 'Raw Data'!N663 * 'Raw Data'!P663) / 'Raw Data'!U663, 'Raw Data'!AH663), #N/A)</f>
        <v>0</v>
      </c>
      <c r="P660" s="107">
        <f>'Raw Data'!V663</f>
        <v>1</v>
      </c>
    </row>
    <row r="661" spans="1:16" x14ac:dyDescent="0.2">
      <c r="A661" s="132">
        <f>'Raw Data'!D664</f>
        <v>4077</v>
      </c>
      <c r="B661" s="113" t="str">
        <f>'Raw Data'!C664</f>
        <v>3A</v>
      </c>
      <c r="C661" s="131" t="str">
        <f>'Raw Data'!B664</f>
        <v>Yakutat</v>
      </c>
      <c r="D661" s="130">
        <f>'Raw Data'!E664</f>
        <v>43307</v>
      </c>
      <c r="E661" s="129">
        <f>'Raw Data'!F664</f>
        <v>593008</v>
      </c>
      <c r="F661" s="129">
        <f>IF('Raw Data'!G664 &lt; 2000000,-1* 'Raw Data'!G664,('Raw Data'!G664 - 1000000))</f>
        <v>-1413802</v>
      </c>
      <c r="G661" s="128">
        <f>'Raw Data'!H664</f>
        <v>87</v>
      </c>
      <c r="H661" s="127">
        <f>'Raw Data'!M664</f>
        <v>6.9564361572265625</v>
      </c>
      <c r="I661" s="119">
        <f>'Raw Data'!I664</f>
        <v>52.572776794433594</v>
      </c>
      <c r="J661" s="118">
        <f>'Raw Data'!K664</f>
        <v>3</v>
      </c>
      <c r="K661" s="119">
        <f>'Raw Data'!J664</f>
        <v>0</v>
      </c>
      <c r="L661" s="118">
        <f>'Raw Data'!L664</f>
        <v>0</v>
      </c>
      <c r="M661" s="117">
        <f>IF('Raw Data'!U664 &gt; 0, IF('Raw Data'!V664 = 1, ('Raw Data'!Z664 * 'Raw Data'!N664 * 'Raw Data'!P664) / 'Raw Data'!U664, 'Raw Data'!Z664), #N/A)</f>
        <v>0</v>
      </c>
      <c r="N661" s="116">
        <f>IF('Raw Data'!U664 &gt; 0, IF('Raw Data'!V664 = 1, ('Raw Data'!AD664 * 'Raw Data'!N664 * 'Raw Data'!P664) / 'Raw Data'!U664, 'Raw Data'!AD664), #N/A)</f>
        <v>0</v>
      </c>
      <c r="O661" s="115">
        <f>IF('Raw Data'!U664 &gt; 0, IF('Raw Data'!V664 = 1, ('Raw Data'!AH664 * 'Raw Data'!N664 * 'Raw Data'!P664) / 'Raw Data'!U664, 'Raw Data'!AH664), #N/A)</f>
        <v>0</v>
      </c>
      <c r="P661" s="107">
        <f>'Raw Data'!V664</f>
        <v>1</v>
      </c>
    </row>
    <row r="662" spans="1:16" x14ac:dyDescent="0.2">
      <c r="A662" s="132">
        <f>'Raw Data'!D665</f>
        <v>4078</v>
      </c>
      <c r="B662" s="113" t="str">
        <f>'Raw Data'!C665</f>
        <v>3A</v>
      </c>
      <c r="C662" s="131" t="str">
        <f>'Raw Data'!B665</f>
        <v>Yakutat</v>
      </c>
      <c r="D662" s="130">
        <f>'Raw Data'!E665</f>
        <v>43307</v>
      </c>
      <c r="E662" s="129">
        <f>'Raw Data'!F665</f>
        <v>592991</v>
      </c>
      <c r="F662" s="129">
        <f>IF('Raw Data'!G665 &lt; 2000000,-1* 'Raw Data'!G665,('Raw Data'!G665 - 1000000))</f>
        <v>-1415797</v>
      </c>
      <c r="G662" s="128">
        <f>'Raw Data'!H665</f>
        <v>96</v>
      </c>
      <c r="H662" s="127">
        <f>'Raw Data'!M665</f>
        <v>6.9564366340637207</v>
      </c>
      <c r="I662" s="119">
        <f>'Raw Data'!I665</f>
        <v>396.04458618164062</v>
      </c>
      <c r="J662" s="118">
        <f>'Raw Data'!K665</f>
        <v>18</v>
      </c>
      <c r="K662" s="119">
        <f>'Raw Data'!J665</f>
        <v>53.380596160888672</v>
      </c>
      <c r="L662" s="118">
        <f>'Raw Data'!L665</f>
        <v>7</v>
      </c>
      <c r="M662" s="117">
        <f>IF('Raw Data'!U665 &gt; 0, IF('Raw Data'!V665 = 1, ('Raw Data'!Z665 * 'Raw Data'!N665 * 'Raw Data'!P665) / 'Raw Data'!U665, 'Raw Data'!Z665), #N/A)</f>
        <v>14.85</v>
      </c>
      <c r="N662" s="116">
        <f>IF('Raw Data'!U665 &gt; 0, IF('Raw Data'!V665 = 1, ('Raw Data'!AD665 * 'Raw Data'!N665 * 'Raw Data'!P665) / 'Raw Data'!U665, 'Raw Data'!AD665), #N/A)</f>
        <v>0</v>
      </c>
      <c r="O662" s="115">
        <f>IF('Raw Data'!U665 &gt; 0, IF('Raw Data'!V665 = 1, ('Raw Data'!AH665 * 'Raw Data'!N665 * 'Raw Data'!P665) / 'Raw Data'!U665, 'Raw Data'!AH665), #N/A)</f>
        <v>0</v>
      </c>
      <c r="P662" s="107">
        <f>'Raw Data'!V665</f>
        <v>1</v>
      </c>
    </row>
    <row r="663" spans="1:16" x14ac:dyDescent="0.2">
      <c r="A663" s="132">
        <f>'Raw Data'!D666</f>
        <v>4079</v>
      </c>
      <c r="B663" s="113" t="str">
        <f>'Raw Data'!C666</f>
        <v>3A</v>
      </c>
      <c r="C663" s="131" t="str">
        <f>'Raw Data'!B666</f>
        <v>Yakutat</v>
      </c>
      <c r="D663" s="130">
        <f>'Raw Data'!E666</f>
        <v>43303</v>
      </c>
      <c r="E663" s="129">
        <f>'Raw Data'!F666</f>
        <v>594001</v>
      </c>
      <c r="F663" s="129">
        <f>IF('Raw Data'!G666 &lt; 2000000,-1* 'Raw Data'!G666,('Raw Data'!G666 - 1000000))</f>
        <v>-1395831</v>
      </c>
      <c r="G663" s="128">
        <f>'Raw Data'!H666</f>
        <v>77</v>
      </c>
      <c r="H663" s="127">
        <f>'Raw Data'!M666</f>
        <v>6.9564361572265625</v>
      </c>
      <c r="I663" s="119">
        <f>'Raw Data'!I666</f>
        <v>1161.5831298828125</v>
      </c>
      <c r="J663" s="118">
        <f>'Raw Data'!K666</f>
        <v>27</v>
      </c>
      <c r="K663" s="119">
        <f>'Raw Data'!J666</f>
        <v>22.96662712097168</v>
      </c>
      <c r="L663" s="118">
        <f>'Raw Data'!L666</f>
        <v>3</v>
      </c>
      <c r="M663" s="117">
        <f>IF('Raw Data'!U666 &gt; 0, IF('Raw Data'!V666 = 1, ('Raw Data'!Z666 * 'Raw Data'!N666 * 'Raw Data'!P666) / 'Raw Data'!U666, 'Raw Data'!Z666), #N/A)</f>
        <v>14.85</v>
      </c>
      <c r="N663" s="116">
        <f>IF('Raw Data'!U666 &gt; 0, IF('Raw Data'!V666 = 1, ('Raw Data'!AD666 * 'Raw Data'!N666 * 'Raw Data'!P666) / 'Raw Data'!U666, 'Raw Data'!AD666), #N/A)</f>
        <v>39.6</v>
      </c>
      <c r="O663" s="115">
        <f>IF('Raw Data'!U666 &gt; 0, IF('Raw Data'!V666 = 1, ('Raw Data'!AH666 * 'Raw Data'!N666 * 'Raw Data'!P666) / 'Raw Data'!U666, 'Raw Data'!AH666), #N/A)</f>
        <v>4.95</v>
      </c>
      <c r="P663" s="107">
        <f>'Raw Data'!V666</f>
        <v>1</v>
      </c>
    </row>
    <row r="664" spans="1:16" x14ac:dyDescent="0.2">
      <c r="A664" s="132">
        <f>'Raw Data'!D667</f>
        <v>4080</v>
      </c>
      <c r="B664" s="113" t="str">
        <f>'Raw Data'!C667</f>
        <v>3A</v>
      </c>
      <c r="C664" s="131" t="str">
        <f>'Raw Data'!B667</f>
        <v>Yakutat</v>
      </c>
      <c r="D664" s="130">
        <f>'Raw Data'!E667</f>
        <v>43309</v>
      </c>
      <c r="E664" s="129">
        <f>'Raw Data'!F667</f>
        <v>593999</v>
      </c>
      <c r="F664" s="129">
        <f>IF('Raw Data'!G667 &lt; 2000000,-1* 'Raw Data'!G667,('Raw Data'!G667 - 1000000))</f>
        <v>-1405873</v>
      </c>
      <c r="G664" s="128">
        <f>'Raw Data'!H667</f>
        <v>28</v>
      </c>
      <c r="H664" s="127">
        <f>'Raw Data'!M667</f>
        <v>6.9564361572265625</v>
      </c>
      <c r="I664" s="119">
        <f>'Raw Data'!I667</f>
        <v>733.4559326171875</v>
      </c>
      <c r="J664" s="118">
        <f>'Raw Data'!K667</f>
        <v>28</v>
      </c>
      <c r="K664" s="119">
        <f>'Raw Data'!J667</f>
        <v>20.840724945068359</v>
      </c>
      <c r="L664" s="118">
        <f>'Raw Data'!L667</f>
        <v>3</v>
      </c>
      <c r="M664" s="117">
        <f>IF('Raw Data'!U667 &gt; 0, IF('Raw Data'!V667 = 1, ('Raw Data'!Z667 * 'Raw Data'!N667 * 'Raw Data'!P667) / 'Raw Data'!U667, 'Raw Data'!Z667), #N/A)</f>
        <v>0</v>
      </c>
      <c r="N664" s="116">
        <f>IF('Raw Data'!U667 &gt; 0, IF('Raw Data'!V667 = 1, ('Raw Data'!AD667 * 'Raw Data'!N667 * 'Raw Data'!P667) / 'Raw Data'!U667, 'Raw Data'!AD667), #N/A)</f>
        <v>34.65</v>
      </c>
      <c r="O664" s="115">
        <f>IF('Raw Data'!U667 &gt; 0, IF('Raw Data'!V667 = 1, ('Raw Data'!AH667 * 'Raw Data'!N667 * 'Raw Data'!P667) / 'Raw Data'!U667, 'Raw Data'!AH667), #N/A)</f>
        <v>0</v>
      </c>
      <c r="P664" s="107">
        <f>'Raw Data'!V667</f>
        <v>1</v>
      </c>
    </row>
    <row r="665" spans="1:16" x14ac:dyDescent="0.2">
      <c r="A665" s="132">
        <f>'Raw Data'!D668</f>
        <v>4081</v>
      </c>
      <c r="B665" s="113" t="str">
        <f>'Raw Data'!C668</f>
        <v>3A</v>
      </c>
      <c r="C665" s="131" t="str">
        <f>'Raw Data'!B668</f>
        <v>Yakutat</v>
      </c>
      <c r="D665" s="130">
        <f>'Raw Data'!E668</f>
        <v>43309</v>
      </c>
      <c r="E665" s="129">
        <f>'Raw Data'!F668</f>
        <v>593980</v>
      </c>
      <c r="F665" s="129">
        <f>IF('Raw Data'!G668 &lt; 2000000,-1* 'Raw Data'!G668,('Raw Data'!G668 - 1000000))</f>
        <v>-1411895</v>
      </c>
      <c r="G665" s="128">
        <f>'Raw Data'!H668</f>
        <v>36</v>
      </c>
      <c r="H665" s="127">
        <f>'Raw Data'!M668</f>
        <v>6.9564361572265625</v>
      </c>
      <c r="I665" s="119">
        <f>'Raw Data'!I668</f>
        <v>458.57952880859375</v>
      </c>
      <c r="J665" s="118">
        <f>'Raw Data'!K668</f>
        <v>15</v>
      </c>
      <c r="K665" s="119">
        <f>'Raw Data'!J668</f>
        <v>25.648283004760742</v>
      </c>
      <c r="L665" s="118">
        <f>'Raw Data'!L668</f>
        <v>4</v>
      </c>
      <c r="M665" s="117">
        <f>IF('Raw Data'!U668 &gt; 0, IF('Raw Data'!V668 = 1, ('Raw Data'!Z668 * 'Raw Data'!N668 * 'Raw Data'!P668) / 'Raw Data'!U668, 'Raw Data'!Z668), #N/A)</f>
        <v>0</v>
      </c>
      <c r="N665" s="116">
        <f>IF('Raw Data'!U668 &gt; 0, IF('Raw Data'!V668 = 1, ('Raw Data'!AD668 * 'Raw Data'!N668 * 'Raw Data'!P668) / 'Raw Data'!U668, 'Raw Data'!AD668), #N/A)</f>
        <v>0</v>
      </c>
      <c r="O665" s="115">
        <f>IF('Raw Data'!U668 &gt; 0, IF('Raw Data'!V668 = 1, ('Raw Data'!AH668 * 'Raw Data'!N668 * 'Raw Data'!P668) / 'Raw Data'!U668, 'Raw Data'!AH668), #N/A)</f>
        <v>0</v>
      </c>
      <c r="P665" s="107">
        <f>'Raw Data'!V668</f>
        <v>1</v>
      </c>
    </row>
    <row r="666" spans="1:16" x14ac:dyDescent="0.2">
      <c r="A666" s="132">
        <f>'Raw Data'!D669</f>
        <v>4082</v>
      </c>
      <c r="B666" s="113" t="str">
        <f>'Raw Data'!C669</f>
        <v>3A</v>
      </c>
      <c r="C666" s="131" t="str">
        <f>'Raw Data'!B669</f>
        <v>Yakutat</v>
      </c>
      <c r="D666" s="130">
        <f>'Raw Data'!E669</f>
        <v>43308</v>
      </c>
      <c r="E666" s="129">
        <f>'Raw Data'!F669</f>
        <v>594000</v>
      </c>
      <c r="F666" s="129">
        <f>IF('Raw Data'!G669 &lt; 2000000,-1* 'Raw Data'!G669,('Raw Data'!G669 - 1000000))</f>
        <v>-1413799</v>
      </c>
      <c r="G666" s="128">
        <f>'Raw Data'!H669</f>
        <v>50</v>
      </c>
      <c r="H666" s="127">
        <f>'Raw Data'!M669</f>
        <v>6.88616943359375</v>
      </c>
      <c r="I666" s="119">
        <f>'Raw Data'!I669</f>
        <v>411.60696411132812</v>
      </c>
      <c r="J666" s="118">
        <f>'Raw Data'!K669</f>
        <v>15</v>
      </c>
      <c r="K666" s="119">
        <f>'Raw Data'!J669</f>
        <v>40.756526947021484</v>
      </c>
      <c r="L666" s="118">
        <f>'Raw Data'!L669</f>
        <v>5</v>
      </c>
      <c r="M666" s="117">
        <f>IF('Raw Data'!U669 &gt; 0, IF('Raw Data'!V669 = 1, ('Raw Data'!Z669 * 'Raw Data'!N669 * 'Raw Data'!P669) / 'Raw Data'!U669, 'Raw Data'!Z669), #N/A)</f>
        <v>0</v>
      </c>
      <c r="N666" s="116">
        <f>IF('Raw Data'!U669 &gt; 0, IF('Raw Data'!V669 = 1, ('Raw Data'!AD669 * 'Raw Data'!N669 * 'Raw Data'!P669) / 'Raw Data'!U669, 'Raw Data'!AD669), #N/A)</f>
        <v>0</v>
      </c>
      <c r="O666" s="115">
        <f>IF('Raw Data'!U669 &gt; 0, IF('Raw Data'!V669 = 1, ('Raw Data'!AH669 * 'Raw Data'!N669 * 'Raw Data'!P669) / 'Raw Data'!U669, 'Raw Data'!AH669), #N/A)</f>
        <v>0</v>
      </c>
      <c r="P666" s="107">
        <f>'Raw Data'!V669</f>
        <v>1</v>
      </c>
    </row>
    <row r="667" spans="1:16" x14ac:dyDescent="0.2">
      <c r="A667" s="132">
        <f>'Raw Data'!D670</f>
        <v>4083</v>
      </c>
      <c r="B667" s="113" t="str">
        <f>'Raw Data'!C670</f>
        <v>3A</v>
      </c>
      <c r="C667" s="131" t="str">
        <f>'Raw Data'!B670</f>
        <v>Yakutat</v>
      </c>
      <c r="D667" s="130">
        <f>'Raw Data'!E670</f>
        <v>43308</v>
      </c>
      <c r="E667" s="129">
        <f>'Raw Data'!F670</f>
        <v>593996</v>
      </c>
      <c r="F667" s="129">
        <f>IF('Raw Data'!G670 &lt; 2000000,-1* 'Raw Data'!G670,('Raw Data'!G670 - 1000000))</f>
        <v>-1415813</v>
      </c>
      <c r="G667" s="128">
        <f>'Raw Data'!H670</f>
        <v>80</v>
      </c>
      <c r="H667" s="127">
        <f>'Raw Data'!M670</f>
        <v>6.9564361572265625</v>
      </c>
      <c r="I667" s="119">
        <f>'Raw Data'!I670</f>
        <v>526.814208984375</v>
      </c>
      <c r="J667" s="118">
        <f>'Raw Data'!K670</f>
        <v>18</v>
      </c>
      <c r="K667" s="119">
        <f>'Raw Data'!J670</f>
        <v>13.638662338256836</v>
      </c>
      <c r="L667" s="118">
        <f>'Raw Data'!L670</f>
        <v>2</v>
      </c>
      <c r="M667" s="117">
        <f>IF('Raw Data'!U670 &gt; 0, IF('Raw Data'!V670 = 1, ('Raw Data'!Z670 * 'Raw Data'!N670 * 'Raw Data'!P670) / 'Raw Data'!U670, 'Raw Data'!Z670), #N/A)</f>
        <v>14.85</v>
      </c>
      <c r="N667" s="116">
        <f>IF('Raw Data'!U670 &gt; 0, IF('Raw Data'!V670 = 1, ('Raw Data'!AD670 * 'Raw Data'!N670 * 'Raw Data'!P670) / 'Raw Data'!U670, 'Raw Data'!AD670), #N/A)</f>
        <v>0</v>
      </c>
      <c r="O667" s="115">
        <f>IF('Raw Data'!U670 &gt; 0, IF('Raw Data'!V670 = 1, ('Raw Data'!AH670 * 'Raw Data'!N670 * 'Raw Data'!P670) / 'Raw Data'!U670, 'Raw Data'!AH670), #N/A)</f>
        <v>0</v>
      </c>
      <c r="P667" s="107">
        <f>'Raw Data'!V670</f>
        <v>1</v>
      </c>
    </row>
    <row r="668" spans="1:16" x14ac:dyDescent="0.2">
      <c r="A668" s="132">
        <f>'Raw Data'!D671</f>
        <v>4084</v>
      </c>
      <c r="B668" s="113" t="str">
        <f>'Raw Data'!C671</f>
        <v>3A</v>
      </c>
      <c r="C668" s="131" t="str">
        <f>'Raw Data'!B671</f>
        <v>Yakutat</v>
      </c>
      <c r="D668" s="130">
        <f>'Raw Data'!E671</f>
        <v>43312</v>
      </c>
      <c r="E668" s="129">
        <f>'Raw Data'!F671</f>
        <v>594000</v>
      </c>
      <c r="F668" s="129">
        <f>IF('Raw Data'!G671 &lt; 2000000,-1* 'Raw Data'!G671,('Raw Data'!G671 - 1000000))</f>
        <v>-1421826</v>
      </c>
      <c r="G668" s="128">
        <f>'Raw Data'!H671</f>
        <v>117</v>
      </c>
      <c r="H668" s="127">
        <f>'Raw Data'!M671</f>
        <v>6.9564361572265625</v>
      </c>
      <c r="I668" s="119">
        <f>'Raw Data'!I671</f>
        <v>1342.668212890625</v>
      </c>
      <c r="J668" s="118">
        <f>'Raw Data'!K671</f>
        <v>64</v>
      </c>
      <c r="K668" s="119">
        <f>'Raw Data'!J671</f>
        <v>80.035270690917969</v>
      </c>
      <c r="L668" s="118">
        <f>'Raw Data'!L671</f>
        <v>9</v>
      </c>
      <c r="M668" s="117">
        <f>IF('Raw Data'!U671 &gt; 0, IF('Raw Data'!V671 = 1, ('Raw Data'!Z671 * 'Raw Data'!N671 * 'Raw Data'!P671) / 'Raw Data'!U671, 'Raw Data'!Z671), #N/A)</f>
        <v>9.9</v>
      </c>
      <c r="N668" s="116">
        <f>IF('Raw Data'!U671 &gt; 0, IF('Raw Data'!V671 = 1, ('Raw Data'!AD671 * 'Raw Data'!N671 * 'Raw Data'!P671) / 'Raw Data'!U671, 'Raw Data'!AD671), #N/A)</f>
        <v>0</v>
      </c>
      <c r="O668" s="115">
        <f>IF('Raw Data'!U671 &gt; 0, IF('Raw Data'!V671 = 1, ('Raw Data'!AH671 * 'Raw Data'!N671 * 'Raw Data'!P671) / 'Raw Data'!U671, 'Raw Data'!AH671), #N/A)</f>
        <v>0</v>
      </c>
      <c r="P668" s="107">
        <f>'Raw Data'!V671</f>
        <v>1</v>
      </c>
    </row>
    <row r="669" spans="1:16" x14ac:dyDescent="0.2">
      <c r="A669" s="132">
        <f>'Raw Data'!D672</f>
        <v>4085</v>
      </c>
      <c r="B669" s="113" t="str">
        <f>'Raw Data'!C672</f>
        <v>3A</v>
      </c>
      <c r="C669" s="131" t="str">
        <f>'Raw Data'!B672</f>
        <v>Yakutat</v>
      </c>
      <c r="D669" s="130">
        <f>'Raw Data'!E672</f>
        <v>43312</v>
      </c>
      <c r="E669" s="129">
        <f>'Raw Data'!F672</f>
        <v>594001</v>
      </c>
      <c r="F669" s="129">
        <f>IF('Raw Data'!G672 &lt; 2000000,-1* 'Raw Data'!G672,('Raw Data'!G672 - 1000000))</f>
        <v>-1423759</v>
      </c>
      <c r="G669" s="128">
        <f>'Raw Data'!H672</f>
        <v>210</v>
      </c>
      <c r="H669" s="127">
        <f>'Raw Data'!M672</f>
        <v>6.9564361572265625</v>
      </c>
      <c r="I669" s="119">
        <f>'Raw Data'!I672</f>
        <v>260.44778442382812</v>
      </c>
      <c r="J669" s="118">
        <f>'Raw Data'!K672</f>
        <v>13</v>
      </c>
      <c r="K669" s="119">
        <f>'Raw Data'!J672</f>
        <v>29.347251892089844</v>
      </c>
      <c r="L669" s="118">
        <f>'Raw Data'!L672</f>
        <v>3</v>
      </c>
      <c r="M669" s="117">
        <f>IF('Raw Data'!U672 &gt; 0, IF('Raw Data'!V672 = 1, ('Raw Data'!Z672 * 'Raw Data'!N672 * 'Raw Data'!P672) / 'Raw Data'!U672, 'Raw Data'!Z672), #N/A)</f>
        <v>138.6</v>
      </c>
      <c r="N669" s="116">
        <f>IF('Raw Data'!U672 &gt; 0, IF('Raw Data'!V672 = 1, ('Raw Data'!AD672 * 'Raw Data'!N672 * 'Raw Data'!P672) / 'Raw Data'!U672, 'Raw Data'!AD672), #N/A)</f>
        <v>0</v>
      </c>
      <c r="O669" s="115">
        <f>IF('Raw Data'!U672 &gt; 0, IF('Raw Data'!V672 = 1, ('Raw Data'!AH672 * 'Raw Data'!N672 * 'Raw Data'!P672) / 'Raw Data'!U672, 'Raw Data'!AH672), #N/A)</f>
        <v>29.7</v>
      </c>
      <c r="P669" s="107">
        <f>'Raw Data'!V672</f>
        <v>1</v>
      </c>
    </row>
    <row r="670" spans="1:16" x14ac:dyDescent="0.2">
      <c r="A670" s="132">
        <f>'Raw Data'!D673</f>
        <v>4086</v>
      </c>
      <c r="B670" s="113" t="str">
        <f>'Raw Data'!C673</f>
        <v>3A</v>
      </c>
      <c r="C670" s="131" t="str">
        <f>'Raw Data'!B673</f>
        <v>Yakutat</v>
      </c>
      <c r="D670" s="130">
        <f>'Raw Data'!E673</f>
        <v>43314</v>
      </c>
      <c r="E670" s="129">
        <f>'Raw Data'!F673</f>
        <v>593998</v>
      </c>
      <c r="F670" s="129">
        <f>IF('Raw Data'!G673 &lt; 2000000,-1* 'Raw Data'!G673,('Raw Data'!G673 - 1000000))</f>
        <v>-1425819</v>
      </c>
      <c r="G670" s="128">
        <f>'Raw Data'!H673</f>
        <v>108</v>
      </c>
      <c r="H670" s="127">
        <f>'Raw Data'!M673</f>
        <v>6.9564366340637207</v>
      </c>
      <c r="I670" s="119">
        <f>'Raw Data'!I673</f>
        <v>3266.54736328125</v>
      </c>
      <c r="J670" s="118">
        <f>'Raw Data'!K673</f>
        <v>168</v>
      </c>
      <c r="K670" s="119">
        <f>'Raw Data'!J673</f>
        <v>234.32171630859375</v>
      </c>
      <c r="L670" s="118">
        <f>'Raw Data'!L673</f>
        <v>26</v>
      </c>
      <c r="M670" s="117">
        <f>IF('Raw Data'!U673 &gt; 0, IF('Raw Data'!V673 = 1, ('Raw Data'!Z673 * 'Raw Data'!N673 * 'Raw Data'!P673) / 'Raw Data'!U673, 'Raw Data'!Z673), #N/A)</f>
        <v>9.9</v>
      </c>
      <c r="N670" s="116">
        <f>IF('Raw Data'!U673 &gt; 0, IF('Raw Data'!V673 = 1, ('Raw Data'!AD673 * 'Raw Data'!N673 * 'Raw Data'!P673) / 'Raw Data'!U673, 'Raw Data'!AD673), #N/A)</f>
        <v>0</v>
      </c>
      <c r="O670" s="115">
        <f>IF('Raw Data'!U673 &gt; 0, IF('Raw Data'!V673 = 1, ('Raw Data'!AH673 * 'Raw Data'!N673 * 'Raw Data'!P673) / 'Raw Data'!U673, 'Raw Data'!AH673), #N/A)</f>
        <v>0</v>
      </c>
      <c r="P670" s="107">
        <f>'Raw Data'!V673</f>
        <v>1</v>
      </c>
    </row>
    <row r="671" spans="1:16" x14ac:dyDescent="0.2">
      <c r="A671" s="132">
        <f>'Raw Data'!D674</f>
        <v>4087</v>
      </c>
      <c r="B671" s="113" t="str">
        <f>'Raw Data'!C674</f>
        <v>3A</v>
      </c>
      <c r="C671" s="131" t="str">
        <f>'Raw Data'!B674</f>
        <v>Yakutat</v>
      </c>
      <c r="D671" s="130">
        <f>'Raw Data'!E674</f>
        <v>43314</v>
      </c>
      <c r="E671" s="129">
        <f>'Raw Data'!F674</f>
        <v>593997</v>
      </c>
      <c r="F671" s="129">
        <f>IF('Raw Data'!G674 &lt; 2000000,-1* 'Raw Data'!G674,('Raw Data'!G674 - 1000000))</f>
        <v>-1431673</v>
      </c>
      <c r="G671" s="128">
        <f>'Raw Data'!H674</f>
        <v>144</v>
      </c>
      <c r="H671" s="127">
        <f>'Raw Data'!M674</f>
        <v>6.9564361572265625</v>
      </c>
      <c r="I671" s="119">
        <f>'Raw Data'!I674</f>
        <v>2695.94091796875</v>
      </c>
      <c r="J671" s="118">
        <f>'Raw Data'!K674</f>
        <v>118</v>
      </c>
      <c r="K671" s="119">
        <f>'Raw Data'!J674</f>
        <v>49.611148834228516</v>
      </c>
      <c r="L671" s="118">
        <f>'Raw Data'!L674</f>
        <v>5</v>
      </c>
      <c r="M671" s="117">
        <f>IF('Raw Data'!U674 &gt; 0, IF('Raw Data'!V674 = 1, ('Raw Data'!Z674 * 'Raw Data'!N674 * 'Raw Data'!P674) / 'Raw Data'!U674, 'Raw Data'!Z674), #N/A)</f>
        <v>49.5</v>
      </c>
      <c r="N671" s="116">
        <f>IF('Raw Data'!U674 &gt; 0, IF('Raw Data'!V674 = 1, ('Raw Data'!AD674 * 'Raw Data'!N674 * 'Raw Data'!P674) / 'Raw Data'!U674, 'Raw Data'!AD674), #N/A)</f>
        <v>0</v>
      </c>
      <c r="O671" s="115">
        <f>IF('Raw Data'!U674 &gt; 0, IF('Raw Data'!V674 = 1, ('Raw Data'!AH674 * 'Raw Data'!N674 * 'Raw Data'!P674) / 'Raw Data'!U674, 'Raw Data'!AH674), #N/A)</f>
        <v>34.65</v>
      </c>
      <c r="P671" s="107">
        <f>'Raw Data'!V674</f>
        <v>1</v>
      </c>
    </row>
    <row r="672" spans="1:16" x14ac:dyDescent="0.2">
      <c r="A672" s="126">
        <f>'Raw Data'!D675</f>
        <v>4088</v>
      </c>
      <c r="B672" s="125" t="str">
        <f>'Raw Data'!C675</f>
        <v>3A</v>
      </c>
      <c r="C672" s="124" t="str">
        <f>'Raw Data'!B675</f>
        <v>Yakutat</v>
      </c>
      <c r="D672" s="123">
        <f>'Raw Data'!E675</f>
        <v>43316</v>
      </c>
      <c r="E672" s="122">
        <f>'Raw Data'!F675</f>
        <v>593999</v>
      </c>
      <c r="F672" s="122">
        <f>IF('Raw Data'!G675 &lt; 2000000,-1* 'Raw Data'!G675,('Raw Data'!G675 - 1000000))</f>
        <v>-1433753</v>
      </c>
      <c r="G672" s="121">
        <f>'Raw Data'!H675</f>
        <v>79</v>
      </c>
      <c r="H672" s="120">
        <f>'Raw Data'!M675</f>
        <v>6.9564361572265625</v>
      </c>
      <c r="I672" s="137">
        <f>'Raw Data'!I675</f>
        <v>3975.85498046875</v>
      </c>
      <c r="J672" s="136">
        <f>'Raw Data'!K675</f>
        <v>161</v>
      </c>
      <c r="K672" s="137">
        <f>'Raw Data'!J675</f>
        <v>864.2154541015625</v>
      </c>
      <c r="L672" s="136">
        <f>'Raw Data'!L675</f>
        <v>106</v>
      </c>
      <c r="M672" s="135">
        <f>IF('Raw Data'!U675 &gt; 0, IF('Raw Data'!V675 = 1, ('Raw Data'!Z675 * 'Raw Data'!N675 * 'Raw Data'!P675) / 'Raw Data'!U675, 'Raw Data'!Z675), #N/A)</f>
        <v>0</v>
      </c>
      <c r="N672" s="134">
        <f>IF('Raw Data'!U675 &gt; 0, IF('Raw Data'!V675 = 1, ('Raw Data'!AD675 * 'Raw Data'!N675 * 'Raw Data'!P675) / 'Raw Data'!U675, 'Raw Data'!AD675), #N/A)</f>
        <v>0</v>
      </c>
      <c r="O672" s="133">
        <f>IF('Raw Data'!U675 &gt; 0, IF('Raw Data'!V675 = 1, ('Raw Data'!AH675 * 'Raw Data'!N675 * 'Raw Data'!P675) / 'Raw Data'!U675, 'Raw Data'!AH675), #N/A)</f>
        <v>9.9</v>
      </c>
      <c r="P672" s="107">
        <f>'Raw Data'!V675</f>
        <v>1</v>
      </c>
    </row>
    <row r="673" spans="1:16" x14ac:dyDescent="0.2">
      <c r="A673" s="132">
        <f>'Raw Data'!D676</f>
        <v>4089</v>
      </c>
      <c r="B673" s="113" t="str">
        <f>'Raw Data'!C676</f>
        <v>3A</v>
      </c>
      <c r="C673" s="131" t="str">
        <f>'Raw Data'!B676</f>
        <v>Yakutat</v>
      </c>
      <c r="D673" s="130">
        <f>'Raw Data'!E676</f>
        <v>43316</v>
      </c>
      <c r="E673" s="129">
        <f>'Raw Data'!F676</f>
        <v>593993</v>
      </c>
      <c r="F673" s="129">
        <f>IF('Raw Data'!G676 &lt; 2000000,-1* 'Raw Data'!G676,('Raw Data'!G676 - 1000000))</f>
        <v>-1435702</v>
      </c>
      <c r="G673" s="128">
        <f>'Raw Data'!H676</f>
        <v>70</v>
      </c>
      <c r="H673" s="127">
        <f>'Raw Data'!M676</f>
        <v>6.9564361572265625</v>
      </c>
      <c r="I673" s="119">
        <f>'Raw Data'!I676</f>
        <v>4526.8193359375</v>
      </c>
      <c r="J673" s="118">
        <f>'Raw Data'!K676</f>
        <v>193</v>
      </c>
      <c r="K673" s="119">
        <f>'Raw Data'!J676</f>
        <v>705.64263916015625</v>
      </c>
      <c r="L673" s="118">
        <f>'Raw Data'!L676</f>
        <v>89</v>
      </c>
      <c r="M673" s="117">
        <f>IF('Raw Data'!U676 &gt; 0, IF('Raw Data'!V676 = 1, ('Raw Data'!Z676 * 'Raw Data'!N676 * 'Raw Data'!P676) / 'Raw Data'!U676, 'Raw Data'!Z676), #N/A)</f>
        <v>0</v>
      </c>
      <c r="N673" s="116">
        <f>IF('Raw Data'!U676 &gt; 0, IF('Raw Data'!V676 = 1, ('Raw Data'!AD676 * 'Raw Data'!N676 * 'Raw Data'!P676) / 'Raw Data'!U676, 'Raw Data'!AD676), #N/A)</f>
        <v>0</v>
      </c>
      <c r="O673" s="115">
        <f>IF('Raw Data'!U676 &gt; 0, IF('Raw Data'!V676 = 1, ('Raw Data'!AH676 * 'Raw Data'!N676 * 'Raw Data'!P676) / 'Raw Data'!U676, 'Raw Data'!AH676), #N/A)</f>
        <v>9.9</v>
      </c>
      <c r="P673" s="107">
        <f>'Raw Data'!V676</f>
        <v>1</v>
      </c>
    </row>
    <row r="674" spans="1:16" x14ac:dyDescent="0.2">
      <c r="A674" s="132">
        <f>'Raw Data'!D677</f>
        <v>4091</v>
      </c>
      <c r="B674" s="113" t="str">
        <f>'Raw Data'!C677</f>
        <v>3A</v>
      </c>
      <c r="C674" s="131" t="str">
        <f>'Raw Data'!B677</f>
        <v>Yakutat</v>
      </c>
      <c r="D674" s="130">
        <f>'Raw Data'!E677</f>
        <v>43317</v>
      </c>
      <c r="E674" s="129">
        <f>'Raw Data'!F677</f>
        <v>593987</v>
      </c>
      <c r="F674" s="129">
        <f>IF('Raw Data'!G677 &lt; 2000000,-1* 'Raw Data'!G677,('Raw Data'!G677 - 1000000))</f>
        <v>-1443724</v>
      </c>
      <c r="G674" s="128">
        <f>'Raw Data'!H677</f>
        <v>80</v>
      </c>
      <c r="H674" s="127">
        <f>'Raw Data'!M677</f>
        <v>6.9564366340637207</v>
      </c>
      <c r="I674" s="119">
        <f>'Raw Data'!I677</f>
        <v>809.99407958984375</v>
      </c>
      <c r="J674" s="118">
        <f>'Raw Data'!K677</f>
        <v>34</v>
      </c>
      <c r="K674" s="119">
        <f>'Raw Data'!J677</f>
        <v>36.883087158203125</v>
      </c>
      <c r="L674" s="118">
        <f>'Raw Data'!L677</f>
        <v>7</v>
      </c>
      <c r="M674" s="117">
        <f>IF('Raw Data'!U677 &gt; 0, IF('Raw Data'!V677 = 1, ('Raw Data'!Z677 * 'Raw Data'!N677 * 'Raw Data'!P677) / 'Raw Data'!U677, 'Raw Data'!Z677), #N/A)</f>
        <v>0</v>
      </c>
      <c r="N674" s="116">
        <f>IF('Raw Data'!U677 &gt; 0, IF('Raw Data'!V677 = 1, ('Raw Data'!AD677 * 'Raw Data'!N677 * 'Raw Data'!P677) / 'Raw Data'!U677, 'Raw Data'!AD677), #N/A)</f>
        <v>0</v>
      </c>
      <c r="O674" s="115">
        <f>IF('Raw Data'!U677 &gt; 0, IF('Raw Data'!V677 = 1, ('Raw Data'!AH677 * 'Raw Data'!N677 * 'Raw Data'!P677) / 'Raw Data'!U677, 'Raw Data'!AH677), #N/A)</f>
        <v>0</v>
      </c>
      <c r="P674" s="107">
        <f>'Raw Data'!V677</f>
        <v>1</v>
      </c>
    </row>
    <row r="675" spans="1:16" x14ac:dyDescent="0.2">
      <c r="A675" s="132">
        <f>'Raw Data'!D678</f>
        <v>4092</v>
      </c>
      <c r="B675" s="113" t="str">
        <f>'Raw Data'!C678</f>
        <v>3A</v>
      </c>
      <c r="C675" s="131" t="str">
        <f>'Raw Data'!B678</f>
        <v>Yakutat</v>
      </c>
      <c r="D675" s="130">
        <f>'Raw Data'!E678</f>
        <v>43308</v>
      </c>
      <c r="E675" s="129">
        <f>'Raw Data'!F678</f>
        <v>594998</v>
      </c>
      <c r="F675" s="129">
        <f>IF('Raw Data'!G678 &lt; 2000000,-1* 'Raw Data'!G678,('Raw Data'!G678 - 1000000))</f>
        <v>-1415903</v>
      </c>
      <c r="G675" s="128">
        <f>'Raw Data'!H678</f>
        <v>36</v>
      </c>
      <c r="H675" s="127">
        <f>'Raw Data'!M678</f>
        <v>6.9564361572265625</v>
      </c>
      <c r="I675" s="119">
        <f>'Raw Data'!I678</f>
        <v>630.39422607421875</v>
      </c>
      <c r="J675" s="118">
        <f>'Raw Data'!K678</f>
        <v>25</v>
      </c>
      <c r="K675" s="119">
        <f>'Raw Data'!J678</f>
        <v>108.53681182861328</v>
      </c>
      <c r="L675" s="118">
        <f>'Raw Data'!L678</f>
        <v>18</v>
      </c>
      <c r="M675" s="117">
        <f>IF('Raw Data'!U678 &gt; 0, IF('Raw Data'!V678 = 1, ('Raw Data'!Z678 * 'Raw Data'!N678 * 'Raw Data'!P678) / 'Raw Data'!U678, 'Raw Data'!Z678), #N/A)</f>
        <v>4.95</v>
      </c>
      <c r="N675" s="116">
        <f>IF('Raw Data'!U678 &gt; 0, IF('Raw Data'!V678 = 1, ('Raw Data'!AD678 * 'Raw Data'!N678 * 'Raw Data'!P678) / 'Raw Data'!U678, 'Raw Data'!AD678), #N/A)</f>
        <v>0</v>
      </c>
      <c r="O675" s="115">
        <f>IF('Raw Data'!U678 &gt; 0, IF('Raw Data'!V678 = 1, ('Raw Data'!AH678 * 'Raw Data'!N678 * 'Raw Data'!P678) / 'Raw Data'!U678, 'Raw Data'!AH678), #N/A)</f>
        <v>0</v>
      </c>
      <c r="P675" s="107">
        <f>'Raw Data'!V678</f>
        <v>1</v>
      </c>
    </row>
    <row r="676" spans="1:16" x14ac:dyDescent="0.2">
      <c r="A676" s="132">
        <f>'Raw Data'!D679</f>
        <v>4093</v>
      </c>
      <c r="B676" s="113" t="str">
        <f>'Raw Data'!C679</f>
        <v>3A</v>
      </c>
      <c r="C676" s="131" t="str">
        <f>'Raw Data'!B679</f>
        <v>Yakutat</v>
      </c>
      <c r="D676" s="130">
        <f>'Raw Data'!E679</f>
        <v>43312</v>
      </c>
      <c r="E676" s="129">
        <f>'Raw Data'!F679</f>
        <v>594998</v>
      </c>
      <c r="F676" s="129">
        <f>IF('Raw Data'!G679 &lt; 2000000,-1* 'Raw Data'!G679,('Raw Data'!G679 - 1000000))</f>
        <v>-1421802</v>
      </c>
      <c r="G676" s="128">
        <f>'Raw Data'!H679</f>
        <v>50</v>
      </c>
      <c r="H676" s="127">
        <f>'Raw Data'!M679</f>
        <v>6.9564366340637207</v>
      </c>
      <c r="I676" s="119">
        <f>'Raw Data'!I679</f>
        <v>5793.92041015625</v>
      </c>
      <c r="J676" s="118">
        <f>'Raw Data'!K679</f>
        <v>211</v>
      </c>
      <c r="K676" s="119">
        <f>'Raw Data'!J679</f>
        <v>367.4573974609375</v>
      </c>
      <c r="L676" s="118">
        <f>'Raw Data'!L679</f>
        <v>50</v>
      </c>
      <c r="M676" s="117">
        <f>IF('Raw Data'!U679 &gt; 0, IF('Raw Data'!V679 = 1, ('Raw Data'!Z679 * 'Raw Data'!N679 * 'Raw Data'!P679) / 'Raw Data'!U679, 'Raw Data'!Z679), #N/A)</f>
        <v>0</v>
      </c>
      <c r="N676" s="116">
        <f>IF('Raw Data'!U679 &gt; 0, IF('Raw Data'!V679 = 1, ('Raw Data'!AD679 * 'Raw Data'!N679 * 'Raw Data'!P679) / 'Raw Data'!U679, 'Raw Data'!AD679), #N/A)</f>
        <v>0</v>
      </c>
      <c r="O676" s="115">
        <f>IF('Raw Data'!U679 &gt; 0, IF('Raw Data'!V679 = 1, ('Raw Data'!AH679 * 'Raw Data'!N679 * 'Raw Data'!P679) / 'Raw Data'!U679, 'Raw Data'!AH679), #N/A)</f>
        <v>4.95</v>
      </c>
      <c r="P676" s="107">
        <f>'Raw Data'!V679</f>
        <v>1</v>
      </c>
    </row>
    <row r="677" spans="1:16" x14ac:dyDescent="0.2">
      <c r="A677" s="132">
        <f>'Raw Data'!D680</f>
        <v>4094</v>
      </c>
      <c r="B677" s="113" t="str">
        <f>'Raw Data'!C680</f>
        <v>3A</v>
      </c>
      <c r="C677" s="131" t="str">
        <f>'Raw Data'!B680</f>
        <v>Yakutat</v>
      </c>
      <c r="D677" s="130">
        <f>'Raw Data'!E680</f>
        <v>43313</v>
      </c>
      <c r="E677" s="129">
        <f>'Raw Data'!F680</f>
        <v>595003</v>
      </c>
      <c r="F677" s="129">
        <f>IF('Raw Data'!G680 &lt; 2000000,-1* 'Raw Data'!G680,('Raw Data'!G680 - 1000000))</f>
        <v>-1423743</v>
      </c>
      <c r="G677" s="128">
        <f>'Raw Data'!H680</f>
        <v>84</v>
      </c>
      <c r="H677" s="127">
        <f>'Raw Data'!M680</f>
        <v>6.9564361572265625</v>
      </c>
      <c r="I677" s="119">
        <f>'Raw Data'!I680</f>
        <v>4382.31005859375</v>
      </c>
      <c r="J677" s="118">
        <f>'Raw Data'!K680</f>
        <v>142</v>
      </c>
      <c r="K677" s="119">
        <f>'Raw Data'!J680</f>
        <v>71.523002624511719</v>
      </c>
      <c r="L677" s="118">
        <f>'Raw Data'!L680</f>
        <v>9</v>
      </c>
      <c r="M677" s="117">
        <f>IF('Raw Data'!U680 &gt; 0, IF('Raw Data'!V680 = 1, ('Raw Data'!Z680 * 'Raw Data'!N680 * 'Raw Data'!P680) / 'Raw Data'!U680, 'Raw Data'!Z680), #N/A)</f>
        <v>0</v>
      </c>
      <c r="N677" s="116">
        <f>IF('Raw Data'!U680 &gt; 0, IF('Raw Data'!V680 = 1, ('Raw Data'!AD680 * 'Raw Data'!N680 * 'Raw Data'!P680) / 'Raw Data'!U680, 'Raw Data'!AD680), #N/A)</f>
        <v>0</v>
      </c>
      <c r="O677" s="115">
        <f>IF('Raw Data'!U680 &gt; 0, IF('Raw Data'!V680 = 1, ('Raw Data'!AH680 * 'Raw Data'!N680 * 'Raw Data'!P680) / 'Raw Data'!U680, 'Raw Data'!AH680), #N/A)</f>
        <v>0</v>
      </c>
      <c r="P677" s="107">
        <f>'Raw Data'!V680</f>
        <v>1</v>
      </c>
    </row>
    <row r="678" spans="1:16" x14ac:dyDescent="0.2">
      <c r="A678" s="132">
        <f>'Raw Data'!D681</f>
        <v>4095</v>
      </c>
      <c r="B678" s="113" t="str">
        <f>'Raw Data'!C681</f>
        <v>3A</v>
      </c>
      <c r="C678" s="131" t="str">
        <f>'Raw Data'!B681</f>
        <v>Yakutat</v>
      </c>
      <c r="D678" s="130">
        <f>'Raw Data'!E681</f>
        <v>43313</v>
      </c>
      <c r="E678" s="129">
        <f>'Raw Data'!F681</f>
        <v>595001</v>
      </c>
      <c r="F678" s="129">
        <f>IF('Raw Data'!G681 &lt; 2000000,-1* 'Raw Data'!G681,('Raw Data'!G681 - 1000000))</f>
        <v>-1425818</v>
      </c>
      <c r="G678" s="128">
        <f>'Raw Data'!H681</f>
        <v>94</v>
      </c>
      <c r="H678" s="127">
        <f>'Raw Data'!M681</f>
        <v>6.9564361572265625</v>
      </c>
      <c r="I678" s="119">
        <f>'Raw Data'!I681</f>
        <v>543.74383544921875</v>
      </c>
      <c r="J678" s="118">
        <f>'Raw Data'!K681</f>
        <v>18</v>
      </c>
      <c r="K678" s="119">
        <f>'Raw Data'!J681</f>
        <v>7.5388655662536621</v>
      </c>
      <c r="L678" s="118">
        <f>'Raw Data'!L681</f>
        <v>1</v>
      </c>
      <c r="M678" s="117">
        <f>IF('Raw Data'!U681 &gt; 0, IF('Raw Data'!V681 = 1, ('Raw Data'!Z681 * 'Raw Data'!N681 * 'Raw Data'!P681) / 'Raw Data'!U681, 'Raw Data'!Z681), #N/A)</f>
        <v>0</v>
      </c>
      <c r="N678" s="116">
        <f>IF('Raw Data'!U681 &gt; 0, IF('Raw Data'!V681 = 1, ('Raw Data'!AD681 * 'Raw Data'!N681 * 'Raw Data'!P681) / 'Raw Data'!U681, 'Raw Data'!AD681), #N/A)</f>
        <v>0</v>
      </c>
      <c r="O678" s="115">
        <f>IF('Raw Data'!U681 &gt; 0, IF('Raw Data'!V681 = 1, ('Raw Data'!AH681 * 'Raw Data'!N681 * 'Raw Data'!P681) / 'Raw Data'!U681, 'Raw Data'!AH681), #N/A)</f>
        <v>0</v>
      </c>
      <c r="P678" s="107">
        <f>'Raw Data'!V681</f>
        <v>1</v>
      </c>
    </row>
    <row r="679" spans="1:16" x14ac:dyDescent="0.2">
      <c r="A679" s="132">
        <f>'Raw Data'!D682</f>
        <v>4096</v>
      </c>
      <c r="B679" s="113" t="str">
        <f>'Raw Data'!C682</f>
        <v>3A</v>
      </c>
      <c r="C679" s="131" t="str">
        <f>'Raw Data'!B682</f>
        <v>Yakutat</v>
      </c>
      <c r="D679" s="130">
        <f>'Raw Data'!E682</f>
        <v>43314</v>
      </c>
      <c r="E679" s="129">
        <f>'Raw Data'!F682</f>
        <v>594999</v>
      </c>
      <c r="F679" s="129">
        <f>IF('Raw Data'!G682 &lt; 2000000,-1* 'Raw Data'!G682,('Raw Data'!G682 - 1000000))</f>
        <v>-1431815</v>
      </c>
      <c r="G679" s="128">
        <f>'Raw Data'!H682</f>
        <v>118</v>
      </c>
      <c r="H679" s="127">
        <f>'Raw Data'!M682</f>
        <v>6.9564361572265625</v>
      </c>
      <c r="I679" s="119">
        <f>'Raw Data'!I682</f>
        <v>894.75567626953125</v>
      </c>
      <c r="J679" s="118">
        <f>'Raw Data'!K682</f>
        <v>37</v>
      </c>
      <c r="K679" s="119">
        <f>'Raw Data'!J682</f>
        <v>61.120975494384766</v>
      </c>
      <c r="L679" s="118">
        <f>'Raw Data'!L682</f>
        <v>8</v>
      </c>
      <c r="M679" s="117">
        <f>IF('Raw Data'!U682 &gt; 0, IF('Raw Data'!V682 = 1, ('Raw Data'!Z682 * 'Raw Data'!N682 * 'Raw Data'!P682) / 'Raw Data'!U682, 'Raw Data'!Z682), #N/A)</f>
        <v>44.55</v>
      </c>
      <c r="N679" s="116">
        <f>IF('Raw Data'!U682 &gt; 0, IF('Raw Data'!V682 = 1, ('Raw Data'!AD682 * 'Raw Data'!N682 * 'Raw Data'!P682) / 'Raw Data'!U682, 'Raw Data'!AD682), #N/A)</f>
        <v>0</v>
      </c>
      <c r="O679" s="115">
        <f>IF('Raw Data'!U682 &gt; 0, IF('Raw Data'!V682 = 1, ('Raw Data'!AH682 * 'Raw Data'!N682 * 'Raw Data'!P682) / 'Raw Data'!U682, 'Raw Data'!AH682), #N/A)</f>
        <v>0</v>
      </c>
      <c r="P679" s="107">
        <f>'Raw Data'!V682</f>
        <v>1</v>
      </c>
    </row>
    <row r="680" spans="1:16" x14ac:dyDescent="0.2">
      <c r="A680" s="132">
        <f>'Raw Data'!D683</f>
        <v>4097</v>
      </c>
      <c r="B680" s="113" t="str">
        <f>'Raw Data'!C683</f>
        <v>3A</v>
      </c>
      <c r="C680" s="131" t="str">
        <f>'Raw Data'!B683</f>
        <v>Yakutat</v>
      </c>
      <c r="D680" s="130">
        <f>'Raw Data'!E683</f>
        <v>43316</v>
      </c>
      <c r="E680" s="129">
        <f>'Raw Data'!F683</f>
        <v>595000</v>
      </c>
      <c r="F680" s="129">
        <f>IF('Raw Data'!G683 &lt; 2000000,-1* 'Raw Data'!G683,('Raw Data'!G683 - 1000000))</f>
        <v>-1433864</v>
      </c>
      <c r="G680" s="128">
        <f>'Raw Data'!H683</f>
        <v>153</v>
      </c>
      <c r="H680" s="127">
        <f>'Raw Data'!M683</f>
        <v>6.9564366340637207</v>
      </c>
      <c r="I680" s="119">
        <f>'Raw Data'!I683</f>
        <v>400.35186767578125</v>
      </c>
      <c r="J680" s="118">
        <f>'Raw Data'!K683</f>
        <v>19</v>
      </c>
      <c r="K680" s="119">
        <f>'Raw Data'!J683</f>
        <v>28.841522216796875</v>
      </c>
      <c r="L680" s="118">
        <f>'Raw Data'!L683</f>
        <v>3</v>
      </c>
      <c r="M680" s="117">
        <f>IF('Raw Data'!U683 &gt; 0, IF('Raw Data'!V683 = 1, ('Raw Data'!Z683 * 'Raw Data'!N683 * 'Raw Data'!P683) / 'Raw Data'!U683, 'Raw Data'!Z683), #N/A)</f>
        <v>24.75</v>
      </c>
      <c r="N680" s="116">
        <f>IF('Raw Data'!U683 &gt; 0, IF('Raw Data'!V683 = 1, ('Raw Data'!AD683 * 'Raw Data'!N683 * 'Raw Data'!P683) / 'Raw Data'!U683, 'Raw Data'!AD683), #N/A)</f>
        <v>0</v>
      </c>
      <c r="O680" s="115">
        <f>IF('Raw Data'!U683 &gt; 0, IF('Raw Data'!V683 = 1, ('Raw Data'!AH683 * 'Raw Data'!N683 * 'Raw Data'!P683) / 'Raw Data'!U683, 'Raw Data'!AH683), #N/A)</f>
        <v>24.75</v>
      </c>
      <c r="P680" s="107">
        <f>'Raw Data'!V683</f>
        <v>1</v>
      </c>
    </row>
    <row r="681" spans="1:16" x14ac:dyDescent="0.2">
      <c r="A681" s="132">
        <f>'Raw Data'!D684</f>
        <v>4098</v>
      </c>
      <c r="B681" s="113" t="str">
        <f>'Raw Data'!C684</f>
        <v>3A</v>
      </c>
      <c r="C681" s="131" t="str">
        <f>'Raw Data'!B684</f>
        <v>Yakutat</v>
      </c>
      <c r="D681" s="130">
        <f>'Raw Data'!E684</f>
        <v>43317</v>
      </c>
      <c r="E681" s="129">
        <f>'Raw Data'!F684</f>
        <v>595029</v>
      </c>
      <c r="F681" s="129">
        <f>IF('Raw Data'!G684 &lt; 2000000,-1* 'Raw Data'!G684,('Raw Data'!G684 - 1000000))</f>
        <v>-1435802</v>
      </c>
      <c r="G681" s="128">
        <f>'Raw Data'!H684</f>
        <v>50</v>
      </c>
      <c r="H681" s="127">
        <f>'Raw Data'!M684</f>
        <v>6.9564366340637207</v>
      </c>
      <c r="I681" s="119">
        <f>'Raw Data'!I684</f>
        <v>1571.0753173828125</v>
      </c>
      <c r="J681" s="118">
        <f>'Raw Data'!K684</f>
        <v>69</v>
      </c>
      <c r="K681" s="119">
        <f>'Raw Data'!J684</f>
        <v>427.60641479492187</v>
      </c>
      <c r="L681" s="118">
        <f>'Raw Data'!L684</f>
        <v>56</v>
      </c>
      <c r="M681" s="117">
        <f>IF('Raw Data'!U684 &gt; 0, IF('Raw Data'!V684 = 1, ('Raw Data'!Z684 * 'Raw Data'!N684 * 'Raw Data'!P684) / 'Raw Data'!U684, 'Raw Data'!Z684), #N/A)</f>
        <v>0</v>
      </c>
      <c r="N681" s="116">
        <f>IF('Raw Data'!U684 &gt; 0, IF('Raw Data'!V684 = 1, ('Raw Data'!AD684 * 'Raw Data'!N684 * 'Raw Data'!P684) / 'Raw Data'!U684, 'Raw Data'!AD684), #N/A)</f>
        <v>0</v>
      </c>
      <c r="O681" s="115">
        <f>IF('Raw Data'!U684 &gt; 0, IF('Raw Data'!V684 = 1, ('Raw Data'!AH684 * 'Raw Data'!N684 * 'Raw Data'!P684) / 'Raw Data'!U684, 'Raw Data'!AH684), #N/A)</f>
        <v>0</v>
      </c>
      <c r="P681" s="107">
        <f>'Raw Data'!V684</f>
        <v>1</v>
      </c>
    </row>
    <row r="682" spans="1:16" x14ac:dyDescent="0.2">
      <c r="A682" s="132">
        <f>'Raw Data'!D685</f>
        <v>4099</v>
      </c>
      <c r="B682" s="113" t="str">
        <f>'Raw Data'!C685</f>
        <v>3A</v>
      </c>
      <c r="C682" s="131" t="str">
        <f>'Raw Data'!B685</f>
        <v>Yakutat</v>
      </c>
      <c r="D682" s="130">
        <f>'Raw Data'!E685</f>
        <v>43317</v>
      </c>
      <c r="E682" s="129">
        <f>'Raw Data'!F685</f>
        <v>594994</v>
      </c>
      <c r="F682" s="129">
        <f>IF('Raw Data'!G685 &lt; 2000000,-1* 'Raw Data'!G685,('Raw Data'!G685 - 1000000))</f>
        <v>-1441810</v>
      </c>
      <c r="G682" s="128">
        <f>'Raw Data'!H685</f>
        <v>34</v>
      </c>
      <c r="H682" s="127">
        <f>'Raw Data'!M685</f>
        <v>6.9564361572265625</v>
      </c>
      <c r="I682" s="119">
        <f>'Raw Data'!I685</f>
        <v>1266.26318359375</v>
      </c>
      <c r="J682" s="118">
        <f>'Raw Data'!K685</f>
        <v>50</v>
      </c>
      <c r="K682" s="119">
        <f>'Raw Data'!J685</f>
        <v>329.37203979492187</v>
      </c>
      <c r="L682" s="118">
        <f>'Raw Data'!L685</f>
        <v>53</v>
      </c>
      <c r="M682" s="117">
        <f>IF('Raw Data'!U685 &gt; 0, IF('Raw Data'!V685 = 1, ('Raw Data'!Z685 * 'Raw Data'!N685 * 'Raw Data'!P685) / 'Raw Data'!U685, 'Raw Data'!Z685), #N/A)</f>
        <v>0</v>
      </c>
      <c r="N682" s="116">
        <f>IF('Raw Data'!U685 &gt; 0, IF('Raw Data'!V685 = 1, ('Raw Data'!AD685 * 'Raw Data'!N685 * 'Raw Data'!P685) / 'Raw Data'!U685, 'Raw Data'!AD685), #N/A)</f>
        <v>29.7</v>
      </c>
      <c r="O682" s="115">
        <f>IF('Raw Data'!U685 &gt; 0, IF('Raw Data'!V685 = 1, ('Raw Data'!AH685 * 'Raw Data'!N685 * 'Raw Data'!P685) / 'Raw Data'!U685, 'Raw Data'!AH685), #N/A)</f>
        <v>0</v>
      </c>
      <c r="P682" s="107">
        <f>'Raw Data'!V685</f>
        <v>1</v>
      </c>
    </row>
    <row r="683" spans="1:16" x14ac:dyDescent="0.2">
      <c r="A683" s="132">
        <f>'Raw Data'!D686</f>
        <v>4100</v>
      </c>
      <c r="B683" s="113" t="str">
        <f>'Raw Data'!C686</f>
        <v>3A</v>
      </c>
      <c r="C683" s="131" t="str">
        <f>'Raw Data'!B686</f>
        <v>Yakutat</v>
      </c>
      <c r="D683" s="130">
        <f>'Raw Data'!E686</f>
        <v>43313</v>
      </c>
      <c r="E683" s="129">
        <f>'Raw Data'!F686</f>
        <v>600022</v>
      </c>
      <c r="F683" s="129">
        <f>IF('Raw Data'!G686 &lt; 2000000,-1* 'Raw Data'!G686,('Raw Data'!G686 - 1000000))</f>
        <v>-1423889</v>
      </c>
      <c r="G683" s="128">
        <f>'Raw Data'!H686</f>
        <v>43</v>
      </c>
      <c r="H683" s="127">
        <f>'Raw Data'!M686</f>
        <v>6.9564366340637207</v>
      </c>
      <c r="I683" s="119">
        <f>'Raw Data'!I686</f>
        <v>1845.1893310546875</v>
      </c>
      <c r="J683" s="118">
        <f>'Raw Data'!K686</f>
        <v>64</v>
      </c>
      <c r="K683" s="119">
        <f>'Raw Data'!J686</f>
        <v>329.9345703125</v>
      </c>
      <c r="L683" s="118">
        <f>'Raw Data'!L686</f>
        <v>45</v>
      </c>
      <c r="M683" s="117">
        <f>IF('Raw Data'!U686 &gt; 0, IF('Raw Data'!V686 = 1, ('Raw Data'!Z686 * 'Raw Data'!N686 * 'Raw Data'!P686) / 'Raw Data'!U686, 'Raw Data'!Z686), #N/A)</f>
        <v>0</v>
      </c>
      <c r="N683" s="116">
        <f>IF('Raw Data'!U686 &gt; 0, IF('Raw Data'!V686 = 1, ('Raw Data'!AD686 * 'Raw Data'!N686 * 'Raw Data'!P686) / 'Raw Data'!U686, 'Raw Data'!AD686), #N/A)</f>
        <v>0</v>
      </c>
      <c r="O683" s="115">
        <f>IF('Raw Data'!U686 &gt; 0, IF('Raw Data'!V686 = 1, ('Raw Data'!AH686 * 'Raw Data'!N686 * 'Raw Data'!P686) / 'Raw Data'!U686, 'Raw Data'!AH686), #N/A)</f>
        <v>0</v>
      </c>
      <c r="P683" s="107">
        <f>'Raw Data'!V686</f>
        <v>1</v>
      </c>
    </row>
    <row r="684" spans="1:16" x14ac:dyDescent="0.2">
      <c r="A684" s="132">
        <f>'Raw Data'!D687</f>
        <v>4101</v>
      </c>
      <c r="B684" s="113" t="str">
        <f>'Raw Data'!C687</f>
        <v>3A</v>
      </c>
      <c r="C684" s="131" t="str">
        <f>'Raw Data'!B687</f>
        <v>Yakutat</v>
      </c>
      <c r="D684" s="130">
        <f>'Raw Data'!E687</f>
        <v>43313</v>
      </c>
      <c r="E684" s="129">
        <f>'Raw Data'!F687</f>
        <v>600003</v>
      </c>
      <c r="F684" s="129">
        <f>IF('Raw Data'!G687 &lt; 2000000,-1* 'Raw Data'!G687,('Raw Data'!G687 - 1000000))</f>
        <v>-1425887</v>
      </c>
      <c r="G684" s="128">
        <f>'Raw Data'!H687</f>
        <v>61</v>
      </c>
      <c r="H684" s="127">
        <f>'Raw Data'!M687</f>
        <v>6.9564366340637207</v>
      </c>
      <c r="I684" s="119">
        <f>'Raw Data'!I687</f>
        <v>825.7706298828125</v>
      </c>
      <c r="J684" s="118">
        <f>'Raw Data'!K687</f>
        <v>33</v>
      </c>
      <c r="K684" s="119">
        <f>'Raw Data'!J687</f>
        <v>92.111091613769531</v>
      </c>
      <c r="L684" s="118">
        <f>'Raw Data'!L687</f>
        <v>12</v>
      </c>
      <c r="M684" s="117">
        <f>IF('Raw Data'!U687 &gt; 0, IF('Raw Data'!V687 = 1, ('Raw Data'!Z687 * 'Raw Data'!N687 * 'Raw Data'!P687) / 'Raw Data'!U687, 'Raw Data'!Z687), #N/A)</f>
        <v>0</v>
      </c>
      <c r="N684" s="116">
        <f>IF('Raw Data'!U687 &gt; 0, IF('Raw Data'!V687 = 1, ('Raw Data'!AD687 * 'Raw Data'!N687 * 'Raw Data'!P687) / 'Raw Data'!U687, 'Raw Data'!AD687), #N/A)</f>
        <v>0</v>
      </c>
      <c r="O684" s="115">
        <f>IF('Raw Data'!U687 &gt; 0, IF('Raw Data'!V687 = 1, ('Raw Data'!AH687 * 'Raw Data'!N687 * 'Raw Data'!P687) / 'Raw Data'!U687, 'Raw Data'!AH687), #N/A)</f>
        <v>0</v>
      </c>
      <c r="P684" s="107">
        <f>'Raw Data'!V687</f>
        <v>1</v>
      </c>
    </row>
    <row r="685" spans="1:16" x14ac:dyDescent="0.2">
      <c r="A685" s="132">
        <f>'Raw Data'!D688</f>
        <v>4102</v>
      </c>
      <c r="B685" s="113" t="str">
        <f>'Raw Data'!C688</f>
        <v>3A</v>
      </c>
      <c r="C685" s="131" t="str">
        <f>'Raw Data'!B688</f>
        <v>PWS</v>
      </c>
      <c r="D685" s="130">
        <f>'Raw Data'!E688</f>
        <v>43318</v>
      </c>
      <c r="E685" s="129">
        <f>'Raw Data'!F688</f>
        <v>592000</v>
      </c>
      <c r="F685" s="129">
        <f>IF('Raw Data'!G688 &lt; 2000000,-1* 'Raw Data'!G688,('Raw Data'!G688 - 1000000))</f>
        <v>-1461617</v>
      </c>
      <c r="G685" s="128">
        <f>'Raw Data'!H688</f>
        <v>151</v>
      </c>
      <c r="H685" s="127">
        <f>'Raw Data'!M688</f>
        <v>6.9564361572265625</v>
      </c>
      <c r="I685" s="119">
        <f>'Raw Data'!I688</f>
        <v>1001.9795532226562</v>
      </c>
      <c r="J685" s="118">
        <f>'Raw Data'!K688</f>
        <v>47</v>
      </c>
      <c r="K685" s="119">
        <f>'Raw Data'!J688</f>
        <v>83.24566650390625</v>
      </c>
      <c r="L685" s="118">
        <f>'Raw Data'!L688</f>
        <v>9</v>
      </c>
      <c r="M685" s="117">
        <f>IF('Raw Data'!U688 &gt; 0, IF('Raw Data'!V688 = 1, ('Raw Data'!Z688 * 'Raw Data'!N688 * 'Raw Data'!P688) / 'Raw Data'!U688, 'Raw Data'!Z688), #N/A)</f>
        <v>49.5</v>
      </c>
      <c r="N685" s="116">
        <f>IF('Raw Data'!U688 &gt; 0, IF('Raw Data'!V688 = 1, ('Raw Data'!AD688 * 'Raw Data'!N688 * 'Raw Data'!P688) / 'Raw Data'!U688, 'Raw Data'!AD688), #N/A)</f>
        <v>0</v>
      </c>
      <c r="O685" s="115">
        <f>IF('Raw Data'!U688 &gt; 0, IF('Raw Data'!V688 = 1, ('Raw Data'!AH688 * 'Raw Data'!N688 * 'Raw Data'!P688) / 'Raw Data'!U688, 'Raw Data'!AH688), #N/A)</f>
        <v>74.25</v>
      </c>
      <c r="P685" s="107">
        <f>'Raw Data'!V688</f>
        <v>1</v>
      </c>
    </row>
    <row r="686" spans="1:16" x14ac:dyDescent="0.2">
      <c r="A686" s="132">
        <f>'Raw Data'!D689</f>
        <v>4103</v>
      </c>
      <c r="B686" s="113" t="str">
        <f>'Raw Data'!C689</f>
        <v>3A</v>
      </c>
      <c r="C686" s="131" t="str">
        <f>'Raw Data'!B689</f>
        <v>PWS</v>
      </c>
      <c r="D686" s="130">
        <f>'Raw Data'!E689</f>
        <v>43318</v>
      </c>
      <c r="E686" s="129">
        <f>'Raw Data'!F689</f>
        <v>592001</v>
      </c>
      <c r="F686" s="129">
        <f>IF('Raw Data'!G689 &lt; 2000000,-1* 'Raw Data'!G689,('Raw Data'!G689 - 1000000))</f>
        <v>-1463505</v>
      </c>
      <c r="G686" s="128">
        <f>'Raw Data'!H689</f>
        <v>79</v>
      </c>
      <c r="H686" s="127">
        <f>'Raw Data'!M689</f>
        <v>6.88616943359375</v>
      </c>
      <c r="I686" s="119">
        <f>'Raw Data'!I689</f>
        <v>318.5865478515625</v>
      </c>
      <c r="J686" s="118">
        <f>'Raw Data'!K689</f>
        <v>19</v>
      </c>
      <c r="K686" s="119">
        <f>'Raw Data'!J689</f>
        <v>233.42915344238281</v>
      </c>
      <c r="L686" s="118">
        <f>'Raw Data'!L689</f>
        <v>28</v>
      </c>
      <c r="M686" s="117">
        <f>IF('Raw Data'!U689 &gt; 0, IF('Raw Data'!V689 = 1, ('Raw Data'!Z689 * 'Raw Data'!N689 * 'Raw Data'!P689) / 'Raw Data'!U689, 'Raw Data'!Z689), #N/A)</f>
        <v>29.4</v>
      </c>
      <c r="N686" s="116">
        <f>IF('Raw Data'!U689 &gt; 0, IF('Raw Data'!V689 = 1, ('Raw Data'!AD689 * 'Raw Data'!N689 * 'Raw Data'!P689) / 'Raw Data'!U689, 'Raw Data'!AD689), #N/A)</f>
        <v>0</v>
      </c>
      <c r="O686" s="115">
        <f>IF('Raw Data'!U689 &gt; 0, IF('Raw Data'!V689 = 1, ('Raw Data'!AH689 * 'Raw Data'!N689 * 'Raw Data'!P689) / 'Raw Data'!U689, 'Raw Data'!AH689), #N/A)</f>
        <v>9.8000000000000007</v>
      </c>
      <c r="P686" s="107">
        <f>'Raw Data'!V689</f>
        <v>1</v>
      </c>
    </row>
    <row r="687" spans="1:16" x14ac:dyDescent="0.2">
      <c r="A687" s="132">
        <f>'Raw Data'!D690</f>
        <v>4104</v>
      </c>
      <c r="B687" s="113" t="str">
        <f>'Raw Data'!C690</f>
        <v>3A</v>
      </c>
      <c r="C687" s="131" t="str">
        <f>'Raw Data'!B690</f>
        <v>PWS</v>
      </c>
      <c r="D687" s="130">
        <f>'Raw Data'!E690</f>
        <v>43318</v>
      </c>
      <c r="E687" s="129">
        <f>'Raw Data'!F690</f>
        <v>591999</v>
      </c>
      <c r="F687" s="129">
        <f>IF('Raw Data'!G690 &lt; 2000000,-1* 'Raw Data'!G690,('Raw Data'!G690 - 1000000))</f>
        <v>-1465518</v>
      </c>
      <c r="G687" s="128">
        <f>'Raw Data'!H690</f>
        <v>103</v>
      </c>
      <c r="H687" s="127">
        <f>'Raw Data'!M690</f>
        <v>6.9564361572265625</v>
      </c>
      <c r="I687" s="119">
        <f>'Raw Data'!I690</f>
        <v>540.70562744140625</v>
      </c>
      <c r="J687" s="118">
        <f>'Raw Data'!K690</f>
        <v>33</v>
      </c>
      <c r="K687" s="119">
        <f>'Raw Data'!J690</f>
        <v>99.058540344238281</v>
      </c>
      <c r="L687" s="118">
        <f>'Raw Data'!L690</f>
        <v>12</v>
      </c>
      <c r="M687" s="117">
        <f>IF('Raw Data'!U690 &gt; 0, IF('Raw Data'!V690 = 1, ('Raw Data'!Z690 * 'Raw Data'!N690 * 'Raw Data'!P690) / 'Raw Data'!U690, 'Raw Data'!Z690), #N/A)</f>
        <v>14.85</v>
      </c>
      <c r="N687" s="116">
        <f>IF('Raw Data'!U690 &gt; 0, IF('Raw Data'!V690 = 1, ('Raw Data'!AD690 * 'Raw Data'!N690 * 'Raw Data'!P690) / 'Raw Data'!U690, 'Raw Data'!AD690), #N/A)</f>
        <v>0</v>
      </c>
      <c r="O687" s="115">
        <f>IF('Raw Data'!U690 &gt; 0, IF('Raw Data'!V690 = 1, ('Raw Data'!AH690 * 'Raw Data'!N690 * 'Raw Data'!P690) / 'Raw Data'!U690, 'Raw Data'!AH690), #N/A)</f>
        <v>0</v>
      </c>
      <c r="P687" s="107">
        <f>'Raw Data'!V690</f>
        <v>1</v>
      </c>
    </row>
    <row r="688" spans="1:16" x14ac:dyDescent="0.2">
      <c r="A688" s="132">
        <f>'Raw Data'!D691</f>
        <v>4105</v>
      </c>
      <c r="B688" s="113" t="str">
        <f>'Raw Data'!C691</f>
        <v>3A</v>
      </c>
      <c r="C688" s="131" t="str">
        <f>'Raw Data'!B691</f>
        <v>PWS</v>
      </c>
      <c r="D688" s="130">
        <f>'Raw Data'!E691</f>
        <v>43319</v>
      </c>
      <c r="E688" s="129">
        <f>'Raw Data'!F691</f>
        <v>592001</v>
      </c>
      <c r="F688" s="129">
        <f>IF('Raw Data'!G691 &lt; 2000000,-1* 'Raw Data'!G691,('Raw Data'!G691 - 1000000))</f>
        <v>-1471526</v>
      </c>
      <c r="G688" s="128">
        <f>'Raw Data'!H691</f>
        <v>100</v>
      </c>
      <c r="H688" s="127">
        <f>'Raw Data'!M691</f>
        <v>7.0267033576965332</v>
      </c>
      <c r="I688" s="119">
        <f>'Raw Data'!I691</f>
        <v>102.27115631103516</v>
      </c>
      <c r="J688" s="118">
        <f>'Raw Data'!K691</f>
        <v>6</v>
      </c>
      <c r="K688" s="119">
        <f>'Raw Data'!J691</f>
        <v>54.451313018798828</v>
      </c>
      <c r="L688" s="118">
        <f>'Raw Data'!L691</f>
        <v>6</v>
      </c>
      <c r="M688" s="117">
        <f>IF('Raw Data'!U691 &gt; 0, IF('Raw Data'!V691 = 1, ('Raw Data'!Z691 * 'Raw Data'!N691 * 'Raw Data'!P691) / 'Raw Data'!U691, 'Raw Data'!Z691), #N/A)</f>
        <v>15</v>
      </c>
      <c r="N688" s="116">
        <f>IF('Raw Data'!U691 &gt; 0, IF('Raw Data'!V691 = 1, ('Raw Data'!AD691 * 'Raw Data'!N691 * 'Raw Data'!P691) / 'Raw Data'!U691, 'Raw Data'!AD691), #N/A)</f>
        <v>0</v>
      </c>
      <c r="O688" s="115">
        <f>IF('Raw Data'!U691 &gt; 0, IF('Raw Data'!V691 = 1, ('Raw Data'!AH691 * 'Raw Data'!N691 * 'Raw Data'!P691) / 'Raw Data'!U691, 'Raw Data'!AH691), #N/A)</f>
        <v>0</v>
      </c>
      <c r="P688" s="107">
        <f>'Raw Data'!V691</f>
        <v>1</v>
      </c>
    </row>
    <row r="689" spans="1:16" x14ac:dyDescent="0.2">
      <c r="A689" s="132">
        <f>'Raw Data'!D692</f>
        <v>4106</v>
      </c>
      <c r="B689" s="113" t="str">
        <f>'Raw Data'!C692</f>
        <v>3A</v>
      </c>
      <c r="C689" s="131" t="str">
        <f>'Raw Data'!B692</f>
        <v>PWS</v>
      </c>
      <c r="D689" s="130">
        <f>'Raw Data'!E692</f>
        <v>43331</v>
      </c>
      <c r="E689" s="129">
        <f>'Raw Data'!F692</f>
        <v>592999</v>
      </c>
      <c r="F689" s="129">
        <f>IF('Raw Data'!G692 &lt; 2000000,-1* 'Raw Data'!G692,('Raw Data'!G692 - 1000000))</f>
        <v>-1451633</v>
      </c>
      <c r="G689" s="128">
        <f>'Raw Data'!H692</f>
        <v>73</v>
      </c>
      <c r="H689" s="127">
        <f>'Raw Data'!M692</f>
        <v>6.9564361572265625</v>
      </c>
      <c r="I689" s="119">
        <f>'Raw Data'!I692</f>
        <v>2108.767578125</v>
      </c>
      <c r="J689" s="118">
        <f>'Raw Data'!K692</f>
        <v>99</v>
      </c>
      <c r="K689" s="119">
        <f>'Raw Data'!J692</f>
        <v>403.76986694335937</v>
      </c>
      <c r="L689" s="118">
        <f>'Raw Data'!L692</f>
        <v>54</v>
      </c>
      <c r="M689" s="117">
        <f>IF('Raw Data'!U692 &gt; 0, IF('Raw Data'!V692 = 1, ('Raw Data'!Z692 * 'Raw Data'!N692 * 'Raw Data'!P692) / 'Raw Data'!U692, 'Raw Data'!Z692), #N/A)</f>
        <v>0</v>
      </c>
      <c r="N689" s="116">
        <f>IF('Raw Data'!U692 &gt; 0, IF('Raw Data'!V692 = 1, ('Raw Data'!AD692 * 'Raw Data'!N692 * 'Raw Data'!P692) / 'Raw Data'!U692, 'Raw Data'!AD692), #N/A)</f>
        <v>0</v>
      </c>
      <c r="O689" s="115">
        <f>IF('Raw Data'!U692 &gt; 0, IF('Raw Data'!V692 = 1, ('Raw Data'!AH692 * 'Raw Data'!N692 * 'Raw Data'!P692) / 'Raw Data'!U692, 'Raw Data'!AH692), #N/A)</f>
        <v>84.15</v>
      </c>
      <c r="P689" s="107">
        <f>'Raw Data'!V692</f>
        <v>1</v>
      </c>
    </row>
    <row r="690" spans="1:16" x14ac:dyDescent="0.2">
      <c r="A690" s="132">
        <f>'Raw Data'!D693</f>
        <v>4107</v>
      </c>
      <c r="B690" s="113" t="str">
        <f>'Raw Data'!C693</f>
        <v>3A</v>
      </c>
      <c r="C690" s="131" t="str">
        <f>'Raw Data'!B693</f>
        <v>PWS</v>
      </c>
      <c r="D690" s="130">
        <f>'Raw Data'!E693</f>
        <v>43331</v>
      </c>
      <c r="E690" s="129">
        <f>'Raw Data'!F693</f>
        <v>593000</v>
      </c>
      <c r="F690" s="129">
        <f>IF('Raw Data'!G693 &lt; 2000000,-1* 'Raw Data'!G693,('Raw Data'!G693 - 1000000))</f>
        <v>-1455516</v>
      </c>
      <c r="G690" s="128">
        <f>'Raw Data'!H693</f>
        <v>92</v>
      </c>
      <c r="H690" s="127">
        <f>'Raw Data'!M693</f>
        <v>6.9564366340637207</v>
      </c>
      <c r="I690" s="119">
        <f>'Raw Data'!I693</f>
        <v>3465.742431640625</v>
      </c>
      <c r="J690" s="118">
        <f>'Raw Data'!K693</f>
        <v>219</v>
      </c>
      <c r="K690" s="119">
        <f>'Raw Data'!J693</f>
        <v>226.36659240722656</v>
      </c>
      <c r="L690" s="118">
        <f>'Raw Data'!L693</f>
        <v>24</v>
      </c>
      <c r="M690" s="117">
        <f>IF('Raw Data'!U693 &gt; 0, IF('Raw Data'!V693 = 1, ('Raw Data'!Z693 * 'Raw Data'!N693 * 'Raw Data'!P693) / 'Raw Data'!U693, 'Raw Data'!Z693), #N/A)</f>
        <v>4.95</v>
      </c>
      <c r="N690" s="116">
        <f>IF('Raw Data'!U693 &gt; 0, IF('Raw Data'!V693 = 1, ('Raw Data'!AD693 * 'Raw Data'!N693 * 'Raw Data'!P693) / 'Raw Data'!U693, 'Raw Data'!AD693), #N/A)</f>
        <v>0</v>
      </c>
      <c r="O690" s="115">
        <f>IF('Raw Data'!U693 &gt; 0, IF('Raw Data'!V693 = 1, ('Raw Data'!AH693 * 'Raw Data'!N693 * 'Raw Data'!P693) / 'Raw Data'!U693, 'Raw Data'!AH693), #N/A)</f>
        <v>0</v>
      </c>
      <c r="P690" s="107">
        <f>'Raw Data'!V693</f>
        <v>1</v>
      </c>
    </row>
    <row r="691" spans="1:16" x14ac:dyDescent="0.2">
      <c r="A691" s="132">
        <f>'Raw Data'!D694</f>
        <v>4108</v>
      </c>
      <c r="B691" s="113" t="str">
        <f>'Raw Data'!C694</f>
        <v>3A</v>
      </c>
      <c r="C691" s="131" t="str">
        <f>'Raw Data'!B694</f>
        <v>PWS</v>
      </c>
      <c r="D691" s="130">
        <f>'Raw Data'!E694</f>
        <v>43317</v>
      </c>
      <c r="E691" s="129">
        <f>'Raw Data'!F694</f>
        <v>593000</v>
      </c>
      <c r="F691" s="129">
        <f>IF('Raw Data'!G694 &lt; 2000000,-1* 'Raw Data'!G694,('Raw Data'!G694 - 1000000))</f>
        <v>-1463476</v>
      </c>
      <c r="G691" s="128">
        <f>'Raw Data'!H694</f>
        <v>50</v>
      </c>
      <c r="H691" s="127">
        <f>'Raw Data'!M694</f>
        <v>6.9564361572265625</v>
      </c>
      <c r="I691" s="119">
        <f>'Raw Data'!I694</f>
        <v>690.75579833984375</v>
      </c>
      <c r="J691" s="118">
        <f>'Raw Data'!K694</f>
        <v>25</v>
      </c>
      <c r="K691" s="119">
        <f>'Raw Data'!J694</f>
        <v>729.369384765625</v>
      </c>
      <c r="L691" s="118">
        <f>'Raw Data'!L694</f>
        <v>111</v>
      </c>
      <c r="M691" s="117">
        <f>IF('Raw Data'!U694 &gt; 0, IF('Raw Data'!V694 = 1, ('Raw Data'!Z694 * 'Raw Data'!N694 * 'Raw Data'!P694) / 'Raw Data'!U694, 'Raw Data'!Z694), #N/A)</f>
        <v>0</v>
      </c>
      <c r="N691" s="116">
        <f>IF('Raw Data'!U694 &gt; 0, IF('Raw Data'!V694 = 1, ('Raw Data'!AD694 * 'Raw Data'!N694 * 'Raw Data'!P694) / 'Raw Data'!U694, 'Raw Data'!AD694), #N/A)</f>
        <v>0</v>
      </c>
      <c r="O691" s="115">
        <f>IF('Raw Data'!U694 &gt; 0, IF('Raw Data'!V694 = 1, ('Raw Data'!AH694 * 'Raw Data'!N694 * 'Raw Data'!P694) / 'Raw Data'!U694, 'Raw Data'!AH694), #N/A)</f>
        <v>4.95</v>
      </c>
      <c r="P691" s="107">
        <f>'Raw Data'!V694</f>
        <v>1</v>
      </c>
    </row>
    <row r="692" spans="1:16" x14ac:dyDescent="0.2">
      <c r="A692" s="132">
        <f>'Raw Data'!D695</f>
        <v>4109</v>
      </c>
      <c r="B692" s="113" t="str">
        <f>'Raw Data'!C695</f>
        <v>3A</v>
      </c>
      <c r="C692" s="131" t="str">
        <f>'Raw Data'!B695</f>
        <v>PWS</v>
      </c>
      <c r="D692" s="130">
        <f>'Raw Data'!E695</f>
        <v>43317</v>
      </c>
      <c r="E692" s="129">
        <f>'Raw Data'!F695</f>
        <v>593001</v>
      </c>
      <c r="F692" s="129">
        <f>IF('Raw Data'!G695 &lt; 2000000,-1* 'Raw Data'!G695,('Raw Data'!G695 - 1000000))</f>
        <v>-1465412</v>
      </c>
      <c r="G692" s="128">
        <f>'Raw Data'!H695</f>
        <v>102</v>
      </c>
      <c r="H692" s="127">
        <f>'Raw Data'!M695</f>
        <v>6.9564361572265625</v>
      </c>
      <c r="I692" s="119">
        <f>'Raw Data'!I695</f>
        <v>13.812229156494141</v>
      </c>
      <c r="J692" s="118">
        <f>'Raw Data'!K695</f>
        <v>1</v>
      </c>
      <c r="K692" s="119">
        <f>'Raw Data'!J695</f>
        <v>0</v>
      </c>
      <c r="L692" s="118">
        <f>'Raw Data'!L695</f>
        <v>0</v>
      </c>
      <c r="M692" s="117">
        <f>IF('Raw Data'!U695 &gt; 0, IF('Raw Data'!V695 = 1, ('Raw Data'!Z695 * 'Raw Data'!N695 * 'Raw Data'!P695) / 'Raw Data'!U695, 'Raw Data'!Z695), #N/A)</f>
        <v>14.85</v>
      </c>
      <c r="N692" s="116">
        <f>IF('Raw Data'!U695 &gt; 0, IF('Raw Data'!V695 = 1, ('Raw Data'!AD695 * 'Raw Data'!N695 * 'Raw Data'!P695) / 'Raw Data'!U695, 'Raw Data'!AD695), #N/A)</f>
        <v>0</v>
      </c>
      <c r="O692" s="115">
        <f>IF('Raw Data'!U695 &gt; 0, IF('Raw Data'!V695 = 1, ('Raw Data'!AH695 * 'Raw Data'!N695 * 'Raw Data'!P695) / 'Raw Data'!U695, 'Raw Data'!AH695), #N/A)</f>
        <v>0</v>
      </c>
      <c r="P692" s="107">
        <f>'Raw Data'!V695</f>
        <v>1</v>
      </c>
    </row>
    <row r="693" spans="1:16" x14ac:dyDescent="0.2">
      <c r="A693" s="132">
        <f>'Raw Data'!D696</f>
        <v>4110</v>
      </c>
      <c r="B693" s="113" t="str">
        <f>'Raw Data'!C696</f>
        <v>3A</v>
      </c>
      <c r="C693" s="131" t="str">
        <f>'Raw Data'!B696</f>
        <v>PWS</v>
      </c>
      <c r="D693" s="130">
        <f>'Raw Data'!E696</f>
        <v>43319</v>
      </c>
      <c r="E693" s="129">
        <f>'Raw Data'!F696</f>
        <v>592999</v>
      </c>
      <c r="F693" s="129">
        <f>IF('Raw Data'!G696 &lt; 2000000,-1* 'Raw Data'!G696,('Raw Data'!G696 - 1000000))</f>
        <v>-1471418</v>
      </c>
      <c r="G693" s="128">
        <f>'Raw Data'!H696</f>
        <v>117</v>
      </c>
      <c r="H693" s="127">
        <f>'Raw Data'!M696</f>
        <v>7.0267033576965332</v>
      </c>
      <c r="I693" s="119">
        <f>'Raw Data'!I696</f>
        <v>22.867128372192383</v>
      </c>
      <c r="J693" s="118">
        <f>'Raw Data'!K696</f>
        <v>2</v>
      </c>
      <c r="K693" s="119">
        <f>'Raw Data'!J696</f>
        <v>0</v>
      </c>
      <c r="L693" s="118">
        <f>'Raw Data'!L696</f>
        <v>0</v>
      </c>
      <c r="M693" s="117">
        <f>IF('Raw Data'!U696 &gt; 0, IF('Raw Data'!V696 = 1, ('Raw Data'!Z696 * 'Raw Data'!N696 * 'Raw Data'!P696) / 'Raw Data'!U696, 'Raw Data'!Z696), #N/A)</f>
        <v>5</v>
      </c>
      <c r="N693" s="116">
        <f>IF('Raw Data'!U696 &gt; 0, IF('Raw Data'!V696 = 1, ('Raw Data'!AD696 * 'Raw Data'!N696 * 'Raw Data'!P696) / 'Raw Data'!U696, 'Raw Data'!AD696), #N/A)</f>
        <v>0</v>
      </c>
      <c r="O693" s="115">
        <f>IF('Raw Data'!U696 &gt; 0, IF('Raw Data'!V696 = 1, ('Raw Data'!AH696 * 'Raw Data'!N696 * 'Raw Data'!P696) / 'Raw Data'!U696, 'Raw Data'!AH696), #N/A)</f>
        <v>0</v>
      </c>
      <c r="P693" s="107">
        <f>'Raw Data'!V696</f>
        <v>1</v>
      </c>
    </row>
    <row r="694" spans="1:16" x14ac:dyDescent="0.2">
      <c r="A694" s="132">
        <f>'Raw Data'!D697</f>
        <v>4111</v>
      </c>
      <c r="B694" s="113" t="str">
        <f>'Raw Data'!C697</f>
        <v>3A</v>
      </c>
      <c r="C694" s="131" t="str">
        <f>'Raw Data'!B697</f>
        <v>PWS</v>
      </c>
      <c r="D694" s="130">
        <f>'Raw Data'!E697</f>
        <v>43319</v>
      </c>
      <c r="E694" s="129">
        <f>'Raw Data'!F697</f>
        <v>593000</v>
      </c>
      <c r="F694" s="129">
        <f>IF('Raw Data'!G697 &lt; 2000000,-1* 'Raw Data'!G697,('Raw Data'!G697 - 1000000))</f>
        <v>-1473434</v>
      </c>
      <c r="G694" s="128">
        <f>'Raw Data'!H697</f>
        <v>62</v>
      </c>
      <c r="H694" s="127">
        <f>'Raw Data'!M697</f>
        <v>7.0267033576965332</v>
      </c>
      <c r="I694" s="119">
        <f>'Raw Data'!I697</f>
        <v>224.73655700683594</v>
      </c>
      <c r="J694" s="118">
        <f>'Raw Data'!K697</f>
        <v>12</v>
      </c>
      <c r="K694" s="119">
        <f>'Raw Data'!J697</f>
        <v>65.59521484375</v>
      </c>
      <c r="L694" s="118">
        <f>'Raw Data'!L697</f>
        <v>8</v>
      </c>
      <c r="M694" s="117">
        <f>IF('Raw Data'!U697 &gt; 0, IF('Raw Data'!V697 = 1, ('Raw Data'!Z697 * 'Raw Data'!N697 * 'Raw Data'!P697) / 'Raw Data'!U697, 'Raw Data'!Z697), #N/A)</f>
        <v>0</v>
      </c>
      <c r="N694" s="116">
        <f>IF('Raw Data'!U697 &gt; 0, IF('Raw Data'!V697 = 1, ('Raw Data'!AD697 * 'Raw Data'!N697 * 'Raw Data'!P697) / 'Raw Data'!U697, 'Raw Data'!AD697), #N/A)</f>
        <v>0</v>
      </c>
      <c r="O694" s="115">
        <f>IF('Raw Data'!U697 &gt; 0, IF('Raw Data'!V697 = 1, ('Raw Data'!AH697 * 'Raw Data'!N697 * 'Raw Data'!P697) / 'Raw Data'!U697, 'Raw Data'!AH697), #N/A)</f>
        <v>0</v>
      </c>
      <c r="P694" s="107">
        <f>'Raw Data'!V697</f>
        <v>1</v>
      </c>
    </row>
    <row r="695" spans="1:16" x14ac:dyDescent="0.2">
      <c r="A695" s="132">
        <f>'Raw Data'!D698</f>
        <v>4112</v>
      </c>
      <c r="B695" s="113" t="str">
        <f>'Raw Data'!C698</f>
        <v>3A</v>
      </c>
      <c r="C695" s="131" t="str">
        <f>'Raw Data'!B698</f>
        <v>PWS</v>
      </c>
      <c r="D695" s="130">
        <f>'Raw Data'!E698</f>
        <v>43331</v>
      </c>
      <c r="E695" s="129">
        <f>'Raw Data'!F698</f>
        <v>593999</v>
      </c>
      <c r="F695" s="129">
        <f>IF('Raw Data'!G698 &lt; 2000000,-1* 'Raw Data'!G698,('Raw Data'!G698 - 1000000))</f>
        <v>-1453434</v>
      </c>
      <c r="G695" s="128">
        <f>'Raw Data'!H698</f>
        <v>57</v>
      </c>
      <c r="H695" s="127">
        <f>'Raw Data'!M698</f>
        <v>6.9564361572265625</v>
      </c>
      <c r="I695" s="119">
        <f>'Raw Data'!I698</f>
        <v>466.33502197265625</v>
      </c>
      <c r="J695" s="118">
        <f>'Raw Data'!K698</f>
        <v>25</v>
      </c>
      <c r="K695" s="119">
        <f>'Raw Data'!J698</f>
        <v>146.60771179199219</v>
      </c>
      <c r="L695" s="118">
        <f>'Raw Data'!L698</f>
        <v>17</v>
      </c>
      <c r="M695" s="117">
        <f>IF('Raw Data'!U698 &gt; 0, IF('Raw Data'!V698 = 1, ('Raw Data'!Z698 * 'Raw Data'!N698 * 'Raw Data'!P698) / 'Raw Data'!U698, 'Raw Data'!Z698), #N/A)</f>
        <v>4.95</v>
      </c>
      <c r="N695" s="116">
        <f>IF('Raw Data'!U698 &gt; 0, IF('Raw Data'!V698 = 1, ('Raw Data'!AD698 * 'Raw Data'!N698 * 'Raw Data'!P698) / 'Raw Data'!U698, 'Raw Data'!AD698), #N/A)</f>
        <v>0</v>
      </c>
      <c r="O695" s="115">
        <f>IF('Raw Data'!U698 &gt; 0, IF('Raw Data'!V698 = 1, ('Raw Data'!AH698 * 'Raw Data'!N698 * 'Raw Data'!P698) / 'Raw Data'!U698, 'Raw Data'!AH698), #N/A)</f>
        <v>0</v>
      </c>
      <c r="P695" s="107">
        <f>'Raw Data'!V698</f>
        <v>1</v>
      </c>
    </row>
    <row r="696" spans="1:16" x14ac:dyDescent="0.2">
      <c r="A696" s="132">
        <f>'Raw Data'!D699</f>
        <v>4113</v>
      </c>
      <c r="B696" s="113" t="str">
        <f>'Raw Data'!C699</f>
        <v>3A</v>
      </c>
      <c r="C696" s="131" t="str">
        <f>'Raw Data'!B699</f>
        <v>PWS</v>
      </c>
      <c r="D696" s="130">
        <f>'Raw Data'!E699</f>
        <v>43332</v>
      </c>
      <c r="E696" s="129">
        <f>'Raw Data'!F699</f>
        <v>594000</v>
      </c>
      <c r="F696" s="129">
        <f>IF('Raw Data'!G699 &lt; 2000000,-1* 'Raw Data'!G699,('Raw Data'!G699 - 1000000))</f>
        <v>-1455423</v>
      </c>
      <c r="G696" s="128">
        <f>'Raw Data'!H699</f>
        <v>43</v>
      </c>
      <c r="H696" s="127">
        <f>'Raw Data'!M699</f>
        <v>6.9564366340637207</v>
      </c>
      <c r="I696" s="119">
        <f>'Raw Data'!I699</f>
        <v>2890.289794921875</v>
      </c>
      <c r="J696" s="118">
        <f>'Raw Data'!K699</f>
        <v>108</v>
      </c>
      <c r="K696" s="119">
        <f>'Raw Data'!J699</f>
        <v>838.57855224609375</v>
      </c>
      <c r="L696" s="118">
        <f>'Raw Data'!L699</f>
        <v>109</v>
      </c>
      <c r="M696" s="117">
        <f>IF('Raw Data'!U699 &gt; 0, IF('Raw Data'!V699 = 1, ('Raw Data'!Z699 * 'Raw Data'!N699 * 'Raw Data'!P699) / 'Raw Data'!U699, 'Raw Data'!Z699), #N/A)</f>
        <v>9.9</v>
      </c>
      <c r="N696" s="116">
        <f>IF('Raw Data'!U699 &gt; 0, IF('Raw Data'!V699 = 1, ('Raw Data'!AD699 * 'Raw Data'!N699 * 'Raw Data'!P699) / 'Raw Data'!U699, 'Raw Data'!AD699), #N/A)</f>
        <v>0</v>
      </c>
      <c r="O696" s="115">
        <f>IF('Raw Data'!U699 &gt; 0, IF('Raw Data'!V699 = 1, ('Raw Data'!AH699 * 'Raw Data'!N699 * 'Raw Data'!P699) / 'Raw Data'!U699, 'Raw Data'!AH699), #N/A)</f>
        <v>4.95</v>
      </c>
      <c r="P696" s="107">
        <f>'Raw Data'!V699</f>
        <v>1</v>
      </c>
    </row>
    <row r="697" spans="1:16" x14ac:dyDescent="0.2">
      <c r="A697" s="132">
        <f>'Raw Data'!D700</f>
        <v>4114</v>
      </c>
      <c r="B697" s="113" t="str">
        <f>'Raw Data'!C700</f>
        <v>3A</v>
      </c>
      <c r="C697" s="131" t="str">
        <f>'Raw Data'!B700</f>
        <v>PWS</v>
      </c>
      <c r="D697" s="130">
        <f>'Raw Data'!E700</f>
        <v>43332</v>
      </c>
      <c r="E697" s="129">
        <f>'Raw Data'!F700</f>
        <v>594001</v>
      </c>
      <c r="F697" s="129">
        <f>IF('Raw Data'!G700 &lt; 2000000,-1* 'Raw Data'!G700,('Raw Data'!G700 - 1000000))</f>
        <v>-1461416</v>
      </c>
      <c r="G697" s="128">
        <f>'Raw Data'!H700</f>
        <v>45</v>
      </c>
      <c r="H697" s="127">
        <f>'Raw Data'!M700</f>
        <v>6.9564361572265625</v>
      </c>
      <c r="I697" s="119">
        <f>'Raw Data'!I700</f>
        <v>321.7332763671875</v>
      </c>
      <c r="J697" s="118">
        <f>'Raw Data'!K700</f>
        <v>16</v>
      </c>
      <c r="K697" s="119">
        <f>'Raw Data'!J700</f>
        <v>326.24249267578125</v>
      </c>
      <c r="L697" s="118">
        <f>'Raw Data'!L700</f>
        <v>50</v>
      </c>
      <c r="M697" s="117">
        <f>IF('Raw Data'!U700 &gt; 0, IF('Raw Data'!V700 = 1, ('Raw Data'!Z700 * 'Raw Data'!N700 * 'Raw Data'!P700) / 'Raw Data'!U700, 'Raw Data'!Z700), #N/A)</f>
        <v>0</v>
      </c>
      <c r="N697" s="116">
        <f>IF('Raw Data'!U700 &gt; 0, IF('Raw Data'!V700 = 1, ('Raw Data'!AD700 * 'Raw Data'!N700 * 'Raw Data'!P700) / 'Raw Data'!U700, 'Raw Data'!AD700), #N/A)</f>
        <v>0</v>
      </c>
      <c r="O697" s="115">
        <f>IF('Raw Data'!U700 &gt; 0, IF('Raw Data'!V700 = 1, ('Raw Data'!AH700 * 'Raw Data'!N700 * 'Raw Data'!P700) / 'Raw Data'!U700, 'Raw Data'!AH700), #N/A)</f>
        <v>0</v>
      </c>
      <c r="P697" s="107">
        <f>'Raw Data'!V700</f>
        <v>1</v>
      </c>
    </row>
    <row r="698" spans="1:16" x14ac:dyDescent="0.2">
      <c r="A698" s="132">
        <f>'Raw Data'!D701</f>
        <v>4115</v>
      </c>
      <c r="B698" s="113" t="str">
        <f>'Raw Data'!C701</f>
        <v>3A</v>
      </c>
      <c r="C698" s="131" t="str">
        <f>'Raw Data'!B701</f>
        <v>PWS</v>
      </c>
      <c r="D698" s="130">
        <f>'Raw Data'!E701</f>
        <v>43317</v>
      </c>
      <c r="E698" s="129">
        <f>'Raw Data'!F701</f>
        <v>594002</v>
      </c>
      <c r="F698" s="129">
        <f>IF('Raw Data'!G701 &lt; 2000000,-1* 'Raw Data'!G701,('Raw Data'!G701 - 1000000))</f>
        <v>-1463427</v>
      </c>
      <c r="G698" s="128">
        <f>'Raw Data'!H701</f>
        <v>47</v>
      </c>
      <c r="H698" s="127">
        <f>'Raw Data'!M701</f>
        <v>6.9564366340637207</v>
      </c>
      <c r="I698" s="119">
        <f>'Raw Data'!I701</f>
        <v>3637.098388671875</v>
      </c>
      <c r="J698" s="118">
        <f>'Raw Data'!K701</f>
        <v>134</v>
      </c>
      <c r="K698" s="119">
        <f>'Raw Data'!J701</f>
        <v>718.89276123046875</v>
      </c>
      <c r="L698" s="118">
        <f>'Raw Data'!L701</f>
        <v>99</v>
      </c>
      <c r="M698" s="117">
        <f>IF('Raw Data'!U701 &gt; 0, IF('Raw Data'!V701 = 1, ('Raw Data'!Z701 * 'Raw Data'!N701 * 'Raw Data'!P701) / 'Raw Data'!U701, 'Raw Data'!Z701), #N/A)</f>
        <v>0</v>
      </c>
      <c r="N698" s="116">
        <f>IF('Raw Data'!U701 &gt; 0, IF('Raw Data'!V701 = 1, ('Raw Data'!AD701 * 'Raw Data'!N701 * 'Raw Data'!P701) / 'Raw Data'!U701, 'Raw Data'!AD701), #N/A)</f>
        <v>4.95</v>
      </c>
      <c r="O698" s="115">
        <f>IF('Raw Data'!U701 &gt; 0, IF('Raw Data'!V701 = 1, ('Raw Data'!AH701 * 'Raw Data'!N701 * 'Raw Data'!P701) / 'Raw Data'!U701, 'Raw Data'!AH701), #N/A)</f>
        <v>9.9</v>
      </c>
      <c r="P698" s="107">
        <f>'Raw Data'!V701</f>
        <v>1</v>
      </c>
    </row>
    <row r="699" spans="1:16" x14ac:dyDescent="0.2">
      <c r="A699" s="132">
        <f>'Raw Data'!D702</f>
        <v>4116</v>
      </c>
      <c r="B699" s="113" t="str">
        <f>'Raw Data'!C702</f>
        <v>3A</v>
      </c>
      <c r="C699" s="131" t="str">
        <f>'Raw Data'!B702</f>
        <v>PWS</v>
      </c>
      <c r="D699" s="130">
        <f>'Raw Data'!E702</f>
        <v>43317</v>
      </c>
      <c r="E699" s="129">
        <f>'Raw Data'!F702</f>
        <v>594001</v>
      </c>
      <c r="F699" s="129">
        <f>IF('Raw Data'!G702 &lt; 2000000,-1* 'Raw Data'!G702,('Raw Data'!G702 - 1000000))</f>
        <v>-1465303</v>
      </c>
      <c r="G699" s="128">
        <f>'Raw Data'!H702</f>
        <v>59</v>
      </c>
      <c r="H699" s="127">
        <f>'Raw Data'!M702</f>
        <v>7.0267033576965332</v>
      </c>
      <c r="I699" s="119">
        <f>'Raw Data'!I702</f>
        <v>0</v>
      </c>
      <c r="J699" s="118">
        <f>'Raw Data'!K702</f>
        <v>0</v>
      </c>
      <c r="K699" s="119">
        <f>'Raw Data'!J702</f>
        <v>10.559208869934082</v>
      </c>
      <c r="L699" s="118">
        <f>'Raw Data'!L702</f>
        <v>1</v>
      </c>
      <c r="M699" s="117">
        <f>IF('Raw Data'!U702 &gt; 0, IF('Raw Data'!V702 = 1, ('Raw Data'!Z702 * 'Raw Data'!N702 * 'Raw Data'!P702) / 'Raw Data'!U702, 'Raw Data'!Z702), #N/A)</f>
        <v>5</v>
      </c>
      <c r="N699" s="116">
        <f>IF('Raw Data'!U702 &gt; 0, IF('Raw Data'!V702 = 1, ('Raw Data'!AD702 * 'Raw Data'!N702 * 'Raw Data'!P702) / 'Raw Data'!U702, 'Raw Data'!AD702), #N/A)</f>
        <v>0</v>
      </c>
      <c r="O699" s="115">
        <f>IF('Raw Data'!U702 &gt; 0, IF('Raw Data'!V702 = 1, ('Raw Data'!AH702 * 'Raw Data'!N702 * 'Raw Data'!P702) / 'Raw Data'!U702, 'Raw Data'!AH702), #N/A)</f>
        <v>0</v>
      </c>
      <c r="P699" s="107">
        <f>'Raw Data'!V702</f>
        <v>1</v>
      </c>
    </row>
    <row r="700" spans="1:16" x14ac:dyDescent="0.2">
      <c r="A700" s="132">
        <f>'Raw Data'!D703</f>
        <v>4117</v>
      </c>
      <c r="B700" s="113" t="str">
        <f>'Raw Data'!C703</f>
        <v>3A</v>
      </c>
      <c r="C700" s="131" t="str">
        <f>'Raw Data'!B703</f>
        <v>PWS</v>
      </c>
      <c r="D700" s="130">
        <f>'Raw Data'!E703</f>
        <v>43313</v>
      </c>
      <c r="E700" s="129">
        <f>'Raw Data'!F703</f>
        <v>593999</v>
      </c>
      <c r="F700" s="129">
        <f>IF('Raw Data'!G703 &lt; 2000000,-1* 'Raw Data'!G703,('Raw Data'!G703 - 1000000))</f>
        <v>-1471328</v>
      </c>
      <c r="G700" s="128">
        <f>'Raw Data'!H703</f>
        <v>94</v>
      </c>
      <c r="H700" s="127">
        <f>'Raw Data'!M703</f>
        <v>7.0267033576965332</v>
      </c>
      <c r="I700" s="119">
        <f>'Raw Data'!I703</f>
        <v>1558.6446533203125</v>
      </c>
      <c r="J700" s="118">
        <f>'Raw Data'!K703</f>
        <v>91</v>
      </c>
      <c r="K700" s="119">
        <f>'Raw Data'!J703</f>
        <v>190.50135803222656</v>
      </c>
      <c r="L700" s="118">
        <f>'Raw Data'!L703</f>
        <v>20</v>
      </c>
      <c r="M700" s="117">
        <f>IF('Raw Data'!U703 &gt; 0, IF('Raw Data'!V703 = 1, ('Raw Data'!Z703 * 'Raw Data'!N703 * 'Raw Data'!P703) / 'Raw Data'!U703, 'Raw Data'!Z703), #N/A)</f>
        <v>0</v>
      </c>
      <c r="N700" s="116">
        <f>IF('Raw Data'!U703 &gt; 0, IF('Raw Data'!V703 = 1, ('Raw Data'!AD703 * 'Raw Data'!N703 * 'Raw Data'!P703) / 'Raw Data'!U703, 'Raw Data'!AD703), #N/A)</f>
        <v>0</v>
      </c>
      <c r="O700" s="115">
        <f>IF('Raw Data'!U703 &gt; 0, IF('Raw Data'!V703 = 1, ('Raw Data'!AH703 * 'Raw Data'!N703 * 'Raw Data'!P703) / 'Raw Data'!U703, 'Raw Data'!AH703), #N/A)</f>
        <v>40</v>
      </c>
      <c r="P700" s="107">
        <f>'Raw Data'!V703</f>
        <v>1</v>
      </c>
    </row>
    <row r="701" spans="1:16" x14ac:dyDescent="0.2">
      <c r="A701" s="132">
        <f>'Raw Data'!D704</f>
        <v>4118</v>
      </c>
      <c r="B701" s="113" t="str">
        <f>'Raw Data'!C704</f>
        <v>3A</v>
      </c>
      <c r="C701" s="131" t="str">
        <f>'Raw Data'!B704</f>
        <v>PWS</v>
      </c>
      <c r="D701" s="130">
        <f>'Raw Data'!E704</f>
        <v>43313</v>
      </c>
      <c r="E701" s="129">
        <f>'Raw Data'!F704</f>
        <v>594001</v>
      </c>
      <c r="F701" s="129">
        <f>IF('Raw Data'!G704 &lt; 2000000,-1* 'Raw Data'!G704,('Raw Data'!G704 - 1000000))</f>
        <v>-1473294</v>
      </c>
      <c r="G701" s="128">
        <f>'Raw Data'!H704</f>
        <v>65</v>
      </c>
      <c r="H701" s="127">
        <f>'Raw Data'!M704</f>
        <v>6.9564361572265625</v>
      </c>
      <c r="I701" s="119">
        <f>'Raw Data'!I704</f>
        <v>246.4559326171875</v>
      </c>
      <c r="J701" s="118">
        <f>'Raw Data'!K704</f>
        <v>13</v>
      </c>
      <c r="K701" s="119">
        <f>'Raw Data'!J704</f>
        <v>62.658721923828125</v>
      </c>
      <c r="L701" s="118">
        <f>'Raw Data'!L704</f>
        <v>9</v>
      </c>
      <c r="M701" s="117">
        <f>IF('Raw Data'!U704 &gt; 0, IF('Raw Data'!V704 = 1, ('Raw Data'!Z704 * 'Raw Data'!N704 * 'Raw Data'!P704) / 'Raw Data'!U704, 'Raw Data'!Z704), #N/A)</f>
        <v>0</v>
      </c>
      <c r="N701" s="116">
        <f>IF('Raw Data'!U704 &gt; 0, IF('Raw Data'!V704 = 1, ('Raw Data'!AD704 * 'Raw Data'!N704 * 'Raw Data'!P704) / 'Raw Data'!U704, 'Raw Data'!AD704), #N/A)</f>
        <v>0</v>
      </c>
      <c r="O701" s="115">
        <f>IF('Raw Data'!U704 &gt; 0, IF('Raw Data'!V704 = 1, ('Raw Data'!AH704 * 'Raw Data'!N704 * 'Raw Data'!P704) / 'Raw Data'!U704, 'Raw Data'!AH704), #N/A)</f>
        <v>0</v>
      </c>
      <c r="P701" s="107">
        <f>'Raw Data'!V704</f>
        <v>1</v>
      </c>
    </row>
    <row r="702" spans="1:16" x14ac:dyDescent="0.2">
      <c r="A702" s="132">
        <f>'Raw Data'!D705</f>
        <v>4119</v>
      </c>
      <c r="B702" s="113" t="str">
        <f>'Raw Data'!C705</f>
        <v>3A</v>
      </c>
      <c r="C702" s="131" t="str">
        <f>'Raw Data'!B705</f>
        <v>PWS</v>
      </c>
      <c r="D702" s="130">
        <f>'Raw Data'!E705</f>
        <v>43330</v>
      </c>
      <c r="E702" s="129">
        <f>'Raw Data'!F705</f>
        <v>594999</v>
      </c>
      <c r="F702" s="129">
        <f>IF('Raw Data'!G705 &lt; 2000000,-1* 'Raw Data'!G705,('Raw Data'!G705 - 1000000))</f>
        <v>-1445804</v>
      </c>
      <c r="G702" s="128">
        <f>'Raw Data'!H705</f>
        <v>108</v>
      </c>
      <c r="H702" s="127">
        <f>'Raw Data'!M705</f>
        <v>6.9564361572265625</v>
      </c>
      <c r="I702" s="119">
        <f>'Raw Data'!I705</f>
        <v>1729.7354736328125</v>
      </c>
      <c r="J702" s="118">
        <f>'Raw Data'!K705</f>
        <v>74</v>
      </c>
      <c r="K702" s="119">
        <f>'Raw Data'!J705</f>
        <v>240.27151489257812</v>
      </c>
      <c r="L702" s="118">
        <f>'Raw Data'!L705</f>
        <v>33</v>
      </c>
      <c r="M702" s="117">
        <f>IF('Raw Data'!U705 &gt; 0, IF('Raw Data'!V705 = 1, ('Raw Data'!Z705 * 'Raw Data'!N705 * 'Raw Data'!P705) / 'Raw Data'!U705, 'Raw Data'!Z705), #N/A)</f>
        <v>9.9</v>
      </c>
      <c r="N702" s="116">
        <f>IF('Raw Data'!U705 &gt; 0, IF('Raw Data'!V705 = 1, ('Raw Data'!AD705 * 'Raw Data'!N705 * 'Raw Data'!P705) / 'Raw Data'!U705, 'Raw Data'!AD705), #N/A)</f>
        <v>59.4</v>
      </c>
      <c r="O702" s="115">
        <f>IF('Raw Data'!U705 &gt; 0, IF('Raw Data'!V705 = 1, ('Raw Data'!AH705 * 'Raw Data'!N705 * 'Raw Data'!P705) / 'Raw Data'!U705, 'Raw Data'!AH705), #N/A)</f>
        <v>0</v>
      </c>
      <c r="P702" s="107">
        <f>'Raw Data'!V705</f>
        <v>1</v>
      </c>
    </row>
    <row r="703" spans="1:16" x14ac:dyDescent="0.2">
      <c r="A703" s="132">
        <f>'Raw Data'!D706</f>
        <v>4120</v>
      </c>
      <c r="B703" s="113" t="str">
        <f>'Raw Data'!C706</f>
        <v>3A</v>
      </c>
      <c r="C703" s="131" t="str">
        <f>'Raw Data'!B706</f>
        <v>PWS</v>
      </c>
      <c r="D703" s="130">
        <f>'Raw Data'!E706</f>
        <v>43332</v>
      </c>
      <c r="E703" s="129">
        <f>'Raw Data'!F706</f>
        <v>595000</v>
      </c>
      <c r="F703" s="129">
        <f>IF('Raw Data'!G706 &lt; 2000000,-1* 'Raw Data'!G706,('Raw Data'!G706 - 1000000))</f>
        <v>-1455306</v>
      </c>
      <c r="G703" s="128">
        <f>'Raw Data'!H706</f>
        <v>56</v>
      </c>
      <c r="H703" s="127">
        <f>'Raw Data'!M706</f>
        <v>7.0267033576965332</v>
      </c>
      <c r="I703" s="119">
        <f>'Raw Data'!I706</f>
        <v>138.75436401367187</v>
      </c>
      <c r="J703" s="118">
        <f>'Raw Data'!K706</f>
        <v>8</v>
      </c>
      <c r="K703" s="119">
        <f>'Raw Data'!J706</f>
        <v>53.870456695556641</v>
      </c>
      <c r="L703" s="118">
        <f>'Raw Data'!L706</f>
        <v>7</v>
      </c>
      <c r="M703" s="117">
        <f>IF('Raw Data'!U706 &gt; 0, IF('Raw Data'!V706 = 1, ('Raw Data'!Z706 * 'Raw Data'!N706 * 'Raw Data'!P706) / 'Raw Data'!U706, 'Raw Data'!Z706), #N/A)</f>
        <v>5</v>
      </c>
      <c r="N703" s="116">
        <f>IF('Raw Data'!U706 &gt; 0, IF('Raw Data'!V706 = 1, ('Raw Data'!AD706 * 'Raw Data'!N706 * 'Raw Data'!P706) / 'Raw Data'!U706, 'Raw Data'!AD706), #N/A)</f>
        <v>0</v>
      </c>
      <c r="O703" s="115">
        <f>IF('Raw Data'!U706 &gt; 0, IF('Raw Data'!V706 = 1, ('Raw Data'!AH706 * 'Raw Data'!N706 * 'Raw Data'!P706) / 'Raw Data'!U706, 'Raw Data'!AH706), #N/A)</f>
        <v>0</v>
      </c>
      <c r="P703" s="107">
        <f>'Raw Data'!V706</f>
        <v>1</v>
      </c>
    </row>
    <row r="704" spans="1:16" x14ac:dyDescent="0.2">
      <c r="A704" s="132">
        <f>'Raw Data'!D707</f>
        <v>4121</v>
      </c>
      <c r="B704" s="113" t="str">
        <f>'Raw Data'!C707</f>
        <v>3A</v>
      </c>
      <c r="C704" s="131" t="str">
        <f>'Raw Data'!B707</f>
        <v>PWS</v>
      </c>
      <c r="D704" s="130">
        <f>'Raw Data'!E707</f>
        <v>43332</v>
      </c>
      <c r="E704" s="129">
        <f>'Raw Data'!F707</f>
        <v>595001</v>
      </c>
      <c r="F704" s="129">
        <f>IF('Raw Data'!G707 &lt; 2000000,-1* 'Raw Data'!G707,('Raw Data'!G707 - 1000000))</f>
        <v>-1461303</v>
      </c>
      <c r="G704" s="128">
        <f>'Raw Data'!H707</f>
        <v>34</v>
      </c>
      <c r="H704" s="127">
        <f>'Raw Data'!M707</f>
        <v>7.0267033576965332</v>
      </c>
      <c r="I704" s="119">
        <f>'Raw Data'!I707</f>
        <v>1391.68701171875</v>
      </c>
      <c r="J704" s="118">
        <f>'Raw Data'!K707</f>
        <v>52</v>
      </c>
      <c r="K704" s="119">
        <f>'Raw Data'!J707</f>
        <v>492.742919921875</v>
      </c>
      <c r="L704" s="118">
        <f>'Raw Data'!L707</f>
        <v>77</v>
      </c>
      <c r="M704" s="117">
        <f>IF('Raw Data'!U707 &gt; 0, IF('Raw Data'!V707 = 1, ('Raw Data'!Z707 * 'Raw Data'!N707 * 'Raw Data'!P707) / 'Raw Data'!U707, 'Raw Data'!Z707), #N/A)</f>
        <v>0</v>
      </c>
      <c r="N704" s="116">
        <f>IF('Raw Data'!U707 &gt; 0, IF('Raw Data'!V707 = 1, ('Raw Data'!AD707 * 'Raw Data'!N707 * 'Raw Data'!P707) / 'Raw Data'!U707, 'Raw Data'!AD707), #N/A)</f>
        <v>0</v>
      </c>
      <c r="O704" s="115">
        <f>IF('Raw Data'!U707 &gt; 0, IF('Raw Data'!V707 = 1, ('Raw Data'!AH707 * 'Raw Data'!N707 * 'Raw Data'!P707) / 'Raw Data'!U707, 'Raw Data'!AH707), #N/A)</f>
        <v>10</v>
      </c>
      <c r="P704" s="107">
        <f>'Raw Data'!V707</f>
        <v>1</v>
      </c>
    </row>
    <row r="705" spans="1:16" x14ac:dyDescent="0.2">
      <c r="A705" s="132">
        <f>'Raw Data'!D708</f>
        <v>4122</v>
      </c>
      <c r="B705" s="113" t="str">
        <f>'Raw Data'!C708</f>
        <v>3A</v>
      </c>
      <c r="C705" s="131" t="str">
        <f>'Raw Data'!B708</f>
        <v>PWS</v>
      </c>
      <c r="D705" s="130">
        <f>'Raw Data'!E708</f>
        <v>43316</v>
      </c>
      <c r="E705" s="129">
        <f>'Raw Data'!F708</f>
        <v>595001</v>
      </c>
      <c r="F705" s="129">
        <f>IF('Raw Data'!G708 &lt; 2000000,-1* 'Raw Data'!G708,('Raw Data'!G708 - 1000000))</f>
        <v>-1463304</v>
      </c>
      <c r="G705" s="128">
        <f>'Raw Data'!H708</f>
        <v>38</v>
      </c>
      <c r="H705" s="127">
        <f>'Raw Data'!M708</f>
        <v>6.9564361572265625</v>
      </c>
      <c r="I705" s="119">
        <f>'Raw Data'!I708</f>
        <v>1615.7342529296875</v>
      </c>
      <c r="J705" s="118">
        <f>'Raw Data'!K708</f>
        <v>52</v>
      </c>
      <c r="K705" s="119">
        <f>'Raw Data'!J708</f>
        <v>274.75067138671875</v>
      </c>
      <c r="L705" s="118">
        <f>'Raw Data'!L708</f>
        <v>38</v>
      </c>
      <c r="M705" s="117">
        <f>IF('Raw Data'!U708 &gt; 0, IF('Raw Data'!V708 = 1, ('Raw Data'!Z708 * 'Raw Data'!N708 * 'Raw Data'!P708) / 'Raw Data'!U708, 'Raw Data'!Z708), #N/A)</f>
        <v>0</v>
      </c>
      <c r="N705" s="116">
        <f>IF('Raw Data'!U708 &gt; 0, IF('Raw Data'!V708 = 1, ('Raw Data'!AD708 * 'Raw Data'!N708 * 'Raw Data'!P708) / 'Raw Data'!U708, 'Raw Data'!AD708), #N/A)</f>
        <v>0</v>
      </c>
      <c r="O705" s="115">
        <f>IF('Raw Data'!U708 &gt; 0, IF('Raw Data'!V708 = 1, ('Raw Data'!AH708 * 'Raw Data'!N708 * 'Raw Data'!P708) / 'Raw Data'!U708, 'Raw Data'!AH708), #N/A)</f>
        <v>0</v>
      </c>
      <c r="P705" s="107">
        <f>'Raw Data'!V708</f>
        <v>1</v>
      </c>
    </row>
    <row r="706" spans="1:16" x14ac:dyDescent="0.2">
      <c r="A706" s="132">
        <f>'Raw Data'!D709</f>
        <v>4123</v>
      </c>
      <c r="B706" s="113" t="str">
        <f>'Raw Data'!C709</f>
        <v>3A</v>
      </c>
      <c r="C706" s="131" t="str">
        <f>'Raw Data'!B709</f>
        <v>PWS</v>
      </c>
      <c r="D706" s="130">
        <f>'Raw Data'!E709</f>
        <v>43314</v>
      </c>
      <c r="E706" s="129">
        <f>'Raw Data'!F709</f>
        <v>594999</v>
      </c>
      <c r="F706" s="129">
        <f>IF('Raw Data'!G709 &lt; 2000000,-1* 'Raw Data'!G709,('Raw Data'!G709 - 1000000))</f>
        <v>-1465307</v>
      </c>
      <c r="G706" s="128">
        <f>'Raw Data'!H709</f>
        <v>42</v>
      </c>
      <c r="H706" s="127">
        <f>'Raw Data'!M709</f>
        <v>7.0267033576965332</v>
      </c>
      <c r="I706" s="119">
        <f>'Raw Data'!I709</f>
        <v>1362.768798828125</v>
      </c>
      <c r="J706" s="118">
        <f>'Raw Data'!K709</f>
        <v>67</v>
      </c>
      <c r="K706" s="119">
        <f>'Raw Data'!J709</f>
        <v>612.3388671875</v>
      </c>
      <c r="L706" s="118">
        <f>'Raw Data'!L709</f>
        <v>89</v>
      </c>
      <c r="M706" s="117">
        <f>IF('Raw Data'!U709 &gt; 0, IF('Raw Data'!V709 = 1, ('Raw Data'!Z709 * 'Raw Data'!N709 * 'Raw Data'!P709) / 'Raw Data'!U709, 'Raw Data'!Z709), #N/A)</f>
        <v>0</v>
      </c>
      <c r="N706" s="116">
        <f>IF('Raw Data'!U709 &gt; 0, IF('Raw Data'!V709 = 1, ('Raw Data'!AD709 * 'Raw Data'!N709 * 'Raw Data'!P709) / 'Raw Data'!U709, 'Raw Data'!AD709), #N/A)</f>
        <v>0</v>
      </c>
      <c r="O706" s="115">
        <f>IF('Raw Data'!U709 &gt; 0, IF('Raw Data'!V709 = 1, ('Raw Data'!AH709 * 'Raw Data'!N709 * 'Raw Data'!P709) / 'Raw Data'!U709, 'Raw Data'!AH709), #N/A)</f>
        <v>0</v>
      </c>
      <c r="P706" s="107">
        <f>'Raw Data'!V709</f>
        <v>1</v>
      </c>
    </row>
    <row r="707" spans="1:16" x14ac:dyDescent="0.2">
      <c r="A707" s="132">
        <f>'Raw Data'!D710</f>
        <v>4124</v>
      </c>
      <c r="B707" s="113" t="str">
        <f>'Raw Data'!C710</f>
        <v>3A</v>
      </c>
      <c r="C707" s="131" t="str">
        <f>'Raw Data'!B710</f>
        <v>PWS</v>
      </c>
      <c r="D707" s="130">
        <f>'Raw Data'!E710</f>
        <v>43313</v>
      </c>
      <c r="E707" s="129">
        <f>'Raw Data'!F710</f>
        <v>595003</v>
      </c>
      <c r="F707" s="129">
        <f>IF('Raw Data'!G710 &lt; 2000000,-1* 'Raw Data'!G710,('Raw Data'!G710 - 1000000))</f>
        <v>-1471302</v>
      </c>
      <c r="G707" s="128">
        <f>'Raw Data'!H710</f>
        <v>83</v>
      </c>
      <c r="H707" s="127">
        <f>'Raw Data'!M710</f>
        <v>6.9564361572265625</v>
      </c>
      <c r="I707" s="119">
        <f>'Raw Data'!I710</f>
        <v>1785.74267578125</v>
      </c>
      <c r="J707" s="118">
        <f>'Raw Data'!K710</f>
        <v>97</v>
      </c>
      <c r="K707" s="119">
        <f>'Raw Data'!J710</f>
        <v>314.79495239257812</v>
      </c>
      <c r="L707" s="118">
        <f>'Raw Data'!L710</f>
        <v>37</v>
      </c>
      <c r="M707" s="117">
        <f>IF('Raw Data'!U710 &gt; 0, IF('Raw Data'!V710 = 1, ('Raw Data'!Z710 * 'Raw Data'!N710 * 'Raw Data'!P710) / 'Raw Data'!U710, 'Raw Data'!Z710), #N/A)</f>
        <v>0</v>
      </c>
      <c r="N707" s="116">
        <f>IF('Raw Data'!U710 &gt; 0, IF('Raw Data'!V710 = 1, ('Raw Data'!AD710 * 'Raw Data'!N710 * 'Raw Data'!P710) / 'Raw Data'!U710, 'Raw Data'!AD710), #N/A)</f>
        <v>49.5</v>
      </c>
      <c r="O707" s="115">
        <f>IF('Raw Data'!U710 &gt; 0, IF('Raw Data'!V710 = 1, ('Raw Data'!AH710 * 'Raw Data'!N710 * 'Raw Data'!P710) / 'Raw Data'!U710, 'Raw Data'!AH710), #N/A)</f>
        <v>9.9</v>
      </c>
      <c r="P707" s="107">
        <f>'Raw Data'!V710</f>
        <v>1</v>
      </c>
    </row>
    <row r="708" spans="1:16" x14ac:dyDescent="0.2">
      <c r="A708" s="132">
        <f>'Raw Data'!D711</f>
        <v>4125</v>
      </c>
      <c r="B708" s="113" t="str">
        <f>'Raw Data'!C711</f>
        <v>3A</v>
      </c>
      <c r="C708" s="131" t="str">
        <f>'Raw Data'!B711</f>
        <v>PWS</v>
      </c>
      <c r="D708" s="130">
        <f>'Raw Data'!E711</f>
        <v>43330</v>
      </c>
      <c r="E708" s="129">
        <f>'Raw Data'!F711</f>
        <v>600001</v>
      </c>
      <c r="F708" s="129">
        <f>IF('Raw Data'!G711 &lt; 2000000,-1* 'Raw Data'!G711,('Raw Data'!G711 - 1000000))</f>
        <v>-1443901</v>
      </c>
      <c r="G708" s="128">
        <f>'Raw Data'!H711</f>
        <v>124</v>
      </c>
      <c r="H708" s="127">
        <f>'Raw Data'!M711</f>
        <v>6.9564361572265625</v>
      </c>
      <c r="I708" s="119">
        <f>'Raw Data'!I711</f>
        <v>3025.895263671875</v>
      </c>
      <c r="J708" s="118">
        <f>'Raw Data'!K711</f>
        <v>142</v>
      </c>
      <c r="K708" s="119">
        <f>'Raw Data'!J711</f>
        <v>223.56828308105469</v>
      </c>
      <c r="L708" s="118">
        <f>'Raw Data'!L711</f>
        <v>28</v>
      </c>
      <c r="M708" s="117">
        <f>IF('Raw Data'!U711 &gt; 0, IF('Raw Data'!V711 = 1, ('Raw Data'!Z711 * 'Raw Data'!N711 * 'Raw Data'!P711) / 'Raw Data'!U711, 'Raw Data'!Z711), #N/A)</f>
        <v>24.75</v>
      </c>
      <c r="N708" s="116">
        <f>IF('Raw Data'!U711 &gt; 0, IF('Raw Data'!V711 = 1, ('Raw Data'!AD711 * 'Raw Data'!N711 * 'Raw Data'!P711) / 'Raw Data'!U711, 'Raw Data'!AD711), #N/A)</f>
        <v>14.85</v>
      </c>
      <c r="O708" s="115">
        <f>IF('Raw Data'!U711 &gt; 0, IF('Raw Data'!V711 = 1, ('Raw Data'!AH711 * 'Raw Data'!N711 * 'Raw Data'!P711) / 'Raw Data'!U711, 'Raw Data'!AH711), #N/A)</f>
        <v>0</v>
      </c>
      <c r="P708" s="107">
        <f>'Raw Data'!V711</f>
        <v>1</v>
      </c>
    </row>
    <row r="709" spans="1:16" x14ac:dyDescent="0.2">
      <c r="A709" s="132">
        <f>'Raw Data'!D712</f>
        <v>4126</v>
      </c>
      <c r="B709" s="113" t="str">
        <f>'Raw Data'!C712</f>
        <v>3A</v>
      </c>
      <c r="C709" s="131" t="str">
        <f>'Raw Data'!B712</f>
        <v>PWS</v>
      </c>
      <c r="D709" s="130">
        <f>'Raw Data'!E712</f>
        <v>43330</v>
      </c>
      <c r="E709" s="129">
        <f>'Raw Data'!F712</f>
        <v>600001</v>
      </c>
      <c r="F709" s="129">
        <f>IF('Raw Data'!G712 &lt; 2000000,-1* 'Raw Data'!G712,('Raw Data'!G712 - 1000000))</f>
        <v>-1445897</v>
      </c>
      <c r="G709" s="128">
        <f>'Raw Data'!H712</f>
        <v>72</v>
      </c>
      <c r="H709" s="127">
        <f>'Raw Data'!M712</f>
        <v>6.9564361572265625</v>
      </c>
      <c r="I709" s="119">
        <f>'Raw Data'!I712</f>
        <v>3231.01220703125</v>
      </c>
      <c r="J709" s="118">
        <f>'Raw Data'!K712</f>
        <v>145</v>
      </c>
      <c r="K709" s="119">
        <f>'Raw Data'!J712</f>
        <v>178.48631286621094</v>
      </c>
      <c r="L709" s="118">
        <f>'Raw Data'!L712</f>
        <v>21</v>
      </c>
      <c r="M709" s="117">
        <f>IF('Raw Data'!U712 &gt; 0, IF('Raw Data'!V712 = 1, ('Raw Data'!Z712 * 'Raw Data'!N712 * 'Raw Data'!P712) / 'Raw Data'!U712, 'Raw Data'!Z712), #N/A)</f>
        <v>0</v>
      </c>
      <c r="N709" s="116">
        <f>IF('Raw Data'!U712 &gt; 0, IF('Raw Data'!V712 = 1, ('Raw Data'!AD712 * 'Raw Data'!N712 * 'Raw Data'!P712) / 'Raw Data'!U712, 'Raw Data'!AD712), #N/A)</f>
        <v>0</v>
      </c>
      <c r="O709" s="115">
        <f>IF('Raw Data'!U712 &gt; 0, IF('Raw Data'!V712 = 1, ('Raw Data'!AH712 * 'Raw Data'!N712 * 'Raw Data'!P712) / 'Raw Data'!U712, 'Raw Data'!AH712), #N/A)</f>
        <v>0</v>
      </c>
      <c r="P709" s="107">
        <f>'Raw Data'!V712</f>
        <v>1</v>
      </c>
    </row>
    <row r="710" spans="1:16" x14ac:dyDescent="0.2">
      <c r="A710" s="132">
        <f>'Raw Data'!D713</f>
        <v>4127</v>
      </c>
      <c r="B710" s="113" t="str">
        <f>'Raw Data'!C713</f>
        <v>3A</v>
      </c>
      <c r="C710" s="131" t="str">
        <f>'Raw Data'!B713</f>
        <v>PWS</v>
      </c>
      <c r="D710" s="130">
        <f>'Raw Data'!E713</f>
        <v>43330</v>
      </c>
      <c r="E710" s="129">
        <f>'Raw Data'!F713</f>
        <v>600000</v>
      </c>
      <c r="F710" s="129">
        <f>IF('Raw Data'!G713 &lt; 2000000,-1* 'Raw Data'!G713,('Raw Data'!G713 - 1000000))</f>
        <v>-1451904</v>
      </c>
      <c r="G710" s="128">
        <f>'Raw Data'!H713</f>
        <v>65</v>
      </c>
      <c r="H710" s="127">
        <f>'Raw Data'!M713</f>
        <v>6.9564366340637207</v>
      </c>
      <c r="I710" s="119">
        <f>'Raw Data'!I713</f>
        <v>293.36376953125</v>
      </c>
      <c r="J710" s="118">
        <f>'Raw Data'!K713</f>
        <v>11</v>
      </c>
      <c r="K710" s="119">
        <f>'Raw Data'!J713</f>
        <v>37.441619873046875</v>
      </c>
      <c r="L710" s="118">
        <f>'Raw Data'!L713</f>
        <v>4</v>
      </c>
      <c r="M710" s="117">
        <f>IF('Raw Data'!U713 &gt; 0, IF('Raw Data'!V713 = 1, ('Raw Data'!Z713 * 'Raw Data'!N713 * 'Raw Data'!P713) / 'Raw Data'!U713, 'Raw Data'!Z713), #N/A)</f>
        <v>14.85</v>
      </c>
      <c r="N710" s="116">
        <f>IF('Raw Data'!U713 &gt; 0, IF('Raw Data'!V713 = 1, ('Raw Data'!AD713 * 'Raw Data'!N713 * 'Raw Data'!P713) / 'Raw Data'!U713, 'Raw Data'!AD713), #N/A)</f>
        <v>0</v>
      </c>
      <c r="O710" s="115">
        <f>IF('Raw Data'!U713 &gt; 0, IF('Raw Data'!V713 = 1, ('Raw Data'!AH713 * 'Raw Data'!N713 * 'Raw Data'!P713) / 'Raw Data'!U713, 'Raw Data'!AH713), #N/A)</f>
        <v>0</v>
      </c>
      <c r="P710" s="107">
        <f>'Raw Data'!V713</f>
        <v>1</v>
      </c>
    </row>
    <row r="711" spans="1:16" x14ac:dyDescent="0.2">
      <c r="A711" s="132">
        <f>'Raw Data'!D714</f>
        <v>4128</v>
      </c>
      <c r="B711" s="113" t="str">
        <f>'Raw Data'!C714</f>
        <v>3A</v>
      </c>
      <c r="C711" s="131" t="str">
        <f>'Raw Data'!B714</f>
        <v>PWS</v>
      </c>
      <c r="D711" s="130">
        <f>'Raw Data'!E714</f>
        <v>43316</v>
      </c>
      <c r="E711" s="129">
        <f>'Raw Data'!F714</f>
        <v>600001</v>
      </c>
      <c r="F711" s="129">
        <f>IF('Raw Data'!G714 &lt; 2000000,-1* 'Raw Data'!G714,('Raw Data'!G714 - 1000000))</f>
        <v>-1461209</v>
      </c>
      <c r="G711" s="128">
        <f>'Raw Data'!H714</f>
        <v>34</v>
      </c>
      <c r="H711" s="127">
        <f>'Raw Data'!M714</f>
        <v>6.9564361572265625</v>
      </c>
      <c r="I711" s="119">
        <f>'Raw Data'!I714</f>
        <v>852.6805419921875</v>
      </c>
      <c r="J711" s="118">
        <f>'Raw Data'!K714</f>
        <v>33</v>
      </c>
      <c r="K711" s="119">
        <f>'Raw Data'!J714</f>
        <v>193.69046020507812</v>
      </c>
      <c r="L711" s="118">
        <f>'Raw Data'!L714</f>
        <v>27</v>
      </c>
      <c r="M711" s="117">
        <f>IF('Raw Data'!U714 &gt; 0, IF('Raw Data'!V714 = 1, ('Raw Data'!Z714 * 'Raw Data'!N714 * 'Raw Data'!P714) / 'Raw Data'!U714, 'Raw Data'!Z714), #N/A)</f>
        <v>0</v>
      </c>
      <c r="N711" s="116">
        <f>IF('Raw Data'!U714 &gt; 0, IF('Raw Data'!V714 = 1, ('Raw Data'!AD714 * 'Raw Data'!N714 * 'Raw Data'!P714) / 'Raw Data'!U714, 'Raw Data'!AD714), #N/A)</f>
        <v>0</v>
      </c>
      <c r="O711" s="115">
        <f>IF('Raw Data'!U714 &gt; 0, IF('Raw Data'!V714 = 1, ('Raw Data'!AH714 * 'Raw Data'!N714 * 'Raw Data'!P714) / 'Raw Data'!U714, 'Raw Data'!AH714), #N/A)</f>
        <v>9.9</v>
      </c>
      <c r="P711" s="107">
        <f>'Raw Data'!V714</f>
        <v>1</v>
      </c>
    </row>
    <row r="712" spans="1:16" x14ac:dyDescent="0.2">
      <c r="A712" s="132">
        <f>'Raw Data'!D715</f>
        <v>4129</v>
      </c>
      <c r="B712" s="113" t="str">
        <f>'Raw Data'!C715</f>
        <v>3A</v>
      </c>
      <c r="C712" s="131" t="str">
        <f>'Raw Data'!B715</f>
        <v>PWS</v>
      </c>
      <c r="D712" s="130">
        <f>'Raw Data'!E715</f>
        <v>43316</v>
      </c>
      <c r="E712" s="129">
        <f>'Raw Data'!F715</f>
        <v>600000</v>
      </c>
      <c r="F712" s="129">
        <f>IF('Raw Data'!G715 &lt; 2000000,-1* 'Raw Data'!G715,('Raw Data'!G715 - 1000000))</f>
        <v>-1463195</v>
      </c>
      <c r="G712" s="128">
        <f>'Raw Data'!H715</f>
        <v>37</v>
      </c>
      <c r="H712" s="127">
        <f>'Raw Data'!M715</f>
        <v>6.9564366340637207</v>
      </c>
      <c r="I712" s="119">
        <f>'Raw Data'!I715</f>
        <v>477.27218627929687</v>
      </c>
      <c r="J712" s="118">
        <f>'Raw Data'!K715</f>
        <v>15</v>
      </c>
      <c r="K712" s="119">
        <f>'Raw Data'!J715</f>
        <v>653.27728271484375</v>
      </c>
      <c r="L712" s="118">
        <f>'Raw Data'!L715</f>
        <v>114</v>
      </c>
      <c r="M712" s="117">
        <f>IF('Raw Data'!U715 &gt; 0, IF('Raw Data'!V715 = 1, ('Raw Data'!Z715 * 'Raw Data'!N715 * 'Raw Data'!P715) / 'Raw Data'!U715, 'Raw Data'!Z715), #N/A)</f>
        <v>0</v>
      </c>
      <c r="N712" s="116">
        <f>IF('Raw Data'!U715 &gt; 0, IF('Raw Data'!V715 = 1, ('Raw Data'!AD715 * 'Raw Data'!N715 * 'Raw Data'!P715) / 'Raw Data'!U715, 'Raw Data'!AD715), #N/A)</f>
        <v>0</v>
      </c>
      <c r="O712" s="115">
        <f>IF('Raw Data'!U715 &gt; 0, IF('Raw Data'!V715 = 1, ('Raw Data'!AH715 * 'Raw Data'!N715 * 'Raw Data'!P715) / 'Raw Data'!U715, 'Raw Data'!AH715), #N/A)</f>
        <v>0</v>
      </c>
      <c r="P712" s="107">
        <f>'Raw Data'!V715</f>
        <v>1</v>
      </c>
    </row>
    <row r="713" spans="1:16" x14ac:dyDescent="0.2">
      <c r="A713" s="132">
        <f>'Raw Data'!D716</f>
        <v>4130</v>
      </c>
      <c r="B713" s="113" t="str">
        <f>'Raw Data'!C716</f>
        <v>3A</v>
      </c>
      <c r="C713" s="131" t="str">
        <f>'Raw Data'!B716</f>
        <v>PWS</v>
      </c>
      <c r="D713" s="130">
        <f>'Raw Data'!E716</f>
        <v>43314</v>
      </c>
      <c r="E713" s="129">
        <f>'Raw Data'!F716</f>
        <v>595999</v>
      </c>
      <c r="F713" s="129">
        <f>IF('Raw Data'!G716 &lt; 2000000,-1* 'Raw Data'!G716,('Raw Data'!G716 - 1000000))</f>
        <v>-1465191</v>
      </c>
      <c r="G713" s="128">
        <f>'Raw Data'!H716</f>
        <v>78</v>
      </c>
      <c r="H713" s="127">
        <f>'Raw Data'!M716</f>
        <v>6.9564361572265625</v>
      </c>
      <c r="I713" s="119">
        <f>'Raw Data'!I716</f>
        <v>99.5550537109375</v>
      </c>
      <c r="J713" s="118">
        <f>'Raw Data'!K716</f>
        <v>5</v>
      </c>
      <c r="K713" s="119">
        <f>'Raw Data'!J716</f>
        <v>19.406421661376953</v>
      </c>
      <c r="L713" s="118">
        <f>'Raw Data'!L716</f>
        <v>3</v>
      </c>
      <c r="M713" s="117">
        <f>IF('Raw Data'!U716 &gt; 0, IF('Raw Data'!V716 = 1, ('Raw Data'!Z716 * 'Raw Data'!N716 * 'Raw Data'!P716) / 'Raw Data'!U716, 'Raw Data'!Z716), #N/A)</f>
        <v>14.85</v>
      </c>
      <c r="N713" s="116">
        <f>IF('Raw Data'!U716 &gt; 0, IF('Raw Data'!V716 = 1, ('Raw Data'!AD716 * 'Raw Data'!N716 * 'Raw Data'!P716) / 'Raw Data'!U716, 'Raw Data'!AD716), #N/A)</f>
        <v>0</v>
      </c>
      <c r="O713" s="115">
        <f>IF('Raw Data'!U716 &gt; 0, IF('Raw Data'!V716 = 1, ('Raw Data'!AH716 * 'Raw Data'!N716 * 'Raw Data'!P716) / 'Raw Data'!U716, 'Raw Data'!AH716), #N/A)</f>
        <v>0</v>
      </c>
      <c r="P713" s="107">
        <f>'Raw Data'!V716</f>
        <v>1</v>
      </c>
    </row>
    <row r="714" spans="1:16" x14ac:dyDescent="0.2">
      <c r="A714" s="132">
        <f>'Raw Data'!D717</f>
        <v>4131</v>
      </c>
      <c r="B714" s="113" t="str">
        <f>'Raw Data'!C717</f>
        <v>3A</v>
      </c>
      <c r="C714" s="131" t="str">
        <f>'Raw Data'!B717</f>
        <v>PWS</v>
      </c>
      <c r="D714" s="130">
        <f>'Raw Data'!E717</f>
        <v>43314</v>
      </c>
      <c r="E714" s="129">
        <f>'Raw Data'!F717</f>
        <v>600001</v>
      </c>
      <c r="F714" s="129">
        <f>IF('Raw Data'!G717 &lt; 2000000,-1* 'Raw Data'!G717,('Raw Data'!G717 - 1000000))</f>
        <v>-1471193</v>
      </c>
      <c r="G714" s="128">
        <f>'Raw Data'!H717</f>
        <v>101</v>
      </c>
      <c r="H714" s="127">
        <f>'Raw Data'!M717</f>
        <v>6.9564361572265625</v>
      </c>
      <c r="I714" s="119">
        <f>'Raw Data'!I717</f>
        <v>1563.870849609375</v>
      </c>
      <c r="J714" s="118">
        <f>'Raw Data'!K717</f>
        <v>75</v>
      </c>
      <c r="K714" s="119">
        <f>'Raw Data'!J717</f>
        <v>130.38153076171875</v>
      </c>
      <c r="L714" s="118">
        <f>'Raw Data'!L717</f>
        <v>16</v>
      </c>
      <c r="M714" s="117">
        <f>IF('Raw Data'!U717 &gt; 0, IF('Raw Data'!V717 = 1, ('Raw Data'!Z717 * 'Raw Data'!N717 * 'Raw Data'!P717) / 'Raw Data'!U717, 'Raw Data'!Z717), #N/A)</f>
        <v>24.75</v>
      </c>
      <c r="N714" s="116">
        <f>IF('Raw Data'!U717 &gt; 0, IF('Raw Data'!V717 = 1, ('Raw Data'!AD717 * 'Raw Data'!N717 * 'Raw Data'!P717) / 'Raw Data'!U717, 'Raw Data'!AD717), #N/A)</f>
        <v>39.6</v>
      </c>
      <c r="O714" s="115">
        <f>IF('Raw Data'!U717 &gt; 0, IF('Raw Data'!V717 = 1, ('Raw Data'!AH717 * 'Raw Data'!N717 * 'Raw Data'!P717) / 'Raw Data'!U717, 'Raw Data'!AH717), #N/A)</f>
        <v>0</v>
      </c>
      <c r="P714" s="107">
        <f>'Raw Data'!V717</f>
        <v>1</v>
      </c>
    </row>
    <row r="715" spans="1:16" x14ac:dyDescent="0.2">
      <c r="A715" s="132">
        <f>'Raw Data'!D718</f>
        <v>4132</v>
      </c>
      <c r="B715" s="113" t="str">
        <f>'Raw Data'!C718</f>
        <v>3A</v>
      </c>
      <c r="C715" s="131" t="str">
        <f>'Raw Data'!B718</f>
        <v>PWS</v>
      </c>
      <c r="D715" s="130">
        <f>'Raw Data'!E718</f>
        <v>43329</v>
      </c>
      <c r="E715" s="129">
        <f>'Raw Data'!F718</f>
        <v>601000</v>
      </c>
      <c r="F715" s="129">
        <f>IF('Raw Data'!G718 &lt; 2000000,-1* 'Raw Data'!G718,('Raw Data'!G718 - 1000000))</f>
        <v>-1453128</v>
      </c>
      <c r="G715" s="128">
        <f>'Raw Data'!H718</f>
        <v>47</v>
      </c>
      <c r="H715" s="127">
        <f>'Raw Data'!M718</f>
        <v>6.9564361572265625</v>
      </c>
      <c r="I715" s="119">
        <f>'Raw Data'!I718</f>
        <v>858.59295654296875</v>
      </c>
      <c r="J715" s="118">
        <f>'Raw Data'!K718</f>
        <v>32</v>
      </c>
      <c r="K715" s="119">
        <f>'Raw Data'!J718</f>
        <v>125.10536956787109</v>
      </c>
      <c r="L715" s="118">
        <f>'Raw Data'!L718</f>
        <v>17</v>
      </c>
      <c r="M715" s="117">
        <f>IF('Raw Data'!U718 &gt; 0, IF('Raw Data'!V718 = 1, ('Raw Data'!Z718 * 'Raw Data'!N718 * 'Raw Data'!P718) / 'Raw Data'!U718, 'Raw Data'!Z718), #N/A)</f>
        <v>9.9</v>
      </c>
      <c r="N715" s="116">
        <f>IF('Raw Data'!U718 &gt; 0, IF('Raw Data'!V718 = 1, ('Raw Data'!AD718 * 'Raw Data'!N718 * 'Raw Data'!P718) / 'Raw Data'!U718, 'Raw Data'!AD718), #N/A)</f>
        <v>0</v>
      </c>
      <c r="O715" s="115">
        <f>IF('Raw Data'!U718 &gt; 0, IF('Raw Data'!V718 = 1, ('Raw Data'!AH718 * 'Raw Data'!N718 * 'Raw Data'!P718) / 'Raw Data'!U718, 'Raw Data'!AH718), #N/A)</f>
        <v>0</v>
      </c>
      <c r="P715" s="107">
        <f>'Raw Data'!V718</f>
        <v>1</v>
      </c>
    </row>
    <row r="716" spans="1:16" x14ac:dyDescent="0.2">
      <c r="A716" s="132">
        <f>'Raw Data'!D719</f>
        <v>4133</v>
      </c>
      <c r="B716" s="113" t="str">
        <f>'Raw Data'!C719</f>
        <v>3A</v>
      </c>
      <c r="C716" s="131" t="str">
        <f>'Raw Data'!B719</f>
        <v>PWS</v>
      </c>
      <c r="D716" s="130">
        <f>'Raw Data'!E719</f>
        <v>43329</v>
      </c>
      <c r="E716" s="129">
        <f>'Raw Data'!F719</f>
        <v>601001</v>
      </c>
      <c r="F716" s="129">
        <f>IF('Raw Data'!G719 &lt; 2000000,-1* 'Raw Data'!G719,('Raw Data'!G719 - 1000000))</f>
        <v>-1455095</v>
      </c>
      <c r="G716" s="128">
        <f>'Raw Data'!H719</f>
        <v>59</v>
      </c>
      <c r="H716" s="127">
        <f>'Raw Data'!M719</f>
        <v>6.9564361572265625</v>
      </c>
      <c r="I716" s="119">
        <f>'Raw Data'!I719</f>
        <v>1546.79248046875</v>
      </c>
      <c r="J716" s="118">
        <f>'Raw Data'!K719</f>
        <v>60</v>
      </c>
      <c r="K716" s="119">
        <f>'Raw Data'!J719</f>
        <v>116.61715698242187</v>
      </c>
      <c r="L716" s="118">
        <f>'Raw Data'!L719</f>
        <v>15</v>
      </c>
      <c r="M716" s="117">
        <f>IF('Raw Data'!U719 &gt; 0, IF('Raw Data'!V719 = 1, ('Raw Data'!Z719 * 'Raw Data'!N719 * 'Raw Data'!P719) / 'Raw Data'!U719, 'Raw Data'!Z719), #N/A)</f>
        <v>0</v>
      </c>
      <c r="N716" s="116">
        <f>IF('Raw Data'!U719 &gt; 0, IF('Raw Data'!V719 = 1, ('Raw Data'!AD719 * 'Raw Data'!N719 * 'Raw Data'!P719) / 'Raw Data'!U719, 'Raw Data'!AD719), #N/A)</f>
        <v>0</v>
      </c>
      <c r="O716" s="115">
        <f>IF('Raw Data'!U719 &gt; 0, IF('Raw Data'!V719 = 1, ('Raw Data'!AH719 * 'Raw Data'!N719 * 'Raw Data'!P719) / 'Raw Data'!U719, 'Raw Data'!AH719), #N/A)</f>
        <v>0</v>
      </c>
      <c r="P716" s="107">
        <f>'Raw Data'!V719</f>
        <v>1</v>
      </c>
    </row>
    <row r="717" spans="1:16" x14ac:dyDescent="0.2">
      <c r="A717" s="132">
        <f>'Raw Data'!D720</f>
        <v>4134</v>
      </c>
      <c r="B717" s="113" t="str">
        <f>'Raw Data'!C720</f>
        <v>3A</v>
      </c>
      <c r="C717" s="131" t="str">
        <f>'Raw Data'!B720</f>
        <v>PWS</v>
      </c>
      <c r="D717" s="130">
        <f>'Raw Data'!E720</f>
        <v>43329</v>
      </c>
      <c r="E717" s="129">
        <f>'Raw Data'!F720</f>
        <v>601000</v>
      </c>
      <c r="F717" s="129">
        <f>IF('Raw Data'!G720 &lt; 2000000,-1* 'Raw Data'!G720,('Raw Data'!G720 - 1000000))</f>
        <v>-1461114</v>
      </c>
      <c r="G717" s="128">
        <f>'Raw Data'!H720</f>
        <v>43</v>
      </c>
      <c r="H717" s="127">
        <f>'Raw Data'!M720</f>
        <v>6.9564361572265625</v>
      </c>
      <c r="I717" s="119">
        <f>'Raw Data'!I720</f>
        <v>2515.851318359375</v>
      </c>
      <c r="J717" s="118">
        <f>'Raw Data'!K720</f>
        <v>102</v>
      </c>
      <c r="K717" s="119">
        <f>'Raw Data'!J720</f>
        <v>617.99652099609375</v>
      </c>
      <c r="L717" s="118">
        <f>'Raw Data'!L720</f>
        <v>93</v>
      </c>
      <c r="M717" s="117">
        <f>IF('Raw Data'!U720 &gt; 0, IF('Raw Data'!V720 = 1, ('Raw Data'!Z720 * 'Raw Data'!N720 * 'Raw Data'!P720) / 'Raw Data'!U720, 'Raw Data'!Z720), #N/A)</f>
        <v>0</v>
      </c>
      <c r="N717" s="116">
        <f>IF('Raw Data'!U720 &gt; 0, IF('Raw Data'!V720 = 1, ('Raw Data'!AD720 * 'Raw Data'!N720 * 'Raw Data'!P720) / 'Raw Data'!U720, 'Raw Data'!AD720), #N/A)</f>
        <v>0</v>
      </c>
      <c r="O717" s="115">
        <f>IF('Raw Data'!U720 &gt; 0, IF('Raw Data'!V720 = 1, ('Raw Data'!AH720 * 'Raw Data'!N720 * 'Raw Data'!P720) / 'Raw Data'!U720, 'Raw Data'!AH720), #N/A)</f>
        <v>0</v>
      </c>
      <c r="P717" s="107">
        <f>'Raw Data'!V720</f>
        <v>1</v>
      </c>
    </row>
    <row r="718" spans="1:16" x14ac:dyDescent="0.2">
      <c r="A718" s="132">
        <f>'Raw Data'!D721</f>
        <v>4135</v>
      </c>
      <c r="B718" s="113" t="str">
        <f>'Raw Data'!C721</f>
        <v>3A</v>
      </c>
      <c r="C718" s="131" t="str">
        <f>'Raw Data'!B721</f>
        <v>PWS</v>
      </c>
      <c r="D718" s="130">
        <f>'Raw Data'!E721</f>
        <v>43322</v>
      </c>
      <c r="E718" s="129">
        <f>'Raw Data'!F721</f>
        <v>600998</v>
      </c>
      <c r="F718" s="129">
        <f>IF('Raw Data'!G721 &lt; 2000000,-1* 'Raw Data'!G721,('Raw Data'!G721 - 1000000))</f>
        <v>-1473100</v>
      </c>
      <c r="G718" s="128">
        <f>'Raw Data'!H721</f>
        <v>39</v>
      </c>
      <c r="H718" s="127">
        <f>'Raw Data'!M721</f>
        <v>7.0267033576965332</v>
      </c>
      <c r="I718" s="119">
        <f>'Raw Data'!I721</f>
        <v>1793.6627197265625</v>
      </c>
      <c r="J718" s="118">
        <f>'Raw Data'!K721</f>
        <v>70</v>
      </c>
      <c r="K718" s="119">
        <f>'Raw Data'!J721</f>
        <v>586.84136962890625</v>
      </c>
      <c r="L718" s="118">
        <f>'Raw Data'!L721</f>
        <v>77</v>
      </c>
      <c r="M718" s="117">
        <f>IF('Raw Data'!U721 &gt; 0, IF('Raw Data'!V721 = 1, ('Raw Data'!Z721 * 'Raw Data'!N721 * 'Raw Data'!P721) / 'Raw Data'!U721, 'Raw Data'!Z721), #N/A)</f>
        <v>0</v>
      </c>
      <c r="N718" s="116">
        <f>IF('Raw Data'!U721 &gt; 0, IF('Raw Data'!V721 = 1, ('Raw Data'!AD721 * 'Raw Data'!N721 * 'Raw Data'!P721) / 'Raw Data'!U721, 'Raw Data'!AD721), #N/A)</f>
        <v>0</v>
      </c>
      <c r="O718" s="115">
        <f>IF('Raw Data'!U721 &gt; 0, IF('Raw Data'!V721 = 1, ('Raw Data'!AH721 * 'Raw Data'!N721 * 'Raw Data'!P721) / 'Raw Data'!U721, 'Raw Data'!AH721), #N/A)</f>
        <v>10</v>
      </c>
      <c r="P718" s="107">
        <f>'Raw Data'!V721</f>
        <v>1</v>
      </c>
    </row>
    <row r="719" spans="1:16" x14ac:dyDescent="0.2">
      <c r="A719" s="132">
        <f>'Raw Data'!D722</f>
        <v>4136</v>
      </c>
      <c r="B719" s="113" t="str">
        <f>'Raw Data'!C722</f>
        <v>3A</v>
      </c>
      <c r="C719" s="131" t="str">
        <f>'Raw Data'!B722</f>
        <v>PWS</v>
      </c>
      <c r="D719" s="130">
        <f>'Raw Data'!E722</f>
        <v>43322</v>
      </c>
      <c r="E719" s="129">
        <f>'Raw Data'!F722</f>
        <v>601009</v>
      </c>
      <c r="F719" s="129">
        <f>IF('Raw Data'!G722 &lt; 2000000,-1* 'Raw Data'!G722,('Raw Data'!G722 - 1000000))</f>
        <v>-1475102</v>
      </c>
      <c r="G719" s="128">
        <f>'Raw Data'!H722</f>
        <v>184</v>
      </c>
      <c r="H719" s="127">
        <f>'Raw Data'!M722</f>
        <v>7.0267033576965332</v>
      </c>
      <c r="I719" s="119">
        <f>'Raw Data'!I722</f>
        <v>1793.0859375</v>
      </c>
      <c r="J719" s="118">
        <f>'Raw Data'!K722</f>
        <v>88</v>
      </c>
      <c r="K719" s="119">
        <f>'Raw Data'!J722</f>
        <v>470.46047973632812</v>
      </c>
      <c r="L719" s="118">
        <f>'Raw Data'!L722</f>
        <v>57</v>
      </c>
      <c r="M719" s="117">
        <f>IF('Raw Data'!U722 &gt; 0, IF('Raw Data'!V722 = 1, ('Raw Data'!Z722 * 'Raw Data'!N722 * 'Raw Data'!P722) / 'Raw Data'!U722, 'Raw Data'!Z722), #N/A)</f>
        <v>0</v>
      </c>
      <c r="N719" s="116">
        <f>IF('Raw Data'!U722 &gt; 0, IF('Raw Data'!V722 = 1, ('Raw Data'!AD722 * 'Raw Data'!N722 * 'Raw Data'!P722) / 'Raw Data'!U722, 'Raw Data'!AD722), #N/A)</f>
        <v>5</v>
      </c>
      <c r="O719" s="115">
        <f>IF('Raw Data'!U722 &gt; 0, IF('Raw Data'!V722 = 1, ('Raw Data'!AH722 * 'Raw Data'!N722 * 'Raw Data'!P722) / 'Raw Data'!U722, 'Raw Data'!AH722), #N/A)</f>
        <v>10</v>
      </c>
      <c r="P719" s="107">
        <f>'Raw Data'!V722</f>
        <v>1</v>
      </c>
    </row>
    <row r="720" spans="1:16" x14ac:dyDescent="0.2">
      <c r="A720" s="132">
        <f>'Raw Data'!D723</f>
        <v>4137</v>
      </c>
      <c r="B720" s="113" t="str">
        <f>'Raw Data'!C723</f>
        <v>3A</v>
      </c>
      <c r="C720" s="131" t="str">
        <f>'Raw Data'!B723</f>
        <v>PWS</v>
      </c>
      <c r="D720" s="130">
        <f>'Raw Data'!E723</f>
        <v>43322</v>
      </c>
      <c r="E720" s="129">
        <f>'Raw Data'!F723</f>
        <v>601992</v>
      </c>
      <c r="F720" s="129">
        <f>IF('Raw Data'!G723 &lt; 2000000,-1* 'Raw Data'!G723,('Raw Data'!G723 - 1000000))</f>
        <v>-1473099</v>
      </c>
      <c r="G720" s="128">
        <f>'Raw Data'!H723</f>
        <v>70</v>
      </c>
      <c r="H720" s="127">
        <f>'Raw Data'!M723</f>
        <v>6.9564361572265625</v>
      </c>
      <c r="I720" s="119">
        <f>'Raw Data'!I723</f>
        <v>2336.337158203125</v>
      </c>
      <c r="J720" s="118">
        <f>'Raw Data'!K723</f>
        <v>89</v>
      </c>
      <c r="K720" s="119">
        <f>'Raw Data'!J723</f>
        <v>255.11793518066406</v>
      </c>
      <c r="L720" s="118">
        <f>'Raw Data'!L723</f>
        <v>34</v>
      </c>
      <c r="M720" s="117">
        <f>IF('Raw Data'!U723 &gt; 0, IF('Raw Data'!V723 = 1, ('Raw Data'!Z723 * 'Raw Data'!N723 * 'Raw Data'!P723) / 'Raw Data'!U723, 'Raw Data'!Z723), #N/A)</f>
        <v>0</v>
      </c>
      <c r="N720" s="116">
        <f>IF('Raw Data'!U723 &gt; 0, IF('Raw Data'!V723 = 1, ('Raw Data'!AD723 * 'Raw Data'!N723 * 'Raw Data'!P723) / 'Raw Data'!U723, 'Raw Data'!AD723), #N/A)</f>
        <v>29.7</v>
      </c>
      <c r="O720" s="115">
        <f>IF('Raw Data'!U723 &gt; 0, IF('Raw Data'!V723 = 1, ('Raw Data'!AH723 * 'Raw Data'!N723 * 'Raw Data'!P723) / 'Raw Data'!U723, 'Raw Data'!AH723), #N/A)</f>
        <v>19.8</v>
      </c>
      <c r="P720" s="107">
        <f>'Raw Data'!V723</f>
        <v>1</v>
      </c>
    </row>
    <row r="721" spans="1:16" x14ac:dyDescent="0.2">
      <c r="A721" s="132">
        <f>'Raw Data'!D724</f>
        <v>4138</v>
      </c>
      <c r="B721" s="113" t="str">
        <f>'Raw Data'!C724</f>
        <v>3A</v>
      </c>
      <c r="C721" s="131" t="str">
        <f>'Raw Data'!B724</f>
        <v>PWS</v>
      </c>
      <c r="D721" s="130">
        <f>'Raw Data'!E724</f>
        <v>43325</v>
      </c>
      <c r="E721" s="129">
        <f>'Raw Data'!F724</f>
        <v>602999</v>
      </c>
      <c r="F721" s="129">
        <f>IF('Raw Data'!G724 &lt; 2000000,-1* 'Raw Data'!G724,('Raw Data'!G724 - 1000000))</f>
        <v>-1462916</v>
      </c>
      <c r="G721" s="128">
        <f>'Raw Data'!H724</f>
        <v>35</v>
      </c>
      <c r="H721" s="127">
        <f>'Raw Data'!M724</f>
        <v>6.9564361572265625</v>
      </c>
      <c r="I721" s="119">
        <f>'Raw Data'!I724</f>
        <v>1761.40380859375</v>
      </c>
      <c r="J721" s="118">
        <f>'Raw Data'!K724</f>
        <v>60</v>
      </c>
      <c r="K721" s="119">
        <f>'Raw Data'!J724</f>
        <v>493.90765380859375</v>
      </c>
      <c r="L721" s="118">
        <f>'Raw Data'!L724</f>
        <v>71</v>
      </c>
      <c r="M721" s="117">
        <f>IF('Raw Data'!U724 &gt; 0, IF('Raw Data'!V724 = 1, ('Raw Data'!Z724 * 'Raw Data'!N724 * 'Raw Data'!P724) / 'Raw Data'!U724, 'Raw Data'!Z724), #N/A)</f>
        <v>0</v>
      </c>
      <c r="N721" s="116">
        <f>IF('Raw Data'!U724 &gt; 0, IF('Raw Data'!V724 = 1, ('Raw Data'!AD724 * 'Raw Data'!N724 * 'Raw Data'!P724) / 'Raw Data'!U724, 'Raw Data'!AD724), #N/A)</f>
        <v>0</v>
      </c>
      <c r="O721" s="115">
        <f>IF('Raw Data'!U724 &gt; 0, IF('Raw Data'!V724 = 1, ('Raw Data'!AH724 * 'Raw Data'!N724 * 'Raw Data'!P724) / 'Raw Data'!U724, 'Raw Data'!AH724), #N/A)</f>
        <v>0</v>
      </c>
      <c r="P721" s="107">
        <f>'Raw Data'!V724</f>
        <v>1</v>
      </c>
    </row>
    <row r="722" spans="1:16" x14ac:dyDescent="0.2">
      <c r="A722" s="132">
        <f>'Raw Data'!D725</f>
        <v>4139</v>
      </c>
      <c r="B722" s="113" t="str">
        <f>'Raw Data'!C725</f>
        <v>3A</v>
      </c>
      <c r="C722" s="131" t="str">
        <f>'Raw Data'!B725</f>
        <v>PWS</v>
      </c>
      <c r="D722" s="130">
        <f>'Raw Data'!E725</f>
        <v>43325</v>
      </c>
      <c r="E722" s="129">
        <f>'Raw Data'!F725</f>
        <v>602992</v>
      </c>
      <c r="F722" s="129">
        <f>IF('Raw Data'!G725 &lt; 2000000,-1* 'Raw Data'!G725,('Raw Data'!G725 - 1000000))</f>
        <v>-1464898</v>
      </c>
      <c r="G722" s="128">
        <f>'Raw Data'!H725</f>
        <v>216</v>
      </c>
      <c r="H722" s="127">
        <f>'Raw Data'!M725</f>
        <v>6.9564361572265625</v>
      </c>
      <c r="I722" s="119">
        <f>'Raw Data'!I725</f>
        <v>1833.0244140625</v>
      </c>
      <c r="J722" s="118">
        <f>'Raw Data'!K725</f>
        <v>97</v>
      </c>
      <c r="K722" s="119">
        <f>'Raw Data'!J725</f>
        <v>554.2294921875</v>
      </c>
      <c r="L722" s="118">
        <f>'Raw Data'!L725</f>
        <v>62</v>
      </c>
      <c r="M722" s="117">
        <f>IF('Raw Data'!U725 &gt; 0, IF('Raw Data'!V725 = 1, ('Raw Data'!Z725 * 'Raw Data'!N725 * 'Raw Data'!P725) / 'Raw Data'!U725, 'Raw Data'!Z725), #N/A)</f>
        <v>29.7</v>
      </c>
      <c r="N722" s="116">
        <f>IF('Raw Data'!U725 &gt; 0, IF('Raw Data'!V725 = 1, ('Raw Data'!AD725 * 'Raw Data'!N725 * 'Raw Data'!P725) / 'Raw Data'!U725, 'Raw Data'!AD725), #N/A)</f>
        <v>0</v>
      </c>
      <c r="O722" s="115">
        <f>IF('Raw Data'!U725 &gt; 0, IF('Raw Data'!V725 = 1, ('Raw Data'!AH725 * 'Raw Data'!N725 * 'Raw Data'!P725) / 'Raw Data'!U725, 'Raw Data'!AH725), #N/A)</f>
        <v>14.85</v>
      </c>
      <c r="P722" s="107">
        <f>'Raw Data'!V725</f>
        <v>1</v>
      </c>
    </row>
    <row r="723" spans="1:16" x14ac:dyDescent="0.2">
      <c r="A723" s="132">
        <f>'Raw Data'!D726</f>
        <v>4140</v>
      </c>
      <c r="B723" s="113" t="str">
        <f>'Raw Data'!C726</f>
        <v>3A</v>
      </c>
      <c r="C723" s="131" t="str">
        <f>'Raw Data'!B726</f>
        <v>PWS</v>
      </c>
      <c r="D723" s="130">
        <f>'Raw Data'!E726</f>
        <v>43324</v>
      </c>
      <c r="E723" s="129">
        <f>'Raw Data'!F726</f>
        <v>603001</v>
      </c>
      <c r="F723" s="129">
        <f>IF('Raw Data'!G726 &lt; 2000000,-1* 'Raw Data'!G726,('Raw Data'!G726 - 1000000))</f>
        <v>-1471054</v>
      </c>
      <c r="G723" s="128">
        <f>'Raw Data'!H726</f>
        <v>112</v>
      </c>
      <c r="H723" s="127">
        <f>'Raw Data'!M726</f>
        <v>6.9564361572265625</v>
      </c>
      <c r="I723" s="119">
        <f>'Raw Data'!I726</f>
        <v>1220.5274658203125</v>
      </c>
      <c r="J723" s="118">
        <f>'Raw Data'!K726</f>
        <v>67</v>
      </c>
      <c r="K723" s="119">
        <f>'Raw Data'!J726</f>
        <v>280.16082763671875</v>
      </c>
      <c r="L723" s="118">
        <f>'Raw Data'!L726</f>
        <v>32</v>
      </c>
      <c r="M723" s="117">
        <f>IF('Raw Data'!U726 &gt; 0, IF('Raw Data'!V726 = 1, ('Raw Data'!Z726 * 'Raw Data'!N726 * 'Raw Data'!P726) / 'Raw Data'!U726, 'Raw Data'!Z726), #N/A)</f>
        <v>14.85</v>
      </c>
      <c r="N723" s="116">
        <f>IF('Raw Data'!U726 &gt; 0, IF('Raw Data'!V726 = 1, ('Raw Data'!AD726 * 'Raw Data'!N726 * 'Raw Data'!P726) / 'Raw Data'!U726, 'Raw Data'!AD726), #N/A)</f>
        <v>9.9</v>
      </c>
      <c r="O723" s="115">
        <f>IF('Raw Data'!U726 &gt; 0, IF('Raw Data'!V726 = 1, ('Raw Data'!AH726 * 'Raw Data'!N726 * 'Raw Data'!P726) / 'Raw Data'!U726, 'Raw Data'!AH726), #N/A)</f>
        <v>0</v>
      </c>
      <c r="P723" s="107">
        <f>'Raw Data'!V726</f>
        <v>1</v>
      </c>
    </row>
    <row r="724" spans="1:16" x14ac:dyDescent="0.2">
      <c r="A724" s="132">
        <f>'Raw Data'!D727</f>
        <v>4141</v>
      </c>
      <c r="B724" s="113" t="str">
        <f>'Raw Data'!C727</f>
        <v>3A</v>
      </c>
      <c r="C724" s="131" t="str">
        <f>'Raw Data'!B727</f>
        <v>PWS</v>
      </c>
      <c r="D724" s="130">
        <f>'Raw Data'!E727</f>
        <v>43324</v>
      </c>
      <c r="E724" s="129">
        <f>'Raw Data'!F727</f>
        <v>603000</v>
      </c>
      <c r="F724" s="129">
        <f>IF('Raw Data'!G727 &lt; 2000000,-1* 'Raw Data'!G727,('Raw Data'!G727 - 1000000))</f>
        <v>-1472991</v>
      </c>
      <c r="G724" s="128">
        <f>'Raw Data'!H727</f>
        <v>111</v>
      </c>
      <c r="H724" s="127">
        <f>'Raw Data'!M727</f>
        <v>6.9564361572265625</v>
      </c>
      <c r="I724" s="119">
        <f>'Raw Data'!I727</f>
        <v>886.0819091796875</v>
      </c>
      <c r="J724" s="118">
        <f>'Raw Data'!K727</f>
        <v>35</v>
      </c>
      <c r="K724" s="119">
        <f>'Raw Data'!J727</f>
        <v>121.49600219726562</v>
      </c>
      <c r="L724" s="118">
        <f>'Raw Data'!L727</f>
        <v>14</v>
      </c>
      <c r="M724" s="117">
        <f>IF('Raw Data'!U727 &gt; 0, IF('Raw Data'!V727 = 1, ('Raw Data'!Z727 * 'Raw Data'!N727 * 'Raw Data'!P727) / 'Raw Data'!U727, 'Raw Data'!Z727), #N/A)</f>
        <v>4.95</v>
      </c>
      <c r="N724" s="116">
        <f>IF('Raw Data'!U727 &gt; 0, IF('Raw Data'!V727 = 1, ('Raw Data'!AD727 * 'Raw Data'!N727 * 'Raw Data'!P727) / 'Raw Data'!U727, 'Raw Data'!AD727), #N/A)</f>
        <v>14.85</v>
      </c>
      <c r="O724" s="115">
        <f>IF('Raw Data'!U727 &gt; 0, IF('Raw Data'!V727 = 1, ('Raw Data'!AH727 * 'Raw Data'!N727 * 'Raw Data'!P727) / 'Raw Data'!U727, 'Raw Data'!AH727), #N/A)</f>
        <v>44.55</v>
      </c>
      <c r="P724" s="107">
        <f>'Raw Data'!V727</f>
        <v>1</v>
      </c>
    </row>
    <row r="725" spans="1:16" x14ac:dyDescent="0.2">
      <c r="A725" s="132">
        <f>'Raw Data'!D728</f>
        <v>4142</v>
      </c>
      <c r="B725" s="113" t="str">
        <f>'Raw Data'!C728</f>
        <v>3A</v>
      </c>
      <c r="C725" s="131" t="str">
        <f>'Raw Data'!B728</f>
        <v>PWS</v>
      </c>
      <c r="D725" s="130">
        <f>'Raw Data'!E728</f>
        <v>43323</v>
      </c>
      <c r="E725" s="129">
        <f>'Raw Data'!F728</f>
        <v>602886</v>
      </c>
      <c r="F725" s="129">
        <f>IF('Raw Data'!G728 &lt; 2000000,-1* 'Raw Data'!G728,('Raw Data'!G728 - 1000000))</f>
        <v>-1475001</v>
      </c>
      <c r="G725" s="128">
        <f>'Raw Data'!H728</f>
        <v>252</v>
      </c>
      <c r="H725" s="127">
        <f>'Raw Data'!M728</f>
        <v>6.9564361572265625</v>
      </c>
      <c r="I725" s="119">
        <f>'Raw Data'!I728</f>
        <v>1911.232177734375</v>
      </c>
      <c r="J725" s="118">
        <f>'Raw Data'!K728</f>
        <v>91</v>
      </c>
      <c r="K725" s="119">
        <f>'Raw Data'!J728</f>
        <v>389.731201171875</v>
      </c>
      <c r="L725" s="118">
        <f>'Raw Data'!L728</f>
        <v>44</v>
      </c>
      <c r="M725" s="117">
        <f>IF('Raw Data'!U728 &gt; 0, IF('Raw Data'!V728 = 1, ('Raw Data'!Z728 * 'Raw Data'!N728 * 'Raw Data'!P728) / 'Raw Data'!U728, 'Raw Data'!Z728), #N/A)</f>
        <v>9.9</v>
      </c>
      <c r="N725" s="116">
        <f>IF('Raw Data'!U728 &gt; 0, IF('Raw Data'!V728 = 1, ('Raw Data'!AD728 * 'Raw Data'!N728 * 'Raw Data'!P728) / 'Raw Data'!U728, 'Raw Data'!AD728), #N/A)</f>
        <v>0</v>
      </c>
      <c r="O725" s="115">
        <f>IF('Raw Data'!U728 &gt; 0, IF('Raw Data'!V728 = 1, ('Raw Data'!AH728 * 'Raw Data'!N728 * 'Raw Data'!P728) / 'Raw Data'!U728, 'Raw Data'!AH728), #N/A)</f>
        <v>19.8</v>
      </c>
      <c r="P725" s="107">
        <f>'Raw Data'!V728</f>
        <v>1</v>
      </c>
    </row>
    <row r="726" spans="1:16" x14ac:dyDescent="0.2">
      <c r="A726" s="132">
        <f>'Raw Data'!D729</f>
        <v>4143</v>
      </c>
      <c r="B726" s="113" t="str">
        <f>'Raw Data'!C729</f>
        <v>3A</v>
      </c>
      <c r="C726" s="131" t="str">
        <f>'Raw Data'!B729</f>
        <v>PWS</v>
      </c>
      <c r="D726" s="130">
        <f>'Raw Data'!E729</f>
        <v>43325</v>
      </c>
      <c r="E726" s="129">
        <f>'Raw Data'!F729</f>
        <v>604016</v>
      </c>
      <c r="F726" s="129">
        <f>IF('Raw Data'!G729 &lt; 2000000,-1* 'Raw Data'!G729,('Raw Data'!G729 - 1000000))</f>
        <v>-1464902</v>
      </c>
      <c r="G726" s="128">
        <f>'Raw Data'!H729</f>
        <v>226</v>
      </c>
      <c r="H726" s="127">
        <f>'Raw Data'!M729</f>
        <v>6.9564361572265625</v>
      </c>
      <c r="I726" s="119">
        <f>'Raw Data'!I729</f>
        <v>3463.12353515625</v>
      </c>
      <c r="J726" s="118">
        <f>'Raw Data'!K729</f>
        <v>194</v>
      </c>
      <c r="K726" s="119">
        <f>'Raw Data'!J729</f>
        <v>900.628173828125</v>
      </c>
      <c r="L726" s="118">
        <f>'Raw Data'!L729</f>
        <v>102</v>
      </c>
      <c r="M726" s="117">
        <f>IF('Raw Data'!U729 &gt; 0, IF('Raw Data'!V729 = 1, ('Raw Data'!Z729 * 'Raw Data'!N729 * 'Raw Data'!P729) / 'Raw Data'!U729, 'Raw Data'!Z729), #N/A)</f>
        <v>9.9</v>
      </c>
      <c r="N726" s="116">
        <f>IF('Raw Data'!U729 &gt; 0, IF('Raw Data'!V729 = 1, ('Raw Data'!AD729 * 'Raw Data'!N729 * 'Raw Data'!P729) / 'Raw Data'!U729, 'Raw Data'!AD729), #N/A)</f>
        <v>0</v>
      </c>
      <c r="O726" s="115">
        <f>IF('Raw Data'!U729 &gt; 0, IF('Raw Data'!V729 = 1, ('Raw Data'!AH729 * 'Raw Data'!N729 * 'Raw Data'!P729) / 'Raw Data'!U729, 'Raw Data'!AH729), #N/A)</f>
        <v>4.95</v>
      </c>
      <c r="P726" s="107">
        <f>'Raw Data'!V729</f>
        <v>1</v>
      </c>
    </row>
    <row r="727" spans="1:16" x14ac:dyDescent="0.2">
      <c r="A727" s="132">
        <f>'Raw Data'!D730</f>
        <v>4144</v>
      </c>
      <c r="B727" s="113" t="str">
        <f>'Raw Data'!C730</f>
        <v>3A</v>
      </c>
      <c r="C727" s="131" t="str">
        <f>'Raw Data'!B730</f>
        <v>PWS</v>
      </c>
      <c r="D727" s="130">
        <f>'Raw Data'!E730</f>
        <v>43324</v>
      </c>
      <c r="E727" s="129">
        <f>'Raw Data'!F730</f>
        <v>604001</v>
      </c>
      <c r="F727" s="129">
        <f>IF('Raw Data'!G730 &lt; 2000000,-1* 'Raw Data'!G730,('Raw Data'!G730 - 1000000))</f>
        <v>-1470910</v>
      </c>
      <c r="G727" s="128">
        <f>'Raw Data'!H730</f>
        <v>130</v>
      </c>
      <c r="H727" s="127">
        <f>'Raw Data'!M730</f>
        <v>6.88616943359375</v>
      </c>
      <c r="I727" s="119">
        <f>'Raw Data'!I730</f>
        <v>2533.32568359375</v>
      </c>
      <c r="J727" s="118">
        <f>'Raw Data'!K730</f>
        <v>101</v>
      </c>
      <c r="K727" s="119">
        <f>'Raw Data'!J730</f>
        <v>353.7601318359375</v>
      </c>
      <c r="L727" s="118">
        <f>'Raw Data'!L730</f>
        <v>44</v>
      </c>
      <c r="M727" s="117">
        <f>IF('Raw Data'!U730 &gt; 0, IF('Raw Data'!V730 = 1, ('Raw Data'!Z730 * 'Raw Data'!N730 * 'Raw Data'!P730) / 'Raw Data'!U730, 'Raw Data'!Z730), #N/A)</f>
        <v>9.8000000000000007</v>
      </c>
      <c r="N727" s="116">
        <f>IF('Raw Data'!U730 &gt; 0, IF('Raw Data'!V730 = 1, ('Raw Data'!AD730 * 'Raw Data'!N730 * 'Raw Data'!P730) / 'Raw Data'!U730, 'Raw Data'!AD730), #N/A)</f>
        <v>4.9000000000000004</v>
      </c>
      <c r="O727" s="115">
        <f>IF('Raw Data'!U730 &gt; 0, IF('Raw Data'!V730 = 1, ('Raw Data'!AH730 * 'Raw Data'!N730 * 'Raw Data'!P730) / 'Raw Data'!U730, 'Raw Data'!AH730), #N/A)</f>
        <v>4.9000000000000004</v>
      </c>
      <c r="P727" s="107">
        <f>'Raw Data'!V730</f>
        <v>1</v>
      </c>
    </row>
    <row r="728" spans="1:16" x14ac:dyDescent="0.2">
      <c r="A728" s="132">
        <f>'Raw Data'!D731</f>
        <v>4145</v>
      </c>
      <c r="B728" s="113" t="str">
        <f>'Raw Data'!C731</f>
        <v>3A</v>
      </c>
      <c r="C728" s="131" t="str">
        <f>'Raw Data'!B731</f>
        <v>PWS</v>
      </c>
      <c r="D728" s="130">
        <f>'Raw Data'!E731</f>
        <v>43326</v>
      </c>
      <c r="E728" s="129">
        <f>'Raw Data'!F731</f>
        <v>605001</v>
      </c>
      <c r="F728" s="129">
        <f>IF('Raw Data'!G731 &lt; 2000000,-1* 'Raw Data'!G731,('Raw Data'!G731 - 1000000))</f>
        <v>-1470821</v>
      </c>
      <c r="G728" s="128">
        <f>'Raw Data'!H731</f>
        <v>182</v>
      </c>
      <c r="H728" s="127">
        <f>'Raw Data'!M731</f>
        <v>6.9564361572265625</v>
      </c>
      <c r="I728" s="119">
        <f>'Raw Data'!I731</f>
        <v>2364.33984375</v>
      </c>
      <c r="J728" s="118">
        <f>'Raw Data'!K731</f>
        <v>103</v>
      </c>
      <c r="K728" s="119">
        <f>'Raw Data'!J731</f>
        <v>820.01953125</v>
      </c>
      <c r="L728" s="118">
        <f>'Raw Data'!L731</f>
        <v>103</v>
      </c>
      <c r="M728" s="117">
        <f>IF('Raw Data'!U731 &gt; 0, IF('Raw Data'!V731 = 1, ('Raw Data'!Z731 * 'Raw Data'!N731 * 'Raw Data'!P731) / 'Raw Data'!U731, 'Raw Data'!Z731), #N/A)</f>
        <v>4.95</v>
      </c>
      <c r="N728" s="116">
        <f>IF('Raw Data'!U731 &gt; 0, IF('Raw Data'!V731 = 1, ('Raw Data'!AD731 * 'Raw Data'!N731 * 'Raw Data'!P731) / 'Raw Data'!U731, 'Raw Data'!AD731), #N/A)</f>
        <v>19.8</v>
      </c>
      <c r="O728" s="115">
        <f>IF('Raw Data'!U731 &gt; 0, IF('Raw Data'!V731 = 1, ('Raw Data'!AH731 * 'Raw Data'!N731 * 'Raw Data'!P731) / 'Raw Data'!U731, 'Raw Data'!AH731), #N/A)</f>
        <v>14.85</v>
      </c>
      <c r="P728" s="107">
        <f>'Raw Data'!V731</f>
        <v>1</v>
      </c>
    </row>
    <row r="729" spans="1:16" x14ac:dyDescent="0.2">
      <c r="A729" s="132">
        <f>'Raw Data'!D732</f>
        <v>4146</v>
      </c>
      <c r="B729" s="113" t="str">
        <f>'Raw Data'!C732</f>
        <v>3A</v>
      </c>
      <c r="C729" s="131" t="str">
        <f>'Raw Data'!B732</f>
        <v>PWS</v>
      </c>
      <c r="D729" s="130">
        <f>'Raw Data'!E732</f>
        <v>43323</v>
      </c>
      <c r="E729" s="129">
        <f>'Raw Data'!F732</f>
        <v>604993</v>
      </c>
      <c r="F729" s="129">
        <f>IF('Raw Data'!G732 &lt; 2000000,-1* 'Raw Data'!G732,('Raw Data'!G732 - 1000000))</f>
        <v>-1480998</v>
      </c>
      <c r="G729" s="128">
        <f>'Raw Data'!H732</f>
        <v>159</v>
      </c>
      <c r="H729" s="127">
        <f>'Raw Data'!M732</f>
        <v>6.88616943359375</v>
      </c>
      <c r="I729" s="119">
        <f>'Raw Data'!I732</f>
        <v>1624.781494140625</v>
      </c>
      <c r="J729" s="118">
        <f>'Raw Data'!K732</f>
        <v>58</v>
      </c>
      <c r="K729" s="119">
        <f>'Raw Data'!J732</f>
        <v>161.45057678222656</v>
      </c>
      <c r="L729" s="118">
        <f>'Raw Data'!L732</f>
        <v>19</v>
      </c>
      <c r="M729" s="117">
        <f>IF('Raw Data'!U732 &gt; 0, IF('Raw Data'!V732 = 1, ('Raw Data'!Z732 * 'Raw Data'!N732 * 'Raw Data'!P732) / 'Raw Data'!U732, 'Raw Data'!Z732), #N/A)</f>
        <v>0</v>
      </c>
      <c r="N729" s="116">
        <f>IF('Raw Data'!U732 &gt; 0, IF('Raw Data'!V732 = 1, ('Raw Data'!AD732 * 'Raw Data'!N732 * 'Raw Data'!P732) / 'Raw Data'!U732, 'Raw Data'!AD732), #N/A)</f>
        <v>4.9000000000000004</v>
      </c>
      <c r="O729" s="115">
        <f>IF('Raw Data'!U732 &gt; 0, IF('Raw Data'!V732 = 1, ('Raw Data'!AH732 * 'Raw Data'!N732 * 'Raw Data'!P732) / 'Raw Data'!U732, 'Raw Data'!AH732), #N/A)</f>
        <v>9.8000000000000007</v>
      </c>
      <c r="P729" s="107">
        <f>'Raw Data'!V732</f>
        <v>1</v>
      </c>
    </row>
    <row r="730" spans="1:16" x14ac:dyDescent="0.2">
      <c r="A730" s="132">
        <f>'Raw Data'!D733</f>
        <v>4147</v>
      </c>
      <c r="B730" s="113" t="str">
        <f>'Raw Data'!C733</f>
        <v>3A</v>
      </c>
      <c r="C730" s="131" t="str">
        <f>'Raw Data'!B733</f>
        <v>Seward</v>
      </c>
      <c r="D730" s="130">
        <f>'Raw Data'!E733</f>
        <v>43253</v>
      </c>
      <c r="E730" s="129">
        <f>'Raw Data'!F733</f>
        <v>583999</v>
      </c>
      <c r="F730" s="129">
        <f>IF('Raw Data'!G733 &lt; 2000000,-1* 'Raw Data'!G733,('Raw Data'!G733 - 1000000))</f>
        <v>-1483457</v>
      </c>
      <c r="G730" s="128">
        <f>'Raw Data'!H733</f>
        <v>130</v>
      </c>
      <c r="H730" s="127">
        <f>'Raw Data'!M733</f>
        <v>6.9564361572265625</v>
      </c>
      <c r="I730" s="119">
        <f>'Raw Data'!I733</f>
        <v>2060.47900390625</v>
      </c>
      <c r="J730" s="118">
        <f>'Raw Data'!K733</f>
        <v>133</v>
      </c>
      <c r="K730" s="119">
        <f>'Raw Data'!J733</f>
        <v>648.44464111328125</v>
      </c>
      <c r="L730" s="118">
        <f>'Raw Data'!L733</f>
        <v>68</v>
      </c>
      <c r="M730" s="117">
        <f>IF('Raw Data'!U733 &gt; 0, IF('Raw Data'!V733 = 1, ('Raw Data'!Z733 * 'Raw Data'!N733 * 'Raw Data'!P733) / 'Raw Data'!U733, 'Raw Data'!Z733), #N/A)</f>
        <v>79.2</v>
      </c>
      <c r="N730" s="116">
        <f>IF('Raw Data'!U733 &gt; 0, IF('Raw Data'!V733 = 1, ('Raw Data'!AD733 * 'Raw Data'!N733 * 'Raw Data'!P733) / 'Raw Data'!U733, 'Raw Data'!AD733), #N/A)</f>
        <v>0</v>
      </c>
      <c r="O730" s="115">
        <f>IF('Raw Data'!U733 &gt; 0, IF('Raw Data'!V733 = 1, ('Raw Data'!AH733 * 'Raw Data'!N733 * 'Raw Data'!P733) / 'Raw Data'!U733, 'Raw Data'!AH733), #N/A)</f>
        <v>0</v>
      </c>
      <c r="P730" s="107">
        <f>'Raw Data'!V733</f>
        <v>1</v>
      </c>
    </row>
    <row r="731" spans="1:16" x14ac:dyDescent="0.2">
      <c r="A731" s="132">
        <f>'Raw Data'!D734</f>
        <v>4148</v>
      </c>
      <c r="B731" s="113" t="str">
        <f>'Raw Data'!C734</f>
        <v>3A</v>
      </c>
      <c r="C731" s="131" t="str">
        <f>'Raw Data'!B734</f>
        <v>Seward</v>
      </c>
      <c r="D731" s="130">
        <f>'Raw Data'!E734</f>
        <v>43253</v>
      </c>
      <c r="E731" s="129">
        <f>'Raw Data'!F734</f>
        <v>584001</v>
      </c>
      <c r="F731" s="129">
        <f>IF('Raw Data'!G734 &lt; 2000000,-1* 'Raw Data'!G734,('Raw Data'!G734 - 1000000))</f>
        <v>-1485293</v>
      </c>
      <c r="G731" s="128">
        <f>'Raw Data'!H734</f>
        <v>93</v>
      </c>
      <c r="H731" s="127">
        <f>'Raw Data'!M734</f>
        <v>6.9564361572265625</v>
      </c>
      <c r="I731" s="119">
        <f>'Raw Data'!I734</f>
        <v>384.77133178710937</v>
      </c>
      <c r="J731" s="118">
        <f>'Raw Data'!K734</f>
        <v>26</v>
      </c>
      <c r="K731" s="119">
        <f>'Raw Data'!J734</f>
        <v>187.02955627441406</v>
      </c>
      <c r="L731" s="118">
        <f>'Raw Data'!L734</f>
        <v>21</v>
      </c>
      <c r="M731" s="117">
        <f>IF('Raw Data'!U734 &gt; 0, IF('Raw Data'!V734 = 1, ('Raw Data'!Z734 * 'Raw Data'!N734 * 'Raw Data'!P734) / 'Raw Data'!U734, 'Raw Data'!Z734), #N/A)</f>
        <v>9.9</v>
      </c>
      <c r="N731" s="116">
        <f>IF('Raw Data'!U734 &gt; 0, IF('Raw Data'!V734 = 1, ('Raw Data'!AD734 * 'Raw Data'!N734 * 'Raw Data'!P734) / 'Raw Data'!U734, 'Raw Data'!AD734), #N/A)</f>
        <v>4.95</v>
      </c>
      <c r="O731" s="115">
        <f>IF('Raw Data'!U734 &gt; 0, IF('Raw Data'!V734 = 1, ('Raw Data'!AH734 * 'Raw Data'!N734 * 'Raw Data'!P734) / 'Raw Data'!U734, 'Raw Data'!AH734), #N/A)</f>
        <v>0</v>
      </c>
      <c r="P731" s="107">
        <f>'Raw Data'!V734</f>
        <v>1</v>
      </c>
    </row>
    <row r="732" spans="1:16" x14ac:dyDescent="0.2">
      <c r="A732" s="132">
        <f>'Raw Data'!D735</f>
        <v>4149</v>
      </c>
      <c r="B732" s="113" t="str">
        <f>'Raw Data'!C735</f>
        <v>3A</v>
      </c>
      <c r="C732" s="131" t="str">
        <f>'Raw Data'!B735</f>
        <v>Seward</v>
      </c>
      <c r="D732" s="130">
        <f>'Raw Data'!E735</f>
        <v>43254</v>
      </c>
      <c r="E732" s="129">
        <f>'Raw Data'!F735</f>
        <v>585009</v>
      </c>
      <c r="F732" s="129">
        <f>IF('Raw Data'!G735 &lt; 2000000,-1* 'Raw Data'!G735,('Raw Data'!G735 - 1000000))</f>
        <v>-1481498</v>
      </c>
      <c r="G732" s="128">
        <f>'Raw Data'!H735</f>
        <v>153</v>
      </c>
      <c r="H732" s="127">
        <f>'Raw Data'!M735</f>
        <v>6.8159022331237793</v>
      </c>
      <c r="I732" s="119">
        <f>'Raw Data'!I735</f>
        <v>1275.02294921875</v>
      </c>
      <c r="J732" s="118">
        <f>'Raw Data'!K735</f>
        <v>87</v>
      </c>
      <c r="K732" s="119">
        <f>'Raw Data'!J735</f>
        <v>286.99114990234375</v>
      </c>
      <c r="L732" s="118">
        <f>'Raw Data'!L735</f>
        <v>30</v>
      </c>
      <c r="M732" s="117">
        <f>IF('Raw Data'!U735 &gt; 0, IF('Raw Data'!V735 = 1, ('Raw Data'!Z735 * 'Raw Data'!N735 * 'Raw Data'!P735) / 'Raw Data'!U735, 'Raw Data'!Z735), #N/A)</f>
        <v>14.55</v>
      </c>
      <c r="N732" s="116">
        <f>IF('Raw Data'!U735 &gt; 0, IF('Raw Data'!V735 = 1, ('Raw Data'!AD735 * 'Raw Data'!N735 * 'Raw Data'!P735) / 'Raw Data'!U735, 'Raw Data'!AD735), #N/A)</f>
        <v>0</v>
      </c>
      <c r="O732" s="115">
        <f>IF('Raw Data'!U735 &gt; 0, IF('Raw Data'!V735 = 1, ('Raw Data'!AH735 * 'Raw Data'!N735 * 'Raw Data'!P735) / 'Raw Data'!U735, 'Raw Data'!AH735), #N/A)</f>
        <v>0</v>
      </c>
      <c r="P732" s="107">
        <f>'Raw Data'!V735</f>
        <v>1</v>
      </c>
    </row>
    <row r="733" spans="1:16" x14ac:dyDescent="0.2">
      <c r="A733" s="132">
        <f>'Raw Data'!D736</f>
        <v>4150</v>
      </c>
      <c r="B733" s="113" t="str">
        <f>'Raw Data'!C736</f>
        <v>3A</v>
      </c>
      <c r="C733" s="131" t="str">
        <f>'Raw Data'!B736</f>
        <v>Seward</v>
      </c>
      <c r="D733" s="130">
        <f>'Raw Data'!E736</f>
        <v>43253</v>
      </c>
      <c r="E733" s="129">
        <f>'Raw Data'!F736</f>
        <v>584974</v>
      </c>
      <c r="F733" s="129">
        <f>IF('Raw Data'!G736 &lt; 2000000,-1* 'Raw Data'!G736,('Raw Data'!G736 - 1000000))</f>
        <v>-1483397</v>
      </c>
      <c r="G733" s="128">
        <f>'Raw Data'!H736</f>
        <v>161</v>
      </c>
      <c r="H733" s="127">
        <f>'Raw Data'!M736</f>
        <v>7.0267033576965332</v>
      </c>
      <c r="I733" s="119">
        <f>'Raw Data'!I736</f>
        <v>681.44244384765625</v>
      </c>
      <c r="J733" s="118">
        <f>'Raw Data'!K736</f>
        <v>44</v>
      </c>
      <c r="K733" s="119">
        <f>'Raw Data'!J736</f>
        <v>267.7432861328125</v>
      </c>
      <c r="L733" s="118">
        <f>'Raw Data'!L736</f>
        <v>29</v>
      </c>
      <c r="M733" s="117">
        <f>IF('Raw Data'!U736 &gt; 0, IF('Raw Data'!V736 = 1, ('Raw Data'!Z736 * 'Raw Data'!N736 * 'Raw Data'!P736) / 'Raw Data'!U736, 'Raw Data'!Z736), #N/A)</f>
        <v>15</v>
      </c>
      <c r="N733" s="116">
        <f>IF('Raw Data'!U736 &gt; 0, IF('Raw Data'!V736 = 1, ('Raw Data'!AD736 * 'Raw Data'!N736 * 'Raw Data'!P736) / 'Raw Data'!U736, 'Raw Data'!AD736), #N/A)</f>
        <v>0</v>
      </c>
      <c r="O733" s="115">
        <f>IF('Raw Data'!U736 &gt; 0, IF('Raw Data'!V736 = 1, ('Raw Data'!AH736 * 'Raw Data'!N736 * 'Raw Data'!P736) / 'Raw Data'!U736, 'Raw Data'!AH736), #N/A)</f>
        <v>10</v>
      </c>
      <c r="P733" s="107">
        <f>'Raw Data'!V736</f>
        <v>1</v>
      </c>
    </row>
    <row r="734" spans="1:16" x14ac:dyDescent="0.2">
      <c r="A734" s="132">
        <f>'Raw Data'!D737</f>
        <v>4151</v>
      </c>
      <c r="B734" s="113" t="str">
        <f>'Raw Data'!C737</f>
        <v>3A</v>
      </c>
      <c r="C734" s="131" t="str">
        <f>'Raw Data'!B737</f>
        <v>Seward</v>
      </c>
      <c r="D734" s="130">
        <f>'Raw Data'!E737</f>
        <v>43260</v>
      </c>
      <c r="E734" s="129">
        <f>'Raw Data'!F737</f>
        <v>585009</v>
      </c>
      <c r="F734" s="129">
        <f>IF('Raw Data'!G737 &lt; 2000000,-1* 'Raw Data'!G737,('Raw Data'!G737 - 1000000))</f>
        <v>-1485303</v>
      </c>
      <c r="G734" s="128">
        <f>'Raw Data'!H737</f>
        <v>138</v>
      </c>
      <c r="H734" s="127">
        <f>'Raw Data'!M737</f>
        <v>6.88616943359375</v>
      </c>
      <c r="I734" s="119">
        <f>'Raw Data'!I737</f>
        <v>1290.5291748046875</v>
      </c>
      <c r="J734" s="118">
        <f>'Raw Data'!K737</f>
        <v>75</v>
      </c>
      <c r="K734" s="119">
        <f>'Raw Data'!J737</f>
        <v>155.39292907714844</v>
      </c>
      <c r="L734" s="118">
        <f>'Raw Data'!L737</f>
        <v>16</v>
      </c>
      <c r="M734" s="117">
        <f>IF('Raw Data'!U737 &gt; 0, IF('Raw Data'!V737 = 1, ('Raw Data'!Z737 * 'Raw Data'!N737 * 'Raw Data'!P737) / 'Raw Data'!U737, 'Raw Data'!Z737), #N/A)</f>
        <v>24.5</v>
      </c>
      <c r="N734" s="116">
        <f>IF('Raw Data'!U737 &gt; 0, IF('Raw Data'!V737 = 1, ('Raw Data'!AD737 * 'Raw Data'!N737 * 'Raw Data'!P737) / 'Raw Data'!U737, 'Raw Data'!AD737), #N/A)</f>
        <v>0</v>
      </c>
      <c r="O734" s="115">
        <f>IF('Raw Data'!U737 &gt; 0, IF('Raw Data'!V737 = 1, ('Raw Data'!AH737 * 'Raw Data'!N737 * 'Raw Data'!P737) / 'Raw Data'!U737, 'Raw Data'!AH737), #N/A)</f>
        <v>0</v>
      </c>
      <c r="P734" s="107">
        <f>'Raw Data'!V737</f>
        <v>1</v>
      </c>
    </row>
    <row r="735" spans="1:16" x14ac:dyDescent="0.2">
      <c r="A735" s="132">
        <f>'Raw Data'!D738</f>
        <v>4152</v>
      </c>
      <c r="B735" s="113" t="str">
        <f>'Raw Data'!C738</f>
        <v>3A</v>
      </c>
      <c r="C735" s="131" t="str">
        <f>'Raw Data'!B738</f>
        <v>Seward</v>
      </c>
      <c r="D735" s="130">
        <f>'Raw Data'!E738</f>
        <v>43260</v>
      </c>
      <c r="E735" s="129">
        <f>'Raw Data'!F738</f>
        <v>584999</v>
      </c>
      <c r="F735" s="129">
        <f>IF('Raw Data'!G738 &lt; 2000000,-1* 'Raw Data'!G738,('Raw Data'!G738 - 1000000))</f>
        <v>-1490988</v>
      </c>
      <c r="G735" s="128">
        <f>'Raw Data'!H738</f>
        <v>110</v>
      </c>
      <c r="H735" s="127">
        <f>'Raw Data'!M738</f>
        <v>7.0267033576965332</v>
      </c>
      <c r="I735" s="119">
        <f>'Raw Data'!I738</f>
        <v>1544.4803466796875</v>
      </c>
      <c r="J735" s="118">
        <f>'Raw Data'!K738</f>
        <v>106</v>
      </c>
      <c r="K735" s="119">
        <f>'Raw Data'!J738</f>
        <v>350.3536376953125</v>
      </c>
      <c r="L735" s="118">
        <f>'Raw Data'!L738</f>
        <v>36</v>
      </c>
      <c r="M735" s="117">
        <f>IF('Raw Data'!U738 &gt; 0, IF('Raw Data'!V738 = 1, ('Raw Data'!Z738 * 'Raw Data'!N738 * 'Raw Data'!P738) / 'Raw Data'!U738, 'Raw Data'!Z738), #N/A)</f>
        <v>55</v>
      </c>
      <c r="N735" s="116">
        <f>IF('Raw Data'!U738 &gt; 0, IF('Raw Data'!V738 = 1, ('Raw Data'!AD738 * 'Raw Data'!N738 * 'Raw Data'!P738) / 'Raw Data'!U738, 'Raw Data'!AD738), #N/A)</f>
        <v>5</v>
      </c>
      <c r="O735" s="115">
        <f>IF('Raw Data'!U738 &gt; 0, IF('Raw Data'!V738 = 1, ('Raw Data'!AH738 * 'Raw Data'!N738 * 'Raw Data'!P738) / 'Raw Data'!U738, 'Raw Data'!AH738), #N/A)</f>
        <v>0</v>
      </c>
      <c r="P735" s="107">
        <f>'Raw Data'!V738</f>
        <v>1</v>
      </c>
    </row>
    <row r="736" spans="1:16" x14ac:dyDescent="0.2">
      <c r="A736" s="132">
        <f>'Raw Data'!D739</f>
        <v>4153</v>
      </c>
      <c r="B736" s="113" t="str">
        <f>'Raw Data'!C739</f>
        <v>3A</v>
      </c>
      <c r="C736" s="131" t="str">
        <f>'Raw Data'!B739</f>
        <v>Seward</v>
      </c>
      <c r="D736" s="130">
        <f>'Raw Data'!E739</f>
        <v>43254</v>
      </c>
      <c r="E736" s="129">
        <f>'Raw Data'!F739</f>
        <v>590004</v>
      </c>
      <c r="F736" s="129">
        <f>IF('Raw Data'!G739 &lt; 2000000,-1* 'Raw Data'!G739,('Raw Data'!G739 - 1000000))</f>
        <v>-1475519</v>
      </c>
      <c r="G736" s="128">
        <f>'Raw Data'!H739</f>
        <v>231</v>
      </c>
      <c r="H736" s="127">
        <f>'Raw Data'!M739</f>
        <v>7.0267033576965332</v>
      </c>
      <c r="I736" s="119">
        <f>'Raw Data'!I739</f>
        <v>1284.792724609375</v>
      </c>
      <c r="J736" s="118">
        <f>'Raw Data'!K739</f>
        <v>65</v>
      </c>
      <c r="K736" s="119">
        <f>'Raw Data'!J739</f>
        <v>79.577774047851562</v>
      </c>
      <c r="L736" s="118">
        <f>'Raw Data'!L739</f>
        <v>8</v>
      </c>
      <c r="M736" s="117">
        <f>IF('Raw Data'!U739 &gt; 0, IF('Raw Data'!V739 = 1, ('Raw Data'!Z739 * 'Raw Data'!N739 * 'Raw Data'!P739) / 'Raw Data'!U739, 'Raw Data'!Z739), #N/A)</f>
        <v>80</v>
      </c>
      <c r="N736" s="116">
        <f>IF('Raw Data'!U739 &gt; 0, IF('Raw Data'!V739 = 1, ('Raw Data'!AD739 * 'Raw Data'!N739 * 'Raw Data'!P739) / 'Raw Data'!U739, 'Raw Data'!AD739), #N/A)</f>
        <v>0</v>
      </c>
      <c r="O736" s="115">
        <f>IF('Raw Data'!U739 &gt; 0, IF('Raw Data'!V739 = 1, ('Raw Data'!AH739 * 'Raw Data'!N739 * 'Raw Data'!P739) / 'Raw Data'!U739, 'Raw Data'!AH739), #N/A)</f>
        <v>15</v>
      </c>
      <c r="P736" s="107">
        <f>'Raw Data'!V739</f>
        <v>1</v>
      </c>
    </row>
    <row r="737" spans="1:16" x14ac:dyDescent="0.2">
      <c r="A737" s="132">
        <f>'Raw Data'!D740</f>
        <v>4154</v>
      </c>
      <c r="B737" s="113" t="str">
        <f>'Raw Data'!C740</f>
        <v>3A</v>
      </c>
      <c r="C737" s="131" t="str">
        <f>'Raw Data'!B740</f>
        <v>Seward</v>
      </c>
      <c r="D737" s="130">
        <f>'Raw Data'!E740</f>
        <v>43254</v>
      </c>
      <c r="E737" s="129">
        <f>'Raw Data'!F740</f>
        <v>585977</v>
      </c>
      <c r="F737" s="129">
        <f>IF('Raw Data'!G740 &lt; 2000000,-1* 'Raw Data'!G740,('Raw Data'!G740 - 1000000))</f>
        <v>-1481399</v>
      </c>
      <c r="G737" s="128">
        <f>'Raw Data'!H740</f>
        <v>127</v>
      </c>
      <c r="H737" s="127">
        <f>'Raw Data'!M740</f>
        <v>7.1672372817993164</v>
      </c>
      <c r="I737" s="119">
        <f>'Raw Data'!I740</f>
        <v>1860.1326904296875</v>
      </c>
      <c r="J737" s="118">
        <f>'Raw Data'!K740</f>
        <v>114</v>
      </c>
      <c r="K737" s="119">
        <f>'Raw Data'!J740</f>
        <v>224.47380065917969</v>
      </c>
      <c r="L737" s="118">
        <f>'Raw Data'!L740</f>
        <v>24</v>
      </c>
      <c r="M737" s="117">
        <f>IF('Raw Data'!U740 &gt; 0, IF('Raw Data'!V740 = 1, ('Raw Data'!Z740 * 'Raw Data'!N740 * 'Raw Data'!P740) / 'Raw Data'!U740, 'Raw Data'!Z740), #N/A)</f>
        <v>5.0999999999999996</v>
      </c>
      <c r="N737" s="116">
        <f>IF('Raw Data'!U740 &gt; 0, IF('Raw Data'!V740 = 1, ('Raw Data'!AD740 * 'Raw Data'!N740 * 'Raw Data'!P740) / 'Raw Data'!U740, 'Raw Data'!AD740), #N/A)</f>
        <v>35.700000000000003</v>
      </c>
      <c r="O737" s="115">
        <f>IF('Raw Data'!U740 &gt; 0, IF('Raw Data'!V740 = 1, ('Raw Data'!AH740 * 'Raw Data'!N740 * 'Raw Data'!P740) / 'Raw Data'!U740, 'Raw Data'!AH740), #N/A)</f>
        <v>0</v>
      </c>
      <c r="P737" s="107">
        <f>'Raw Data'!V740</f>
        <v>1</v>
      </c>
    </row>
    <row r="738" spans="1:16" x14ac:dyDescent="0.2">
      <c r="A738" s="132">
        <f>'Raw Data'!D741</f>
        <v>4155</v>
      </c>
      <c r="B738" s="113" t="str">
        <f>'Raw Data'!C741</f>
        <v>3A</v>
      </c>
      <c r="C738" s="131" t="str">
        <f>'Raw Data'!B741</f>
        <v>Seward</v>
      </c>
      <c r="D738" s="130">
        <f>'Raw Data'!E741</f>
        <v>43259</v>
      </c>
      <c r="E738" s="129">
        <f>'Raw Data'!F741</f>
        <v>590033</v>
      </c>
      <c r="F738" s="129">
        <f>IF('Raw Data'!G741 &lt; 2000000,-1* 'Raw Data'!G741,('Raw Data'!G741 - 1000000))</f>
        <v>-1483399</v>
      </c>
      <c r="G738" s="128">
        <f>'Raw Data'!H741</f>
        <v>134</v>
      </c>
      <c r="H738" s="127">
        <f>'Raw Data'!M741</f>
        <v>6.88616943359375</v>
      </c>
      <c r="I738" s="119">
        <f>'Raw Data'!I741</f>
        <v>474.3443603515625</v>
      </c>
      <c r="J738" s="118">
        <f>'Raw Data'!K741</f>
        <v>31</v>
      </c>
      <c r="K738" s="119">
        <f>'Raw Data'!J741</f>
        <v>105.46955108642578</v>
      </c>
      <c r="L738" s="118">
        <f>'Raw Data'!L741</f>
        <v>11</v>
      </c>
      <c r="M738" s="117">
        <f>IF('Raw Data'!U741 &gt; 0, IF('Raw Data'!V741 = 1, ('Raw Data'!Z741 * 'Raw Data'!N741 * 'Raw Data'!P741) / 'Raw Data'!U741, 'Raw Data'!Z741), #N/A)</f>
        <v>34.299999999999997</v>
      </c>
      <c r="N738" s="116">
        <f>IF('Raw Data'!U741 &gt; 0, IF('Raw Data'!V741 = 1, ('Raw Data'!AD741 * 'Raw Data'!N741 * 'Raw Data'!P741) / 'Raw Data'!U741, 'Raw Data'!AD741), #N/A)</f>
        <v>0</v>
      </c>
      <c r="O738" s="115">
        <f>IF('Raw Data'!U741 &gt; 0, IF('Raw Data'!V741 = 1, ('Raw Data'!AH741 * 'Raw Data'!N741 * 'Raw Data'!P741) / 'Raw Data'!U741, 'Raw Data'!AH741), #N/A)</f>
        <v>4.9000000000000004</v>
      </c>
      <c r="P738" s="107">
        <f>'Raw Data'!V741</f>
        <v>1</v>
      </c>
    </row>
    <row r="739" spans="1:16" x14ac:dyDescent="0.2">
      <c r="A739" s="126">
        <f>'Raw Data'!D742</f>
        <v>4156</v>
      </c>
      <c r="B739" s="125" t="str">
        <f>'Raw Data'!C742</f>
        <v>3A</v>
      </c>
      <c r="C739" s="124" t="str">
        <f>'Raw Data'!B742</f>
        <v>Seward</v>
      </c>
      <c r="D739" s="123">
        <f>'Raw Data'!E742</f>
        <v>43260</v>
      </c>
      <c r="E739" s="122">
        <f>'Raw Data'!F742</f>
        <v>585996</v>
      </c>
      <c r="F739" s="122">
        <f>IF('Raw Data'!G742 &lt; 2000000,-1* 'Raw Data'!G742,('Raw Data'!G742 - 1000000))</f>
        <v>-1485315</v>
      </c>
      <c r="G739" s="121">
        <f>'Raw Data'!H742</f>
        <v>118</v>
      </c>
      <c r="H739" s="120">
        <f>'Raw Data'!M742</f>
        <v>6.9564366340637207</v>
      </c>
      <c r="I739" s="137">
        <f>'Raw Data'!I742</f>
        <v>591.54425048828125</v>
      </c>
      <c r="J739" s="136">
        <f>'Raw Data'!K742</f>
        <v>38</v>
      </c>
      <c r="K739" s="137">
        <f>'Raw Data'!J742</f>
        <v>88.932968139648438</v>
      </c>
      <c r="L739" s="136">
        <f>'Raw Data'!L742</f>
        <v>9</v>
      </c>
      <c r="M739" s="135">
        <f>IF('Raw Data'!U742 &gt; 0, IF('Raw Data'!V742 = 1, ('Raw Data'!Z742 * 'Raw Data'!N742 * 'Raw Data'!P742) / 'Raw Data'!U742, 'Raw Data'!Z742), #N/A)</f>
        <v>44.55</v>
      </c>
      <c r="N739" s="134">
        <f>IF('Raw Data'!U742 &gt; 0, IF('Raw Data'!V742 = 1, ('Raw Data'!AD742 * 'Raw Data'!N742 * 'Raw Data'!P742) / 'Raw Data'!U742, 'Raw Data'!AD742), #N/A)</f>
        <v>0</v>
      </c>
      <c r="O739" s="133">
        <f>IF('Raw Data'!U742 &gt; 0, IF('Raw Data'!V742 = 1, ('Raw Data'!AH742 * 'Raw Data'!N742 * 'Raw Data'!P742) / 'Raw Data'!U742, 'Raw Data'!AH742), #N/A)</f>
        <v>0</v>
      </c>
      <c r="P739" s="107">
        <f>'Raw Data'!V742</f>
        <v>1</v>
      </c>
    </row>
    <row r="740" spans="1:16" x14ac:dyDescent="0.2">
      <c r="A740" s="132">
        <f>'Raw Data'!D743</f>
        <v>4157</v>
      </c>
      <c r="B740" s="113" t="str">
        <f>'Raw Data'!C743</f>
        <v>3A</v>
      </c>
      <c r="C740" s="131" t="str">
        <f>'Raw Data'!B743</f>
        <v>Seward</v>
      </c>
      <c r="D740" s="130">
        <f>'Raw Data'!E743</f>
        <v>43268</v>
      </c>
      <c r="E740" s="129">
        <f>'Raw Data'!F743</f>
        <v>590004</v>
      </c>
      <c r="F740" s="129">
        <f>IF('Raw Data'!G743 &lt; 2000000,-1* 'Raw Data'!G743,('Raw Data'!G743 - 1000000))</f>
        <v>-1491231</v>
      </c>
      <c r="G740" s="128">
        <f>'Raw Data'!H743</f>
        <v>118</v>
      </c>
      <c r="H740" s="127">
        <f>'Raw Data'!M743</f>
        <v>7.0267033576965332</v>
      </c>
      <c r="I740" s="119">
        <f>'Raw Data'!I743</f>
        <v>378.74658203125</v>
      </c>
      <c r="J740" s="118">
        <f>'Raw Data'!K743</f>
        <v>21</v>
      </c>
      <c r="K740" s="119">
        <f>'Raw Data'!J743</f>
        <v>67.4884033203125</v>
      </c>
      <c r="L740" s="118">
        <f>'Raw Data'!L743</f>
        <v>7</v>
      </c>
      <c r="M740" s="117">
        <f>IF('Raw Data'!U743 &gt; 0, IF('Raw Data'!V743 = 1, ('Raw Data'!Z743 * 'Raw Data'!N743 * 'Raw Data'!P743) / 'Raw Data'!U743, 'Raw Data'!Z743), #N/A)</f>
        <v>25</v>
      </c>
      <c r="N740" s="116">
        <f>IF('Raw Data'!U743 &gt; 0, IF('Raw Data'!V743 = 1, ('Raw Data'!AD743 * 'Raw Data'!N743 * 'Raw Data'!P743) / 'Raw Data'!U743, 'Raw Data'!AD743), #N/A)</f>
        <v>0</v>
      </c>
      <c r="O740" s="115">
        <f>IF('Raw Data'!U743 &gt; 0, IF('Raw Data'!V743 = 1, ('Raw Data'!AH743 * 'Raw Data'!N743 * 'Raw Data'!P743) / 'Raw Data'!U743, 'Raw Data'!AH743), #N/A)</f>
        <v>0</v>
      </c>
      <c r="P740" s="107">
        <f>'Raw Data'!V743</f>
        <v>1</v>
      </c>
    </row>
    <row r="741" spans="1:16" x14ac:dyDescent="0.2">
      <c r="A741" s="132">
        <f>'Raw Data'!D744</f>
        <v>4158</v>
      </c>
      <c r="B741" s="113" t="str">
        <f>'Raw Data'!C744</f>
        <v>3A</v>
      </c>
      <c r="C741" s="131" t="str">
        <f>'Raw Data'!B744</f>
        <v>Seward</v>
      </c>
      <c r="D741" s="130">
        <f>'Raw Data'!E744</f>
        <v>43268</v>
      </c>
      <c r="E741" s="129">
        <f>'Raw Data'!F744</f>
        <v>590001</v>
      </c>
      <c r="F741" s="129">
        <f>IF('Raw Data'!G744 &lt; 2000000,-1* 'Raw Data'!G744,('Raw Data'!G744 - 1000000))</f>
        <v>-1493197</v>
      </c>
      <c r="G741" s="128">
        <f>'Raw Data'!H744</f>
        <v>128</v>
      </c>
      <c r="H741" s="127">
        <f>'Raw Data'!M744</f>
        <v>6.88616943359375</v>
      </c>
      <c r="I741" s="119">
        <f>'Raw Data'!I744</f>
        <v>395.91510009765625</v>
      </c>
      <c r="J741" s="118">
        <f>'Raw Data'!K744</f>
        <v>26</v>
      </c>
      <c r="K741" s="119">
        <f>'Raw Data'!J744</f>
        <v>106.39402770996094</v>
      </c>
      <c r="L741" s="118">
        <f>'Raw Data'!L744</f>
        <v>11</v>
      </c>
      <c r="M741" s="117">
        <f>IF('Raw Data'!U744 &gt; 0, IF('Raw Data'!V744 = 1, ('Raw Data'!Z744 * 'Raw Data'!N744 * 'Raw Data'!P744) / 'Raw Data'!U744, 'Raw Data'!Z744), #N/A)</f>
        <v>29.611510791366907</v>
      </c>
      <c r="N741" s="116">
        <f>IF('Raw Data'!U744 &gt; 0, IF('Raw Data'!V744 = 1, ('Raw Data'!AD744 * 'Raw Data'!N744 * 'Raw Data'!P744) / 'Raw Data'!U744, 'Raw Data'!AD744), #N/A)</f>
        <v>0</v>
      </c>
      <c r="O741" s="115">
        <f>IF('Raw Data'!U744 &gt; 0, IF('Raw Data'!V744 = 1, ('Raw Data'!AH744 * 'Raw Data'!N744 * 'Raw Data'!P744) / 'Raw Data'!U744, 'Raw Data'!AH744), #N/A)</f>
        <v>0</v>
      </c>
      <c r="P741" s="107">
        <f>'Raw Data'!V744</f>
        <v>1</v>
      </c>
    </row>
    <row r="742" spans="1:16" x14ac:dyDescent="0.2">
      <c r="A742" s="132">
        <f>'Raw Data'!D745</f>
        <v>4160</v>
      </c>
      <c r="B742" s="113" t="str">
        <f>'Raw Data'!C745</f>
        <v>3A</v>
      </c>
      <c r="C742" s="131" t="str">
        <f>'Raw Data'!B745</f>
        <v>Seward</v>
      </c>
      <c r="D742" s="130">
        <f>'Raw Data'!E745</f>
        <v>43255</v>
      </c>
      <c r="E742" s="129">
        <f>'Raw Data'!F745</f>
        <v>591002</v>
      </c>
      <c r="F742" s="129">
        <f>IF('Raw Data'!G745 &lt; 2000000,-1* 'Raw Data'!G745,('Raw Data'!G745 - 1000000))</f>
        <v>-1475396</v>
      </c>
      <c r="G742" s="128">
        <f>'Raw Data'!H745</f>
        <v>112</v>
      </c>
      <c r="H742" s="127">
        <f>'Raw Data'!M745</f>
        <v>7.0267033576965332</v>
      </c>
      <c r="I742" s="119">
        <f>'Raw Data'!I745</f>
        <v>824.3165283203125</v>
      </c>
      <c r="J742" s="118">
        <f>'Raw Data'!K745</f>
        <v>48</v>
      </c>
      <c r="K742" s="119">
        <f>'Raw Data'!J745</f>
        <v>133.41531372070312</v>
      </c>
      <c r="L742" s="118">
        <f>'Raw Data'!L745</f>
        <v>15</v>
      </c>
      <c r="M742" s="117">
        <f>IF('Raw Data'!U745 &gt; 0, IF('Raw Data'!V745 = 1, ('Raw Data'!Z745 * 'Raw Data'!N745 * 'Raw Data'!P745) / 'Raw Data'!U745, 'Raw Data'!Z745), #N/A)</f>
        <v>15</v>
      </c>
      <c r="N742" s="116">
        <f>IF('Raw Data'!U745 &gt; 0, IF('Raw Data'!V745 = 1, ('Raw Data'!AD745 * 'Raw Data'!N745 * 'Raw Data'!P745) / 'Raw Data'!U745, 'Raw Data'!AD745), #N/A)</f>
        <v>0</v>
      </c>
      <c r="O742" s="115">
        <f>IF('Raw Data'!U745 &gt; 0, IF('Raw Data'!V745 = 1, ('Raw Data'!AH745 * 'Raw Data'!N745 * 'Raw Data'!P745) / 'Raw Data'!U745, 'Raw Data'!AH745), #N/A)</f>
        <v>5</v>
      </c>
      <c r="P742" s="107">
        <f>'Raw Data'!V745</f>
        <v>1</v>
      </c>
    </row>
    <row r="743" spans="1:16" x14ac:dyDescent="0.2">
      <c r="A743" s="132">
        <f>'Raw Data'!D746</f>
        <v>4161</v>
      </c>
      <c r="B743" s="113" t="str">
        <f>'Raw Data'!C746</f>
        <v>3A</v>
      </c>
      <c r="C743" s="131" t="str">
        <f>'Raw Data'!B746</f>
        <v>Seward</v>
      </c>
      <c r="D743" s="130">
        <f>'Raw Data'!E746</f>
        <v>43259</v>
      </c>
      <c r="E743" s="129">
        <f>'Raw Data'!F746</f>
        <v>591002</v>
      </c>
      <c r="F743" s="129">
        <f>IF('Raw Data'!G746 &lt; 2000000,-1* 'Raw Data'!G746,('Raw Data'!G746 - 1000000))</f>
        <v>-1481435</v>
      </c>
      <c r="G743" s="128">
        <f>'Raw Data'!H746</f>
        <v>67</v>
      </c>
      <c r="H743" s="127">
        <f>'Raw Data'!M746</f>
        <v>7.0969705581665039</v>
      </c>
      <c r="I743" s="119">
        <f>'Raw Data'!I746</f>
        <v>848.3521728515625</v>
      </c>
      <c r="J743" s="118">
        <f>'Raw Data'!K746</f>
        <v>34</v>
      </c>
      <c r="K743" s="119">
        <f>'Raw Data'!J746</f>
        <v>74.295631408691406</v>
      </c>
      <c r="L743" s="118">
        <f>'Raw Data'!L746</f>
        <v>9</v>
      </c>
      <c r="M743" s="117">
        <f>IF('Raw Data'!U746 &gt; 0, IF('Raw Data'!V746 = 1, ('Raw Data'!Z746 * 'Raw Data'!N746 * 'Raw Data'!P746) / 'Raw Data'!U746, 'Raw Data'!Z746), #N/A)</f>
        <v>0</v>
      </c>
      <c r="N743" s="116">
        <f>IF('Raw Data'!U746 &gt; 0, IF('Raw Data'!V746 = 1, ('Raw Data'!AD746 * 'Raw Data'!N746 * 'Raw Data'!P746) / 'Raw Data'!U746, 'Raw Data'!AD746), #N/A)</f>
        <v>0</v>
      </c>
      <c r="O743" s="115">
        <f>IF('Raw Data'!U746 &gt; 0, IF('Raw Data'!V746 = 1, ('Raw Data'!AH746 * 'Raw Data'!N746 * 'Raw Data'!P746) / 'Raw Data'!U746, 'Raw Data'!AH746), #N/A)</f>
        <v>35.35</v>
      </c>
      <c r="P743" s="107">
        <f>'Raw Data'!V746</f>
        <v>1</v>
      </c>
    </row>
    <row r="744" spans="1:16" x14ac:dyDescent="0.2">
      <c r="A744" s="132">
        <f>'Raw Data'!D747</f>
        <v>4162</v>
      </c>
      <c r="B744" s="113" t="str">
        <f>'Raw Data'!C747</f>
        <v>3A</v>
      </c>
      <c r="C744" s="131" t="str">
        <f>'Raw Data'!B747</f>
        <v>Seward</v>
      </c>
      <c r="D744" s="130">
        <f>'Raw Data'!E747</f>
        <v>43259</v>
      </c>
      <c r="E744" s="129">
        <f>'Raw Data'!F747</f>
        <v>590998</v>
      </c>
      <c r="F744" s="129">
        <f>IF('Raw Data'!G747 &lt; 2000000,-1* 'Raw Data'!G747,('Raw Data'!G747 - 1000000))</f>
        <v>-1483281</v>
      </c>
      <c r="G744" s="128">
        <f>'Raw Data'!H747</f>
        <v>84</v>
      </c>
      <c r="H744" s="127">
        <f>'Raw Data'!M747</f>
        <v>7.0969705581665039</v>
      </c>
      <c r="I744" s="119">
        <f>'Raw Data'!I747</f>
        <v>195.56011962890625</v>
      </c>
      <c r="J744" s="118">
        <f>'Raw Data'!K747</f>
        <v>13</v>
      </c>
      <c r="K744" s="119">
        <f>'Raw Data'!J747</f>
        <v>77.852043151855469</v>
      </c>
      <c r="L744" s="118">
        <f>'Raw Data'!L747</f>
        <v>9</v>
      </c>
      <c r="M744" s="117">
        <f>IF('Raw Data'!U747 &gt; 0, IF('Raw Data'!V747 = 1, ('Raw Data'!Z747 * 'Raw Data'!N747 * 'Raw Data'!P747) / 'Raw Data'!U747, 'Raw Data'!Z747), #N/A)</f>
        <v>0</v>
      </c>
      <c r="N744" s="116">
        <f>IF('Raw Data'!U747 &gt; 0, IF('Raw Data'!V747 = 1, ('Raw Data'!AD747 * 'Raw Data'!N747 * 'Raw Data'!P747) / 'Raw Data'!U747, 'Raw Data'!AD747), #N/A)</f>
        <v>10.1</v>
      </c>
      <c r="O744" s="115">
        <f>IF('Raw Data'!U747 &gt; 0, IF('Raw Data'!V747 = 1, ('Raw Data'!AH747 * 'Raw Data'!N747 * 'Raw Data'!P747) / 'Raw Data'!U747, 'Raw Data'!AH747), #N/A)</f>
        <v>0</v>
      </c>
      <c r="P744" s="107">
        <f>'Raw Data'!V747</f>
        <v>1</v>
      </c>
    </row>
    <row r="745" spans="1:16" x14ac:dyDescent="0.2">
      <c r="A745" s="132">
        <f>'Raw Data'!D748</f>
        <v>4163</v>
      </c>
      <c r="B745" s="113" t="str">
        <f>'Raw Data'!C748</f>
        <v>3A</v>
      </c>
      <c r="C745" s="131" t="str">
        <f>'Raw Data'!B748</f>
        <v>Seward</v>
      </c>
      <c r="D745" s="130">
        <f>'Raw Data'!E748</f>
        <v>43269</v>
      </c>
      <c r="E745" s="129">
        <f>'Raw Data'!F748</f>
        <v>590999</v>
      </c>
      <c r="F745" s="129">
        <f>IF('Raw Data'!G748 &lt; 2000000,-1* 'Raw Data'!G748,('Raw Data'!G748 - 1000000))</f>
        <v>-1485249</v>
      </c>
      <c r="G745" s="128">
        <f>'Raw Data'!H748</f>
        <v>98</v>
      </c>
      <c r="H745" s="127">
        <f>'Raw Data'!M748</f>
        <v>7.1672372817993164</v>
      </c>
      <c r="I745" s="119">
        <f>'Raw Data'!I748</f>
        <v>66.597412109375</v>
      </c>
      <c r="J745" s="118">
        <f>'Raw Data'!K748</f>
        <v>4</v>
      </c>
      <c r="K745" s="119">
        <f>'Raw Data'!J748</f>
        <v>17.222492218017578</v>
      </c>
      <c r="L745" s="118">
        <f>'Raw Data'!L748</f>
        <v>2</v>
      </c>
      <c r="M745" s="117">
        <f>IF('Raw Data'!U748 &gt; 0, IF('Raw Data'!V748 = 1, ('Raw Data'!Z748 * 'Raw Data'!N748 * 'Raw Data'!P748) / 'Raw Data'!U748, 'Raw Data'!Z748), #N/A)</f>
        <v>0</v>
      </c>
      <c r="N745" s="116">
        <f>IF('Raw Data'!U748 &gt; 0, IF('Raw Data'!V748 = 1, ('Raw Data'!AD748 * 'Raw Data'!N748 * 'Raw Data'!P748) / 'Raw Data'!U748, 'Raw Data'!AD748), #N/A)</f>
        <v>0</v>
      </c>
      <c r="O745" s="115">
        <f>IF('Raw Data'!U748 &gt; 0, IF('Raw Data'!V748 = 1, ('Raw Data'!AH748 * 'Raw Data'!N748 * 'Raw Data'!P748) / 'Raw Data'!U748, 'Raw Data'!AH748), #N/A)</f>
        <v>0</v>
      </c>
      <c r="P745" s="107">
        <f>'Raw Data'!V748</f>
        <v>1</v>
      </c>
    </row>
    <row r="746" spans="1:16" x14ac:dyDescent="0.2">
      <c r="A746" s="132">
        <f>'Raw Data'!D749</f>
        <v>4164</v>
      </c>
      <c r="B746" s="113" t="str">
        <f>'Raw Data'!C749</f>
        <v>3A</v>
      </c>
      <c r="C746" s="131" t="str">
        <f>'Raw Data'!B749</f>
        <v>Seward</v>
      </c>
      <c r="D746" s="130">
        <f>'Raw Data'!E749</f>
        <v>43268</v>
      </c>
      <c r="E746" s="129">
        <f>'Raw Data'!F749</f>
        <v>590961</v>
      </c>
      <c r="F746" s="129">
        <f>IF('Raw Data'!G749 &lt; 2000000,-1* 'Raw Data'!G749,('Raw Data'!G749 - 1000000))</f>
        <v>-1491205</v>
      </c>
      <c r="G746" s="128">
        <f>'Raw Data'!H749</f>
        <v>82</v>
      </c>
      <c r="H746" s="127">
        <f>'Raw Data'!M749</f>
        <v>6.9564361572265625</v>
      </c>
      <c r="I746" s="119">
        <f>'Raw Data'!I749</f>
        <v>391.86734008789063</v>
      </c>
      <c r="J746" s="118">
        <f>'Raw Data'!K749</f>
        <v>20</v>
      </c>
      <c r="K746" s="119">
        <f>'Raw Data'!J749</f>
        <v>62.773643493652344</v>
      </c>
      <c r="L746" s="118">
        <f>'Raw Data'!L749</f>
        <v>7</v>
      </c>
      <c r="M746" s="117">
        <f>IF('Raw Data'!U749 &gt; 0, IF('Raw Data'!V749 = 1, ('Raw Data'!Z749 * 'Raw Data'!N749 * 'Raw Data'!P749) / 'Raw Data'!U749, 'Raw Data'!Z749), #N/A)</f>
        <v>0</v>
      </c>
      <c r="N746" s="116">
        <f>IF('Raw Data'!U749 &gt; 0, IF('Raw Data'!V749 = 1, ('Raw Data'!AD749 * 'Raw Data'!N749 * 'Raw Data'!P749) / 'Raw Data'!U749, 'Raw Data'!AD749), #N/A)</f>
        <v>0</v>
      </c>
      <c r="O746" s="115">
        <f>IF('Raw Data'!U749 &gt; 0, IF('Raw Data'!V749 = 1, ('Raw Data'!AH749 * 'Raw Data'!N749 * 'Raw Data'!P749) / 'Raw Data'!U749, 'Raw Data'!AH749), #N/A)</f>
        <v>4.95</v>
      </c>
      <c r="P746" s="107">
        <f>'Raw Data'!V749</f>
        <v>1</v>
      </c>
    </row>
    <row r="747" spans="1:16" x14ac:dyDescent="0.2">
      <c r="A747" s="132">
        <f>'Raw Data'!D750</f>
        <v>4165</v>
      </c>
      <c r="B747" s="113" t="str">
        <f>'Raw Data'!C750</f>
        <v>3A</v>
      </c>
      <c r="C747" s="131" t="str">
        <f>'Raw Data'!B750</f>
        <v>Seward</v>
      </c>
      <c r="D747" s="130">
        <f>'Raw Data'!E750</f>
        <v>43276</v>
      </c>
      <c r="E747" s="129">
        <f>'Raw Data'!F750</f>
        <v>591012</v>
      </c>
      <c r="F747" s="129">
        <f>IF('Raw Data'!G750 &lt; 2000000,-1* 'Raw Data'!G750,('Raw Data'!G750 - 1000000))</f>
        <v>-1493198</v>
      </c>
      <c r="G747" s="128">
        <f>'Raw Data'!H750</f>
        <v>86</v>
      </c>
      <c r="H747" s="127">
        <f>'Raw Data'!M750</f>
        <v>7.1672372817993164</v>
      </c>
      <c r="I747" s="119">
        <f>'Raw Data'!I750</f>
        <v>357.89205932617188</v>
      </c>
      <c r="J747" s="118">
        <f>'Raw Data'!K750</f>
        <v>21</v>
      </c>
      <c r="K747" s="119">
        <f>'Raw Data'!J750</f>
        <v>82.425201416015625</v>
      </c>
      <c r="L747" s="118">
        <f>'Raw Data'!L750</f>
        <v>8</v>
      </c>
      <c r="M747" s="117">
        <f>IF('Raw Data'!U750 &gt; 0, IF('Raw Data'!V750 = 1, ('Raw Data'!Z750 * 'Raw Data'!N750 * 'Raw Data'!P750) / 'Raw Data'!U750, 'Raw Data'!Z750), #N/A)</f>
        <v>5.0999999999999996</v>
      </c>
      <c r="N747" s="116">
        <f>IF('Raw Data'!U750 &gt; 0, IF('Raw Data'!V750 = 1, ('Raw Data'!AD750 * 'Raw Data'!N750 * 'Raw Data'!P750) / 'Raw Data'!U750, 'Raw Data'!AD750), #N/A)</f>
        <v>0</v>
      </c>
      <c r="O747" s="115">
        <f>IF('Raw Data'!U750 &gt; 0, IF('Raw Data'!V750 = 1, ('Raw Data'!AH750 * 'Raw Data'!N750 * 'Raw Data'!P750) / 'Raw Data'!U750, 'Raw Data'!AH750), #N/A)</f>
        <v>0</v>
      </c>
      <c r="P747" s="107">
        <f>'Raw Data'!V750</f>
        <v>1</v>
      </c>
    </row>
    <row r="748" spans="1:16" x14ac:dyDescent="0.2">
      <c r="A748" s="132">
        <f>'Raw Data'!D751</f>
        <v>4166</v>
      </c>
      <c r="B748" s="113" t="str">
        <f>'Raw Data'!C751</f>
        <v>3A</v>
      </c>
      <c r="C748" s="131" t="str">
        <f>'Raw Data'!B751</f>
        <v>Seward</v>
      </c>
      <c r="D748" s="130">
        <f>'Raw Data'!E751</f>
        <v>43278</v>
      </c>
      <c r="E748" s="129">
        <f>'Raw Data'!F751</f>
        <v>590997</v>
      </c>
      <c r="F748" s="129">
        <f>IF('Raw Data'!G751 &lt; 2000000,-1* 'Raw Data'!G751,('Raw Data'!G751 - 1000000))</f>
        <v>-1495167</v>
      </c>
      <c r="G748" s="128">
        <f>'Raw Data'!H751</f>
        <v>74</v>
      </c>
      <c r="H748" s="127">
        <f>'Raw Data'!M751</f>
        <v>6.8159022331237793</v>
      </c>
      <c r="I748" s="119">
        <f>'Raw Data'!I751</f>
        <v>105.23916625976562</v>
      </c>
      <c r="J748" s="118">
        <f>'Raw Data'!K751</f>
        <v>6</v>
      </c>
      <c r="K748" s="119">
        <f>'Raw Data'!J751</f>
        <v>98.386749267578125</v>
      </c>
      <c r="L748" s="118">
        <f>'Raw Data'!L751</f>
        <v>11</v>
      </c>
      <c r="M748" s="117">
        <f>IF('Raw Data'!U751 &gt; 0, IF('Raw Data'!V751 = 1, ('Raw Data'!Z751 * 'Raw Data'!N751 * 'Raw Data'!P751) / 'Raw Data'!U751, 'Raw Data'!Z751), #N/A)</f>
        <v>4.8499999999999996</v>
      </c>
      <c r="N748" s="116">
        <f>IF('Raw Data'!U751 &gt; 0, IF('Raw Data'!V751 = 1, ('Raw Data'!AD751 * 'Raw Data'!N751 * 'Raw Data'!P751) / 'Raw Data'!U751, 'Raw Data'!AD751), #N/A)</f>
        <v>0</v>
      </c>
      <c r="O748" s="115">
        <f>IF('Raw Data'!U751 &gt; 0, IF('Raw Data'!V751 = 1, ('Raw Data'!AH751 * 'Raw Data'!N751 * 'Raw Data'!P751) / 'Raw Data'!U751, 'Raw Data'!AH751), #N/A)</f>
        <v>0</v>
      </c>
      <c r="P748" s="107">
        <f>'Raw Data'!V751</f>
        <v>1</v>
      </c>
    </row>
    <row r="749" spans="1:16" x14ac:dyDescent="0.2">
      <c r="A749" s="132">
        <f>'Raw Data'!D752</f>
        <v>4167</v>
      </c>
      <c r="B749" s="113" t="str">
        <f>'Raw Data'!C752</f>
        <v>3A</v>
      </c>
      <c r="C749" s="131" t="str">
        <f>'Raw Data'!B752</f>
        <v>Seward</v>
      </c>
      <c r="D749" s="130">
        <f>'Raw Data'!E752</f>
        <v>43255</v>
      </c>
      <c r="E749" s="129">
        <f>'Raw Data'!F752</f>
        <v>591996</v>
      </c>
      <c r="F749" s="129">
        <f>IF('Raw Data'!G752 &lt; 2000000,-1* 'Raw Data'!G752,('Raw Data'!G752 - 1000000))</f>
        <v>-1473409</v>
      </c>
      <c r="G749" s="128">
        <f>'Raw Data'!H752</f>
        <v>68</v>
      </c>
      <c r="H749" s="127">
        <f>'Raw Data'!M752</f>
        <v>7.2375044822692871</v>
      </c>
      <c r="I749" s="119">
        <f>'Raw Data'!I752</f>
        <v>600.985595703125</v>
      </c>
      <c r="J749" s="118">
        <f>'Raw Data'!K752</f>
        <v>28</v>
      </c>
      <c r="K749" s="119">
        <f>'Raw Data'!J752</f>
        <v>62.582931518554688</v>
      </c>
      <c r="L749" s="118">
        <f>'Raw Data'!L752</f>
        <v>7</v>
      </c>
      <c r="M749" s="117">
        <f>IF('Raw Data'!U752 &gt; 0, IF('Raw Data'!V752 = 1, ('Raw Data'!Z752 * 'Raw Data'!N752 * 'Raw Data'!P752) / 'Raw Data'!U752, 'Raw Data'!Z752), #N/A)</f>
        <v>0</v>
      </c>
      <c r="N749" s="116">
        <f>IF('Raw Data'!U752 &gt; 0, IF('Raw Data'!V752 = 1, ('Raw Data'!AD752 * 'Raw Data'!N752 * 'Raw Data'!P752) / 'Raw Data'!U752, 'Raw Data'!AD752), #N/A)</f>
        <v>0</v>
      </c>
      <c r="O749" s="115">
        <f>IF('Raw Data'!U752 &gt; 0, IF('Raw Data'!V752 = 1, ('Raw Data'!AH752 * 'Raw Data'!N752 * 'Raw Data'!P752) / 'Raw Data'!U752, 'Raw Data'!AH752), #N/A)</f>
        <v>0</v>
      </c>
      <c r="P749" s="107">
        <f>'Raw Data'!V752</f>
        <v>1</v>
      </c>
    </row>
    <row r="750" spans="1:16" x14ac:dyDescent="0.2">
      <c r="A750" s="132">
        <f>'Raw Data'!D753</f>
        <v>4168</v>
      </c>
      <c r="B750" s="113" t="str">
        <f>'Raw Data'!C753</f>
        <v>3A</v>
      </c>
      <c r="C750" s="131" t="str">
        <f>'Raw Data'!B753</f>
        <v>Seward</v>
      </c>
      <c r="D750" s="130">
        <f>'Raw Data'!E753</f>
        <v>43258</v>
      </c>
      <c r="E750" s="129">
        <f>'Raw Data'!F753</f>
        <v>592002</v>
      </c>
      <c r="F750" s="129">
        <f>IF('Raw Data'!G753 &lt; 2000000,-1* 'Raw Data'!G753,('Raw Data'!G753 - 1000000))</f>
        <v>-1475436</v>
      </c>
      <c r="G750" s="128">
        <f>'Raw Data'!H753</f>
        <v>102</v>
      </c>
      <c r="H750" s="127">
        <f>'Raw Data'!M753</f>
        <v>6.9564361572265625</v>
      </c>
      <c r="I750" s="119">
        <f>'Raw Data'!I753</f>
        <v>114.45173645019531</v>
      </c>
      <c r="J750" s="118">
        <f>'Raw Data'!K753</f>
        <v>5</v>
      </c>
      <c r="K750" s="119">
        <f>'Raw Data'!J753</f>
        <v>0</v>
      </c>
      <c r="L750" s="118">
        <f>'Raw Data'!L753</f>
        <v>0</v>
      </c>
      <c r="M750" s="117">
        <f>IF('Raw Data'!U753 &gt; 0, IF('Raw Data'!V753 = 1, ('Raw Data'!Z753 * 'Raw Data'!N753 * 'Raw Data'!P753) / 'Raw Data'!U753, 'Raw Data'!Z753), #N/A)</f>
        <v>0</v>
      </c>
      <c r="N750" s="116">
        <f>IF('Raw Data'!U753 &gt; 0, IF('Raw Data'!V753 = 1, ('Raw Data'!AD753 * 'Raw Data'!N753 * 'Raw Data'!P753) / 'Raw Data'!U753, 'Raw Data'!AD753), #N/A)</f>
        <v>0</v>
      </c>
      <c r="O750" s="115">
        <f>IF('Raw Data'!U753 &gt; 0, IF('Raw Data'!V753 = 1, ('Raw Data'!AH753 * 'Raw Data'!N753 * 'Raw Data'!P753) / 'Raw Data'!U753, 'Raw Data'!AH753), #N/A)</f>
        <v>0</v>
      </c>
      <c r="P750" s="107">
        <f>'Raw Data'!V753</f>
        <v>1</v>
      </c>
    </row>
    <row r="751" spans="1:16" x14ac:dyDescent="0.2">
      <c r="A751" s="132">
        <f>'Raw Data'!D754</f>
        <v>4169</v>
      </c>
      <c r="B751" s="113" t="str">
        <f>'Raw Data'!C754</f>
        <v>3A</v>
      </c>
      <c r="C751" s="131" t="str">
        <f>'Raw Data'!B754</f>
        <v>Seward</v>
      </c>
      <c r="D751" s="130">
        <f>'Raw Data'!E754</f>
        <v>43258</v>
      </c>
      <c r="E751" s="129">
        <f>'Raw Data'!F754</f>
        <v>592003</v>
      </c>
      <c r="F751" s="129">
        <f>IF('Raw Data'!G754 &lt; 2000000,-1* 'Raw Data'!G754,('Raw Data'!G754 - 1000000))</f>
        <v>-1481269</v>
      </c>
      <c r="G751" s="128">
        <f>'Raw Data'!H754</f>
        <v>87</v>
      </c>
      <c r="H751" s="127">
        <f>'Raw Data'!M754</f>
        <v>7.0267033576965332</v>
      </c>
      <c r="I751" s="119">
        <f>'Raw Data'!I754</f>
        <v>739.29217529296875</v>
      </c>
      <c r="J751" s="118">
        <f>'Raw Data'!K754</f>
        <v>40</v>
      </c>
      <c r="K751" s="119">
        <f>'Raw Data'!J754</f>
        <v>177.39735412597656</v>
      </c>
      <c r="L751" s="118">
        <f>'Raw Data'!L754</f>
        <v>20</v>
      </c>
      <c r="M751" s="117">
        <f>IF('Raw Data'!U754 &gt; 0, IF('Raw Data'!V754 = 1, ('Raw Data'!Z754 * 'Raw Data'!N754 * 'Raw Data'!P754) / 'Raw Data'!U754, 'Raw Data'!Z754), #N/A)</f>
        <v>0</v>
      </c>
      <c r="N751" s="116">
        <f>IF('Raw Data'!U754 &gt; 0, IF('Raw Data'!V754 = 1, ('Raw Data'!AD754 * 'Raw Data'!N754 * 'Raw Data'!P754) / 'Raw Data'!U754, 'Raw Data'!AD754), #N/A)</f>
        <v>0</v>
      </c>
      <c r="O751" s="115">
        <f>IF('Raw Data'!U754 &gt; 0, IF('Raw Data'!V754 = 1, ('Raw Data'!AH754 * 'Raw Data'!N754 * 'Raw Data'!P754) / 'Raw Data'!U754, 'Raw Data'!AH754), #N/A)</f>
        <v>0</v>
      </c>
      <c r="P751" s="107">
        <f>'Raw Data'!V754</f>
        <v>1</v>
      </c>
    </row>
    <row r="752" spans="1:16" x14ac:dyDescent="0.2">
      <c r="A752" s="132">
        <f>'Raw Data'!D755</f>
        <v>4170</v>
      </c>
      <c r="B752" s="113" t="str">
        <f>'Raw Data'!C755</f>
        <v>3A</v>
      </c>
      <c r="C752" s="131" t="str">
        <f>'Raw Data'!B755</f>
        <v>Seward</v>
      </c>
      <c r="D752" s="130">
        <f>'Raw Data'!E755</f>
        <v>43270</v>
      </c>
      <c r="E752" s="129">
        <f>'Raw Data'!F755</f>
        <v>592005</v>
      </c>
      <c r="F752" s="129">
        <f>IF('Raw Data'!G755 &lt; 2000000,-1* 'Raw Data'!G755,('Raw Data'!G755 - 1000000))</f>
        <v>-1483352</v>
      </c>
      <c r="G752" s="128">
        <f>'Raw Data'!H755</f>
        <v>52</v>
      </c>
      <c r="H752" s="127">
        <f>'Raw Data'!M755</f>
        <v>6.9564361572265625</v>
      </c>
      <c r="I752" s="119">
        <f>'Raw Data'!I755</f>
        <v>1172.3109130859375</v>
      </c>
      <c r="J752" s="118">
        <f>'Raw Data'!K755</f>
        <v>42</v>
      </c>
      <c r="K752" s="119">
        <f>'Raw Data'!J755</f>
        <v>246.33982849121094</v>
      </c>
      <c r="L752" s="118">
        <f>'Raw Data'!L755</f>
        <v>34</v>
      </c>
      <c r="M752" s="117">
        <f>IF('Raw Data'!U755 &gt; 0, IF('Raw Data'!V755 = 1, ('Raw Data'!Z755 * 'Raw Data'!N755 * 'Raw Data'!P755) / 'Raw Data'!U755, 'Raw Data'!Z755), #N/A)</f>
        <v>0</v>
      </c>
      <c r="N752" s="116">
        <f>IF('Raw Data'!U755 &gt; 0, IF('Raw Data'!V755 = 1, ('Raw Data'!AD755 * 'Raw Data'!N755 * 'Raw Data'!P755) / 'Raw Data'!U755, 'Raw Data'!AD755), #N/A)</f>
        <v>0</v>
      </c>
      <c r="O752" s="115">
        <f>IF('Raw Data'!U755 &gt; 0, IF('Raw Data'!V755 = 1, ('Raw Data'!AH755 * 'Raw Data'!N755 * 'Raw Data'!P755) / 'Raw Data'!U755, 'Raw Data'!AH755), #N/A)</f>
        <v>19.8</v>
      </c>
      <c r="P752" s="107">
        <f>'Raw Data'!V755</f>
        <v>1</v>
      </c>
    </row>
    <row r="753" spans="1:16" x14ac:dyDescent="0.2">
      <c r="A753" s="132">
        <f>'Raw Data'!D756</f>
        <v>4171</v>
      </c>
      <c r="B753" s="113" t="str">
        <f>'Raw Data'!C756</f>
        <v>3A</v>
      </c>
      <c r="C753" s="131" t="str">
        <f>'Raw Data'!B756</f>
        <v>Seward</v>
      </c>
      <c r="D753" s="130">
        <f>'Raw Data'!E756</f>
        <v>43270</v>
      </c>
      <c r="E753" s="129">
        <f>'Raw Data'!F756</f>
        <v>592013</v>
      </c>
      <c r="F753" s="129">
        <f>IF('Raw Data'!G756 &lt; 2000000,-1* 'Raw Data'!G756,('Raw Data'!G756 - 1000000))</f>
        <v>-1485294</v>
      </c>
      <c r="G753" s="128">
        <f>'Raw Data'!H756</f>
        <v>94</v>
      </c>
      <c r="H753" s="127">
        <f>'Raw Data'!M756</f>
        <v>7.0969705581665039</v>
      </c>
      <c r="I753" s="119">
        <f>'Raw Data'!I756</f>
        <v>363.52398681640625</v>
      </c>
      <c r="J753" s="118">
        <f>'Raw Data'!K756</f>
        <v>20</v>
      </c>
      <c r="K753" s="119">
        <f>'Raw Data'!J756</f>
        <v>48.078506469726563</v>
      </c>
      <c r="L753" s="118">
        <f>'Raw Data'!L756</f>
        <v>5</v>
      </c>
      <c r="M753" s="117">
        <f>IF('Raw Data'!U756 &gt; 0, IF('Raw Data'!V756 = 1, ('Raw Data'!Z756 * 'Raw Data'!N756 * 'Raw Data'!P756) / 'Raw Data'!U756, 'Raw Data'!Z756), #N/A)</f>
        <v>0</v>
      </c>
      <c r="N753" s="116">
        <f>IF('Raw Data'!U756 &gt; 0, IF('Raw Data'!V756 = 1, ('Raw Data'!AD756 * 'Raw Data'!N756 * 'Raw Data'!P756) / 'Raw Data'!U756, 'Raw Data'!AD756), #N/A)</f>
        <v>5.05</v>
      </c>
      <c r="O753" s="115">
        <f>IF('Raw Data'!U756 &gt; 0, IF('Raw Data'!V756 = 1, ('Raw Data'!AH756 * 'Raw Data'!N756 * 'Raw Data'!P756) / 'Raw Data'!U756, 'Raw Data'!AH756), #N/A)</f>
        <v>0</v>
      </c>
      <c r="P753" s="107">
        <f>'Raw Data'!V756</f>
        <v>1</v>
      </c>
    </row>
    <row r="754" spans="1:16" x14ac:dyDescent="0.2">
      <c r="A754" s="132">
        <f>'Raw Data'!D757</f>
        <v>4172</v>
      </c>
      <c r="B754" s="113" t="str">
        <f>'Raw Data'!C757</f>
        <v>3A</v>
      </c>
      <c r="C754" s="131" t="str">
        <f>'Raw Data'!B757</f>
        <v>Seward</v>
      </c>
      <c r="D754" s="130">
        <f>'Raw Data'!E757</f>
        <v>43276</v>
      </c>
      <c r="E754" s="129">
        <f>'Raw Data'!F757</f>
        <v>591997</v>
      </c>
      <c r="F754" s="129">
        <f>IF('Raw Data'!G757 &lt; 2000000,-1* 'Raw Data'!G757,('Raw Data'!G757 - 1000000))</f>
        <v>-1491199</v>
      </c>
      <c r="G754" s="128">
        <f>'Raw Data'!H757</f>
        <v>101</v>
      </c>
      <c r="H754" s="127">
        <f>'Raw Data'!M757</f>
        <v>6.7456350326538086</v>
      </c>
      <c r="I754" s="119">
        <f>'Raw Data'!I757</f>
        <v>292.66314697265625</v>
      </c>
      <c r="J754" s="118">
        <f>'Raw Data'!K757</f>
        <v>14</v>
      </c>
      <c r="K754" s="119">
        <f>'Raw Data'!J757</f>
        <v>26.237735748291016</v>
      </c>
      <c r="L754" s="118">
        <f>'Raw Data'!L757</f>
        <v>3</v>
      </c>
      <c r="M754" s="117">
        <f>IF('Raw Data'!U757 &gt; 0, IF('Raw Data'!V757 = 1, ('Raw Data'!Z757 * 'Raw Data'!N757 * 'Raw Data'!P757) / 'Raw Data'!U757, 'Raw Data'!Z757), #N/A)</f>
        <v>0</v>
      </c>
      <c r="N754" s="116">
        <f>IF('Raw Data'!U757 &gt; 0, IF('Raw Data'!V757 = 1, ('Raw Data'!AD757 * 'Raw Data'!N757 * 'Raw Data'!P757) / 'Raw Data'!U757, 'Raw Data'!AD757), #N/A)</f>
        <v>0</v>
      </c>
      <c r="O754" s="115">
        <f>IF('Raw Data'!U757 &gt; 0, IF('Raw Data'!V757 = 1, ('Raw Data'!AH757 * 'Raw Data'!N757 * 'Raw Data'!P757) / 'Raw Data'!U757, 'Raw Data'!AH757), #N/A)</f>
        <v>0</v>
      </c>
      <c r="P754" s="107">
        <f>'Raw Data'!V757</f>
        <v>1</v>
      </c>
    </row>
    <row r="755" spans="1:16" x14ac:dyDescent="0.2">
      <c r="A755" s="132">
        <f>'Raw Data'!D758</f>
        <v>4173</v>
      </c>
      <c r="B755" s="113" t="str">
        <f>'Raw Data'!C758</f>
        <v>3A</v>
      </c>
      <c r="C755" s="131" t="str">
        <f>'Raw Data'!B758</f>
        <v>Seward</v>
      </c>
      <c r="D755" s="130">
        <f>'Raw Data'!E758</f>
        <v>43276</v>
      </c>
      <c r="E755" s="129">
        <f>'Raw Data'!F758</f>
        <v>591995</v>
      </c>
      <c r="F755" s="129">
        <f>IF('Raw Data'!G758 &lt; 2000000,-1* 'Raw Data'!G758,('Raw Data'!G758 - 1000000))</f>
        <v>-1493160</v>
      </c>
      <c r="G755" s="128">
        <f>'Raw Data'!H758</f>
        <v>67</v>
      </c>
      <c r="H755" s="127">
        <f>'Raw Data'!M758</f>
        <v>6.88616943359375</v>
      </c>
      <c r="I755" s="119">
        <f>'Raw Data'!I758</f>
        <v>300.5018310546875</v>
      </c>
      <c r="J755" s="118">
        <f>'Raw Data'!K758</f>
        <v>20</v>
      </c>
      <c r="K755" s="119">
        <f>'Raw Data'!J758</f>
        <v>66.150497436523438</v>
      </c>
      <c r="L755" s="118">
        <f>'Raw Data'!L758</f>
        <v>9</v>
      </c>
      <c r="M755" s="117">
        <f>IF('Raw Data'!U758 &gt; 0, IF('Raw Data'!V758 = 1, ('Raw Data'!Z758 * 'Raw Data'!N758 * 'Raw Data'!P758) / 'Raw Data'!U758, 'Raw Data'!Z758), #N/A)</f>
        <v>0</v>
      </c>
      <c r="N755" s="116">
        <f>IF('Raw Data'!U758 &gt; 0, IF('Raw Data'!V758 = 1, ('Raw Data'!AD758 * 'Raw Data'!N758 * 'Raw Data'!P758) / 'Raw Data'!U758, 'Raw Data'!AD758), #N/A)</f>
        <v>0</v>
      </c>
      <c r="O755" s="115">
        <f>IF('Raw Data'!U758 &gt; 0, IF('Raw Data'!V758 = 1, ('Raw Data'!AH758 * 'Raw Data'!N758 * 'Raw Data'!P758) / 'Raw Data'!U758, 'Raw Data'!AH758), #N/A)</f>
        <v>0</v>
      </c>
      <c r="P755" s="107">
        <f>'Raw Data'!V758</f>
        <v>1</v>
      </c>
    </row>
    <row r="756" spans="1:16" x14ac:dyDescent="0.2">
      <c r="A756" s="132">
        <f>'Raw Data'!D759</f>
        <v>4174</v>
      </c>
      <c r="B756" s="113" t="str">
        <f>'Raw Data'!C759</f>
        <v>3A</v>
      </c>
      <c r="C756" s="131" t="str">
        <f>'Raw Data'!B759</f>
        <v>Seward</v>
      </c>
      <c r="D756" s="130">
        <f>'Raw Data'!E759</f>
        <v>43278</v>
      </c>
      <c r="E756" s="129">
        <f>'Raw Data'!F759</f>
        <v>591966</v>
      </c>
      <c r="F756" s="129">
        <f>IF('Raw Data'!G759 &lt; 2000000,-1* 'Raw Data'!G759,('Raw Data'!G759 - 1000000))</f>
        <v>-1495101</v>
      </c>
      <c r="G756" s="128">
        <f>'Raw Data'!H759</f>
        <v>103</v>
      </c>
      <c r="H756" s="127">
        <f>'Raw Data'!M759</f>
        <v>7.0267033576965332</v>
      </c>
      <c r="I756" s="119">
        <f>'Raw Data'!I759</f>
        <v>839.57061767578125</v>
      </c>
      <c r="J756" s="118">
        <f>'Raw Data'!K759</f>
        <v>44</v>
      </c>
      <c r="K756" s="119">
        <f>'Raw Data'!J759</f>
        <v>91.696891784667969</v>
      </c>
      <c r="L756" s="118">
        <f>'Raw Data'!L759</f>
        <v>10</v>
      </c>
      <c r="M756" s="117">
        <f>IF('Raw Data'!U759 &gt; 0, IF('Raw Data'!V759 = 1, ('Raw Data'!Z759 * 'Raw Data'!N759 * 'Raw Data'!P759) / 'Raw Data'!U759, 'Raw Data'!Z759), #N/A)</f>
        <v>10</v>
      </c>
      <c r="N756" s="116">
        <f>IF('Raw Data'!U759 &gt; 0, IF('Raw Data'!V759 = 1, ('Raw Data'!AD759 * 'Raw Data'!N759 * 'Raw Data'!P759) / 'Raw Data'!U759, 'Raw Data'!AD759), #N/A)</f>
        <v>5</v>
      </c>
      <c r="O756" s="115">
        <f>IF('Raw Data'!U759 &gt; 0, IF('Raw Data'!V759 = 1, ('Raw Data'!AH759 * 'Raw Data'!N759 * 'Raw Data'!P759) / 'Raw Data'!U759, 'Raw Data'!AH759), #N/A)</f>
        <v>0</v>
      </c>
      <c r="P756" s="107">
        <f>'Raw Data'!V759</f>
        <v>1</v>
      </c>
    </row>
    <row r="757" spans="1:16" x14ac:dyDescent="0.2">
      <c r="A757" s="132">
        <f>'Raw Data'!D760</f>
        <v>4175</v>
      </c>
      <c r="B757" s="113" t="str">
        <f>'Raw Data'!C760</f>
        <v>3A</v>
      </c>
      <c r="C757" s="131" t="str">
        <f>'Raw Data'!B760</f>
        <v>Seward</v>
      </c>
      <c r="D757" s="130">
        <f>'Raw Data'!E760</f>
        <v>43283</v>
      </c>
      <c r="E757" s="129">
        <f>'Raw Data'!F760</f>
        <v>592026</v>
      </c>
      <c r="F757" s="129">
        <f>IF('Raw Data'!G760 &lt; 2000000,-1* 'Raw Data'!G760,('Raw Data'!G760 - 1000000))</f>
        <v>-1501093</v>
      </c>
      <c r="G757" s="128">
        <f>'Raw Data'!H760</f>
        <v>85</v>
      </c>
      <c r="H757" s="127">
        <f>'Raw Data'!M760</f>
        <v>6.9564361572265625</v>
      </c>
      <c r="I757" s="119">
        <f>'Raw Data'!I760</f>
        <v>872.1876220703125</v>
      </c>
      <c r="J757" s="118">
        <f>'Raw Data'!K760</f>
        <v>54</v>
      </c>
      <c r="K757" s="119">
        <f>'Raw Data'!J760</f>
        <v>247.16152954101562</v>
      </c>
      <c r="L757" s="118">
        <f>'Raw Data'!L760</f>
        <v>28</v>
      </c>
      <c r="M757" s="117">
        <f>IF('Raw Data'!U760 &gt; 0, IF('Raw Data'!V760 = 1, ('Raw Data'!Z760 * 'Raw Data'!N760 * 'Raw Data'!P760) / 'Raw Data'!U760, 'Raw Data'!Z760), #N/A)</f>
        <v>4.95</v>
      </c>
      <c r="N757" s="116">
        <f>IF('Raw Data'!U760 &gt; 0, IF('Raw Data'!V760 = 1, ('Raw Data'!AD760 * 'Raw Data'!N760 * 'Raw Data'!P760) / 'Raw Data'!U760, 'Raw Data'!AD760), #N/A)</f>
        <v>19.8</v>
      </c>
      <c r="O757" s="115">
        <f>IF('Raw Data'!U760 &gt; 0, IF('Raw Data'!V760 = 1, ('Raw Data'!AH760 * 'Raw Data'!N760 * 'Raw Data'!P760) / 'Raw Data'!U760, 'Raw Data'!AH760), #N/A)</f>
        <v>0</v>
      </c>
      <c r="P757" s="107">
        <f>'Raw Data'!V760</f>
        <v>1</v>
      </c>
    </row>
    <row r="758" spans="1:16" x14ac:dyDescent="0.2">
      <c r="A758" s="132">
        <f>'Raw Data'!D761</f>
        <v>4176</v>
      </c>
      <c r="B758" s="113" t="str">
        <f>'Raw Data'!C761</f>
        <v>3A</v>
      </c>
      <c r="C758" s="131" t="str">
        <f>'Raw Data'!B761</f>
        <v>Seward</v>
      </c>
      <c r="D758" s="130">
        <f>'Raw Data'!E761</f>
        <v>43258</v>
      </c>
      <c r="E758" s="129">
        <f>'Raw Data'!F761</f>
        <v>593000</v>
      </c>
      <c r="F758" s="129">
        <f>IF('Raw Data'!G761 &lt; 2000000,-1* 'Raw Data'!G761,('Raw Data'!G761 - 1000000))</f>
        <v>-1475283</v>
      </c>
      <c r="G758" s="128">
        <f>'Raw Data'!H761</f>
        <v>63</v>
      </c>
      <c r="H758" s="127">
        <f>'Raw Data'!M761</f>
        <v>7.0267033576965332</v>
      </c>
      <c r="I758" s="119">
        <f>'Raw Data'!I761</f>
        <v>568.30615234375</v>
      </c>
      <c r="J758" s="118">
        <f>'Raw Data'!K761</f>
        <v>29</v>
      </c>
      <c r="K758" s="119">
        <f>'Raw Data'!J761</f>
        <v>64.949729919433594</v>
      </c>
      <c r="L758" s="118">
        <f>'Raw Data'!L761</f>
        <v>7</v>
      </c>
      <c r="M758" s="117">
        <f>IF('Raw Data'!U761 &gt; 0, IF('Raw Data'!V761 = 1, ('Raw Data'!Z761 * 'Raw Data'!N761 * 'Raw Data'!P761) / 'Raw Data'!U761, 'Raw Data'!Z761), #N/A)</f>
        <v>0</v>
      </c>
      <c r="N758" s="116">
        <f>IF('Raw Data'!U761 &gt; 0, IF('Raw Data'!V761 = 1, ('Raw Data'!AD761 * 'Raw Data'!N761 * 'Raw Data'!P761) / 'Raw Data'!U761, 'Raw Data'!AD761), #N/A)</f>
        <v>0</v>
      </c>
      <c r="O758" s="115">
        <f>IF('Raw Data'!U761 &gt; 0, IF('Raw Data'!V761 = 1, ('Raw Data'!AH761 * 'Raw Data'!N761 * 'Raw Data'!P761) / 'Raw Data'!U761, 'Raw Data'!AH761), #N/A)</f>
        <v>0</v>
      </c>
      <c r="P758" s="107">
        <f>'Raw Data'!V761</f>
        <v>1</v>
      </c>
    </row>
    <row r="759" spans="1:16" x14ac:dyDescent="0.2">
      <c r="A759" s="132">
        <f>'Raw Data'!D762</f>
        <v>4177</v>
      </c>
      <c r="B759" s="113" t="str">
        <f>'Raw Data'!C762</f>
        <v>3A</v>
      </c>
      <c r="C759" s="131" t="str">
        <f>'Raw Data'!B762</f>
        <v>Seward</v>
      </c>
      <c r="D759" s="130">
        <f>'Raw Data'!E762</f>
        <v>43271</v>
      </c>
      <c r="E759" s="129">
        <f>'Raw Data'!F762</f>
        <v>592999</v>
      </c>
      <c r="F759" s="129">
        <f>IF('Raw Data'!G762 &lt; 2000000,-1* 'Raw Data'!G762,('Raw Data'!G762 - 1000000))</f>
        <v>-1481297</v>
      </c>
      <c r="G759" s="128">
        <f>'Raw Data'!H762</f>
        <v>114</v>
      </c>
      <c r="H759" s="127">
        <f>'Raw Data'!M762</f>
        <v>7.1672372817993164</v>
      </c>
      <c r="I759" s="119">
        <f>'Raw Data'!I762</f>
        <v>287.49188232421875</v>
      </c>
      <c r="J759" s="118">
        <f>'Raw Data'!K762</f>
        <v>19</v>
      </c>
      <c r="K759" s="119">
        <f>'Raw Data'!J762</f>
        <v>32.998348236083984</v>
      </c>
      <c r="L759" s="118">
        <f>'Raw Data'!L762</f>
        <v>4</v>
      </c>
      <c r="M759" s="117">
        <f>IF('Raw Data'!U762 &gt; 0, IF('Raw Data'!V762 = 1, ('Raw Data'!Z762 * 'Raw Data'!N762 * 'Raw Data'!P762) / 'Raw Data'!U762, 'Raw Data'!Z762), #N/A)</f>
        <v>5.0999999999999996</v>
      </c>
      <c r="N759" s="116">
        <f>IF('Raw Data'!U762 &gt; 0, IF('Raw Data'!V762 = 1, ('Raw Data'!AD762 * 'Raw Data'!N762 * 'Raw Data'!P762) / 'Raw Data'!U762, 'Raw Data'!AD762), #N/A)</f>
        <v>10.199999999999999</v>
      </c>
      <c r="O759" s="115">
        <f>IF('Raw Data'!U762 &gt; 0, IF('Raw Data'!V762 = 1, ('Raw Data'!AH762 * 'Raw Data'!N762 * 'Raw Data'!P762) / 'Raw Data'!U762, 'Raw Data'!AH762), #N/A)</f>
        <v>5.0999999999999996</v>
      </c>
      <c r="P759" s="107">
        <f>'Raw Data'!V762</f>
        <v>1</v>
      </c>
    </row>
    <row r="760" spans="1:16" x14ac:dyDescent="0.2">
      <c r="A760" s="132">
        <f>'Raw Data'!D763</f>
        <v>4178</v>
      </c>
      <c r="B760" s="113" t="str">
        <f>'Raw Data'!C763</f>
        <v>3A</v>
      </c>
      <c r="C760" s="131" t="str">
        <f>'Raw Data'!B763</f>
        <v>Seward</v>
      </c>
      <c r="D760" s="130">
        <f>'Raw Data'!E763</f>
        <v>43270</v>
      </c>
      <c r="E760" s="129">
        <f>'Raw Data'!F763</f>
        <v>592992</v>
      </c>
      <c r="F760" s="129">
        <f>IF('Raw Data'!G763 &lt; 2000000,-1* 'Raw Data'!G763,('Raw Data'!G763 - 1000000))</f>
        <v>-1483306</v>
      </c>
      <c r="G760" s="128">
        <f>'Raw Data'!H763</f>
        <v>54</v>
      </c>
      <c r="H760" s="127">
        <f>'Raw Data'!M763</f>
        <v>7.0969705581665039</v>
      </c>
      <c r="I760" s="119">
        <f>'Raw Data'!I763</f>
        <v>421.20623779296875</v>
      </c>
      <c r="J760" s="118">
        <f>'Raw Data'!K763</f>
        <v>21</v>
      </c>
      <c r="K760" s="119">
        <f>'Raw Data'!J763</f>
        <v>115.06842041015625</v>
      </c>
      <c r="L760" s="118">
        <f>'Raw Data'!L763</f>
        <v>15</v>
      </c>
      <c r="M760" s="117">
        <f>IF('Raw Data'!U763 &gt; 0, IF('Raw Data'!V763 = 1, ('Raw Data'!Z763 * 'Raw Data'!N763 * 'Raw Data'!P763) / 'Raw Data'!U763, 'Raw Data'!Z763), #N/A)</f>
        <v>0</v>
      </c>
      <c r="N760" s="116">
        <f>IF('Raw Data'!U763 &gt; 0, IF('Raw Data'!V763 = 1, ('Raw Data'!AD763 * 'Raw Data'!N763 * 'Raw Data'!P763) / 'Raw Data'!U763, 'Raw Data'!AD763), #N/A)</f>
        <v>0</v>
      </c>
      <c r="O760" s="115">
        <f>IF('Raw Data'!U763 &gt; 0, IF('Raw Data'!V763 = 1, ('Raw Data'!AH763 * 'Raw Data'!N763 * 'Raw Data'!P763) / 'Raw Data'!U763, 'Raw Data'!AH763), #N/A)</f>
        <v>0</v>
      </c>
      <c r="P760" s="107">
        <f>'Raw Data'!V763</f>
        <v>1</v>
      </c>
    </row>
    <row r="761" spans="1:16" x14ac:dyDescent="0.2">
      <c r="A761" s="132">
        <f>'Raw Data'!D764</f>
        <v>4179</v>
      </c>
      <c r="B761" s="113" t="str">
        <f>'Raw Data'!C764</f>
        <v>3A</v>
      </c>
      <c r="C761" s="131" t="str">
        <f>'Raw Data'!B764</f>
        <v>Seward</v>
      </c>
      <c r="D761" s="130">
        <f>'Raw Data'!E764</f>
        <v>43275</v>
      </c>
      <c r="E761" s="129">
        <f>'Raw Data'!F764</f>
        <v>593016</v>
      </c>
      <c r="F761" s="129">
        <f>IF('Raw Data'!G764 &lt; 2000000,-1* 'Raw Data'!G764,('Raw Data'!G764 - 1000000))</f>
        <v>-1485199</v>
      </c>
      <c r="G761" s="128">
        <f>'Raw Data'!H764</f>
        <v>91</v>
      </c>
      <c r="H761" s="127">
        <f>'Raw Data'!M764</f>
        <v>7.0969705581665039</v>
      </c>
      <c r="I761" s="119">
        <f>'Raw Data'!I764</f>
        <v>0</v>
      </c>
      <c r="J761" s="118">
        <f>'Raw Data'!K764</f>
        <v>0</v>
      </c>
      <c r="K761" s="119">
        <f>'Raw Data'!J764</f>
        <v>10.142650604248047</v>
      </c>
      <c r="L761" s="118">
        <f>'Raw Data'!L764</f>
        <v>1</v>
      </c>
      <c r="M761" s="117">
        <f>IF('Raw Data'!U764 &gt; 0, IF('Raw Data'!V764 = 1, ('Raw Data'!Z764 * 'Raw Data'!N764 * 'Raw Data'!P764) / 'Raw Data'!U764, 'Raw Data'!Z764), #N/A)</f>
        <v>0</v>
      </c>
      <c r="N761" s="116">
        <f>IF('Raw Data'!U764 &gt; 0, IF('Raw Data'!V764 = 1, ('Raw Data'!AD764 * 'Raw Data'!N764 * 'Raw Data'!P764) / 'Raw Data'!U764, 'Raw Data'!AD764), #N/A)</f>
        <v>0</v>
      </c>
      <c r="O761" s="115">
        <f>IF('Raw Data'!U764 &gt; 0, IF('Raw Data'!V764 = 1, ('Raw Data'!AH764 * 'Raw Data'!N764 * 'Raw Data'!P764) / 'Raw Data'!U764, 'Raw Data'!AH764), #N/A)</f>
        <v>0</v>
      </c>
      <c r="P761" s="107">
        <f>'Raw Data'!V764</f>
        <v>1</v>
      </c>
    </row>
    <row r="762" spans="1:16" x14ac:dyDescent="0.2">
      <c r="A762" s="132">
        <f>'Raw Data'!D765</f>
        <v>4180</v>
      </c>
      <c r="B762" s="113" t="str">
        <f>'Raw Data'!C765</f>
        <v>3A</v>
      </c>
      <c r="C762" s="131" t="str">
        <f>'Raw Data'!B765</f>
        <v>Seward</v>
      </c>
      <c r="D762" s="130">
        <f>'Raw Data'!E765</f>
        <v>43275</v>
      </c>
      <c r="E762" s="129">
        <f>'Raw Data'!F765</f>
        <v>593000</v>
      </c>
      <c r="F762" s="129">
        <f>IF('Raw Data'!G765 &lt; 2000000,-1* 'Raw Data'!G765,('Raw Data'!G765 - 1000000))</f>
        <v>-1491209</v>
      </c>
      <c r="G762" s="128">
        <f>'Raw Data'!H765</f>
        <v>123</v>
      </c>
      <c r="H762" s="127">
        <f>'Raw Data'!M765</f>
        <v>6.88616943359375</v>
      </c>
      <c r="I762" s="119">
        <f>'Raw Data'!I765</f>
        <v>139.73275756835937</v>
      </c>
      <c r="J762" s="118">
        <f>'Raw Data'!K765</f>
        <v>5</v>
      </c>
      <c r="K762" s="119">
        <f>'Raw Data'!J765</f>
        <v>18.788043975830078</v>
      </c>
      <c r="L762" s="118">
        <f>'Raw Data'!L765</f>
        <v>2</v>
      </c>
      <c r="M762" s="117">
        <f>IF('Raw Data'!U765 &gt; 0, IF('Raw Data'!V765 = 1, ('Raw Data'!Z765 * 'Raw Data'!N765 * 'Raw Data'!P765) / 'Raw Data'!U765, 'Raw Data'!Z765), #N/A)</f>
        <v>0</v>
      </c>
      <c r="N762" s="116">
        <f>IF('Raw Data'!U765 &gt; 0, IF('Raw Data'!V765 = 1, ('Raw Data'!AD765 * 'Raw Data'!N765 * 'Raw Data'!P765) / 'Raw Data'!U765, 'Raw Data'!AD765), #N/A)</f>
        <v>0</v>
      </c>
      <c r="O762" s="115">
        <f>IF('Raw Data'!U765 &gt; 0, IF('Raw Data'!V765 = 1, ('Raw Data'!AH765 * 'Raw Data'!N765 * 'Raw Data'!P765) / 'Raw Data'!U765, 'Raw Data'!AH765), #N/A)</f>
        <v>0</v>
      </c>
      <c r="P762" s="107">
        <f>'Raw Data'!V765</f>
        <v>1</v>
      </c>
    </row>
    <row r="763" spans="1:16" x14ac:dyDescent="0.2">
      <c r="A763" s="132">
        <f>'Raw Data'!D766</f>
        <v>4181</v>
      </c>
      <c r="B763" s="113" t="str">
        <f>'Raw Data'!C766</f>
        <v>3A</v>
      </c>
      <c r="C763" s="131" t="str">
        <f>'Raw Data'!B766</f>
        <v>Seward</v>
      </c>
      <c r="D763" s="130">
        <f>'Raw Data'!E766</f>
        <v>43279</v>
      </c>
      <c r="E763" s="129">
        <f>'Raw Data'!F766</f>
        <v>593001</v>
      </c>
      <c r="F763" s="129">
        <f>IF('Raw Data'!G766 &lt; 2000000,-1* 'Raw Data'!G766,('Raw Data'!G766 - 1000000))</f>
        <v>-1493223</v>
      </c>
      <c r="G763" s="128">
        <f>'Raw Data'!H766</f>
        <v>56</v>
      </c>
      <c r="H763" s="127">
        <f>'Raw Data'!M766</f>
        <v>6.9564361572265625</v>
      </c>
      <c r="I763" s="119">
        <f>'Raw Data'!I766</f>
        <v>699.59918212890625</v>
      </c>
      <c r="J763" s="118">
        <f>'Raw Data'!K766</f>
        <v>37</v>
      </c>
      <c r="K763" s="119">
        <f>'Raw Data'!J766</f>
        <v>402.60092163085937</v>
      </c>
      <c r="L763" s="118">
        <f>'Raw Data'!L766</f>
        <v>51</v>
      </c>
      <c r="M763" s="117">
        <f>IF('Raw Data'!U766 &gt; 0, IF('Raw Data'!V766 = 1, ('Raw Data'!Z766 * 'Raw Data'!N766 * 'Raw Data'!P766) / 'Raw Data'!U766, 'Raw Data'!Z766), #N/A)</f>
        <v>0</v>
      </c>
      <c r="N763" s="116">
        <f>IF('Raw Data'!U766 &gt; 0, IF('Raw Data'!V766 = 1, ('Raw Data'!AD766 * 'Raw Data'!N766 * 'Raw Data'!P766) / 'Raw Data'!U766, 'Raw Data'!AD766), #N/A)</f>
        <v>14.85</v>
      </c>
      <c r="O763" s="115">
        <f>IF('Raw Data'!U766 &gt; 0, IF('Raw Data'!V766 = 1, ('Raw Data'!AH766 * 'Raw Data'!N766 * 'Raw Data'!P766) / 'Raw Data'!U766, 'Raw Data'!AH766), #N/A)</f>
        <v>0</v>
      </c>
      <c r="P763" s="107">
        <f>'Raw Data'!V766</f>
        <v>1</v>
      </c>
    </row>
    <row r="764" spans="1:16" x14ac:dyDescent="0.2">
      <c r="A764" s="132">
        <f>'Raw Data'!D767</f>
        <v>4182</v>
      </c>
      <c r="B764" s="113" t="str">
        <f>'Raw Data'!C767</f>
        <v>3A</v>
      </c>
      <c r="C764" s="131" t="str">
        <f>'Raw Data'!B767</f>
        <v>Seward</v>
      </c>
      <c r="D764" s="130">
        <f>'Raw Data'!E767</f>
        <v>43283</v>
      </c>
      <c r="E764" s="129">
        <f>'Raw Data'!F767</f>
        <v>593001</v>
      </c>
      <c r="F764" s="129">
        <f>IF('Raw Data'!G767 &lt; 2000000,-1* 'Raw Data'!G767,('Raw Data'!G767 - 1000000))</f>
        <v>-1495242</v>
      </c>
      <c r="G764" s="128">
        <f>'Raw Data'!H767</f>
        <v>112</v>
      </c>
      <c r="H764" s="127">
        <f>'Raw Data'!M767</f>
        <v>6.9564361572265625</v>
      </c>
      <c r="I764" s="119">
        <f>'Raw Data'!I767</f>
        <v>671.3709716796875</v>
      </c>
      <c r="J764" s="118">
        <f>'Raw Data'!K767</f>
        <v>35</v>
      </c>
      <c r="K764" s="119">
        <f>'Raw Data'!J767</f>
        <v>112.22495269775391</v>
      </c>
      <c r="L764" s="118">
        <f>'Raw Data'!L767</f>
        <v>12</v>
      </c>
      <c r="M764" s="117">
        <f>IF('Raw Data'!U767 &gt; 0, IF('Raw Data'!V767 = 1, ('Raw Data'!Z767 * 'Raw Data'!N767 * 'Raw Data'!P767) / 'Raw Data'!U767, 'Raw Data'!Z767), #N/A)</f>
        <v>19.8</v>
      </c>
      <c r="N764" s="116">
        <f>IF('Raw Data'!U767 &gt; 0, IF('Raw Data'!V767 = 1, ('Raw Data'!AD767 * 'Raw Data'!N767 * 'Raw Data'!P767) / 'Raw Data'!U767, 'Raw Data'!AD767), #N/A)</f>
        <v>74.25</v>
      </c>
      <c r="O764" s="115">
        <f>IF('Raw Data'!U767 &gt; 0, IF('Raw Data'!V767 = 1, ('Raw Data'!AH767 * 'Raw Data'!N767 * 'Raw Data'!P767) / 'Raw Data'!U767, 'Raw Data'!AH767), #N/A)</f>
        <v>0</v>
      </c>
      <c r="P764" s="107">
        <f>'Raw Data'!V767</f>
        <v>1</v>
      </c>
    </row>
    <row r="765" spans="1:16" x14ac:dyDescent="0.2">
      <c r="A765" s="132">
        <f>'Raw Data'!D768</f>
        <v>4183</v>
      </c>
      <c r="B765" s="113" t="str">
        <f>'Raw Data'!C768</f>
        <v>3A</v>
      </c>
      <c r="C765" s="131" t="str">
        <f>'Raw Data'!B768</f>
        <v>Seward</v>
      </c>
      <c r="D765" s="130">
        <f>'Raw Data'!E768</f>
        <v>43283</v>
      </c>
      <c r="E765" s="129">
        <f>'Raw Data'!F768</f>
        <v>592997</v>
      </c>
      <c r="F765" s="129">
        <f>IF('Raw Data'!G768 &lt; 2000000,-1* 'Raw Data'!G768,('Raw Data'!G768 - 1000000))</f>
        <v>-1501098</v>
      </c>
      <c r="G765" s="128">
        <f>'Raw Data'!H768</f>
        <v>63</v>
      </c>
      <c r="H765" s="127">
        <f>'Raw Data'!M768</f>
        <v>6.88616943359375</v>
      </c>
      <c r="I765" s="119">
        <f>'Raw Data'!I768</f>
        <v>870.49237060546875</v>
      </c>
      <c r="J765" s="118">
        <f>'Raw Data'!K768</f>
        <v>32</v>
      </c>
      <c r="K765" s="119">
        <f>'Raw Data'!J768</f>
        <v>157.32582092285156</v>
      </c>
      <c r="L765" s="118">
        <f>'Raw Data'!L768</f>
        <v>18</v>
      </c>
      <c r="M765" s="117">
        <f>IF('Raw Data'!U768 &gt; 0, IF('Raw Data'!V768 = 1, ('Raw Data'!Z768 * 'Raw Data'!N768 * 'Raw Data'!P768) / 'Raw Data'!U768, 'Raw Data'!Z768), #N/A)</f>
        <v>0</v>
      </c>
      <c r="N765" s="116">
        <f>IF('Raw Data'!U768 &gt; 0, IF('Raw Data'!V768 = 1, ('Raw Data'!AD768 * 'Raw Data'!N768 * 'Raw Data'!P768) / 'Raw Data'!U768, 'Raw Data'!AD768), #N/A)</f>
        <v>0</v>
      </c>
      <c r="O765" s="115">
        <f>IF('Raw Data'!U768 &gt; 0, IF('Raw Data'!V768 = 1, ('Raw Data'!AH768 * 'Raw Data'!N768 * 'Raw Data'!P768) / 'Raw Data'!U768, 'Raw Data'!AH768), #N/A)</f>
        <v>9.8000000000000007</v>
      </c>
      <c r="P765" s="107">
        <f>'Raw Data'!V768</f>
        <v>1</v>
      </c>
    </row>
    <row r="766" spans="1:16" x14ac:dyDescent="0.2">
      <c r="A766" s="132">
        <f>'Raw Data'!D769</f>
        <v>4184</v>
      </c>
      <c r="B766" s="113" t="str">
        <f>'Raw Data'!C769</f>
        <v>3A</v>
      </c>
      <c r="C766" s="131" t="str">
        <f>'Raw Data'!B769</f>
        <v>Seward</v>
      </c>
      <c r="D766" s="130">
        <f>'Raw Data'!E769</f>
        <v>43271</v>
      </c>
      <c r="E766" s="129">
        <f>'Raw Data'!F769</f>
        <v>594001</v>
      </c>
      <c r="F766" s="129">
        <f>IF('Raw Data'!G769 &lt; 2000000,-1* 'Raw Data'!G769,('Raw Data'!G769 - 1000000))</f>
        <v>-1475302</v>
      </c>
      <c r="G766" s="128">
        <f>'Raw Data'!H769</f>
        <v>39</v>
      </c>
      <c r="H766" s="127">
        <f>'Raw Data'!M769</f>
        <v>6.8159022331237793</v>
      </c>
      <c r="I766" s="119">
        <f>'Raw Data'!I769</f>
        <v>3250.0986328125</v>
      </c>
      <c r="J766" s="118">
        <f>'Raw Data'!K769</f>
        <v>107</v>
      </c>
      <c r="K766" s="119">
        <f>'Raw Data'!J769</f>
        <v>283.158447265625</v>
      </c>
      <c r="L766" s="118">
        <f>'Raw Data'!L769</f>
        <v>32</v>
      </c>
      <c r="M766" s="117">
        <f>IF('Raw Data'!U769 &gt; 0, IF('Raw Data'!V769 = 1, ('Raw Data'!Z769 * 'Raw Data'!N769 * 'Raw Data'!P769) / 'Raw Data'!U769, 'Raw Data'!Z769), #N/A)</f>
        <v>0</v>
      </c>
      <c r="N766" s="116">
        <f>IF('Raw Data'!U769 &gt; 0, IF('Raw Data'!V769 = 1, ('Raw Data'!AD769 * 'Raw Data'!N769 * 'Raw Data'!P769) / 'Raw Data'!U769, 'Raw Data'!AD769), #N/A)</f>
        <v>0</v>
      </c>
      <c r="O766" s="115">
        <f>IF('Raw Data'!U769 &gt; 0, IF('Raw Data'!V769 = 1, ('Raw Data'!AH769 * 'Raw Data'!N769 * 'Raw Data'!P769) / 'Raw Data'!U769, 'Raw Data'!AH769), #N/A)</f>
        <v>14.55</v>
      </c>
      <c r="P766" s="107">
        <f>'Raw Data'!V769</f>
        <v>1</v>
      </c>
    </row>
    <row r="767" spans="1:16" x14ac:dyDescent="0.2">
      <c r="A767" s="132">
        <f>'Raw Data'!D770</f>
        <v>4185</v>
      </c>
      <c r="B767" s="113" t="str">
        <f>'Raw Data'!C770</f>
        <v>3A</v>
      </c>
      <c r="C767" s="131" t="str">
        <f>'Raw Data'!B770</f>
        <v>Seward</v>
      </c>
      <c r="D767" s="130">
        <f>'Raw Data'!E770</f>
        <v>43271</v>
      </c>
      <c r="E767" s="129">
        <f>'Raw Data'!F770</f>
        <v>593979</v>
      </c>
      <c r="F767" s="129">
        <f>IF('Raw Data'!G770 &lt; 2000000,-1* 'Raw Data'!G770,('Raw Data'!G770 - 1000000))</f>
        <v>-1481302</v>
      </c>
      <c r="G767" s="128">
        <f>'Raw Data'!H770</f>
        <v>67</v>
      </c>
      <c r="H767" s="127">
        <f>'Raw Data'!M770</f>
        <v>7.0267033576965332</v>
      </c>
      <c r="I767" s="119">
        <f>'Raw Data'!I770</f>
        <v>142.84208679199219</v>
      </c>
      <c r="J767" s="118">
        <f>'Raw Data'!K770</f>
        <v>7</v>
      </c>
      <c r="K767" s="119">
        <f>'Raw Data'!J770</f>
        <v>48.697288513183594</v>
      </c>
      <c r="L767" s="118">
        <f>'Raw Data'!L770</f>
        <v>7</v>
      </c>
      <c r="M767" s="117">
        <f>IF('Raw Data'!U770 &gt; 0, IF('Raw Data'!V770 = 1, ('Raw Data'!Z770 * 'Raw Data'!N770 * 'Raw Data'!P770) / 'Raw Data'!U770, 'Raw Data'!Z770), #N/A)</f>
        <v>0</v>
      </c>
      <c r="N767" s="116">
        <f>IF('Raw Data'!U770 &gt; 0, IF('Raw Data'!V770 = 1, ('Raw Data'!AD770 * 'Raw Data'!N770 * 'Raw Data'!P770) / 'Raw Data'!U770, 'Raw Data'!AD770), #N/A)</f>
        <v>0</v>
      </c>
      <c r="O767" s="115">
        <f>IF('Raw Data'!U770 &gt; 0, IF('Raw Data'!V770 = 1, ('Raw Data'!AH770 * 'Raw Data'!N770 * 'Raw Data'!P770) / 'Raw Data'!U770, 'Raw Data'!AH770), #N/A)</f>
        <v>0</v>
      </c>
      <c r="P767" s="107">
        <f>'Raw Data'!V770</f>
        <v>1</v>
      </c>
    </row>
    <row r="768" spans="1:16" x14ac:dyDescent="0.2">
      <c r="A768" s="132">
        <f>'Raw Data'!D771</f>
        <v>4186</v>
      </c>
      <c r="B768" s="113" t="str">
        <f>'Raw Data'!C771</f>
        <v>3A</v>
      </c>
      <c r="C768" s="131" t="str">
        <f>'Raw Data'!B771</f>
        <v>Seward</v>
      </c>
      <c r="D768" s="130">
        <f>'Raw Data'!E771</f>
        <v>43274</v>
      </c>
      <c r="E768" s="129">
        <f>'Raw Data'!F771</f>
        <v>594018</v>
      </c>
      <c r="F768" s="129">
        <f>IF('Raw Data'!G771 &lt; 2000000,-1* 'Raw Data'!G771,('Raw Data'!G771 - 1000000))</f>
        <v>-1483203</v>
      </c>
      <c r="G768" s="128">
        <f>'Raw Data'!H771</f>
        <v>114</v>
      </c>
      <c r="H768" s="127">
        <f>'Raw Data'!M771</f>
        <v>7.0267033576965332</v>
      </c>
      <c r="I768" s="119">
        <f>'Raw Data'!I771</f>
        <v>48.921459197998047</v>
      </c>
      <c r="J768" s="118">
        <f>'Raw Data'!K771</f>
        <v>3</v>
      </c>
      <c r="K768" s="119">
        <f>'Raw Data'!J771</f>
        <v>9.7375946044921875</v>
      </c>
      <c r="L768" s="118">
        <f>'Raw Data'!L771</f>
        <v>1</v>
      </c>
      <c r="M768" s="117">
        <f>IF('Raw Data'!U771 &gt; 0, IF('Raw Data'!V771 = 1, ('Raw Data'!Z771 * 'Raw Data'!N771 * 'Raw Data'!P771) / 'Raw Data'!U771, 'Raw Data'!Z771), #N/A)</f>
        <v>0</v>
      </c>
      <c r="N768" s="116">
        <f>IF('Raw Data'!U771 &gt; 0, IF('Raw Data'!V771 = 1, ('Raw Data'!AD771 * 'Raw Data'!N771 * 'Raw Data'!P771) / 'Raw Data'!U771, 'Raw Data'!AD771), #N/A)</f>
        <v>0</v>
      </c>
      <c r="O768" s="115">
        <f>IF('Raw Data'!U771 &gt; 0, IF('Raw Data'!V771 = 1, ('Raw Data'!AH771 * 'Raw Data'!N771 * 'Raw Data'!P771) / 'Raw Data'!U771, 'Raw Data'!AH771), #N/A)</f>
        <v>5</v>
      </c>
      <c r="P768" s="107">
        <f>'Raw Data'!V771</f>
        <v>1</v>
      </c>
    </row>
    <row r="769" spans="1:16" x14ac:dyDescent="0.2">
      <c r="A769" s="132">
        <f>'Raw Data'!D772</f>
        <v>4187</v>
      </c>
      <c r="B769" s="113" t="str">
        <f>'Raw Data'!C772</f>
        <v>3A</v>
      </c>
      <c r="C769" s="131" t="str">
        <f>'Raw Data'!B772</f>
        <v>Seward</v>
      </c>
      <c r="D769" s="130">
        <f>'Raw Data'!E772</f>
        <v>43275</v>
      </c>
      <c r="E769" s="129">
        <f>'Raw Data'!F772</f>
        <v>593982</v>
      </c>
      <c r="F769" s="129">
        <f>IF('Raw Data'!G772 &lt; 2000000,-1* 'Raw Data'!G772,('Raw Data'!G772 - 1000000))</f>
        <v>-1485189</v>
      </c>
      <c r="G769" s="128">
        <f>'Raw Data'!H772</f>
        <v>97</v>
      </c>
      <c r="H769" s="127">
        <f>'Raw Data'!M772</f>
        <v>6.88616943359375</v>
      </c>
      <c r="I769" s="119">
        <f>'Raw Data'!I772</f>
        <v>0</v>
      </c>
      <c r="J769" s="118">
        <f>'Raw Data'!K772</f>
        <v>0</v>
      </c>
      <c r="K769" s="119">
        <f>'Raw Data'!J772</f>
        <v>7.2093682289123535</v>
      </c>
      <c r="L769" s="118">
        <f>'Raw Data'!L772</f>
        <v>1</v>
      </c>
      <c r="M769" s="117">
        <f>IF('Raw Data'!U772 &gt; 0, IF('Raw Data'!V772 = 1, ('Raw Data'!Z772 * 'Raw Data'!N772 * 'Raw Data'!P772) / 'Raw Data'!U772, 'Raw Data'!Z772), #N/A)</f>
        <v>0</v>
      </c>
      <c r="N769" s="116">
        <f>IF('Raw Data'!U772 &gt; 0, IF('Raw Data'!V772 = 1, ('Raw Data'!AD772 * 'Raw Data'!N772 * 'Raw Data'!P772) / 'Raw Data'!U772, 'Raw Data'!AD772), #N/A)</f>
        <v>0</v>
      </c>
      <c r="O769" s="115">
        <f>IF('Raw Data'!U772 &gt; 0, IF('Raw Data'!V772 = 1, ('Raw Data'!AH772 * 'Raw Data'!N772 * 'Raw Data'!P772) / 'Raw Data'!U772, 'Raw Data'!AH772), #N/A)</f>
        <v>0</v>
      </c>
      <c r="P769" s="107">
        <f>'Raw Data'!V772</f>
        <v>1</v>
      </c>
    </row>
    <row r="770" spans="1:16" x14ac:dyDescent="0.2">
      <c r="A770" s="132">
        <f>'Raw Data'!D773</f>
        <v>4188</v>
      </c>
      <c r="B770" s="113" t="str">
        <f>'Raw Data'!C773</f>
        <v>3A</v>
      </c>
      <c r="C770" s="131" t="str">
        <f>'Raw Data'!B773</f>
        <v>Seward</v>
      </c>
      <c r="D770" s="130">
        <f>'Raw Data'!E773</f>
        <v>43279</v>
      </c>
      <c r="E770" s="129">
        <f>'Raw Data'!F773</f>
        <v>594004</v>
      </c>
      <c r="F770" s="129">
        <f>IF('Raw Data'!G773 &lt; 2000000,-1* 'Raw Data'!G773,('Raw Data'!G773 - 1000000))</f>
        <v>-1491214</v>
      </c>
      <c r="G770" s="128">
        <f>'Raw Data'!H773</f>
        <v>113</v>
      </c>
      <c r="H770" s="127">
        <f>'Raw Data'!M773</f>
        <v>7.0267033576965332</v>
      </c>
      <c r="I770" s="119">
        <f>'Raw Data'!I773</f>
        <v>1025.343017578125</v>
      </c>
      <c r="J770" s="118">
        <f>'Raw Data'!K773</f>
        <v>52</v>
      </c>
      <c r="K770" s="119">
        <f>'Raw Data'!J773</f>
        <v>214.52691650390625</v>
      </c>
      <c r="L770" s="118">
        <f>'Raw Data'!L773</f>
        <v>25</v>
      </c>
      <c r="M770" s="117">
        <f>IF('Raw Data'!U773 &gt; 0, IF('Raw Data'!V773 = 1, ('Raw Data'!Z773 * 'Raw Data'!N773 * 'Raw Data'!P773) / 'Raw Data'!U773, 'Raw Data'!Z773), #N/A)</f>
        <v>5</v>
      </c>
      <c r="N770" s="116">
        <f>IF('Raw Data'!U773 &gt; 0, IF('Raw Data'!V773 = 1, ('Raw Data'!AD773 * 'Raw Data'!N773 * 'Raw Data'!P773) / 'Raw Data'!U773, 'Raw Data'!AD773), #N/A)</f>
        <v>0</v>
      </c>
      <c r="O770" s="115">
        <f>IF('Raw Data'!U773 &gt; 0, IF('Raw Data'!V773 = 1, ('Raw Data'!AH773 * 'Raw Data'!N773 * 'Raw Data'!P773) / 'Raw Data'!U773, 'Raw Data'!AH773), #N/A)</f>
        <v>0</v>
      </c>
      <c r="P770" s="107">
        <f>'Raw Data'!V773</f>
        <v>1</v>
      </c>
    </row>
    <row r="771" spans="1:16" x14ac:dyDescent="0.2">
      <c r="A771" s="132">
        <f>'Raw Data'!D774</f>
        <v>4189</v>
      </c>
      <c r="B771" s="113" t="str">
        <f>'Raw Data'!C774</f>
        <v>3A</v>
      </c>
      <c r="C771" s="131" t="str">
        <f>'Raw Data'!B774</f>
        <v>Seward</v>
      </c>
      <c r="D771" s="130">
        <f>'Raw Data'!E774</f>
        <v>43279</v>
      </c>
      <c r="E771" s="129">
        <f>'Raw Data'!F774</f>
        <v>593999</v>
      </c>
      <c r="F771" s="129">
        <f>IF('Raw Data'!G774 &lt; 2000000,-1* 'Raw Data'!G774,('Raw Data'!G774 - 1000000))</f>
        <v>-1493174</v>
      </c>
      <c r="G771" s="128">
        <f>'Raw Data'!H774</f>
        <v>159</v>
      </c>
      <c r="H771" s="127">
        <f>'Raw Data'!M774</f>
        <v>6.9564361572265625</v>
      </c>
      <c r="I771" s="119">
        <f>'Raw Data'!I774</f>
        <v>612.6673583984375</v>
      </c>
      <c r="J771" s="118">
        <f>'Raw Data'!K774</f>
        <v>39</v>
      </c>
      <c r="K771" s="119">
        <f>'Raw Data'!J774</f>
        <v>237.23725891113281</v>
      </c>
      <c r="L771" s="118">
        <f>'Raw Data'!L774</f>
        <v>26</v>
      </c>
      <c r="M771" s="117">
        <f>IF('Raw Data'!U774 &gt; 0, IF('Raw Data'!V774 = 1, ('Raw Data'!Z774 * 'Raw Data'!N774 * 'Raw Data'!P774) / 'Raw Data'!U774, 'Raw Data'!Z774), #N/A)</f>
        <v>0</v>
      </c>
      <c r="N771" s="116">
        <f>IF('Raw Data'!U774 &gt; 0, IF('Raw Data'!V774 = 1, ('Raw Data'!AD774 * 'Raw Data'!N774 * 'Raw Data'!P774) / 'Raw Data'!U774, 'Raw Data'!AD774), #N/A)</f>
        <v>0</v>
      </c>
      <c r="O771" s="115">
        <f>IF('Raw Data'!U774 &gt; 0, IF('Raw Data'!V774 = 1, ('Raw Data'!AH774 * 'Raw Data'!N774 * 'Raw Data'!P774) / 'Raw Data'!U774, 'Raw Data'!AH774), #N/A)</f>
        <v>0</v>
      </c>
      <c r="P771" s="107">
        <f>'Raw Data'!V774</f>
        <v>1</v>
      </c>
    </row>
    <row r="772" spans="1:16" x14ac:dyDescent="0.2">
      <c r="A772" s="132">
        <f>'Raw Data'!D775</f>
        <v>4190</v>
      </c>
      <c r="B772" s="113" t="str">
        <f>'Raw Data'!C775</f>
        <v>3A</v>
      </c>
      <c r="C772" s="131" t="str">
        <f>'Raw Data'!B775</f>
        <v>Seward</v>
      </c>
      <c r="D772" s="130">
        <f>'Raw Data'!E775</f>
        <v>43274</v>
      </c>
      <c r="E772" s="129">
        <f>'Raw Data'!F775</f>
        <v>595001</v>
      </c>
      <c r="F772" s="129">
        <f>IF('Raw Data'!G775 &lt; 2000000,-1* 'Raw Data'!G775,('Raw Data'!G775 - 1000000))</f>
        <v>-1481210</v>
      </c>
      <c r="G772" s="128">
        <f>'Raw Data'!H775</f>
        <v>47</v>
      </c>
      <c r="H772" s="127">
        <f>'Raw Data'!M775</f>
        <v>7.0267033576965332</v>
      </c>
      <c r="I772" s="119">
        <f>'Raw Data'!I775</f>
        <v>103.54708862304687</v>
      </c>
      <c r="J772" s="118">
        <f>'Raw Data'!K775</f>
        <v>4</v>
      </c>
      <c r="K772" s="119">
        <f>'Raw Data'!J775</f>
        <v>163.92558288574219</v>
      </c>
      <c r="L772" s="118">
        <f>'Raw Data'!L775</f>
        <v>21</v>
      </c>
      <c r="M772" s="117">
        <f>IF('Raw Data'!U775 &gt; 0, IF('Raw Data'!V775 = 1, ('Raw Data'!Z775 * 'Raw Data'!N775 * 'Raw Data'!P775) / 'Raw Data'!U775, 'Raw Data'!Z775), #N/A)</f>
        <v>0</v>
      </c>
      <c r="N772" s="116">
        <f>IF('Raw Data'!U775 &gt; 0, IF('Raw Data'!V775 = 1, ('Raw Data'!AD775 * 'Raw Data'!N775 * 'Raw Data'!P775) / 'Raw Data'!U775, 'Raw Data'!AD775), #N/A)</f>
        <v>0</v>
      </c>
      <c r="O772" s="115">
        <f>IF('Raw Data'!U775 &gt; 0, IF('Raw Data'!V775 = 1, ('Raw Data'!AH775 * 'Raw Data'!N775 * 'Raw Data'!P775) / 'Raw Data'!U775, 'Raw Data'!AH775), #N/A)</f>
        <v>0</v>
      </c>
      <c r="P772" s="107">
        <f>'Raw Data'!V775</f>
        <v>1</v>
      </c>
    </row>
    <row r="773" spans="1:16" x14ac:dyDescent="0.2">
      <c r="A773" s="132">
        <f>'Raw Data'!D776</f>
        <v>4191</v>
      </c>
      <c r="B773" s="113" t="str">
        <f>'Raw Data'!C776</f>
        <v>3A</v>
      </c>
      <c r="C773" s="131" t="str">
        <f>'Raw Data'!B776</f>
        <v>Seward</v>
      </c>
      <c r="D773" s="130">
        <f>'Raw Data'!E776</f>
        <v>43274</v>
      </c>
      <c r="E773" s="129">
        <f>'Raw Data'!F776</f>
        <v>594999</v>
      </c>
      <c r="F773" s="129">
        <f>IF('Raw Data'!G776 &lt; 2000000,-1* 'Raw Data'!G776,('Raw Data'!G776 - 1000000))</f>
        <v>-1483169</v>
      </c>
      <c r="G773" s="128">
        <f>'Raw Data'!H776</f>
        <v>73</v>
      </c>
      <c r="H773" s="127">
        <f>'Raw Data'!M776</f>
        <v>7.1672372817993164</v>
      </c>
      <c r="I773" s="119">
        <f>'Raw Data'!I776</f>
        <v>168.85487365722656</v>
      </c>
      <c r="J773" s="118">
        <f>'Raw Data'!K776</f>
        <v>8</v>
      </c>
      <c r="K773" s="119">
        <f>'Raw Data'!J776</f>
        <v>19.103927612304688</v>
      </c>
      <c r="L773" s="118">
        <f>'Raw Data'!L776</f>
        <v>2</v>
      </c>
      <c r="M773" s="117">
        <f>IF('Raw Data'!U776 &gt; 0, IF('Raw Data'!V776 = 1, ('Raw Data'!Z776 * 'Raw Data'!N776 * 'Raw Data'!P776) / 'Raw Data'!U776, 'Raw Data'!Z776), #N/A)</f>
        <v>0</v>
      </c>
      <c r="N773" s="116">
        <f>IF('Raw Data'!U776 &gt; 0, IF('Raw Data'!V776 = 1, ('Raw Data'!AD776 * 'Raw Data'!N776 * 'Raw Data'!P776) / 'Raw Data'!U776, 'Raw Data'!AD776), #N/A)</f>
        <v>0</v>
      </c>
      <c r="O773" s="115">
        <f>IF('Raw Data'!U776 &gt; 0, IF('Raw Data'!V776 = 1, ('Raw Data'!AH776 * 'Raw Data'!N776 * 'Raw Data'!P776) / 'Raw Data'!U776, 'Raw Data'!AH776), #N/A)</f>
        <v>0</v>
      </c>
      <c r="P773" s="107">
        <f>'Raw Data'!V776</f>
        <v>1</v>
      </c>
    </row>
    <row r="774" spans="1:16" x14ac:dyDescent="0.2">
      <c r="A774" s="132">
        <f>'Raw Data'!D777</f>
        <v>4192</v>
      </c>
      <c r="B774" s="113" t="str">
        <f>'Raw Data'!C777</f>
        <v>3A</v>
      </c>
      <c r="C774" s="131" t="str">
        <f>'Raw Data'!B777</f>
        <v>Seward</v>
      </c>
      <c r="D774" s="130">
        <f>'Raw Data'!E777</f>
        <v>43280</v>
      </c>
      <c r="E774" s="129">
        <f>'Raw Data'!F777</f>
        <v>595003</v>
      </c>
      <c r="F774" s="129">
        <f>IF('Raw Data'!G777 &lt; 2000000,-1* 'Raw Data'!G777,('Raw Data'!G777 - 1000000))</f>
        <v>-1485265</v>
      </c>
      <c r="G774" s="128">
        <f>'Raw Data'!H777</f>
        <v>87</v>
      </c>
      <c r="H774" s="127">
        <f>'Raw Data'!M777</f>
        <v>6.8159022331237793</v>
      </c>
      <c r="I774" s="119">
        <f>'Raw Data'!I777</f>
        <v>106.85964202880859</v>
      </c>
      <c r="J774" s="118">
        <f>'Raw Data'!K777</f>
        <v>5</v>
      </c>
      <c r="K774" s="119">
        <f>'Raw Data'!J777</f>
        <v>33.162967681884766</v>
      </c>
      <c r="L774" s="118">
        <f>'Raw Data'!L777</f>
        <v>4</v>
      </c>
      <c r="M774" s="117">
        <f>IF('Raw Data'!U777 &gt; 0, IF('Raw Data'!V777 = 1, ('Raw Data'!Z777 * 'Raw Data'!N777 * 'Raw Data'!P777) / 'Raw Data'!U777, 'Raw Data'!Z777), #N/A)</f>
        <v>0</v>
      </c>
      <c r="N774" s="116">
        <f>IF('Raw Data'!U777 &gt; 0, IF('Raw Data'!V777 = 1, ('Raw Data'!AD777 * 'Raw Data'!N777 * 'Raw Data'!P777) / 'Raw Data'!U777, 'Raw Data'!AD777), #N/A)</f>
        <v>0</v>
      </c>
      <c r="O774" s="115">
        <f>IF('Raw Data'!U777 &gt; 0, IF('Raw Data'!V777 = 1, ('Raw Data'!AH777 * 'Raw Data'!N777 * 'Raw Data'!P777) / 'Raw Data'!U777, 'Raw Data'!AH777), #N/A)</f>
        <v>0</v>
      </c>
      <c r="P774" s="107">
        <f>'Raw Data'!V777</f>
        <v>1</v>
      </c>
    </row>
    <row r="775" spans="1:16" x14ac:dyDescent="0.2">
      <c r="A775" s="132">
        <f>'Raw Data'!D778</f>
        <v>4193</v>
      </c>
      <c r="B775" s="113" t="str">
        <f>'Raw Data'!C778</f>
        <v>3A</v>
      </c>
      <c r="C775" s="131" t="str">
        <f>'Raw Data'!B778</f>
        <v>Seward</v>
      </c>
      <c r="D775" s="130">
        <f>'Raw Data'!E778</f>
        <v>43280</v>
      </c>
      <c r="E775" s="129">
        <f>'Raw Data'!F778</f>
        <v>594999</v>
      </c>
      <c r="F775" s="129">
        <f>IF('Raw Data'!G778 &lt; 2000000,-1* 'Raw Data'!G778,('Raw Data'!G778 - 1000000))</f>
        <v>-1491192</v>
      </c>
      <c r="G775" s="128">
        <f>'Raw Data'!H778</f>
        <v>75</v>
      </c>
      <c r="H775" s="127">
        <f>'Raw Data'!M778</f>
        <v>6.88616943359375</v>
      </c>
      <c r="I775" s="119">
        <f>'Raw Data'!I778</f>
        <v>619.06329345703125</v>
      </c>
      <c r="J775" s="118">
        <f>'Raw Data'!K778</f>
        <v>34</v>
      </c>
      <c r="K775" s="119">
        <f>'Raw Data'!J778</f>
        <v>146.968017578125</v>
      </c>
      <c r="L775" s="118">
        <f>'Raw Data'!L778</f>
        <v>16</v>
      </c>
      <c r="M775" s="117">
        <f>IF('Raw Data'!U778 &gt; 0, IF('Raw Data'!V778 = 1, ('Raw Data'!Z778 * 'Raw Data'!N778 * 'Raw Data'!P778) / 'Raw Data'!U778, 'Raw Data'!Z778), #N/A)</f>
        <v>4.9000000000000004</v>
      </c>
      <c r="N775" s="116">
        <f>IF('Raw Data'!U778 &gt; 0, IF('Raw Data'!V778 = 1, ('Raw Data'!AD778 * 'Raw Data'!N778 * 'Raw Data'!P778) / 'Raw Data'!U778, 'Raw Data'!AD778), #N/A)</f>
        <v>29.4</v>
      </c>
      <c r="O775" s="115">
        <f>IF('Raw Data'!U778 &gt; 0, IF('Raw Data'!V778 = 1, ('Raw Data'!AH778 * 'Raw Data'!N778 * 'Raw Data'!P778) / 'Raw Data'!U778, 'Raw Data'!AH778), #N/A)</f>
        <v>0</v>
      </c>
      <c r="P775" s="107">
        <f>'Raw Data'!V778</f>
        <v>1</v>
      </c>
    </row>
    <row r="776" spans="1:16" x14ac:dyDescent="0.2">
      <c r="A776" s="132">
        <f>'Raw Data'!D779</f>
        <v>4194</v>
      </c>
      <c r="B776" s="113" t="str">
        <f>'Raw Data'!C779</f>
        <v>3A</v>
      </c>
      <c r="C776" s="131" t="str">
        <f>'Raw Data'!B779</f>
        <v>Seward</v>
      </c>
      <c r="D776" s="130">
        <f>'Raw Data'!E779</f>
        <v>43280</v>
      </c>
      <c r="E776" s="129">
        <f>'Raw Data'!F779</f>
        <v>594996</v>
      </c>
      <c r="F776" s="129">
        <f>IF('Raw Data'!G779 &lt; 2000000,-1* 'Raw Data'!G779,('Raw Data'!G779 - 1000000))</f>
        <v>-1493130</v>
      </c>
      <c r="G776" s="128">
        <f>'Raw Data'!H779</f>
        <v>96</v>
      </c>
      <c r="H776" s="127">
        <f>'Raw Data'!M779</f>
        <v>7.0969705581665039</v>
      </c>
      <c r="I776" s="119">
        <f>'Raw Data'!I779</f>
        <v>510.83615112304687</v>
      </c>
      <c r="J776" s="118">
        <f>'Raw Data'!K779</f>
        <v>23</v>
      </c>
      <c r="K776" s="119">
        <f>'Raw Data'!J779</f>
        <v>131.17439270019531</v>
      </c>
      <c r="L776" s="118">
        <f>'Raw Data'!L779</f>
        <v>15</v>
      </c>
      <c r="M776" s="117">
        <f>IF('Raw Data'!U779 &gt; 0, IF('Raw Data'!V779 = 1, ('Raw Data'!Z779 * 'Raw Data'!N779 * 'Raw Data'!P779) / 'Raw Data'!U779, 'Raw Data'!Z779), #N/A)</f>
        <v>0</v>
      </c>
      <c r="N776" s="116">
        <f>IF('Raw Data'!U779 &gt; 0, IF('Raw Data'!V779 = 1, ('Raw Data'!AD779 * 'Raw Data'!N779 * 'Raw Data'!P779) / 'Raw Data'!U779, 'Raw Data'!AD779), #N/A)</f>
        <v>15.15</v>
      </c>
      <c r="O776" s="115">
        <f>IF('Raw Data'!U779 &gt; 0, IF('Raw Data'!V779 = 1, ('Raw Data'!AH779 * 'Raw Data'!N779 * 'Raw Data'!P779) / 'Raw Data'!U779, 'Raw Data'!AH779), #N/A)</f>
        <v>0</v>
      </c>
      <c r="P776" s="107">
        <f>'Raw Data'!V779</f>
        <v>1</v>
      </c>
    </row>
    <row r="777" spans="1:16" x14ac:dyDescent="0.2">
      <c r="A777" s="132">
        <f>'Raw Data'!D780</f>
        <v>4195</v>
      </c>
      <c r="B777" s="113" t="str">
        <f>'Raw Data'!C780</f>
        <v>3A</v>
      </c>
      <c r="C777" s="131" t="str">
        <f>'Raw Data'!B780</f>
        <v>Gore Pt.</v>
      </c>
      <c r="D777" s="130">
        <f>'Raw Data'!E780</f>
        <v>43250</v>
      </c>
      <c r="E777" s="129">
        <f>'Raw Data'!F780</f>
        <v>580005</v>
      </c>
      <c r="F777" s="129">
        <f>IF('Raw Data'!G780 &lt; 2000000,-1* 'Raw Data'!G780,('Raw Data'!G780 - 1000000))</f>
        <v>-1491295</v>
      </c>
      <c r="G777" s="128">
        <f>'Raw Data'!H780</f>
        <v>75</v>
      </c>
      <c r="H777" s="127">
        <f>'Raw Data'!M780</f>
        <v>6.88616943359375</v>
      </c>
      <c r="I777" s="119">
        <f>'Raw Data'!I780</f>
        <v>2208.397705078125</v>
      </c>
      <c r="J777" s="118">
        <f>'Raw Data'!K780</f>
        <v>153</v>
      </c>
      <c r="K777" s="119">
        <f>'Raw Data'!J780</f>
        <v>833.806640625</v>
      </c>
      <c r="L777" s="118">
        <f>'Raw Data'!L780</f>
        <v>89</v>
      </c>
      <c r="M777" s="117">
        <f>IF('Raw Data'!U780 &gt; 0, IF('Raw Data'!V780 = 1, ('Raw Data'!Z780 * 'Raw Data'!N780 * 'Raw Data'!P780) / 'Raw Data'!U780, 'Raw Data'!Z780), #N/A)</f>
        <v>0</v>
      </c>
      <c r="N777" s="116">
        <f>IF('Raw Data'!U780 &gt; 0, IF('Raw Data'!V780 = 1, ('Raw Data'!AD780 * 'Raw Data'!N780 * 'Raw Data'!P780) / 'Raw Data'!U780, 'Raw Data'!AD780), #N/A)</f>
        <v>0</v>
      </c>
      <c r="O777" s="115">
        <f>IF('Raw Data'!U780 &gt; 0, IF('Raw Data'!V780 = 1, ('Raw Data'!AH780 * 'Raw Data'!N780 * 'Raw Data'!P780) / 'Raw Data'!U780, 'Raw Data'!AH780), #N/A)</f>
        <v>29.4</v>
      </c>
      <c r="P777" s="107">
        <f>'Raw Data'!V780</f>
        <v>1</v>
      </c>
    </row>
    <row r="778" spans="1:16" x14ac:dyDescent="0.2">
      <c r="A778" s="132">
        <f>'Raw Data'!D781</f>
        <v>4196</v>
      </c>
      <c r="B778" s="113" t="str">
        <f>'Raw Data'!C781</f>
        <v>3A</v>
      </c>
      <c r="C778" s="131" t="str">
        <f>'Raw Data'!B781</f>
        <v>Gore Pt.</v>
      </c>
      <c r="D778" s="130">
        <f>'Raw Data'!E781</f>
        <v>43251</v>
      </c>
      <c r="E778" s="129">
        <f>'Raw Data'!F781</f>
        <v>581014</v>
      </c>
      <c r="F778" s="129">
        <f>IF('Raw Data'!G781 &lt; 2000000,-1* 'Raw Data'!G781,('Raw Data'!G781 - 1000000))</f>
        <v>-1485399</v>
      </c>
      <c r="G778" s="128">
        <f>'Raw Data'!H781</f>
        <v>72</v>
      </c>
      <c r="H778" s="127">
        <f>'Raw Data'!M781</f>
        <v>6.88616943359375</v>
      </c>
      <c r="I778" s="119">
        <f>'Raw Data'!I781</f>
        <v>821.53619384765625</v>
      </c>
      <c r="J778" s="118">
        <f>'Raw Data'!K781</f>
        <v>59</v>
      </c>
      <c r="K778" s="119">
        <f>'Raw Data'!J781</f>
        <v>535.7279052734375</v>
      </c>
      <c r="L778" s="118">
        <f>'Raw Data'!L781</f>
        <v>63</v>
      </c>
      <c r="M778" s="117">
        <f>IF('Raw Data'!U781 &gt; 0, IF('Raw Data'!V781 = 1, ('Raw Data'!Z781 * 'Raw Data'!N781 * 'Raw Data'!P781) / 'Raw Data'!U781, 'Raw Data'!Z781), #N/A)</f>
        <v>0</v>
      </c>
      <c r="N778" s="116">
        <f>IF('Raw Data'!U781 &gt; 0, IF('Raw Data'!V781 = 1, ('Raw Data'!AD781 * 'Raw Data'!N781 * 'Raw Data'!P781) / 'Raw Data'!U781, 'Raw Data'!AD781), #N/A)</f>
        <v>9.8000000000000007</v>
      </c>
      <c r="O778" s="115">
        <f>IF('Raw Data'!U781 &gt; 0, IF('Raw Data'!V781 = 1, ('Raw Data'!AH781 * 'Raw Data'!N781 * 'Raw Data'!P781) / 'Raw Data'!U781, 'Raw Data'!AH781), #N/A)</f>
        <v>4.9000000000000004</v>
      </c>
      <c r="P778" s="107">
        <f>'Raw Data'!V781</f>
        <v>1</v>
      </c>
    </row>
    <row r="779" spans="1:16" x14ac:dyDescent="0.2">
      <c r="A779" s="132">
        <f>'Raw Data'!D782</f>
        <v>4197</v>
      </c>
      <c r="B779" s="113" t="str">
        <f>'Raw Data'!C782</f>
        <v>3A</v>
      </c>
      <c r="C779" s="131" t="str">
        <f>'Raw Data'!B782</f>
        <v>Gore Pt.</v>
      </c>
      <c r="D779" s="130">
        <f>'Raw Data'!E782</f>
        <v>43250</v>
      </c>
      <c r="E779" s="129">
        <f>'Raw Data'!F782</f>
        <v>580992</v>
      </c>
      <c r="F779" s="129">
        <f>IF('Raw Data'!G782 &lt; 2000000,-1* 'Raw Data'!G782,('Raw Data'!G782 - 1000000))</f>
        <v>-1491344</v>
      </c>
      <c r="G779" s="128">
        <f>'Raw Data'!H782</f>
        <v>63</v>
      </c>
      <c r="H779" s="127">
        <f>'Raw Data'!M782</f>
        <v>6.9564361572265625</v>
      </c>
      <c r="I779" s="119">
        <f>'Raw Data'!I782</f>
        <v>770.1951904296875</v>
      </c>
      <c r="J779" s="118">
        <f>'Raw Data'!K782</f>
        <v>49</v>
      </c>
      <c r="K779" s="119">
        <f>'Raw Data'!J782</f>
        <v>349.26187133789062</v>
      </c>
      <c r="L779" s="118">
        <f>'Raw Data'!L782</f>
        <v>39</v>
      </c>
      <c r="M779" s="117">
        <f>IF('Raw Data'!U782 &gt; 0, IF('Raw Data'!V782 = 1, ('Raw Data'!Z782 * 'Raw Data'!N782 * 'Raw Data'!P782) / 'Raw Data'!U782, 'Raw Data'!Z782), #N/A)</f>
        <v>0</v>
      </c>
      <c r="N779" s="116">
        <f>IF('Raw Data'!U782 &gt; 0, IF('Raw Data'!V782 = 1, ('Raw Data'!AD782 * 'Raw Data'!N782 * 'Raw Data'!P782) / 'Raw Data'!U782, 'Raw Data'!AD782), #N/A)</f>
        <v>0</v>
      </c>
      <c r="O779" s="115">
        <f>IF('Raw Data'!U782 &gt; 0, IF('Raw Data'!V782 = 1, ('Raw Data'!AH782 * 'Raw Data'!N782 * 'Raw Data'!P782) / 'Raw Data'!U782, 'Raw Data'!AH782), #N/A)</f>
        <v>29.7</v>
      </c>
      <c r="P779" s="107">
        <f>'Raw Data'!V782</f>
        <v>1</v>
      </c>
    </row>
    <row r="780" spans="1:16" x14ac:dyDescent="0.2">
      <c r="A780" s="132">
        <f>'Raw Data'!D783</f>
        <v>4198</v>
      </c>
      <c r="B780" s="113" t="str">
        <f>'Raw Data'!C783</f>
        <v>3A</v>
      </c>
      <c r="C780" s="131" t="str">
        <f>'Raw Data'!B783</f>
        <v>Gore Pt.</v>
      </c>
      <c r="D780" s="130">
        <f>'Raw Data'!E783</f>
        <v>43250</v>
      </c>
      <c r="E780" s="129">
        <f>'Raw Data'!F783</f>
        <v>580998</v>
      </c>
      <c r="F780" s="129">
        <f>IF('Raw Data'!G783 &lt; 2000000,-1* 'Raw Data'!G783,('Raw Data'!G783 - 1000000))</f>
        <v>-1493201</v>
      </c>
      <c r="G780" s="128">
        <f>'Raw Data'!H783</f>
        <v>60</v>
      </c>
      <c r="H780" s="127">
        <f>'Raw Data'!M783</f>
        <v>6.8159022331237793</v>
      </c>
      <c r="I780" s="119">
        <f>'Raw Data'!I783</f>
        <v>795.6004638671875</v>
      </c>
      <c r="J780" s="118">
        <f>'Raw Data'!K783</f>
        <v>54</v>
      </c>
      <c r="K780" s="119">
        <f>'Raw Data'!J783</f>
        <v>834.55010986328125</v>
      </c>
      <c r="L780" s="118">
        <f>'Raw Data'!L783</f>
        <v>97</v>
      </c>
      <c r="M780" s="117">
        <f>IF('Raw Data'!U783 &gt; 0, IF('Raw Data'!V783 = 1, ('Raw Data'!Z783 * 'Raw Data'!N783 * 'Raw Data'!P783) / 'Raw Data'!U783, 'Raw Data'!Z783), #N/A)</f>
        <v>0</v>
      </c>
      <c r="N780" s="116">
        <f>IF('Raw Data'!U783 &gt; 0, IF('Raw Data'!V783 = 1, ('Raw Data'!AD783 * 'Raw Data'!N783 * 'Raw Data'!P783) / 'Raw Data'!U783, 'Raw Data'!AD783), #N/A)</f>
        <v>19.399999999999999</v>
      </c>
      <c r="O780" s="115">
        <f>IF('Raw Data'!U783 &gt; 0, IF('Raw Data'!V783 = 1, ('Raw Data'!AH783 * 'Raw Data'!N783 * 'Raw Data'!P783) / 'Raw Data'!U783, 'Raw Data'!AH783), #N/A)</f>
        <v>4.8499999999999996</v>
      </c>
      <c r="P780" s="107">
        <f>'Raw Data'!V783</f>
        <v>1</v>
      </c>
    </row>
    <row r="781" spans="1:16" x14ac:dyDescent="0.2">
      <c r="A781" s="132">
        <f>'Raw Data'!D784</f>
        <v>4199</v>
      </c>
      <c r="B781" s="113" t="str">
        <f>'Raw Data'!C784</f>
        <v>3A</v>
      </c>
      <c r="C781" s="131" t="str">
        <f>'Raw Data'!B784</f>
        <v>Gore Pt.</v>
      </c>
      <c r="D781" s="130">
        <f>'Raw Data'!E784</f>
        <v>43262</v>
      </c>
      <c r="E781" s="129">
        <f>'Raw Data'!F784</f>
        <v>581014</v>
      </c>
      <c r="F781" s="129">
        <f>IF('Raw Data'!G784 &lt; 2000000,-1* 'Raw Data'!G784,('Raw Data'!G784 - 1000000))</f>
        <v>-1495088</v>
      </c>
      <c r="G781" s="128">
        <f>'Raw Data'!H784</f>
        <v>67</v>
      </c>
      <c r="H781" s="127">
        <f>'Raw Data'!M784</f>
        <v>6.9564361572265625</v>
      </c>
      <c r="I781" s="119">
        <f>'Raw Data'!I784</f>
        <v>384.73306274414062</v>
      </c>
      <c r="J781" s="118">
        <f>'Raw Data'!K784</f>
        <v>27</v>
      </c>
      <c r="K781" s="119">
        <f>'Raw Data'!J784</f>
        <v>390.88958740234375</v>
      </c>
      <c r="L781" s="118">
        <f>'Raw Data'!L784</f>
        <v>50</v>
      </c>
      <c r="M781" s="117">
        <f>IF('Raw Data'!U784 &gt; 0, IF('Raw Data'!V784 = 1, ('Raw Data'!Z784 * 'Raw Data'!N784 * 'Raw Data'!P784) / 'Raw Data'!U784, 'Raw Data'!Z784), #N/A)</f>
        <v>0</v>
      </c>
      <c r="N781" s="116">
        <f>IF('Raw Data'!U784 &gt; 0, IF('Raw Data'!V784 = 1, ('Raw Data'!AD784 * 'Raw Data'!N784 * 'Raw Data'!P784) / 'Raw Data'!U784, 'Raw Data'!AD784), #N/A)</f>
        <v>9.9</v>
      </c>
      <c r="O781" s="115">
        <f>IF('Raw Data'!U784 &gt; 0, IF('Raw Data'!V784 = 1, ('Raw Data'!AH784 * 'Raw Data'!N784 * 'Raw Data'!P784) / 'Raw Data'!U784, 'Raw Data'!AH784), #N/A)</f>
        <v>4.95</v>
      </c>
      <c r="P781" s="107">
        <f>'Raw Data'!V784</f>
        <v>1</v>
      </c>
    </row>
    <row r="782" spans="1:16" x14ac:dyDescent="0.2">
      <c r="A782" s="132">
        <f>'Raw Data'!D785</f>
        <v>4200</v>
      </c>
      <c r="B782" s="113" t="str">
        <f>'Raw Data'!C785</f>
        <v>3A</v>
      </c>
      <c r="C782" s="131" t="str">
        <f>'Raw Data'!B785</f>
        <v>Gore Pt.</v>
      </c>
      <c r="D782" s="130">
        <f>'Raw Data'!E785</f>
        <v>43252</v>
      </c>
      <c r="E782" s="129">
        <f>'Raw Data'!F785</f>
        <v>582019</v>
      </c>
      <c r="F782" s="129">
        <f>IF('Raw Data'!G785 &lt; 2000000,-1* 'Raw Data'!G785,('Raw Data'!G785 - 1000000))</f>
        <v>-1483509</v>
      </c>
      <c r="G782" s="128">
        <f>'Raw Data'!H785</f>
        <v>93</v>
      </c>
      <c r="H782" s="127">
        <f>'Raw Data'!M785</f>
        <v>7.0267033576965332</v>
      </c>
      <c r="I782" s="119">
        <f>'Raw Data'!I785</f>
        <v>1257.66845703125</v>
      </c>
      <c r="J782" s="118">
        <f>'Raw Data'!K785</f>
        <v>81</v>
      </c>
      <c r="K782" s="119">
        <f>'Raw Data'!J785</f>
        <v>611.62750244140625</v>
      </c>
      <c r="L782" s="118">
        <f>'Raw Data'!L785</f>
        <v>69</v>
      </c>
      <c r="M782" s="117">
        <f>IF('Raw Data'!U785 &gt; 0, IF('Raw Data'!V785 = 1, ('Raw Data'!Z785 * 'Raw Data'!N785 * 'Raw Data'!P785) / 'Raw Data'!U785, 'Raw Data'!Z785), #N/A)</f>
        <v>5</v>
      </c>
      <c r="N782" s="116">
        <f>IF('Raw Data'!U785 &gt; 0, IF('Raw Data'!V785 = 1, ('Raw Data'!AD785 * 'Raw Data'!N785 * 'Raw Data'!P785) / 'Raw Data'!U785, 'Raw Data'!AD785), #N/A)</f>
        <v>10</v>
      </c>
      <c r="O782" s="115">
        <f>IF('Raw Data'!U785 &gt; 0, IF('Raw Data'!V785 = 1, ('Raw Data'!AH785 * 'Raw Data'!N785 * 'Raw Data'!P785) / 'Raw Data'!U785, 'Raw Data'!AH785), #N/A)</f>
        <v>0</v>
      </c>
      <c r="P782" s="107">
        <f>'Raw Data'!V785</f>
        <v>1</v>
      </c>
    </row>
    <row r="783" spans="1:16" x14ac:dyDescent="0.2">
      <c r="A783" s="132">
        <f>'Raw Data'!D786</f>
        <v>4201</v>
      </c>
      <c r="B783" s="113" t="str">
        <f>'Raw Data'!C786</f>
        <v>3A</v>
      </c>
      <c r="C783" s="131" t="str">
        <f>'Raw Data'!B786</f>
        <v>Gore Pt.</v>
      </c>
      <c r="D783" s="130">
        <f>'Raw Data'!E786</f>
        <v>43251</v>
      </c>
      <c r="E783" s="129">
        <f>'Raw Data'!F786</f>
        <v>581999</v>
      </c>
      <c r="F783" s="129">
        <f>IF('Raw Data'!G786 &lt; 2000000,-1* 'Raw Data'!G786,('Raw Data'!G786 - 1000000))</f>
        <v>-1485468</v>
      </c>
      <c r="G783" s="128">
        <f>'Raw Data'!H786</f>
        <v>68</v>
      </c>
      <c r="H783" s="127">
        <f>'Raw Data'!M786</f>
        <v>7.0267033576965332</v>
      </c>
      <c r="I783" s="119">
        <f>'Raw Data'!I786</f>
        <v>471.08010864257812</v>
      </c>
      <c r="J783" s="118">
        <f>'Raw Data'!K786</f>
        <v>30</v>
      </c>
      <c r="K783" s="119">
        <f>'Raw Data'!J786</f>
        <v>707.55157470703125</v>
      </c>
      <c r="L783" s="118">
        <f>'Raw Data'!L786</f>
        <v>90</v>
      </c>
      <c r="M783" s="117">
        <f>IF('Raw Data'!U786 &gt; 0, IF('Raw Data'!V786 = 1, ('Raw Data'!Z786 * 'Raw Data'!N786 * 'Raw Data'!P786) / 'Raw Data'!U786, 'Raw Data'!Z786), #N/A)</f>
        <v>0</v>
      </c>
      <c r="N783" s="116">
        <f>IF('Raw Data'!U786 &gt; 0, IF('Raw Data'!V786 = 1, ('Raw Data'!AD786 * 'Raw Data'!N786 * 'Raw Data'!P786) / 'Raw Data'!U786, 'Raw Data'!AD786), #N/A)</f>
        <v>0</v>
      </c>
      <c r="O783" s="115">
        <f>IF('Raw Data'!U786 &gt; 0, IF('Raw Data'!V786 = 1, ('Raw Data'!AH786 * 'Raw Data'!N786 * 'Raw Data'!P786) / 'Raw Data'!U786, 'Raw Data'!AH786), #N/A)</f>
        <v>0</v>
      </c>
      <c r="P783" s="107">
        <f>'Raw Data'!V786</f>
        <v>1</v>
      </c>
    </row>
    <row r="784" spans="1:16" x14ac:dyDescent="0.2">
      <c r="A784" s="132">
        <f>'Raw Data'!D787</f>
        <v>4202</v>
      </c>
      <c r="B784" s="113" t="str">
        <f>'Raw Data'!C787</f>
        <v>3A</v>
      </c>
      <c r="C784" s="131" t="str">
        <f>'Raw Data'!B787</f>
        <v>Gore Pt.</v>
      </c>
      <c r="D784" s="130">
        <f>'Raw Data'!E787</f>
        <v>43251</v>
      </c>
      <c r="E784" s="129">
        <f>'Raw Data'!F787</f>
        <v>582004</v>
      </c>
      <c r="F784" s="129">
        <f>IF('Raw Data'!G787 &lt; 2000000,-1* 'Raw Data'!G787,('Raw Data'!G787 - 1000000))</f>
        <v>-1491236</v>
      </c>
      <c r="G784" s="128">
        <f>'Raw Data'!H787</f>
        <v>84</v>
      </c>
      <c r="H784" s="127">
        <f>'Raw Data'!M787</f>
        <v>6.6753683090209961</v>
      </c>
      <c r="I784" s="119">
        <f>'Raw Data'!I787</f>
        <v>194.70901489257812</v>
      </c>
      <c r="J784" s="118">
        <f>'Raw Data'!K787</f>
        <v>14</v>
      </c>
      <c r="K784" s="119">
        <f>'Raw Data'!J787</f>
        <v>76.46099853515625</v>
      </c>
      <c r="L784" s="118">
        <f>'Raw Data'!L787</f>
        <v>8</v>
      </c>
      <c r="M784" s="117">
        <f>IF('Raw Data'!U787 &gt; 0, IF('Raw Data'!V787 = 1, ('Raw Data'!Z787 * 'Raw Data'!N787 * 'Raw Data'!P787) / 'Raw Data'!U787, 'Raw Data'!Z787), #N/A)</f>
        <v>0</v>
      </c>
      <c r="N784" s="116">
        <f>IF('Raw Data'!U787 &gt; 0, IF('Raw Data'!V787 = 1, ('Raw Data'!AD787 * 'Raw Data'!N787 * 'Raw Data'!P787) / 'Raw Data'!U787, 'Raw Data'!AD787), #N/A)</f>
        <v>4.75</v>
      </c>
      <c r="O784" s="115">
        <f>IF('Raw Data'!U787 &gt; 0, IF('Raw Data'!V787 = 1, ('Raw Data'!AH787 * 'Raw Data'!N787 * 'Raw Data'!P787) / 'Raw Data'!U787, 'Raw Data'!AH787), #N/A)</f>
        <v>0</v>
      </c>
      <c r="P784" s="107">
        <f>'Raw Data'!V787</f>
        <v>1</v>
      </c>
    </row>
    <row r="785" spans="1:16" x14ac:dyDescent="0.2">
      <c r="A785" s="132">
        <f>'Raw Data'!D788</f>
        <v>4203</v>
      </c>
      <c r="B785" s="113" t="str">
        <f>'Raw Data'!C788</f>
        <v>3A</v>
      </c>
      <c r="C785" s="131" t="str">
        <f>'Raw Data'!B788</f>
        <v>Gore Pt.</v>
      </c>
      <c r="D785" s="130">
        <f>'Raw Data'!E788</f>
        <v>43262</v>
      </c>
      <c r="E785" s="129">
        <f>'Raw Data'!F788</f>
        <v>581973</v>
      </c>
      <c r="F785" s="129">
        <f>IF('Raw Data'!G788 &lt; 2000000,-1* 'Raw Data'!G788,('Raw Data'!G788 - 1000000))</f>
        <v>-1493214</v>
      </c>
      <c r="G785" s="128">
        <f>'Raw Data'!H788</f>
        <v>81</v>
      </c>
      <c r="H785" s="127">
        <f>'Raw Data'!M788</f>
        <v>6.6583037376403809</v>
      </c>
      <c r="I785" s="119">
        <f>'Raw Data'!I788</f>
        <v>43.487445831298828</v>
      </c>
      <c r="J785" s="118">
        <f>'Raw Data'!K788</f>
        <v>3</v>
      </c>
      <c r="K785" s="119">
        <f>'Raw Data'!J788</f>
        <v>77.025016784667969</v>
      </c>
      <c r="L785" s="118">
        <f>'Raw Data'!L788</f>
        <v>9</v>
      </c>
      <c r="M785" s="117">
        <f>IF('Raw Data'!U788 &gt; 0, IF('Raw Data'!V788 = 1, ('Raw Data'!Z788 * 'Raw Data'!N788 * 'Raw Data'!P788) / 'Raw Data'!U788, 'Raw Data'!Z788), #N/A)</f>
        <v>0</v>
      </c>
      <c r="N785" s="116">
        <f>IF('Raw Data'!U788 &gt; 0, IF('Raw Data'!V788 = 1, ('Raw Data'!AD788 * 'Raw Data'!N788 * 'Raw Data'!P788) / 'Raw Data'!U788, 'Raw Data'!AD788), #N/A)</f>
        <v>0</v>
      </c>
      <c r="O785" s="115">
        <f>IF('Raw Data'!U788 &gt; 0, IF('Raw Data'!V788 = 1, ('Raw Data'!AH788 * 'Raw Data'!N788 * 'Raw Data'!P788) / 'Raw Data'!U788, 'Raw Data'!AH788), #N/A)</f>
        <v>0</v>
      </c>
      <c r="P785" s="107">
        <f>'Raw Data'!V788</f>
        <v>1</v>
      </c>
    </row>
    <row r="786" spans="1:16" x14ac:dyDescent="0.2">
      <c r="A786" s="132">
        <f>'Raw Data'!D789</f>
        <v>4204</v>
      </c>
      <c r="B786" s="113" t="str">
        <f>'Raw Data'!C789</f>
        <v>3A</v>
      </c>
      <c r="C786" s="131" t="str">
        <f>'Raw Data'!B789</f>
        <v>Gore Pt.</v>
      </c>
      <c r="D786" s="130">
        <f>'Raw Data'!E789</f>
        <v>43263</v>
      </c>
      <c r="E786" s="129">
        <f>'Raw Data'!F789</f>
        <v>582001</v>
      </c>
      <c r="F786" s="129">
        <f>IF('Raw Data'!G789 &lt; 2000000,-1* 'Raw Data'!G789,('Raw Data'!G789 - 1000000))</f>
        <v>-1495104</v>
      </c>
      <c r="G786" s="128">
        <f>'Raw Data'!H789</f>
        <v>41</v>
      </c>
      <c r="H786" s="127">
        <f>'Raw Data'!M789</f>
        <v>7.0267033576965332</v>
      </c>
      <c r="I786" s="119">
        <f>'Raw Data'!I789</f>
        <v>455.19583129882812</v>
      </c>
      <c r="J786" s="118">
        <f>'Raw Data'!K789</f>
        <v>28</v>
      </c>
      <c r="K786" s="119">
        <f>'Raw Data'!J789</f>
        <v>450.53268432617187</v>
      </c>
      <c r="L786" s="118">
        <f>'Raw Data'!L789</f>
        <v>58</v>
      </c>
      <c r="M786" s="117">
        <f>IF('Raw Data'!U789 &gt; 0, IF('Raw Data'!V789 = 1, ('Raw Data'!Z789 * 'Raw Data'!N789 * 'Raw Data'!P789) / 'Raw Data'!U789, 'Raw Data'!Z789), #N/A)</f>
        <v>0</v>
      </c>
      <c r="N786" s="116">
        <f>IF('Raw Data'!U789 &gt; 0, IF('Raw Data'!V789 = 1, ('Raw Data'!AD789 * 'Raw Data'!N789 * 'Raw Data'!P789) / 'Raw Data'!U789, 'Raw Data'!AD789), #N/A)</f>
        <v>0</v>
      </c>
      <c r="O786" s="115">
        <f>IF('Raw Data'!U789 &gt; 0, IF('Raw Data'!V789 = 1, ('Raw Data'!AH789 * 'Raw Data'!N789 * 'Raw Data'!P789) / 'Raw Data'!U789, 'Raw Data'!AH789), #N/A)</f>
        <v>0</v>
      </c>
      <c r="P786" s="107">
        <f>'Raw Data'!V789</f>
        <v>1</v>
      </c>
    </row>
    <row r="787" spans="1:16" x14ac:dyDescent="0.2">
      <c r="A787" s="132">
        <f>'Raw Data'!D790</f>
        <v>4205</v>
      </c>
      <c r="B787" s="113" t="str">
        <f>'Raw Data'!C790</f>
        <v>3A</v>
      </c>
      <c r="C787" s="131" t="str">
        <f>'Raw Data'!B790</f>
        <v>Gore Pt.</v>
      </c>
      <c r="D787" s="130">
        <f>'Raw Data'!E790</f>
        <v>43263</v>
      </c>
      <c r="E787" s="129">
        <f>'Raw Data'!F790</f>
        <v>581999</v>
      </c>
      <c r="F787" s="129">
        <f>IF('Raw Data'!G790 &lt; 2000000,-1* 'Raw Data'!G790,('Raw Data'!G790 - 1000000))</f>
        <v>-1500962</v>
      </c>
      <c r="G787" s="128">
        <f>'Raw Data'!H790</f>
        <v>27</v>
      </c>
      <c r="H787" s="127">
        <f>'Raw Data'!M790</f>
        <v>7.0969705581665039</v>
      </c>
      <c r="I787" s="119">
        <f>'Raw Data'!I790</f>
        <v>1339.8057861328125</v>
      </c>
      <c r="J787" s="118">
        <f>'Raw Data'!K790</f>
        <v>59</v>
      </c>
      <c r="K787" s="119">
        <f>'Raw Data'!J790</f>
        <v>517.1595458984375</v>
      </c>
      <c r="L787" s="118">
        <f>'Raw Data'!L790</f>
        <v>64</v>
      </c>
      <c r="M787" s="117">
        <f>IF('Raw Data'!U790 &gt; 0, IF('Raw Data'!V790 = 1, ('Raw Data'!Z790 * 'Raw Data'!N790 * 'Raw Data'!P790) / 'Raw Data'!U790, 'Raw Data'!Z790), #N/A)</f>
        <v>0</v>
      </c>
      <c r="N787" s="116">
        <f>IF('Raw Data'!U790 &gt; 0, IF('Raw Data'!V790 = 1, ('Raw Data'!AD790 * 'Raw Data'!N790 * 'Raw Data'!P790) / 'Raw Data'!U790, 'Raw Data'!AD790), #N/A)</f>
        <v>0</v>
      </c>
      <c r="O787" s="115">
        <f>IF('Raw Data'!U790 &gt; 0, IF('Raw Data'!V790 = 1, ('Raw Data'!AH790 * 'Raw Data'!N790 * 'Raw Data'!P790) / 'Raw Data'!U790, 'Raw Data'!AH790), #N/A)</f>
        <v>0</v>
      </c>
      <c r="P787" s="107">
        <f>'Raw Data'!V790</f>
        <v>1</v>
      </c>
    </row>
    <row r="788" spans="1:16" x14ac:dyDescent="0.2">
      <c r="A788" s="132">
        <f>'Raw Data'!D791</f>
        <v>4206</v>
      </c>
      <c r="B788" s="113" t="str">
        <f>'Raw Data'!C791</f>
        <v>3A</v>
      </c>
      <c r="C788" s="131" t="str">
        <f>'Raw Data'!B791</f>
        <v>Gore Pt.</v>
      </c>
      <c r="D788" s="130">
        <f>'Raw Data'!E791</f>
        <v>43287</v>
      </c>
      <c r="E788" s="129">
        <f>'Raw Data'!F791</f>
        <v>582009</v>
      </c>
      <c r="F788" s="129">
        <f>IF('Raw Data'!G791 &lt; 2000000,-1* 'Raw Data'!G791,('Raw Data'!G791 - 1000000))</f>
        <v>-1502897</v>
      </c>
      <c r="G788" s="128">
        <f>'Raw Data'!H791</f>
        <v>31</v>
      </c>
      <c r="H788" s="127">
        <f>'Raw Data'!M791</f>
        <v>6.9564361572265625</v>
      </c>
      <c r="I788" s="119">
        <f>'Raw Data'!I791</f>
        <v>138.8321533203125</v>
      </c>
      <c r="J788" s="118">
        <f>'Raw Data'!K791</f>
        <v>5</v>
      </c>
      <c r="K788" s="119">
        <f>'Raw Data'!J791</f>
        <v>79.11279296875</v>
      </c>
      <c r="L788" s="118">
        <f>'Raw Data'!L791</f>
        <v>11</v>
      </c>
      <c r="M788" s="117">
        <f>IF('Raw Data'!U791 &gt; 0, IF('Raw Data'!V791 = 1, ('Raw Data'!Z791 * 'Raw Data'!N791 * 'Raw Data'!P791) / 'Raw Data'!U791, 'Raw Data'!Z791), #N/A)</f>
        <v>0</v>
      </c>
      <c r="N788" s="116">
        <f>IF('Raw Data'!U791 &gt; 0, IF('Raw Data'!V791 = 1, ('Raw Data'!AD791 * 'Raw Data'!N791 * 'Raw Data'!P791) / 'Raw Data'!U791, 'Raw Data'!AD791), #N/A)</f>
        <v>0</v>
      </c>
      <c r="O788" s="115">
        <f>IF('Raw Data'!U791 &gt; 0, IF('Raw Data'!V791 = 1, ('Raw Data'!AH791 * 'Raw Data'!N791 * 'Raw Data'!P791) / 'Raw Data'!U791, 'Raw Data'!AH791), #N/A)</f>
        <v>0</v>
      </c>
      <c r="P788" s="107">
        <f>'Raw Data'!V791</f>
        <v>1</v>
      </c>
    </row>
    <row r="789" spans="1:16" x14ac:dyDescent="0.2">
      <c r="A789" s="132">
        <f>'Raw Data'!D792</f>
        <v>4207</v>
      </c>
      <c r="B789" s="113" t="str">
        <f>'Raw Data'!C792</f>
        <v>3A</v>
      </c>
      <c r="C789" s="131" t="str">
        <f>'Raw Data'!B792</f>
        <v>Gore Pt.</v>
      </c>
      <c r="D789" s="130">
        <f>'Raw Data'!E792</f>
        <v>43252</v>
      </c>
      <c r="E789" s="129">
        <f>'Raw Data'!F792</f>
        <v>582977</v>
      </c>
      <c r="F789" s="129">
        <f>IF('Raw Data'!G792 &lt; 2000000,-1* 'Raw Data'!G792,('Raw Data'!G792 - 1000000))</f>
        <v>-1483409</v>
      </c>
      <c r="G789" s="128">
        <f>'Raw Data'!H792</f>
        <v>72</v>
      </c>
      <c r="H789" s="127">
        <f>'Raw Data'!M792</f>
        <v>6.88616943359375</v>
      </c>
      <c r="I789" s="119">
        <f>'Raw Data'!I792</f>
        <v>1232.099609375</v>
      </c>
      <c r="J789" s="118">
        <f>'Raw Data'!K792</f>
        <v>85</v>
      </c>
      <c r="K789" s="119">
        <f>'Raw Data'!J792</f>
        <v>776.1973876953125</v>
      </c>
      <c r="L789" s="118">
        <f>'Raw Data'!L792</f>
        <v>92</v>
      </c>
      <c r="M789" s="117">
        <f>IF('Raw Data'!U792 &gt; 0, IF('Raw Data'!V792 = 1, ('Raw Data'!Z792 * 'Raw Data'!N792 * 'Raw Data'!P792) / 'Raw Data'!U792, 'Raw Data'!Z792), #N/A)</f>
        <v>0</v>
      </c>
      <c r="N789" s="116">
        <f>IF('Raw Data'!U792 &gt; 0, IF('Raw Data'!V792 = 1, ('Raw Data'!AD792 * 'Raw Data'!N792 * 'Raw Data'!P792) / 'Raw Data'!U792, 'Raw Data'!AD792), #N/A)</f>
        <v>9.8000000000000007</v>
      </c>
      <c r="O789" s="115">
        <f>IF('Raw Data'!U792 &gt; 0, IF('Raw Data'!V792 = 1, ('Raw Data'!AH792 * 'Raw Data'!N792 * 'Raw Data'!P792) / 'Raw Data'!U792, 'Raw Data'!AH792), #N/A)</f>
        <v>0</v>
      </c>
      <c r="P789" s="107">
        <f>'Raw Data'!V792</f>
        <v>1</v>
      </c>
    </row>
    <row r="790" spans="1:16" x14ac:dyDescent="0.2">
      <c r="A790" s="132">
        <f>'Raw Data'!D793</f>
        <v>4208</v>
      </c>
      <c r="B790" s="113" t="str">
        <f>'Raw Data'!C793</f>
        <v>3A</v>
      </c>
      <c r="C790" s="131" t="str">
        <f>'Raw Data'!B793</f>
        <v>Gore Pt.</v>
      </c>
      <c r="D790" s="130">
        <f>'Raw Data'!E793</f>
        <v>43252</v>
      </c>
      <c r="E790" s="129">
        <f>'Raw Data'!F793</f>
        <v>583002</v>
      </c>
      <c r="F790" s="129">
        <f>IF('Raw Data'!G793 &lt; 2000000,-1* 'Raw Data'!G793,('Raw Data'!G793 - 1000000))</f>
        <v>-1485230</v>
      </c>
      <c r="G790" s="128">
        <f>'Raw Data'!H793</f>
        <v>62</v>
      </c>
      <c r="H790" s="127">
        <f>'Raw Data'!M793</f>
        <v>6.7456355094909668</v>
      </c>
      <c r="I790" s="119">
        <f>'Raw Data'!I793</f>
        <v>501.31369018554688</v>
      </c>
      <c r="J790" s="118">
        <f>'Raw Data'!K793</f>
        <v>35</v>
      </c>
      <c r="K790" s="119">
        <f>'Raw Data'!J793</f>
        <v>480.91018676757812</v>
      </c>
      <c r="L790" s="118">
        <f>'Raw Data'!L793</f>
        <v>63</v>
      </c>
      <c r="M790" s="117">
        <f>IF('Raw Data'!U793 &gt; 0, IF('Raw Data'!V793 = 1, ('Raw Data'!Z793 * 'Raw Data'!N793 * 'Raw Data'!P793) / 'Raw Data'!U793, 'Raw Data'!Z793), #N/A)</f>
        <v>0</v>
      </c>
      <c r="N790" s="116">
        <f>IF('Raw Data'!U793 &gt; 0, IF('Raw Data'!V793 = 1, ('Raw Data'!AD793 * 'Raw Data'!N793 * 'Raw Data'!P793) / 'Raw Data'!U793, 'Raw Data'!AD793), #N/A)</f>
        <v>4.8</v>
      </c>
      <c r="O790" s="115">
        <f>IF('Raw Data'!U793 &gt; 0, IF('Raw Data'!V793 = 1, ('Raw Data'!AH793 * 'Raw Data'!N793 * 'Raw Data'!P793) / 'Raw Data'!U793, 'Raw Data'!AH793), #N/A)</f>
        <v>4.8</v>
      </c>
      <c r="P790" s="107">
        <f>'Raw Data'!V793</f>
        <v>1</v>
      </c>
    </row>
    <row r="791" spans="1:16" x14ac:dyDescent="0.2">
      <c r="A791" s="132">
        <f>'Raw Data'!D794</f>
        <v>4209</v>
      </c>
      <c r="B791" s="113" t="str">
        <f>'Raw Data'!C794</f>
        <v>3A</v>
      </c>
      <c r="C791" s="131" t="str">
        <f>'Raw Data'!B794</f>
        <v>Gore Pt.</v>
      </c>
      <c r="D791" s="130">
        <f>'Raw Data'!E794</f>
        <v>43261</v>
      </c>
      <c r="E791" s="129">
        <f>'Raw Data'!F794</f>
        <v>583005</v>
      </c>
      <c r="F791" s="129">
        <f>IF('Raw Data'!G794 &lt; 2000000,-1* 'Raw Data'!G794,('Raw Data'!G794 - 1000000))</f>
        <v>-1491302</v>
      </c>
      <c r="G791" s="128">
        <f>'Raw Data'!H794</f>
        <v>67</v>
      </c>
      <c r="H791" s="127">
        <f>'Raw Data'!M794</f>
        <v>7.0969705581665039</v>
      </c>
      <c r="I791" s="119">
        <f>'Raw Data'!I794</f>
        <v>500.806640625</v>
      </c>
      <c r="J791" s="118">
        <f>'Raw Data'!K794</f>
        <v>31</v>
      </c>
      <c r="K791" s="119">
        <f>'Raw Data'!J794</f>
        <v>158.81378173828125</v>
      </c>
      <c r="L791" s="118">
        <f>'Raw Data'!L794</f>
        <v>22</v>
      </c>
      <c r="M791" s="117">
        <f>IF('Raw Data'!U794 &gt; 0, IF('Raw Data'!V794 = 1, ('Raw Data'!Z794 * 'Raw Data'!N794 * 'Raw Data'!P794) / 'Raw Data'!U794, 'Raw Data'!Z794), #N/A)</f>
        <v>0</v>
      </c>
      <c r="N791" s="116">
        <f>IF('Raw Data'!U794 &gt; 0, IF('Raw Data'!V794 = 1, ('Raw Data'!AD794 * 'Raw Data'!N794 * 'Raw Data'!P794) / 'Raw Data'!U794, 'Raw Data'!AD794), #N/A)</f>
        <v>20.2</v>
      </c>
      <c r="O791" s="115">
        <f>IF('Raw Data'!U794 &gt; 0, IF('Raw Data'!V794 = 1, ('Raw Data'!AH794 * 'Raw Data'!N794 * 'Raw Data'!P794) / 'Raw Data'!U794, 'Raw Data'!AH794), #N/A)</f>
        <v>0</v>
      </c>
      <c r="P791" s="107">
        <f>'Raw Data'!V794</f>
        <v>1</v>
      </c>
    </row>
    <row r="792" spans="1:16" x14ac:dyDescent="0.2">
      <c r="A792" s="132">
        <f>'Raw Data'!D795</f>
        <v>4210</v>
      </c>
      <c r="B792" s="113" t="str">
        <f>'Raw Data'!C795</f>
        <v>3A</v>
      </c>
      <c r="C792" s="131" t="str">
        <f>'Raw Data'!B795</f>
        <v>Gore Pt.</v>
      </c>
      <c r="D792" s="130">
        <f>'Raw Data'!E795</f>
        <v>43261</v>
      </c>
      <c r="E792" s="129">
        <f>'Raw Data'!F795</f>
        <v>583001</v>
      </c>
      <c r="F792" s="129">
        <f>IF('Raw Data'!G795 &lt; 2000000,-1* 'Raw Data'!G795,('Raw Data'!G795 - 1000000))</f>
        <v>-1493197</v>
      </c>
      <c r="G792" s="128">
        <f>'Raw Data'!H795</f>
        <v>77</v>
      </c>
      <c r="H792" s="127">
        <f>'Raw Data'!M795</f>
        <v>6.88616943359375</v>
      </c>
      <c r="I792" s="119">
        <f>'Raw Data'!I795</f>
        <v>308.314697265625</v>
      </c>
      <c r="J792" s="118">
        <f>'Raw Data'!K795</f>
        <v>20</v>
      </c>
      <c r="K792" s="119">
        <f>'Raw Data'!J795</f>
        <v>190.68373107910156</v>
      </c>
      <c r="L792" s="118">
        <f>'Raw Data'!L795</f>
        <v>23</v>
      </c>
      <c r="M792" s="117">
        <f>IF('Raw Data'!U795 &gt; 0, IF('Raw Data'!V795 = 1, ('Raw Data'!Z795 * 'Raw Data'!N795 * 'Raw Data'!P795) / 'Raw Data'!U795, 'Raw Data'!Z795), #N/A)</f>
        <v>4.9000000000000004</v>
      </c>
      <c r="N792" s="116">
        <f>IF('Raw Data'!U795 &gt; 0, IF('Raw Data'!V795 = 1, ('Raw Data'!AD795 * 'Raw Data'!N795 * 'Raw Data'!P795) / 'Raw Data'!U795, 'Raw Data'!AD795), #N/A)</f>
        <v>24.5</v>
      </c>
      <c r="O792" s="115">
        <f>IF('Raw Data'!U795 &gt; 0, IF('Raw Data'!V795 = 1, ('Raw Data'!AH795 * 'Raw Data'!N795 * 'Raw Data'!P795) / 'Raw Data'!U795, 'Raw Data'!AH795), #N/A)</f>
        <v>0</v>
      </c>
      <c r="P792" s="107">
        <f>'Raw Data'!V795</f>
        <v>1</v>
      </c>
    </row>
    <row r="793" spans="1:16" x14ac:dyDescent="0.2">
      <c r="A793" s="132">
        <f>'Raw Data'!D796</f>
        <v>4211</v>
      </c>
      <c r="B793" s="113" t="str">
        <f>'Raw Data'!C796</f>
        <v>3A</v>
      </c>
      <c r="C793" s="131" t="str">
        <f>'Raw Data'!B796</f>
        <v>Gore Pt.</v>
      </c>
      <c r="D793" s="130">
        <f>'Raw Data'!E796</f>
        <v>43263</v>
      </c>
      <c r="E793" s="129">
        <f>'Raw Data'!F796</f>
        <v>583001</v>
      </c>
      <c r="F793" s="129">
        <f>IF('Raw Data'!G796 &lt; 2000000,-1* 'Raw Data'!G796,('Raw Data'!G796 - 1000000))</f>
        <v>-1495099</v>
      </c>
      <c r="G793" s="128">
        <f>'Raw Data'!H796</f>
        <v>74</v>
      </c>
      <c r="H793" s="127">
        <f>'Raw Data'!M796</f>
        <v>7.1672372817993164</v>
      </c>
      <c r="I793" s="119">
        <f>'Raw Data'!I796</f>
        <v>22.284582138061523</v>
      </c>
      <c r="J793" s="118">
        <f>'Raw Data'!K796</f>
        <v>1</v>
      </c>
      <c r="K793" s="119">
        <f>'Raw Data'!J796</f>
        <v>118.37526702880859</v>
      </c>
      <c r="L793" s="118">
        <f>'Raw Data'!L796</f>
        <v>16</v>
      </c>
      <c r="M793" s="117">
        <f>IF('Raw Data'!U796 &gt; 0, IF('Raw Data'!V796 = 1, ('Raw Data'!Z796 * 'Raw Data'!N796 * 'Raw Data'!P796) / 'Raw Data'!U796, 'Raw Data'!Z796), #N/A)</f>
        <v>0</v>
      </c>
      <c r="N793" s="116">
        <f>IF('Raw Data'!U796 &gt; 0, IF('Raw Data'!V796 = 1, ('Raw Data'!AD796 * 'Raw Data'!N796 * 'Raw Data'!P796) / 'Raw Data'!U796, 'Raw Data'!AD796), #N/A)</f>
        <v>5.0999999999999996</v>
      </c>
      <c r="O793" s="115">
        <f>IF('Raw Data'!U796 &gt; 0, IF('Raw Data'!V796 = 1, ('Raw Data'!AH796 * 'Raw Data'!N796 * 'Raw Data'!P796) / 'Raw Data'!U796, 'Raw Data'!AH796), #N/A)</f>
        <v>0</v>
      </c>
      <c r="P793" s="107">
        <f>'Raw Data'!V796</f>
        <v>1</v>
      </c>
    </row>
    <row r="794" spans="1:16" x14ac:dyDescent="0.2">
      <c r="A794" s="132">
        <f>'Raw Data'!D797</f>
        <v>4212</v>
      </c>
      <c r="B794" s="113" t="str">
        <f>'Raw Data'!C797</f>
        <v>3A</v>
      </c>
      <c r="C794" s="131" t="str">
        <f>'Raw Data'!B797</f>
        <v>Gore Pt.</v>
      </c>
      <c r="D794" s="130">
        <f>'Raw Data'!E797</f>
        <v>43266</v>
      </c>
      <c r="E794" s="129">
        <f>'Raw Data'!F797</f>
        <v>582988</v>
      </c>
      <c r="F794" s="129">
        <f>IF('Raw Data'!G797 &lt; 2000000,-1* 'Raw Data'!G797,('Raw Data'!G797 - 1000000))</f>
        <v>-1500998</v>
      </c>
      <c r="G794" s="128">
        <f>'Raw Data'!H797</f>
        <v>51</v>
      </c>
      <c r="H794" s="127">
        <f>'Raw Data'!M797</f>
        <v>7.0267033576965332</v>
      </c>
      <c r="I794" s="119">
        <f>'Raw Data'!I797</f>
        <v>367.80886840820312</v>
      </c>
      <c r="J794" s="118">
        <f>'Raw Data'!K797</f>
        <v>22</v>
      </c>
      <c r="K794" s="119">
        <f>'Raw Data'!J797</f>
        <v>269.20361328125</v>
      </c>
      <c r="L794" s="118">
        <f>'Raw Data'!L797</f>
        <v>38</v>
      </c>
      <c r="M794" s="117">
        <f>IF('Raw Data'!U797 &gt; 0, IF('Raw Data'!V797 = 1, ('Raw Data'!Z797 * 'Raw Data'!N797 * 'Raw Data'!P797) / 'Raw Data'!U797, 'Raw Data'!Z797), #N/A)</f>
        <v>0</v>
      </c>
      <c r="N794" s="116">
        <f>IF('Raw Data'!U797 &gt; 0, IF('Raw Data'!V797 = 1, ('Raw Data'!AD797 * 'Raw Data'!N797 * 'Raw Data'!P797) / 'Raw Data'!U797, 'Raw Data'!AD797), #N/A)</f>
        <v>0</v>
      </c>
      <c r="O794" s="115">
        <f>IF('Raw Data'!U797 &gt; 0, IF('Raw Data'!V797 = 1, ('Raw Data'!AH797 * 'Raw Data'!N797 * 'Raw Data'!P797) / 'Raw Data'!U797, 'Raw Data'!AH797), #N/A)</f>
        <v>0</v>
      </c>
      <c r="P794" s="107">
        <f>'Raw Data'!V797</f>
        <v>1</v>
      </c>
    </row>
    <row r="795" spans="1:16" x14ac:dyDescent="0.2">
      <c r="A795" s="132">
        <f>'Raw Data'!D798</f>
        <v>4213</v>
      </c>
      <c r="B795" s="113" t="str">
        <f>'Raw Data'!C798</f>
        <v>3A</v>
      </c>
      <c r="C795" s="131" t="str">
        <f>'Raw Data'!B798</f>
        <v>Gore Pt.</v>
      </c>
      <c r="D795" s="130">
        <f>'Raw Data'!E798</f>
        <v>43287</v>
      </c>
      <c r="E795" s="129">
        <f>'Raw Data'!F798</f>
        <v>582982</v>
      </c>
      <c r="F795" s="129">
        <f>IF('Raw Data'!G798 &lt; 2000000,-1* 'Raw Data'!G798,('Raw Data'!G798 - 1000000))</f>
        <v>-1502902</v>
      </c>
      <c r="G795" s="128">
        <f>'Raw Data'!H798</f>
        <v>47</v>
      </c>
      <c r="H795" s="127">
        <f>'Raw Data'!M798</f>
        <v>7.0267033576965332</v>
      </c>
      <c r="I795" s="119">
        <f>'Raw Data'!I798</f>
        <v>46.505062103271484</v>
      </c>
      <c r="J795" s="118">
        <f>'Raw Data'!K798</f>
        <v>1</v>
      </c>
      <c r="K795" s="119">
        <f>'Raw Data'!J798</f>
        <v>187.21429443359375</v>
      </c>
      <c r="L795" s="118">
        <f>'Raw Data'!L798</f>
        <v>33</v>
      </c>
      <c r="M795" s="117">
        <f>IF('Raw Data'!U798 &gt; 0, IF('Raw Data'!V798 = 1, ('Raw Data'!Z798 * 'Raw Data'!N798 * 'Raw Data'!P798) / 'Raw Data'!U798, 'Raw Data'!Z798), #N/A)</f>
        <v>0</v>
      </c>
      <c r="N795" s="116">
        <f>IF('Raw Data'!U798 &gt; 0, IF('Raw Data'!V798 = 1, ('Raw Data'!AD798 * 'Raw Data'!N798 * 'Raw Data'!P798) / 'Raw Data'!U798, 'Raw Data'!AD798), #N/A)</f>
        <v>0</v>
      </c>
      <c r="O795" s="115">
        <f>IF('Raw Data'!U798 &gt; 0, IF('Raw Data'!V798 = 1, ('Raw Data'!AH798 * 'Raw Data'!N798 * 'Raw Data'!P798) / 'Raw Data'!U798, 'Raw Data'!AH798), #N/A)</f>
        <v>0</v>
      </c>
      <c r="P795" s="107">
        <f>'Raw Data'!V798</f>
        <v>1</v>
      </c>
    </row>
    <row r="796" spans="1:16" x14ac:dyDescent="0.2">
      <c r="A796" s="132">
        <f>'Raw Data'!D799</f>
        <v>4214</v>
      </c>
      <c r="B796" s="113" t="str">
        <f>'Raw Data'!C799</f>
        <v>3A</v>
      </c>
      <c r="C796" s="131" t="str">
        <f>'Raw Data'!B799</f>
        <v>Gore Pt.</v>
      </c>
      <c r="D796" s="130">
        <f>'Raw Data'!E799</f>
        <v>43287</v>
      </c>
      <c r="E796" s="129">
        <f>'Raw Data'!F799</f>
        <v>582998</v>
      </c>
      <c r="F796" s="129">
        <f>IF('Raw Data'!G799 &lt; 2000000,-1* 'Raw Data'!G799,('Raw Data'!G799 - 1000000))</f>
        <v>-1504764</v>
      </c>
      <c r="G796" s="128">
        <f>'Raw Data'!H799</f>
        <v>56</v>
      </c>
      <c r="H796" s="127">
        <f>'Raw Data'!M799</f>
        <v>6.88616943359375</v>
      </c>
      <c r="I796" s="119">
        <f>'Raw Data'!I799</f>
        <v>43.099967956542969</v>
      </c>
      <c r="J796" s="118">
        <f>'Raw Data'!K799</f>
        <v>3</v>
      </c>
      <c r="K796" s="119">
        <f>'Raw Data'!J799</f>
        <v>235.41685485839844</v>
      </c>
      <c r="L796" s="118">
        <f>'Raw Data'!L799</f>
        <v>37</v>
      </c>
      <c r="M796" s="117">
        <f>IF('Raw Data'!U799 &gt; 0, IF('Raw Data'!V799 = 1, ('Raw Data'!Z799 * 'Raw Data'!N799 * 'Raw Data'!P799) / 'Raw Data'!U799, 'Raw Data'!Z799), #N/A)</f>
        <v>0</v>
      </c>
      <c r="N796" s="116">
        <f>IF('Raw Data'!U799 &gt; 0, IF('Raw Data'!V799 = 1, ('Raw Data'!AD799 * 'Raw Data'!N799 * 'Raw Data'!P799) / 'Raw Data'!U799, 'Raw Data'!AD799), #N/A)</f>
        <v>9.8000000000000007</v>
      </c>
      <c r="O796" s="115">
        <f>IF('Raw Data'!U799 &gt; 0, IF('Raw Data'!V799 = 1, ('Raw Data'!AH799 * 'Raw Data'!N799 * 'Raw Data'!P799) / 'Raw Data'!U799, 'Raw Data'!AH799), #N/A)</f>
        <v>14.7</v>
      </c>
      <c r="P796" s="107">
        <f>'Raw Data'!V799</f>
        <v>1</v>
      </c>
    </row>
    <row r="797" spans="1:16" x14ac:dyDescent="0.2">
      <c r="A797" s="132">
        <f>'Raw Data'!D800</f>
        <v>4215</v>
      </c>
      <c r="B797" s="113" t="str">
        <f>'Raw Data'!C800</f>
        <v>3A</v>
      </c>
      <c r="C797" s="131" t="str">
        <f>'Raw Data'!B800</f>
        <v>Gore Pt.</v>
      </c>
      <c r="D797" s="130">
        <f>'Raw Data'!E800</f>
        <v>43261</v>
      </c>
      <c r="E797" s="129">
        <f>'Raw Data'!F800</f>
        <v>583996</v>
      </c>
      <c r="F797" s="129">
        <f>IF('Raw Data'!G800 &lt; 2000000,-1* 'Raw Data'!G800,('Raw Data'!G800 - 1000000))</f>
        <v>-1491335</v>
      </c>
      <c r="G797" s="128">
        <f>'Raw Data'!H800</f>
        <v>75</v>
      </c>
      <c r="H797" s="127">
        <f>'Raw Data'!M800</f>
        <v>7.0267033576965332</v>
      </c>
      <c r="I797" s="119">
        <f>'Raw Data'!I800</f>
        <v>487.8094482421875</v>
      </c>
      <c r="J797" s="118">
        <f>'Raw Data'!K800</f>
        <v>31</v>
      </c>
      <c r="K797" s="119">
        <f>'Raw Data'!J800</f>
        <v>359.82534790039062</v>
      </c>
      <c r="L797" s="118">
        <f>'Raw Data'!L800</f>
        <v>41</v>
      </c>
      <c r="M797" s="117">
        <f>IF('Raw Data'!U800 &gt; 0, IF('Raw Data'!V800 = 1, ('Raw Data'!Z800 * 'Raw Data'!N800 * 'Raw Data'!P800) / 'Raw Data'!U800, 'Raw Data'!Z800), #N/A)</f>
        <v>0</v>
      </c>
      <c r="N797" s="116">
        <f>IF('Raw Data'!U800 &gt; 0, IF('Raw Data'!V800 = 1, ('Raw Data'!AD800 * 'Raw Data'!N800 * 'Raw Data'!P800) / 'Raw Data'!U800, 'Raw Data'!AD800), #N/A)</f>
        <v>0</v>
      </c>
      <c r="O797" s="115">
        <f>IF('Raw Data'!U800 &gt; 0, IF('Raw Data'!V800 = 1, ('Raw Data'!AH800 * 'Raw Data'!N800 * 'Raw Data'!P800) / 'Raw Data'!U800, 'Raw Data'!AH800), #N/A)</f>
        <v>5</v>
      </c>
      <c r="P797" s="107">
        <f>'Raw Data'!V800</f>
        <v>1</v>
      </c>
    </row>
    <row r="798" spans="1:16" x14ac:dyDescent="0.2">
      <c r="A798" s="132">
        <f>'Raw Data'!D801</f>
        <v>4216</v>
      </c>
      <c r="B798" s="113" t="str">
        <f>'Raw Data'!C801</f>
        <v>3A</v>
      </c>
      <c r="C798" s="131" t="str">
        <f>'Raw Data'!B801</f>
        <v>Gore Pt.</v>
      </c>
      <c r="D798" s="130">
        <f>'Raw Data'!E801</f>
        <v>43267</v>
      </c>
      <c r="E798" s="129">
        <f>'Raw Data'!F801</f>
        <v>583998</v>
      </c>
      <c r="F798" s="129">
        <f>IF('Raw Data'!G801 &lt; 2000000,-1* 'Raw Data'!G801,('Raw Data'!G801 - 1000000))</f>
        <v>-1493200</v>
      </c>
      <c r="G798" s="128">
        <f>'Raw Data'!H801</f>
        <v>76</v>
      </c>
      <c r="H798" s="127">
        <f>'Raw Data'!M801</f>
        <v>7.0267033576965332</v>
      </c>
      <c r="I798" s="119">
        <f>'Raw Data'!I801</f>
        <v>132.45796203613281</v>
      </c>
      <c r="J798" s="118">
        <f>'Raw Data'!K801</f>
        <v>10</v>
      </c>
      <c r="K798" s="119">
        <f>'Raw Data'!J801</f>
        <v>81.042716979980469</v>
      </c>
      <c r="L798" s="118">
        <f>'Raw Data'!L801</f>
        <v>9</v>
      </c>
      <c r="M798" s="117">
        <f>IF('Raw Data'!U801 &gt; 0, IF('Raw Data'!V801 = 1, ('Raw Data'!Z801 * 'Raw Data'!N801 * 'Raw Data'!P801) / 'Raw Data'!U801, 'Raw Data'!Z801), #N/A)</f>
        <v>0</v>
      </c>
      <c r="N798" s="116">
        <f>IF('Raw Data'!U801 &gt; 0, IF('Raw Data'!V801 = 1, ('Raw Data'!AD801 * 'Raw Data'!N801 * 'Raw Data'!P801) / 'Raw Data'!U801, 'Raw Data'!AD801), #N/A)</f>
        <v>5</v>
      </c>
      <c r="O798" s="115">
        <f>IF('Raw Data'!U801 &gt; 0, IF('Raw Data'!V801 = 1, ('Raw Data'!AH801 * 'Raw Data'!N801 * 'Raw Data'!P801) / 'Raw Data'!U801, 'Raw Data'!AH801), #N/A)</f>
        <v>0</v>
      </c>
      <c r="P798" s="107">
        <f>'Raw Data'!V801</f>
        <v>1</v>
      </c>
    </row>
    <row r="799" spans="1:16" x14ac:dyDescent="0.2">
      <c r="A799" s="132">
        <f>'Raw Data'!D802</f>
        <v>4217</v>
      </c>
      <c r="B799" s="113" t="str">
        <f>'Raw Data'!C802</f>
        <v>3A</v>
      </c>
      <c r="C799" s="131" t="str">
        <f>'Raw Data'!B802</f>
        <v>Gore Pt.</v>
      </c>
      <c r="D799" s="130">
        <f>'Raw Data'!E802</f>
        <v>43266</v>
      </c>
      <c r="E799" s="129">
        <f>'Raw Data'!F802</f>
        <v>584000</v>
      </c>
      <c r="F799" s="129">
        <f>IF('Raw Data'!G802 &lt; 2000000,-1* 'Raw Data'!G802,('Raw Data'!G802 - 1000000))</f>
        <v>-1495130</v>
      </c>
      <c r="G799" s="128">
        <f>'Raw Data'!H802</f>
        <v>82</v>
      </c>
      <c r="H799" s="127">
        <f>'Raw Data'!M802</f>
        <v>7.0267033576965332</v>
      </c>
      <c r="I799" s="119">
        <f>'Raw Data'!I802</f>
        <v>276.8389892578125</v>
      </c>
      <c r="J799" s="118">
        <f>'Raw Data'!K802</f>
        <v>19</v>
      </c>
      <c r="K799" s="119">
        <f>'Raw Data'!J802</f>
        <v>128.48240661621094</v>
      </c>
      <c r="L799" s="118">
        <f>'Raw Data'!L802</f>
        <v>14</v>
      </c>
      <c r="M799" s="117">
        <f>IF('Raw Data'!U802 &gt; 0, IF('Raw Data'!V802 = 1, ('Raw Data'!Z802 * 'Raw Data'!N802 * 'Raw Data'!P802) / 'Raw Data'!U802, 'Raw Data'!Z802), #N/A)</f>
        <v>0</v>
      </c>
      <c r="N799" s="116">
        <f>IF('Raw Data'!U802 &gt; 0, IF('Raw Data'!V802 = 1, ('Raw Data'!AD802 * 'Raw Data'!N802 * 'Raw Data'!P802) / 'Raw Data'!U802, 'Raw Data'!AD802), #N/A)</f>
        <v>5</v>
      </c>
      <c r="O799" s="115">
        <f>IF('Raw Data'!U802 &gt; 0, IF('Raw Data'!V802 = 1, ('Raw Data'!AH802 * 'Raw Data'!N802 * 'Raw Data'!P802) / 'Raw Data'!U802, 'Raw Data'!AH802), #N/A)</f>
        <v>0</v>
      </c>
      <c r="P799" s="107">
        <f>'Raw Data'!V802</f>
        <v>1</v>
      </c>
    </row>
    <row r="800" spans="1:16" x14ac:dyDescent="0.2">
      <c r="A800" s="132">
        <f>'Raw Data'!D803</f>
        <v>4218</v>
      </c>
      <c r="B800" s="113" t="str">
        <f>'Raw Data'!C803</f>
        <v>3A</v>
      </c>
      <c r="C800" s="131" t="str">
        <f>'Raw Data'!B803</f>
        <v>Gore Pt.</v>
      </c>
      <c r="D800" s="130">
        <f>'Raw Data'!E803</f>
        <v>43266</v>
      </c>
      <c r="E800" s="129">
        <f>'Raw Data'!F803</f>
        <v>583999</v>
      </c>
      <c r="F800" s="129">
        <f>IF('Raw Data'!G803 &lt; 2000000,-1* 'Raw Data'!G803,('Raw Data'!G803 - 1000000))</f>
        <v>-1500985</v>
      </c>
      <c r="G800" s="128">
        <f>'Raw Data'!H803</f>
        <v>68</v>
      </c>
      <c r="H800" s="127">
        <f>'Raw Data'!M803</f>
        <v>7.0267033576965332</v>
      </c>
      <c r="I800" s="119">
        <f>'Raw Data'!I803</f>
        <v>409.50259399414062</v>
      </c>
      <c r="J800" s="118">
        <f>'Raw Data'!K803</f>
        <v>26</v>
      </c>
      <c r="K800" s="119">
        <f>'Raw Data'!J803</f>
        <v>252.24447631835937</v>
      </c>
      <c r="L800" s="118">
        <f>'Raw Data'!L803</f>
        <v>30</v>
      </c>
      <c r="M800" s="117">
        <f>IF('Raw Data'!U803 &gt; 0, IF('Raw Data'!V803 = 1, ('Raw Data'!Z803 * 'Raw Data'!N803 * 'Raw Data'!P803) / 'Raw Data'!U803, 'Raw Data'!Z803), #N/A)</f>
        <v>0</v>
      </c>
      <c r="N800" s="116">
        <f>IF('Raw Data'!U803 &gt; 0, IF('Raw Data'!V803 = 1, ('Raw Data'!AD803 * 'Raw Data'!N803 * 'Raw Data'!P803) / 'Raw Data'!U803, 'Raw Data'!AD803), #N/A)</f>
        <v>10</v>
      </c>
      <c r="O800" s="115">
        <f>IF('Raw Data'!U803 &gt; 0, IF('Raw Data'!V803 = 1, ('Raw Data'!AH803 * 'Raw Data'!N803 * 'Raw Data'!P803) / 'Raw Data'!U803, 'Raw Data'!AH803), #N/A)</f>
        <v>0</v>
      </c>
      <c r="P800" s="107">
        <f>'Raw Data'!V803</f>
        <v>1</v>
      </c>
    </row>
    <row r="801" spans="1:16" x14ac:dyDescent="0.2">
      <c r="A801" s="132">
        <f>'Raw Data'!D804</f>
        <v>4219</v>
      </c>
      <c r="B801" s="113" t="str">
        <f>'Raw Data'!C804</f>
        <v>3A</v>
      </c>
      <c r="C801" s="131" t="str">
        <f>'Raw Data'!B804</f>
        <v>Gore Pt.</v>
      </c>
      <c r="D801" s="130">
        <f>'Raw Data'!E804</f>
        <v>43288</v>
      </c>
      <c r="E801" s="129">
        <f>'Raw Data'!F804</f>
        <v>584001</v>
      </c>
      <c r="F801" s="129">
        <f>IF('Raw Data'!G804 &lt; 2000000,-1* 'Raw Data'!G804,('Raw Data'!G804 - 1000000))</f>
        <v>-1502915</v>
      </c>
      <c r="G801" s="128">
        <f>'Raw Data'!H804</f>
        <v>108</v>
      </c>
      <c r="H801" s="127">
        <f>'Raw Data'!M804</f>
        <v>6.9564361572265625</v>
      </c>
      <c r="I801" s="119">
        <f>'Raw Data'!I804</f>
        <v>298.26327514648437</v>
      </c>
      <c r="J801" s="118">
        <f>'Raw Data'!K804</f>
        <v>18</v>
      </c>
      <c r="K801" s="119">
        <f>'Raw Data'!J804</f>
        <v>215.03506469726562</v>
      </c>
      <c r="L801" s="118">
        <f>'Raw Data'!L804</f>
        <v>25</v>
      </c>
      <c r="M801" s="117">
        <f>IF('Raw Data'!U804 &gt; 0, IF('Raw Data'!V804 = 1, ('Raw Data'!Z804 * 'Raw Data'!N804 * 'Raw Data'!P804) / 'Raw Data'!U804, 'Raw Data'!Z804), #N/A)</f>
        <v>29.7</v>
      </c>
      <c r="N801" s="116">
        <f>IF('Raw Data'!U804 &gt; 0, IF('Raw Data'!V804 = 1, ('Raw Data'!AD804 * 'Raw Data'!N804 * 'Raw Data'!P804) / 'Raw Data'!U804, 'Raw Data'!AD804), #N/A)</f>
        <v>9.9</v>
      </c>
      <c r="O801" s="115">
        <f>IF('Raw Data'!U804 &gt; 0, IF('Raw Data'!V804 = 1, ('Raw Data'!AH804 * 'Raw Data'!N804 * 'Raw Data'!P804) / 'Raw Data'!U804, 'Raw Data'!AH804), #N/A)</f>
        <v>0</v>
      </c>
      <c r="P801" s="107">
        <f>'Raw Data'!V804</f>
        <v>1</v>
      </c>
    </row>
    <row r="802" spans="1:16" x14ac:dyDescent="0.2">
      <c r="A802" s="132">
        <f>'Raw Data'!D805</f>
        <v>4220</v>
      </c>
      <c r="B802" s="113" t="str">
        <f>'Raw Data'!C805</f>
        <v>3A</v>
      </c>
      <c r="C802" s="131" t="str">
        <f>'Raw Data'!B805</f>
        <v>Gore Pt.</v>
      </c>
      <c r="D802" s="130">
        <f>'Raw Data'!E805</f>
        <v>43288</v>
      </c>
      <c r="E802" s="129">
        <f>'Raw Data'!F805</f>
        <v>583999</v>
      </c>
      <c r="F802" s="129">
        <f>IF('Raw Data'!G805 &lt; 2000000,-1* 'Raw Data'!G805,('Raw Data'!G805 - 1000000))</f>
        <v>-1504897</v>
      </c>
      <c r="G802" s="128">
        <f>'Raw Data'!H805</f>
        <v>108</v>
      </c>
      <c r="H802" s="127">
        <f>'Raw Data'!M805</f>
        <v>6.88616943359375</v>
      </c>
      <c r="I802" s="119">
        <f>'Raw Data'!I805</f>
        <v>367.18057250976562</v>
      </c>
      <c r="J802" s="118">
        <f>'Raw Data'!K805</f>
        <v>24</v>
      </c>
      <c r="K802" s="119">
        <f>'Raw Data'!J805</f>
        <v>362.77041625976562</v>
      </c>
      <c r="L802" s="118">
        <f>'Raw Data'!L805</f>
        <v>39</v>
      </c>
      <c r="M802" s="117">
        <f>IF('Raw Data'!U805 &gt; 0, IF('Raw Data'!V805 = 1, ('Raw Data'!Z805 * 'Raw Data'!N805 * 'Raw Data'!P805) / 'Raw Data'!U805, 'Raw Data'!Z805), #N/A)</f>
        <v>24.5</v>
      </c>
      <c r="N802" s="116">
        <f>IF('Raw Data'!U805 &gt; 0, IF('Raw Data'!V805 = 1, ('Raw Data'!AD805 * 'Raw Data'!N805 * 'Raw Data'!P805) / 'Raw Data'!U805, 'Raw Data'!AD805), #N/A)</f>
        <v>24.5</v>
      </c>
      <c r="O802" s="115">
        <f>IF('Raw Data'!U805 &gt; 0, IF('Raw Data'!V805 = 1, ('Raw Data'!AH805 * 'Raw Data'!N805 * 'Raw Data'!P805) / 'Raw Data'!U805, 'Raw Data'!AH805), #N/A)</f>
        <v>0</v>
      </c>
      <c r="P802" s="107">
        <f>'Raw Data'!V805</f>
        <v>1</v>
      </c>
    </row>
    <row r="803" spans="1:16" x14ac:dyDescent="0.2">
      <c r="A803" s="132">
        <f>'Raw Data'!D806</f>
        <v>4221</v>
      </c>
      <c r="B803" s="113" t="str">
        <f>'Raw Data'!C806</f>
        <v>3A</v>
      </c>
      <c r="C803" s="131" t="str">
        <f>'Raw Data'!B806</f>
        <v>Gore Pt.</v>
      </c>
      <c r="D803" s="130">
        <f>'Raw Data'!E806</f>
        <v>43286</v>
      </c>
      <c r="E803" s="129">
        <f>'Raw Data'!F806</f>
        <v>584003</v>
      </c>
      <c r="F803" s="129">
        <f>IF('Raw Data'!G806 &lt; 2000000,-1* 'Raw Data'!G806,('Raw Data'!G806 - 1000000))</f>
        <v>-1510825</v>
      </c>
      <c r="G803" s="128">
        <f>'Raw Data'!H806</f>
        <v>106</v>
      </c>
      <c r="H803" s="127">
        <f>'Raw Data'!M806</f>
        <v>6.9564361572265625</v>
      </c>
      <c r="I803" s="119">
        <f>'Raw Data'!I806</f>
        <v>580.6756591796875</v>
      </c>
      <c r="J803" s="118">
        <f>'Raw Data'!K806</f>
        <v>35</v>
      </c>
      <c r="K803" s="119">
        <f>'Raw Data'!J806</f>
        <v>312.03192138671875</v>
      </c>
      <c r="L803" s="118">
        <f>'Raw Data'!L806</f>
        <v>33</v>
      </c>
      <c r="M803" s="117">
        <f>IF('Raw Data'!U806 &gt; 0, IF('Raw Data'!V806 = 1, ('Raw Data'!Z806 * 'Raw Data'!N806 * 'Raw Data'!P806) / 'Raw Data'!U806, 'Raw Data'!Z806), #N/A)</f>
        <v>24.75</v>
      </c>
      <c r="N803" s="116">
        <f>IF('Raw Data'!U806 &gt; 0, IF('Raw Data'!V806 = 1, ('Raw Data'!AD806 * 'Raw Data'!N806 * 'Raw Data'!P806) / 'Raw Data'!U806, 'Raw Data'!AD806), #N/A)</f>
        <v>4.95</v>
      </c>
      <c r="O803" s="115">
        <f>IF('Raw Data'!U806 &gt; 0, IF('Raw Data'!V806 = 1, ('Raw Data'!AH806 * 'Raw Data'!N806 * 'Raw Data'!P806) / 'Raw Data'!U806, 'Raw Data'!AH806), #N/A)</f>
        <v>0</v>
      </c>
      <c r="P803" s="107">
        <f>'Raw Data'!V806</f>
        <v>1</v>
      </c>
    </row>
    <row r="804" spans="1:16" x14ac:dyDescent="0.2">
      <c r="A804" s="132">
        <f>'Raw Data'!D807</f>
        <v>4222</v>
      </c>
      <c r="B804" s="113" t="str">
        <f>'Raw Data'!C807</f>
        <v>3A</v>
      </c>
      <c r="C804" s="131" t="str">
        <f>'Raw Data'!B807</f>
        <v>Gore Pt.</v>
      </c>
      <c r="D804" s="130">
        <f>'Raw Data'!E807</f>
        <v>43267</v>
      </c>
      <c r="E804" s="129">
        <f>'Raw Data'!F807</f>
        <v>584988</v>
      </c>
      <c r="F804" s="129">
        <f>IF('Raw Data'!G807 &lt; 2000000,-1* 'Raw Data'!G807,('Raw Data'!G807 - 1000000))</f>
        <v>-1493205</v>
      </c>
      <c r="G804" s="128">
        <f>'Raw Data'!H807</f>
        <v>122</v>
      </c>
      <c r="H804" s="127">
        <f>'Raw Data'!M807</f>
        <v>6.88616943359375</v>
      </c>
      <c r="I804" s="119">
        <f>'Raw Data'!I807</f>
        <v>502.09027099609375</v>
      </c>
      <c r="J804" s="118">
        <f>'Raw Data'!K807</f>
        <v>28</v>
      </c>
      <c r="K804" s="119">
        <f>'Raw Data'!J807</f>
        <v>43.319469451904297</v>
      </c>
      <c r="L804" s="118">
        <f>'Raw Data'!L807</f>
        <v>5</v>
      </c>
      <c r="M804" s="117">
        <f>IF('Raw Data'!U807 &gt; 0, IF('Raw Data'!V807 = 1, ('Raw Data'!Z807 * 'Raw Data'!N807 * 'Raw Data'!P807) / 'Raw Data'!U807, 'Raw Data'!Z807), #N/A)</f>
        <v>14.7</v>
      </c>
      <c r="N804" s="116">
        <f>IF('Raw Data'!U807 &gt; 0, IF('Raw Data'!V807 = 1, ('Raw Data'!AD807 * 'Raw Data'!N807 * 'Raw Data'!P807) / 'Raw Data'!U807, 'Raw Data'!AD807), #N/A)</f>
        <v>0</v>
      </c>
      <c r="O804" s="115">
        <f>IF('Raw Data'!U807 &gt; 0, IF('Raw Data'!V807 = 1, ('Raw Data'!AH807 * 'Raw Data'!N807 * 'Raw Data'!P807) / 'Raw Data'!U807, 'Raw Data'!AH807), #N/A)</f>
        <v>0</v>
      </c>
      <c r="P804" s="107">
        <f>'Raw Data'!V807</f>
        <v>1</v>
      </c>
    </row>
    <row r="805" spans="1:16" x14ac:dyDescent="0.2">
      <c r="A805" s="132">
        <f>'Raw Data'!D808</f>
        <v>4223</v>
      </c>
      <c r="B805" s="113" t="str">
        <f>'Raw Data'!C808</f>
        <v>3A</v>
      </c>
      <c r="C805" s="131" t="str">
        <f>'Raw Data'!B808</f>
        <v>Gore Pt.</v>
      </c>
      <c r="D805" s="130">
        <f>'Raw Data'!E808</f>
        <v>43267</v>
      </c>
      <c r="E805" s="129">
        <f>'Raw Data'!F808</f>
        <v>584999</v>
      </c>
      <c r="F805" s="129">
        <f>IF('Raw Data'!G808 &lt; 2000000,-1* 'Raw Data'!G808,('Raw Data'!G808 - 1000000))</f>
        <v>-1495020</v>
      </c>
      <c r="G805" s="128">
        <f>'Raw Data'!H808</f>
        <v>131</v>
      </c>
      <c r="H805" s="127">
        <f>'Raw Data'!M808</f>
        <v>7.0969705581665039</v>
      </c>
      <c r="I805" s="119">
        <f>'Raw Data'!I808</f>
        <v>499.53079223632812</v>
      </c>
      <c r="J805" s="118">
        <f>'Raw Data'!K808</f>
        <v>31</v>
      </c>
      <c r="K805" s="119">
        <f>'Raw Data'!J808</f>
        <v>125.32450103759766</v>
      </c>
      <c r="L805" s="118">
        <f>'Raw Data'!L808</f>
        <v>13</v>
      </c>
      <c r="M805" s="117">
        <f>IF('Raw Data'!U808 &gt; 0, IF('Raw Data'!V808 = 1, ('Raw Data'!Z808 * 'Raw Data'!N808 * 'Raw Data'!P808) / 'Raw Data'!U808, 'Raw Data'!Z808), #N/A)</f>
        <v>20.2</v>
      </c>
      <c r="N805" s="116">
        <f>IF('Raw Data'!U808 &gt; 0, IF('Raw Data'!V808 = 1, ('Raw Data'!AD808 * 'Raw Data'!N808 * 'Raw Data'!P808) / 'Raw Data'!U808, 'Raw Data'!AD808), #N/A)</f>
        <v>0</v>
      </c>
      <c r="O805" s="115">
        <f>IF('Raw Data'!U808 &gt; 0, IF('Raw Data'!V808 = 1, ('Raw Data'!AH808 * 'Raw Data'!N808 * 'Raw Data'!P808) / 'Raw Data'!U808, 'Raw Data'!AH808), #N/A)</f>
        <v>0</v>
      </c>
      <c r="P805" s="107">
        <f>'Raw Data'!V808</f>
        <v>1</v>
      </c>
    </row>
    <row r="806" spans="1:16" x14ac:dyDescent="0.2">
      <c r="A806" s="126">
        <f>'Raw Data'!D809</f>
        <v>4224</v>
      </c>
      <c r="B806" s="125" t="str">
        <f>'Raw Data'!C809</f>
        <v>3A</v>
      </c>
      <c r="C806" s="124" t="str">
        <f>'Raw Data'!B809</f>
        <v>Gore Pt.</v>
      </c>
      <c r="D806" s="123">
        <f>'Raw Data'!E809</f>
        <v>43277</v>
      </c>
      <c r="E806" s="122">
        <f>'Raw Data'!F809</f>
        <v>585001</v>
      </c>
      <c r="F806" s="122">
        <f>IF('Raw Data'!G809 &lt; 2000000,-1* 'Raw Data'!G809,('Raw Data'!G809 - 1000000))</f>
        <v>-1501000</v>
      </c>
      <c r="G806" s="121">
        <f>'Raw Data'!H809</f>
        <v>88</v>
      </c>
      <c r="H806" s="120">
        <f>'Raw Data'!M809</f>
        <v>6.88616943359375</v>
      </c>
      <c r="I806" s="137">
        <f>'Raw Data'!I809</f>
        <v>572.90399169921875</v>
      </c>
      <c r="J806" s="136">
        <f>'Raw Data'!K809</f>
        <v>35</v>
      </c>
      <c r="K806" s="137">
        <f>'Raw Data'!J809</f>
        <v>154.7320556640625</v>
      </c>
      <c r="L806" s="136">
        <f>'Raw Data'!L809</f>
        <v>17</v>
      </c>
      <c r="M806" s="135">
        <f>IF('Raw Data'!U809 &gt; 0, IF('Raw Data'!V809 = 1, ('Raw Data'!Z809 * 'Raw Data'!N809 * 'Raw Data'!P809) / 'Raw Data'!U809, 'Raw Data'!Z809), #N/A)</f>
        <v>9.8000000000000007</v>
      </c>
      <c r="N806" s="134">
        <f>IF('Raw Data'!U809 &gt; 0, IF('Raw Data'!V809 = 1, ('Raw Data'!AD809 * 'Raw Data'!N809 * 'Raw Data'!P809) / 'Raw Data'!U809, 'Raw Data'!AD809), #N/A)</f>
        <v>0</v>
      </c>
      <c r="O806" s="133">
        <f>IF('Raw Data'!U809 &gt; 0, IF('Raw Data'!V809 = 1, ('Raw Data'!AH809 * 'Raw Data'!N809 * 'Raw Data'!P809) / 'Raw Data'!U809, 'Raw Data'!AH809), #N/A)</f>
        <v>0</v>
      </c>
      <c r="P806" s="107">
        <f>'Raw Data'!V809</f>
        <v>1</v>
      </c>
    </row>
    <row r="807" spans="1:16" x14ac:dyDescent="0.2">
      <c r="A807" s="132">
        <f>'Raw Data'!D810</f>
        <v>4225</v>
      </c>
      <c r="B807" s="113" t="str">
        <f>'Raw Data'!C810</f>
        <v>3A</v>
      </c>
      <c r="C807" s="131" t="str">
        <f>'Raw Data'!B810</f>
        <v>Gore Pt.</v>
      </c>
      <c r="D807" s="130">
        <f>'Raw Data'!E810</f>
        <v>43288</v>
      </c>
      <c r="E807" s="129">
        <f>'Raw Data'!F810</f>
        <v>584992</v>
      </c>
      <c r="F807" s="129">
        <f>IF('Raw Data'!G810 &lt; 2000000,-1* 'Raw Data'!G810,('Raw Data'!G810 - 1000000))</f>
        <v>-1502998</v>
      </c>
      <c r="G807" s="128">
        <f>'Raw Data'!H810</f>
        <v>93</v>
      </c>
      <c r="H807" s="127">
        <f>'Raw Data'!M810</f>
        <v>6.88616943359375</v>
      </c>
      <c r="I807" s="119">
        <f>'Raw Data'!I810</f>
        <v>601.9573974609375</v>
      </c>
      <c r="J807" s="118">
        <f>'Raw Data'!K810</f>
        <v>39</v>
      </c>
      <c r="K807" s="119">
        <f>'Raw Data'!J810</f>
        <v>302.64422607421875</v>
      </c>
      <c r="L807" s="118">
        <f>'Raw Data'!L810</f>
        <v>33</v>
      </c>
      <c r="M807" s="117">
        <f>IF('Raw Data'!U810 &gt; 0, IF('Raw Data'!V810 = 1, ('Raw Data'!Z810 * 'Raw Data'!N810 * 'Raw Data'!P810) / 'Raw Data'!U810, 'Raw Data'!Z810), #N/A)</f>
        <v>14.7</v>
      </c>
      <c r="N807" s="116">
        <f>IF('Raw Data'!U810 &gt; 0, IF('Raw Data'!V810 = 1, ('Raw Data'!AD810 * 'Raw Data'!N810 * 'Raw Data'!P810) / 'Raw Data'!U810, 'Raw Data'!AD810), #N/A)</f>
        <v>53.9</v>
      </c>
      <c r="O807" s="115">
        <f>IF('Raw Data'!U810 &gt; 0, IF('Raw Data'!V810 = 1, ('Raw Data'!AH810 * 'Raw Data'!N810 * 'Raw Data'!P810) / 'Raw Data'!U810, 'Raw Data'!AH810), #N/A)</f>
        <v>0</v>
      </c>
      <c r="P807" s="107">
        <f>'Raw Data'!V810</f>
        <v>1</v>
      </c>
    </row>
    <row r="808" spans="1:16" x14ac:dyDescent="0.2">
      <c r="A808" s="132">
        <f>'Raw Data'!D811</f>
        <v>4226</v>
      </c>
      <c r="B808" s="113" t="str">
        <f>'Raw Data'!C811</f>
        <v>3A</v>
      </c>
      <c r="C808" s="131" t="str">
        <f>'Raw Data'!B811</f>
        <v>Gore Pt.</v>
      </c>
      <c r="D808" s="130">
        <f>'Raw Data'!E811</f>
        <v>43291</v>
      </c>
      <c r="E808" s="129">
        <f>'Raw Data'!F811</f>
        <v>584999</v>
      </c>
      <c r="F808" s="129">
        <f>IF('Raw Data'!G811 &lt; 2000000,-1* 'Raw Data'!G811,('Raw Data'!G811 - 1000000))</f>
        <v>-1504860</v>
      </c>
      <c r="G808" s="128">
        <f>'Raw Data'!H811</f>
        <v>95</v>
      </c>
      <c r="H808" s="127">
        <f>'Raw Data'!M811</f>
        <v>6.8159022331237793</v>
      </c>
      <c r="I808" s="119">
        <f>'Raw Data'!I811</f>
        <v>189.51922607421875</v>
      </c>
      <c r="J808" s="118">
        <f>'Raw Data'!K811</f>
        <v>12</v>
      </c>
      <c r="K808" s="119">
        <f>'Raw Data'!J811</f>
        <v>139.12294006347656</v>
      </c>
      <c r="L808" s="118">
        <f>'Raw Data'!L811</f>
        <v>16</v>
      </c>
      <c r="M808" s="117">
        <f>IF('Raw Data'!U811 &gt; 0, IF('Raw Data'!V811 = 1, ('Raw Data'!Z811 * 'Raw Data'!N811 * 'Raw Data'!P811) / 'Raw Data'!U811, 'Raw Data'!Z811), #N/A)</f>
        <v>43.65</v>
      </c>
      <c r="N808" s="116">
        <f>IF('Raw Data'!U811 &gt; 0, IF('Raw Data'!V811 = 1, ('Raw Data'!AD811 * 'Raw Data'!N811 * 'Raw Data'!P811) / 'Raw Data'!U811, 'Raw Data'!AD811), #N/A)</f>
        <v>38.799999999999997</v>
      </c>
      <c r="O808" s="115">
        <f>IF('Raw Data'!U811 &gt; 0, IF('Raw Data'!V811 = 1, ('Raw Data'!AH811 * 'Raw Data'!N811 * 'Raw Data'!P811) / 'Raw Data'!U811, 'Raw Data'!AH811), #N/A)</f>
        <v>0</v>
      </c>
      <c r="P808" s="107">
        <f>'Raw Data'!V811</f>
        <v>1</v>
      </c>
    </row>
    <row r="809" spans="1:16" x14ac:dyDescent="0.2">
      <c r="A809" s="132">
        <f>'Raw Data'!D812</f>
        <v>4227</v>
      </c>
      <c r="B809" s="113" t="str">
        <f>'Raw Data'!C812</f>
        <v>3A</v>
      </c>
      <c r="C809" s="131" t="str">
        <f>'Raw Data'!B812</f>
        <v>Gore Pt.</v>
      </c>
      <c r="D809" s="130">
        <f>'Raw Data'!E812</f>
        <v>43286</v>
      </c>
      <c r="E809" s="129">
        <f>'Raw Data'!F812</f>
        <v>584995</v>
      </c>
      <c r="F809" s="129">
        <f>IF('Raw Data'!G812 &lt; 2000000,-1* 'Raw Data'!G812,('Raw Data'!G812 - 1000000))</f>
        <v>-1510834</v>
      </c>
      <c r="G809" s="128">
        <f>'Raw Data'!H812</f>
        <v>77</v>
      </c>
      <c r="H809" s="127">
        <f>'Raw Data'!M812</f>
        <v>7.0969705581665039</v>
      </c>
      <c r="I809" s="119">
        <f>'Raw Data'!I812</f>
        <v>586.599365234375</v>
      </c>
      <c r="J809" s="118">
        <f>'Raw Data'!K812</f>
        <v>39</v>
      </c>
      <c r="K809" s="119">
        <f>'Raw Data'!J812</f>
        <v>349.41796875</v>
      </c>
      <c r="L809" s="118">
        <f>'Raw Data'!L812</f>
        <v>41</v>
      </c>
      <c r="M809" s="117">
        <f>IF('Raw Data'!U812 &gt; 0, IF('Raw Data'!V812 = 1, ('Raw Data'!Z812 * 'Raw Data'!N812 * 'Raw Data'!P812) / 'Raw Data'!U812, 'Raw Data'!Z812), #N/A)</f>
        <v>25.25</v>
      </c>
      <c r="N809" s="116">
        <f>IF('Raw Data'!U812 &gt; 0, IF('Raw Data'!V812 = 1, ('Raw Data'!AD812 * 'Raw Data'!N812 * 'Raw Data'!P812) / 'Raw Data'!U812, 'Raw Data'!AD812), #N/A)</f>
        <v>5.05</v>
      </c>
      <c r="O809" s="115">
        <f>IF('Raw Data'!U812 &gt; 0, IF('Raw Data'!V812 = 1, ('Raw Data'!AH812 * 'Raw Data'!N812 * 'Raw Data'!P812) / 'Raw Data'!U812, 'Raw Data'!AH812), #N/A)</f>
        <v>5.05</v>
      </c>
      <c r="P809" s="107">
        <f>'Raw Data'!V812</f>
        <v>1</v>
      </c>
    </row>
    <row r="810" spans="1:16" x14ac:dyDescent="0.2">
      <c r="A810" s="132">
        <f>'Raw Data'!D813</f>
        <v>4228</v>
      </c>
      <c r="B810" s="113" t="str">
        <f>'Raw Data'!C813</f>
        <v>3A</v>
      </c>
      <c r="C810" s="131" t="str">
        <f>'Raw Data'!B813</f>
        <v>Gore Pt.</v>
      </c>
      <c r="D810" s="130">
        <f>'Raw Data'!E813</f>
        <v>43286</v>
      </c>
      <c r="E810" s="129">
        <f>'Raw Data'!F813</f>
        <v>584996</v>
      </c>
      <c r="F810" s="129">
        <f>IF('Raw Data'!G813 &lt; 2000000,-1* 'Raw Data'!G813,('Raw Data'!G813 - 1000000))</f>
        <v>-1512815</v>
      </c>
      <c r="G810" s="128">
        <f>'Raw Data'!H813</f>
        <v>58</v>
      </c>
      <c r="H810" s="127">
        <f>'Raw Data'!M813</f>
        <v>6.88616943359375</v>
      </c>
      <c r="I810" s="119">
        <f>'Raw Data'!I813</f>
        <v>333.24346923828125</v>
      </c>
      <c r="J810" s="118">
        <f>'Raw Data'!K813</f>
        <v>21</v>
      </c>
      <c r="K810" s="119">
        <f>'Raw Data'!J813</f>
        <v>310.84213256835937</v>
      </c>
      <c r="L810" s="118">
        <f>'Raw Data'!L813</f>
        <v>42</v>
      </c>
      <c r="M810" s="117">
        <f>IF('Raw Data'!U813 &gt; 0, IF('Raw Data'!V813 = 1, ('Raw Data'!Z813 * 'Raw Data'!N813 * 'Raw Data'!P813) / 'Raw Data'!U813, 'Raw Data'!Z813), #N/A)</f>
        <v>0</v>
      </c>
      <c r="N810" s="116">
        <f>IF('Raw Data'!U813 &gt; 0, IF('Raw Data'!V813 = 1, ('Raw Data'!AD813 * 'Raw Data'!N813 * 'Raw Data'!P813) / 'Raw Data'!U813, 'Raw Data'!AD813), #N/A)</f>
        <v>0</v>
      </c>
      <c r="O810" s="115">
        <f>IF('Raw Data'!U813 &gt; 0, IF('Raw Data'!V813 = 1, ('Raw Data'!AH813 * 'Raw Data'!N813 * 'Raw Data'!P813) / 'Raw Data'!U813, 'Raw Data'!AH813), #N/A)</f>
        <v>4.9000000000000004</v>
      </c>
      <c r="P810" s="107">
        <f>'Raw Data'!V813</f>
        <v>1</v>
      </c>
    </row>
    <row r="811" spans="1:16" x14ac:dyDescent="0.2">
      <c r="A811" s="132">
        <f>'Raw Data'!D814</f>
        <v>4229</v>
      </c>
      <c r="B811" s="113" t="str">
        <f>'Raw Data'!C814</f>
        <v>3A</v>
      </c>
      <c r="C811" s="131" t="str">
        <f>'Raw Data'!B814</f>
        <v>Gore Pt.</v>
      </c>
      <c r="D811" s="130">
        <f>'Raw Data'!E814</f>
        <v>43277</v>
      </c>
      <c r="E811" s="129">
        <f>'Raw Data'!F814</f>
        <v>585980</v>
      </c>
      <c r="F811" s="129">
        <f>IF('Raw Data'!G814 &lt; 2000000,-1* 'Raw Data'!G814,('Raw Data'!G814 - 1000000))</f>
        <v>-1495102</v>
      </c>
      <c r="G811" s="128">
        <f>'Raw Data'!H814</f>
        <v>121</v>
      </c>
      <c r="H811" s="127">
        <f>'Raw Data'!M814</f>
        <v>7.0267033576965332</v>
      </c>
      <c r="I811" s="119">
        <f>'Raw Data'!I814</f>
        <v>347.51202392578125</v>
      </c>
      <c r="J811" s="118">
        <f>'Raw Data'!K814</f>
        <v>18</v>
      </c>
      <c r="K811" s="119">
        <f>'Raw Data'!J814</f>
        <v>39.783317565917969</v>
      </c>
      <c r="L811" s="118">
        <f>'Raw Data'!L814</f>
        <v>4</v>
      </c>
      <c r="M811" s="117">
        <f>IF('Raw Data'!U814 &gt; 0, IF('Raw Data'!V814 = 1, ('Raw Data'!Z814 * 'Raw Data'!N814 * 'Raw Data'!P814) / 'Raw Data'!U814, 'Raw Data'!Z814), #N/A)</f>
        <v>20</v>
      </c>
      <c r="N811" s="116">
        <f>IF('Raw Data'!U814 &gt; 0, IF('Raw Data'!V814 = 1, ('Raw Data'!AD814 * 'Raw Data'!N814 * 'Raw Data'!P814) / 'Raw Data'!U814, 'Raw Data'!AD814), #N/A)</f>
        <v>0</v>
      </c>
      <c r="O811" s="115">
        <f>IF('Raw Data'!U814 &gt; 0, IF('Raw Data'!V814 = 1, ('Raw Data'!AH814 * 'Raw Data'!N814 * 'Raw Data'!P814) / 'Raw Data'!U814, 'Raw Data'!AH814), #N/A)</f>
        <v>0</v>
      </c>
      <c r="P811" s="107">
        <f>'Raw Data'!V814</f>
        <v>1</v>
      </c>
    </row>
    <row r="812" spans="1:16" x14ac:dyDescent="0.2">
      <c r="A812" s="132">
        <f>'Raw Data'!D815</f>
        <v>4230</v>
      </c>
      <c r="B812" s="113" t="str">
        <f>'Raw Data'!C815</f>
        <v>3A</v>
      </c>
      <c r="C812" s="131" t="str">
        <f>'Raw Data'!B815</f>
        <v>Gore Pt.</v>
      </c>
      <c r="D812" s="130">
        <f>'Raw Data'!E815</f>
        <v>43277</v>
      </c>
      <c r="E812" s="129">
        <f>'Raw Data'!F815</f>
        <v>585997</v>
      </c>
      <c r="F812" s="129">
        <f>IF('Raw Data'!G815 &lt; 2000000,-1* 'Raw Data'!G815,('Raw Data'!G815 - 1000000))</f>
        <v>-1501074</v>
      </c>
      <c r="G812" s="128">
        <f>'Raw Data'!H815</f>
        <v>103</v>
      </c>
      <c r="H812" s="127">
        <f>'Raw Data'!M815</f>
        <v>7.0267033576965332</v>
      </c>
      <c r="I812" s="119">
        <f>'Raw Data'!I815</f>
        <v>357.00729370117187</v>
      </c>
      <c r="J812" s="118">
        <f>'Raw Data'!K815</f>
        <v>22</v>
      </c>
      <c r="K812" s="119">
        <f>'Raw Data'!J815</f>
        <v>171.55351257324219</v>
      </c>
      <c r="L812" s="118">
        <f>'Raw Data'!L815</f>
        <v>19</v>
      </c>
      <c r="M812" s="117">
        <f>IF('Raw Data'!U815 &gt; 0, IF('Raw Data'!V815 = 1, ('Raw Data'!Z815 * 'Raw Data'!N815 * 'Raw Data'!P815) / 'Raw Data'!U815, 'Raw Data'!Z815), #N/A)</f>
        <v>80</v>
      </c>
      <c r="N812" s="116">
        <f>IF('Raw Data'!U815 &gt; 0, IF('Raw Data'!V815 = 1, ('Raw Data'!AD815 * 'Raw Data'!N815 * 'Raw Data'!P815) / 'Raw Data'!U815, 'Raw Data'!AD815), #N/A)</f>
        <v>0</v>
      </c>
      <c r="O812" s="115">
        <f>IF('Raw Data'!U815 &gt; 0, IF('Raw Data'!V815 = 1, ('Raw Data'!AH815 * 'Raw Data'!N815 * 'Raw Data'!P815) / 'Raw Data'!U815, 'Raw Data'!AH815), #N/A)</f>
        <v>0</v>
      </c>
      <c r="P812" s="107">
        <f>'Raw Data'!V815</f>
        <v>1</v>
      </c>
    </row>
    <row r="813" spans="1:16" x14ac:dyDescent="0.2">
      <c r="A813" s="132">
        <f>'Raw Data'!D816</f>
        <v>4231</v>
      </c>
      <c r="B813" s="113" t="str">
        <f>'Raw Data'!C816</f>
        <v>3A</v>
      </c>
      <c r="C813" s="131" t="str">
        <f>'Raw Data'!B816</f>
        <v>Gore Pt.</v>
      </c>
      <c r="D813" s="130">
        <f>'Raw Data'!E816</f>
        <v>43291</v>
      </c>
      <c r="E813" s="129">
        <f>'Raw Data'!F816</f>
        <v>590003</v>
      </c>
      <c r="F813" s="129">
        <f>IF('Raw Data'!G816 &lt; 2000000,-1* 'Raw Data'!G816,('Raw Data'!G816 - 1000000))</f>
        <v>-1502995</v>
      </c>
      <c r="G813" s="128">
        <f>'Raw Data'!H816</f>
        <v>66</v>
      </c>
      <c r="H813" s="127">
        <f>'Raw Data'!M816</f>
        <v>6.9564361572265625</v>
      </c>
      <c r="I813" s="119">
        <f>'Raw Data'!I816</f>
        <v>452.982666015625</v>
      </c>
      <c r="J813" s="118">
        <f>'Raw Data'!K816</f>
        <v>27</v>
      </c>
      <c r="K813" s="119">
        <f>'Raw Data'!J816</f>
        <v>507.23495483398437</v>
      </c>
      <c r="L813" s="118">
        <f>'Raw Data'!L816</f>
        <v>69</v>
      </c>
      <c r="M813" s="117">
        <f>IF('Raw Data'!U816 &gt; 0, IF('Raw Data'!V816 = 1, ('Raw Data'!Z816 * 'Raw Data'!N816 * 'Raw Data'!P816) / 'Raw Data'!U816, 'Raw Data'!Z816), #N/A)</f>
        <v>0</v>
      </c>
      <c r="N813" s="116">
        <f>IF('Raw Data'!U816 &gt; 0, IF('Raw Data'!V816 = 1, ('Raw Data'!AD816 * 'Raw Data'!N816 * 'Raw Data'!P816) / 'Raw Data'!U816, 'Raw Data'!AD816), #N/A)</f>
        <v>0</v>
      </c>
      <c r="O813" s="115">
        <f>IF('Raw Data'!U816 &gt; 0, IF('Raw Data'!V816 = 1, ('Raw Data'!AH816 * 'Raw Data'!N816 * 'Raw Data'!P816) / 'Raw Data'!U816, 'Raw Data'!AH816), #N/A)</f>
        <v>0</v>
      </c>
      <c r="P813" s="107">
        <f>'Raw Data'!V816</f>
        <v>1</v>
      </c>
    </row>
    <row r="814" spans="1:16" x14ac:dyDescent="0.2">
      <c r="A814" s="132">
        <f>'Raw Data'!D817</f>
        <v>4232</v>
      </c>
      <c r="B814" s="113" t="str">
        <f>'Raw Data'!C817</f>
        <v>3A</v>
      </c>
      <c r="C814" s="131" t="str">
        <f>'Raw Data'!B817</f>
        <v>Gore Pt.</v>
      </c>
      <c r="D814" s="130">
        <f>'Raw Data'!E817</f>
        <v>43291</v>
      </c>
      <c r="E814" s="129">
        <f>'Raw Data'!F817</f>
        <v>585998</v>
      </c>
      <c r="F814" s="129">
        <f>IF('Raw Data'!G817 &lt; 2000000,-1* 'Raw Data'!G817,('Raw Data'!G817 - 1000000))</f>
        <v>-1504957</v>
      </c>
      <c r="G814" s="128">
        <f>'Raw Data'!H817</f>
        <v>89</v>
      </c>
      <c r="H814" s="127">
        <f>'Raw Data'!M817</f>
        <v>6.88616943359375</v>
      </c>
      <c r="I814" s="119">
        <f>'Raw Data'!I817</f>
        <v>857.46490478515625</v>
      </c>
      <c r="J814" s="118">
        <f>'Raw Data'!K817</f>
        <v>56</v>
      </c>
      <c r="K814" s="119">
        <f>'Raw Data'!J817</f>
        <v>342.68365478515625</v>
      </c>
      <c r="L814" s="118">
        <f>'Raw Data'!L817</f>
        <v>43</v>
      </c>
      <c r="M814" s="117">
        <f>IF('Raw Data'!U817 &gt; 0, IF('Raw Data'!V817 = 1, ('Raw Data'!Z817 * 'Raw Data'!N817 * 'Raw Data'!P817) / 'Raw Data'!U817, 'Raw Data'!Z817), #N/A)</f>
        <v>9.8000000000000007</v>
      </c>
      <c r="N814" s="116">
        <f>IF('Raw Data'!U817 &gt; 0, IF('Raw Data'!V817 = 1, ('Raw Data'!AD817 * 'Raw Data'!N817 * 'Raw Data'!P817) / 'Raw Data'!U817, 'Raw Data'!AD817), #N/A)</f>
        <v>19.600000000000001</v>
      </c>
      <c r="O814" s="115">
        <f>IF('Raw Data'!U817 &gt; 0, IF('Raw Data'!V817 = 1, ('Raw Data'!AH817 * 'Raw Data'!N817 * 'Raw Data'!P817) / 'Raw Data'!U817, 'Raw Data'!AH817), #N/A)</f>
        <v>0</v>
      </c>
      <c r="P814" s="107">
        <f>'Raw Data'!V817</f>
        <v>1</v>
      </c>
    </row>
    <row r="815" spans="1:16" x14ac:dyDescent="0.2">
      <c r="A815" s="132">
        <f>'Raw Data'!D818</f>
        <v>4233</v>
      </c>
      <c r="B815" s="113" t="str">
        <f>'Raw Data'!C818</f>
        <v>3A</v>
      </c>
      <c r="C815" s="131" t="str">
        <f>'Raw Data'!B818</f>
        <v>Gore Pt.</v>
      </c>
      <c r="D815" s="130">
        <f>'Raw Data'!E818</f>
        <v>43285</v>
      </c>
      <c r="E815" s="129">
        <f>'Raw Data'!F818</f>
        <v>585998</v>
      </c>
      <c r="F815" s="129">
        <f>IF('Raw Data'!G818 &lt; 2000000,-1* 'Raw Data'!G818,('Raw Data'!G818 - 1000000))</f>
        <v>-1510918</v>
      </c>
      <c r="G815" s="128">
        <f>'Raw Data'!H818</f>
        <v>85</v>
      </c>
      <c r="H815" s="127">
        <f>'Raw Data'!M818</f>
        <v>6.9564361572265625</v>
      </c>
      <c r="I815" s="119">
        <f>'Raw Data'!I818</f>
        <v>1480.3121337890625</v>
      </c>
      <c r="J815" s="118">
        <f>'Raw Data'!K818</f>
        <v>84</v>
      </c>
      <c r="K815" s="119">
        <f>'Raw Data'!J818</f>
        <v>351.9805908203125</v>
      </c>
      <c r="L815" s="118">
        <f>'Raw Data'!L818</f>
        <v>43</v>
      </c>
      <c r="M815" s="117">
        <f>IF('Raw Data'!U818 &gt; 0, IF('Raw Data'!V818 = 1, ('Raw Data'!Z818 * 'Raw Data'!N818 * 'Raw Data'!P818) / 'Raw Data'!U818, 'Raw Data'!Z818), #N/A)</f>
        <v>0</v>
      </c>
      <c r="N815" s="116">
        <f>IF('Raw Data'!U818 &gt; 0, IF('Raw Data'!V818 = 1, ('Raw Data'!AD818 * 'Raw Data'!N818 * 'Raw Data'!P818) / 'Raw Data'!U818, 'Raw Data'!AD818), #N/A)</f>
        <v>34.65</v>
      </c>
      <c r="O815" s="115">
        <f>IF('Raw Data'!U818 &gt; 0, IF('Raw Data'!V818 = 1, ('Raw Data'!AH818 * 'Raw Data'!N818 * 'Raw Data'!P818) / 'Raw Data'!U818, 'Raw Data'!AH818), #N/A)</f>
        <v>4.95</v>
      </c>
      <c r="P815" s="107">
        <f>'Raw Data'!V818</f>
        <v>1</v>
      </c>
    </row>
    <row r="816" spans="1:16" x14ac:dyDescent="0.2">
      <c r="A816" s="132">
        <f>'Raw Data'!D819</f>
        <v>4234</v>
      </c>
      <c r="B816" s="113" t="str">
        <f>'Raw Data'!C819</f>
        <v>3A</v>
      </c>
      <c r="C816" s="131" t="str">
        <f>'Raw Data'!B819</f>
        <v>Gore Pt.</v>
      </c>
      <c r="D816" s="130">
        <f>'Raw Data'!E819</f>
        <v>43285</v>
      </c>
      <c r="E816" s="129">
        <f>'Raw Data'!F819</f>
        <v>590002</v>
      </c>
      <c r="F816" s="129">
        <f>IF('Raw Data'!G819 &lt; 2000000,-1* 'Raw Data'!G819,('Raw Data'!G819 - 1000000))</f>
        <v>-1512780</v>
      </c>
      <c r="G816" s="128">
        <f>'Raw Data'!H819</f>
        <v>71</v>
      </c>
      <c r="H816" s="127">
        <f>'Raw Data'!M819</f>
        <v>7.0267033576965332</v>
      </c>
      <c r="I816" s="119">
        <f>'Raw Data'!I819</f>
        <v>617.98333740234375</v>
      </c>
      <c r="J816" s="118">
        <f>'Raw Data'!K819</f>
        <v>38</v>
      </c>
      <c r="K816" s="119">
        <f>'Raw Data'!J819</f>
        <v>555.65594482421875</v>
      </c>
      <c r="L816" s="118">
        <f>'Raw Data'!L819</f>
        <v>75</v>
      </c>
      <c r="M816" s="117">
        <f>IF('Raw Data'!U819 &gt; 0, IF('Raw Data'!V819 = 1, ('Raw Data'!Z819 * 'Raw Data'!N819 * 'Raw Data'!P819) / 'Raw Data'!U819, 'Raw Data'!Z819), #N/A)</f>
        <v>0</v>
      </c>
      <c r="N816" s="116">
        <f>IF('Raw Data'!U819 &gt; 0, IF('Raw Data'!V819 = 1, ('Raw Data'!AD819 * 'Raw Data'!N819 * 'Raw Data'!P819) / 'Raw Data'!U819, 'Raw Data'!AD819), #N/A)</f>
        <v>0</v>
      </c>
      <c r="O816" s="115">
        <f>IF('Raw Data'!U819 &gt; 0, IF('Raw Data'!V819 = 1, ('Raw Data'!AH819 * 'Raw Data'!N819 * 'Raw Data'!P819) / 'Raw Data'!U819, 'Raw Data'!AH819), #N/A)</f>
        <v>0</v>
      </c>
      <c r="P816" s="107">
        <f>'Raw Data'!V819</f>
        <v>1</v>
      </c>
    </row>
    <row r="817" spans="1:16" x14ac:dyDescent="0.2">
      <c r="A817" s="132">
        <f>'Raw Data'!D820</f>
        <v>4235</v>
      </c>
      <c r="B817" s="113" t="str">
        <f>'Raw Data'!C820</f>
        <v>3A</v>
      </c>
      <c r="C817" s="131" t="str">
        <f>'Raw Data'!B820</f>
        <v>Gore Pt.</v>
      </c>
      <c r="D817" s="130">
        <f>'Raw Data'!E820</f>
        <v>43278</v>
      </c>
      <c r="E817" s="129">
        <f>'Raw Data'!F820</f>
        <v>590999</v>
      </c>
      <c r="F817" s="129">
        <f>IF('Raw Data'!G820 &lt; 2000000,-1* 'Raw Data'!G820,('Raw Data'!G820 - 1000000))</f>
        <v>-1501057</v>
      </c>
      <c r="G817" s="128">
        <f>'Raw Data'!H820</f>
        <v>68</v>
      </c>
      <c r="H817" s="127">
        <f>'Raw Data'!M820</f>
        <v>6.9564366340637207</v>
      </c>
      <c r="I817" s="119">
        <f>'Raw Data'!I820</f>
        <v>451.41720581054687</v>
      </c>
      <c r="J817" s="118">
        <f>'Raw Data'!K820</f>
        <v>25</v>
      </c>
      <c r="K817" s="119">
        <f>'Raw Data'!J820</f>
        <v>293.470947265625</v>
      </c>
      <c r="L817" s="118">
        <f>'Raw Data'!L820</f>
        <v>38</v>
      </c>
      <c r="M817" s="117">
        <f>IF('Raw Data'!U820 &gt; 0, IF('Raw Data'!V820 = 1, ('Raw Data'!Z820 * 'Raw Data'!N820 * 'Raw Data'!P820) / 'Raw Data'!U820, 'Raw Data'!Z820), #N/A)</f>
        <v>0</v>
      </c>
      <c r="N817" s="116">
        <f>IF('Raw Data'!U820 &gt; 0, IF('Raw Data'!V820 = 1, ('Raw Data'!AD820 * 'Raw Data'!N820 * 'Raw Data'!P820) / 'Raw Data'!U820, 'Raw Data'!AD820), #N/A)</f>
        <v>0</v>
      </c>
      <c r="O817" s="115">
        <f>IF('Raw Data'!U820 &gt; 0, IF('Raw Data'!V820 = 1, ('Raw Data'!AH820 * 'Raw Data'!N820 * 'Raw Data'!P820) / 'Raw Data'!U820, 'Raw Data'!AH820), #N/A)</f>
        <v>0</v>
      </c>
      <c r="P817" s="107">
        <f>'Raw Data'!V820</f>
        <v>1</v>
      </c>
    </row>
    <row r="818" spans="1:16" x14ac:dyDescent="0.2">
      <c r="A818" s="132">
        <f>'Raw Data'!D821</f>
        <v>4236</v>
      </c>
      <c r="B818" s="113" t="str">
        <f>'Raw Data'!C821</f>
        <v>3A</v>
      </c>
      <c r="C818" s="131" t="str">
        <f>'Raw Data'!B821</f>
        <v>Gore Pt.</v>
      </c>
      <c r="D818" s="130">
        <f>'Raw Data'!E821</f>
        <v>43284</v>
      </c>
      <c r="E818" s="129">
        <f>'Raw Data'!F821</f>
        <v>591013</v>
      </c>
      <c r="F818" s="129">
        <f>IF('Raw Data'!G821 &lt; 2000000,-1* 'Raw Data'!G821,('Raw Data'!G821 - 1000000))</f>
        <v>-1503008</v>
      </c>
      <c r="G818" s="128">
        <f>'Raw Data'!H821</f>
        <v>69</v>
      </c>
      <c r="H818" s="127">
        <f>'Raw Data'!M821</f>
        <v>7.0969705581665039</v>
      </c>
      <c r="I818" s="119">
        <f>'Raw Data'!I821</f>
        <v>489.71463012695312</v>
      </c>
      <c r="J818" s="118">
        <f>'Raw Data'!K821</f>
        <v>24</v>
      </c>
      <c r="K818" s="119">
        <f>'Raw Data'!J821</f>
        <v>132.34004211425781</v>
      </c>
      <c r="L818" s="118">
        <f>'Raw Data'!L821</f>
        <v>16</v>
      </c>
      <c r="M818" s="117">
        <f>IF('Raw Data'!U821 &gt; 0, IF('Raw Data'!V821 = 1, ('Raw Data'!Z821 * 'Raw Data'!N821 * 'Raw Data'!P821) / 'Raw Data'!U821, 'Raw Data'!Z821), #N/A)</f>
        <v>30.3</v>
      </c>
      <c r="N818" s="116">
        <f>IF('Raw Data'!U821 &gt; 0, IF('Raw Data'!V821 = 1, ('Raw Data'!AD821 * 'Raw Data'!N821 * 'Raw Data'!P821) / 'Raw Data'!U821, 'Raw Data'!AD821), #N/A)</f>
        <v>35.35</v>
      </c>
      <c r="O818" s="115">
        <f>IF('Raw Data'!U821 &gt; 0, IF('Raw Data'!V821 = 1, ('Raw Data'!AH821 * 'Raw Data'!N821 * 'Raw Data'!P821) / 'Raw Data'!U821, 'Raw Data'!AH821), #N/A)</f>
        <v>0</v>
      </c>
      <c r="P818" s="107">
        <f>'Raw Data'!V821</f>
        <v>1</v>
      </c>
    </row>
    <row r="819" spans="1:16" x14ac:dyDescent="0.2">
      <c r="A819" s="132">
        <f>'Raw Data'!D822</f>
        <v>4237</v>
      </c>
      <c r="B819" s="113" t="str">
        <f>'Raw Data'!C822</f>
        <v>3A</v>
      </c>
      <c r="C819" s="131" t="str">
        <f>'Raw Data'!B822</f>
        <v>Gore Pt.</v>
      </c>
      <c r="D819" s="130">
        <f>'Raw Data'!E822</f>
        <v>43284</v>
      </c>
      <c r="E819" s="129">
        <f>'Raw Data'!F822</f>
        <v>591003</v>
      </c>
      <c r="F819" s="129">
        <f>IF('Raw Data'!G822 &lt; 2000000,-1* 'Raw Data'!G822,('Raw Data'!G822 - 1000000))</f>
        <v>-1504994</v>
      </c>
      <c r="G819" s="128">
        <f>'Raw Data'!H822</f>
        <v>69</v>
      </c>
      <c r="H819" s="127">
        <f>'Raw Data'!M822</f>
        <v>6.88616943359375</v>
      </c>
      <c r="I819" s="119">
        <f>'Raw Data'!I822</f>
        <v>673.62139892578125</v>
      </c>
      <c r="J819" s="118">
        <f>'Raw Data'!K822</f>
        <v>34</v>
      </c>
      <c r="K819" s="119">
        <f>'Raw Data'!J822</f>
        <v>384.15274047851562</v>
      </c>
      <c r="L819" s="118">
        <f>'Raw Data'!L822</f>
        <v>49</v>
      </c>
      <c r="M819" s="117">
        <f>IF('Raw Data'!U822 &gt; 0, IF('Raw Data'!V822 = 1, ('Raw Data'!Z822 * 'Raw Data'!N822 * 'Raw Data'!P822) / 'Raw Data'!U822, 'Raw Data'!Z822), #N/A)</f>
        <v>9.8000000000000007</v>
      </c>
      <c r="N819" s="116">
        <f>IF('Raw Data'!U822 &gt; 0, IF('Raw Data'!V822 = 1, ('Raw Data'!AD822 * 'Raw Data'!N822 * 'Raw Data'!P822) / 'Raw Data'!U822, 'Raw Data'!AD822), #N/A)</f>
        <v>4.9000000000000004</v>
      </c>
      <c r="O819" s="115">
        <f>IF('Raw Data'!U822 &gt; 0, IF('Raw Data'!V822 = 1, ('Raw Data'!AH822 * 'Raw Data'!N822 * 'Raw Data'!P822) / 'Raw Data'!U822, 'Raw Data'!AH822), #N/A)</f>
        <v>9.8000000000000007</v>
      </c>
      <c r="P819" s="107">
        <f>'Raw Data'!V822</f>
        <v>1</v>
      </c>
    </row>
    <row r="820" spans="1:16" x14ac:dyDescent="0.2">
      <c r="A820" s="132">
        <f>'Raw Data'!D823</f>
        <v>4238</v>
      </c>
      <c r="B820" s="113" t="str">
        <f>'Raw Data'!C823</f>
        <v>3A</v>
      </c>
      <c r="C820" s="131" t="str">
        <f>'Raw Data'!B823</f>
        <v>Gore Pt.</v>
      </c>
      <c r="D820" s="130">
        <f>'Raw Data'!E823</f>
        <v>43285</v>
      </c>
      <c r="E820" s="129">
        <f>'Raw Data'!F823</f>
        <v>590986</v>
      </c>
      <c r="F820" s="129">
        <f>IF('Raw Data'!G823 &lt; 2000000,-1* 'Raw Data'!G823,('Raw Data'!G823 - 1000000))</f>
        <v>-1510902</v>
      </c>
      <c r="G820" s="128">
        <f>'Raw Data'!H823</f>
        <v>35</v>
      </c>
      <c r="H820" s="127">
        <f>'Raw Data'!M823</f>
        <v>6.9564361572265625</v>
      </c>
      <c r="I820" s="119">
        <f>'Raw Data'!I823</f>
        <v>1128.449951171875</v>
      </c>
      <c r="J820" s="118">
        <f>'Raw Data'!K823</f>
        <v>44</v>
      </c>
      <c r="K820" s="119">
        <f>'Raw Data'!J823</f>
        <v>290.48715209960938</v>
      </c>
      <c r="L820" s="118">
        <f>'Raw Data'!L823</f>
        <v>36</v>
      </c>
      <c r="M820" s="117">
        <f>IF('Raw Data'!U823 &gt; 0, IF('Raw Data'!V823 = 1, ('Raw Data'!Z823 * 'Raw Data'!N823 * 'Raw Data'!P823) / 'Raw Data'!U823, 'Raw Data'!Z823), #N/A)</f>
        <v>0</v>
      </c>
      <c r="N820" s="116">
        <f>IF('Raw Data'!U823 &gt; 0, IF('Raw Data'!V823 = 1, ('Raw Data'!AD823 * 'Raw Data'!N823 * 'Raw Data'!P823) / 'Raw Data'!U823, 'Raw Data'!AD823), #N/A)</f>
        <v>0</v>
      </c>
      <c r="O820" s="115">
        <f>IF('Raw Data'!U823 &gt; 0, IF('Raw Data'!V823 = 1, ('Raw Data'!AH823 * 'Raw Data'!N823 * 'Raw Data'!P823) / 'Raw Data'!U823, 'Raw Data'!AH823), #N/A)</f>
        <v>24.75</v>
      </c>
      <c r="P820" s="107">
        <f>'Raw Data'!V823</f>
        <v>1</v>
      </c>
    </row>
    <row r="821" spans="1:16" x14ac:dyDescent="0.2">
      <c r="A821" s="132">
        <f>'Raw Data'!D824</f>
        <v>4239</v>
      </c>
      <c r="B821" s="113" t="str">
        <f>'Raw Data'!C824</f>
        <v>3A</v>
      </c>
      <c r="C821" s="131" t="str">
        <f>'Raw Data'!B824</f>
        <v>Gore Pt.</v>
      </c>
      <c r="D821" s="130">
        <f>'Raw Data'!E824</f>
        <v>43284</v>
      </c>
      <c r="E821" s="129">
        <f>'Raw Data'!F824</f>
        <v>591967</v>
      </c>
      <c r="F821" s="129">
        <f>IF('Raw Data'!G824 &lt; 2000000,-1* 'Raw Data'!G824,('Raw Data'!G824 - 1000000))</f>
        <v>-1503191</v>
      </c>
      <c r="G821" s="128">
        <f>'Raw Data'!H824</f>
        <v>154</v>
      </c>
      <c r="H821" s="127">
        <f>'Raw Data'!M824</f>
        <v>6.8159022331237793</v>
      </c>
      <c r="I821" s="119">
        <f>'Raw Data'!I824</f>
        <v>1006.7860717773437</v>
      </c>
      <c r="J821" s="118">
        <f>'Raw Data'!K824</f>
        <v>58</v>
      </c>
      <c r="K821" s="119">
        <f>'Raw Data'!J824</f>
        <v>195.74931335449219</v>
      </c>
      <c r="L821" s="118">
        <f>'Raw Data'!L824</f>
        <v>20</v>
      </c>
      <c r="M821" s="117">
        <f>IF('Raw Data'!U824 &gt; 0, IF('Raw Data'!V824 = 1, ('Raw Data'!Z824 * 'Raw Data'!N824 * 'Raw Data'!P824) / 'Raw Data'!U824, 'Raw Data'!Z824), #N/A)</f>
        <v>4.8499999999999996</v>
      </c>
      <c r="N821" s="116">
        <f>IF('Raw Data'!U824 &gt; 0, IF('Raw Data'!V824 = 1, ('Raw Data'!AD824 * 'Raw Data'!N824 * 'Raw Data'!P824) / 'Raw Data'!U824, 'Raw Data'!AD824), #N/A)</f>
        <v>116.4</v>
      </c>
      <c r="O821" s="115">
        <f>IF('Raw Data'!U824 &gt; 0, IF('Raw Data'!V824 = 1, ('Raw Data'!AH824 * 'Raw Data'!N824 * 'Raw Data'!P824) / 'Raw Data'!U824, 'Raw Data'!AH824), #N/A)</f>
        <v>0</v>
      </c>
      <c r="P821" s="107">
        <f>'Raw Data'!V824</f>
        <v>1</v>
      </c>
    </row>
    <row r="822" spans="1:16" x14ac:dyDescent="0.2">
      <c r="A822" s="132">
        <f>'Raw Data'!D825</f>
        <v>4240</v>
      </c>
      <c r="B822" s="113" t="str">
        <f>'Raw Data'!C825</f>
        <v>3A</v>
      </c>
      <c r="C822" s="131" t="str">
        <f>'Raw Data'!B825</f>
        <v>Portlock</v>
      </c>
      <c r="D822" s="130">
        <f>'Raw Data'!E825</f>
        <v>43249</v>
      </c>
      <c r="E822" s="129">
        <f>'Raw Data'!F825</f>
        <v>571998</v>
      </c>
      <c r="F822" s="129">
        <f>IF('Raw Data'!G825 &lt; 2000000,-1* 'Raw Data'!G825,('Raw Data'!G825 - 1000000))</f>
        <v>-1504162</v>
      </c>
      <c r="G822" s="128">
        <f>'Raw Data'!H825</f>
        <v>88</v>
      </c>
      <c r="H822" s="127">
        <f>'Raw Data'!M825</f>
        <v>7.0267038345336914</v>
      </c>
      <c r="I822" s="119">
        <f>'Raw Data'!I825</f>
        <v>416.44503784179687</v>
      </c>
      <c r="J822" s="118">
        <f>'Raw Data'!K825</f>
        <v>29</v>
      </c>
      <c r="K822" s="119">
        <f>'Raw Data'!J825</f>
        <v>878.361572265625</v>
      </c>
      <c r="L822" s="118">
        <f>'Raw Data'!L825</f>
        <v>104</v>
      </c>
      <c r="M822" s="117">
        <f>IF('Raw Data'!U825 &gt; 0, IF('Raw Data'!V825 = 1, ('Raw Data'!Z825 * 'Raw Data'!N825 * 'Raw Data'!P825) / 'Raw Data'!U825, 'Raw Data'!Z825), #N/A)</f>
        <v>1</v>
      </c>
      <c r="N822" s="116">
        <f>IF('Raw Data'!U825 &gt; 0, IF('Raw Data'!V825 = 1, ('Raw Data'!AD825 * 'Raw Data'!N825 * 'Raw Data'!P825) / 'Raw Data'!U825, 'Raw Data'!AD825), #N/A)</f>
        <v>16</v>
      </c>
      <c r="O822" s="115">
        <f>IF('Raw Data'!U825 &gt; 0, IF('Raw Data'!V825 = 1, ('Raw Data'!AH825 * 'Raw Data'!N825 * 'Raw Data'!P825) / 'Raw Data'!U825, 'Raw Data'!AH825), #N/A)</f>
        <v>5</v>
      </c>
      <c r="P822" s="107">
        <f>'Raw Data'!V825</f>
        <v>0</v>
      </c>
    </row>
    <row r="823" spans="1:16" x14ac:dyDescent="0.2">
      <c r="A823" s="132">
        <f>'Raw Data'!D826</f>
        <v>4242</v>
      </c>
      <c r="B823" s="113" t="str">
        <f>'Raw Data'!C826</f>
        <v>3A</v>
      </c>
      <c r="C823" s="131" t="str">
        <f>'Raw Data'!B826</f>
        <v>Portlock</v>
      </c>
      <c r="D823" s="130">
        <f>'Raw Data'!E826</f>
        <v>43249</v>
      </c>
      <c r="E823" s="129">
        <f>'Raw Data'!F826</f>
        <v>573002</v>
      </c>
      <c r="F823" s="129">
        <f>IF('Raw Data'!G826 &lt; 2000000,-1* 'Raw Data'!G826,('Raw Data'!G826 - 1000000))</f>
        <v>-1502750</v>
      </c>
      <c r="G823" s="128">
        <f>'Raw Data'!H826</f>
        <v>85</v>
      </c>
      <c r="H823" s="127">
        <f>'Raw Data'!M826</f>
        <v>6.9564366340637207</v>
      </c>
      <c r="I823" s="119">
        <f>'Raw Data'!I826</f>
        <v>229.78652954101562</v>
      </c>
      <c r="J823" s="118">
        <f>'Raw Data'!K826</f>
        <v>17</v>
      </c>
      <c r="K823" s="119">
        <f>'Raw Data'!J826</f>
        <v>666.6668701171875</v>
      </c>
      <c r="L823" s="118">
        <f>'Raw Data'!L826</f>
        <v>78</v>
      </c>
      <c r="M823" s="117">
        <f>IF('Raw Data'!U826 &gt; 0, IF('Raw Data'!V826 = 1, ('Raw Data'!Z826 * 'Raw Data'!N826 * 'Raw Data'!P826) / 'Raw Data'!U826, 'Raw Data'!Z826), #N/A)</f>
        <v>14</v>
      </c>
      <c r="N823" s="116">
        <f>IF('Raw Data'!U826 &gt; 0, IF('Raw Data'!V826 = 1, ('Raw Data'!AD826 * 'Raw Data'!N826 * 'Raw Data'!P826) / 'Raw Data'!U826, 'Raw Data'!AD826), #N/A)</f>
        <v>15</v>
      </c>
      <c r="O823" s="115">
        <f>IF('Raw Data'!U826 &gt; 0, IF('Raw Data'!V826 = 1, ('Raw Data'!AH826 * 'Raw Data'!N826 * 'Raw Data'!P826) / 'Raw Data'!U826, 'Raw Data'!AH826), #N/A)</f>
        <v>0</v>
      </c>
      <c r="P823" s="107">
        <f>'Raw Data'!V826</f>
        <v>0</v>
      </c>
    </row>
    <row r="824" spans="1:16" x14ac:dyDescent="0.2">
      <c r="A824" s="132">
        <f>'Raw Data'!D827</f>
        <v>4243</v>
      </c>
      <c r="B824" s="113" t="str">
        <f>'Raw Data'!C827</f>
        <v>3A</v>
      </c>
      <c r="C824" s="131" t="str">
        <f>'Raw Data'!B827</f>
        <v>Portlock</v>
      </c>
      <c r="D824" s="130">
        <f>'Raw Data'!E827</f>
        <v>43249</v>
      </c>
      <c r="E824" s="129">
        <f>'Raw Data'!F827</f>
        <v>573030</v>
      </c>
      <c r="F824" s="129">
        <f>IF('Raw Data'!G827 &lt; 2000000,-1* 'Raw Data'!G827,('Raw Data'!G827 - 1000000))</f>
        <v>-1504570</v>
      </c>
      <c r="G824" s="128">
        <f>'Raw Data'!H827</f>
        <v>53</v>
      </c>
      <c r="H824" s="127">
        <f>'Raw Data'!M827</f>
        <v>6.9564366340637207</v>
      </c>
      <c r="I824" s="119">
        <f>'Raw Data'!I827</f>
        <v>1022.2911987304687</v>
      </c>
      <c r="J824" s="118">
        <f>'Raw Data'!K827</f>
        <v>66</v>
      </c>
      <c r="K824" s="119">
        <f>'Raw Data'!J827</f>
        <v>710.25946044921875</v>
      </c>
      <c r="L824" s="118">
        <f>'Raw Data'!L827</f>
        <v>86</v>
      </c>
      <c r="M824" s="117">
        <f>IF('Raw Data'!U827 &gt; 0, IF('Raw Data'!V827 = 1, ('Raw Data'!Z827 * 'Raw Data'!N827 * 'Raw Data'!P827) / 'Raw Data'!U827, 'Raw Data'!Z827), #N/A)</f>
        <v>0</v>
      </c>
      <c r="N824" s="116">
        <f>IF('Raw Data'!U827 &gt; 0, IF('Raw Data'!V827 = 1, ('Raw Data'!AD827 * 'Raw Data'!N827 * 'Raw Data'!P827) / 'Raw Data'!U827, 'Raw Data'!AD827), #N/A)</f>
        <v>22</v>
      </c>
      <c r="O824" s="115">
        <f>IF('Raw Data'!U827 &gt; 0, IF('Raw Data'!V827 = 1, ('Raw Data'!AH827 * 'Raw Data'!N827 * 'Raw Data'!P827) / 'Raw Data'!U827, 'Raw Data'!AH827), #N/A)</f>
        <v>0</v>
      </c>
      <c r="P824" s="107">
        <f>'Raw Data'!V827</f>
        <v>0</v>
      </c>
    </row>
    <row r="825" spans="1:16" x14ac:dyDescent="0.2">
      <c r="A825" s="132">
        <f>'Raw Data'!D828</f>
        <v>4244</v>
      </c>
      <c r="B825" s="113" t="str">
        <f>'Raw Data'!C828</f>
        <v>3A</v>
      </c>
      <c r="C825" s="131" t="str">
        <f>'Raw Data'!B828</f>
        <v>Portlock</v>
      </c>
      <c r="D825" s="130">
        <f>'Raw Data'!E828</f>
        <v>43250</v>
      </c>
      <c r="E825" s="129">
        <f>'Raw Data'!F828</f>
        <v>574025</v>
      </c>
      <c r="F825" s="129">
        <f>IF('Raw Data'!G828 &lt; 2000000,-1* 'Raw Data'!G828,('Raw Data'!G828 - 1000000))</f>
        <v>-1495105</v>
      </c>
      <c r="G825" s="128">
        <f>'Raw Data'!H828</f>
        <v>191</v>
      </c>
      <c r="H825" s="127">
        <f>'Raw Data'!M828</f>
        <v>6.9564361572265625</v>
      </c>
      <c r="I825" s="119">
        <f>'Raw Data'!I828</f>
        <v>1576.211181640625</v>
      </c>
      <c r="J825" s="118">
        <f>'Raw Data'!K828</f>
        <v>109</v>
      </c>
      <c r="K825" s="119">
        <f>'Raw Data'!J828</f>
        <v>628.679931640625</v>
      </c>
      <c r="L825" s="118">
        <f>'Raw Data'!L828</f>
        <v>69</v>
      </c>
      <c r="M825" s="117">
        <f>IF('Raw Data'!U828 &gt; 0, IF('Raw Data'!V828 = 1, ('Raw Data'!Z828 * 'Raw Data'!N828 * 'Raw Data'!P828) / 'Raw Data'!U828, 'Raw Data'!Z828), #N/A)</f>
        <v>50</v>
      </c>
      <c r="N825" s="116">
        <f>IF('Raw Data'!U828 &gt; 0, IF('Raw Data'!V828 = 1, ('Raw Data'!AD828 * 'Raw Data'!N828 * 'Raw Data'!P828) / 'Raw Data'!U828, 'Raw Data'!AD828), #N/A)</f>
        <v>0</v>
      </c>
      <c r="O825" s="115">
        <f>IF('Raw Data'!U828 &gt; 0, IF('Raw Data'!V828 = 1, ('Raw Data'!AH828 * 'Raw Data'!N828 * 'Raw Data'!P828) / 'Raw Data'!U828, 'Raw Data'!AH828), #N/A)</f>
        <v>52</v>
      </c>
      <c r="P825" s="107">
        <f>'Raw Data'!V828</f>
        <v>0</v>
      </c>
    </row>
    <row r="826" spans="1:16" x14ac:dyDescent="0.2">
      <c r="A826" s="132">
        <f>'Raw Data'!D829</f>
        <v>4245</v>
      </c>
      <c r="B826" s="113" t="str">
        <f>'Raw Data'!C829</f>
        <v>3A</v>
      </c>
      <c r="C826" s="131" t="str">
        <f>'Raw Data'!B829</f>
        <v>Portlock</v>
      </c>
      <c r="D826" s="130">
        <f>'Raw Data'!E829</f>
        <v>43250</v>
      </c>
      <c r="E826" s="129">
        <f>'Raw Data'!F829</f>
        <v>573997</v>
      </c>
      <c r="F826" s="129">
        <f>IF('Raw Data'!G829 &lt; 2000000,-1* 'Raw Data'!G829,('Raw Data'!G829 - 1000000))</f>
        <v>-1500916</v>
      </c>
      <c r="G826" s="128">
        <f>'Raw Data'!H829</f>
        <v>108</v>
      </c>
      <c r="H826" s="127">
        <f>'Raw Data'!M829</f>
        <v>7.0267033576965332</v>
      </c>
      <c r="I826" s="119">
        <f>'Raw Data'!I829</f>
        <v>575.2086181640625</v>
      </c>
      <c r="J826" s="118">
        <f>'Raw Data'!K829</f>
        <v>43</v>
      </c>
      <c r="K826" s="119">
        <f>'Raw Data'!J829</f>
        <v>539.54803466796875</v>
      </c>
      <c r="L826" s="118">
        <f>'Raw Data'!L829</f>
        <v>62</v>
      </c>
      <c r="M826" s="117">
        <f>IF('Raw Data'!U829 &gt; 0, IF('Raw Data'!V829 = 1, ('Raw Data'!Z829 * 'Raw Data'!N829 * 'Raw Data'!P829) / 'Raw Data'!U829, 'Raw Data'!Z829), #N/A)</f>
        <v>20</v>
      </c>
      <c r="N826" s="116">
        <f>IF('Raw Data'!U829 &gt; 0, IF('Raw Data'!V829 = 1, ('Raw Data'!AD829 * 'Raw Data'!N829 * 'Raw Data'!P829) / 'Raw Data'!U829, 'Raw Data'!AD829), #N/A)</f>
        <v>18</v>
      </c>
      <c r="O826" s="115">
        <f>IF('Raw Data'!U829 &gt; 0, IF('Raw Data'!V829 = 1, ('Raw Data'!AH829 * 'Raw Data'!N829 * 'Raw Data'!P829) / 'Raw Data'!U829, 'Raw Data'!AH829), #N/A)</f>
        <v>1</v>
      </c>
      <c r="P826" s="107">
        <f>'Raw Data'!V829</f>
        <v>0</v>
      </c>
    </row>
    <row r="827" spans="1:16" x14ac:dyDescent="0.2">
      <c r="A827" s="132">
        <f>'Raw Data'!D830</f>
        <v>4246</v>
      </c>
      <c r="B827" s="113" t="str">
        <f>'Raw Data'!C830</f>
        <v>3A</v>
      </c>
      <c r="C827" s="131" t="str">
        <f>'Raw Data'!B830</f>
        <v>Portlock</v>
      </c>
      <c r="D827" s="130">
        <f>'Raw Data'!E830</f>
        <v>43253</v>
      </c>
      <c r="E827" s="129">
        <f>'Raw Data'!F830</f>
        <v>573974</v>
      </c>
      <c r="F827" s="129">
        <f>IF('Raw Data'!G830 &lt; 2000000,-1* 'Raw Data'!G830,('Raw Data'!G830 - 1000000))</f>
        <v>-1502834</v>
      </c>
      <c r="G827" s="128">
        <f>'Raw Data'!H830</f>
        <v>50</v>
      </c>
      <c r="H827" s="127">
        <f>'Raw Data'!M830</f>
        <v>6.88616943359375</v>
      </c>
      <c r="I827" s="119">
        <f>'Raw Data'!I830</f>
        <v>495.52926635742187</v>
      </c>
      <c r="J827" s="118">
        <f>'Raw Data'!K830</f>
        <v>38</v>
      </c>
      <c r="K827" s="119">
        <f>'Raw Data'!J830</f>
        <v>586.55255126953125</v>
      </c>
      <c r="L827" s="118">
        <f>'Raw Data'!L830</f>
        <v>80</v>
      </c>
      <c r="M827" s="117">
        <f>IF('Raw Data'!U830 &gt; 0, IF('Raw Data'!V830 = 1, ('Raw Data'!Z830 * 'Raw Data'!N830 * 'Raw Data'!P830) / 'Raw Data'!U830, 'Raw Data'!Z830), #N/A)</f>
        <v>0</v>
      </c>
      <c r="N827" s="116">
        <f>IF('Raw Data'!U830 &gt; 0, IF('Raw Data'!V830 = 1, ('Raw Data'!AD830 * 'Raw Data'!N830 * 'Raw Data'!P830) / 'Raw Data'!U830, 'Raw Data'!AD830), #N/A)</f>
        <v>2</v>
      </c>
      <c r="O827" s="115">
        <f>IF('Raw Data'!U830 &gt; 0, IF('Raw Data'!V830 = 1, ('Raw Data'!AH830 * 'Raw Data'!N830 * 'Raw Data'!P830) / 'Raw Data'!U830, 'Raw Data'!AH830), #N/A)</f>
        <v>0</v>
      </c>
      <c r="P827" s="107">
        <f>'Raw Data'!V830</f>
        <v>0</v>
      </c>
    </row>
    <row r="828" spans="1:16" x14ac:dyDescent="0.2">
      <c r="A828" s="132">
        <f>'Raw Data'!D831</f>
        <v>4247</v>
      </c>
      <c r="B828" s="113" t="str">
        <f>'Raw Data'!C831</f>
        <v>3A</v>
      </c>
      <c r="C828" s="131" t="str">
        <f>'Raw Data'!B831</f>
        <v>Portlock</v>
      </c>
      <c r="D828" s="130">
        <f>'Raw Data'!E831</f>
        <v>43253</v>
      </c>
      <c r="E828" s="129">
        <f>'Raw Data'!F831</f>
        <v>573980</v>
      </c>
      <c r="F828" s="129">
        <f>IF('Raw Data'!G831 &lt; 2000000,-1* 'Raw Data'!G831,('Raw Data'!G831 - 1000000))</f>
        <v>-1504551</v>
      </c>
      <c r="G828" s="128">
        <f>'Raw Data'!H831</f>
        <v>47</v>
      </c>
      <c r="H828" s="127">
        <f>'Raw Data'!M831</f>
        <v>6.9564361572265625</v>
      </c>
      <c r="I828" s="119">
        <f>'Raw Data'!I831</f>
        <v>2044.8553466796875</v>
      </c>
      <c r="J828" s="118">
        <f>'Raw Data'!K831</f>
        <v>128</v>
      </c>
      <c r="K828" s="119">
        <f>'Raw Data'!J831</f>
        <v>1207.081787109375</v>
      </c>
      <c r="L828" s="118">
        <f>'Raw Data'!L831</f>
        <v>143</v>
      </c>
      <c r="M828" s="117">
        <f>IF('Raw Data'!U831 &gt; 0, IF('Raw Data'!V831 = 1, ('Raw Data'!Z831 * 'Raw Data'!N831 * 'Raw Data'!P831) / 'Raw Data'!U831, 'Raw Data'!Z831), #N/A)</f>
        <v>0</v>
      </c>
      <c r="N828" s="116">
        <f>IF('Raw Data'!U831 &gt; 0, IF('Raw Data'!V831 = 1, ('Raw Data'!AD831 * 'Raw Data'!N831 * 'Raw Data'!P831) / 'Raw Data'!U831, 'Raw Data'!AD831), #N/A)</f>
        <v>6</v>
      </c>
      <c r="O828" s="115">
        <f>IF('Raw Data'!U831 &gt; 0, IF('Raw Data'!V831 = 1, ('Raw Data'!AH831 * 'Raw Data'!N831 * 'Raw Data'!P831) / 'Raw Data'!U831, 'Raw Data'!AH831), #N/A)</f>
        <v>0</v>
      </c>
      <c r="P828" s="107">
        <f>'Raw Data'!V831</f>
        <v>0</v>
      </c>
    </row>
    <row r="829" spans="1:16" x14ac:dyDescent="0.2">
      <c r="A829" s="132">
        <f>'Raw Data'!D832</f>
        <v>4248</v>
      </c>
      <c r="B829" s="113" t="str">
        <f>'Raw Data'!C832</f>
        <v>3A</v>
      </c>
      <c r="C829" s="131" t="str">
        <f>'Raw Data'!B832</f>
        <v>Portlock</v>
      </c>
      <c r="D829" s="130">
        <f>'Raw Data'!E832</f>
        <v>43254</v>
      </c>
      <c r="E829" s="129">
        <f>'Raw Data'!F832</f>
        <v>573972</v>
      </c>
      <c r="F829" s="129">
        <f>IF('Raw Data'!G832 &lt; 2000000,-1* 'Raw Data'!G832,('Raw Data'!G832 - 1000000))</f>
        <v>-1510523</v>
      </c>
      <c r="G829" s="128">
        <f>'Raw Data'!H832</f>
        <v>41</v>
      </c>
      <c r="H829" s="127">
        <f>'Raw Data'!M832</f>
        <v>6.9564361572265625</v>
      </c>
      <c r="I829" s="119">
        <f>'Raw Data'!I832</f>
        <v>726.29302978515625</v>
      </c>
      <c r="J829" s="118">
        <f>'Raw Data'!K832</f>
        <v>44</v>
      </c>
      <c r="K829" s="119">
        <f>'Raw Data'!J832</f>
        <v>752.839111328125</v>
      </c>
      <c r="L829" s="118">
        <f>'Raw Data'!L832</f>
        <v>99</v>
      </c>
      <c r="M829" s="117">
        <f>IF('Raw Data'!U832 &gt; 0, IF('Raw Data'!V832 = 1, ('Raw Data'!Z832 * 'Raw Data'!N832 * 'Raw Data'!P832) / 'Raw Data'!U832, 'Raw Data'!Z832), #N/A)</f>
        <v>0</v>
      </c>
      <c r="N829" s="116">
        <f>IF('Raw Data'!U832 &gt; 0, IF('Raw Data'!V832 = 1, ('Raw Data'!AD832 * 'Raw Data'!N832 * 'Raw Data'!P832) / 'Raw Data'!U832, 'Raw Data'!AD832), #N/A)</f>
        <v>77</v>
      </c>
      <c r="O829" s="115">
        <f>IF('Raw Data'!U832 &gt; 0, IF('Raw Data'!V832 = 1, ('Raw Data'!AH832 * 'Raw Data'!N832 * 'Raw Data'!P832) / 'Raw Data'!U832, 'Raw Data'!AH832), #N/A)</f>
        <v>0</v>
      </c>
      <c r="P829" s="107">
        <f>'Raw Data'!V832</f>
        <v>0</v>
      </c>
    </row>
    <row r="830" spans="1:16" x14ac:dyDescent="0.2">
      <c r="A830" s="132">
        <f>'Raw Data'!D833</f>
        <v>4249</v>
      </c>
      <c r="B830" s="113" t="str">
        <f>'Raw Data'!C833</f>
        <v>3A</v>
      </c>
      <c r="C830" s="131" t="str">
        <f>'Raw Data'!B833</f>
        <v>Portlock</v>
      </c>
      <c r="D830" s="130">
        <f>'Raw Data'!E833</f>
        <v>43272</v>
      </c>
      <c r="E830" s="129">
        <f>'Raw Data'!F833</f>
        <v>573945</v>
      </c>
      <c r="F830" s="129">
        <f>IF('Raw Data'!G833 &lt; 2000000,-1* 'Raw Data'!G833,('Raw Data'!G833 - 1000000))</f>
        <v>-1512409</v>
      </c>
      <c r="G830" s="128">
        <f>'Raw Data'!H833</f>
        <v>35</v>
      </c>
      <c r="H830" s="127">
        <f>'Raw Data'!M833</f>
        <v>6.88616943359375</v>
      </c>
      <c r="I830" s="119">
        <f>'Raw Data'!I833</f>
        <v>323.82049560546875</v>
      </c>
      <c r="J830" s="118">
        <f>'Raw Data'!K833</f>
        <v>14</v>
      </c>
      <c r="K830" s="119">
        <f>'Raw Data'!J833</f>
        <v>263.89996337890625</v>
      </c>
      <c r="L830" s="118">
        <f>'Raw Data'!L833</f>
        <v>36</v>
      </c>
      <c r="M830" s="117">
        <f>IF('Raw Data'!U833 &gt; 0, IF('Raw Data'!V833 = 1, ('Raw Data'!Z833 * 'Raw Data'!N833 * 'Raw Data'!P833) / 'Raw Data'!U833, 'Raw Data'!Z833), #N/A)</f>
        <v>0</v>
      </c>
      <c r="N830" s="116">
        <f>IF('Raw Data'!U833 &gt; 0, IF('Raw Data'!V833 = 1, ('Raw Data'!AD833 * 'Raw Data'!N833 * 'Raw Data'!P833) / 'Raw Data'!U833, 'Raw Data'!AD833), #N/A)</f>
        <v>1</v>
      </c>
      <c r="O830" s="115">
        <f>IF('Raw Data'!U833 &gt; 0, IF('Raw Data'!V833 = 1, ('Raw Data'!AH833 * 'Raw Data'!N833 * 'Raw Data'!P833) / 'Raw Data'!U833, 'Raw Data'!AH833), #N/A)</f>
        <v>0</v>
      </c>
      <c r="P830" s="107">
        <f>'Raw Data'!V833</f>
        <v>0</v>
      </c>
    </row>
    <row r="831" spans="1:16" x14ac:dyDescent="0.2">
      <c r="A831" s="132">
        <f>'Raw Data'!D834</f>
        <v>4250</v>
      </c>
      <c r="B831" s="113" t="str">
        <f>'Raw Data'!C834</f>
        <v>3A</v>
      </c>
      <c r="C831" s="131" t="str">
        <f>'Raw Data'!B834</f>
        <v>Portlock</v>
      </c>
      <c r="D831" s="130">
        <f>'Raw Data'!E834</f>
        <v>43252</v>
      </c>
      <c r="E831" s="129">
        <f>'Raw Data'!F834</f>
        <v>574980</v>
      </c>
      <c r="F831" s="129">
        <f>IF('Raw Data'!G834 &lt; 2000000,-1* 'Raw Data'!G834,('Raw Data'!G834 - 1000000))</f>
        <v>-1493287</v>
      </c>
      <c r="G831" s="128">
        <f>'Raw Data'!H834</f>
        <v>174</v>
      </c>
      <c r="H831" s="127">
        <f>'Raw Data'!M834</f>
        <v>4.4719948768615723</v>
      </c>
      <c r="I831" s="119">
        <f>'Raw Data'!I834</f>
        <v>1488.2801513671875</v>
      </c>
      <c r="J831" s="118">
        <f>'Raw Data'!K834</f>
        <v>100</v>
      </c>
      <c r="K831" s="119">
        <f>'Raw Data'!J834</f>
        <v>602.7996826171875</v>
      </c>
      <c r="L831" s="118">
        <f>'Raw Data'!L834</f>
        <v>64</v>
      </c>
      <c r="M831" s="117">
        <f>IF('Raw Data'!U834 &gt; 0, IF('Raw Data'!V834 = 1, ('Raw Data'!Z834 * 'Raw Data'!N834 * 'Raw Data'!P834) / 'Raw Data'!U834, 'Raw Data'!Z834), #N/A)</f>
        <v>18</v>
      </c>
      <c r="N831" s="116">
        <f>IF('Raw Data'!U834 &gt; 0, IF('Raw Data'!V834 = 1, ('Raw Data'!AD834 * 'Raw Data'!N834 * 'Raw Data'!P834) / 'Raw Data'!U834, 'Raw Data'!AD834), #N/A)</f>
        <v>0</v>
      </c>
      <c r="O831" s="115">
        <f>IF('Raw Data'!U834 &gt; 0, IF('Raw Data'!V834 = 1, ('Raw Data'!AH834 * 'Raw Data'!N834 * 'Raw Data'!P834) / 'Raw Data'!U834, 'Raw Data'!AH834), #N/A)</f>
        <v>26</v>
      </c>
      <c r="P831" s="107">
        <f>'Raw Data'!V834</f>
        <v>0</v>
      </c>
    </row>
    <row r="832" spans="1:16" x14ac:dyDescent="0.2">
      <c r="A832" s="132">
        <f>'Raw Data'!D835</f>
        <v>4251</v>
      </c>
      <c r="B832" s="113" t="str">
        <f>'Raw Data'!C835</f>
        <v>3A</v>
      </c>
      <c r="C832" s="131" t="str">
        <f>'Raw Data'!B835</f>
        <v>Portlock</v>
      </c>
      <c r="D832" s="130">
        <f>'Raw Data'!E835</f>
        <v>43251</v>
      </c>
      <c r="E832" s="129">
        <f>'Raw Data'!F835</f>
        <v>574978</v>
      </c>
      <c r="F832" s="129">
        <f>IF('Raw Data'!G835 &lt; 2000000,-1* 'Raw Data'!G835,('Raw Data'!G835 - 1000000))</f>
        <v>-1494986</v>
      </c>
      <c r="G832" s="128">
        <f>'Raw Data'!H835</f>
        <v>141</v>
      </c>
      <c r="H832" s="127">
        <f>'Raw Data'!M835</f>
        <v>6.9564361572265625</v>
      </c>
      <c r="I832" s="119">
        <f>'Raw Data'!I835</f>
        <v>922.247802734375</v>
      </c>
      <c r="J832" s="118">
        <f>'Raw Data'!K835</f>
        <v>62</v>
      </c>
      <c r="K832" s="119">
        <f>'Raw Data'!J835</f>
        <v>628.53668212890625</v>
      </c>
      <c r="L832" s="118">
        <f>'Raw Data'!L835</f>
        <v>72</v>
      </c>
      <c r="M832" s="117">
        <f>IF('Raw Data'!U835 &gt; 0, IF('Raw Data'!V835 = 1, ('Raw Data'!Z835 * 'Raw Data'!N835 * 'Raw Data'!P835) / 'Raw Data'!U835, 'Raw Data'!Z835), #N/A)</f>
        <v>29</v>
      </c>
      <c r="N832" s="116">
        <f>IF('Raw Data'!U835 &gt; 0, IF('Raw Data'!V835 = 1, ('Raw Data'!AD835 * 'Raw Data'!N835 * 'Raw Data'!P835) / 'Raw Data'!U835, 'Raw Data'!AD835), #N/A)</f>
        <v>3</v>
      </c>
      <c r="O832" s="115">
        <f>IF('Raw Data'!U835 &gt; 0, IF('Raw Data'!V835 = 1, ('Raw Data'!AH835 * 'Raw Data'!N835 * 'Raw Data'!P835) / 'Raw Data'!U835, 'Raw Data'!AH835), #N/A)</f>
        <v>0</v>
      </c>
      <c r="P832" s="107">
        <f>'Raw Data'!V835</f>
        <v>0</v>
      </c>
    </row>
    <row r="833" spans="1:16" x14ac:dyDescent="0.2">
      <c r="A833" s="132">
        <f>'Raw Data'!D836</f>
        <v>4252</v>
      </c>
      <c r="B833" s="113" t="str">
        <f>'Raw Data'!C836</f>
        <v>3A</v>
      </c>
      <c r="C833" s="131" t="str">
        <f>'Raw Data'!B836</f>
        <v>Portlock</v>
      </c>
      <c r="D833" s="130">
        <f>'Raw Data'!E836</f>
        <v>43251</v>
      </c>
      <c r="E833" s="129">
        <f>'Raw Data'!F836</f>
        <v>574977</v>
      </c>
      <c r="F833" s="129">
        <f>IF('Raw Data'!G836 &lt; 2000000,-1* 'Raw Data'!G836,('Raw Data'!G836 - 1000000))</f>
        <v>-1500889</v>
      </c>
      <c r="G833" s="128">
        <f>'Raw Data'!H836</f>
        <v>105</v>
      </c>
      <c r="H833" s="127">
        <f>'Raw Data'!M836</f>
        <v>6.9564361572265625</v>
      </c>
      <c r="I833" s="119">
        <f>'Raw Data'!I836</f>
        <v>166.78057861328125</v>
      </c>
      <c r="J833" s="118">
        <f>'Raw Data'!K836</f>
        <v>13</v>
      </c>
      <c r="K833" s="119">
        <f>'Raw Data'!J836</f>
        <v>422.42755126953125</v>
      </c>
      <c r="L833" s="118">
        <f>'Raw Data'!L836</f>
        <v>51</v>
      </c>
      <c r="M833" s="117">
        <f>IF('Raw Data'!U836 &gt; 0, IF('Raw Data'!V836 = 1, ('Raw Data'!Z836 * 'Raw Data'!N836 * 'Raw Data'!P836) / 'Raw Data'!U836, 'Raw Data'!Z836), #N/A)</f>
        <v>2</v>
      </c>
      <c r="N833" s="116">
        <f>IF('Raw Data'!U836 &gt; 0, IF('Raw Data'!V836 = 1, ('Raw Data'!AD836 * 'Raw Data'!N836 * 'Raw Data'!P836) / 'Raw Data'!U836, 'Raw Data'!AD836), #N/A)</f>
        <v>81</v>
      </c>
      <c r="O833" s="115">
        <f>IF('Raw Data'!U836 &gt; 0, IF('Raw Data'!V836 = 1, ('Raw Data'!AH836 * 'Raw Data'!N836 * 'Raw Data'!P836) / 'Raw Data'!U836, 'Raw Data'!AH836), #N/A)</f>
        <v>0</v>
      </c>
      <c r="P833" s="107">
        <f>'Raw Data'!V836</f>
        <v>0</v>
      </c>
    </row>
    <row r="834" spans="1:16" x14ac:dyDescent="0.2">
      <c r="A834" s="132">
        <f>'Raw Data'!D837</f>
        <v>4253</v>
      </c>
      <c r="B834" s="113" t="str">
        <f>'Raw Data'!C837</f>
        <v>3A</v>
      </c>
      <c r="C834" s="131" t="str">
        <f>'Raw Data'!B837</f>
        <v>Portlock</v>
      </c>
      <c r="D834" s="130">
        <f>'Raw Data'!E837</f>
        <v>43253</v>
      </c>
      <c r="E834" s="129">
        <f>'Raw Data'!F837</f>
        <v>574933</v>
      </c>
      <c r="F834" s="129">
        <f>IF('Raw Data'!G837 &lt; 2000000,-1* 'Raw Data'!G837,('Raw Data'!G837 - 1000000))</f>
        <v>-1502779</v>
      </c>
      <c r="G834" s="128">
        <f>'Raw Data'!H837</f>
        <v>49</v>
      </c>
      <c r="H834" s="127">
        <f>'Raw Data'!M837</f>
        <v>6.88616943359375</v>
      </c>
      <c r="I834" s="119">
        <f>'Raw Data'!I837</f>
        <v>1224.2469482421875</v>
      </c>
      <c r="J834" s="118">
        <f>'Raw Data'!K837</f>
        <v>77</v>
      </c>
      <c r="K834" s="119">
        <f>'Raw Data'!J837</f>
        <v>428.56396484375</v>
      </c>
      <c r="L834" s="118">
        <f>'Raw Data'!L837</f>
        <v>48</v>
      </c>
      <c r="M834" s="117">
        <f>IF('Raw Data'!U837 &gt; 0, IF('Raw Data'!V837 = 1, ('Raw Data'!Z837 * 'Raw Data'!N837 * 'Raw Data'!P837) / 'Raw Data'!U837, 'Raw Data'!Z837), #N/A)</f>
        <v>0</v>
      </c>
      <c r="N834" s="116">
        <f>IF('Raw Data'!U837 &gt; 0, IF('Raw Data'!V837 = 1, ('Raw Data'!AD837 * 'Raw Data'!N837 * 'Raw Data'!P837) / 'Raw Data'!U837, 'Raw Data'!AD837), #N/A)</f>
        <v>0</v>
      </c>
      <c r="O834" s="115">
        <f>IF('Raw Data'!U837 &gt; 0, IF('Raw Data'!V837 = 1, ('Raw Data'!AH837 * 'Raw Data'!N837 * 'Raw Data'!P837) / 'Raw Data'!U837, 'Raw Data'!AH837), #N/A)</f>
        <v>3</v>
      </c>
      <c r="P834" s="107">
        <f>'Raw Data'!V837</f>
        <v>0</v>
      </c>
    </row>
    <row r="835" spans="1:16" x14ac:dyDescent="0.2">
      <c r="A835" s="132">
        <f>'Raw Data'!D838</f>
        <v>4254</v>
      </c>
      <c r="B835" s="113" t="str">
        <f>'Raw Data'!C838</f>
        <v>3A</v>
      </c>
      <c r="C835" s="131" t="str">
        <f>'Raw Data'!B838</f>
        <v>Portlock</v>
      </c>
      <c r="D835" s="130">
        <f>'Raw Data'!E838</f>
        <v>43254</v>
      </c>
      <c r="E835" s="129">
        <f>'Raw Data'!F838</f>
        <v>574939</v>
      </c>
      <c r="F835" s="129">
        <f>IF('Raw Data'!G838 &lt; 2000000,-1* 'Raw Data'!G838,('Raw Data'!G838 - 1000000))</f>
        <v>-1504677</v>
      </c>
      <c r="G835" s="128">
        <f>'Raw Data'!H838</f>
        <v>45</v>
      </c>
      <c r="H835" s="127">
        <f>'Raw Data'!M838</f>
        <v>6.88616943359375</v>
      </c>
      <c r="I835" s="119">
        <f>'Raw Data'!I838</f>
        <v>745.54522705078125</v>
      </c>
      <c r="J835" s="118">
        <f>'Raw Data'!K838</f>
        <v>45</v>
      </c>
      <c r="K835" s="119">
        <f>'Raw Data'!J838</f>
        <v>772.9549560546875</v>
      </c>
      <c r="L835" s="118">
        <f>'Raw Data'!L838</f>
        <v>96</v>
      </c>
      <c r="M835" s="117">
        <f>IF('Raw Data'!U838 &gt; 0, IF('Raw Data'!V838 = 1, ('Raw Data'!Z838 * 'Raw Data'!N838 * 'Raw Data'!P838) / 'Raw Data'!U838, 'Raw Data'!Z838), #N/A)</f>
        <v>0</v>
      </c>
      <c r="N835" s="116">
        <f>IF('Raw Data'!U838 &gt; 0, IF('Raw Data'!V838 = 1, ('Raw Data'!AD838 * 'Raw Data'!N838 * 'Raw Data'!P838) / 'Raw Data'!U838, 'Raw Data'!AD838), #N/A)</f>
        <v>0</v>
      </c>
      <c r="O835" s="115">
        <f>IF('Raw Data'!U838 &gt; 0, IF('Raw Data'!V838 = 1, ('Raw Data'!AH838 * 'Raw Data'!N838 * 'Raw Data'!P838) / 'Raw Data'!U838, 'Raw Data'!AH838), #N/A)</f>
        <v>0</v>
      </c>
      <c r="P835" s="107">
        <f>'Raw Data'!V838</f>
        <v>0</v>
      </c>
    </row>
    <row r="836" spans="1:16" x14ac:dyDescent="0.2">
      <c r="A836" s="132">
        <f>'Raw Data'!D839</f>
        <v>4255</v>
      </c>
      <c r="B836" s="113" t="str">
        <f>'Raw Data'!C839</f>
        <v>3A</v>
      </c>
      <c r="C836" s="131" t="str">
        <f>'Raw Data'!B839</f>
        <v>Portlock</v>
      </c>
      <c r="D836" s="130">
        <f>'Raw Data'!E839</f>
        <v>43254</v>
      </c>
      <c r="E836" s="129">
        <f>'Raw Data'!F839</f>
        <v>574934</v>
      </c>
      <c r="F836" s="129">
        <f>IF('Raw Data'!G839 &lt; 2000000,-1* 'Raw Data'!G839,('Raw Data'!G839 - 1000000))</f>
        <v>-1510581</v>
      </c>
      <c r="G836" s="128">
        <f>'Raw Data'!H839</f>
        <v>39</v>
      </c>
      <c r="H836" s="127">
        <f>'Raw Data'!M839</f>
        <v>6.9564361572265625</v>
      </c>
      <c r="I836" s="119">
        <f>'Raw Data'!I839</f>
        <v>445.90701293945312</v>
      </c>
      <c r="J836" s="118">
        <f>'Raw Data'!K839</f>
        <v>32</v>
      </c>
      <c r="K836" s="119">
        <f>'Raw Data'!J839</f>
        <v>1071.8255615234375</v>
      </c>
      <c r="L836" s="118">
        <f>'Raw Data'!L839</f>
        <v>142</v>
      </c>
      <c r="M836" s="117">
        <f>IF('Raw Data'!U839 &gt; 0, IF('Raw Data'!V839 = 1, ('Raw Data'!Z839 * 'Raw Data'!N839 * 'Raw Data'!P839) / 'Raw Data'!U839, 'Raw Data'!Z839), #N/A)</f>
        <v>0</v>
      </c>
      <c r="N836" s="116">
        <f>IF('Raw Data'!U839 &gt; 0, IF('Raw Data'!V839 = 1, ('Raw Data'!AD839 * 'Raw Data'!N839 * 'Raw Data'!P839) / 'Raw Data'!U839, 'Raw Data'!AD839), #N/A)</f>
        <v>8</v>
      </c>
      <c r="O836" s="115">
        <f>IF('Raw Data'!U839 &gt; 0, IF('Raw Data'!V839 = 1, ('Raw Data'!AH839 * 'Raw Data'!N839 * 'Raw Data'!P839) / 'Raw Data'!U839, 'Raw Data'!AH839), #N/A)</f>
        <v>0</v>
      </c>
      <c r="P836" s="107">
        <f>'Raw Data'!V839</f>
        <v>0</v>
      </c>
    </row>
    <row r="837" spans="1:16" x14ac:dyDescent="0.2">
      <c r="A837" s="132">
        <f>'Raw Data'!D840</f>
        <v>4256</v>
      </c>
      <c r="B837" s="113" t="str">
        <f>'Raw Data'!C840</f>
        <v>3A</v>
      </c>
      <c r="C837" s="131" t="str">
        <f>'Raw Data'!B840</f>
        <v>Portlock</v>
      </c>
      <c r="D837" s="130">
        <f>'Raw Data'!E840</f>
        <v>43272</v>
      </c>
      <c r="E837" s="129">
        <f>'Raw Data'!F840</f>
        <v>575004</v>
      </c>
      <c r="F837" s="129">
        <f>IF('Raw Data'!G840 &lt; 2000000,-1* 'Raw Data'!G840,('Raw Data'!G840 - 1000000))</f>
        <v>-1512368</v>
      </c>
      <c r="G837" s="128">
        <f>'Raw Data'!H840</f>
        <v>30</v>
      </c>
      <c r="H837" s="127">
        <f>'Raw Data'!M840</f>
        <v>6.9564361572265625</v>
      </c>
      <c r="I837" s="119">
        <f>'Raw Data'!I840</f>
        <v>405.35592651367187</v>
      </c>
      <c r="J837" s="118">
        <f>'Raw Data'!K840</f>
        <v>16</v>
      </c>
      <c r="K837" s="119">
        <f>'Raw Data'!J840</f>
        <v>458.78176879882812</v>
      </c>
      <c r="L837" s="118">
        <f>'Raw Data'!L840</f>
        <v>62</v>
      </c>
      <c r="M837" s="117">
        <f>IF('Raw Data'!U840 &gt; 0, IF('Raw Data'!V840 = 1, ('Raw Data'!Z840 * 'Raw Data'!N840 * 'Raw Data'!P840) / 'Raw Data'!U840, 'Raw Data'!Z840), #N/A)</f>
        <v>0</v>
      </c>
      <c r="N837" s="116">
        <f>IF('Raw Data'!U840 &gt; 0, IF('Raw Data'!V840 = 1, ('Raw Data'!AD840 * 'Raw Data'!N840 * 'Raw Data'!P840) / 'Raw Data'!U840, 'Raw Data'!AD840), #N/A)</f>
        <v>0</v>
      </c>
      <c r="O837" s="115">
        <f>IF('Raw Data'!U840 &gt; 0, IF('Raw Data'!V840 = 1, ('Raw Data'!AH840 * 'Raw Data'!N840 * 'Raw Data'!P840) / 'Raw Data'!U840, 'Raw Data'!AH840), #N/A)</f>
        <v>0</v>
      </c>
      <c r="P837" s="107">
        <f>'Raw Data'!V840</f>
        <v>0</v>
      </c>
    </row>
    <row r="838" spans="1:16" x14ac:dyDescent="0.2">
      <c r="A838" s="132">
        <f>'Raw Data'!D841</f>
        <v>4257</v>
      </c>
      <c r="B838" s="113" t="str">
        <f>'Raw Data'!C841</f>
        <v>3A</v>
      </c>
      <c r="C838" s="131" t="str">
        <f>'Raw Data'!B841</f>
        <v>Portlock</v>
      </c>
      <c r="D838" s="130">
        <f>'Raw Data'!E841</f>
        <v>43261</v>
      </c>
      <c r="E838" s="129">
        <f>'Raw Data'!F841</f>
        <v>574979</v>
      </c>
      <c r="F838" s="129">
        <f>IF('Raw Data'!G841 &lt; 2000000,-1* 'Raw Data'!G841,('Raw Data'!G841 - 1000000))</f>
        <v>-1514283</v>
      </c>
      <c r="G838" s="128">
        <f>'Raw Data'!H841</f>
        <v>27</v>
      </c>
      <c r="H838" s="127">
        <f>'Raw Data'!M841</f>
        <v>6.9564361572265625</v>
      </c>
      <c r="I838" s="119">
        <f>'Raw Data'!I841</f>
        <v>11.879681587219238</v>
      </c>
      <c r="J838" s="118">
        <f>'Raw Data'!K841</f>
        <v>1</v>
      </c>
      <c r="K838" s="119">
        <f>'Raw Data'!J841</f>
        <v>63.263114929199219</v>
      </c>
      <c r="L838" s="118">
        <f>'Raw Data'!L841</f>
        <v>8</v>
      </c>
      <c r="M838" s="117">
        <f>IF('Raw Data'!U841 &gt; 0, IF('Raw Data'!V841 = 1, ('Raw Data'!Z841 * 'Raw Data'!N841 * 'Raw Data'!P841) / 'Raw Data'!U841, 'Raw Data'!Z841), #N/A)</f>
        <v>0</v>
      </c>
      <c r="N838" s="116">
        <f>IF('Raw Data'!U841 &gt; 0, IF('Raw Data'!V841 = 1, ('Raw Data'!AD841 * 'Raw Data'!N841 * 'Raw Data'!P841) / 'Raw Data'!U841, 'Raw Data'!AD841), #N/A)</f>
        <v>4.95</v>
      </c>
      <c r="O838" s="115">
        <f>IF('Raw Data'!U841 &gt; 0, IF('Raw Data'!V841 = 1, ('Raw Data'!AH841 * 'Raw Data'!N841 * 'Raw Data'!P841) / 'Raw Data'!U841, 'Raw Data'!AH841), #N/A)</f>
        <v>0</v>
      </c>
      <c r="P838" s="107">
        <f>'Raw Data'!V841</f>
        <v>1</v>
      </c>
    </row>
    <row r="839" spans="1:16" x14ac:dyDescent="0.2">
      <c r="A839" s="132">
        <f>'Raw Data'!D842</f>
        <v>4258</v>
      </c>
      <c r="B839" s="113" t="str">
        <f>'Raw Data'!C842</f>
        <v>3A</v>
      </c>
      <c r="C839" s="131" t="str">
        <f>'Raw Data'!B842</f>
        <v>Portlock</v>
      </c>
      <c r="D839" s="130">
        <f>'Raw Data'!E842</f>
        <v>43261</v>
      </c>
      <c r="E839" s="129">
        <f>'Raw Data'!F842</f>
        <v>574976</v>
      </c>
      <c r="F839" s="129">
        <f>IF('Raw Data'!G842 &lt; 2000000,-1* 'Raw Data'!G842,('Raw Data'!G842 - 1000000))</f>
        <v>-1520115</v>
      </c>
      <c r="G839" s="128">
        <f>'Raw Data'!H842</f>
        <v>42</v>
      </c>
      <c r="H839" s="127">
        <f>'Raw Data'!M842</f>
        <v>6.9564361572265625</v>
      </c>
      <c r="I839" s="119">
        <f>'Raw Data'!I842</f>
        <v>622.4775390625</v>
      </c>
      <c r="J839" s="118">
        <f>'Raw Data'!K842</f>
        <v>31</v>
      </c>
      <c r="K839" s="119">
        <f>'Raw Data'!J842</f>
        <v>549.67559814453125</v>
      </c>
      <c r="L839" s="118">
        <f>'Raw Data'!L842</f>
        <v>77</v>
      </c>
      <c r="M839" s="117">
        <f>IF('Raw Data'!U842 &gt; 0, IF('Raw Data'!V842 = 1, ('Raw Data'!Z842 * 'Raw Data'!N842 * 'Raw Data'!P842) / 'Raw Data'!U842, 'Raw Data'!Z842), #N/A)</f>
        <v>0</v>
      </c>
      <c r="N839" s="116">
        <f>IF('Raw Data'!U842 &gt; 0, IF('Raw Data'!V842 = 1, ('Raw Data'!AD842 * 'Raw Data'!N842 * 'Raw Data'!P842) / 'Raw Data'!U842, 'Raw Data'!AD842), #N/A)</f>
        <v>4.880281690140845</v>
      </c>
      <c r="O839" s="115">
        <f>IF('Raw Data'!U842 &gt; 0, IF('Raw Data'!V842 = 1, ('Raw Data'!AH842 * 'Raw Data'!N842 * 'Raw Data'!P842) / 'Raw Data'!U842, 'Raw Data'!AH842), #N/A)</f>
        <v>0</v>
      </c>
      <c r="P839" s="107">
        <f>'Raw Data'!V842</f>
        <v>1</v>
      </c>
    </row>
    <row r="840" spans="1:16" x14ac:dyDescent="0.2">
      <c r="A840" s="132">
        <f>'Raw Data'!D843</f>
        <v>4259</v>
      </c>
      <c r="B840" s="113" t="str">
        <f>'Raw Data'!C843</f>
        <v>3A</v>
      </c>
      <c r="C840" s="131" t="str">
        <f>'Raw Data'!B843</f>
        <v>Portlock</v>
      </c>
      <c r="D840" s="130">
        <f>'Raw Data'!E843</f>
        <v>43252</v>
      </c>
      <c r="E840" s="129">
        <f>'Raw Data'!F843</f>
        <v>575973</v>
      </c>
      <c r="F840" s="129">
        <f>IF('Raw Data'!G843 &lt; 2000000,-1* 'Raw Data'!G843,('Raw Data'!G843 - 1000000))</f>
        <v>-1493192</v>
      </c>
      <c r="G840" s="128">
        <f>'Raw Data'!H843</f>
        <v>76</v>
      </c>
      <c r="H840" s="127">
        <f>'Raw Data'!M843</f>
        <v>6.9564361572265625</v>
      </c>
      <c r="I840" s="119">
        <f>'Raw Data'!I843</f>
        <v>709.2213134765625</v>
      </c>
      <c r="J840" s="118">
        <f>'Raw Data'!K843</f>
        <v>52</v>
      </c>
      <c r="K840" s="119">
        <f>'Raw Data'!J843</f>
        <v>707.9549560546875</v>
      </c>
      <c r="L840" s="118">
        <f>'Raw Data'!L843</f>
        <v>87</v>
      </c>
      <c r="M840" s="117">
        <f>IF('Raw Data'!U843 &gt; 0, IF('Raw Data'!V843 = 1, ('Raw Data'!Z843 * 'Raw Data'!N843 * 'Raw Data'!P843) / 'Raw Data'!U843, 'Raw Data'!Z843), #N/A)</f>
        <v>0</v>
      </c>
      <c r="N840" s="116">
        <f>IF('Raw Data'!U843 &gt; 0, IF('Raw Data'!V843 = 1, ('Raw Data'!AD843 * 'Raw Data'!N843 * 'Raw Data'!P843) / 'Raw Data'!U843, 'Raw Data'!AD843), #N/A)</f>
        <v>12</v>
      </c>
      <c r="O840" s="115">
        <f>IF('Raw Data'!U843 &gt; 0, IF('Raw Data'!V843 = 1, ('Raw Data'!AH843 * 'Raw Data'!N843 * 'Raw Data'!P843) / 'Raw Data'!U843, 'Raw Data'!AH843), #N/A)</f>
        <v>0</v>
      </c>
      <c r="P840" s="107">
        <f>'Raw Data'!V843</f>
        <v>0</v>
      </c>
    </row>
    <row r="841" spans="1:16" x14ac:dyDescent="0.2">
      <c r="A841" s="132">
        <f>'Raw Data'!D844</f>
        <v>4260</v>
      </c>
      <c r="B841" s="113" t="str">
        <f>'Raw Data'!C844</f>
        <v>3A</v>
      </c>
      <c r="C841" s="131" t="str">
        <f>'Raw Data'!B844</f>
        <v>Portlock</v>
      </c>
      <c r="D841" s="130">
        <f>'Raw Data'!E844</f>
        <v>43252</v>
      </c>
      <c r="E841" s="129">
        <f>'Raw Data'!F844</f>
        <v>575928</v>
      </c>
      <c r="F841" s="129">
        <f>IF('Raw Data'!G844 &lt; 2000000,-1* 'Raw Data'!G844,('Raw Data'!G844 - 1000000))</f>
        <v>-1495088</v>
      </c>
      <c r="G841" s="128">
        <f>'Raw Data'!H844</f>
        <v>131</v>
      </c>
      <c r="H841" s="127">
        <f>'Raw Data'!M844</f>
        <v>6.9564361572265625</v>
      </c>
      <c r="I841" s="119">
        <f>'Raw Data'!I844</f>
        <v>678.05072021484375</v>
      </c>
      <c r="J841" s="118">
        <f>'Raw Data'!K844</f>
        <v>50</v>
      </c>
      <c r="K841" s="119">
        <f>'Raw Data'!J844</f>
        <v>553.68023681640625</v>
      </c>
      <c r="L841" s="118">
        <f>'Raw Data'!L844</f>
        <v>60</v>
      </c>
      <c r="M841" s="117">
        <f>IF('Raw Data'!U844 &gt; 0, IF('Raw Data'!V844 = 1, ('Raw Data'!Z844 * 'Raw Data'!N844 * 'Raw Data'!P844) / 'Raw Data'!U844, 'Raw Data'!Z844), #N/A)</f>
        <v>57</v>
      </c>
      <c r="N841" s="116">
        <f>IF('Raw Data'!U844 &gt; 0, IF('Raw Data'!V844 = 1, ('Raw Data'!AD844 * 'Raw Data'!N844 * 'Raw Data'!P844) / 'Raw Data'!U844, 'Raw Data'!AD844), #N/A)</f>
        <v>22</v>
      </c>
      <c r="O841" s="115">
        <f>IF('Raw Data'!U844 &gt; 0, IF('Raw Data'!V844 = 1, ('Raw Data'!AH844 * 'Raw Data'!N844 * 'Raw Data'!P844) / 'Raw Data'!U844, 'Raw Data'!AH844), #N/A)</f>
        <v>1</v>
      </c>
      <c r="P841" s="107">
        <f>'Raw Data'!V844</f>
        <v>0</v>
      </c>
    </row>
    <row r="842" spans="1:16" x14ac:dyDescent="0.2">
      <c r="A842" s="132">
        <f>'Raw Data'!D845</f>
        <v>4261</v>
      </c>
      <c r="B842" s="113" t="str">
        <f>'Raw Data'!C845</f>
        <v>3A</v>
      </c>
      <c r="C842" s="131" t="str">
        <f>'Raw Data'!B845</f>
        <v>Portlock</v>
      </c>
      <c r="D842" s="130">
        <f>'Raw Data'!E845</f>
        <v>43271</v>
      </c>
      <c r="E842" s="129">
        <f>'Raw Data'!F845</f>
        <v>575983</v>
      </c>
      <c r="F842" s="129">
        <f>IF('Raw Data'!G845 &lt; 2000000,-1* 'Raw Data'!G845,('Raw Data'!G845 - 1000000))</f>
        <v>-1500979</v>
      </c>
      <c r="G842" s="128">
        <f>'Raw Data'!H845</f>
        <v>119</v>
      </c>
      <c r="H842" s="127">
        <f>'Raw Data'!M845</f>
        <v>6.88616943359375</v>
      </c>
      <c r="I842" s="119">
        <f>'Raw Data'!I845</f>
        <v>1409.36962890625</v>
      </c>
      <c r="J842" s="118">
        <f>'Raw Data'!K845</f>
        <v>96</v>
      </c>
      <c r="K842" s="119">
        <f>'Raw Data'!J845</f>
        <v>669.43414306640625</v>
      </c>
      <c r="L842" s="118">
        <f>'Raw Data'!L845</f>
        <v>73</v>
      </c>
      <c r="M842" s="117">
        <f>IF('Raw Data'!U845 &gt; 0, IF('Raw Data'!V845 = 1, ('Raw Data'!Z845 * 'Raw Data'!N845 * 'Raw Data'!P845) / 'Raw Data'!U845, 'Raw Data'!Z845), #N/A)</f>
        <v>39</v>
      </c>
      <c r="N842" s="116">
        <f>IF('Raw Data'!U845 &gt; 0, IF('Raw Data'!V845 = 1, ('Raw Data'!AD845 * 'Raw Data'!N845 * 'Raw Data'!P845) / 'Raw Data'!U845, 'Raw Data'!AD845), #N/A)</f>
        <v>17</v>
      </c>
      <c r="O842" s="115">
        <f>IF('Raw Data'!U845 &gt; 0, IF('Raw Data'!V845 = 1, ('Raw Data'!AH845 * 'Raw Data'!N845 * 'Raw Data'!P845) / 'Raw Data'!U845, 'Raw Data'!AH845), #N/A)</f>
        <v>3</v>
      </c>
      <c r="P842" s="107">
        <f>'Raw Data'!V845</f>
        <v>0</v>
      </c>
    </row>
    <row r="843" spans="1:16" x14ac:dyDescent="0.2">
      <c r="A843" s="132">
        <f>'Raw Data'!D846</f>
        <v>4262</v>
      </c>
      <c r="B843" s="113" t="str">
        <f>'Raw Data'!C846</f>
        <v>3A</v>
      </c>
      <c r="C843" s="131" t="str">
        <f>'Raw Data'!B846</f>
        <v>Portlock</v>
      </c>
      <c r="D843" s="130">
        <f>'Raw Data'!E846</f>
        <v>43271</v>
      </c>
      <c r="E843" s="129">
        <f>'Raw Data'!F846</f>
        <v>575941</v>
      </c>
      <c r="F843" s="129">
        <f>IF('Raw Data'!G846 &lt; 2000000,-1* 'Raw Data'!G846,('Raw Data'!G846 - 1000000))</f>
        <v>-1502773</v>
      </c>
      <c r="G843" s="128">
        <f>'Raw Data'!H846</f>
        <v>89</v>
      </c>
      <c r="H843" s="127">
        <f>'Raw Data'!M846</f>
        <v>6.88616943359375</v>
      </c>
      <c r="I843" s="119">
        <f>'Raw Data'!I846</f>
        <v>64.778434753417969</v>
      </c>
      <c r="J843" s="118">
        <f>'Raw Data'!K846</f>
        <v>5</v>
      </c>
      <c r="K843" s="119">
        <f>'Raw Data'!J846</f>
        <v>74.2313232421875</v>
      </c>
      <c r="L843" s="118">
        <f>'Raw Data'!L846</f>
        <v>10</v>
      </c>
      <c r="M843" s="117">
        <f>IF('Raw Data'!U846 &gt; 0, IF('Raw Data'!V846 = 1, ('Raw Data'!Z846 * 'Raw Data'!N846 * 'Raw Data'!P846) / 'Raw Data'!U846, 'Raw Data'!Z846), #N/A)</f>
        <v>11</v>
      </c>
      <c r="N843" s="116">
        <f>IF('Raw Data'!U846 &gt; 0, IF('Raw Data'!V846 = 1, ('Raw Data'!AD846 * 'Raw Data'!N846 * 'Raw Data'!P846) / 'Raw Data'!U846, 'Raw Data'!AD846), #N/A)</f>
        <v>10</v>
      </c>
      <c r="O843" s="115">
        <f>IF('Raw Data'!U846 &gt; 0, IF('Raw Data'!V846 = 1, ('Raw Data'!AH846 * 'Raw Data'!N846 * 'Raw Data'!P846) / 'Raw Data'!U846, 'Raw Data'!AH846), #N/A)</f>
        <v>0</v>
      </c>
      <c r="P843" s="107">
        <f>'Raw Data'!V846</f>
        <v>0</v>
      </c>
    </row>
    <row r="844" spans="1:16" x14ac:dyDescent="0.2">
      <c r="A844" s="132">
        <f>'Raw Data'!D847</f>
        <v>4263</v>
      </c>
      <c r="B844" s="113" t="str">
        <f>'Raw Data'!C847</f>
        <v>3A</v>
      </c>
      <c r="C844" s="131" t="str">
        <f>'Raw Data'!B847</f>
        <v>Portlock</v>
      </c>
      <c r="D844" s="130">
        <f>'Raw Data'!E847</f>
        <v>43273</v>
      </c>
      <c r="E844" s="129">
        <f>'Raw Data'!F847</f>
        <v>575887</v>
      </c>
      <c r="F844" s="129">
        <f>IF('Raw Data'!G847 &lt; 2000000,-1* 'Raw Data'!G847,('Raw Data'!G847 - 1000000))</f>
        <v>-1504696</v>
      </c>
      <c r="G844" s="128">
        <f>'Raw Data'!H847</f>
        <v>66</v>
      </c>
      <c r="H844" s="127">
        <f>'Raw Data'!M847</f>
        <v>6.9564361572265625</v>
      </c>
      <c r="I844" s="119">
        <f>'Raw Data'!I847</f>
        <v>414.08932495117187</v>
      </c>
      <c r="J844" s="118">
        <f>'Raw Data'!K847</f>
        <v>28</v>
      </c>
      <c r="K844" s="119">
        <f>'Raw Data'!J847</f>
        <v>441.85516357421875</v>
      </c>
      <c r="L844" s="118">
        <f>'Raw Data'!L847</f>
        <v>53</v>
      </c>
      <c r="M844" s="117">
        <f>IF('Raw Data'!U847 &gt; 0, IF('Raw Data'!V847 = 1, ('Raw Data'!Z847 * 'Raw Data'!N847 * 'Raw Data'!P847) / 'Raw Data'!U847, 'Raw Data'!Z847), #N/A)</f>
        <v>9</v>
      </c>
      <c r="N844" s="116">
        <f>IF('Raw Data'!U847 &gt; 0, IF('Raw Data'!V847 = 1, ('Raw Data'!AD847 * 'Raw Data'!N847 * 'Raw Data'!P847) / 'Raw Data'!U847, 'Raw Data'!AD847), #N/A)</f>
        <v>13</v>
      </c>
      <c r="O844" s="115">
        <f>IF('Raw Data'!U847 &gt; 0, IF('Raw Data'!V847 = 1, ('Raw Data'!AH847 * 'Raw Data'!N847 * 'Raw Data'!P847) / 'Raw Data'!U847, 'Raw Data'!AH847), #N/A)</f>
        <v>0</v>
      </c>
      <c r="P844" s="107">
        <f>'Raw Data'!V847</f>
        <v>0</v>
      </c>
    </row>
    <row r="845" spans="1:16" x14ac:dyDescent="0.2">
      <c r="A845" s="132">
        <f>'Raw Data'!D848</f>
        <v>4264</v>
      </c>
      <c r="B845" s="113" t="str">
        <f>'Raw Data'!C848</f>
        <v>3A</v>
      </c>
      <c r="C845" s="131" t="str">
        <f>'Raw Data'!B848</f>
        <v>Portlock</v>
      </c>
      <c r="D845" s="130">
        <f>'Raw Data'!E848</f>
        <v>43273</v>
      </c>
      <c r="E845" s="129">
        <f>'Raw Data'!F848</f>
        <v>575948</v>
      </c>
      <c r="F845" s="129">
        <f>IF('Raw Data'!G848 &lt; 2000000,-1* 'Raw Data'!G848,('Raw Data'!G848 - 1000000))</f>
        <v>-1510537</v>
      </c>
      <c r="G845" s="128">
        <f>'Raw Data'!H848</f>
        <v>44</v>
      </c>
      <c r="H845" s="127">
        <f>'Raw Data'!M848</f>
        <v>6.88616943359375</v>
      </c>
      <c r="I845" s="119">
        <f>'Raw Data'!I848</f>
        <v>1088.1602783203125</v>
      </c>
      <c r="J845" s="118">
        <f>'Raw Data'!K848</f>
        <v>65</v>
      </c>
      <c r="K845" s="119">
        <f>'Raw Data'!J848</f>
        <v>554.95458984375</v>
      </c>
      <c r="L845" s="118">
        <f>'Raw Data'!L848</f>
        <v>64</v>
      </c>
      <c r="M845" s="117">
        <f>IF('Raw Data'!U848 &gt; 0, IF('Raw Data'!V848 = 1, ('Raw Data'!Z848 * 'Raw Data'!N848 * 'Raw Data'!P848) / 'Raw Data'!U848, 'Raw Data'!Z848), #N/A)</f>
        <v>0</v>
      </c>
      <c r="N845" s="116">
        <f>IF('Raw Data'!U848 &gt; 0, IF('Raw Data'!V848 = 1, ('Raw Data'!AD848 * 'Raw Data'!N848 * 'Raw Data'!P848) / 'Raw Data'!U848, 'Raw Data'!AD848), #N/A)</f>
        <v>6</v>
      </c>
      <c r="O845" s="115">
        <f>IF('Raw Data'!U848 &gt; 0, IF('Raw Data'!V848 = 1, ('Raw Data'!AH848 * 'Raw Data'!N848 * 'Raw Data'!P848) / 'Raw Data'!U848, 'Raw Data'!AH848), #N/A)</f>
        <v>0</v>
      </c>
      <c r="P845" s="107">
        <f>'Raw Data'!V848</f>
        <v>0</v>
      </c>
    </row>
    <row r="846" spans="1:16" x14ac:dyDescent="0.2">
      <c r="A846" s="132">
        <f>'Raw Data'!D849</f>
        <v>4265</v>
      </c>
      <c r="B846" s="113" t="str">
        <f>'Raw Data'!C849</f>
        <v>3A</v>
      </c>
      <c r="C846" s="131" t="str">
        <f>'Raw Data'!B849</f>
        <v>Portlock</v>
      </c>
      <c r="D846" s="130">
        <f>'Raw Data'!E849</f>
        <v>43260</v>
      </c>
      <c r="E846" s="129">
        <f>'Raw Data'!F849</f>
        <v>575966</v>
      </c>
      <c r="F846" s="129">
        <f>IF('Raw Data'!G849 &lt; 2000000,-1* 'Raw Data'!G849,('Raw Data'!G849 - 1000000))</f>
        <v>-1512403</v>
      </c>
      <c r="G846" s="128">
        <f>'Raw Data'!H849</f>
        <v>41</v>
      </c>
      <c r="H846" s="127">
        <f>'Raw Data'!M849</f>
        <v>7.0267033576965332</v>
      </c>
      <c r="I846" s="119">
        <f>'Raw Data'!I849</f>
        <v>649.37225341796875</v>
      </c>
      <c r="J846" s="118">
        <f>'Raw Data'!K849</f>
        <v>43</v>
      </c>
      <c r="K846" s="119">
        <f>'Raw Data'!J849</f>
        <v>581.46038818359375</v>
      </c>
      <c r="L846" s="118">
        <f>'Raw Data'!L849</f>
        <v>71</v>
      </c>
      <c r="M846" s="117">
        <f>IF('Raw Data'!U849 &gt; 0, IF('Raw Data'!V849 = 1, ('Raw Data'!Z849 * 'Raw Data'!N849 * 'Raw Data'!P849) / 'Raw Data'!U849, 'Raw Data'!Z849), #N/A)</f>
        <v>0</v>
      </c>
      <c r="N846" s="116">
        <f>IF('Raw Data'!U849 &gt; 0, IF('Raw Data'!V849 = 1, ('Raw Data'!AD849 * 'Raw Data'!N849 * 'Raw Data'!P849) / 'Raw Data'!U849, 'Raw Data'!AD849), #N/A)</f>
        <v>0</v>
      </c>
      <c r="O846" s="115">
        <f>IF('Raw Data'!U849 &gt; 0, IF('Raw Data'!V849 = 1, ('Raw Data'!AH849 * 'Raw Data'!N849 * 'Raw Data'!P849) / 'Raw Data'!U849, 'Raw Data'!AH849), #N/A)</f>
        <v>0</v>
      </c>
      <c r="P846" s="107">
        <f>'Raw Data'!V849</f>
        <v>1</v>
      </c>
    </row>
    <row r="847" spans="1:16" x14ac:dyDescent="0.2">
      <c r="A847" s="132">
        <f>'Raw Data'!D850</f>
        <v>4266</v>
      </c>
      <c r="B847" s="113" t="str">
        <f>'Raw Data'!C850</f>
        <v>3A</v>
      </c>
      <c r="C847" s="131" t="str">
        <f>'Raw Data'!B850</f>
        <v>Portlock</v>
      </c>
      <c r="D847" s="130">
        <f>'Raw Data'!E850</f>
        <v>43260</v>
      </c>
      <c r="E847" s="129">
        <f>'Raw Data'!F850</f>
        <v>575988</v>
      </c>
      <c r="F847" s="129">
        <f>IF('Raw Data'!G850 &lt; 2000000,-1* 'Raw Data'!G850,('Raw Data'!G850 - 1000000))</f>
        <v>-1514426</v>
      </c>
      <c r="G847" s="128">
        <f>'Raw Data'!H850</f>
        <v>66</v>
      </c>
      <c r="H847" s="127">
        <f>'Raw Data'!M850</f>
        <v>6.88616943359375</v>
      </c>
      <c r="I847" s="119">
        <f>'Raw Data'!I850</f>
        <v>523.15594482421875</v>
      </c>
      <c r="J847" s="118">
        <f>'Raw Data'!K850</f>
        <v>37</v>
      </c>
      <c r="K847" s="119">
        <f>'Raw Data'!J850</f>
        <v>912.39874267578125</v>
      </c>
      <c r="L847" s="118">
        <f>'Raw Data'!L850</f>
        <v>107</v>
      </c>
      <c r="M847" s="117">
        <f>IF('Raw Data'!U850 &gt; 0, IF('Raw Data'!V850 = 1, ('Raw Data'!Z850 * 'Raw Data'!N850 * 'Raw Data'!P850) / 'Raw Data'!U850, 'Raw Data'!Z850), #N/A)</f>
        <v>4.9000000000000004</v>
      </c>
      <c r="N847" s="116">
        <f>IF('Raw Data'!U850 &gt; 0, IF('Raw Data'!V850 = 1, ('Raw Data'!AD850 * 'Raw Data'!N850 * 'Raw Data'!P850) / 'Raw Data'!U850, 'Raw Data'!AD850), #N/A)</f>
        <v>73.5</v>
      </c>
      <c r="O847" s="115">
        <f>IF('Raw Data'!U850 &gt; 0, IF('Raw Data'!V850 = 1, ('Raw Data'!AH850 * 'Raw Data'!N850 * 'Raw Data'!P850) / 'Raw Data'!U850, 'Raw Data'!AH850), #N/A)</f>
        <v>0</v>
      </c>
      <c r="P847" s="107">
        <f>'Raw Data'!V850</f>
        <v>1</v>
      </c>
    </row>
    <row r="848" spans="1:16" x14ac:dyDescent="0.2">
      <c r="A848" s="132">
        <f>'Raw Data'!D851</f>
        <v>4267</v>
      </c>
      <c r="B848" s="113" t="str">
        <f>'Raw Data'!C851</f>
        <v>3A</v>
      </c>
      <c r="C848" s="131" t="str">
        <f>'Raw Data'!B851</f>
        <v>Portlock</v>
      </c>
      <c r="D848" s="130">
        <f>'Raw Data'!E851</f>
        <v>43272</v>
      </c>
      <c r="E848" s="129">
        <f>'Raw Data'!F851</f>
        <v>575976</v>
      </c>
      <c r="F848" s="129">
        <f>IF('Raw Data'!G851 &lt; 2000000,-1* 'Raw Data'!G851,('Raw Data'!G851 - 1000000))</f>
        <v>-1520239</v>
      </c>
      <c r="G848" s="128">
        <f>'Raw Data'!H851</f>
        <v>99</v>
      </c>
      <c r="H848" s="127">
        <f>'Raw Data'!M851</f>
        <v>6.9564361572265625</v>
      </c>
      <c r="I848" s="119">
        <f>'Raw Data'!I851</f>
        <v>1890.0946044921875</v>
      </c>
      <c r="J848" s="118">
        <f>'Raw Data'!K851</f>
        <v>124</v>
      </c>
      <c r="K848" s="119">
        <f>'Raw Data'!J851</f>
        <v>977.62677001953125</v>
      </c>
      <c r="L848" s="118">
        <f>'Raw Data'!L851</f>
        <v>109</v>
      </c>
      <c r="M848" s="117">
        <f>IF('Raw Data'!U851 &gt; 0, IF('Raw Data'!V851 = 1, ('Raw Data'!Z851 * 'Raw Data'!N851 * 'Raw Data'!P851) / 'Raw Data'!U851, 'Raw Data'!Z851), #N/A)</f>
        <v>11</v>
      </c>
      <c r="N848" s="116">
        <f>IF('Raw Data'!U851 &gt; 0, IF('Raw Data'!V851 = 1, ('Raw Data'!AD851 * 'Raw Data'!N851 * 'Raw Data'!P851) / 'Raw Data'!U851, 'Raw Data'!AD851), #N/A)</f>
        <v>16</v>
      </c>
      <c r="O848" s="115">
        <f>IF('Raw Data'!U851 &gt; 0, IF('Raw Data'!V851 = 1, ('Raw Data'!AH851 * 'Raw Data'!N851 * 'Raw Data'!P851) / 'Raw Data'!U851, 'Raw Data'!AH851), #N/A)</f>
        <v>0</v>
      </c>
      <c r="P848" s="107">
        <f>'Raw Data'!V851</f>
        <v>0</v>
      </c>
    </row>
    <row r="849" spans="1:16" x14ac:dyDescent="0.2">
      <c r="A849" s="132">
        <f>'Raw Data'!D852</f>
        <v>4268</v>
      </c>
      <c r="B849" s="113" t="str">
        <f>'Raw Data'!C852</f>
        <v>3A</v>
      </c>
      <c r="C849" s="131" t="str">
        <f>'Raw Data'!B852</f>
        <v>Portlock</v>
      </c>
      <c r="D849" s="130">
        <f>'Raw Data'!E852</f>
        <v>43261</v>
      </c>
      <c r="E849" s="129">
        <f>'Raw Data'!F852</f>
        <v>575971</v>
      </c>
      <c r="F849" s="129">
        <f>IF('Raw Data'!G852 &lt; 2000000,-1* 'Raw Data'!G852,('Raw Data'!G852 - 1000000))</f>
        <v>-1522130</v>
      </c>
      <c r="G849" s="128">
        <f>'Raw Data'!H852</f>
        <v>129</v>
      </c>
      <c r="H849" s="127">
        <f>'Raw Data'!M852</f>
        <v>7.0267033576965332</v>
      </c>
      <c r="I849" s="119">
        <f>'Raw Data'!I852</f>
        <v>604.96490478515625</v>
      </c>
      <c r="J849" s="118">
        <f>'Raw Data'!K852</f>
        <v>34</v>
      </c>
      <c r="K849" s="119">
        <f>'Raw Data'!J852</f>
        <v>569.02972412109375</v>
      </c>
      <c r="L849" s="118">
        <f>'Raw Data'!L852</f>
        <v>68</v>
      </c>
      <c r="M849" s="117">
        <f>IF('Raw Data'!U852 &gt; 0, IF('Raw Data'!V852 = 1, ('Raw Data'!Z852 * 'Raw Data'!N852 * 'Raw Data'!P852) / 'Raw Data'!U852, 'Raw Data'!Z852), #N/A)</f>
        <v>5</v>
      </c>
      <c r="N849" s="116">
        <f>IF('Raw Data'!U852 &gt; 0, IF('Raw Data'!V852 = 1, ('Raw Data'!AD852 * 'Raw Data'!N852 * 'Raw Data'!P852) / 'Raw Data'!U852, 'Raw Data'!AD852), #N/A)</f>
        <v>35</v>
      </c>
      <c r="O849" s="115">
        <f>IF('Raw Data'!U852 &gt; 0, IF('Raw Data'!V852 = 1, ('Raw Data'!AH852 * 'Raw Data'!N852 * 'Raw Data'!P852) / 'Raw Data'!U852, 'Raw Data'!AH852), #N/A)</f>
        <v>0</v>
      </c>
      <c r="P849" s="107">
        <f>'Raw Data'!V852</f>
        <v>1</v>
      </c>
    </row>
    <row r="850" spans="1:16" x14ac:dyDescent="0.2">
      <c r="A850" s="132">
        <f>'Raw Data'!D853</f>
        <v>4269</v>
      </c>
      <c r="B850" s="113" t="str">
        <f>'Raw Data'!C853</f>
        <v>3A</v>
      </c>
      <c r="C850" s="131" t="str">
        <f>'Raw Data'!B853</f>
        <v>Portlock</v>
      </c>
      <c r="D850" s="130">
        <f>'Raw Data'!E853</f>
        <v>43271</v>
      </c>
      <c r="E850" s="129">
        <f>'Raw Data'!F853</f>
        <v>580953</v>
      </c>
      <c r="F850" s="129">
        <f>IF('Raw Data'!G853 &lt; 2000000,-1* 'Raw Data'!G853,('Raw Data'!G853 - 1000000))</f>
        <v>-1500972</v>
      </c>
      <c r="G850" s="128">
        <f>'Raw Data'!H853</f>
        <v>84</v>
      </c>
      <c r="H850" s="127">
        <f>'Raw Data'!M853</f>
        <v>6.88616943359375</v>
      </c>
      <c r="I850" s="119">
        <f>'Raw Data'!I853</f>
        <v>1333.9149169921875</v>
      </c>
      <c r="J850" s="118">
        <f>'Raw Data'!K853</f>
        <v>102</v>
      </c>
      <c r="K850" s="119">
        <f>'Raw Data'!J853</f>
        <v>1175.4071044921875</v>
      </c>
      <c r="L850" s="118">
        <f>'Raw Data'!L853</f>
        <v>123</v>
      </c>
      <c r="M850" s="117">
        <f>IF('Raw Data'!U853 &gt; 0, IF('Raw Data'!V853 = 1, ('Raw Data'!Z853 * 'Raw Data'!N853 * 'Raw Data'!P853) / 'Raw Data'!U853, 'Raw Data'!Z853), #N/A)</f>
        <v>8</v>
      </c>
      <c r="N850" s="116">
        <f>IF('Raw Data'!U853 &gt; 0, IF('Raw Data'!V853 = 1, ('Raw Data'!AD853 * 'Raw Data'!N853 * 'Raw Data'!P853) / 'Raw Data'!U853, 'Raw Data'!AD853), #N/A)</f>
        <v>9</v>
      </c>
      <c r="O850" s="115">
        <f>IF('Raw Data'!U853 &gt; 0, IF('Raw Data'!V853 = 1, ('Raw Data'!AH853 * 'Raw Data'!N853 * 'Raw Data'!P853) / 'Raw Data'!U853, 'Raw Data'!AH853), #N/A)</f>
        <v>7</v>
      </c>
      <c r="P850" s="107">
        <f>'Raw Data'!V853</f>
        <v>0</v>
      </c>
    </row>
    <row r="851" spans="1:16" x14ac:dyDescent="0.2">
      <c r="A851" s="132">
        <f>'Raw Data'!D854</f>
        <v>4270</v>
      </c>
      <c r="B851" s="113" t="str">
        <f>'Raw Data'!C854</f>
        <v>3A</v>
      </c>
      <c r="C851" s="131" t="str">
        <f>'Raw Data'!B854</f>
        <v>Portlock</v>
      </c>
      <c r="D851" s="130">
        <f>'Raw Data'!E854</f>
        <v>43271</v>
      </c>
      <c r="E851" s="129">
        <f>'Raw Data'!F854</f>
        <v>581013</v>
      </c>
      <c r="F851" s="129">
        <f>IF('Raw Data'!G854 &lt; 2000000,-1* 'Raw Data'!G854,('Raw Data'!G854 - 1000000))</f>
        <v>-1502863</v>
      </c>
      <c r="G851" s="128">
        <f>'Raw Data'!H854</f>
        <v>61</v>
      </c>
      <c r="H851" s="127">
        <f>'Raw Data'!M854</f>
        <v>6.88616943359375</v>
      </c>
      <c r="I851" s="119">
        <f>'Raw Data'!I854</f>
        <v>386.53076171875</v>
      </c>
      <c r="J851" s="118">
        <f>'Raw Data'!K854</f>
        <v>26</v>
      </c>
      <c r="K851" s="119">
        <f>'Raw Data'!J854</f>
        <v>281.885986328125</v>
      </c>
      <c r="L851" s="118">
        <f>'Raw Data'!L854</f>
        <v>31</v>
      </c>
      <c r="M851" s="117">
        <f>IF('Raw Data'!U854 &gt; 0, IF('Raw Data'!V854 = 1, ('Raw Data'!Z854 * 'Raw Data'!N854 * 'Raw Data'!P854) / 'Raw Data'!U854, 'Raw Data'!Z854), #N/A)</f>
        <v>0</v>
      </c>
      <c r="N851" s="116">
        <f>IF('Raw Data'!U854 &gt; 0, IF('Raw Data'!V854 = 1, ('Raw Data'!AD854 * 'Raw Data'!N854 * 'Raw Data'!P854) / 'Raw Data'!U854, 'Raw Data'!AD854), #N/A)</f>
        <v>0</v>
      </c>
      <c r="O851" s="115">
        <f>IF('Raw Data'!U854 &gt; 0, IF('Raw Data'!V854 = 1, ('Raw Data'!AH854 * 'Raw Data'!N854 * 'Raw Data'!P854) / 'Raw Data'!U854, 'Raw Data'!AH854), #N/A)</f>
        <v>1</v>
      </c>
      <c r="P851" s="107">
        <f>'Raw Data'!V854</f>
        <v>0</v>
      </c>
    </row>
    <row r="852" spans="1:16" x14ac:dyDescent="0.2">
      <c r="A852" s="132">
        <f>'Raw Data'!D855</f>
        <v>4271</v>
      </c>
      <c r="B852" s="113" t="str">
        <f>'Raw Data'!C855</f>
        <v>3A</v>
      </c>
      <c r="C852" s="131" t="str">
        <f>'Raw Data'!B855</f>
        <v>Portlock</v>
      </c>
      <c r="D852" s="130">
        <f>'Raw Data'!E855</f>
        <v>43273</v>
      </c>
      <c r="E852" s="129">
        <f>'Raw Data'!F855</f>
        <v>581016</v>
      </c>
      <c r="F852" s="129">
        <f>IF('Raw Data'!G855 &lt; 2000000,-1* 'Raw Data'!G855,('Raw Data'!G855 - 1000000))</f>
        <v>-1504742</v>
      </c>
      <c r="G852" s="128">
        <f>'Raw Data'!H855</f>
        <v>59</v>
      </c>
      <c r="H852" s="127">
        <f>'Raw Data'!M855</f>
        <v>6.9564361572265625</v>
      </c>
      <c r="I852" s="119">
        <f>'Raw Data'!I855</f>
        <v>584.0604248046875</v>
      </c>
      <c r="J852" s="118">
        <f>'Raw Data'!K855</f>
        <v>39</v>
      </c>
      <c r="K852" s="119">
        <f>'Raw Data'!J855</f>
        <v>634.353759765625</v>
      </c>
      <c r="L852" s="118">
        <f>'Raw Data'!L855</f>
        <v>78</v>
      </c>
      <c r="M852" s="117">
        <f>IF('Raw Data'!U855 &gt; 0, IF('Raw Data'!V855 = 1, ('Raw Data'!Z855 * 'Raw Data'!N855 * 'Raw Data'!P855) / 'Raw Data'!U855, 'Raw Data'!Z855), #N/A)</f>
        <v>0</v>
      </c>
      <c r="N852" s="116">
        <f>IF('Raw Data'!U855 &gt; 0, IF('Raw Data'!V855 = 1, ('Raw Data'!AD855 * 'Raw Data'!N855 * 'Raw Data'!P855) / 'Raw Data'!U855, 'Raw Data'!AD855), #N/A)</f>
        <v>2</v>
      </c>
      <c r="O852" s="115">
        <f>IF('Raw Data'!U855 &gt; 0, IF('Raw Data'!V855 = 1, ('Raw Data'!AH855 * 'Raw Data'!N855 * 'Raw Data'!P855) / 'Raw Data'!U855, 'Raw Data'!AH855), #N/A)</f>
        <v>0</v>
      </c>
      <c r="P852" s="107">
        <f>'Raw Data'!V855</f>
        <v>0</v>
      </c>
    </row>
    <row r="853" spans="1:16" x14ac:dyDescent="0.2">
      <c r="A853" s="132">
        <f>'Raw Data'!D856</f>
        <v>4272</v>
      </c>
      <c r="B853" s="113" t="str">
        <f>'Raw Data'!C856</f>
        <v>3A</v>
      </c>
      <c r="C853" s="131" t="str">
        <f>'Raw Data'!B856</f>
        <v>Portlock</v>
      </c>
      <c r="D853" s="130">
        <f>'Raw Data'!E856</f>
        <v>43273</v>
      </c>
      <c r="E853" s="129">
        <f>'Raw Data'!F856</f>
        <v>580976</v>
      </c>
      <c r="F853" s="129">
        <f>IF('Raw Data'!G856 &lt; 2000000,-1* 'Raw Data'!G856,('Raw Data'!G856 - 1000000))</f>
        <v>-1510684</v>
      </c>
      <c r="G853" s="128">
        <f>'Raw Data'!H856</f>
        <v>82</v>
      </c>
      <c r="H853" s="127">
        <f>'Raw Data'!M856</f>
        <v>6.88616943359375</v>
      </c>
      <c r="I853" s="119">
        <f>'Raw Data'!I856</f>
        <v>783.23895263671875</v>
      </c>
      <c r="J853" s="118">
        <f>'Raw Data'!K856</f>
        <v>58</v>
      </c>
      <c r="K853" s="119">
        <f>'Raw Data'!J856</f>
        <v>707.044677734375</v>
      </c>
      <c r="L853" s="118">
        <f>'Raw Data'!L856</f>
        <v>83</v>
      </c>
      <c r="M853" s="117">
        <f>IF('Raw Data'!U856 &gt; 0, IF('Raw Data'!V856 = 1, ('Raw Data'!Z856 * 'Raw Data'!N856 * 'Raw Data'!P856) / 'Raw Data'!U856, 'Raw Data'!Z856), #N/A)</f>
        <v>10</v>
      </c>
      <c r="N853" s="116">
        <f>IF('Raw Data'!U856 &gt; 0, IF('Raw Data'!V856 = 1, ('Raw Data'!AD856 * 'Raw Data'!N856 * 'Raw Data'!P856) / 'Raw Data'!U856, 'Raw Data'!AD856), #N/A)</f>
        <v>23</v>
      </c>
      <c r="O853" s="115">
        <f>IF('Raw Data'!U856 &gt; 0, IF('Raw Data'!V856 = 1, ('Raw Data'!AH856 * 'Raw Data'!N856 * 'Raw Data'!P856) / 'Raw Data'!U856, 'Raw Data'!AH856), #N/A)</f>
        <v>0</v>
      </c>
      <c r="P853" s="107">
        <f>'Raw Data'!V856</f>
        <v>0</v>
      </c>
    </row>
    <row r="854" spans="1:16" x14ac:dyDescent="0.2">
      <c r="A854" s="132">
        <f>'Raw Data'!D857</f>
        <v>4273</v>
      </c>
      <c r="B854" s="113" t="str">
        <f>'Raw Data'!C857</f>
        <v>3A</v>
      </c>
      <c r="C854" s="131" t="str">
        <f>'Raw Data'!B857</f>
        <v>Portlock</v>
      </c>
      <c r="D854" s="130">
        <f>'Raw Data'!E857</f>
        <v>43262</v>
      </c>
      <c r="E854" s="129">
        <f>'Raw Data'!F857</f>
        <v>580943</v>
      </c>
      <c r="F854" s="129">
        <f>IF('Raw Data'!G857 &lt; 2000000,-1* 'Raw Data'!G857,('Raw Data'!G857 - 1000000))</f>
        <v>-1512491</v>
      </c>
      <c r="G854" s="128">
        <f>'Raw Data'!H857</f>
        <v>89</v>
      </c>
      <c r="H854" s="127">
        <f>'Raw Data'!M857</f>
        <v>6.8159022331237793</v>
      </c>
      <c r="I854" s="119">
        <f>'Raw Data'!I857</f>
        <v>806.84210205078125</v>
      </c>
      <c r="J854" s="118">
        <f>'Raw Data'!K857</f>
        <v>58</v>
      </c>
      <c r="K854" s="119">
        <f>'Raw Data'!J857</f>
        <v>1299.63330078125</v>
      </c>
      <c r="L854" s="118">
        <f>'Raw Data'!L857</f>
        <v>149</v>
      </c>
      <c r="M854" s="117">
        <f>IF('Raw Data'!U857 &gt; 0, IF('Raw Data'!V857 = 1, ('Raw Data'!Z857 * 'Raw Data'!N857 * 'Raw Data'!P857) / 'Raw Data'!U857, 'Raw Data'!Z857), #N/A)</f>
        <v>2</v>
      </c>
      <c r="N854" s="116">
        <f>IF('Raw Data'!U857 &gt; 0, IF('Raw Data'!V857 = 1, ('Raw Data'!AD857 * 'Raw Data'!N857 * 'Raw Data'!P857) / 'Raw Data'!U857, 'Raw Data'!AD857), #N/A)</f>
        <v>74</v>
      </c>
      <c r="O854" s="115">
        <f>IF('Raw Data'!U857 &gt; 0, IF('Raw Data'!V857 = 1, ('Raw Data'!AH857 * 'Raw Data'!N857 * 'Raw Data'!P857) / 'Raw Data'!U857, 'Raw Data'!AH857), #N/A)</f>
        <v>0</v>
      </c>
      <c r="P854" s="107">
        <f>'Raw Data'!V857</f>
        <v>0</v>
      </c>
    </row>
    <row r="855" spans="1:16" x14ac:dyDescent="0.2">
      <c r="A855" s="132">
        <f>'Raw Data'!D858</f>
        <v>4274</v>
      </c>
      <c r="B855" s="113" t="str">
        <f>'Raw Data'!C858</f>
        <v>3A</v>
      </c>
      <c r="C855" s="131" t="str">
        <f>'Raw Data'!B858</f>
        <v>Portlock</v>
      </c>
      <c r="D855" s="130">
        <f>'Raw Data'!E858</f>
        <v>43260</v>
      </c>
      <c r="E855" s="129">
        <f>'Raw Data'!F858</f>
        <v>580919</v>
      </c>
      <c r="F855" s="129">
        <f>IF('Raw Data'!G858 &lt; 2000000,-1* 'Raw Data'!G858,('Raw Data'!G858 - 1000000))</f>
        <v>-1514228</v>
      </c>
      <c r="G855" s="128">
        <f>'Raw Data'!H858</f>
        <v>35</v>
      </c>
      <c r="H855" s="127">
        <f>'Raw Data'!M858</f>
        <v>6.88616943359375</v>
      </c>
      <c r="I855" s="119">
        <f>'Raw Data'!I858</f>
        <v>582.5628662109375</v>
      </c>
      <c r="J855" s="118">
        <f>'Raw Data'!K858</f>
        <v>32</v>
      </c>
      <c r="K855" s="119">
        <f>'Raw Data'!J858</f>
        <v>440.82598876953125</v>
      </c>
      <c r="L855" s="118">
        <f>'Raw Data'!L858</f>
        <v>59</v>
      </c>
      <c r="M855" s="117">
        <f>IF('Raw Data'!U858 &gt; 0, IF('Raw Data'!V858 = 1, ('Raw Data'!Z858 * 'Raw Data'!N858 * 'Raw Data'!P858) / 'Raw Data'!U858, 'Raw Data'!Z858), #N/A)</f>
        <v>0</v>
      </c>
      <c r="N855" s="116">
        <f>IF('Raw Data'!U858 &gt; 0, IF('Raw Data'!V858 = 1, ('Raw Data'!AD858 * 'Raw Data'!N858 * 'Raw Data'!P858) / 'Raw Data'!U858, 'Raw Data'!AD858), #N/A)</f>
        <v>0</v>
      </c>
      <c r="O855" s="115">
        <f>IF('Raw Data'!U858 &gt; 0, IF('Raw Data'!V858 = 1, ('Raw Data'!AH858 * 'Raw Data'!N858 * 'Raw Data'!P858) / 'Raw Data'!U858, 'Raw Data'!AH858), #N/A)</f>
        <v>0</v>
      </c>
      <c r="P855" s="107">
        <f>'Raw Data'!V858</f>
        <v>1</v>
      </c>
    </row>
    <row r="856" spans="1:16" x14ac:dyDescent="0.2">
      <c r="A856" s="132">
        <f>'Raw Data'!D859</f>
        <v>4275</v>
      </c>
      <c r="B856" s="113" t="str">
        <f>'Raw Data'!C859</f>
        <v>3A</v>
      </c>
      <c r="C856" s="131" t="str">
        <f>'Raw Data'!B859</f>
        <v>Portlock</v>
      </c>
      <c r="D856" s="130">
        <f>'Raw Data'!E859</f>
        <v>43259</v>
      </c>
      <c r="E856" s="129">
        <f>'Raw Data'!F859</f>
        <v>581980</v>
      </c>
      <c r="F856" s="129">
        <f>IF('Raw Data'!G859 &lt; 2000000,-1* 'Raw Data'!G859,('Raw Data'!G859 - 1000000))</f>
        <v>-1504781</v>
      </c>
      <c r="G856" s="128">
        <f>'Raw Data'!H859</f>
        <v>35</v>
      </c>
      <c r="H856" s="127">
        <f>'Raw Data'!M859</f>
        <v>6.88616943359375</v>
      </c>
      <c r="I856" s="119">
        <f>'Raw Data'!I859</f>
        <v>32.396270751953125</v>
      </c>
      <c r="J856" s="118">
        <f>'Raw Data'!K859</f>
        <v>2</v>
      </c>
      <c r="K856" s="119">
        <f>'Raw Data'!J859</f>
        <v>224.5506591796875</v>
      </c>
      <c r="L856" s="118">
        <f>'Raw Data'!L859</f>
        <v>36</v>
      </c>
      <c r="M856" s="117">
        <f>IF('Raw Data'!U859 &gt; 0, IF('Raw Data'!V859 = 1, ('Raw Data'!Z859 * 'Raw Data'!N859 * 'Raw Data'!P859) / 'Raw Data'!U859, 'Raw Data'!Z859), #N/A)</f>
        <v>0</v>
      </c>
      <c r="N856" s="116">
        <f>IF('Raw Data'!U859 &gt; 0, IF('Raw Data'!V859 = 1, ('Raw Data'!AD859 * 'Raw Data'!N859 * 'Raw Data'!P859) / 'Raw Data'!U859, 'Raw Data'!AD859), #N/A)</f>
        <v>0</v>
      </c>
      <c r="O856" s="115">
        <f>IF('Raw Data'!U859 &gt; 0, IF('Raw Data'!V859 = 1, ('Raw Data'!AH859 * 'Raw Data'!N859 * 'Raw Data'!P859) / 'Raw Data'!U859, 'Raw Data'!AH859), #N/A)</f>
        <v>0</v>
      </c>
      <c r="P856" s="107">
        <f>'Raw Data'!V859</f>
        <v>1</v>
      </c>
    </row>
    <row r="857" spans="1:16" x14ac:dyDescent="0.2">
      <c r="A857" s="132">
        <f>'Raw Data'!D860</f>
        <v>4276</v>
      </c>
      <c r="B857" s="113" t="str">
        <f>'Raw Data'!C860</f>
        <v>3A</v>
      </c>
      <c r="C857" s="131" t="str">
        <f>'Raw Data'!B860</f>
        <v>Portlock</v>
      </c>
      <c r="D857" s="130">
        <f>'Raw Data'!E860</f>
        <v>43259</v>
      </c>
      <c r="E857" s="129">
        <f>'Raw Data'!F860</f>
        <v>581952</v>
      </c>
      <c r="F857" s="129">
        <f>IF('Raw Data'!G860 &lt; 2000000,-1* 'Raw Data'!G860,('Raw Data'!G860 - 1000000))</f>
        <v>-1510703</v>
      </c>
      <c r="G857" s="128">
        <f>'Raw Data'!H860</f>
        <v>69</v>
      </c>
      <c r="H857" s="127">
        <f>'Raw Data'!M860</f>
        <v>7.0267033576965332</v>
      </c>
      <c r="I857" s="119">
        <f>'Raw Data'!I860</f>
        <v>169.52149963378906</v>
      </c>
      <c r="J857" s="118">
        <f>'Raw Data'!K860</f>
        <v>12</v>
      </c>
      <c r="K857" s="119">
        <f>'Raw Data'!J860</f>
        <v>148.52308654785156</v>
      </c>
      <c r="L857" s="118">
        <f>'Raw Data'!L860</f>
        <v>20</v>
      </c>
      <c r="M857" s="117">
        <f>IF('Raw Data'!U860 &gt; 0, IF('Raw Data'!V860 = 1, ('Raw Data'!Z860 * 'Raw Data'!N860 * 'Raw Data'!P860) / 'Raw Data'!U860, 'Raw Data'!Z860), #N/A)</f>
        <v>0</v>
      </c>
      <c r="N857" s="116">
        <f>IF('Raw Data'!U860 &gt; 0, IF('Raw Data'!V860 = 1, ('Raw Data'!AD860 * 'Raw Data'!N860 * 'Raw Data'!P860) / 'Raw Data'!U860, 'Raw Data'!AD860), #N/A)</f>
        <v>5</v>
      </c>
      <c r="O857" s="115">
        <f>IF('Raw Data'!U860 &gt; 0, IF('Raw Data'!V860 = 1, ('Raw Data'!AH860 * 'Raw Data'!N860 * 'Raw Data'!P860) / 'Raw Data'!U860, 'Raw Data'!AH860), #N/A)</f>
        <v>0</v>
      </c>
      <c r="P857" s="107">
        <f>'Raw Data'!V860</f>
        <v>1</v>
      </c>
    </row>
    <row r="858" spans="1:16" x14ac:dyDescent="0.2">
      <c r="A858" s="132">
        <f>'Raw Data'!D861</f>
        <v>4277</v>
      </c>
      <c r="B858" s="113" t="str">
        <f>'Raw Data'!C861</f>
        <v>3A</v>
      </c>
      <c r="C858" s="131" t="str">
        <f>'Raw Data'!B861</f>
        <v>Portlock</v>
      </c>
      <c r="D858" s="130">
        <f>'Raw Data'!E861</f>
        <v>43262</v>
      </c>
      <c r="E858" s="129">
        <f>'Raw Data'!F861</f>
        <v>581941</v>
      </c>
      <c r="F858" s="129">
        <f>IF('Raw Data'!G861 &lt; 2000000,-1* 'Raw Data'!G861,('Raw Data'!G861 - 1000000))</f>
        <v>-1512584</v>
      </c>
      <c r="G858" s="128">
        <f>'Raw Data'!H861</f>
        <v>42</v>
      </c>
      <c r="H858" s="127">
        <f>'Raw Data'!M861</f>
        <v>6.9564361572265625</v>
      </c>
      <c r="I858" s="119">
        <f>'Raw Data'!I861</f>
        <v>785.23199462890625</v>
      </c>
      <c r="J858" s="118">
        <f>'Raw Data'!K861</f>
        <v>52</v>
      </c>
      <c r="K858" s="119">
        <f>'Raw Data'!J861</f>
        <v>1051.3260498046875</v>
      </c>
      <c r="L858" s="118">
        <f>'Raw Data'!L861</f>
        <v>134</v>
      </c>
      <c r="M858" s="117">
        <f>IF('Raw Data'!U861 &gt; 0, IF('Raw Data'!V861 = 1, ('Raw Data'!Z861 * 'Raw Data'!N861 * 'Raw Data'!P861) / 'Raw Data'!U861, 'Raw Data'!Z861), #N/A)</f>
        <v>3</v>
      </c>
      <c r="N858" s="116">
        <f>IF('Raw Data'!U861 &gt; 0, IF('Raw Data'!V861 = 1, ('Raw Data'!AD861 * 'Raw Data'!N861 * 'Raw Data'!P861) / 'Raw Data'!U861, 'Raw Data'!AD861), #N/A)</f>
        <v>0</v>
      </c>
      <c r="O858" s="115">
        <f>IF('Raw Data'!U861 &gt; 0, IF('Raw Data'!V861 = 1, ('Raw Data'!AH861 * 'Raw Data'!N861 * 'Raw Data'!P861) / 'Raw Data'!U861, 'Raw Data'!AH861), #N/A)</f>
        <v>4</v>
      </c>
      <c r="P858" s="107">
        <f>'Raw Data'!V861</f>
        <v>0</v>
      </c>
    </row>
    <row r="859" spans="1:16" x14ac:dyDescent="0.2">
      <c r="A859" s="132">
        <f>'Raw Data'!D862</f>
        <v>4278</v>
      </c>
      <c r="B859" s="113" t="str">
        <f>'Raw Data'!C862</f>
        <v>3A</v>
      </c>
      <c r="C859" s="131" t="str">
        <f>'Raw Data'!B862</f>
        <v>Portlock</v>
      </c>
      <c r="D859" s="130">
        <f>'Raw Data'!E862</f>
        <v>43262</v>
      </c>
      <c r="E859" s="129">
        <f>'Raw Data'!F862</f>
        <v>582014</v>
      </c>
      <c r="F859" s="129">
        <f>IF('Raw Data'!G862 &lt; 2000000,-1* 'Raw Data'!G862,('Raw Data'!G862 - 1000000))</f>
        <v>-1514469</v>
      </c>
      <c r="G859" s="128">
        <f>'Raw Data'!H862</f>
        <v>32</v>
      </c>
      <c r="H859" s="127">
        <f>'Raw Data'!M862</f>
        <v>6.88616943359375</v>
      </c>
      <c r="I859" s="119">
        <f>'Raw Data'!I862</f>
        <v>825.715087890625</v>
      </c>
      <c r="J859" s="118">
        <f>'Raw Data'!K862</f>
        <v>28</v>
      </c>
      <c r="K859" s="119">
        <f>'Raw Data'!J862</f>
        <v>122.97974395751953</v>
      </c>
      <c r="L859" s="118">
        <f>'Raw Data'!L862</f>
        <v>15</v>
      </c>
      <c r="M859" s="117">
        <f>IF('Raw Data'!U862 &gt; 0, IF('Raw Data'!V862 = 1, ('Raw Data'!Z862 * 'Raw Data'!N862 * 'Raw Data'!P862) / 'Raw Data'!U862, 'Raw Data'!Z862), #N/A)</f>
        <v>0</v>
      </c>
      <c r="N859" s="116">
        <f>IF('Raw Data'!U862 &gt; 0, IF('Raw Data'!V862 = 1, ('Raw Data'!AD862 * 'Raw Data'!N862 * 'Raw Data'!P862) / 'Raw Data'!U862, 'Raw Data'!AD862), #N/A)</f>
        <v>0</v>
      </c>
      <c r="O859" s="115">
        <f>IF('Raw Data'!U862 &gt; 0, IF('Raw Data'!V862 = 1, ('Raw Data'!AH862 * 'Raw Data'!N862 * 'Raw Data'!P862) / 'Raw Data'!U862, 'Raw Data'!AH862), #N/A)</f>
        <v>2</v>
      </c>
      <c r="P859" s="107">
        <f>'Raw Data'!V862</f>
        <v>0</v>
      </c>
    </row>
    <row r="860" spans="1:16" x14ac:dyDescent="0.2">
      <c r="A860" s="132">
        <f>'Raw Data'!D863</f>
        <v>4279</v>
      </c>
      <c r="B860" s="113" t="str">
        <f>'Raw Data'!C863</f>
        <v>3A</v>
      </c>
      <c r="C860" s="131" t="str">
        <f>'Raw Data'!B863</f>
        <v>Portlock</v>
      </c>
      <c r="D860" s="130">
        <f>'Raw Data'!E863</f>
        <v>43259</v>
      </c>
      <c r="E860" s="129">
        <f>'Raw Data'!F863</f>
        <v>582952</v>
      </c>
      <c r="F860" s="129">
        <f>IF('Raw Data'!G863 &lt; 2000000,-1* 'Raw Data'!G863,('Raw Data'!G863 - 1000000))</f>
        <v>-1510674</v>
      </c>
      <c r="G860" s="128">
        <f>'Raw Data'!H863</f>
        <v>58</v>
      </c>
      <c r="H860" s="127">
        <f>'Raw Data'!M863</f>
        <v>6.9564366340637207</v>
      </c>
      <c r="I860" s="119">
        <f>'Raw Data'!I863</f>
        <v>23.759363174438477</v>
      </c>
      <c r="J860" s="118">
        <f>'Raw Data'!K863</f>
        <v>2</v>
      </c>
      <c r="K860" s="119">
        <f>'Raw Data'!J863</f>
        <v>111.12581634521484</v>
      </c>
      <c r="L860" s="118">
        <f>'Raw Data'!L863</f>
        <v>17</v>
      </c>
      <c r="M860" s="117">
        <f>IF('Raw Data'!U863 &gt; 0, IF('Raw Data'!V863 = 1, ('Raw Data'!Z863 * 'Raw Data'!N863 * 'Raw Data'!P863) / 'Raw Data'!U863, 'Raw Data'!Z863), #N/A)</f>
        <v>4.95</v>
      </c>
      <c r="N860" s="116">
        <f>IF('Raw Data'!U863 &gt; 0, IF('Raw Data'!V863 = 1, ('Raw Data'!AD863 * 'Raw Data'!N863 * 'Raw Data'!P863) / 'Raw Data'!U863, 'Raw Data'!AD863), #N/A)</f>
        <v>9.9</v>
      </c>
      <c r="O860" s="115">
        <f>IF('Raw Data'!U863 &gt; 0, IF('Raw Data'!V863 = 1, ('Raw Data'!AH863 * 'Raw Data'!N863 * 'Raw Data'!P863) / 'Raw Data'!U863, 'Raw Data'!AH863), #N/A)</f>
        <v>0</v>
      </c>
      <c r="P860" s="107">
        <f>'Raw Data'!V863</f>
        <v>1</v>
      </c>
    </row>
    <row r="861" spans="1:16" x14ac:dyDescent="0.2">
      <c r="A861" s="132">
        <f>'Raw Data'!D864</f>
        <v>4280</v>
      </c>
      <c r="B861" s="113" t="str">
        <f>'Raw Data'!C864</f>
        <v>3A</v>
      </c>
      <c r="C861" s="131" t="str">
        <f>'Raw Data'!B864</f>
        <v>Portlock</v>
      </c>
      <c r="D861" s="130">
        <f>'Raw Data'!E864</f>
        <v>43263</v>
      </c>
      <c r="E861" s="129">
        <f>'Raw Data'!F864</f>
        <v>582968</v>
      </c>
      <c r="F861" s="129">
        <f>IF('Raw Data'!G864 &lt; 2000000,-1* 'Raw Data'!G864,('Raw Data'!G864 - 1000000))</f>
        <v>-1512706</v>
      </c>
      <c r="G861" s="128">
        <f>'Raw Data'!H864</f>
        <v>91</v>
      </c>
      <c r="H861" s="127">
        <f>'Raw Data'!M864</f>
        <v>6.9564361572265625</v>
      </c>
      <c r="I861" s="119">
        <f>'Raw Data'!I864</f>
        <v>508.01983642578125</v>
      </c>
      <c r="J861" s="118">
        <f>'Raw Data'!K864</f>
        <v>33</v>
      </c>
      <c r="K861" s="119">
        <f>'Raw Data'!J864</f>
        <v>440.27828979492187</v>
      </c>
      <c r="L861" s="118">
        <f>'Raw Data'!L864</f>
        <v>49</v>
      </c>
      <c r="M861" s="117">
        <f>IF('Raw Data'!U864 &gt; 0, IF('Raw Data'!V864 = 1, ('Raw Data'!Z864 * 'Raw Data'!N864 * 'Raw Data'!P864) / 'Raw Data'!U864, 'Raw Data'!Z864), #N/A)</f>
        <v>23</v>
      </c>
      <c r="N861" s="116">
        <f>IF('Raw Data'!U864 &gt; 0, IF('Raw Data'!V864 = 1, ('Raw Data'!AD864 * 'Raw Data'!N864 * 'Raw Data'!P864) / 'Raw Data'!U864, 'Raw Data'!AD864), #N/A)</f>
        <v>32</v>
      </c>
      <c r="O861" s="115">
        <f>IF('Raw Data'!U864 &gt; 0, IF('Raw Data'!V864 = 1, ('Raw Data'!AH864 * 'Raw Data'!N864 * 'Raw Data'!P864) / 'Raw Data'!U864, 'Raw Data'!AH864), #N/A)</f>
        <v>0</v>
      </c>
      <c r="P861" s="107">
        <f>'Raw Data'!V864</f>
        <v>0</v>
      </c>
    </row>
    <row r="862" spans="1:16" x14ac:dyDescent="0.2">
      <c r="A862" s="132">
        <f>'Raw Data'!D865</f>
        <v>4282</v>
      </c>
      <c r="B862" s="113" t="str">
        <f>'Raw Data'!C865</f>
        <v>3A</v>
      </c>
      <c r="C862" s="131" t="str">
        <f>'Raw Data'!B865</f>
        <v>Portlock</v>
      </c>
      <c r="D862" s="130">
        <f>'Raw Data'!E865</f>
        <v>43263</v>
      </c>
      <c r="E862" s="129">
        <f>'Raw Data'!F865</f>
        <v>584008</v>
      </c>
      <c r="F862" s="129">
        <f>IF('Raw Data'!G865 &lt; 2000000,-1* 'Raw Data'!G865,('Raw Data'!G865 - 1000000))</f>
        <v>-1512674</v>
      </c>
      <c r="G862" s="128">
        <f>'Raw Data'!H865</f>
        <v>100</v>
      </c>
      <c r="H862" s="127">
        <f>'Raw Data'!M865</f>
        <v>7.0267033576965332</v>
      </c>
      <c r="I862" s="119">
        <f>'Raw Data'!I865</f>
        <v>1047.081298828125</v>
      </c>
      <c r="J862" s="118">
        <f>'Raw Data'!K865</f>
        <v>67</v>
      </c>
      <c r="K862" s="119">
        <f>'Raw Data'!J865</f>
        <v>459.5030517578125</v>
      </c>
      <c r="L862" s="118">
        <f>'Raw Data'!L865</f>
        <v>52</v>
      </c>
      <c r="M862" s="117">
        <f>IF('Raw Data'!U865 &gt; 0, IF('Raw Data'!V865 = 1, ('Raw Data'!Z865 * 'Raw Data'!N865 * 'Raw Data'!P865) / 'Raw Data'!U865, 'Raw Data'!Z865), #N/A)</f>
        <v>10</v>
      </c>
      <c r="N862" s="116">
        <f>IF('Raw Data'!U865 &gt; 0, IF('Raw Data'!V865 = 1, ('Raw Data'!AD865 * 'Raw Data'!N865 * 'Raw Data'!P865) / 'Raw Data'!U865, 'Raw Data'!AD865), #N/A)</f>
        <v>76</v>
      </c>
      <c r="O862" s="115">
        <f>IF('Raw Data'!U865 &gt; 0, IF('Raw Data'!V865 = 1, ('Raw Data'!AH865 * 'Raw Data'!N865 * 'Raw Data'!P865) / 'Raw Data'!U865, 'Raw Data'!AH865), #N/A)</f>
        <v>0</v>
      </c>
      <c r="P862" s="107">
        <f>'Raw Data'!V865</f>
        <v>0</v>
      </c>
    </row>
    <row r="863" spans="1:16" x14ac:dyDescent="0.2">
      <c r="A863" s="132">
        <f>'Raw Data'!D866</f>
        <v>4283</v>
      </c>
      <c r="B863" s="113" t="str">
        <f>'Raw Data'!C866</f>
        <v>3A</v>
      </c>
      <c r="C863" s="131" t="str">
        <f>'Raw Data'!B866</f>
        <v>Portlock</v>
      </c>
      <c r="D863" s="130">
        <f>'Raw Data'!E866</f>
        <v>43258</v>
      </c>
      <c r="E863" s="129">
        <f>'Raw Data'!F866</f>
        <v>583955</v>
      </c>
      <c r="F863" s="129">
        <f>IF('Raw Data'!G866 &lt; 2000000,-1* 'Raw Data'!G866,('Raw Data'!G866 - 1000000))</f>
        <v>-1514551</v>
      </c>
      <c r="G863" s="128">
        <f>'Raw Data'!H866</f>
        <v>70</v>
      </c>
      <c r="H863" s="127">
        <f>'Raw Data'!M866</f>
        <v>7.0267033576965332</v>
      </c>
      <c r="I863" s="119">
        <f>'Raw Data'!I866</f>
        <v>828.623291015625</v>
      </c>
      <c r="J863" s="118">
        <f>'Raw Data'!K866</f>
        <v>55</v>
      </c>
      <c r="K863" s="119">
        <f>'Raw Data'!J866</f>
        <v>705.32861328125</v>
      </c>
      <c r="L863" s="118">
        <f>'Raw Data'!L866</f>
        <v>91</v>
      </c>
      <c r="M863" s="117">
        <f>IF('Raw Data'!U866 &gt; 0, IF('Raw Data'!V866 = 1, ('Raw Data'!Z866 * 'Raw Data'!N866 * 'Raw Data'!P866) / 'Raw Data'!U866, 'Raw Data'!Z866), #N/A)</f>
        <v>0</v>
      </c>
      <c r="N863" s="116">
        <f>IF('Raw Data'!U866 &gt; 0, IF('Raw Data'!V866 = 1, ('Raw Data'!AD866 * 'Raw Data'!N866 * 'Raw Data'!P866) / 'Raw Data'!U866, 'Raw Data'!AD866), #N/A)</f>
        <v>28.378378378378379</v>
      </c>
      <c r="O863" s="115">
        <f>IF('Raw Data'!U866 &gt; 0, IF('Raw Data'!V866 = 1, ('Raw Data'!AH866 * 'Raw Data'!N866 * 'Raw Data'!P866) / 'Raw Data'!U866, 'Raw Data'!AH866), #N/A)</f>
        <v>0</v>
      </c>
      <c r="P863" s="107">
        <f>'Raw Data'!V866</f>
        <v>1</v>
      </c>
    </row>
    <row r="864" spans="1:16" x14ac:dyDescent="0.2">
      <c r="A864" s="132">
        <f>'Raw Data'!D867</f>
        <v>4284</v>
      </c>
      <c r="B864" s="113" t="str">
        <f>'Raw Data'!C867</f>
        <v>3A</v>
      </c>
      <c r="C864" s="131" t="str">
        <f>'Raw Data'!B867</f>
        <v>Portlock</v>
      </c>
      <c r="D864" s="130">
        <f>'Raw Data'!E867</f>
        <v>43258</v>
      </c>
      <c r="E864" s="129">
        <f>'Raw Data'!F867</f>
        <v>583986</v>
      </c>
      <c r="F864" s="129">
        <f>IF('Raw Data'!G867 &lt; 2000000,-1* 'Raw Data'!G867,('Raw Data'!G867 - 1000000))</f>
        <v>-1520626</v>
      </c>
      <c r="G864" s="128">
        <f>'Raw Data'!H867</f>
        <v>70</v>
      </c>
      <c r="H864" s="127">
        <f>'Raw Data'!M867</f>
        <v>7.0267033576965332</v>
      </c>
      <c r="I864" s="119">
        <f>'Raw Data'!I867</f>
        <v>588.0108642578125</v>
      </c>
      <c r="J864" s="118">
        <f>'Raw Data'!K867</f>
        <v>35</v>
      </c>
      <c r="K864" s="119">
        <f>'Raw Data'!J867</f>
        <v>295.14328002929687</v>
      </c>
      <c r="L864" s="118">
        <f>'Raw Data'!L867</f>
        <v>38</v>
      </c>
      <c r="M864" s="117">
        <f>IF('Raw Data'!U867 &gt; 0, IF('Raw Data'!V867 = 1, ('Raw Data'!Z867 * 'Raw Data'!N867 * 'Raw Data'!P867) / 'Raw Data'!U867, 'Raw Data'!Z867), #N/A)</f>
        <v>0</v>
      </c>
      <c r="N864" s="116">
        <f>IF('Raw Data'!U867 &gt; 0, IF('Raw Data'!V867 = 1, ('Raw Data'!AD867 * 'Raw Data'!N867 * 'Raw Data'!P867) / 'Raw Data'!U867, 'Raw Data'!AD867), #N/A)</f>
        <v>20</v>
      </c>
      <c r="O864" s="115">
        <f>IF('Raw Data'!U867 &gt; 0, IF('Raw Data'!V867 = 1, ('Raw Data'!AH867 * 'Raw Data'!N867 * 'Raw Data'!P867) / 'Raw Data'!U867, 'Raw Data'!AH867), #N/A)</f>
        <v>0</v>
      </c>
      <c r="P864" s="107">
        <f>'Raw Data'!V867</f>
        <v>1</v>
      </c>
    </row>
    <row r="865" spans="1:16" x14ac:dyDescent="0.2">
      <c r="A865" s="132">
        <f>'Raw Data'!D868</f>
        <v>4285</v>
      </c>
      <c r="B865" s="113" t="str">
        <f>'Raw Data'!C868</f>
        <v>3A</v>
      </c>
      <c r="C865" s="131" t="str">
        <f>'Raw Data'!B868</f>
        <v>Portlock</v>
      </c>
      <c r="D865" s="130">
        <f>'Raw Data'!E868</f>
        <v>43258</v>
      </c>
      <c r="E865" s="129">
        <f>'Raw Data'!F868</f>
        <v>584997</v>
      </c>
      <c r="F865" s="129">
        <f>IF('Raw Data'!G868 &lt; 2000000,-1* 'Raw Data'!G868,('Raw Data'!G868 - 1000000))</f>
        <v>-1520749</v>
      </c>
      <c r="G865" s="128">
        <f>'Raw Data'!H868</f>
        <v>61</v>
      </c>
      <c r="H865" s="127">
        <f>'Raw Data'!M868</f>
        <v>7.0267033576965332</v>
      </c>
      <c r="I865" s="119">
        <f>'Raw Data'!I868</f>
        <v>134.36715698242187</v>
      </c>
      <c r="J865" s="118">
        <f>'Raw Data'!K868</f>
        <v>6</v>
      </c>
      <c r="K865" s="119">
        <f>'Raw Data'!J868</f>
        <v>245.55278015136719</v>
      </c>
      <c r="L865" s="118">
        <f>'Raw Data'!L868</f>
        <v>37</v>
      </c>
      <c r="M865" s="117">
        <f>IF('Raw Data'!U868 &gt; 0, IF('Raw Data'!V868 = 1, ('Raw Data'!Z868 * 'Raw Data'!N868 * 'Raw Data'!P868) / 'Raw Data'!U868, 'Raw Data'!Z868), #N/A)</f>
        <v>0</v>
      </c>
      <c r="N865" s="116">
        <f>IF('Raw Data'!U868 &gt; 0, IF('Raw Data'!V868 = 1, ('Raw Data'!AD868 * 'Raw Data'!N868 * 'Raw Data'!P868) / 'Raw Data'!U868, 'Raw Data'!AD868), #N/A)</f>
        <v>0</v>
      </c>
      <c r="O865" s="115">
        <f>IF('Raw Data'!U868 &gt; 0, IF('Raw Data'!V868 = 1, ('Raw Data'!AH868 * 'Raw Data'!N868 * 'Raw Data'!P868) / 'Raw Data'!U868, 'Raw Data'!AH868), #N/A)</f>
        <v>0</v>
      </c>
      <c r="P865" s="107">
        <f>'Raw Data'!V868</f>
        <v>1</v>
      </c>
    </row>
    <row r="866" spans="1:16" x14ac:dyDescent="0.2">
      <c r="A866" s="132">
        <f>'Raw Data'!D869</f>
        <v>4286</v>
      </c>
      <c r="B866" s="113" t="str">
        <f>'Raw Data'!C869</f>
        <v>3A</v>
      </c>
      <c r="C866" s="131" t="str">
        <f>'Raw Data'!B869</f>
        <v>Albatross</v>
      </c>
      <c r="D866" s="130">
        <f>'Raw Data'!E869</f>
        <v>43288</v>
      </c>
      <c r="E866" s="129">
        <f>'Raw Data'!F869</f>
        <v>562012</v>
      </c>
      <c r="F866" s="129">
        <f>IF('Raw Data'!G869 &lt; 2000000,-1* 'Raw Data'!G869,('Raw Data'!G869 - 1000000))</f>
        <v>-1524999</v>
      </c>
      <c r="G866" s="128">
        <f>'Raw Data'!H869</f>
        <v>67</v>
      </c>
      <c r="H866" s="127">
        <f>'Raw Data'!M869</f>
        <v>6.9564361572265625</v>
      </c>
      <c r="I866" s="119">
        <f>'Raw Data'!I869</f>
        <v>552.35693359375</v>
      </c>
      <c r="J866" s="118">
        <f>'Raw Data'!K869</f>
        <v>37</v>
      </c>
      <c r="K866" s="119">
        <f>'Raw Data'!J869</f>
        <v>512.3765869140625</v>
      </c>
      <c r="L866" s="118">
        <f>'Raw Data'!L869</f>
        <v>67</v>
      </c>
      <c r="M866" s="117">
        <f>IF('Raw Data'!U869 &gt; 0, IF('Raw Data'!V869 = 1, ('Raw Data'!Z869 * 'Raw Data'!N869 * 'Raw Data'!P869) / 'Raw Data'!U869, 'Raw Data'!Z869), #N/A)</f>
        <v>9.9</v>
      </c>
      <c r="N866" s="116">
        <f>IF('Raw Data'!U869 &gt; 0, IF('Raw Data'!V869 = 1, ('Raw Data'!AD869 * 'Raw Data'!N869 * 'Raw Data'!P869) / 'Raw Data'!U869, 'Raw Data'!AD869), #N/A)</f>
        <v>9.9</v>
      </c>
      <c r="O866" s="115">
        <f>IF('Raw Data'!U869 &gt; 0, IF('Raw Data'!V869 = 1, ('Raw Data'!AH869 * 'Raw Data'!N869 * 'Raw Data'!P869) / 'Raw Data'!U869, 'Raw Data'!AH869), #N/A)</f>
        <v>14.85</v>
      </c>
      <c r="P866" s="107">
        <f>'Raw Data'!V869</f>
        <v>1</v>
      </c>
    </row>
    <row r="867" spans="1:16" x14ac:dyDescent="0.2">
      <c r="A867" s="132">
        <f>'Raw Data'!D870</f>
        <v>4287</v>
      </c>
      <c r="B867" s="113" t="str">
        <f>'Raw Data'!C870</f>
        <v>3A</v>
      </c>
      <c r="C867" s="131" t="str">
        <f>'Raw Data'!B870</f>
        <v>Albatross</v>
      </c>
      <c r="D867" s="130">
        <f>'Raw Data'!E870</f>
        <v>43288</v>
      </c>
      <c r="E867" s="129">
        <f>'Raw Data'!F870</f>
        <v>562002</v>
      </c>
      <c r="F867" s="129">
        <f>IF('Raw Data'!G870 &lt; 2000000,-1* 'Raw Data'!G870,('Raw Data'!G870 - 1000000))</f>
        <v>-1530897</v>
      </c>
      <c r="G867" s="128">
        <f>'Raw Data'!H870</f>
        <v>44</v>
      </c>
      <c r="H867" s="127">
        <f>'Raw Data'!M870</f>
        <v>6.9564361572265625</v>
      </c>
      <c r="I867" s="119">
        <f>'Raw Data'!I870</f>
        <v>74.414154052734375</v>
      </c>
      <c r="J867" s="118">
        <f>'Raw Data'!K870</f>
        <v>6</v>
      </c>
      <c r="K867" s="119">
        <f>'Raw Data'!J870</f>
        <v>166.03297424316406</v>
      </c>
      <c r="L867" s="118">
        <f>'Raw Data'!L870</f>
        <v>27</v>
      </c>
      <c r="M867" s="117">
        <f>IF('Raw Data'!U870 &gt; 0, IF('Raw Data'!V870 = 1, ('Raw Data'!Z870 * 'Raw Data'!N870 * 'Raw Data'!P870) / 'Raw Data'!U870, 'Raw Data'!Z870), #N/A)</f>
        <v>0</v>
      </c>
      <c r="N867" s="116">
        <f>IF('Raw Data'!U870 &gt; 0, IF('Raw Data'!V870 = 1, ('Raw Data'!AD870 * 'Raw Data'!N870 * 'Raw Data'!P870) / 'Raw Data'!U870, 'Raw Data'!AD870), #N/A)</f>
        <v>4.95</v>
      </c>
      <c r="O867" s="115">
        <f>IF('Raw Data'!U870 &gt; 0, IF('Raw Data'!V870 = 1, ('Raw Data'!AH870 * 'Raw Data'!N870 * 'Raw Data'!P870) / 'Raw Data'!U870, 'Raw Data'!AH870), #N/A)</f>
        <v>0</v>
      </c>
      <c r="P867" s="107">
        <f>'Raw Data'!V870</f>
        <v>1</v>
      </c>
    </row>
    <row r="868" spans="1:16" x14ac:dyDescent="0.2">
      <c r="A868" s="132">
        <f>'Raw Data'!D871</f>
        <v>4288</v>
      </c>
      <c r="B868" s="113" t="str">
        <f>'Raw Data'!C871</f>
        <v>3A</v>
      </c>
      <c r="C868" s="131" t="str">
        <f>'Raw Data'!B871</f>
        <v>Albatross</v>
      </c>
      <c r="D868" s="130">
        <f>'Raw Data'!E871</f>
        <v>43289</v>
      </c>
      <c r="E868" s="129">
        <f>'Raw Data'!F871</f>
        <v>561997</v>
      </c>
      <c r="F868" s="129">
        <f>IF('Raw Data'!G871 &lt; 2000000,-1* 'Raw Data'!G871,('Raw Data'!G871 - 1000000))</f>
        <v>-1532610</v>
      </c>
      <c r="G868" s="128">
        <f>'Raw Data'!H871</f>
        <v>32</v>
      </c>
      <c r="H868" s="127">
        <f>'Raw Data'!M871</f>
        <v>6.9564361572265625</v>
      </c>
      <c r="I868" s="119">
        <f>'Raw Data'!I871</f>
        <v>339.82281494140625</v>
      </c>
      <c r="J868" s="118">
        <f>'Raw Data'!K871</f>
        <v>12</v>
      </c>
      <c r="K868" s="119">
        <f>'Raw Data'!J871</f>
        <v>170.15742492675781</v>
      </c>
      <c r="L868" s="118">
        <f>'Raw Data'!L871</f>
        <v>23</v>
      </c>
      <c r="M868" s="117">
        <f>IF('Raw Data'!U871 &gt; 0, IF('Raw Data'!V871 = 1, ('Raw Data'!Z871 * 'Raw Data'!N871 * 'Raw Data'!P871) / 'Raw Data'!U871, 'Raw Data'!Z871), #N/A)</f>
        <v>0</v>
      </c>
      <c r="N868" s="116">
        <f>IF('Raw Data'!U871 &gt; 0, IF('Raw Data'!V871 = 1, ('Raw Data'!AD871 * 'Raw Data'!N871 * 'Raw Data'!P871) / 'Raw Data'!U871, 'Raw Data'!AD871), #N/A)</f>
        <v>0</v>
      </c>
      <c r="O868" s="115">
        <f>IF('Raw Data'!U871 &gt; 0, IF('Raw Data'!V871 = 1, ('Raw Data'!AH871 * 'Raw Data'!N871 * 'Raw Data'!P871) / 'Raw Data'!U871, 'Raw Data'!AH871), #N/A)</f>
        <v>0</v>
      </c>
      <c r="P868" s="107">
        <f>'Raw Data'!V871</f>
        <v>1</v>
      </c>
    </row>
    <row r="869" spans="1:16" x14ac:dyDescent="0.2">
      <c r="A869" s="132">
        <f>'Raw Data'!D872</f>
        <v>4289</v>
      </c>
      <c r="B869" s="113" t="str">
        <f>'Raw Data'!C872</f>
        <v>3A</v>
      </c>
      <c r="C869" s="131" t="str">
        <f>'Raw Data'!B872</f>
        <v>Albatross</v>
      </c>
      <c r="D869" s="130">
        <f>'Raw Data'!E872</f>
        <v>43260</v>
      </c>
      <c r="E869" s="129">
        <f>'Raw Data'!F872</f>
        <v>562993</v>
      </c>
      <c r="F869" s="129">
        <f>IF('Raw Data'!G872 &lt; 2000000,-1* 'Raw Data'!G872,('Raw Data'!G872 - 1000000))</f>
        <v>-1521497</v>
      </c>
      <c r="G869" s="128">
        <f>'Raw Data'!H872</f>
        <v>128</v>
      </c>
      <c r="H869" s="127">
        <f>'Raw Data'!M872</f>
        <v>7.0267033576965332</v>
      </c>
      <c r="I869" s="119">
        <f>'Raw Data'!I872</f>
        <v>377.6837158203125</v>
      </c>
      <c r="J869" s="118">
        <f>'Raw Data'!K872</f>
        <v>27</v>
      </c>
      <c r="K869" s="119">
        <f>'Raw Data'!J872</f>
        <v>543.00958251953125</v>
      </c>
      <c r="L869" s="118">
        <f>'Raw Data'!L872</f>
        <v>62</v>
      </c>
      <c r="M869" s="117">
        <f>IF('Raw Data'!U872 &gt; 0, IF('Raw Data'!V872 = 1, ('Raw Data'!Z872 * 'Raw Data'!N872 * 'Raw Data'!P872) / 'Raw Data'!U872, 'Raw Data'!Z872), #N/A)</f>
        <v>30</v>
      </c>
      <c r="N869" s="116">
        <f>IF('Raw Data'!U872 &gt; 0, IF('Raw Data'!V872 = 1, ('Raw Data'!AD872 * 'Raw Data'!N872 * 'Raw Data'!P872) / 'Raw Data'!U872, 'Raw Data'!AD872), #N/A)</f>
        <v>15</v>
      </c>
      <c r="O869" s="115">
        <f>IF('Raw Data'!U872 &gt; 0, IF('Raw Data'!V872 = 1, ('Raw Data'!AH872 * 'Raw Data'!N872 * 'Raw Data'!P872) / 'Raw Data'!U872, 'Raw Data'!AH872), #N/A)</f>
        <v>0</v>
      </c>
      <c r="P869" s="107">
        <f>'Raw Data'!V872</f>
        <v>1</v>
      </c>
    </row>
    <row r="870" spans="1:16" x14ac:dyDescent="0.2">
      <c r="A870" s="132">
        <f>'Raw Data'!D873</f>
        <v>4290</v>
      </c>
      <c r="B870" s="113" t="str">
        <f>'Raw Data'!C873</f>
        <v>3A</v>
      </c>
      <c r="C870" s="131" t="str">
        <f>'Raw Data'!B873</f>
        <v>Albatross</v>
      </c>
      <c r="D870" s="130">
        <f>'Raw Data'!E873</f>
        <v>43260</v>
      </c>
      <c r="E870" s="129">
        <f>'Raw Data'!F873</f>
        <v>563002</v>
      </c>
      <c r="F870" s="129">
        <f>IF('Raw Data'!G873 &lt; 2000000,-1* 'Raw Data'!G873,('Raw Data'!G873 - 1000000))</f>
        <v>-1523313</v>
      </c>
      <c r="G870" s="128">
        <f>'Raw Data'!H873</f>
        <v>148</v>
      </c>
      <c r="H870" s="127">
        <f>'Raw Data'!M873</f>
        <v>7.0267033576965332</v>
      </c>
      <c r="I870" s="119">
        <f>'Raw Data'!I873</f>
        <v>1001.9465942382812</v>
      </c>
      <c r="J870" s="118">
        <f>'Raw Data'!K873</f>
        <v>66</v>
      </c>
      <c r="K870" s="119">
        <f>'Raw Data'!J873</f>
        <v>274.59393310546875</v>
      </c>
      <c r="L870" s="118">
        <f>'Raw Data'!L873</f>
        <v>30</v>
      </c>
      <c r="M870" s="117">
        <f>IF('Raw Data'!U873 &gt; 0, IF('Raw Data'!V873 = 1, ('Raw Data'!Z873 * 'Raw Data'!N873 * 'Raw Data'!P873) / 'Raw Data'!U873, 'Raw Data'!Z873), #N/A)</f>
        <v>45</v>
      </c>
      <c r="N870" s="116">
        <f>IF('Raw Data'!U873 &gt; 0, IF('Raw Data'!V873 = 1, ('Raw Data'!AD873 * 'Raw Data'!N873 * 'Raw Data'!P873) / 'Raw Data'!U873, 'Raw Data'!AD873), #N/A)</f>
        <v>0</v>
      </c>
      <c r="O870" s="115">
        <f>IF('Raw Data'!U873 &gt; 0, IF('Raw Data'!V873 = 1, ('Raw Data'!AH873 * 'Raw Data'!N873 * 'Raw Data'!P873) / 'Raw Data'!U873, 'Raw Data'!AH873), #N/A)</f>
        <v>0</v>
      </c>
      <c r="P870" s="107">
        <f>'Raw Data'!V873</f>
        <v>1</v>
      </c>
    </row>
    <row r="871" spans="1:16" x14ac:dyDescent="0.2">
      <c r="A871" s="132">
        <f>'Raw Data'!D874</f>
        <v>4291</v>
      </c>
      <c r="B871" s="113" t="str">
        <f>'Raw Data'!C874</f>
        <v>3A</v>
      </c>
      <c r="C871" s="131" t="str">
        <f>'Raw Data'!B874</f>
        <v>Albatross</v>
      </c>
      <c r="D871" s="130">
        <f>'Raw Data'!E874</f>
        <v>43287</v>
      </c>
      <c r="E871" s="129">
        <f>'Raw Data'!F874</f>
        <v>563014</v>
      </c>
      <c r="F871" s="129">
        <f>IF('Raw Data'!G874 &lt; 2000000,-1* 'Raw Data'!G874,('Raw Data'!G874 - 1000000))</f>
        <v>-1525091</v>
      </c>
      <c r="G871" s="128">
        <f>'Raw Data'!H874</f>
        <v>29</v>
      </c>
      <c r="H871" s="127">
        <f>'Raw Data'!M874</f>
        <v>6.9564361572265625</v>
      </c>
      <c r="I871" s="119">
        <f>'Raw Data'!I874</f>
        <v>0</v>
      </c>
      <c r="J871" s="118">
        <f>'Raw Data'!K874</f>
        <v>0</v>
      </c>
      <c r="K871" s="119">
        <f>'Raw Data'!J874</f>
        <v>0</v>
      </c>
      <c r="L871" s="118">
        <f>'Raw Data'!L874</f>
        <v>0</v>
      </c>
      <c r="M871" s="117">
        <f>IF('Raw Data'!U874 &gt; 0, IF('Raw Data'!V874 = 1, ('Raw Data'!Z874 * 'Raw Data'!N874 * 'Raw Data'!P874) / 'Raw Data'!U874, 'Raw Data'!Z874), #N/A)</f>
        <v>0</v>
      </c>
      <c r="N871" s="116">
        <f>IF('Raw Data'!U874 &gt; 0, IF('Raw Data'!V874 = 1, ('Raw Data'!AD874 * 'Raw Data'!N874 * 'Raw Data'!P874) / 'Raw Data'!U874, 'Raw Data'!AD874), #N/A)</f>
        <v>0</v>
      </c>
      <c r="O871" s="115">
        <f>IF('Raw Data'!U874 &gt; 0, IF('Raw Data'!V874 = 1, ('Raw Data'!AH874 * 'Raw Data'!N874 * 'Raw Data'!P874) / 'Raw Data'!U874, 'Raw Data'!AH874), #N/A)</f>
        <v>0</v>
      </c>
      <c r="P871" s="107">
        <f>'Raw Data'!V874</f>
        <v>1</v>
      </c>
    </row>
    <row r="872" spans="1:16" x14ac:dyDescent="0.2">
      <c r="A872" s="132">
        <f>'Raw Data'!D875</f>
        <v>4292</v>
      </c>
      <c r="B872" s="113" t="str">
        <f>'Raw Data'!C875</f>
        <v>3A</v>
      </c>
      <c r="C872" s="131" t="str">
        <f>'Raw Data'!B875</f>
        <v>Albatross</v>
      </c>
      <c r="D872" s="130">
        <f>'Raw Data'!E875</f>
        <v>43288</v>
      </c>
      <c r="E872" s="129">
        <f>'Raw Data'!F875</f>
        <v>562997</v>
      </c>
      <c r="F872" s="129">
        <f>IF('Raw Data'!G875 &lt; 2000000,-1* 'Raw Data'!G875,('Raw Data'!G875 - 1000000))</f>
        <v>-1530905</v>
      </c>
      <c r="G872" s="128">
        <f>'Raw Data'!H875</f>
        <v>43</v>
      </c>
      <c r="H872" s="127">
        <f>'Raw Data'!M875</f>
        <v>6.9564361572265625</v>
      </c>
      <c r="I872" s="119">
        <f>'Raw Data'!I875</f>
        <v>86.337257385253906</v>
      </c>
      <c r="J872" s="118">
        <f>'Raw Data'!K875</f>
        <v>5</v>
      </c>
      <c r="K872" s="119">
        <f>'Raw Data'!J875</f>
        <v>69.998451232910156</v>
      </c>
      <c r="L872" s="118">
        <f>'Raw Data'!L875</f>
        <v>9</v>
      </c>
      <c r="M872" s="117">
        <f>IF('Raw Data'!U875 &gt; 0, IF('Raw Data'!V875 = 1, ('Raw Data'!Z875 * 'Raw Data'!N875 * 'Raw Data'!P875) / 'Raw Data'!U875, 'Raw Data'!Z875), #N/A)</f>
        <v>0</v>
      </c>
      <c r="N872" s="116">
        <f>IF('Raw Data'!U875 &gt; 0, IF('Raw Data'!V875 = 1, ('Raw Data'!AD875 * 'Raw Data'!N875 * 'Raw Data'!P875) / 'Raw Data'!U875, 'Raw Data'!AD875), #N/A)</f>
        <v>4.95</v>
      </c>
      <c r="O872" s="115">
        <f>IF('Raw Data'!U875 &gt; 0, IF('Raw Data'!V875 = 1, ('Raw Data'!AH875 * 'Raw Data'!N875 * 'Raw Data'!P875) / 'Raw Data'!U875, 'Raw Data'!AH875), #N/A)</f>
        <v>0</v>
      </c>
      <c r="P872" s="107">
        <f>'Raw Data'!V875</f>
        <v>1</v>
      </c>
    </row>
    <row r="873" spans="1:16" x14ac:dyDescent="0.2">
      <c r="A873" s="126">
        <f>'Raw Data'!D876</f>
        <v>4293</v>
      </c>
      <c r="B873" s="125" t="str">
        <f>'Raw Data'!C876</f>
        <v>3A</v>
      </c>
      <c r="C873" s="124" t="str">
        <f>'Raw Data'!B876</f>
        <v>Albatross</v>
      </c>
      <c r="D873" s="123">
        <f>'Raw Data'!E876</f>
        <v>43289</v>
      </c>
      <c r="E873" s="122">
        <f>'Raw Data'!F876</f>
        <v>562996</v>
      </c>
      <c r="F873" s="122">
        <f>IF('Raw Data'!G876 &lt; 2000000,-1* 'Raw Data'!G876,('Raw Data'!G876 - 1000000))</f>
        <v>-1532686</v>
      </c>
      <c r="G873" s="121">
        <f>'Raw Data'!H876</f>
        <v>49</v>
      </c>
      <c r="H873" s="120">
        <f>'Raw Data'!M876</f>
        <v>7.0267033576965332</v>
      </c>
      <c r="I873" s="137">
        <f>'Raw Data'!I876</f>
        <v>41.791149139404297</v>
      </c>
      <c r="J873" s="136">
        <f>'Raw Data'!K876</f>
        <v>3</v>
      </c>
      <c r="K873" s="137">
        <f>'Raw Data'!J876</f>
        <v>238.17808532714844</v>
      </c>
      <c r="L873" s="136">
        <f>'Raw Data'!L876</f>
        <v>37</v>
      </c>
      <c r="M873" s="135">
        <f>IF('Raw Data'!U876 &gt; 0, IF('Raw Data'!V876 = 1, ('Raw Data'!Z876 * 'Raw Data'!N876 * 'Raw Data'!P876) / 'Raw Data'!U876, 'Raw Data'!Z876), #N/A)</f>
        <v>0</v>
      </c>
      <c r="N873" s="134">
        <f>IF('Raw Data'!U876 &gt; 0, IF('Raw Data'!V876 = 1, ('Raw Data'!AD876 * 'Raw Data'!N876 * 'Raw Data'!P876) / 'Raw Data'!U876, 'Raw Data'!AD876), #N/A)</f>
        <v>10</v>
      </c>
      <c r="O873" s="133">
        <f>IF('Raw Data'!U876 &gt; 0, IF('Raw Data'!V876 = 1, ('Raw Data'!AH876 * 'Raw Data'!N876 * 'Raw Data'!P876) / 'Raw Data'!U876, 'Raw Data'!AH876), #N/A)</f>
        <v>0</v>
      </c>
      <c r="P873" s="107">
        <f>'Raw Data'!V876</f>
        <v>1</v>
      </c>
    </row>
    <row r="874" spans="1:16" x14ac:dyDescent="0.2">
      <c r="A874" s="132">
        <f>'Raw Data'!D877</f>
        <v>4294</v>
      </c>
      <c r="B874" s="113" t="str">
        <f>'Raw Data'!C877</f>
        <v>3A</v>
      </c>
      <c r="C874" s="131" t="str">
        <f>'Raw Data'!B877</f>
        <v>Albatross</v>
      </c>
      <c r="D874" s="130">
        <f>'Raw Data'!E877</f>
        <v>43289</v>
      </c>
      <c r="E874" s="129">
        <f>'Raw Data'!F877</f>
        <v>563002</v>
      </c>
      <c r="F874" s="129">
        <f>IF('Raw Data'!G877 &lt; 2000000,-1* 'Raw Data'!G877,('Raw Data'!G877 - 1000000))</f>
        <v>-1534478</v>
      </c>
      <c r="G874" s="128">
        <f>'Raw Data'!H877</f>
        <v>38</v>
      </c>
      <c r="H874" s="127">
        <f>'Raw Data'!M877</f>
        <v>6.9564361572265625</v>
      </c>
      <c r="I874" s="119">
        <f>'Raw Data'!I877</f>
        <v>477.880615234375</v>
      </c>
      <c r="J874" s="118">
        <f>'Raw Data'!K877</f>
        <v>22</v>
      </c>
      <c r="K874" s="119">
        <f>'Raw Data'!J877</f>
        <v>159.9832763671875</v>
      </c>
      <c r="L874" s="118">
        <f>'Raw Data'!L877</f>
        <v>19</v>
      </c>
      <c r="M874" s="117">
        <f>IF('Raw Data'!U877 &gt; 0, IF('Raw Data'!V877 = 1, ('Raw Data'!Z877 * 'Raw Data'!N877 * 'Raw Data'!P877) / 'Raw Data'!U877, 'Raw Data'!Z877), #N/A)</f>
        <v>0</v>
      </c>
      <c r="N874" s="116">
        <f>IF('Raw Data'!U877 &gt; 0, IF('Raw Data'!V877 = 1, ('Raw Data'!AD877 * 'Raw Data'!N877 * 'Raw Data'!P877) / 'Raw Data'!U877, 'Raw Data'!AD877), #N/A)</f>
        <v>24.928057553956833</v>
      </c>
      <c r="O874" s="115">
        <f>IF('Raw Data'!U877 &gt; 0, IF('Raw Data'!V877 = 1, ('Raw Data'!AH877 * 'Raw Data'!N877 * 'Raw Data'!P877) / 'Raw Data'!U877, 'Raw Data'!AH877), #N/A)</f>
        <v>0</v>
      </c>
      <c r="P874" s="107">
        <f>'Raw Data'!V877</f>
        <v>1</v>
      </c>
    </row>
    <row r="875" spans="1:16" x14ac:dyDescent="0.2">
      <c r="A875" s="132">
        <f>'Raw Data'!D878</f>
        <v>4295</v>
      </c>
      <c r="B875" s="113" t="str">
        <f>'Raw Data'!C878</f>
        <v>3A</v>
      </c>
      <c r="C875" s="131" t="str">
        <f>'Raw Data'!B878</f>
        <v>Albatross</v>
      </c>
      <c r="D875" s="130">
        <f>'Raw Data'!E878</f>
        <v>43259</v>
      </c>
      <c r="E875" s="129">
        <f>'Raw Data'!F878</f>
        <v>564003</v>
      </c>
      <c r="F875" s="129">
        <f>IF('Raw Data'!G878 &lt; 2000000,-1* 'Raw Data'!G878,('Raw Data'!G878 - 1000000))</f>
        <v>-1515693</v>
      </c>
      <c r="G875" s="128">
        <f>'Raw Data'!H878</f>
        <v>34</v>
      </c>
      <c r="H875" s="127">
        <f>'Raw Data'!M878</f>
        <v>6.9564361572265625</v>
      </c>
      <c r="I875" s="119">
        <f>'Raw Data'!I878</f>
        <v>1930.720947265625</v>
      </c>
      <c r="J875" s="118">
        <f>'Raw Data'!K878</f>
        <v>118</v>
      </c>
      <c r="K875" s="119">
        <f>'Raw Data'!J878</f>
        <v>740.50531005859375</v>
      </c>
      <c r="L875" s="118">
        <f>'Raw Data'!L878</f>
        <v>90</v>
      </c>
      <c r="M875" s="117">
        <f>IF('Raw Data'!U878 &gt; 0, IF('Raw Data'!V878 = 1, ('Raw Data'!Z878 * 'Raw Data'!N878 * 'Raw Data'!P878) / 'Raw Data'!U878, 'Raw Data'!Z878), #N/A)</f>
        <v>0</v>
      </c>
      <c r="N875" s="116">
        <f>IF('Raw Data'!U878 &gt; 0, IF('Raw Data'!V878 = 1, ('Raw Data'!AD878 * 'Raw Data'!N878 * 'Raw Data'!P878) / 'Raw Data'!U878, 'Raw Data'!AD878), #N/A)</f>
        <v>9.9</v>
      </c>
      <c r="O875" s="115">
        <f>IF('Raw Data'!U878 &gt; 0, IF('Raw Data'!V878 = 1, ('Raw Data'!AH878 * 'Raw Data'!N878 * 'Raw Data'!P878) / 'Raw Data'!U878, 'Raw Data'!AH878), #N/A)</f>
        <v>0</v>
      </c>
      <c r="P875" s="107">
        <f>'Raw Data'!V878</f>
        <v>1</v>
      </c>
    </row>
    <row r="876" spans="1:16" x14ac:dyDescent="0.2">
      <c r="A876" s="132">
        <f>'Raw Data'!D879</f>
        <v>4296</v>
      </c>
      <c r="B876" s="113" t="str">
        <f>'Raw Data'!C879</f>
        <v>3A</v>
      </c>
      <c r="C876" s="131" t="str">
        <f>'Raw Data'!B879</f>
        <v>Albatross</v>
      </c>
      <c r="D876" s="130">
        <f>'Raw Data'!E879</f>
        <v>43259</v>
      </c>
      <c r="E876" s="129">
        <f>'Raw Data'!F879</f>
        <v>563999</v>
      </c>
      <c r="F876" s="129">
        <f>IF('Raw Data'!G879 &lt; 2000000,-1* 'Raw Data'!G879,('Raw Data'!G879 - 1000000))</f>
        <v>-1521546</v>
      </c>
      <c r="G876" s="128">
        <f>'Raw Data'!H879</f>
        <v>27</v>
      </c>
      <c r="H876" s="127">
        <f>'Raw Data'!M879</f>
        <v>7.0267033576965332</v>
      </c>
      <c r="I876" s="119">
        <f>'Raw Data'!I879</f>
        <v>945.94891357421875</v>
      </c>
      <c r="J876" s="118">
        <f>'Raw Data'!K879</f>
        <v>52</v>
      </c>
      <c r="K876" s="119">
        <f>'Raw Data'!J879</f>
        <v>370.3099365234375</v>
      </c>
      <c r="L876" s="118">
        <f>'Raw Data'!L879</f>
        <v>49</v>
      </c>
      <c r="M876" s="117">
        <f>IF('Raw Data'!U879 &gt; 0, IF('Raw Data'!V879 = 1, ('Raw Data'!Z879 * 'Raw Data'!N879 * 'Raw Data'!P879) / 'Raw Data'!U879, 'Raw Data'!Z879), #N/A)</f>
        <v>0</v>
      </c>
      <c r="N876" s="116">
        <f>IF('Raw Data'!U879 &gt; 0, IF('Raw Data'!V879 = 1, ('Raw Data'!AD879 * 'Raw Data'!N879 * 'Raw Data'!P879) / 'Raw Data'!U879, 'Raw Data'!AD879), #N/A)</f>
        <v>0</v>
      </c>
      <c r="O876" s="115">
        <f>IF('Raw Data'!U879 &gt; 0, IF('Raw Data'!V879 = 1, ('Raw Data'!AH879 * 'Raw Data'!N879 * 'Raw Data'!P879) / 'Raw Data'!U879, 'Raw Data'!AH879), #N/A)</f>
        <v>0</v>
      </c>
      <c r="P876" s="107">
        <f>'Raw Data'!V879</f>
        <v>1</v>
      </c>
    </row>
    <row r="877" spans="1:16" x14ac:dyDescent="0.2">
      <c r="A877" s="132">
        <f>'Raw Data'!D880</f>
        <v>4297</v>
      </c>
      <c r="B877" s="113" t="str">
        <f>'Raw Data'!C880</f>
        <v>3A</v>
      </c>
      <c r="C877" s="131" t="str">
        <f>'Raw Data'!B880</f>
        <v>Albatross</v>
      </c>
      <c r="D877" s="130">
        <f>'Raw Data'!E880</f>
        <v>43260</v>
      </c>
      <c r="E877" s="129">
        <f>'Raw Data'!F880</f>
        <v>563996</v>
      </c>
      <c r="F877" s="129">
        <f>IF('Raw Data'!G880 &lt; 2000000,-1* 'Raw Data'!G880,('Raw Data'!G880 - 1000000))</f>
        <v>-1523441</v>
      </c>
      <c r="G877" s="128">
        <f>'Raw Data'!H880</f>
        <v>76</v>
      </c>
      <c r="H877" s="127">
        <f>'Raw Data'!M880</f>
        <v>6.9564361572265625</v>
      </c>
      <c r="I877" s="119">
        <f>'Raw Data'!I880</f>
        <v>529.75091552734375</v>
      </c>
      <c r="J877" s="118">
        <f>'Raw Data'!K880</f>
        <v>37</v>
      </c>
      <c r="K877" s="119">
        <f>'Raw Data'!J880</f>
        <v>656.041259765625</v>
      </c>
      <c r="L877" s="118">
        <f>'Raw Data'!L880</f>
        <v>78</v>
      </c>
      <c r="M877" s="117">
        <f>IF('Raw Data'!U880 &gt; 0, IF('Raw Data'!V880 = 1, ('Raw Data'!Z880 * 'Raw Data'!N880 * 'Raw Data'!P880) / 'Raw Data'!U880, 'Raw Data'!Z880), #N/A)</f>
        <v>14.85</v>
      </c>
      <c r="N877" s="116">
        <f>IF('Raw Data'!U880 &gt; 0, IF('Raw Data'!V880 = 1, ('Raw Data'!AD880 * 'Raw Data'!N880 * 'Raw Data'!P880) / 'Raw Data'!U880, 'Raw Data'!AD880), #N/A)</f>
        <v>0</v>
      </c>
      <c r="O877" s="115">
        <f>IF('Raw Data'!U880 &gt; 0, IF('Raw Data'!V880 = 1, ('Raw Data'!AH880 * 'Raw Data'!N880 * 'Raw Data'!P880) / 'Raw Data'!U880, 'Raw Data'!AH880), #N/A)</f>
        <v>0</v>
      </c>
      <c r="P877" s="107">
        <f>'Raw Data'!V880</f>
        <v>1</v>
      </c>
    </row>
    <row r="878" spans="1:16" x14ac:dyDescent="0.2">
      <c r="A878" s="132">
        <f>'Raw Data'!D881</f>
        <v>4298</v>
      </c>
      <c r="B878" s="113" t="str">
        <f>'Raw Data'!C881</f>
        <v>3A</v>
      </c>
      <c r="C878" s="131" t="str">
        <f>'Raw Data'!B881</f>
        <v>Albatross</v>
      </c>
      <c r="D878" s="130">
        <f>'Raw Data'!E881</f>
        <v>43287</v>
      </c>
      <c r="E878" s="129">
        <f>'Raw Data'!F881</f>
        <v>564003</v>
      </c>
      <c r="F878" s="129">
        <f>IF('Raw Data'!G881 &lt; 2000000,-1* 'Raw Data'!G881,('Raw Data'!G881 - 1000000))</f>
        <v>-1525205</v>
      </c>
      <c r="G878" s="128">
        <f>'Raw Data'!H881</f>
        <v>39</v>
      </c>
      <c r="H878" s="127">
        <f>'Raw Data'!M881</f>
        <v>7.0267033576965332</v>
      </c>
      <c r="I878" s="119">
        <f>'Raw Data'!I881</f>
        <v>13.812229156494141</v>
      </c>
      <c r="J878" s="118">
        <f>'Raw Data'!K881</f>
        <v>1</v>
      </c>
      <c r="K878" s="119">
        <f>'Raw Data'!J881</f>
        <v>9.4742584228515625</v>
      </c>
      <c r="L878" s="118">
        <f>'Raw Data'!L881</f>
        <v>2</v>
      </c>
      <c r="M878" s="117">
        <f>IF('Raw Data'!U881 &gt; 0, IF('Raw Data'!V881 = 1, ('Raw Data'!Z881 * 'Raw Data'!N881 * 'Raw Data'!P881) / 'Raw Data'!U881, 'Raw Data'!Z881), #N/A)</f>
        <v>0</v>
      </c>
      <c r="N878" s="116">
        <f>IF('Raw Data'!U881 &gt; 0, IF('Raw Data'!V881 = 1, ('Raw Data'!AD881 * 'Raw Data'!N881 * 'Raw Data'!P881) / 'Raw Data'!U881, 'Raw Data'!AD881), #N/A)</f>
        <v>0</v>
      </c>
      <c r="O878" s="115">
        <f>IF('Raw Data'!U881 &gt; 0, IF('Raw Data'!V881 = 1, ('Raw Data'!AH881 * 'Raw Data'!N881 * 'Raw Data'!P881) / 'Raw Data'!U881, 'Raw Data'!AH881), #N/A)</f>
        <v>0</v>
      </c>
      <c r="P878" s="107">
        <f>'Raw Data'!V881</f>
        <v>1</v>
      </c>
    </row>
    <row r="879" spans="1:16" x14ac:dyDescent="0.2">
      <c r="A879" s="132">
        <f>'Raw Data'!D882</f>
        <v>4299</v>
      </c>
      <c r="B879" s="113" t="str">
        <f>'Raw Data'!C882</f>
        <v>3A</v>
      </c>
      <c r="C879" s="131" t="str">
        <f>'Raw Data'!B882</f>
        <v>Albatross</v>
      </c>
      <c r="D879" s="130">
        <f>'Raw Data'!E882</f>
        <v>43287</v>
      </c>
      <c r="E879" s="129">
        <f>'Raw Data'!F882</f>
        <v>564017</v>
      </c>
      <c r="F879" s="129">
        <f>IF('Raw Data'!G882 &lt; 2000000,-1* 'Raw Data'!G882,('Raw Data'!G882 - 1000000))</f>
        <v>-1531001</v>
      </c>
      <c r="G879" s="128">
        <f>'Raw Data'!H882</f>
        <v>82</v>
      </c>
      <c r="H879" s="127">
        <f>'Raw Data'!M882</f>
        <v>7.0969705581665039</v>
      </c>
      <c r="I879" s="119">
        <f>'Raw Data'!I882</f>
        <v>437.24838256835937</v>
      </c>
      <c r="J879" s="118">
        <f>'Raw Data'!K882</f>
        <v>23</v>
      </c>
      <c r="K879" s="119">
        <f>'Raw Data'!J882</f>
        <v>328.14352416992187</v>
      </c>
      <c r="L879" s="118">
        <f>'Raw Data'!L882</f>
        <v>37</v>
      </c>
      <c r="M879" s="117">
        <f>IF('Raw Data'!U882 &gt; 0, IF('Raw Data'!V882 = 1, ('Raw Data'!Z882 * 'Raw Data'!N882 * 'Raw Data'!P882) / 'Raw Data'!U882, 'Raw Data'!Z882), #N/A)</f>
        <v>0</v>
      </c>
      <c r="N879" s="116">
        <f>IF('Raw Data'!U882 &gt; 0, IF('Raw Data'!V882 = 1, ('Raw Data'!AD882 * 'Raw Data'!N882 * 'Raw Data'!P882) / 'Raw Data'!U882, 'Raw Data'!AD882), #N/A)</f>
        <v>0</v>
      </c>
      <c r="O879" s="115">
        <f>IF('Raw Data'!U882 &gt; 0, IF('Raw Data'!V882 = 1, ('Raw Data'!AH882 * 'Raw Data'!N882 * 'Raw Data'!P882) / 'Raw Data'!U882, 'Raw Data'!AH882), #N/A)</f>
        <v>0</v>
      </c>
      <c r="P879" s="107">
        <f>'Raw Data'!V882</f>
        <v>1</v>
      </c>
    </row>
    <row r="880" spans="1:16" x14ac:dyDescent="0.2">
      <c r="A880" s="132">
        <f>'Raw Data'!D883</f>
        <v>4300</v>
      </c>
      <c r="B880" s="113" t="str">
        <f>'Raw Data'!C883</f>
        <v>3A</v>
      </c>
      <c r="C880" s="131" t="str">
        <f>'Raw Data'!B883</f>
        <v>Albatross</v>
      </c>
      <c r="D880" s="130">
        <f>'Raw Data'!E883</f>
        <v>43265</v>
      </c>
      <c r="E880" s="129">
        <f>'Raw Data'!F883</f>
        <v>564015</v>
      </c>
      <c r="F880" s="129">
        <f>IF('Raw Data'!G883 &lt; 2000000,-1* 'Raw Data'!G883,('Raw Data'!G883 - 1000000))</f>
        <v>-1532799</v>
      </c>
      <c r="G880" s="128">
        <f>'Raw Data'!H883</f>
        <v>79</v>
      </c>
      <c r="H880" s="127">
        <f>'Raw Data'!M883</f>
        <v>7.0267033576965332</v>
      </c>
      <c r="I880" s="119">
        <f>'Raw Data'!I883</f>
        <v>874.86004638671875</v>
      </c>
      <c r="J880" s="118">
        <f>'Raw Data'!K883</f>
        <v>44</v>
      </c>
      <c r="K880" s="119">
        <f>'Raw Data'!J883</f>
        <v>180.76637268066406</v>
      </c>
      <c r="L880" s="118">
        <f>'Raw Data'!L883</f>
        <v>20</v>
      </c>
      <c r="M880" s="117">
        <f>IF('Raw Data'!U883 &gt; 0, IF('Raw Data'!V883 = 1, ('Raw Data'!Z883 * 'Raw Data'!N883 * 'Raw Data'!P883) / 'Raw Data'!U883, 'Raw Data'!Z883), #N/A)</f>
        <v>0</v>
      </c>
      <c r="N880" s="116">
        <f>IF('Raw Data'!U883 &gt; 0, IF('Raw Data'!V883 = 1, ('Raw Data'!AD883 * 'Raw Data'!N883 * 'Raw Data'!P883) / 'Raw Data'!U883, 'Raw Data'!AD883), #N/A)</f>
        <v>0</v>
      </c>
      <c r="O880" s="115">
        <f>IF('Raw Data'!U883 &gt; 0, IF('Raw Data'!V883 = 1, ('Raw Data'!AH883 * 'Raw Data'!N883 * 'Raw Data'!P883) / 'Raw Data'!U883, 'Raw Data'!AH883), #N/A)</f>
        <v>0</v>
      </c>
      <c r="P880" s="107">
        <f>'Raw Data'!V883</f>
        <v>1</v>
      </c>
    </row>
    <row r="881" spans="1:17" x14ac:dyDescent="0.2">
      <c r="A881" s="132">
        <f>'Raw Data'!D884</f>
        <v>4301</v>
      </c>
      <c r="B881" s="113" t="str">
        <f>'Raw Data'!C884</f>
        <v>3A</v>
      </c>
      <c r="C881" s="131" t="str">
        <f>'Raw Data'!B884</f>
        <v>Albatross</v>
      </c>
      <c r="D881" s="130">
        <f>'Raw Data'!E884</f>
        <v>43265</v>
      </c>
      <c r="E881" s="129">
        <f>'Raw Data'!F884</f>
        <v>563993</v>
      </c>
      <c r="F881" s="129">
        <f>IF('Raw Data'!G884 &lt; 2000000,-1* 'Raw Data'!G884,('Raw Data'!G884 - 1000000))</f>
        <v>-1534605</v>
      </c>
      <c r="G881" s="128">
        <f>'Raw Data'!H884</f>
        <v>47</v>
      </c>
      <c r="H881" s="127">
        <f>'Raw Data'!M884</f>
        <v>6.9564361572265625</v>
      </c>
      <c r="I881" s="119">
        <f>'Raw Data'!I884</f>
        <v>968.6348876953125</v>
      </c>
      <c r="J881" s="118">
        <f>'Raw Data'!K884</f>
        <v>41</v>
      </c>
      <c r="K881" s="119">
        <f>'Raw Data'!J884</f>
        <v>397.291748046875</v>
      </c>
      <c r="L881" s="118">
        <f>'Raw Data'!L884</f>
        <v>54</v>
      </c>
      <c r="M881" s="117">
        <f>IF('Raw Data'!U884 &gt; 0, IF('Raw Data'!V884 = 1, ('Raw Data'!Z884 * 'Raw Data'!N884 * 'Raw Data'!P884) / 'Raw Data'!U884, 'Raw Data'!Z884), #N/A)</f>
        <v>0</v>
      </c>
      <c r="N881" s="116">
        <f>IF('Raw Data'!U884 &gt; 0, IF('Raw Data'!V884 = 1, ('Raw Data'!AD884 * 'Raw Data'!N884 * 'Raw Data'!P884) / 'Raw Data'!U884, 'Raw Data'!AD884), #N/A)</f>
        <v>24.75</v>
      </c>
      <c r="O881" s="115">
        <f>IF('Raw Data'!U884 &gt; 0, IF('Raw Data'!V884 = 1, ('Raw Data'!AH884 * 'Raw Data'!N884 * 'Raw Data'!P884) / 'Raw Data'!U884, 'Raw Data'!AH884), #N/A)</f>
        <v>0</v>
      </c>
      <c r="P881" s="107">
        <f>'Raw Data'!V884</f>
        <v>1</v>
      </c>
    </row>
    <row r="882" spans="1:17" x14ac:dyDescent="0.2">
      <c r="A882" s="132">
        <f>'Raw Data'!D885</f>
        <v>4302</v>
      </c>
      <c r="B882" s="113" t="str">
        <f>'Raw Data'!C885</f>
        <v>3A</v>
      </c>
      <c r="C882" s="131" t="str">
        <f>'Raw Data'!B885</f>
        <v>Albatross</v>
      </c>
      <c r="D882" s="130">
        <f>'Raw Data'!E885</f>
        <v>43258</v>
      </c>
      <c r="E882" s="129">
        <f>'Raw Data'!F885</f>
        <v>564999</v>
      </c>
      <c r="F882" s="129">
        <f>IF('Raw Data'!G885 &lt; 2000000,-1* 'Raw Data'!G885,('Raw Data'!G885 - 1000000))</f>
        <v>-1514079</v>
      </c>
      <c r="G882" s="128">
        <f>'Raw Data'!H885</f>
        <v>150</v>
      </c>
      <c r="H882" s="127">
        <f>'Raw Data'!M885</f>
        <v>6.9564361572265625</v>
      </c>
      <c r="I882" s="119">
        <f>'Raw Data'!I885</f>
        <v>234.17587280273438</v>
      </c>
      <c r="J882" s="118">
        <f>'Raw Data'!K885</f>
        <v>18</v>
      </c>
      <c r="K882" s="119">
        <f>'Raw Data'!J885</f>
        <v>370.07864379882813</v>
      </c>
      <c r="L882" s="118">
        <f>'Raw Data'!L885</f>
        <v>43</v>
      </c>
      <c r="M882" s="117">
        <f>IF('Raw Data'!U885 &gt; 0, IF('Raw Data'!V885 = 1, ('Raw Data'!Z885 * 'Raw Data'!N885 * 'Raw Data'!P885) / 'Raw Data'!U885, 'Raw Data'!Z885), #N/A)</f>
        <v>64.349999999999994</v>
      </c>
      <c r="N882" s="116">
        <f>IF('Raw Data'!U885 &gt; 0, IF('Raw Data'!V885 = 1, ('Raw Data'!AD885 * 'Raw Data'!N885 * 'Raw Data'!P885) / 'Raw Data'!U885, 'Raw Data'!AD885), #N/A)</f>
        <v>0</v>
      </c>
      <c r="O882" s="115">
        <f>IF('Raw Data'!U885 &gt; 0, IF('Raw Data'!V885 = 1, ('Raw Data'!AH885 * 'Raw Data'!N885 * 'Raw Data'!P885) / 'Raw Data'!U885, 'Raw Data'!AH885), #N/A)</f>
        <v>14.85</v>
      </c>
      <c r="P882" s="107">
        <f>'Raw Data'!V885</f>
        <v>1</v>
      </c>
    </row>
    <row r="883" spans="1:17" x14ac:dyDescent="0.2">
      <c r="A883" s="132">
        <f>'Raw Data'!D886</f>
        <v>4303</v>
      </c>
      <c r="B883" s="113" t="str">
        <f>'Raw Data'!C886</f>
        <v>3A</v>
      </c>
      <c r="C883" s="131" t="str">
        <f>'Raw Data'!B886</f>
        <v>Albatross</v>
      </c>
      <c r="D883" s="130">
        <f>'Raw Data'!E886</f>
        <v>43258</v>
      </c>
      <c r="E883" s="129">
        <f>'Raw Data'!F886</f>
        <v>565003</v>
      </c>
      <c r="F883" s="129">
        <f>IF('Raw Data'!G886 &lt; 2000000,-1* 'Raw Data'!G886,('Raw Data'!G886 - 1000000))</f>
        <v>-1515819</v>
      </c>
      <c r="G883" s="128">
        <f>'Raw Data'!H886</f>
        <v>43</v>
      </c>
      <c r="H883" s="127">
        <f>'Raw Data'!M886</f>
        <v>7.0267033576965332</v>
      </c>
      <c r="I883" s="119">
        <f>'Raw Data'!I886</f>
        <v>1370.7049560546875</v>
      </c>
      <c r="J883" s="118">
        <f>'Raw Data'!K886</f>
        <v>81</v>
      </c>
      <c r="K883" s="119">
        <f>'Raw Data'!J886</f>
        <v>763.06121826171875</v>
      </c>
      <c r="L883" s="118">
        <f>'Raw Data'!L886</f>
        <v>92</v>
      </c>
      <c r="M883" s="117">
        <f>IF('Raw Data'!U886 &gt; 0, IF('Raw Data'!V886 = 1, ('Raw Data'!Z886 * 'Raw Data'!N886 * 'Raw Data'!P886) / 'Raw Data'!U886, 'Raw Data'!Z886), #N/A)</f>
        <v>0</v>
      </c>
      <c r="N883" s="116">
        <f>IF('Raw Data'!U886 &gt; 0, IF('Raw Data'!V886 = 1, ('Raw Data'!AD886 * 'Raw Data'!N886 * 'Raw Data'!P886) / 'Raw Data'!U886, 'Raw Data'!AD886), #N/A)</f>
        <v>0</v>
      </c>
      <c r="O883" s="115">
        <f>IF('Raw Data'!U886 &gt; 0, IF('Raw Data'!V886 = 1, ('Raw Data'!AH886 * 'Raw Data'!N886 * 'Raw Data'!P886) / 'Raw Data'!U886, 'Raw Data'!AH886), #N/A)</f>
        <v>10</v>
      </c>
      <c r="P883" s="107">
        <f>'Raw Data'!V886</f>
        <v>1</v>
      </c>
    </row>
    <row r="884" spans="1:17" x14ac:dyDescent="0.2">
      <c r="A884" s="132">
        <f>'Raw Data'!D887</f>
        <v>4304</v>
      </c>
      <c r="B884" s="113" t="str">
        <f>'Raw Data'!C887</f>
        <v>3A</v>
      </c>
      <c r="C884" s="131" t="str">
        <f>'Raw Data'!B887</f>
        <v>Albatross</v>
      </c>
      <c r="D884" s="130">
        <f>'Raw Data'!E887</f>
        <v>43259</v>
      </c>
      <c r="E884" s="129">
        <f>'Raw Data'!F887</f>
        <v>565014</v>
      </c>
      <c r="F884" s="129">
        <f>IF('Raw Data'!G887 &lt; 2000000,-1* 'Raw Data'!G887,('Raw Data'!G887 - 1000000))</f>
        <v>-1521596</v>
      </c>
      <c r="G884" s="128">
        <f>'Raw Data'!H887</f>
        <v>53</v>
      </c>
      <c r="H884" s="127">
        <f>'Raw Data'!M887</f>
        <v>7.0267033576965332</v>
      </c>
      <c r="I884" s="119">
        <f>'Raw Data'!I887</f>
        <v>558.69232177734375</v>
      </c>
      <c r="J884" s="118">
        <f>'Raw Data'!K887</f>
        <v>34</v>
      </c>
      <c r="K884" s="119">
        <f>'Raw Data'!J887</f>
        <v>714.157470703125</v>
      </c>
      <c r="L884" s="118">
        <f>'Raw Data'!L887</f>
        <v>94</v>
      </c>
      <c r="M884" s="117">
        <f>IF('Raw Data'!U887 &gt; 0, IF('Raw Data'!V887 = 1, ('Raw Data'!Z887 * 'Raw Data'!N887 * 'Raw Data'!P887) / 'Raw Data'!U887, 'Raw Data'!Z887), #N/A)</f>
        <v>0</v>
      </c>
      <c r="N884" s="116">
        <f>IF('Raw Data'!U887 &gt; 0, IF('Raw Data'!V887 = 1, ('Raw Data'!AD887 * 'Raw Data'!N887 * 'Raw Data'!P887) / 'Raw Data'!U887, 'Raw Data'!AD887), #N/A)</f>
        <v>15</v>
      </c>
      <c r="O884" s="115">
        <f>IF('Raw Data'!U887 &gt; 0, IF('Raw Data'!V887 = 1, ('Raw Data'!AH887 * 'Raw Data'!N887 * 'Raw Data'!P887) / 'Raw Data'!U887, 'Raw Data'!AH887), #N/A)</f>
        <v>0</v>
      </c>
      <c r="P884" s="107">
        <f>'Raw Data'!V887</f>
        <v>1</v>
      </c>
    </row>
    <row r="885" spans="1:17" x14ac:dyDescent="0.2">
      <c r="A885" s="132">
        <f>'Raw Data'!D888</f>
        <v>4305</v>
      </c>
      <c r="B885" s="113" t="str">
        <f>'Raw Data'!C888</f>
        <v>3A</v>
      </c>
      <c r="C885" s="131" t="str">
        <f>'Raw Data'!B888</f>
        <v>Albatross</v>
      </c>
      <c r="D885" s="130">
        <f>'Raw Data'!E888</f>
        <v>43257</v>
      </c>
      <c r="E885" s="129">
        <f>'Raw Data'!F888</f>
        <v>565003</v>
      </c>
      <c r="F885" s="129">
        <f>IF('Raw Data'!G888 &lt; 2000000,-1* 'Raw Data'!G888,('Raw Data'!G888 - 1000000))</f>
        <v>-1523502</v>
      </c>
      <c r="G885" s="128">
        <f>'Raw Data'!H888</f>
        <v>75</v>
      </c>
      <c r="H885" s="127">
        <f>'Raw Data'!M888</f>
        <v>6.9564361572265625</v>
      </c>
      <c r="I885" s="119">
        <f>'Raw Data'!I888</f>
        <v>331.0594482421875</v>
      </c>
      <c r="J885" s="118">
        <f>'Raw Data'!K888</f>
        <v>20</v>
      </c>
      <c r="K885" s="119">
        <f>'Raw Data'!J888</f>
        <v>158.83673095703125</v>
      </c>
      <c r="L885" s="118">
        <f>'Raw Data'!L888</f>
        <v>19</v>
      </c>
      <c r="M885" s="117">
        <f>IF('Raw Data'!U888 &gt; 0, IF('Raw Data'!V888 = 1, ('Raw Data'!Z888 * 'Raw Data'!N888 * 'Raw Data'!P888) / 'Raw Data'!U888, 'Raw Data'!Z888), #N/A)</f>
        <v>14.85</v>
      </c>
      <c r="N885" s="116">
        <f>IF('Raw Data'!U888 &gt; 0, IF('Raw Data'!V888 = 1, ('Raw Data'!AD888 * 'Raw Data'!N888 * 'Raw Data'!P888) / 'Raw Data'!U888, 'Raw Data'!AD888), #N/A)</f>
        <v>0</v>
      </c>
      <c r="O885" s="115">
        <f>IF('Raw Data'!U888 &gt; 0, IF('Raw Data'!V888 = 1, ('Raw Data'!AH888 * 'Raw Data'!N888 * 'Raw Data'!P888) / 'Raw Data'!U888, 'Raw Data'!AH888), #N/A)</f>
        <v>0</v>
      </c>
      <c r="P885" s="107">
        <f>'Raw Data'!V888</f>
        <v>1</v>
      </c>
    </row>
    <row r="886" spans="1:17" x14ac:dyDescent="0.2">
      <c r="A886" s="132">
        <f>'Raw Data'!D889</f>
        <v>4306</v>
      </c>
      <c r="B886" s="113" t="str">
        <f>'Raw Data'!C889</f>
        <v>3A</v>
      </c>
      <c r="C886" s="131" t="str">
        <f>'Raw Data'!B889</f>
        <v>Albatross</v>
      </c>
      <c r="D886" s="130">
        <f>'Raw Data'!E889</f>
        <v>43264</v>
      </c>
      <c r="E886" s="129">
        <f>'Raw Data'!F889</f>
        <v>564993</v>
      </c>
      <c r="F886" s="129">
        <f>IF('Raw Data'!G889 &lt; 2000000,-1* 'Raw Data'!G889,('Raw Data'!G889 - 1000000))</f>
        <v>-1525307</v>
      </c>
      <c r="G886" s="128">
        <f>'Raw Data'!H889</f>
        <v>34</v>
      </c>
      <c r="H886" s="127">
        <f>'Raw Data'!M889</f>
        <v>7.0267033576965332</v>
      </c>
      <c r="I886" s="119">
        <f>'Raw Data'!I889</f>
        <v>282.67022705078125</v>
      </c>
      <c r="J886" s="118">
        <f>'Raw Data'!K889</f>
        <v>15</v>
      </c>
      <c r="K886" s="119">
        <f>'Raw Data'!J889</f>
        <v>549.91204833984375</v>
      </c>
      <c r="L886" s="118">
        <f>'Raw Data'!L889</f>
        <v>80</v>
      </c>
      <c r="M886" s="117">
        <f>IF('Raw Data'!U889 &gt; 0, IF('Raw Data'!V889 = 1, ('Raw Data'!Z889 * 'Raw Data'!N889 * 'Raw Data'!P889) / 'Raw Data'!U889, 'Raw Data'!Z889), #N/A)</f>
        <v>0</v>
      </c>
      <c r="N886" s="116">
        <f>IF('Raw Data'!U889 &gt; 0, IF('Raw Data'!V889 = 1, ('Raw Data'!AD889 * 'Raw Data'!N889 * 'Raw Data'!P889) / 'Raw Data'!U889, 'Raw Data'!AD889), #N/A)</f>
        <v>0</v>
      </c>
      <c r="O886" s="115">
        <f>IF('Raw Data'!U889 &gt; 0, IF('Raw Data'!V889 = 1, ('Raw Data'!AH889 * 'Raw Data'!N889 * 'Raw Data'!P889) / 'Raw Data'!U889, 'Raw Data'!AH889), #N/A)</f>
        <v>0</v>
      </c>
      <c r="P886" s="107">
        <f>'Raw Data'!V889</f>
        <v>1</v>
      </c>
    </row>
    <row r="887" spans="1:17" x14ac:dyDescent="0.2">
      <c r="A887" s="132">
        <f>'Raw Data'!D890</f>
        <v>4307</v>
      </c>
      <c r="B887" s="113" t="str">
        <f>'Raw Data'!C890</f>
        <v>3A</v>
      </c>
      <c r="C887" s="131" t="str">
        <f>'Raw Data'!B890</f>
        <v>Albatross</v>
      </c>
      <c r="D887" s="130">
        <f>'Raw Data'!E890</f>
        <v>43264</v>
      </c>
      <c r="E887" s="129">
        <f>'Raw Data'!F890</f>
        <v>564974</v>
      </c>
      <c r="F887" s="129">
        <f>IF('Raw Data'!G890 &lt; 2000000,-1* 'Raw Data'!G890,('Raw Data'!G890 - 1000000))</f>
        <v>-1531104</v>
      </c>
      <c r="G887" s="128">
        <f>'Raw Data'!H890</f>
        <v>46</v>
      </c>
      <c r="H887" s="127">
        <f>'Raw Data'!M890</f>
        <v>7.0267033576965332</v>
      </c>
      <c r="I887" s="119">
        <f>'Raw Data'!I890</f>
        <v>646.28265380859375</v>
      </c>
      <c r="J887" s="118">
        <f>'Raw Data'!K890</f>
        <v>38</v>
      </c>
      <c r="K887" s="119">
        <f>'Raw Data'!J890</f>
        <v>737.76220703125</v>
      </c>
      <c r="L887" s="118">
        <f>'Raw Data'!L890</f>
        <v>97</v>
      </c>
      <c r="M887" s="117">
        <f>IF('Raw Data'!U890 &gt; 0, IF('Raw Data'!V890 = 1, ('Raw Data'!Z890 * 'Raw Data'!N890 * 'Raw Data'!P890) / 'Raw Data'!U890, 'Raw Data'!Z890), #N/A)</f>
        <v>0</v>
      </c>
      <c r="N887" s="116">
        <f>IF('Raw Data'!U890 &gt; 0, IF('Raw Data'!V890 = 1, ('Raw Data'!AD890 * 'Raw Data'!N890 * 'Raw Data'!P890) / 'Raw Data'!U890, 'Raw Data'!AD890), #N/A)</f>
        <v>35</v>
      </c>
      <c r="O887" s="115">
        <f>IF('Raw Data'!U890 &gt; 0, IF('Raw Data'!V890 = 1, ('Raw Data'!AH890 * 'Raw Data'!N890 * 'Raw Data'!P890) / 'Raw Data'!U890, 'Raw Data'!AH890), #N/A)</f>
        <v>0</v>
      </c>
      <c r="P887" s="107">
        <f>'Raw Data'!V890</f>
        <v>1</v>
      </c>
    </row>
    <row r="888" spans="1:17" x14ac:dyDescent="0.2">
      <c r="A888" s="132">
        <f>'Raw Data'!D891</f>
        <v>4308</v>
      </c>
      <c r="B888" s="113" t="str">
        <f>'Raw Data'!C891</f>
        <v>3A</v>
      </c>
      <c r="C888" s="131" t="str">
        <f>'Raw Data'!B891</f>
        <v>Albatross</v>
      </c>
      <c r="D888" s="130">
        <f>'Raw Data'!E891</f>
        <v>43265</v>
      </c>
      <c r="E888" s="129">
        <f>'Raw Data'!F891</f>
        <v>564984</v>
      </c>
      <c r="F888" s="129">
        <f>IF('Raw Data'!G891 &lt; 2000000,-1* 'Raw Data'!G891,('Raw Data'!G891 - 1000000))</f>
        <v>-1532898</v>
      </c>
      <c r="G888" s="128">
        <f>'Raw Data'!H891</f>
        <v>55</v>
      </c>
      <c r="H888" s="127">
        <f>'Raw Data'!M891</f>
        <v>6.9564361572265625</v>
      </c>
      <c r="I888" s="119">
        <f>'Raw Data'!I891</f>
        <v>611.42279052734375</v>
      </c>
      <c r="J888" s="118">
        <f>'Raw Data'!K891</f>
        <v>27</v>
      </c>
      <c r="K888" s="119">
        <f>'Raw Data'!J891</f>
        <v>546.20660400390625</v>
      </c>
      <c r="L888" s="118">
        <f>'Raw Data'!L891</f>
        <v>75</v>
      </c>
      <c r="M888" s="117">
        <f>IF('Raw Data'!U891 &gt; 0, IF('Raw Data'!V891 = 1, ('Raw Data'!Z891 * 'Raw Data'!N891 * 'Raw Data'!P891) / 'Raw Data'!U891, 'Raw Data'!Z891), #N/A)</f>
        <v>0</v>
      </c>
      <c r="N888" s="116">
        <f>IF('Raw Data'!U891 &gt; 0, IF('Raw Data'!V891 = 1, ('Raw Data'!AD891 * 'Raw Data'!N891 * 'Raw Data'!P891) / 'Raw Data'!U891, 'Raw Data'!AD891), #N/A)</f>
        <v>59.4</v>
      </c>
      <c r="O888" s="115">
        <f>IF('Raw Data'!U891 &gt; 0, IF('Raw Data'!V891 = 1, ('Raw Data'!AH891 * 'Raw Data'!N891 * 'Raw Data'!P891) / 'Raw Data'!U891, 'Raw Data'!AH891), #N/A)</f>
        <v>0</v>
      </c>
      <c r="P888" s="107">
        <f>'Raw Data'!V891</f>
        <v>1</v>
      </c>
    </row>
    <row r="889" spans="1:17" x14ac:dyDescent="0.2">
      <c r="A889" s="132">
        <f>'Raw Data'!D892</f>
        <v>4309</v>
      </c>
      <c r="B889" s="113" t="str">
        <f>'Raw Data'!C892</f>
        <v>3A</v>
      </c>
      <c r="C889" s="131" t="str">
        <f>'Raw Data'!B892</f>
        <v>Albatross</v>
      </c>
      <c r="D889" s="130">
        <f>'Raw Data'!E892</f>
        <v>43253</v>
      </c>
      <c r="E889" s="129">
        <f>'Raw Data'!F892</f>
        <v>565980</v>
      </c>
      <c r="F889" s="129">
        <f>IF('Raw Data'!G892 &lt; 2000000,-1* 'Raw Data'!G892,('Raw Data'!G892 - 1000000))</f>
        <v>-1514001</v>
      </c>
      <c r="G889" s="128">
        <f>'Raw Data'!H892</f>
        <v>42</v>
      </c>
      <c r="H889" s="127">
        <f>'Raw Data'!M892</f>
        <v>6.9564361572265625</v>
      </c>
      <c r="I889" s="119">
        <f>'Raw Data'!I892</f>
        <v>647.91717529296875</v>
      </c>
      <c r="J889" s="118">
        <f>'Raw Data'!K892</f>
        <v>40</v>
      </c>
      <c r="K889" s="119">
        <f>'Raw Data'!J892</f>
        <v>702.38446044921875</v>
      </c>
      <c r="L889" s="118">
        <f>'Raw Data'!L892</f>
        <v>87</v>
      </c>
      <c r="M889" s="117">
        <f>IF('Raw Data'!U892 &gt; 0, IF('Raw Data'!V892 = 1, ('Raw Data'!Z892 * 'Raw Data'!N892 * 'Raw Data'!P892) / 'Raw Data'!U892, 'Raw Data'!Z892), #N/A)</f>
        <v>0</v>
      </c>
      <c r="N889" s="116">
        <f>IF('Raw Data'!U892 &gt; 0, IF('Raw Data'!V892 = 1, ('Raw Data'!AD892 * 'Raw Data'!N892 * 'Raw Data'!P892) / 'Raw Data'!U892, 'Raw Data'!AD892), #N/A)</f>
        <v>0</v>
      </c>
      <c r="O889" s="115">
        <f>IF('Raw Data'!U892 &gt; 0, IF('Raw Data'!V892 = 1, ('Raw Data'!AH892 * 'Raw Data'!N892 * 'Raw Data'!P892) / 'Raw Data'!U892, 'Raw Data'!AH892), #N/A)</f>
        <v>4.95</v>
      </c>
      <c r="P889" s="107">
        <f>'Raw Data'!V892</f>
        <v>1</v>
      </c>
    </row>
    <row r="890" spans="1:17" x14ac:dyDescent="0.2">
      <c r="A890" s="132">
        <f>'Raw Data'!D893</f>
        <v>4310</v>
      </c>
      <c r="B890" s="113" t="str">
        <f>'Raw Data'!C893</f>
        <v>3A</v>
      </c>
      <c r="C890" s="131" t="str">
        <f>'Raw Data'!B893</f>
        <v>Albatross</v>
      </c>
      <c r="D890" s="130">
        <f>'Raw Data'!E893</f>
        <v>43258</v>
      </c>
      <c r="E890" s="129">
        <f>'Raw Data'!F893</f>
        <v>570001</v>
      </c>
      <c r="F890" s="129">
        <f>IF('Raw Data'!G893 &lt; 2000000,-1* 'Raw Data'!G893,('Raw Data'!G893 - 1000000))</f>
        <v>-1515918</v>
      </c>
      <c r="G890" s="128">
        <f>'Raw Data'!H893</f>
        <v>45</v>
      </c>
      <c r="H890" s="127">
        <f>'Raw Data'!M893</f>
        <v>7.0267033576965332</v>
      </c>
      <c r="I890" s="119">
        <f>'Raw Data'!I893</f>
        <v>386.44320678710937</v>
      </c>
      <c r="J890" s="118">
        <f>'Raw Data'!K893</f>
        <v>22</v>
      </c>
      <c r="K890" s="119">
        <f>'Raw Data'!J893</f>
        <v>488.51513671875</v>
      </c>
      <c r="L890" s="118">
        <f>'Raw Data'!L893</f>
        <v>66</v>
      </c>
      <c r="M890" s="117">
        <f>IF('Raw Data'!U893 &gt; 0, IF('Raw Data'!V893 = 1, ('Raw Data'!Z893 * 'Raw Data'!N893 * 'Raw Data'!P893) / 'Raw Data'!U893, 'Raw Data'!Z893), #N/A)</f>
        <v>0</v>
      </c>
      <c r="N890" s="116">
        <f>IF('Raw Data'!U893 &gt; 0, IF('Raw Data'!V893 = 1, ('Raw Data'!AD893 * 'Raw Data'!N893 * 'Raw Data'!P893) / 'Raw Data'!U893, 'Raw Data'!AD893), #N/A)</f>
        <v>20</v>
      </c>
      <c r="O890" s="115">
        <f>IF('Raw Data'!U893 &gt; 0, IF('Raw Data'!V893 = 1, ('Raw Data'!AH893 * 'Raw Data'!N893 * 'Raw Data'!P893) / 'Raw Data'!U893, 'Raw Data'!AH893), #N/A)</f>
        <v>0</v>
      </c>
      <c r="P890" s="107">
        <f>'Raw Data'!V893</f>
        <v>1</v>
      </c>
    </row>
    <row r="891" spans="1:17" x14ac:dyDescent="0.2">
      <c r="A891" s="132">
        <f>'Raw Data'!D894</f>
        <v>4311</v>
      </c>
      <c r="B891" s="113" t="str">
        <f>'Raw Data'!C894</f>
        <v>3A</v>
      </c>
      <c r="C891" s="131" t="str">
        <f>'Raw Data'!B894</f>
        <v>Albatross</v>
      </c>
      <c r="D891" s="130">
        <f>'Raw Data'!E894</f>
        <v>43257</v>
      </c>
      <c r="E891" s="129">
        <f>'Raw Data'!F894</f>
        <v>570004</v>
      </c>
      <c r="F891" s="129">
        <f>IF('Raw Data'!G894 &lt; 2000000,-1* 'Raw Data'!G894,('Raw Data'!G894 - 1000000))</f>
        <v>-1521706</v>
      </c>
      <c r="G891" s="128">
        <f>'Raw Data'!H894</f>
        <v>41</v>
      </c>
      <c r="H891" s="127">
        <f>'Raw Data'!M894</f>
        <v>6.9564361572265625</v>
      </c>
      <c r="I891" s="119">
        <f>'Raw Data'!I894</f>
        <v>869.59014892578125</v>
      </c>
      <c r="J891" s="118">
        <f>'Raw Data'!K894</f>
        <v>45</v>
      </c>
      <c r="K891" s="119">
        <f>'Raw Data'!J894</f>
        <v>760.5706787109375</v>
      </c>
      <c r="L891" s="118">
        <f>'Raw Data'!L894</f>
        <v>106</v>
      </c>
      <c r="M891" s="117">
        <f>IF('Raw Data'!U894 &gt; 0, IF('Raw Data'!V894 = 1, ('Raw Data'!Z894 * 'Raw Data'!N894 * 'Raw Data'!P894) / 'Raw Data'!U894, 'Raw Data'!Z894), #N/A)</f>
        <v>0</v>
      </c>
      <c r="N891" s="116">
        <f>IF('Raw Data'!U894 &gt; 0, IF('Raw Data'!V894 = 1, ('Raw Data'!AD894 * 'Raw Data'!N894 * 'Raw Data'!P894) / 'Raw Data'!U894, 'Raw Data'!AD894), #N/A)</f>
        <v>0</v>
      </c>
      <c r="O891" s="115">
        <f>IF('Raw Data'!U894 &gt; 0, IF('Raw Data'!V894 = 1, ('Raw Data'!AH894 * 'Raw Data'!N894 * 'Raw Data'!P894) / 'Raw Data'!U894, 'Raw Data'!AH894), #N/A)</f>
        <v>0</v>
      </c>
      <c r="P891" s="107">
        <f>'Raw Data'!V894</f>
        <v>1</v>
      </c>
    </row>
    <row r="892" spans="1:17" x14ac:dyDescent="0.2">
      <c r="A892" s="132">
        <f>'Raw Data'!D895</f>
        <v>4312</v>
      </c>
      <c r="B892" s="113" t="str">
        <f>'Raw Data'!C895</f>
        <v>3A</v>
      </c>
      <c r="C892" s="131" t="str">
        <f>'Raw Data'!B895</f>
        <v>Albatross</v>
      </c>
      <c r="D892" s="130">
        <f>'Raw Data'!E895</f>
        <v>43257</v>
      </c>
      <c r="E892" s="129">
        <f>'Raw Data'!F895</f>
        <v>570011</v>
      </c>
      <c r="F892" s="129">
        <f>IF('Raw Data'!G895 &lt; 2000000,-1* 'Raw Data'!G895,('Raw Data'!G895 - 1000000))</f>
        <v>-1523501</v>
      </c>
      <c r="G892" s="128">
        <f>'Raw Data'!H895</f>
        <v>85</v>
      </c>
      <c r="H892" s="127">
        <f>'Raw Data'!M895</f>
        <v>7.0267033576965332</v>
      </c>
      <c r="I892" s="119">
        <f>'Raw Data'!I895</f>
        <v>459.79440307617187</v>
      </c>
      <c r="J892" s="118">
        <f>'Raw Data'!K895</f>
        <v>28</v>
      </c>
      <c r="K892" s="119">
        <f>'Raw Data'!J895</f>
        <v>500.84814453125</v>
      </c>
      <c r="L892" s="118">
        <f>'Raw Data'!L895</f>
        <v>63</v>
      </c>
      <c r="M892" s="117">
        <f>IF('Raw Data'!U895 &gt; 0, IF('Raw Data'!V895 = 1, ('Raw Data'!Z895 * 'Raw Data'!N895 * 'Raw Data'!P895) / 'Raw Data'!U895, 'Raw Data'!Z895), #N/A)</f>
        <v>5</v>
      </c>
      <c r="N892" s="116">
        <f>IF('Raw Data'!U895 &gt; 0, IF('Raw Data'!V895 = 1, ('Raw Data'!AD895 * 'Raw Data'!N895 * 'Raw Data'!P895) / 'Raw Data'!U895, 'Raw Data'!AD895), #N/A)</f>
        <v>0</v>
      </c>
      <c r="O892" s="115">
        <f>IF('Raw Data'!U895 &gt; 0, IF('Raw Data'!V895 = 1, ('Raw Data'!AH895 * 'Raw Data'!N895 * 'Raw Data'!P895) / 'Raw Data'!U895, 'Raw Data'!AH895), #N/A)</f>
        <v>0</v>
      </c>
      <c r="P892" s="107">
        <f>'Raw Data'!V895</f>
        <v>1</v>
      </c>
    </row>
    <row r="893" spans="1:17" x14ac:dyDescent="0.2">
      <c r="A893" s="132">
        <f>'Raw Data'!D896</f>
        <v>4313</v>
      </c>
      <c r="B893" s="113" t="str">
        <f>'Raw Data'!C896</f>
        <v>3A</v>
      </c>
      <c r="C893" s="131" t="str">
        <f>'Raw Data'!B896</f>
        <v>Albatross</v>
      </c>
      <c r="D893" s="130">
        <f>'Raw Data'!E896</f>
        <v>43264</v>
      </c>
      <c r="E893" s="129">
        <f>'Raw Data'!F896</f>
        <v>565996</v>
      </c>
      <c r="F893" s="129">
        <f>IF('Raw Data'!G896 &lt; 2000000,-1* 'Raw Data'!G896,('Raw Data'!G896 - 1000000))</f>
        <v>-1525390</v>
      </c>
      <c r="G893" s="128">
        <f>'Raw Data'!H896</f>
        <v>62</v>
      </c>
      <c r="H893" s="127">
        <f>'Raw Data'!M896</f>
        <v>6.9564361572265625</v>
      </c>
      <c r="I893" s="119">
        <f>'Raw Data'!I896</f>
        <v>406.839599609375</v>
      </c>
      <c r="J893" s="118">
        <f>'Raw Data'!K896</f>
        <v>25</v>
      </c>
      <c r="K893" s="119">
        <f>'Raw Data'!J896</f>
        <v>533.43365478515625</v>
      </c>
      <c r="L893" s="118">
        <f>'Raw Data'!L896</f>
        <v>72</v>
      </c>
      <c r="M893" s="117">
        <f>IF('Raw Data'!U896 &gt; 0, IF('Raw Data'!V896 = 1, ('Raw Data'!Z896 * 'Raw Data'!N896 * 'Raw Data'!P896) / 'Raw Data'!U896, 'Raw Data'!Z896), #N/A)</f>
        <v>9.9</v>
      </c>
      <c r="N893" s="116">
        <f>IF('Raw Data'!U896 &gt; 0, IF('Raw Data'!V896 = 1, ('Raw Data'!AD896 * 'Raw Data'!N896 * 'Raw Data'!P896) / 'Raw Data'!U896, 'Raw Data'!AD896), #N/A)</f>
        <v>54.45</v>
      </c>
      <c r="O893" s="115">
        <f>IF('Raw Data'!U896 &gt; 0, IF('Raw Data'!V896 = 1, ('Raw Data'!AH896 * 'Raw Data'!N896 * 'Raw Data'!P896) / 'Raw Data'!U896, 'Raw Data'!AH896), #N/A)</f>
        <v>0</v>
      </c>
      <c r="P893" s="107">
        <f>'Raw Data'!V896</f>
        <v>1</v>
      </c>
    </row>
    <row r="894" spans="1:17" x14ac:dyDescent="0.2">
      <c r="A894" s="132">
        <f>'Raw Data'!D897</f>
        <v>4315</v>
      </c>
      <c r="B894" s="113" t="str">
        <f>'Raw Data'!C897</f>
        <v>3A</v>
      </c>
      <c r="C894" s="131" t="str">
        <f>'Raw Data'!B897</f>
        <v>Albatross</v>
      </c>
      <c r="D894" s="130">
        <f>'Raw Data'!E897</f>
        <v>43252</v>
      </c>
      <c r="E894" s="129">
        <f>'Raw Data'!F897</f>
        <v>570996</v>
      </c>
      <c r="F894" s="129">
        <f>IF('Raw Data'!G897 &lt; 2000000,-1* 'Raw Data'!G897,('Raw Data'!G897 - 1000000))</f>
        <v>-1512202</v>
      </c>
      <c r="G894" s="128">
        <f>'Raw Data'!H897</f>
        <v>71</v>
      </c>
      <c r="H894" s="127">
        <f>'Raw Data'!M897</f>
        <v>7.0267033576965332</v>
      </c>
      <c r="I894" s="119">
        <f>'Raw Data'!I897</f>
        <v>982.62945556640625</v>
      </c>
      <c r="J894" s="118">
        <f>'Raw Data'!K897</f>
        <v>68</v>
      </c>
      <c r="K894" s="119">
        <f>'Raw Data'!J897</f>
        <v>806.68414306640625</v>
      </c>
      <c r="L894" s="118">
        <f>'Raw Data'!L897</f>
        <v>96</v>
      </c>
      <c r="M894" s="117">
        <f>IF('Raw Data'!U897 &gt; 0, IF('Raw Data'!V897 = 1, ('Raw Data'!Z897 * 'Raw Data'!N897 * 'Raw Data'!P897) / 'Raw Data'!U897, 'Raw Data'!Z897), #N/A)</f>
        <v>0</v>
      </c>
      <c r="N894" s="116">
        <f>IF('Raw Data'!U897 &gt; 0, IF('Raw Data'!V897 = 1, ('Raw Data'!AD897 * 'Raw Data'!N897 * 'Raw Data'!P897) / 'Raw Data'!U897, 'Raw Data'!AD897), #N/A)</f>
        <v>45</v>
      </c>
      <c r="O894" s="115">
        <f>IF('Raw Data'!U897 &gt; 0, IF('Raw Data'!V897 = 1, ('Raw Data'!AH897 * 'Raw Data'!N897 * 'Raw Data'!P897) / 'Raw Data'!U897, 'Raw Data'!AH897), #N/A)</f>
        <v>0</v>
      </c>
      <c r="P894" s="107">
        <f>'Raw Data'!V897</f>
        <v>1</v>
      </c>
    </row>
    <row r="895" spans="1:17" x14ac:dyDescent="0.2">
      <c r="A895" s="132">
        <f>'Raw Data'!D898</f>
        <v>4316</v>
      </c>
      <c r="B895" s="113" t="str">
        <f>'Raw Data'!C898</f>
        <v>3A</v>
      </c>
      <c r="C895" s="131" t="str">
        <f>'Raw Data'!B898</f>
        <v>Albatross</v>
      </c>
      <c r="D895" s="130">
        <f>'Raw Data'!E898</f>
        <v>43253</v>
      </c>
      <c r="E895" s="129">
        <f>'Raw Data'!F898</f>
        <v>571004</v>
      </c>
      <c r="F895" s="129">
        <f>IF('Raw Data'!G898 &lt; 2000000,-1* 'Raw Data'!G898,('Raw Data'!G898 - 1000000))</f>
        <v>-1514104</v>
      </c>
      <c r="G895" s="128">
        <f>'Raw Data'!H898</f>
        <v>41</v>
      </c>
      <c r="H895" s="127">
        <f>'Raw Data'!M898</f>
        <v>7.0267033576965332</v>
      </c>
      <c r="I895" s="119">
        <f>'Raw Data'!I898</f>
        <v>615.47137451171875</v>
      </c>
      <c r="J895" s="118">
        <f>'Raw Data'!K898</f>
        <v>35</v>
      </c>
      <c r="K895" s="119">
        <f>'Raw Data'!J898</f>
        <v>556.2178955078125</v>
      </c>
      <c r="L895" s="118">
        <f>'Raw Data'!L898</f>
        <v>71</v>
      </c>
      <c r="M895" s="117">
        <f>IF('Raw Data'!U898 &gt; 0, IF('Raw Data'!V898 = 1, ('Raw Data'!Z898 * 'Raw Data'!N898 * 'Raw Data'!P898) / 'Raw Data'!U898, 'Raw Data'!Z898), #N/A)</f>
        <v>0</v>
      </c>
      <c r="N895" s="116">
        <f>IF('Raw Data'!U898 &gt; 0, IF('Raw Data'!V898 = 1, ('Raw Data'!AD898 * 'Raw Data'!N898 * 'Raw Data'!P898) / 'Raw Data'!U898, 'Raw Data'!AD898), #N/A)</f>
        <v>20</v>
      </c>
      <c r="O895" s="115">
        <f>IF('Raw Data'!U898 &gt; 0, IF('Raw Data'!V898 = 1, ('Raw Data'!AH898 * 'Raw Data'!N898 * 'Raw Data'!P898) / 'Raw Data'!U898, 'Raw Data'!AH898), #N/A)</f>
        <v>0</v>
      </c>
      <c r="P895" s="107">
        <f>'Raw Data'!V898</f>
        <v>1</v>
      </c>
      <c r="Q895" s="138"/>
    </row>
    <row r="896" spans="1:17" x14ac:dyDescent="0.2">
      <c r="A896" s="132">
        <f>'Raw Data'!D899</f>
        <v>4317</v>
      </c>
      <c r="B896" s="113" t="str">
        <f>'Raw Data'!C899</f>
        <v>3A</v>
      </c>
      <c r="C896" s="131" t="str">
        <f>'Raw Data'!B899</f>
        <v>Albatross</v>
      </c>
      <c r="D896" s="130">
        <f>'Raw Data'!E899</f>
        <v>43253</v>
      </c>
      <c r="E896" s="129">
        <f>'Raw Data'!F899</f>
        <v>571001</v>
      </c>
      <c r="F896" s="129">
        <f>IF('Raw Data'!G899 &lt; 2000000,-1* 'Raw Data'!G899,('Raw Data'!G899 - 1000000))</f>
        <v>-1515884</v>
      </c>
      <c r="G896" s="128">
        <f>'Raw Data'!H899</f>
        <v>39</v>
      </c>
      <c r="H896" s="127">
        <f>'Raw Data'!M899</f>
        <v>7.0267033576965332</v>
      </c>
      <c r="I896" s="119">
        <f>'Raw Data'!I899</f>
        <v>700.66461181640625</v>
      </c>
      <c r="J896" s="118">
        <f>'Raw Data'!K899</f>
        <v>38</v>
      </c>
      <c r="K896" s="119">
        <f>'Raw Data'!J899</f>
        <v>471.8944091796875</v>
      </c>
      <c r="L896" s="118">
        <f>'Raw Data'!L899</f>
        <v>65</v>
      </c>
      <c r="M896" s="117">
        <f>IF('Raw Data'!U899 &gt; 0, IF('Raw Data'!V899 = 1, ('Raw Data'!Z899 * 'Raw Data'!N899 * 'Raw Data'!P899) / 'Raw Data'!U899, 'Raw Data'!Z899), #N/A)</f>
        <v>0</v>
      </c>
      <c r="N896" s="116">
        <f>IF('Raw Data'!U899 &gt; 0, IF('Raw Data'!V899 = 1, ('Raw Data'!AD899 * 'Raw Data'!N899 * 'Raw Data'!P899) / 'Raw Data'!U899, 'Raw Data'!AD899), #N/A)</f>
        <v>0</v>
      </c>
      <c r="O896" s="115">
        <f>IF('Raw Data'!U899 &gt; 0, IF('Raw Data'!V899 = 1, ('Raw Data'!AH899 * 'Raw Data'!N899 * 'Raw Data'!P899) / 'Raw Data'!U899, 'Raw Data'!AH899), #N/A)</f>
        <v>0</v>
      </c>
      <c r="P896" s="107">
        <f>'Raw Data'!V899</f>
        <v>1</v>
      </c>
    </row>
    <row r="897" spans="1:16" x14ac:dyDescent="0.2">
      <c r="A897" s="132">
        <f>'Raw Data'!D900</f>
        <v>4318</v>
      </c>
      <c r="B897" s="113" t="str">
        <f>'Raw Data'!C900</f>
        <v>3A</v>
      </c>
      <c r="C897" s="131" t="str">
        <f>'Raw Data'!B900</f>
        <v>Albatross</v>
      </c>
      <c r="D897" s="130">
        <f>'Raw Data'!E900</f>
        <v>43256</v>
      </c>
      <c r="E897" s="129">
        <f>'Raw Data'!F900</f>
        <v>570999</v>
      </c>
      <c r="F897" s="129">
        <f>IF('Raw Data'!G900 &lt; 2000000,-1* 'Raw Data'!G900,('Raw Data'!G900 - 1000000))</f>
        <v>-1521802</v>
      </c>
      <c r="G897" s="128">
        <f>'Raw Data'!H900</f>
        <v>45</v>
      </c>
      <c r="H897" s="127">
        <f>'Raw Data'!M900</f>
        <v>6.9564361572265625</v>
      </c>
      <c r="I897" s="119">
        <f>'Raw Data'!I900</f>
        <v>128.06671142578125</v>
      </c>
      <c r="J897" s="118">
        <f>'Raw Data'!K900</f>
        <v>8</v>
      </c>
      <c r="K897" s="119">
        <f>'Raw Data'!J900</f>
        <v>338.58212280273437</v>
      </c>
      <c r="L897" s="118">
        <f>'Raw Data'!L900</f>
        <v>48</v>
      </c>
      <c r="M897" s="117">
        <f>IF('Raw Data'!U900 &gt; 0, IF('Raw Data'!V900 = 1, ('Raw Data'!Z900 * 'Raw Data'!N900 * 'Raw Data'!P900) / 'Raw Data'!U900, 'Raw Data'!Z900), #N/A)</f>
        <v>0</v>
      </c>
      <c r="N897" s="116">
        <f>IF('Raw Data'!U900 &gt; 0, IF('Raw Data'!V900 = 1, ('Raw Data'!AD900 * 'Raw Data'!N900 * 'Raw Data'!P900) / 'Raw Data'!U900, 'Raw Data'!AD900), #N/A)</f>
        <v>0</v>
      </c>
      <c r="O897" s="115">
        <f>IF('Raw Data'!U900 &gt; 0, IF('Raw Data'!V900 = 1, ('Raw Data'!AH900 * 'Raw Data'!N900 * 'Raw Data'!P900) / 'Raw Data'!U900, 'Raw Data'!AH900), #N/A)</f>
        <v>0</v>
      </c>
      <c r="P897" s="107">
        <f>'Raw Data'!V900</f>
        <v>1</v>
      </c>
    </row>
    <row r="898" spans="1:16" x14ac:dyDescent="0.2">
      <c r="A898" s="132">
        <f>'Raw Data'!D901</f>
        <v>4319</v>
      </c>
      <c r="B898" s="113" t="str">
        <f>'Raw Data'!C901</f>
        <v>3A</v>
      </c>
      <c r="C898" s="131" t="str">
        <f>'Raw Data'!B901</f>
        <v>Albatross</v>
      </c>
      <c r="D898" s="130">
        <f>'Raw Data'!E901</f>
        <v>43256</v>
      </c>
      <c r="E898" s="129">
        <f>'Raw Data'!F901</f>
        <v>571002</v>
      </c>
      <c r="F898" s="129">
        <f>IF('Raw Data'!G901 &lt; 2000000,-1* 'Raw Data'!G901,('Raw Data'!G901 - 1000000))</f>
        <v>-1523633</v>
      </c>
      <c r="G898" s="128">
        <f>'Raw Data'!H901</f>
        <v>53</v>
      </c>
      <c r="H898" s="127">
        <f>'Raw Data'!M901</f>
        <v>7.0267033576965332</v>
      </c>
      <c r="I898" s="119">
        <f>'Raw Data'!I901</f>
        <v>42.575729370117188</v>
      </c>
      <c r="J898" s="118">
        <f>'Raw Data'!K901</f>
        <v>2</v>
      </c>
      <c r="K898" s="119">
        <f>'Raw Data'!J901</f>
        <v>185.51173400878906</v>
      </c>
      <c r="L898" s="118">
        <f>'Raw Data'!L901</f>
        <v>27</v>
      </c>
      <c r="M898" s="117">
        <f>IF('Raw Data'!U901 &gt; 0, IF('Raw Data'!V901 = 1, ('Raw Data'!Z901 * 'Raw Data'!N901 * 'Raw Data'!P901) / 'Raw Data'!U901, 'Raw Data'!Z901), #N/A)</f>
        <v>0</v>
      </c>
      <c r="N898" s="116">
        <f>IF('Raw Data'!U901 &gt; 0, IF('Raw Data'!V901 = 1, ('Raw Data'!AD901 * 'Raw Data'!N901 * 'Raw Data'!P901) / 'Raw Data'!U901, 'Raw Data'!AD901), #N/A)</f>
        <v>30</v>
      </c>
      <c r="O898" s="115">
        <f>IF('Raw Data'!U901 &gt; 0, IF('Raw Data'!V901 = 1, ('Raw Data'!AH901 * 'Raw Data'!N901 * 'Raw Data'!P901) / 'Raw Data'!U901, 'Raw Data'!AH901), #N/A)</f>
        <v>0</v>
      </c>
      <c r="P898" s="107">
        <f>'Raw Data'!V901</f>
        <v>1</v>
      </c>
    </row>
    <row r="899" spans="1:16" x14ac:dyDescent="0.2">
      <c r="A899" s="132">
        <f>'Raw Data'!D902</f>
        <v>4320</v>
      </c>
      <c r="B899" s="113" t="str">
        <f>'Raw Data'!C902</f>
        <v>3A</v>
      </c>
      <c r="C899" s="131" t="str">
        <f>'Raw Data'!B902</f>
        <v>Albatross</v>
      </c>
      <c r="D899" s="130">
        <f>'Raw Data'!E902</f>
        <v>43251</v>
      </c>
      <c r="E899" s="129">
        <f>'Raw Data'!F902</f>
        <v>571973</v>
      </c>
      <c r="F899" s="129">
        <f>IF('Raw Data'!G902 &lt; 2000000,-1* 'Raw Data'!G902,('Raw Data'!G902 - 1000000))</f>
        <v>-1510397</v>
      </c>
      <c r="G899" s="128">
        <f>'Raw Data'!H902</f>
        <v>50</v>
      </c>
      <c r="H899" s="127">
        <f>'Raw Data'!M902</f>
        <v>7.0267033576965332</v>
      </c>
      <c r="I899" s="119">
        <f>'Raw Data'!I902</f>
        <v>1148.85791015625</v>
      </c>
      <c r="J899" s="118">
        <f>'Raw Data'!K902</f>
        <v>75</v>
      </c>
      <c r="K899" s="119">
        <f>'Raw Data'!J902</f>
        <v>1008.6110229492187</v>
      </c>
      <c r="L899" s="118">
        <f>'Raw Data'!L902</f>
        <v>119</v>
      </c>
      <c r="M899" s="117">
        <f>IF('Raw Data'!U902 &gt; 0, IF('Raw Data'!V902 = 1, ('Raw Data'!Z902 * 'Raw Data'!N902 * 'Raw Data'!P902) / 'Raw Data'!U902, 'Raw Data'!Z902), #N/A)</f>
        <v>0</v>
      </c>
      <c r="N899" s="116">
        <f>IF('Raw Data'!U902 &gt; 0, IF('Raw Data'!V902 = 1, ('Raw Data'!AD902 * 'Raw Data'!N902 * 'Raw Data'!P902) / 'Raw Data'!U902, 'Raw Data'!AD902), #N/A)</f>
        <v>20</v>
      </c>
      <c r="O899" s="115">
        <f>IF('Raw Data'!U902 &gt; 0, IF('Raw Data'!V902 = 1, ('Raw Data'!AH902 * 'Raw Data'!N902 * 'Raw Data'!P902) / 'Raw Data'!U902, 'Raw Data'!AH902), #N/A)</f>
        <v>0</v>
      </c>
      <c r="P899" s="107">
        <f>'Raw Data'!V902</f>
        <v>1</v>
      </c>
    </row>
    <row r="900" spans="1:16" x14ac:dyDescent="0.2">
      <c r="A900" s="132">
        <f>'Raw Data'!D903</f>
        <v>4321</v>
      </c>
      <c r="B900" s="113" t="str">
        <f>'Raw Data'!C903</f>
        <v>3A</v>
      </c>
      <c r="C900" s="131" t="str">
        <f>'Raw Data'!B903</f>
        <v>Albatross</v>
      </c>
      <c r="D900" s="130">
        <f>'Raw Data'!E903</f>
        <v>43252</v>
      </c>
      <c r="E900" s="129">
        <f>'Raw Data'!F903</f>
        <v>571978</v>
      </c>
      <c r="F900" s="129">
        <f>IF('Raw Data'!G903 &lt; 2000000,-1* 'Raw Data'!G903,('Raw Data'!G903 - 1000000))</f>
        <v>-1512314</v>
      </c>
      <c r="G900" s="128">
        <f>'Raw Data'!H903</f>
        <v>73</v>
      </c>
      <c r="H900" s="127">
        <f>'Raw Data'!M903</f>
        <v>6.9564361572265625</v>
      </c>
      <c r="I900" s="119">
        <f>'Raw Data'!I903</f>
        <v>298.83139038085937</v>
      </c>
      <c r="J900" s="118">
        <f>'Raw Data'!K903</f>
        <v>20</v>
      </c>
      <c r="K900" s="119">
        <f>'Raw Data'!J903</f>
        <v>1310.9884033203125</v>
      </c>
      <c r="L900" s="118">
        <f>'Raw Data'!L903</f>
        <v>173</v>
      </c>
      <c r="M900" s="117">
        <f>IF('Raw Data'!U903 &gt; 0, IF('Raw Data'!V903 = 1, ('Raw Data'!Z903 * 'Raw Data'!N903 * 'Raw Data'!P903) / 'Raw Data'!U903, 'Raw Data'!Z903), #N/A)</f>
        <v>4.95</v>
      </c>
      <c r="N900" s="116">
        <f>IF('Raw Data'!U903 &gt; 0, IF('Raw Data'!V903 = 1, ('Raw Data'!AD903 * 'Raw Data'!N903 * 'Raw Data'!P903) / 'Raw Data'!U903, 'Raw Data'!AD903), #N/A)</f>
        <v>4.95</v>
      </c>
      <c r="O900" s="115">
        <f>IF('Raw Data'!U903 &gt; 0, IF('Raw Data'!V903 = 1, ('Raw Data'!AH903 * 'Raw Data'!N903 * 'Raw Data'!P903) / 'Raw Data'!U903, 'Raw Data'!AH903), #N/A)</f>
        <v>0</v>
      </c>
      <c r="P900" s="107">
        <f>'Raw Data'!V903</f>
        <v>1</v>
      </c>
    </row>
    <row r="901" spans="1:16" x14ac:dyDescent="0.2">
      <c r="A901" s="132">
        <f>'Raw Data'!D904</f>
        <v>4322</v>
      </c>
      <c r="B901" s="113" t="str">
        <f>'Raw Data'!C904</f>
        <v>3A</v>
      </c>
      <c r="C901" s="131" t="str">
        <f>'Raw Data'!B904</f>
        <v>Albatross</v>
      </c>
      <c r="D901" s="130">
        <f>'Raw Data'!E904</f>
        <v>43250</v>
      </c>
      <c r="E901" s="129">
        <f>'Raw Data'!F904</f>
        <v>571987</v>
      </c>
      <c r="F901" s="129">
        <f>IF('Raw Data'!G904 &lt; 2000000,-1* 'Raw Data'!G904,('Raw Data'!G904 - 1000000))</f>
        <v>-1514103</v>
      </c>
      <c r="G901" s="128">
        <f>'Raw Data'!H904</f>
        <v>34</v>
      </c>
      <c r="H901" s="127">
        <f>'Raw Data'!M904</f>
        <v>7.0267033576965332</v>
      </c>
      <c r="I901" s="119">
        <f>'Raw Data'!I904</f>
        <v>715.9974365234375</v>
      </c>
      <c r="J901" s="118">
        <f>'Raw Data'!K904</f>
        <v>35</v>
      </c>
      <c r="K901" s="119">
        <f>'Raw Data'!J904</f>
        <v>636.12884521484375</v>
      </c>
      <c r="L901" s="118">
        <f>'Raw Data'!L904</f>
        <v>87</v>
      </c>
      <c r="M901" s="117">
        <f>IF('Raw Data'!U904 &gt; 0, IF('Raw Data'!V904 = 1, ('Raw Data'!Z904 * 'Raw Data'!N904 * 'Raw Data'!P904) / 'Raw Data'!U904, 'Raw Data'!Z904), #N/A)</f>
        <v>0</v>
      </c>
      <c r="N901" s="116">
        <f>IF('Raw Data'!U904 &gt; 0, IF('Raw Data'!V904 = 1, ('Raw Data'!AD904 * 'Raw Data'!N904 * 'Raw Data'!P904) / 'Raw Data'!U904, 'Raw Data'!AD904), #N/A)</f>
        <v>5</v>
      </c>
      <c r="O901" s="115">
        <f>IF('Raw Data'!U904 &gt; 0, IF('Raw Data'!V904 = 1, ('Raw Data'!AH904 * 'Raw Data'!N904 * 'Raw Data'!P904) / 'Raw Data'!U904, 'Raw Data'!AH904), #N/A)</f>
        <v>0</v>
      </c>
      <c r="P901" s="107">
        <f>'Raw Data'!V904</f>
        <v>1</v>
      </c>
    </row>
    <row r="902" spans="1:16" x14ac:dyDescent="0.2">
      <c r="A902" s="132">
        <f>'Raw Data'!D905</f>
        <v>4323</v>
      </c>
      <c r="B902" s="113" t="str">
        <f>'Raw Data'!C905</f>
        <v>3A</v>
      </c>
      <c r="C902" s="131" t="str">
        <f>'Raw Data'!B905</f>
        <v>Albatross</v>
      </c>
      <c r="D902" s="130">
        <f>'Raw Data'!E905</f>
        <v>43250</v>
      </c>
      <c r="E902" s="129">
        <f>'Raw Data'!F905</f>
        <v>571977</v>
      </c>
      <c r="F902" s="129">
        <f>IF('Raw Data'!G905 &lt; 2000000,-1* 'Raw Data'!G905,('Raw Data'!G905 - 1000000))</f>
        <v>-1520005</v>
      </c>
      <c r="G902" s="128">
        <f>'Raw Data'!H905</f>
        <v>40</v>
      </c>
      <c r="H902" s="127">
        <f>'Raw Data'!M905</f>
        <v>7.0267033576965332</v>
      </c>
      <c r="I902" s="119">
        <f>'Raw Data'!I905</f>
        <v>277.72000122070312</v>
      </c>
      <c r="J902" s="118">
        <f>'Raw Data'!K905</f>
        <v>10</v>
      </c>
      <c r="K902" s="119">
        <f>'Raw Data'!J905</f>
        <v>273.23992919921875</v>
      </c>
      <c r="L902" s="118">
        <f>'Raw Data'!L905</f>
        <v>39</v>
      </c>
      <c r="M902" s="117">
        <f>IF('Raw Data'!U905 &gt; 0, IF('Raw Data'!V905 = 1, ('Raw Data'!Z905 * 'Raw Data'!N905 * 'Raw Data'!P905) / 'Raw Data'!U905, 'Raw Data'!Z905), #N/A)</f>
        <v>0</v>
      </c>
      <c r="N902" s="116">
        <f>IF('Raw Data'!U905 &gt; 0, IF('Raw Data'!V905 = 1, ('Raw Data'!AD905 * 'Raw Data'!N905 * 'Raw Data'!P905) / 'Raw Data'!U905, 'Raw Data'!AD905), #N/A)</f>
        <v>25</v>
      </c>
      <c r="O902" s="115">
        <f>IF('Raw Data'!U905 &gt; 0, IF('Raw Data'!V905 = 1, ('Raw Data'!AH905 * 'Raw Data'!N905 * 'Raw Data'!P905) / 'Raw Data'!U905, 'Raw Data'!AH905), #N/A)</f>
        <v>0</v>
      </c>
      <c r="P902" s="107">
        <f>'Raw Data'!V905</f>
        <v>1</v>
      </c>
    </row>
    <row r="903" spans="1:16" x14ac:dyDescent="0.2">
      <c r="A903" s="132">
        <f>'Raw Data'!D906</f>
        <v>4324</v>
      </c>
      <c r="B903" s="113" t="str">
        <f>'Raw Data'!C906</f>
        <v>3A</v>
      </c>
      <c r="C903" s="131" t="str">
        <f>'Raw Data'!B906</f>
        <v>Albatross</v>
      </c>
      <c r="D903" s="130">
        <f>'Raw Data'!E906</f>
        <v>43256</v>
      </c>
      <c r="E903" s="129">
        <f>'Raw Data'!F906</f>
        <v>572003</v>
      </c>
      <c r="F903" s="129">
        <f>IF('Raw Data'!G906 &lt; 2000000,-1* 'Raw Data'!G906,('Raw Data'!G906 - 1000000))</f>
        <v>-1521772</v>
      </c>
      <c r="G903" s="128">
        <f>'Raw Data'!H906</f>
        <v>23</v>
      </c>
      <c r="H903" s="127">
        <f>'Raw Data'!M906</f>
        <v>7.0267033576965332</v>
      </c>
      <c r="I903" s="119">
        <f>'Raw Data'!I906</f>
        <v>1587.525390625</v>
      </c>
      <c r="J903" s="118">
        <f>'Raw Data'!K906</f>
        <v>53</v>
      </c>
      <c r="K903" s="119">
        <f>'Raw Data'!J906</f>
        <v>135.49244689941406</v>
      </c>
      <c r="L903" s="118">
        <f>'Raw Data'!L906</f>
        <v>18</v>
      </c>
      <c r="M903" s="117">
        <f>IF('Raw Data'!U906 &gt; 0, IF('Raw Data'!V906 = 1, ('Raw Data'!Z906 * 'Raw Data'!N906 * 'Raw Data'!P906) / 'Raw Data'!U906, 'Raw Data'!Z906), #N/A)</f>
        <v>0</v>
      </c>
      <c r="N903" s="116">
        <f>IF('Raw Data'!U906 &gt; 0, IF('Raw Data'!V906 = 1, ('Raw Data'!AD906 * 'Raw Data'!N906 * 'Raw Data'!P906) / 'Raw Data'!U906, 'Raw Data'!AD906), #N/A)</f>
        <v>0</v>
      </c>
      <c r="O903" s="115">
        <f>IF('Raw Data'!U906 &gt; 0, IF('Raw Data'!V906 = 1, ('Raw Data'!AH906 * 'Raw Data'!N906 * 'Raw Data'!P906) / 'Raw Data'!U906, 'Raw Data'!AH906), #N/A)</f>
        <v>0</v>
      </c>
      <c r="P903" s="107">
        <f>'Raw Data'!V906</f>
        <v>1</v>
      </c>
    </row>
    <row r="904" spans="1:16" x14ac:dyDescent="0.2">
      <c r="A904" s="132">
        <f>'Raw Data'!D907</f>
        <v>4325</v>
      </c>
      <c r="B904" s="113" t="str">
        <f>'Raw Data'!C907</f>
        <v>3A</v>
      </c>
      <c r="C904" s="131" t="str">
        <f>'Raw Data'!B907</f>
        <v>Albatross</v>
      </c>
      <c r="D904" s="130">
        <f>'Raw Data'!E907</f>
        <v>43251</v>
      </c>
      <c r="E904" s="129">
        <f>'Raw Data'!F907</f>
        <v>572982</v>
      </c>
      <c r="F904" s="129">
        <f>IF('Raw Data'!G907 &lt; 2000000,-1* 'Raw Data'!G907,('Raw Data'!G907 - 1000000))</f>
        <v>-1510495</v>
      </c>
      <c r="G904" s="128">
        <f>'Raw Data'!H907</f>
        <v>44</v>
      </c>
      <c r="H904" s="127">
        <f>'Raw Data'!M907</f>
        <v>7.0267033576965332</v>
      </c>
      <c r="I904" s="119">
        <f>'Raw Data'!I907</f>
        <v>645.78021240234375</v>
      </c>
      <c r="J904" s="118">
        <f>'Raw Data'!K907</f>
        <v>44</v>
      </c>
      <c r="K904" s="119">
        <f>'Raw Data'!J907</f>
        <v>1166.8934326171875</v>
      </c>
      <c r="L904" s="118">
        <f>'Raw Data'!L907</f>
        <v>151</v>
      </c>
      <c r="M904" s="117">
        <f>IF('Raw Data'!U907 &gt; 0, IF('Raw Data'!V907 = 1, ('Raw Data'!Z907 * 'Raw Data'!N907 * 'Raw Data'!P907) / 'Raw Data'!U907, 'Raw Data'!Z907), #N/A)</f>
        <v>0</v>
      </c>
      <c r="N904" s="116">
        <f>IF('Raw Data'!U907 &gt; 0, IF('Raw Data'!V907 = 1, ('Raw Data'!AD907 * 'Raw Data'!N907 * 'Raw Data'!P907) / 'Raw Data'!U907, 'Raw Data'!AD907), #N/A)</f>
        <v>35</v>
      </c>
      <c r="O904" s="115">
        <f>IF('Raw Data'!U907 &gt; 0, IF('Raw Data'!V907 = 1, ('Raw Data'!AH907 * 'Raw Data'!N907 * 'Raw Data'!P907) / 'Raw Data'!U907, 'Raw Data'!AH907), #N/A)</f>
        <v>0</v>
      </c>
      <c r="P904" s="107">
        <f>'Raw Data'!V907</f>
        <v>1</v>
      </c>
    </row>
    <row r="905" spans="1:16" x14ac:dyDescent="0.2">
      <c r="A905" s="132">
        <f>'Raw Data'!D908</f>
        <v>4326</v>
      </c>
      <c r="B905" s="113" t="str">
        <f>'Raw Data'!C908</f>
        <v>3A</v>
      </c>
      <c r="C905" s="131" t="str">
        <f>'Raw Data'!B908</f>
        <v>Albatross</v>
      </c>
      <c r="D905" s="130">
        <f>'Raw Data'!E908</f>
        <v>43251</v>
      </c>
      <c r="E905" s="129">
        <f>'Raw Data'!F908</f>
        <v>573007</v>
      </c>
      <c r="F905" s="129">
        <f>IF('Raw Data'!G908 &lt; 2000000,-1* 'Raw Data'!G908,('Raw Data'!G908 - 1000000))</f>
        <v>-1512313</v>
      </c>
      <c r="G905" s="128">
        <f>'Raw Data'!H908</f>
        <v>50</v>
      </c>
      <c r="H905" s="127">
        <f>'Raw Data'!M908</f>
        <v>6.9564361572265625</v>
      </c>
      <c r="I905" s="119">
        <f>'Raw Data'!I908</f>
        <v>282.48208618164062</v>
      </c>
      <c r="J905" s="118">
        <f>'Raw Data'!K908</f>
        <v>20</v>
      </c>
      <c r="K905" s="119">
        <f>'Raw Data'!J908</f>
        <v>636.78173828125</v>
      </c>
      <c r="L905" s="118">
        <f>'Raw Data'!L908</f>
        <v>89</v>
      </c>
      <c r="M905" s="117">
        <f>IF('Raw Data'!U908 &gt; 0, IF('Raw Data'!V908 = 1, ('Raw Data'!Z908 * 'Raw Data'!N908 * 'Raw Data'!P908) / 'Raw Data'!U908, 'Raw Data'!Z908), #N/A)</f>
        <v>0</v>
      </c>
      <c r="N905" s="116">
        <f>IF('Raw Data'!U908 &gt; 0, IF('Raw Data'!V908 = 1, ('Raw Data'!AD908 * 'Raw Data'!N908 * 'Raw Data'!P908) / 'Raw Data'!U908, 'Raw Data'!AD908), #N/A)</f>
        <v>123.75</v>
      </c>
      <c r="O905" s="115">
        <f>IF('Raw Data'!U908 &gt; 0, IF('Raw Data'!V908 = 1, ('Raw Data'!AH908 * 'Raw Data'!N908 * 'Raw Data'!P908) / 'Raw Data'!U908, 'Raw Data'!AH908), #N/A)</f>
        <v>0</v>
      </c>
      <c r="P905" s="107">
        <f>'Raw Data'!V908</f>
        <v>1</v>
      </c>
    </row>
    <row r="906" spans="1:16" x14ac:dyDescent="0.2">
      <c r="A906" s="132">
        <f>'Raw Data'!D909</f>
        <v>4327</v>
      </c>
      <c r="B906" s="113" t="str">
        <f>'Raw Data'!C909</f>
        <v>3A</v>
      </c>
      <c r="C906" s="131" t="str">
        <f>'Raw Data'!B909</f>
        <v>Albatross</v>
      </c>
      <c r="D906" s="130">
        <f>'Raw Data'!E909</f>
        <v>43250</v>
      </c>
      <c r="E906" s="129">
        <f>'Raw Data'!F909</f>
        <v>573002</v>
      </c>
      <c r="F906" s="129">
        <f>IF('Raw Data'!G909 &lt; 2000000,-1* 'Raw Data'!G909,('Raw Data'!G909 - 1000000))</f>
        <v>-1514209</v>
      </c>
      <c r="G906" s="128">
        <f>'Raw Data'!H909</f>
        <v>63</v>
      </c>
      <c r="H906" s="127">
        <f>'Raw Data'!M909</f>
        <v>7.0267033576965332</v>
      </c>
      <c r="I906" s="119">
        <f>'Raw Data'!I909</f>
        <v>160.21841430664062</v>
      </c>
      <c r="J906" s="118">
        <f>'Raw Data'!K909</f>
        <v>10</v>
      </c>
      <c r="K906" s="119">
        <f>'Raw Data'!J909</f>
        <v>611.87030029296875</v>
      </c>
      <c r="L906" s="118">
        <f>'Raw Data'!L909</f>
        <v>86</v>
      </c>
      <c r="M906" s="117">
        <f>IF('Raw Data'!U909 &gt; 0, IF('Raw Data'!V909 = 1, ('Raw Data'!Z909 * 'Raw Data'!N909 * 'Raw Data'!P909) / 'Raw Data'!U909, 'Raw Data'!Z909), #N/A)</f>
        <v>5</v>
      </c>
      <c r="N906" s="116">
        <f>IF('Raw Data'!U909 &gt; 0, IF('Raw Data'!V909 = 1, ('Raw Data'!AD909 * 'Raw Data'!N909 * 'Raw Data'!P909) / 'Raw Data'!U909, 'Raw Data'!AD909), #N/A)</f>
        <v>15</v>
      </c>
      <c r="O906" s="115">
        <f>IF('Raw Data'!U909 &gt; 0, IF('Raw Data'!V909 = 1, ('Raw Data'!AH909 * 'Raw Data'!N909 * 'Raw Data'!P909) / 'Raw Data'!U909, 'Raw Data'!AH909), #N/A)</f>
        <v>0</v>
      </c>
      <c r="P906" s="107">
        <f>'Raw Data'!V909</f>
        <v>1</v>
      </c>
    </row>
    <row r="907" spans="1:16" x14ac:dyDescent="0.2">
      <c r="A907" s="132">
        <f>'Raw Data'!D910</f>
        <v>4328</v>
      </c>
      <c r="B907" s="113" t="str">
        <f>'Raw Data'!C910</f>
        <v>3A</v>
      </c>
      <c r="C907" s="131" t="str">
        <f>'Raw Data'!B910</f>
        <v>Albatross</v>
      </c>
      <c r="D907" s="130">
        <f>'Raw Data'!E910</f>
        <v>43249</v>
      </c>
      <c r="E907" s="129">
        <f>'Raw Data'!F910</f>
        <v>572980</v>
      </c>
      <c r="F907" s="129">
        <f>IF('Raw Data'!G910 &lt; 2000000,-1* 'Raw Data'!G910,('Raw Data'!G910 - 1000000))</f>
        <v>-1520101</v>
      </c>
      <c r="G907" s="128">
        <f>'Raw Data'!H910</f>
        <v>26</v>
      </c>
      <c r="H907" s="127">
        <f>'Raw Data'!M910</f>
        <v>6.9564361572265625</v>
      </c>
      <c r="I907" s="119">
        <f>'Raw Data'!I910</f>
        <v>821.2811279296875</v>
      </c>
      <c r="J907" s="118">
        <f>'Raw Data'!K910</f>
        <v>34</v>
      </c>
      <c r="K907" s="119">
        <f>'Raw Data'!J910</f>
        <v>295.51187133789062</v>
      </c>
      <c r="L907" s="118">
        <f>'Raw Data'!L910</f>
        <v>40</v>
      </c>
      <c r="M907" s="117">
        <f>IF('Raw Data'!U910 &gt; 0, IF('Raw Data'!V910 = 1, ('Raw Data'!Z910 * 'Raw Data'!N910 * 'Raw Data'!P910) / 'Raw Data'!U910, 'Raw Data'!Z910), #N/A)</f>
        <v>0</v>
      </c>
      <c r="N907" s="116">
        <f>IF('Raw Data'!U910 &gt; 0, IF('Raw Data'!V910 = 1, ('Raw Data'!AD910 * 'Raw Data'!N910 * 'Raw Data'!P910) / 'Raw Data'!U910, 'Raw Data'!AD910), #N/A)</f>
        <v>0</v>
      </c>
      <c r="O907" s="115">
        <f>IF('Raw Data'!U910 &gt; 0, IF('Raw Data'!V910 = 1, ('Raw Data'!AH910 * 'Raw Data'!N910 * 'Raw Data'!P910) / 'Raw Data'!U910, 'Raw Data'!AH910), #N/A)</f>
        <v>0</v>
      </c>
      <c r="P907" s="107">
        <f>'Raw Data'!V910</f>
        <v>1</v>
      </c>
    </row>
    <row r="908" spans="1:16" x14ac:dyDescent="0.2">
      <c r="A908" s="132">
        <f>'Raw Data'!D911</f>
        <v>4329</v>
      </c>
      <c r="B908" s="113" t="str">
        <f>'Raw Data'!C911</f>
        <v>3A</v>
      </c>
      <c r="C908" s="131" t="str">
        <f>'Raw Data'!B911</f>
        <v>Albatross</v>
      </c>
      <c r="D908" s="130">
        <f>'Raw Data'!E911</f>
        <v>43249</v>
      </c>
      <c r="E908" s="129">
        <f>'Raw Data'!F911</f>
        <v>573997</v>
      </c>
      <c r="F908" s="129">
        <f>IF('Raw Data'!G911 &lt; 2000000,-1* 'Raw Data'!G911,('Raw Data'!G911 - 1000000))</f>
        <v>-1514301</v>
      </c>
      <c r="G908" s="128">
        <f>'Raw Data'!H911</f>
        <v>36</v>
      </c>
      <c r="H908" s="127">
        <f>'Raw Data'!M911</f>
        <v>7.0267033576965332</v>
      </c>
      <c r="I908" s="119">
        <f>'Raw Data'!I911</f>
        <v>52.587142944335937</v>
      </c>
      <c r="J908" s="118">
        <f>'Raw Data'!K911</f>
        <v>3</v>
      </c>
      <c r="K908" s="119">
        <f>'Raw Data'!J911</f>
        <v>306.39794921875</v>
      </c>
      <c r="L908" s="118">
        <f>'Raw Data'!L911</f>
        <v>44</v>
      </c>
      <c r="M908" s="117">
        <f>IF('Raw Data'!U911 &gt; 0, IF('Raw Data'!V911 = 1, ('Raw Data'!Z911 * 'Raw Data'!N911 * 'Raw Data'!P911) / 'Raw Data'!U911, 'Raw Data'!Z911), #N/A)</f>
        <v>0</v>
      </c>
      <c r="N908" s="116">
        <f>IF('Raw Data'!U911 &gt; 0, IF('Raw Data'!V911 = 1, ('Raw Data'!AD911 * 'Raw Data'!N911 * 'Raw Data'!P911) / 'Raw Data'!U911, 'Raw Data'!AD911), #N/A)</f>
        <v>35</v>
      </c>
      <c r="O908" s="115">
        <f>IF('Raw Data'!U911 &gt; 0, IF('Raw Data'!V911 = 1, ('Raw Data'!AH911 * 'Raw Data'!N911 * 'Raw Data'!P911) / 'Raw Data'!U911, 'Raw Data'!AH911), #N/A)</f>
        <v>0</v>
      </c>
      <c r="P908" s="107">
        <f>'Raw Data'!V911</f>
        <v>1</v>
      </c>
    </row>
    <row r="909" spans="1:16" x14ac:dyDescent="0.2">
      <c r="A909" s="132">
        <f>'Raw Data'!D912</f>
        <v>4330</v>
      </c>
      <c r="B909" s="113" t="str">
        <f>'Raw Data'!C912</f>
        <v>3A</v>
      </c>
      <c r="C909" s="131" t="str">
        <f>'Raw Data'!B912</f>
        <v>Albatross</v>
      </c>
      <c r="D909" s="130">
        <f>'Raw Data'!E912</f>
        <v>43248</v>
      </c>
      <c r="E909" s="129">
        <f>'Raw Data'!F912</f>
        <v>574020</v>
      </c>
      <c r="F909" s="129">
        <f>IF('Raw Data'!G912 &lt; 2000000,-1* 'Raw Data'!G912,('Raw Data'!G912 - 1000000))</f>
        <v>-1515914</v>
      </c>
      <c r="G909" s="128">
        <f>'Raw Data'!H912</f>
        <v>112</v>
      </c>
      <c r="H909" s="127">
        <f>'Raw Data'!M912</f>
        <v>6.9564366340637207</v>
      </c>
      <c r="I909" s="119">
        <f>'Raw Data'!I912</f>
        <v>1133.7012939453125</v>
      </c>
      <c r="J909" s="118">
        <f>'Raw Data'!K912</f>
        <v>73</v>
      </c>
      <c r="K909" s="119">
        <f>'Raw Data'!J912</f>
        <v>781.28192138671875</v>
      </c>
      <c r="L909" s="118">
        <f>'Raw Data'!L912</f>
        <v>95</v>
      </c>
      <c r="M909" s="117">
        <f>IF('Raw Data'!U912 &gt; 0, IF('Raw Data'!V912 = 1, ('Raw Data'!Z912 * 'Raw Data'!N912 * 'Raw Data'!P912) / 'Raw Data'!U912, 'Raw Data'!Z912), #N/A)</f>
        <v>0</v>
      </c>
      <c r="N909" s="116">
        <f>IF('Raw Data'!U912 &gt; 0, IF('Raw Data'!V912 = 1, ('Raw Data'!AD912 * 'Raw Data'!N912 * 'Raw Data'!P912) / 'Raw Data'!U912, 'Raw Data'!AD912), #N/A)</f>
        <v>54.45</v>
      </c>
      <c r="O909" s="115">
        <f>IF('Raw Data'!U912 &gt; 0, IF('Raw Data'!V912 = 1, ('Raw Data'!AH912 * 'Raw Data'!N912 * 'Raw Data'!P912) / 'Raw Data'!U912, 'Raw Data'!AH912), #N/A)</f>
        <v>0</v>
      </c>
      <c r="P909" s="107">
        <f>'Raw Data'!V912</f>
        <v>1</v>
      </c>
    </row>
    <row r="910" spans="1:16" x14ac:dyDescent="0.2">
      <c r="A910" s="132">
        <f>'Raw Data'!D913</f>
        <v>4331</v>
      </c>
      <c r="B910" s="113" t="str">
        <f>'Raw Data'!C913</f>
        <v>3A</v>
      </c>
      <c r="C910" s="131" t="str">
        <f>'Raw Data'!B913</f>
        <v>Shelikof</v>
      </c>
      <c r="D910" s="130">
        <f>'Raw Data'!E913</f>
        <v>43268</v>
      </c>
      <c r="E910" s="129">
        <f>'Raw Data'!F913</f>
        <v>572998</v>
      </c>
      <c r="F910" s="129">
        <f>IF('Raw Data'!G913 &lt; 2000000,-1* 'Raw Data'!G913,('Raw Data'!G913 - 1000000))</f>
        <v>-1545500</v>
      </c>
      <c r="G910" s="128">
        <f>'Raw Data'!H913</f>
        <v>128</v>
      </c>
      <c r="H910" s="127">
        <f>'Raw Data'!M913</f>
        <v>7.0267033576965332</v>
      </c>
      <c r="I910" s="119">
        <f>'Raw Data'!I913</f>
        <v>123.18675231933594</v>
      </c>
      <c r="J910" s="118">
        <f>'Raw Data'!K913</f>
        <v>9</v>
      </c>
      <c r="K910" s="119">
        <f>'Raw Data'!J913</f>
        <v>243.34333801269531</v>
      </c>
      <c r="L910" s="118">
        <f>'Raw Data'!L913</f>
        <v>29</v>
      </c>
      <c r="M910" s="117">
        <f>IF('Raw Data'!U913 &gt; 0, IF('Raw Data'!V913 = 1, ('Raw Data'!Z913 * 'Raw Data'!N913 * 'Raw Data'!P913) / 'Raw Data'!U913, 'Raw Data'!Z913), #N/A)</f>
        <v>20</v>
      </c>
      <c r="N910" s="116">
        <f>IF('Raw Data'!U913 &gt; 0, IF('Raw Data'!V913 = 1, ('Raw Data'!AD913 * 'Raw Data'!N913 * 'Raw Data'!P913) / 'Raw Data'!U913, 'Raw Data'!AD913), #N/A)</f>
        <v>25</v>
      </c>
      <c r="O910" s="115">
        <f>IF('Raw Data'!U913 &gt; 0, IF('Raw Data'!V913 = 1, ('Raw Data'!AH913 * 'Raw Data'!N913 * 'Raw Data'!P913) / 'Raw Data'!U913, 'Raw Data'!AH913), #N/A)</f>
        <v>0</v>
      </c>
      <c r="P910" s="107">
        <f>'Raw Data'!V913</f>
        <v>1</v>
      </c>
    </row>
    <row r="911" spans="1:16" x14ac:dyDescent="0.2">
      <c r="A911" s="132">
        <f>'Raw Data'!D914</f>
        <v>4332</v>
      </c>
      <c r="B911" s="113" t="str">
        <f>'Raw Data'!C914</f>
        <v>3A</v>
      </c>
      <c r="C911" s="131" t="str">
        <f>'Raw Data'!B914</f>
        <v>Shelikof</v>
      </c>
      <c r="D911" s="130">
        <f>'Raw Data'!E914</f>
        <v>43269</v>
      </c>
      <c r="E911" s="129">
        <f>'Raw Data'!F914</f>
        <v>574055</v>
      </c>
      <c r="F911" s="129">
        <f>IF('Raw Data'!G914 &lt; 2000000,-1* 'Raw Data'!G914,('Raw Data'!G914 - 1000000))</f>
        <v>-1543486</v>
      </c>
      <c r="G911" s="128">
        <f>'Raw Data'!H914</f>
        <v>119</v>
      </c>
      <c r="H911" s="127">
        <f>'Raw Data'!M914</f>
        <v>7.0267038345336914</v>
      </c>
      <c r="I911" s="119">
        <f>'Raw Data'!I914</f>
        <v>82.547836303710938</v>
      </c>
      <c r="J911" s="118">
        <f>'Raw Data'!K914</f>
        <v>6</v>
      </c>
      <c r="K911" s="119">
        <f>'Raw Data'!J914</f>
        <v>157.84141540527344</v>
      </c>
      <c r="L911" s="118">
        <f>'Raw Data'!L914</f>
        <v>21</v>
      </c>
      <c r="M911" s="117">
        <f>IF('Raw Data'!U914 &gt; 0, IF('Raw Data'!V914 = 1, ('Raw Data'!Z914 * 'Raw Data'!N914 * 'Raw Data'!P914) / 'Raw Data'!U914, 'Raw Data'!Z914), #N/A)</f>
        <v>20</v>
      </c>
      <c r="N911" s="116">
        <f>IF('Raw Data'!U914 &gt; 0, IF('Raw Data'!V914 = 1, ('Raw Data'!AD914 * 'Raw Data'!N914 * 'Raw Data'!P914) / 'Raw Data'!U914, 'Raw Data'!AD914), #N/A)</f>
        <v>10</v>
      </c>
      <c r="O911" s="115">
        <f>IF('Raw Data'!U914 &gt; 0, IF('Raw Data'!V914 = 1, ('Raw Data'!AH914 * 'Raw Data'!N914 * 'Raw Data'!P914) / 'Raw Data'!U914, 'Raw Data'!AH914), #N/A)</f>
        <v>0</v>
      </c>
      <c r="P911" s="107">
        <f>'Raw Data'!V914</f>
        <v>1</v>
      </c>
    </row>
    <row r="912" spans="1:16" x14ac:dyDescent="0.2">
      <c r="A912" s="132">
        <f>'Raw Data'!D915</f>
        <v>4333</v>
      </c>
      <c r="B912" s="113" t="str">
        <f>'Raw Data'!C915</f>
        <v>3A</v>
      </c>
      <c r="C912" s="131" t="str">
        <f>'Raw Data'!B915</f>
        <v>Shelikof</v>
      </c>
      <c r="D912" s="130">
        <f>'Raw Data'!E915</f>
        <v>43268</v>
      </c>
      <c r="E912" s="129">
        <f>'Raw Data'!F915</f>
        <v>573989</v>
      </c>
      <c r="F912" s="129">
        <f>IF('Raw Data'!G915 &lt; 2000000,-1* 'Raw Data'!G915,('Raw Data'!G915 - 1000000))</f>
        <v>-1545396</v>
      </c>
      <c r="G912" s="128">
        <f>'Raw Data'!H915</f>
        <v>129</v>
      </c>
      <c r="H912" s="127">
        <f>'Raw Data'!M915</f>
        <v>7.0267033576965332</v>
      </c>
      <c r="I912" s="119">
        <f>'Raw Data'!I915</f>
        <v>360.3460693359375</v>
      </c>
      <c r="J912" s="118">
        <f>'Raw Data'!K915</f>
        <v>22</v>
      </c>
      <c r="K912" s="119">
        <f>'Raw Data'!J915</f>
        <v>190.55839538574219</v>
      </c>
      <c r="L912" s="118">
        <f>'Raw Data'!L915</f>
        <v>23</v>
      </c>
      <c r="M912" s="117">
        <f>IF('Raw Data'!U915 &gt; 0, IF('Raw Data'!V915 = 1, ('Raw Data'!Z915 * 'Raw Data'!N915 * 'Raw Data'!P915) / 'Raw Data'!U915, 'Raw Data'!Z915), #N/A)</f>
        <v>56</v>
      </c>
      <c r="N912" s="116">
        <f>IF('Raw Data'!U915 &gt; 0, IF('Raw Data'!V915 = 1, ('Raw Data'!AD915 * 'Raw Data'!N915 * 'Raw Data'!P915) / 'Raw Data'!U915, 'Raw Data'!AD915), #N/A)</f>
        <v>28</v>
      </c>
      <c r="O912" s="115">
        <f>IF('Raw Data'!U915 &gt; 0, IF('Raw Data'!V915 = 1, ('Raw Data'!AH915 * 'Raw Data'!N915 * 'Raw Data'!P915) / 'Raw Data'!U915, 'Raw Data'!AH915), #N/A)</f>
        <v>0</v>
      </c>
      <c r="P912" s="107">
        <f>'Raw Data'!V915</f>
        <v>1</v>
      </c>
    </row>
    <row r="913" spans="1:16" x14ac:dyDescent="0.2">
      <c r="A913" s="132">
        <f>'Raw Data'!D916</f>
        <v>4334</v>
      </c>
      <c r="B913" s="113" t="str">
        <f>'Raw Data'!C916</f>
        <v>3A</v>
      </c>
      <c r="C913" s="131" t="str">
        <f>'Raw Data'!B916</f>
        <v>Shelikof</v>
      </c>
      <c r="D913" s="130">
        <f>'Raw Data'!E916</f>
        <v>43268</v>
      </c>
      <c r="E913" s="129">
        <f>'Raw Data'!F916</f>
        <v>574006</v>
      </c>
      <c r="F913" s="129">
        <f>IF('Raw Data'!G916 &lt; 2000000,-1* 'Raw Data'!G916,('Raw Data'!G916 - 1000000))</f>
        <v>-1551298</v>
      </c>
      <c r="G913" s="128">
        <f>'Raw Data'!H916</f>
        <v>162</v>
      </c>
      <c r="H913" s="127">
        <f>'Raw Data'!M916</f>
        <v>6.9564361572265625</v>
      </c>
      <c r="I913" s="119">
        <f>'Raw Data'!I916</f>
        <v>160.42979431152344</v>
      </c>
      <c r="J913" s="118">
        <f>'Raw Data'!K916</f>
        <v>9</v>
      </c>
      <c r="K913" s="119">
        <f>'Raw Data'!J916</f>
        <v>128.53085327148437</v>
      </c>
      <c r="L913" s="118">
        <f>'Raw Data'!L916</f>
        <v>18</v>
      </c>
      <c r="M913" s="117">
        <f>IF('Raw Data'!U916 &gt; 0, IF('Raw Data'!V916 = 1, ('Raw Data'!Z916 * 'Raw Data'!N916 * 'Raw Data'!P916) / 'Raw Data'!U916, 'Raw Data'!Z916), #N/A)</f>
        <v>24.75</v>
      </c>
      <c r="N913" s="116">
        <f>IF('Raw Data'!U916 &gt; 0, IF('Raw Data'!V916 = 1, ('Raw Data'!AD916 * 'Raw Data'!N916 * 'Raw Data'!P916) / 'Raw Data'!U916, 'Raw Data'!AD916), #N/A)</f>
        <v>0</v>
      </c>
      <c r="O913" s="115">
        <f>IF('Raw Data'!U916 &gt; 0, IF('Raw Data'!V916 = 1, ('Raw Data'!AH916 * 'Raw Data'!N916 * 'Raw Data'!P916) / 'Raw Data'!U916, 'Raw Data'!AH916), #N/A)</f>
        <v>0</v>
      </c>
      <c r="P913" s="107">
        <f>'Raw Data'!V916</f>
        <v>1</v>
      </c>
    </row>
    <row r="914" spans="1:16" x14ac:dyDescent="0.2">
      <c r="A914" s="132">
        <f>'Raw Data'!D917</f>
        <v>4336</v>
      </c>
      <c r="B914" s="113" t="str">
        <f>'Raw Data'!C917</f>
        <v>3A</v>
      </c>
      <c r="C914" s="131" t="str">
        <f>'Raw Data'!B917</f>
        <v>Shelikof</v>
      </c>
      <c r="D914" s="130">
        <f>'Raw Data'!E917</f>
        <v>43270</v>
      </c>
      <c r="E914" s="129">
        <f>'Raw Data'!F917</f>
        <v>575022</v>
      </c>
      <c r="F914" s="129">
        <f>IF('Raw Data'!G917 &lt; 2000000,-1* 'Raw Data'!G917,('Raw Data'!G917 - 1000000))</f>
        <v>-1543403</v>
      </c>
      <c r="G914" s="128">
        <f>'Raw Data'!H917</f>
        <v>127</v>
      </c>
      <c r="H914" s="127">
        <f>'Raw Data'!M917</f>
        <v>6.9564366340637207</v>
      </c>
      <c r="I914" s="119">
        <f>'Raw Data'!I917</f>
        <v>344.252197265625</v>
      </c>
      <c r="J914" s="118">
        <f>'Raw Data'!K917</f>
        <v>21</v>
      </c>
      <c r="K914" s="119">
        <f>'Raw Data'!J917</f>
        <v>212.33441162109375</v>
      </c>
      <c r="L914" s="118">
        <f>'Raw Data'!L917</f>
        <v>26</v>
      </c>
      <c r="M914" s="117">
        <f>IF('Raw Data'!U917 &gt; 0, IF('Raw Data'!V917 = 1, ('Raw Data'!Z917 * 'Raw Data'!N917 * 'Raw Data'!P917) / 'Raw Data'!U917, 'Raw Data'!Z917), #N/A)</f>
        <v>34.65</v>
      </c>
      <c r="N914" s="116">
        <f>IF('Raw Data'!U917 &gt; 0, IF('Raw Data'!V917 = 1, ('Raw Data'!AD917 * 'Raw Data'!N917 * 'Raw Data'!P917) / 'Raw Data'!U917, 'Raw Data'!AD917), #N/A)</f>
        <v>4.95</v>
      </c>
      <c r="O914" s="115">
        <f>IF('Raw Data'!U917 &gt; 0, IF('Raw Data'!V917 = 1, ('Raw Data'!AH917 * 'Raw Data'!N917 * 'Raw Data'!P917) / 'Raw Data'!U917, 'Raw Data'!AH917), #N/A)</f>
        <v>0</v>
      </c>
      <c r="P914" s="107">
        <f>'Raw Data'!V917</f>
        <v>1</v>
      </c>
    </row>
    <row r="915" spans="1:16" x14ac:dyDescent="0.2">
      <c r="A915" s="132">
        <f>'Raw Data'!D918</f>
        <v>4337</v>
      </c>
      <c r="B915" s="113" t="str">
        <f>'Raw Data'!C918</f>
        <v>3A</v>
      </c>
      <c r="C915" s="131" t="str">
        <f>'Raw Data'!B918</f>
        <v>Shelikof</v>
      </c>
      <c r="D915" s="130">
        <f>'Raw Data'!E918</f>
        <v>43269</v>
      </c>
      <c r="E915" s="129">
        <f>'Raw Data'!F918</f>
        <v>574999</v>
      </c>
      <c r="F915" s="129">
        <f>IF('Raw Data'!G918 &lt; 2000000,-1* 'Raw Data'!G918,('Raw Data'!G918 - 1000000))</f>
        <v>-1545327</v>
      </c>
      <c r="G915" s="128">
        <f>'Raw Data'!H918</f>
        <v>157</v>
      </c>
      <c r="H915" s="127">
        <f>'Raw Data'!M918</f>
        <v>6.9564361572265625</v>
      </c>
      <c r="I915" s="119">
        <f>'Raw Data'!I918</f>
        <v>128.14852905273438</v>
      </c>
      <c r="J915" s="118">
        <f>'Raw Data'!K918</f>
        <v>10</v>
      </c>
      <c r="K915" s="119">
        <f>'Raw Data'!J918</f>
        <v>223.32640075683594</v>
      </c>
      <c r="L915" s="118">
        <f>'Raw Data'!L918</f>
        <v>27</v>
      </c>
      <c r="M915" s="117">
        <f>IF('Raw Data'!U918 &gt; 0, IF('Raw Data'!V918 = 1, ('Raw Data'!Z918 * 'Raw Data'!N918 * 'Raw Data'!P918) / 'Raw Data'!U918, 'Raw Data'!Z918), #N/A)</f>
        <v>19.8</v>
      </c>
      <c r="N915" s="116">
        <f>IF('Raw Data'!U918 &gt; 0, IF('Raw Data'!V918 = 1, ('Raw Data'!AD918 * 'Raw Data'!N918 * 'Raw Data'!P918) / 'Raw Data'!U918, 'Raw Data'!AD918), #N/A)</f>
        <v>0</v>
      </c>
      <c r="O915" s="115">
        <f>IF('Raw Data'!U918 &gt; 0, IF('Raw Data'!V918 = 1, ('Raw Data'!AH918 * 'Raw Data'!N918 * 'Raw Data'!P918) / 'Raw Data'!U918, 'Raw Data'!AH918), #N/A)</f>
        <v>0</v>
      </c>
      <c r="P915" s="107">
        <f>'Raw Data'!V918</f>
        <v>1</v>
      </c>
    </row>
    <row r="916" spans="1:16" x14ac:dyDescent="0.2">
      <c r="A916" s="132">
        <f>'Raw Data'!D919</f>
        <v>4338</v>
      </c>
      <c r="B916" s="113" t="str">
        <f>'Raw Data'!C919</f>
        <v>3A</v>
      </c>
      <c r="C916" s="131" t="str">
        <f>'Raw Data'!B919</f>
        <v>Shelikof</v>
      </c>
      <c r="D916" s="130">
        <f>'Raw Data'!E919</f>
        <v>43283</v>
      </c>
      <c r="E916" s="129">
        <f>'Raw Data'!F919</f>
        <v>575998</v>
      </c>
      <c r="F916" s="129">
        <f>IF('Raw Data'!G919 &lt; 2000000,-1* 'Raw Data'!G919,('Raw Data'!G919 - 1000000))</f>
        <v>-1533682</v>
      </c>
      <c r="G916" s="128">
        <f>'Raw Data'!H919</f>
        <v>87</v>
      </c>
      <c r="H916" s="127">
        <f>'Raw Data'!M919</f>
        <v>6.88616943359375</v>
      </c>
      <c r="I916" s="119">
        <f>'Raw Data'!I919</f>
        <v>63.121353149414063</v>
      </c>
      <c r="J916" s="118">
        <f>'Raw Data'!K919</f>
        <v>4</v>
      </c>
      <c r="K916" s="119">
        <f>'Raw Data'!J919</f>
        <v>167.76080322265625</v>
      </c>
      <c r="L916" s="118">
        <f>'Raw Data'!L919</f>
        <v>22</v>
      </c>
      <c r="M916" s="117">
        <f>IF('Raw Data'!U919 &gt; 0, IF('Raw Data'!V919 = 1, ('Raw Data'!Z919 * 'Raw Data'!N919 * 'Raw Data'!P919) / 'Raw Data'!U919, 'Raw Data'!Z919), #N/A)</f>
        <v>14.7</v>
      </c>
      <c r="N916" s="116">
        <f>IF('Raw Data'!U919 &gt; 0, IF('Raw Data'!V919 = 1, ('Raw Data'!AD919 * 'Raw Data'!N919 * 'Raw Data'!P919) / 'Raw Data'!U919, 'Raw Data'!AD919), #N/A)</f>
        <v>0</v>
      </c>
      <c r="O916" s="115">
        <f>IF('Raw Data'!U919 &gt; 0, IF('Raw Data'!V919 = 1, ('Raw Data'!AH919 * 'Raw Data'!N919 * 'Raw Data'!P919) / 'Raw Data'!U919, 'Raw Data'!AH919), #N/A)</f>
        <v>0</v>
      </c>
      <c r="P916" s="107">
        <f>'Raw Data'!V919</f>
        <v>1</v>
      </c>
    </row>
    <row r="917" spans="1:16" x14ac:dyDescent="0.2">
      <c r="A917" s="132">
        <f>'Raw Data'!D920</f>
        <v>4340</v>
      </c>
      <c r="B917" s="113" t="str">
        <f>'Raw Data'!C920</f>
        <v>3A</v>
      </c>
      <c r="C917" s="131" t="str">
        <f>'Raw Data'!B920</f>
        <v>Shelikof</v>
      </c>
      <c r="D917" s="130">
        <f>'Raw Data'!E920</f>
        <v>43282</v>
      </c>
      <c r="E917" s="129">
        <f>'Raw Data'!F920</f>
        <v>575994</v>
      </c>
      <c r="F917" s="129">
        <f>IF('Raw Data'!G920 &lt; 2000000,-1* 'Raw Data'!G920,('Raw Data'!G920 - 1000000))</f>
        <v>-1541404</v>
      </c>
      <c r="G917" s="128">
        <f>'Raw Data'!H920</f>
        <v>129</v>
      </c>
      <c r="H917" s="127">
        <f>'Raw Data'!M920</f>
        <v>6.8159027099609375</v>
      </c>
      <c r="I917" s="119">
        <f>'Raw Data'!I920</f>
        <v>415.99359130859375</v>
      </c>
      <c r="J917" s="118">
        <f>'Raw Data'!K920</f>
        <v>25</v>
      </c>
      <c r="K917" s="119">
        <f>'Raw Data'!J920</f>
        <v>224.51240539550781</v>
      </c>
      <c r="L917" s="118">
        <f>'Raw Data'!L920</f>
        <v>27</v>
      </c>
      <c r="M917" s="117">
        <f>IF('Raw Data'!U920 &gt; 0, IF('Raw Data'!V920 = 1, ('Raw Data'!Z920 * 'Raw Data'!N920 * 'Raw Data'!P920) / 'Raw Data'!U920, 'Raw Data'!Z920), #N/A)</f>
        <v>38.799999999999997</v>
      </c>
      <c r="N917" s="116">
        <f>IF('Raw Data'!U920 &gt; 0, IF('Raw Data'!V920 = 1, ('Raw Data'!AD920 * 'Raw Data'!N920 * 'Raw Data'!P920) / 'Raw Data'!U920, 'Raw Data'!AD920), #N/A)</f>
        <v>4.8499999999999996</v>
      </c>
      <c r="O917" s="115">
        <f>IF('Raw Data'!U920 &gt; 0, IF('Raw Data'!V920 = 1, ('Raw Data'!AH920 * 'Raw Data'!N920 * 'Raw Data'!P920) / 'Raw Data'!U920, 'Raw Data'!AH920), #N/A)</f>
        <v>0</v>
      </c>
      <c r="P917" s="107">
        <f>'Raw Data'!V920</f>
        <v>1</v>
      </c>
    </row>
    <row r="918" spans="1:16" x14ac:dyDescent="0.2">
      <c r="A918" s="132">
        <f>'Raw Data'!D921</f>
        <v>4341</v>
      </c>
      <c r="B918" s="113" t="str">
        <f>'Raw Data'!C921</f>
        <v>3A</v>
      </c>
      <c r="C918" s="131" t="str">
        <f>'Raw Data'!B921</f>
        <v>Shelikof</v>
      </c>
      <c r="D918" s="130">
        <f>'Raw Data'!E921</f>
        <v>43283</v>
      </c>
      <c r="E918" s="129">
        <f>'Raw Data'!F921</f>
        <v>581004</v>
      </c>
      <c r="F918" s="129">
        <f>IF('Raw Data'!G921 &lt; 2000000,-1* 'Raw Data'!G921,('Raw Data'!G921 - 1000000))</f>
        <v>-1531908</v>
      </c>
      <c r="G918" s="128">
        <f>'Raw Data'!H921</f>
        <v>70</v>
      </c>
      <c r="H918" s="127">
        <f>'Raw Data'!M921</f>
        <v>6.88616943359375</v>
      </c>
      <c r="I918" s="119">
        <f>'Raw Data'!I921</f>
        <v>160.30604553222656</v>
      </c>
      <c r="J918" s="118">
        <f>'Raw Data'!K921</f>
        <v>9</v>
      </c>
      <c r="K918" s="119">
        <f>'Raw Data'!J921</f>
        <v>382.60629272460937</v>
      </c>
      <c r="L918" s="118">
        <f>'Raw Data'!L921</f>
        <v>53</v>
      </c>
      <c r="M918" s="117">
        <f>IF('Raw Data'!U921 &gt; 0, IF('Raw Data'!V921 = 1, ('Raw Data'!Z921 * 'Raw Data'!N921 * 'Raw Data'!P921) / 'Raw Data'!U921, 'Raw Data'!Z921), #N/A)</f>
        <v>4.9000000000000004</v>
      </c>
      <c r="N918" s="116">
        <f>IF('Raw Data'!U921 &gt; 0, IF('Raw Data'!V921 = 1, ('Raw Data'!AD921 * 'Raw Data'!N921 * 'Raw Data'!P921) / 'Raw Data'!U921, 'Raw Data'!AD921), #N/A)</f>
        <v>34.299999999999997</v>
      </c>
      <c r="O918" s="115">
        <f>IF('Raw Data'!U921 &gt; 0, IF('Raw Data'!V921 = 1, ('Raw Data'!AH921 * 'Raw Data'!N921 * 'Raw Data'!P921) / 'Raw Data'!U921, 'Raw Data'!AH921), #N/A)</f>
        <v>0</v>
      </c>
      <c r="P918" s="107">
        <f>'Raw Data'!V921</f>
        <v>1</v>
      </c>
    </row>
    <row r="919" spans="1:16" x14ac:dyDescent="0.2">
      <c r="A919" s="132">
        <f>'Raw Data'!D922</f>
        <v>4342</v>
      </c>
      <c r="B919" s="113" t="str">
        <f>'Raw Data'!C922</f>
        <v>3A</v>
      </c>
      <c r="C919" s="131" t="str">
        <f>'Raw Data'!B922</f>
        <v>Shelikof</v>
      </c>
      <c r="D919" s="130">
        <f>'Raw Data'!E922</f>
        <v>43283</v>
      </c>
      <c r="E919" s="129">
        <f>'Raw Data'!F922</f>
        <v>580997</v>
      </c>
      <c r="F919" s="129">
        <f>IF('Raw Data'!G922 &lt; 2000000,-1* 'Raw Data'!G922,('Raw Data'!G922 - 1000000))</f>
        <v>-1533752</v>
      </c>
      <c r="G919" s="128">
        <f>'Raw Data'!H922</f>
        <v>108</v>
      </c>
      <c r="H919" s="127">
        <f>'Raw Data'!M922</f>
        <v>6.9564366340637207</v>
      </c>
      <c r="I919" s="119">
        <f>'Raw Data'!I922</f>
        <v>916.46502685546875</v>
      </c>
      <c r="J919" s="118">
        <f>'Raw Data'!K922</f>
        <v>52</v>
      </c>
      <c r="K919" s="119">
        <f>'Raw Data'!J922</f>
        <v>361.80099487304687</v>
      </c>
      <c r="L919" s="118">
        <f>'Raw Data'!L922</f>
        <v>43</v>
      </c>
      <c r="M919" s="117">
        <f>IF('Raw Data'!U922 &gt; 0, IF('Raw Data'!V922 = 1, ('Raw Data'!Z922 * 'Raw Data'!N922 * 'Raw Data'!P922) / 'Raw Data'!U922, 'Raw Data'!Z922), #N/A)</f>
        <v>4.95</v>
      </c>
      <c r="N919" s="116">
        <f>IF('Raw Data'!U922 &gt; 0, IF('Raw Data'!V922 = 1, ('Raw Data'!AD922 * 'Raw Data'!N922 * 'Raw Data'!P922) / 'Raw Data'!U922, 'Raw Data'!AD922), #N/A)</f>
        <v>14.85</v>
      </c>
      <c r="O919" s="115">
        <f>IF('Raw Data'!U922 &gt; 0, IF('Raw Data'!V922 = 1, ('Raw Data'!AH922 * 'Raw Data'!N922 * 'Raw Data'!P922) / 'Raw Data'!U922, 'Raw Data'!AH922), #N/A)</f>
        <v>0</v>
      </c>
      <c r="P919" s="107">
        <f>'Raw Data'!V922</f>
        <v>1</v>
      </c>
    </row>
    <row r="920" spans="1:16" x14ac:dyDescent="0.2">
      <c r="A920" s="132">
        <f>'Raw Data'!D923</f>
        <v>4343</v>
      </c>
      <c r="B920" s="113" t="str">
        <f>'Raw Data'!C923</f>
        <v>3A</v>
      </c>
      <c r="C920" s="131" t="str">
        <f>'Raw Data'!B923</f>
        <v>Shelikof</v>
      </c>
      <c r="D920" s="130">
        <f>'Raw Data'!E923</f>
        <v>43282</v>
      </c>
      <c r="E920" s="129">
        <f>'Raw Data'!F923</f>
        <v>581002</v>
      </c>
      <c r="F920" s="129">
        <f>IF('Raw Data'!G923 &lt; 2000000,-1* 'Raw Data'!G923,('Raw Data'!G923 - 1000000))</f>
        <v>-1535707</v>
      </c>
      <c r="G920" s="128">
        <f>'Raw Data'!H923</f>
        <v>115</v>
      </c>
      <c r="H920" s="127">
        <f>'Raw Data'!M923</f>
        <v>7.0267033576965332</v>
      </c>
      <c r="I920" s="119">
        <f>'Raw Data'!I923</f>
        <v>516.73309326171875</v>
      </c>
      <c r="J920" s="118">
        <f>'Raw Data'!K923</f>
        <v>34</v>
      </c>
      <c r="K920" s="119">
        <f>'Raw Data'!J923</f>
        <v>321.62149047851562</v>
      </c>
      <c r="L920" s="118">
        <f>'Raw Data'!L923</f>
        <v>40</v>
      </c>
      <c r="M920" s="117">
        <f>IF('Raw Data'!U923 &gt; 0, IF('Raw Data'!V923 = 1, ('Raw Data'!Z923 * 'Raw Data'!N923 * 'Raw Data'!P923) / 'Raw Data'!U923, 'Raw Data'!Z923), #N/A)</f>
        <v>0</v>
      </c>
      <c r="N920" s="116">
        <f>IF('Raw Data'!U923 &gt; 0, IF('Raw Data'!V923 = 1, ('Raw Data'!AD923 * 'Raw Data'!N923 * 'Raw Data'!P923) / 'Raw Data'!U923, 'Raw Data'!AD923), #N/A)</f>
        <v>10</v>
      </c>
      <c r="O920" s="115">
        <f>IF('Raw Data'!U923 &gt; 0, IF('Raw Data'!V923 = 1, ('Raw Data'!AH923 * 'Raw Data'!N923 * 'Raw Data'!P923) / 'Raw Data'!U923, 'Raw Data'!AH923), #N/A)</f>
        <v>0</v>
      </c>
      <c r="P920" s="107">
        <f>'Raw Data'!V923</f>
        <v>1</v>
      </c>
    </row>
    <row r="921" spans="1:16" x14ac:dyDescent="0.2">
      <c r="A921" s="132">
        <f>'Raw Data'!D924</f>
        <v>4344</v>
      </c>
      <c r="B921" s="113" t="str">
        <f>'Raw Data'!C924</f>
        <v>3A</v>
      </c>
      <c r="C921" s="131" t="str">
        <f>'Raw Data'!B924</f>
        <v>Shelikof</v>
      </c>
      <c r="D921" s="130">
        <f>'Raw Data'!E924</f>
        <v>43271</v>
      </c>
      <c r="E921" s="129">
        <f>'Raw Data'!F924</f>
        <v>582007</v>
      </c>
      <c r="F921" s="129">
        <f>IF('Raw Data'!G924 &lt; 2000000,-1* 'Raw Data'!G924,('Raw Data'!G924 - 1000000))</f>
        <v>-1532010</v>
      </c>
      <c r="G921" s="128">
        <f>'Raw Data'!H924</f>
        <v>95</v>
      </c>
      <c r="H921" s="127">
        <f>'Raw Data'!M924</f>
        <v>6.9564361572265625</v>
      </c>
      <c r="I921" s="119">
        <f>'Raw Data'!I924</f>
        <v>603.53173828125</v>
      </c>
      <c r="J921" s="118">
        <f>'Raw Data'!K924</f>
        <v>32</v>
      </c>
      <c r="K921" s="119">
        <f>'Raw Data'!J924</f>
        <v>231.09112548828125</v>
      </c>
      <c r="L921" s="118">
        <f>'Raw Data'!L924</f>
        <v>27</v>
      </c>
      <c r="M921" s="117">
        <f>IF('Raw Data'!U924 &gt; 0, IF('Raw Data'!V924 = 1, ('Raw Data'!Z924 * 'Raw Data'!N924 * 'Raw Data'!P924) / 'Raw Data'!U924, 'Raw Data'!Z924), #N/A)</f>
        <v>0</v>
      </c>
      <c r="N921" s="116">
        <f>IF('Raw Data'!U924 &gt; 0, IF('Raw Data'!V924 = 1, ('Raw Data'!AD924 * 'Raw Data'!N924 * 'Raw Data'!P924) / 'Raw Data'!U924, 'Raw Data'!AD924), #N/A)</f>
        <v>9.9</v>
      </c>
      <c r="O921" s="115">
        <f>IF('Raw Data'!U924 &gt; 0, IF('Raw Data'!V924 = 1, ('Raw Data'!AH924 * 'Raw Data'!N924 * 'Raw Data'!P924) / 'Raw Data'!U924, 'Raw Data'!AH924), #N/A)</f>
        <v>0</v>
      </c>
      <c r="P921" s="107">
        <f>'Raw Data'!V924</f>
        <v>1</v>
      </c>
    </row>
    <row r="922" spans="1:16" x14ac:dyDescent="0.2">
      <c r="A922" s="132">
        <f>'Raw Data'!D925</f>
        <v>4345</v>
      </c>
      <c r="B922" s="113" t="str">
        <f>'Raw Data'!C925</f>
        <v>3A</v>
      </c>
      <c r="C922" s="131" t="str">
        <f>'Raw Data'!B925</f>
        <v>Shelikof</v>
      </c>
      <c r="D922" s="130">
        <f>'Raw Data'!E925</f>
        <v>43281</v>
      </c>
      <c r="E922" s="129">
        <f>'Raw Data'!F925</f>
        <v>581996</v>
      </c>
      <c r="F922" s="129">
        <f>IF('Raw Data'!G925 &lt; 2000000,-1* 'Raw Data'!G925,('Raw Data'!G925 - 1000000))</f>
        <v>-1533886</v>
      </c>
      <c r="G922" s="128">
        <f>'Raw Data'!H925</f>
        <v>94</v>
      </c>
      <c r="H922" s="127">
        <f>'Raw Data'!M925</f>
        <v>6.3290529251098633</v>
      </c>
      <c r="I922" s="119">
        <f>'Raw Data'!I925</f>
        <v>666.566162109375</v>
      </c>
      <c r="J922" s="118">
        <f>'Raw Data'!K925</f>
        <v>36</v>
      </c>
      <c r="K922" s="119">
        <f>'Raw Data'!J925</f>
        <v>140.88679504394531</v>
      </c>
      <c r="L922" s="118">
        <f>'Raw Data'!L925</f>
        <v>17</v>
      </c>
      <c r="M922" s="117">
        <f>IF('Raw Data'!U925 &gt; 0, IF('Raw Data'!V925 = 1, ('Raw Data'!Z925 * 'Raw Data'!N925 * 'Raw Data'!P925) / 'Raw Data'!U925, 'Raw Data'!Z925), #N/A)</f>
        <v>0</v>
      </c>
      <c r="N922" s="116">
        <f>IF('Raw Data'!U925 &gt; 0, IF('Raw Data'!V925 = 1, ('Raw Data'!AD925 * 'Raw Data'!N925 * 'Raw Data'!P925) / 'Raw Data'!U925, 'Raw Data'!AD925), #N/A)</f>
        <v>13.510714285714286</v>
      </c>
      <c r="O922" s="115">
        <f>IF('Raw Data'!U925 &gt; 0, IF('Raw Data'!V925 = 1, ('Raw Data'!AH925 * 'Raw Data'!N925 * 'Raw Data'!P925) / 'Raw Data'!U925, 'Raw Data'!AH925), #N/A)</f>
        <v>0</v>
      </c>
      <c r="P922" s="107">
        <f>'Raw Data'!V925</f>
        <v>1</v>
      </c>
    </row>
    <row r="923" spans="1:16" x14ac:dyDescent="0.2">
      <c r="A923" s="132">
        <f>'Raw Data'!D926</f>
        <v>4347</v>
      </c>
      <c r="B923" s="113" t="str">
        <f>'Raw Data'!C926</f>
        <v>3A</v>
      </c>
      <c r="C923" s="131" t="str">
        <f>'Raw Data'!B926</f>
        <v>Shelikof</v>
      </c>
      <c r="D923" s="130">
        <f>'Raw Data'!E926</f>
        <v>43271</v>
      </c>
      <c r="E923" s="129">
        <f>'Raw Data'!F926</f>
        <v>583003</v>
      </c>
      <c r="F923" s="129">
        <f>IF('Raw Data'!G926 &lt; 2000000,-1* 'Raw Data'!G926,('Raw Data'!G926 - 1000000))</f>
        <v>-1530197</v>
      </c>
      <c r="G923" s="128">
        <f>'Raw Data'!H926</f>
        <v>92</v>
      </c>
      <c r="H923" s="127">
        <f>'Raw Data'!M926</f>
        <v>6.88616943359375</v>
      </c>
      <c r="I923" s="119">
        <f>'Raw Data'!I926</f>
        <v>1245.920654296875</v>
      </c>
      <c r="J923" s="118">
        <f>'Raw Data'!K926</f>
        <v>76</v>
      </c>
      <c r="K923" s="119">
        <f>'Raw Data'!J926</f>
        <v>374.74978637695312</v>
      </c>
      <c r="L923" s="118">
        <f>'Raw Data'!L926</f>
        <v>43</v>
      </c>
      <c r="M923" s="117">
        <f>IF('Raw Data'!U926 &gt; 0, IF('Raw Data'!V926 = 1, ('Raw Data'!Z926 * 'Raw Data'!N926 * 'Raw Data'!P926) / 'Raw Data'!U926, 'Raw Data'!Z926), #N/A)</f>
        <v>4.9000000000000004</v>
      </c>
      <c r="N923" s="116">
        <f>IF('Raw Data'!U926 &gt; 0, IF('Raw Data'!V926 = 1, ('Raw Data'!AD926 * 'Raw Data'!N926 * 'Raw Data'!P926) / 'Raw Data'!U926, 'Raw Data'!AD926), #N/A)</f>
        <v>4.9000000000000004</v>
      </c>
      <c r="O923" s="115">
        <f>IF('Raw Data'!U926 &gt; 0, IF('Raw Data'!V926 = 1, ('Raw Data'!AH926 * 'Raw Data'!N926 * 'Raw Data'!P926) / 'Raw Data'!U926, 'Raw Data'!AH926), #N/A)</f>
        <v>0</v>
      </c>
      <c r="P923" s="107">
        <f>'Raw Data'!V926</f>
        <v>1</v>
      </c>
    </row>
    <row r="924" spans="1:16" x14ac:dyDescent="0.2">
      <c r="A924" s="132">
        <f>'Raw Data'!D927</f>
        <v>4348</v>
      </c>
      <c r="B924" s="113" t="str">
        <f>'Raw Data'!C927</f>
        <v>3A</v>
      </c>
      <c r="C924" s="131" t="str">
        <f>'Raw Data'!B927</f>
        <v>Shelikof</v>
      </c>
      <c r="D924" s="130">
        <f>'Raw Data'!E927</f>
        <v>43271</v>
      </c>
      <c r="E924" s="129">
        <f>'Raw Data'!F927</f>
        <v>582950</v>
      </c>
      <c r="F924" s="129">
        <f>IF('Raw Data'!G927 &lt; 2000000,-1* 'Raw Data'!G927,('Raw Data'!G927 - 1000000))</f>
        <v>-1532142</v>
      </c>
      <c r="G924" s="128">
        <f>'Raw Data'!H927</f>
        <v>100</v>
      </c>
      <c r="H924" s="127">
        <f>'Raw Data'!M927</f>
        <v>6.9564361572265625</v>
      </c>
      <c r="I924" s="119">
        <f>'Raw Data'!I927</f>
        <v>480.159423828125</v>
      </c>
      <c r="J924" s="118">
        <f>'Raw Data'!K927</f>
        <v>29</v>
      </c>
      <c r="K924" s="119">
        <f>'Raw Data'!J927</f>
        <v>179.05397033691406</v>
      </c>
      <c r="L924" s="118">
        <f>'Raw Data'!L927</f>
        <v>22</v>
      </c>
      <c r="M924" s="117">
        <f>IF('Raw Data'!U927 &gt; 0, IF('Raw Data'!V927 = 1, ('Raw Data'!Z927 * 'Raw Data'!N927 * 'Raw Data'!P927) / 'Raw Data'!U927, 'Raw Data'!Z927), #N/A)</f>
        <v>44.55</v>
      </c>
      <c r="N924" s="116">
        <f>IF('Raw Data'!U927 &gt; 0, IF('Raw Data'!V927 = 1, ('Raw Data'!AD927 * 'Raw Data'!N927 * 'Raw Data'!P927) / 'Raw Data'!U927, 'Raw Data'!AD927), #N/A)</f>
        <v>0</v>
      </c>
      <c r="O924" s="115">
        <f>IF('Raw Data'!U927 &gt; 0, IF('Raw Data'!V927 = 1, ('Raw Data'!AH927 * 'Raw Data'!N927 * 'Raw Data'!P927) / 'Raw Data'!U927, 'Raw Data'!AH927), #N/A)</f>
        <v>0</v>
      </c>
      <c r="P924" s="107">
        <f>'Raw Data'!V927</f>
        <v>1</v>
      </c>
    </row>
    <row r="925" spans="1:16" x14ac:dyDescent="0.2">
      <c r="A925" s="132">
        <f>'Raw Data'!D928</f>
        <v>4349</v>
      </c>
      <c r="B925" s="113" t="str">
        <f>'Raw Data'!C928</f>
        <v>3A</v>
      </c>
      <c r="C925" s="131" t="str">
        <f>'Raw Data'!B928</f>
        <v>Shelikof</v>
      </c>
      <c r="D925" s="130">
        <f>'Raw Data'!E928</f>
        <v>43281</v>
      </c>
      <c r="E925" s="129">
        <f>'Raw Data'!F928</f>
        <v>583015</v>
      </c>
      <c r="F925" s="129">
        <f>IF('Raw Data'!G928 &lt; 2000000,-1* 'Raw Data'!G928,('Raw Data'!G928 - 1000000))</f>
        <v>-1534094</v>
      </c>
      <c r="G925" s="128">
        <f>'Raw Data'!H928</f>
        <v>52</v>
      </c>
      <c r="H925" s="127">
        <f>'Raw Data'!M928</f>
        <v>6.9564361572265625</v>
      </c>
      <c r="I925" s="119">
        <f>'Raw Data'!I928</f>
        <v>730.55767822265625</v>
      </c>
      <c r="J925" s="118">
        <f>'Raw Data'!K928</f>
        <v>29</v>
      </c>
      <c r="K925" s="119">
        <f>'Raw Data'!J928</f>
        <v>67.444915771484375</v>
      </c>
      <c r="L925" s="118">
        <f>'Raw Data'!L928</f>
        <v>10</v>
      </c>
      <c r="M925" s="117">
        <f>IF('Raw Data'!U928 &gt; 0, IF('Raw Data'!V928 = 1, ('Raw Data'!Z928 * 'Raw Data'!N928 * 'Raw Data'!P928) / 'Raw Data'!U928, 'Raw Data'!Z928), #N/A)</f>
        <v>0</v>
      </c>
      <c r="N925" s="116">
        <f>IF('Raw Data'!U928 &gt; 0, IF('Raw Data'!V928 = 1, ('Raw Data'!AD928 * 'Raw Data'!N928 * 'Raw Data'!P928) / 'Raw Data'!U928, 'Raw Data'!AD928), #N/A)</f>
        <v>14.85</v>
      </c>
      <c r="O925" s="115">
        <f>IF('Raw Data'!U928 &gt; 0, IF('Raw Data'!V928 = 1, ('Raw Data'!AH928 * 'Raw Data'!N928 * 'Raw Data'!P928) / 'Raw Data'!U928, 'Raw Data'!AH928), #N/A)</f>
        <v>0</v>
      </c>
      <c r="P925" s="107">
        <f>'Raw Data'!V928</f>
        <v>1</v>
      </c>
    </row>
    <row r="926" spans="1:16" x14ac:dyDescent="0.2">
      <c r="A926" s="132">
        <f>'Raw Data'!D929</f>
        <v>4350</v>
      </c>
      <c r="B926" s="113" t="str">
        <f>'Raw Data'!C929</f>
        <v>3A</v>
      </c>
      <c r="C926" s="131" t="str">
        <f>'Raw Data'!B929</f>
        <v>Shelikof</v>
      </c>
      <c r="D926" s="130">
        <f>'Raw Data'!E929</f>
        <v>43279</v>
      </c>
      <c r="E926" s="129">
        <f>'Raw Data'!F929</f>
        <v>583978</v>
      </c>
      <c r="F926" s="129">
        <f>IF('Raw Data'!G929 &lt; 2000000,-1* 'Raw Data'!G929,('Raw Data'!G929 - 1000000))</f>
        <v>-1524392</v>
      </c>
      <c r="G926" s="128">
        <f>'Raw Data'!H929</f>
        <v>108</v>
      </c>
      <c r="H926" s="127">
        <f>'Raw Data'!M929</f>
        <v>6.9564361572265625</v>
      </c>
      <c r="I926" s="119">
        <f>'Raw Data'!I929</f>
        <v>449.42178344726562</v>
      </c>
      <c r="J926" s="118">
        <f>'Raw Data'!K929</f>
        <v>30</v>
      </c>
      <c r="K926" s="119">
        <f>'Raw Data'!J929</f>
        <v>350.7252197265625</v>
      </c>
      <c r="L926" s="118">
        <f>'Raw Data'!L929</f>
        <v>41</v>
      </c>
      <c r="M926" s="117">
        <f>IF('Raw Data'!U929 &gt; 0, IF('Raw Data'!V929 = 1, ('Raw Data'!Z929 * 'Raw Data'!N929 * 'Raw Data'!P929) / 'Raw Data'!U929, 'Raw Data'!Z929), #N/A)</f>
        <v>14.85</v>
      </c>
      <c r="N926" s="116">
        <f>IF('Raw Data'!U929 &gt; 0, IF('Raw Data'!V929 = 1, ('Raw Data'!AD929 * 'Raw Data'!N929 * 'Raw Data'!P929) / 'Raw Data'!U929, 'Raw Data'!AD929), #N/A)</f>
        <v>39.6</v>
      </c>
      <c r="O926" s="115">
        <f>IF('Raw Data'!U929 &gt; 0, IF('Raw Data'!V929 = 1, ('Raw Data'!AH929 * 'Raw Data'!N929 * 'Raw Data'!P929) / 'Raw Data'!U929, 'Raw Data'!AH929), #N/A)</f>
        <v>0</v>
      </c>
      <c r="P926" s="107">
        <f>'Raw Data'!V929</f>
        <v>1</v>
      </c>
    </row>
    <row r="927" spans="1:16" x14ac:dyDescent="0.2">
      <c r="A927" s="132">
        <f>'Raw Data'!D930</f>
        <v>4351</v>
      </c>
      <c r="B927" s="113" t="str">
        <f>'Raw Data'!C930</f>
        <v>3A</v>
      </c>
      <c r="C927" s="131" t="str">
        <f>'Raw Data'!B930</f>
        <v>Shelikof</v>
      </c>
      <c r="D927" s="130">
        <f>'Raw Data'!E930</f>
        <v>43280</v>
      </c>
      <c r="E927" s="129">
        <f>'Raw Data'!F930</f>
        <v>584003</v>
      </c>
      <c r="F927" s="129">
        <f>IF('Raw Data'!G930 &lt; 2000000,-1* 'Raw Data'!G930,('Raw Data'!G930 - 1000000))</f>
        <v>-1530306</v>
      </c>
      <c r="G927" s="128">
        <f>'Raw Data'!H930</f>
        <v>85</v>
      </c>
      <c r="H927" s="127">
        <f>'Raw Data'!M930</f>
        <v>6.9564361572265625</v>
      </c>
      <c r="I927" s="119">
        <f>'Raw Data'!I930</f>
        <v>2259.830078125</v>
      </c>
      <c r="J927" s="118">
        <f>'Raw Data'!K930</f>
        <v>111</v>
      </c>
      <c r="K927" s="119">
        <f>'Raw Data'!J930</f>
        <v>258.45693969726562</v>
      </c>
      <c r="L927" s="118">
        <f>'Raw Data'!L930</f>
        <v>29</v>
      </c>
      <c r="M927" s="117">
        <f>IF('Raw Data'!U930 &gt; 0, IF('Raw Data'!V930 = 1, ('Raw Data'!Z930 * 'Raw Data'!N930 * 'Raw Data'!P930) / 'Raw Data'!U930, 'Raw Data'!Z930), #N/A)</f>
        <v>4.95</v>
      </c>
      <c r="N927" s="116">
        <f>IF('Raw Data'!U930 &gt; 0, IF('Raw Data'!V930 = 1, ('Raw Data'!AD930 * 'Raw Data'!N930 * 'Raw Data'!P930) / 'Raw Data'!U930, 'Raw Data'!AD930), #N/A)</f>
        <v>9.9</v>
      </c>
      <c r="O927" s="115">
        <f>IF('Raw Data'!U930 &gt; 0, IF('Raw Data'!V930 = 1, ('Raw Data'!AH930 * 'Raw Data'!N930 * 'Raw Data'!P930) / 'Raw Data'!U930, 'Raw Data'!AH930), #N/A)</f>
        <v>0</v>
      </c>
      <c r="P927" s="107">
        <f>'Raw Data'!V930</f>
        <v>1</v>
      </c>
    </row>
    <row r="928" spans="1:16" x14ac:dyDescent="0.2">
      <c r="A928" s="132">
        <f>'Raw Data'!D931</f>
        <v>4352</v>
      </c>
      <c r="B928" s="113" t="str">
        <f>'Raw Data'!C931</f>
        <v>3A</v>
      </c>
      <c r="C928" s="131" t="str">
        <f>'Raw Data'!B931</f>
        <v>Shelikof</v>
      </c>
      <c r="D928" s="130">
        <f>'Raw Data'!E931</f>
        <v>43280</v>
      </c>
      <c r="E928" s="129">
        <f>'Raw Data'!F931</f>
        <v>584009</v>
      </c>
      <c r="F928" s="129">
        <f>IF('Raw Data'!G931 &lt; 2000000,-1* 'Raw Data'!G931,('Raw Data'!G931 - 1000000))</f>
        <v>-1532298</v>
      </c>
      <c r="G928" s="128">
        <f>'Raw Data'!H931</f>
        <v>25</v>
      </c>
      <c r="H928" s="127">
        <f>'Raw Data'!M931</f>
        <v>7.0267033576965332</v>
      </c>
      <c r="I928" s="119">
        <f>'Raw Data'!I931</f>
        <v>538.1365966796875</v>
      </c>
      <c r="J928" s="118">
        <f>'Raw Data'!K931</f>
        <v>21</v>
      </c>
      <c r="K928" s="119">
        <f>'Raw Data'!J931</f>
        <v>147.43893432617187</v>
      </c>
      <c r="L928" s="118">
        <f>'Raw Data'!L931</f>
        <v>24</v>
      </c>
      <c r="M928" s="117">
        <f>IF('Raw Data'!U931 &gt; 0, IF('Raw Data'!V931 = 1, ('Raw Data'!Z931 * 'Raw Data'!N931 * 'Raw Data'!P931) / 'Raw Data'!U931, 'Raw Data'!Z931), #N/A)</f>
        <v>0</v>
      </c>
      <c r="N928" s="116">
        <f>IF('Raw Data'!U931 &gt; 0, IF('Raw Data'!V931 = 1, ('Raw Data'!AD931 * 'Raw Data'!N931 * 'Raw Data'!P931) / 'Raw Data'!U931, 'Raw Data'!AD931), #N/A)</f>
        <v>0</v>
      </c>
      <c r="O928" s="115">
        <f>IF('Raw Data'!U931 &gt; 0, IF('Raw Data'!V931 = 1, ('Raw Data'!AH931 * 'Raw Data'!N931 * 'Raw Data'!P931) / 'Raw Data'!U931, 'Raw Data'!AH931), #N/A)</f>
        <v>0</v>
      </c>
      <c r="P928" s="107">
        <f>'Raw Data'!V931</f>
        <v>1</v>
      </c>
    </row>
    <row r="929" spans="1:16" x14ac:dyDescent="0.2">
      <c r="A929" s="132">
        <f>'Raw Data'!D932</f>
        <v>4353</v>
      </c>
      <c r="B929" s="113" t="str">
        <f>'Raw Data'!C932</f>
        <v>3A</v>
      </c>
      <c r="C929" s="131" t="str">
        <f>'Raw Data'!B932</f>
        <v>Shelikof</v>
      </c>
      <c r="D929" s="130">
        <f>'Raw Data'!E932</f>
        <v>43279</v>
      </c>
      <c r="E929" s="129">
        <f>'Raw Data'!F932</f>
        <v>585019</v>
      </c>
      <c r="F929" s="129">
        <f>IF('Raw Data'!G932 &lt; 2000000,-1* 'Raw Data'!G932,('Raw Data'!G932 - 1000000))</f>
        <v>-1522591</v>
      </c>
      <c r="G929" s="128">
        <f>'Raw Data'!H932</f>
        <v>101</v>
      </c>
      <c r="H929" s="127">
        <f>'Raw Data'!M932</f>
        <v>6.9564361572265625</v>
      </c>
      <c r="I929" s="119">
        <f>'Raw Data'!I932</f>
        <v>441.38943481445312</v>
      </c>
      <c r="J929" s="118">
        <f>'Raw Data'!K932</f>
        <v>30</v>
      </c>
      <c r="K929" s="119">
        <f>'Raw Data'!J932</f>
        <v>463.3389892578125</v>
      </c>
      <c r="L929" s="118">
        <f>'Raw Data'!L932</f>
        <v>54</v>
      </c>
      <c r="M929" s="117">
        <f>IF('Raw Data'!U932 &gt; 0, IF('Raw Data'!V932 = 1, ('Raw Data'!Z932 * 'Raw Data'!N932 * 'Raw Data'!P932) / 'Raw Data'!U932, 'Raw Data'!Z932), #N/A)</f>
        <v>0</v>
      </c>
      <c r="N929" s="116">
        <f>IF('Raw Data'!U932 &gt; 0, IF('Raw Data'!V932 = 1, ('Raw Data'!AD932 * 'Raw Data'!N932 * 'Raw Data'!P932) / 'Raw Data'!U932, 'Raw Data'!AD932), #N/A)</f>
        <v>39.6</v>
      </c>
      <c r="O929" s="115">
        <f>IF('Raw Data'!U932 &gt; 0, IF('Raw Data'!V932 = 1, ('Raw Data'!AH932 * 'Raw Data'!N932 * 'Raw Data'!P932) / 'Raw Data'!U932, 'Raw Data'!AH932), #N/A)</f>
        <v>0</v>
      </c>
      <c r="P929" s="107">
        <f>'Raw Data'!V932</f>
        <v>1</v>
      </c>
    </row>
    <row r="930" spans="1:16" x14ac:dyDescent="0.2">
      <c r="A930" s="132">
        <f>'Raw Data'!D933</f>
        <v>4354</v>
      </c>
      <c r="B930" s="113" t="str">
        <f>'Raw Data'!C933</f>
        <v>3A</v>
      </c>
      <c r="C930" s="131" t="str">
        <f>'Raw Data'!B933</f>
        <v>Shelikof</v>
      </c>
      <c r="D930" s="130">
        <f>'Raw Data'!E933</f>
        <v>43279</v>
      </c>
      <c r="E930" s="129">
        <f>'Raw Data'!F933</f>
        <v>584995</v>
      </c>
      <c r="F930" s="129">
        <f>IF('Raw Data'!G933 &lt; 2000000,-1* 'Raw Data'!G933,('Raw Data'!G933 - 1000000))</f>
        <v>-1524541</v>
      </c>
      <c r="G930" s="128">
        <f>'Raw Data'!H933</f>
        <v>102</v>
      </c>
      <c r="H930" s="127">
        <f>'Raw Data'!M933</f>
        <v>7.0267033576965332</v>
      </c>
      <c r="I930" s="119">
        <f>'Raw Data'!I933</f>
        <v>520.59832763671875</v>
      </c>
      <c r="J930" s="118">
        <f>'Raw Data'!K933</f>
        <v>36</v>
      </c>
      <c r="K930" s="119">
        <f>'Raw Data'!J933</f>
        <v>614.93365478515625</v>
      </c>
      <c r="L930" s="118">
        <f>'Raw Data'!L933</f>
        <v>70</v>
      </c>
      <c r="M930" s="117">
        <f>IF('Raw Data'!U933 &gt; 0, IF('Raw Data'!V933 = 1, ('Raw Data'!Z933 * 'Raw Data'!N933 * 'Raw Data'!P933) / 'Raw Data'!U933, 'Raw Data'!Z933), #N/A)</f>
        <v>0</v>
      </c>
      <c r="N930" s="116">
        <f>IF('Raw Data'!U933 &gt; 0, IF('Raw Data'!V933 = 1, ('Raw Data'!AD933 * 'Raw Data'!N933 * 'Raw Data'!P933) / 'Raw Data'!U933, 'Raw Data'!AD933), #N/A)</f>
        <v>10</v>
      </c>
      <c r="O930" s="115">
        <f>IF('Raw Data'!U933 &gt; 0, IF('Raw Data'!V933 = 1, ('Raw Data'!AH933 * 'Raw Data'!N933 * 'Raw Data'!P933) / 'Raw Data'!U933, 'Raw Data'!AH933), #N/A)</f>
        <v>0</v>
      </c>
      <c r="P930" s="107">
        <f>'Raw Data'!V933</f>
        <v>1</v>
      </c>
    </row>
    <row r="931" spans="1:16" x14ac:dyDescent="0.2">
      <c r="A931" s="132">
        <f>'Raw Data'!D934</f>
        <v>4355</v>
      </c>
      <c r="B931" s="113" t="str">
        <f>'Raw Data'!C934</f>
        <v>3A</v>
      </c>
      <c r="C931" s="131" t="str">
        <f>'Raw Data'!B934</f>
        <v>Shelikof</v>
      </c>
      <c r="D931" s="130">
        <f>'Raw Data'!E934</f>
        <v>43280</v>
      </c>
      <c r="E931" s="129">
        <f>'Raw Data'!F934</f>
        <v>584998</v>
      </c>
      <c r="F931" s="129">
        <f>IF('Raw Data'!G934 &lt; 2000000,-1* 'Raw Data'!G934,('Raw Data'!G934 - 1000000))</f>
        <v>-1530423</v>
      </c>
      <c r="G931" s="128">
        <f>'Raw Data'!H934</f>
        <v>90</v>
      </c>
      <c r="H931" s="127">
        <f>'Raw Data'!M934</f>
        <v>6.9564366340637207</v>
      </c>
      <c r="I931" s="119">
        <f>'Raw Data'!I934</f>
        <v>1175.291748046875</v>
      </c>
      <c r="J931" s="118">
        <f>'Raw Data'!K934</f>
        <v>61</v>
      </c>
      <c r="K931" s="119">
        <f>'Raw Data'!J934</f>
        <v>323.62969970703125</v>
      </c>
      <c r="L931" s="118">
        <f>'Raw Data'!L934</f>
        <v>44</v>
      </c>
      <c r="M931" s="117">
        <f>IF('Raw Data'!U934 &gt; 0, IF('Raw Data'!V934 = 1, ('Raw Data'!Z934 * 'Raw Data'!N934 * 'Raw Data'!P934) / 'Raw Data'!U934, 'Raw Data'!Z934), #N/A)</f>
        <v>0</v>
      </c>
      <c r="N931" s="116">
        <f>IF('Raw Data'!U934 &gt; 0, IF('Raw Data'!V934 = 1, ('Raw Data'!AD934 * 'Raw Data'!N934 * 'Raw Data'!P934) / 'Raw Data'!U934, 'Raw Data'!AD934), #N/A)</f>
        <v>9.9</v>
      </c>
      <c r="O931" s="115">
        <f>IF('Raw Data'!U934 &gt; 0, IF('Raw Data'!V934 = 1, ('Raw Data'!AH934 * 'Raw Data'!N934 * 'Raw Data'!P934) / 'Raw Data'!U934, 'Raw Data'!AH934), #N/A)</f>
        <v>0</v>
      </c>
      <c r="P931" s="107">
        <f>'Raw Data'!V934</f>
        <v>1</v>
      </c>
    </row>
    <row r="932" spans="1:16" x14ac:dyDescent="0.2">
      <c r="A932" s="132">
        <f>'Raw Data'!D935</f>
        <v>4356</v>
      </c>
      <c r="B932" s="113" t="str">
        <f>'Raw Data'!C935</f>
        <v>3A</v>
      </c>
      <c r="C932" s="131" t="str">
        <f>'Raw Data'!B935</f>
        <v>Shelikof</v>
      </c>
      <c r="D932" s="130">
        <f>'Raw Data'!E935</f>
        <v>43341</v>
      </c>
      <c r="E932" s="129">
        <f>'Raw Data'!F935</f>
        <v>585975</v>
      </c>
      <c r="F932" s="129">
        <f>IF('Raw Data'!G935 &lt; 2000000,-1* 'Raw Data'!G935,('Raw Data'!G935 - 1000000))</f>
        <v>-1514808</v>
      </c>
      <c r="G932" s="128">
        <f>'Raw Data'!H935</f>
        <v>72</v>
      </c>
      <c r="H932" s="127">
        <f>'Raw Data'!M935</f>
        <v>6.9564361572265625</v>
      </c>
      <c r="I932" s="119">
        <f>'Raw Data'!I935</f>
        <v>1116.2646484375</v>
      </c>
      <c r="J932" s="118">
        <f>'Raw Data'!K935</f>
        <v>53</v>
      </c>
      <c r="K932" s="119">
        <f>'Raw Data'!J935</f>
        <v>431.22317504882812</v>
      </c>
      <c r="L932" s="118">
        <f>'Raw Data'!L935</f>
        <v>60</v>
      </c>
      <c r="M932" s="117">
        <f>IF('Raw Data'!U935 &gt; 0, IF('Raw Data'!V935 = 1, ('Raw Data'!Z935 * 'Raw Data'!N935 * 'Raw Data'!P935) / 'Raw Data'!U935, 'Raw Data'!Z935), #N/A)</f>
        <v>0</v>
      </c>
      <c r="N932" s="116">
        <f>IF('Raw Data'!U935 &gt; 0, IF('Raw Data'!V935 = 1, ('Raw Data'!AD935 * 'Raw Data'!N935 * 'Raw Data'!P935) / 'Raw Data'!U935, 'Raw Data'!AD935), #N/A)</f>
        <v>0</v>
      </c>
      <c r="O932" s="115">
        <f>IF('Raw Data'!U935 &gt; 0, IF('Raw Data'!V935 = 1, ('Raw Data'!AH935 * 'Raw Data'!N935 * 'Raw Data'!P935) / 'Raw Data'!U935, 'Raw Data'!AH935), #N/A)</f>
        <v>0</v>
      </c>
      <c r="P932" s="107">
        <f>'Raw Data'!V935</f>
        <v>1</v>
      </c>
    </row>
    <row r="933" spans="1:16" x14ac:dyDescent="0.2">
      <c r="A933" s="132">
        <f>'Raw Data'!D936</f>
        <v>4357</v>
      </c>
      <c r="B933" s="113" t="str">
        <f>'Raw Data'!C936</f>
        <v>3A</v>
      </c>
      <c r="C933" s="131" t="str">
        <f>'Raw Data'!B936</f>
        <v>Shelikof</v>
      </c>
      <c r="D933" s="130">
        <f>'Raw Data'!E936</f>
        <v>43341</v>
      </c>
      <c r="E933" s="129">
        <f>'Raw Data'!F936</f>
        <v>585976</v>
      </c>
      <c r="F933" s="129">
        <f>IF('Raw Data'!G936 &lt; 2000000,-1* 'Raw Data'!G936,('Raw Data'!G936 - 1000000))</f>
        <v>-1520693</v>
      </c>
      <c r="G933" s="128">
        <f>'Raw Data'!H936</f>
        <v>71</v>
      </c>
      <c r="H933" s="127">
        <f>'Raw Data'!M936</f>
        <v>7.0267033576965332</v>
      </c>
      <c r="I933" s="119">
        <f>'Raw Data'!I936</f>
        <v>1753.2271728515625</v>
      </c>
      <c r="J933" s="118">
        <f>'Raw Data'!K936</f>
        <v>68</v>
      </c>
      <c r="K933" s="119">
        <f>'Raw Data'!J936</f>
        <v>582.8348388671875</v>
      </c>
      <c r="L933" s="118">
        <f>'Raw Data'!L936</f>
        <v>77</v>
      </c>
      <c r="M933" s="117">
        <f>IF('Raw Data'!U936 &gt; 0, IF('Raw Data'!V936 = 1, ('Raw Data'!Z936 * 'Raw Data'!N936 * 'Raw Data'!P936) / 'Raw Data'!U936, 'Raw Data'!Z936), #N/A)</f>
        <v>0</v>
      </c>
      <c r="N933" s="116">
        <f>IF('Raw Data'!U936 &gt; 0, IF('Raw Data'!V936 = 1, ('Raw Data'!AD936 * 'Raw Data'!N936 * 'Raw Data'!P936) / 'Raw Data'!U936, 'Raw Data'!AD936), #N/A)</f>
        <v>50</v>
      </c>
      <c r="O933" s="115">
        <f>IF('Raw Data'!U936 &gt; 0, IF('Raw Data'!V936 = 1, ('Raw Data'!AH936 * 'Raw Data'!N936 * 'Raw Data'!P936) / 'Raw Data'!U936, 'Raw Data'!AH936), #N/A)</f>
        <v>0</v>
      </c>
      <c r="P933" s="107">
        <f>'Raw Data'!V936</f>
        <v>1</v>
      </c>
    </row>
    <row r="934" spans="1:16" x14ac:dyDescent="0.2">
      <c r="A934" s="132">
        <f>'Raw Data'!D937</f>
        <v>4358</v>
      </c>
      <c r="B934" s="113" t="str">
        <f>'Raw Data'!C937</f>
        <v>3A</v>
      </c>
      <c r="C934" s="131" t="str">
        <f>'Raw Data'!B937</f>
        <v>Shelikof</v>
      </c>
      <c r="D934" s="130">
        <f>'Raw Data'!E937</f>
        <v>43298</v>
      </c>
      <c r="E934" s="129">
        <f>'Raw Data'!F937</f>
        <v>585987</v>
      </c>
      <c r="F934" s="129">
        <f>IF('Raw Data'!G937 &lt; 2000000,-1* 'Raw Data'!G937,('Raw Data'!G937 - 1000000))</f>
        <v>-1522729</v>
      </c>
      <c r="G934" s="128">
        <f>'Raw Data'!H937</f>
        <v>80</v>
      </c>
      <c r="H934" s="127">
        <f>'Raw Data'!M937</f>
        <v>6.88616943359375</v>
      </c>
      <c r="I934" s="119">
        <f>'Raw Data'!I937</f>
        <v>117.998046875</v>
      </c>
      <c r="J934" s="118">
        <f>'Raw Data'!K937</f>
        <v>8</v>
      </c>
      <c r="K934" s="119">
        <f>'Raw Data'!J937</f>
        <v>63.254035949707031</v>
      </c>
      <c r="L934" s="118">
        <f>'Raw Data'!L937</f>
        <v>9</v>
      </c>
      <c r="M934" s="117">
        <f>IF('Raw Data'!U937 &gt; 0, IF('Raw Data'!V937 = 1, ('Raw Data'!Z937 * 'Raw Data'!N937 * 'Raw Data'!P937) / 'Raw Data'!U937, 'Raw Data'!Z937), #N/A)</f>
        <v>29.4</v>
      </c>
      <c r="N934" s="116">
        <f>IF('Raw Data'!U937 &gt; 0, IF('Raw Data'!V937 = 1, ('Raw Data'!AD937 * 'Raw Data'!N937 * 'Raw Data'!P937) / 'Raw Data'!U937, 'Raw Data'!AD937), #N/A)</f>
        <v>0</v>
      </c>
      <c r="O934" s="115">
        <f>IF('Raw Data'!U937 &gt; 0, IF('Raw Data'!V937 = 1, ('Raw Data'!AH937 * 'Raw Data'!N937 * 'Raw Data'!P937) / 'Raw Data'!U937, 'Raw Data'!AH937), #N/A)</f>
        <v>0</v>
      </c>
      <c r="P934" s="107">
        <f>'Raw Data'!V937</f>
        <v>1</v>
      </c>
    </row>
    <row r="935" spans="1:16" x14ac:dyDescent="0.2">
      <c r="A935" s="132">
        <f>'Raw Data'!D938</f>
        <v>4359</v>
      </c>
      <c r="B935" s="113" t="str">
        <f>'Raw Data'!C938</f>
        <v>3A</v>
      </c>
      <c r="C935" s="131" t="str">
        <f>'Raw Data'!B938</f>
        <v>Shelikof</v>
      </c>
      <c r="D935" s="130">
        <f>'Raw Data'!E938</f>
        <v>43298</v>
      </c>
      <c r="E935" s="129">
        <f>'Raw Data'!F938</f>
        <v>590002</v>
      </c>
      <c r="F935" s="129">
        <f>IF('Raw Data'!G938 &lt; 2000000,-1* 'Raw Data'!G938,('Raw Data'!G938 - 1000000))</f>
        <v>-1524627</v>
      </c>
      <c r="G935" s="128">
        <f>'Raw Data'!H938</f>
        <v>92</v>
      </c>
      <c r="H935" s="127">
        <f>'Raw Data'!M938</f>
        <v>6.9564361572265625</v>
      </c>
      <c r="I935" s="119">
        <f>'Raw Data'!I938</f>
        <v>1501.4664306640625</v>
      </c>
      <c r="J935" s="118">
        <f>'Raw Data'!K938</f>
        <v>90</v>
      </c>
      <c r="K935" s="119">
        <f>'Raw Data'!J938</f>
        <v>568.22528076171875</v>
      </c>
      <c r="L935" s="118">
        <f>'Raw Data'!L938</f>
        <v>63</v>
      </c>
      <c r="M935" s="117">
        <f>IF('Raw Data'!U938 &gt; 0, IF('Raw Data'!V938 = 1, ('Raw Data'!Z938 * 'Raw Data'!N938 * 'Raw Data'!P938) / 'Raw Data'!U938, 'Raw Data'!Z938), #N/A)</f>
        <v>9.9</v>
      </c>
      <c r="N935" s="116">
        <f>IF('Raw Data'!U938 &gt; 0, IF('Raw Data'!V938 = 1, ('Raw Data'!AD938 * 'Raw Data'!N938 * 'Raw Data'!P938) / 'Raw Data'!U938, 'Raw Data'!AD938), #N/A)</f>
        <v>64.349999999999994</v>
      </c>
      <c r="O935" s="115">
        <f>IF('Raw Data'!U938 &gt; 0, IF('Raw Data'!V938 = 1, ('Raw Data'!AH938 * 'Raw Data'!N938 * 'Raw Data'!P938) / 'Raw Data'!U938, 'Raw Data'!AH938), #N/A)</f>
        <v>0</v>
      </c>
      <c r="P935" s="107">
        <f>'Raw Data'!V938</f>
        <v>1</v>
      </c>
    </row>
    <row r="936" spans="1:16" x14ac:dyDescent="0.2">
      <c r="A936" s="132">
        <f>'Raw Data'!D939</f>
        <v>4360</v>
      </c>
      <c r="B936" s="113" t="str">
        <f>'Raw Data'!C939</f>
        <v>3A</v>
      </c>
      <c r="C936" s="131" t="str">
        <f>'Raw Data'!B939</f>
        <v>Shelikof</v>
      </c>
      <c r="D936" s="130">
        <f>'Raw Data'!E939</f>
        <v>43296</v>
      </c>
      <c r="E936" s="129">
        <f>'Raw Data'!F939</f>
        <v>590002</v>
      </c>
      <c r="F936" s="129">
        <f>IF('Raw Data'!G939 &lt; 2000000,-1* 'Raw Data'!G939,('Raw Data'!G939 - 1000000))</f>
        <v>-1530528</v>
      </c>
      <c r="G936" s="128">
        <f>'Raw Data'!H939</f>
        <v>84</v>
      </c>
      <c r="H936" s="127">
        <f>'Raw Data'!M939</f>
        <v>6.88616943359375</v>
      </c>
      <c r="I936" s="119">
        <f>'Raw Data'!I939</f>
        <v>1486.5206298828125</v>
      </c>
      <c r="J936" s="118">
        <f>'Raw Data'!K939</f>
        <v>66</v>
      </c>
      <c r="K936" s="119">
        <f>'Raw Data'!J939</f>
        <v>216.77688598632812</v>
      </c>
      <c r="L936" s="118">
        <f>'Raw Data'!L939</f>
        <v>31</v>
      </c>
      <c r="M936" s="117">
        <f>IF('Raw Data'!U939 &gt; 0, IF('Raw Data'!V939 = 1, ('Raw Data'!Z939 * 'Raw Data'!N939 * 'Raw Data'!P939) / 'Raw Data'!U939, 'Raw Data'!Z939), #N/A)</f>
        <v>0</v>
      </c>
      <c r="N936" s="116">
        <f>IF('Raw Data'!U939 &gt; 0, IF('Raw Data'!V939 = 1, ('Raw Data'!AD939 * 'Raw Data'!N939 * 'Raw Data'!P939) / 'Raw Data'!U939, 'Raw Data'!AD939), #N/A)</f>
        <v>78.400000000000006</v>
      </c>
      <c r="O936" s="115">
        <f>IF('Raw Data'!U939 &gt; 0, IF('Raw Data'!V939 = 1, ('Raw Data'!AH939 * 'Raw Data'!N939 * 'Raw Data'!P939) / 'Raw Data'!U939, 'Raw Data'!AH939), #N/A)</f>
        <v>0</v>
      </c>
      <c r="P936" s="107">
        <f>'Raw Data'!V939</f>
        <v>1</v>
      </c>
    </row>
    <row r="937" spans="1:16" x14ac:dyDescent="0.2">
      <c r="A937" s="132">
        <f>'Raw Data'!D940</f>
        <v>4361</v>
      </c>
      <c r="B937" s="113" t="str">
        <f>'Raw Data'!C940</f>
        <v>3A</v>
      </c>
      <c r="C937" s="131" t="str">
        <f>'Raw Data'!B940</f>
        <v>Shelikof</v>
      </c>
      <c r="D937" s="130">
        <f>'Raw Data'!E940</f>
        <v>43341</v>
      </c>
      <c r="E937" s="129">
        <f>'Raw Data'!F940</f>
        <v>591009</v>
      </c>
      <c r="F937" s="129">
        <f>IF('Raw Data'!G940 &lt; 2000000,-1* 'Raw Data'!G940,('Raw Data'!G940 - 1000000))</f>
        <v>-1520795</v>
      </c>
      <c r="G937" s="128">
        <f>'Raw Data'!H940</f>
        <v>77</v>
      </c>
      <c r="H937" s="127">
        <f>'Raw Data'!M940</f>
        <v>7.0969705581665039</v>
      </c>
      <c r="I937" s="119">
        <f>'Raw Data'!I940</f>
        <v>386.61587524414062</v>
      </c>
      <c r="J937" s="118">
        <f>'Raw Data'!K940</f>
        <v>20</v>
      </c>
      <c r="K937" s="119">
        <f>'Raw Data'!J940</f>
        <v>1014.0929565429687</v>
      </c>
      <c r="L937" s="118">
        <f>'Raw Data'!L940</f>
        <v>143</v>
      </c>
      <c r="M937" s="117">
        <f>IF('Raw Data'!U940 &gt; 0, IF('Raw Data'!V940 = 1, ('Raw Data'!Z940 * 'Raw Data'!N940 * 'Raw Data'!P940) / 'Raw Data'!U940, 'Raw Data'!Z940), #N/A)</f>
        <v>0</v>
      </c>
      <c r="N937" s="116">
        <f>IF('Raw Data'!U940 &gt; 0, IF('Raw Data'!V940 = 1, ('Raw Data'!AD940 * 'Raw Data'!N940 * 'Raw Data'!P940) / 'Raw Data'!U940, 'Raw Data'!AD940), #N/A)</f>
        <v>45.45</v>
      </c>
      <c r="O937" s="115">
        <f>IF('Raw Data'!U940 &gt; 0, IF('Raw Data'!V940 = 1, ('Raw Data'!AH940 * 'Raw Data'!N940 * 'Raw Data'!P940) / 'Raw Data'!U940, 'Raw Data'!AH940), #N/A)</f>
        <v>0</v>
      </c>
      <c r="P937" s="107">
        <f>'Raw Data'!V940</f>
        <v>1</v>
      </c>
    </row>
    <row r="938" spans="1:16" x14ac:dyDescent="0.2">
      <c r="A938" s="132">
        <f>'Raw Data'!D941</f>
        <v>4362</v>
      </c>
      <c r="B938" s="113" t="str">
        <f>'Raw Data'!C941</f>
        <v>3A</v>
      </c>
      <c r="C938" s="131" t="str">
        <f>'Raw Data'!B941</f>
        <v>Shelikof</v>
      </c>
      <c r="D938" s="130">
        <f>'Raw Data'!E941</f>
        <v>43298</v>
      </c>
      <c r="E938" s="129">
        <f>'Raw Data'!F941</f>
        <v>591003</v>
      </c>
      <c r="F938" s="129">
        <f>IF('Raw Data'!G941 &lt; 2000000,-1* 'Raw Data'!G941,('Raw Data'!G941 - 1000000))</f>
        <v>-1522735</v>
      </c>
      <c r="G938" s="128">
        <f>'Raw Data'!H941</f>
        <v>55</v>
      </c>
      <c r="H938" s="127">
        <f>'Raw Data'!M941</f>
        <v>6.88616943359375</v>
      </c>
      <c r="I938" s="119">
        <f>'Raw Data'!I941</f>
        <v>408.68997192382812</v>
      </c>
      <c r="J938" s="118">
        <f>'Raw Data'!K941</f>
        <v>17</v>
      </c>
      <c r="K938" s="119">
        <f>'Raw Data'!J941</f>
        <v>234.37506103515625</v>
      </c>
      <c r="L938" s="118">
        <f>'Raw Data'!L941</f>
        <v>39</v>
      </c>
      <c r="M938" s="117">
        <f>IF('Raw Data'!U941 &gt; 0, IF('Raw Data'!V941 = 1, ('Raw Data'!Z941 * 'Raw Data'!N941 * 'Raw Data'!P941) / 'Raw Data'!U941, 'Raw Data'!Z941), #N/A)</f>
        <v>0</v>
      </c>
      <c r="N938" s="116">
        <f>IF('Raw Data'!U941 &gt; 0, IF('Raw Data'!V941 = 1, ('Raw Data'!AD941 * 'Raw Data'!N941 * 'Raw Data'!P941) / 'Raw Data'!U941, 'Raw Data'!AD941), #N/A)</f>
        <v>14.7</v>
      </c>
      <c r="O938" s="115">
        <f>IF('Raw Data'!U941 &gt; 0, IF('Raw Data'!V941 = 1, ('Raw Data'!AH941 * 'Raw Data'!N941 * 'Raw Data'!P941) / 'Raw Data'!U941, 'Raw Data'!AH941), #N/A)</f>
        <v>0</v>
      </c>
      <c r="P938" s="107">
        <f>'Raw Data'!V941</f>
        <v>1</v>
      </c>
    </row>
    <row r="939" spans="1:16" x14ac:dyDescent="0.2">
      <c r="A939" s="132">
        <f>'Raw Data'!D942</f>
        <v>4363</v>
      </c>
      <c r="B939" s="113" t="str">
        <f>'Raw Data'!C942</f>
        <v>3A</v>
      </c>
      <c r="C939" s="131" t="str">
        <f>'Raw Data'!B942</f>
        <v>Shelikof</v>
      </c>
      <c r="D939" s="130">
        <f>'Raw Data'!E942</f>
        <v>43297</v>
      </c>
      <c r="E939" s="129">
        <f>'Raw Data'!F942</f>
        <v>591018</v>
      </c>
      <c r="F939" s="129">
        <f>IF('Raw Data'!G942 &lt; 2000000,-1* 'Raw Data'!G942,('Raw Data'!G942 - 1000000))</f>
        <v>-1524707</v>
      </c>
      <c r="G939" s="128">
        <f>'Raw Data'!H942</f>
        <v>73</v>
      </c>
      <c r="H939" s="127">
        <f>'Raw Data'!M942</f>
        <v>6.9564361572265625</v>
      </c>
      <c r="I939" s="119">
        <f>'Raw Data'!I942</f>
        <v>418.0745849609375</v>
      </c>
      <c r="J939" s="118">
        <f>'Raw Data'!K942</f>
        <v>21</v>
      </c>
      <c r="K939" s="119">
        <f>'Raw Data'!J942</f>
        <v>285.60934448242187</v>
      </c>
      <c r="L939" s="118">
        <f>'Raw Data'!L942</f>
        <v>37</v>
      </c>
      <c r="M939" s="117">
        <f>IF('Raw Data'!U942 &gt; 0, IF('Raw Data'!V942 = 1, ('Raw Data'!Z942 * 'Raw Data'!N942 * 'Raw Data'!P942) / 'Raw Data'!U942, 'Raw Data'!Z942), #N/A)</f>
        <v>0</v>
      </c>
      <c r="N939" s="116">
        <f>IF('Raw Data'!U942 &gt; 0, IF('Raw Data'!V942 = 1, ('Raw Data'!AD942 * 'Raw Data'!N942 * 'Raw Data'!P942) / 'Raw Data'!U942, 'Raw Data'!AD942), #N/A)</f>
        <v>23.1</v>
      </c>
      <c r="O939" s="115">
        <f>IF('Raw Data'!U942 &gt; 0, IF('Raw Data'!V942 = 1, ('Raw Data'!AH942 * 'Raw Data'!N942 * 'Raw Data'!P942) / 'Raw Data'!U942, 'Raw Data'!AH942), #N/A)</f>
        <v>0</v>
      </c>
      <c r="P939" s="107">
        <f>'Raw Data'!V942</f>
        <v>1</v>
      </c>
    </row>
    <row r="940" spans="1:16" x14ac:dyDescent="0.2">
      <c r="A940" s="126">
        <f>'Raw Data'!D943</f>
        <v>4364</v>
      </c>
      <c r="B940" s="125" t="str">
        <f>'Raw Data'!C943</f>
        <v>3A</v>
      </c>
      <c r="C940" s="124" t="str">
        <f>'Raw Data'!B943</f>
        <v>Shelikof</v>
      </c>
      <c r="D940" s="123">
        <f>'Raw Data'!E943</f>
        <v>43296</v>
      </c>
      <c r="E940" s="122">
        <f>'Raw Data'!F943</f>
        <v>591001</v>
      </c>
      <c r="F940" s="122">
        <f>IF('Raw Data'!G943 &lt; 2000000,-1* 'Raw Data'!G943,('Raw Data'!G943 - 1000000))</f>
        <v>-1530625</v>
      </c>
      <c r="G940" s="121">
        <f>'Raw Data'!H943</f>
        <v>46</v>
      </c>
      <c r="H940" s="120">
        <f>'Raw Data'!M943</f>
        <v>6.9564361572265625</v>
      </c>
      <c r="I940" s="137">
        <f>'Raw Data'!I943</f>
        <v>863.72698974609375</v>
      </c>
      <c r="J940" s="136">
        <f>'Raw Data'!K943</f>
        <v>24</v>
      </c>
      <c r="K940" s="137">
        <f>'Raw Data'!J943</f>
        <v>242.73370361328125</v>
      </c>
      <c r="L940" s="136">
        <f>'Raw Data'!L943</f>
        <v>38</v>
      </c>
      <c r="M940" s="135">
        <f>IF('Raw Data'!U943 &gt; 0, IF('Raw Data'!V943 = 1, ('Raw Data'!Z943 * 'Raw Data'!N943 * 'Raw Data'!P943) / 'Raw Data'!U943, 'Raw Data'!Z943), #N/A)</f>
        <v>0</v>
      </c>
      <c r="N940" s="134">
        <f>IF('Raw Data'!U943 &gt; 0, IF('Raw Data'!V943 = 1, ('Raw Data'!AD943 * 'Raw Data'!N943 * 'Raw Data'!P943) / 'Raw Data'!U943, 'Raw Data'!AD943), #N/A)</f>
        <v>19.8</v>
      </c>
      <c r="O940" s="133">
        <f>IF('Raw Data'!U943 &gt; 0, IF('Raw Data'!V943 = 1, ('Raw Data'!AH943 * 'Raw Data'!N943 * 'Raw Data'!P943) / 'Raw Data'!U943, 'Raw Data'!AH943), #N/A)</f>
        <v>0</v>
      </c>
      <c r="P940" s="107">
        <f>'Raw Data'!V943</f>
        <v>1</v>
      </c>
    </row>
    <row r="941" spans="1:16" x14ac:dyDescent="0.2">
      <c r="A941" s="132">
        <f>'Raw Data'!D944</f>
        <v>4365</v>
      </c>
      <c r="B941" s="113" t="str">
        <f>'Raw Data'!C944</f>
        <v>3A</v>
      </c>
      <c r="C941" s="131" t="str">
        <f>'Raw Data'!B944</f>
        <v>Shelikof</v>
      </c>
      <c r="D941" s="130">
        <f>'Raw Data'!E944</f>
        <v>43296</v>
      </c>
      <c r="E941" s="129">
        <f>'Raw Data'!F944</f>
        <v>591002</v>
      </c>
      <c r="F941" s="129">
        <f>IF('Raw Data'!G944 &lt; 2000000,-1* 'Raw Data'!G944,('Raw Data'!G944 - 1000000))</f>
        <v>-1532604</v>
      </c>
      <c r="G941" s="128">
        <f>'Raw Data'!H944</f>
        <v>20</v>
      </c>
      <c r="H941" s="127">
        <f>'Raw Data'!M944</f>
        <v>6.9564366340637207</v>
      </c>
      <c r="I941" s="119">
        <f>'Raw Data'!I944</f>
        <v>870.88519287109375</v>
      </c>
      <c r="J941" s="118">
        <f>'Raw Data'!K944</f>
        <v>30</v>
      </c>
      <c r="K941" s="119">
        <f>'Raw Data'!J944</f>
        <v>75.243927001953125</v>
      </c>
      <c r="L941" s="118">
        <f>'Raw Data'!L944</f>
        <v>11</v>
      </c>
      <c r="M941" s="117">
        <f>IF('Raw Data'!U944 &gt; 0, IF('Raw Data'!V944 = 1, ('Raw Data'!Z944 * 'Raw Data'!N944 * 'Raw Data'!P944) / 'Raw Data'!U944, 'Raw Data'!Z944), #N/A)</f>
        <v>0</v>
      </c>
      <c r="N941" s="116">
        <f>IF('Raw Data'!U944 &gt; 0, IF('Raw Data'!V944 = 1, ('Raw Data'!AD944 * 'Raw Data'!N944 * 'Raw Data'!P944) / 'Raw Data'!U944, 'Raw Data'!AD944), #N/A)</f>
        <v>4.95</v>
      </c>
      <c r="O941" s="115">
        <f>IF('Raw Data'!U944 &gt; 0, IF('Raw Data'!V944 = 1, ('Raw Data'!AH944 * 'Raw Data'!N944 * 'Raw Data'!P944) / 'Raw Data'!U944, 'Raw Data'!AH944), #N/A)</f>
        <v>0</v>
      </c>
      <c r="P941" s="107">
        <f>'Raw Data'!V944</f>
        <v>1</v>
      </c>
    </row>
    <row r="942" spans="1:16" x14ac:dyDescent="0.2">
      <c r="A942" s="132">
        <f>'Raw Data'!D945</f>
        <v>4366</v>
      </c>
      <c r="B942" s="113" t="str">
        <f>'Raw Data'!C945</f>
        <v>3A</v>
      </c>
      <c r="C942" s="131" t="str">
        <f>'Raw Data'!B945</f>
        <v>Shelikof</v>
      </c>
      <c r="D942" s="130">
        <f>'Raw Data'!E945</f>
        <v>43343</v>
      </c>
      <c r="E942" s="129">
        <f>'Raw Data'!F945</f>
        <v>592033</v>
      </c>
      <c r="F942" s="129">
        <f>IF('Raw Data'!G945 &lt; 2000000,-1* 'Raw Data'!G945,('Raw Data'!G945 - 1000000))</f>
        <v>-1521099</v>
      </c>
      <c r="G942" s="128">
        <f>'Raw Data'!H945</f>
        <v>38</v>
      </c>
      <c r="H942" s="127">
        <f>'Raw Data'!M945</f>
        <v>6.9564361572265625</v>
      </c>
      <c r="I942" s="119">
        <f>'Raw Data'!I945</f>
        <v>590.72686767578125</v>
      </c>
      <c r="J942" s="118">
        <f>'Raw Data'!K945</f>
        <v>28</v>
      </c>
      <c r="K942" s="119">
        <f>'Raw Data'!J945</f>
        <v>438.88897705078125</v>
      </c>
      <c r="L942" s="118">
        <f>'Raw Data'!L945</f>
        <v>66</v>
      </c>
      <c r="M942" s="117">
        <f>IF('Raw Data'!U945 &gt; 0, IF('Raw Data'!V945 = 1, ('Raw Data'!Z945 * 'Raw Data'!N945 * 'Raw Data'!P945) / 'Raw Data'!U945, 'Raw Data'!Z945), #N/A)</f>
        <v>0</v>
      </c>
      <c r="N942" s="116">
        <f>IF('Raw Data'!U945 &gt; 0, IF('Raw Data'!V945 = 1, ('Raw Data'!AD945 * 'Raw Data'!N945 * 'Raw Data'!P945) / 'Raw Data'!U945, 'Raw Data'!AD945), #N/A)</f>
        <v>0</v>
      </c>
      <c r="O942" s="115">
        <f>IF('Raw Data'!U945 &gt; 0, IF('Raw Data'!V945 = 1, ('Raw Data'!AH945 * 'Raw Data'!N945 * 'Raw Data'!P945) / 'Raw Data'!U945, 'Raw Data'!AH945), #N/A)</f>
        <v>0</v>
      </c>
      <c r="P942" s="107">
        <f>'Raw Data'!V945</f>
        <v>1</v>
      </c>
    </row>
    <row r="943" spans="1:16" x14ac:dyDescent="0.2">
      <c r="A943" s="132">
        <f>'Raw Data'!D946</f>
        <v>4367</v>
      </c>
      <c r="B943" s="113" t="str">
        <f>'Raw Data'!C946</f>
        <v>3A</v>
      </c>
      <c r="C943" s="131" t="str">
        <f>'Raw Data'!B946</f>
        <v>Shelikof</v>
      </c>
      <c r="D943" s="130">
        <f>'Raw Data'!E946</f>
        <v>43299</v>
      </c>
      <c r="E943" s="129">
        <f>'Raw Data'!F946</f>
        <v>591998</v>
      </c>
      <c r="F943" s="129">
        <f>IF('Raw Data'!G946 &lt; 2000000,-1* 'Raw Data'!G946,('Raw Data'!G946 - 1000000))</f>
        <v>-1522751</v>
      </c>
      <c r="G943" s="128">
        <f>'Raw Data'!H946</f>
        <v>42</v>
      </c>
      <c r="H943" s="127">
        <f>'Raw Data'!M946</f>
        <v>6.9564361572265625</v>
      </c>
      <c r="I943" s="119">
        <f>'Raw Data'!I946</f>
        <v>380.1024169921875</v>
      </c>
      <c r="J943" s="118">
        <f>'Raw Data'!K946</f>
        <v>13</v>
      </c>
      <c r="K943" s="119">
        <f>'Raw Data'!J946</f>
        <v>182.08415222167969</v>
      </c>
      <c r="L943" s="118">
        <f>'Raw Data'!L946</f>
        <v>26</v>
      </c>
      <c r="M943" s="117">
        <f>IF('Raw Data'!U946 &gt; 0, IF('Raw Data'!V946 = 1, ('Raw Data'!Z946 * 'Raw Data'!N946 * 'Raw Data'!P946) / 'Raw Data'!U946, 'Raw Data'!Z946), #N/A)</f>
        <v>0</v>
      </c>
      <c r="N943" s="116">
        <f>IF('Raw Data'!U946 &gt; 0, IF('Raw Data'!V946 = 1, ('Raw Data'!AD946 * 'Raw Data'!N946 * 'Raw Data'!P946) / 'Raw Data'!U946, 'Raw Data'!AD946), #N/A)</f>
        <v>29.7</v>
      </c>
      <c r="O943" s="115">
        <f>IF('Raw Data'!U946 &gt; 0, IF('Raw Data'!V946 = 1, ('Raw Data'!AH946 * 'Raw Data'!N946 * 'Raw Data'!P946) / 'Raw Data'!U946, 'Raw Data'!AH946), #N/A)</f>
        <v>0</v>
      </c>
      <c r="P943" s="107">
        <f>'Raw Data'!V946</f>
        <v>1</v>
      </c>
    </row>
    <row r="944" spans="1:16" x14ac:dyDescent="0.2">
      <c r="A944" s="132">
        <f>'Raw Data'!D947</f>
        <v>4368</v>
      </c>
      <c r="B944" s="113" t="str">
        <f>'Raw Data'!C947</f>
        <v>3A</v>
      </c>
      <c r="C944" s="131" t="str">
        <f>'Raw Data'!B947</f>
        <v>Shelikof</v>
      </c>
      <c r="D944" s="130">
        <f>'Raw Data'!E947</f>
        <v>43297</v>
      </c>
      <c r="E944" s="129">
        <f>'Raw Data'!F947</f>
        <v>591980</v>
      </c>
      <c r="F944" s="129">
        <f>IF('Raw Data'!G947 &lt; 2000000,-1* 'Raw Data'!G947,('Raw Data'!G947 - 1000000))</f>
        <v>-1524803</v>
      </c>
      <c r="G944" s="128">
        <f>'Raw Data'!H947</f>
        <v>44</v>
      </c>
      <c r="H944" s="127">
        <f>'Raw Data'!M947</f>
        <v>6.88616943359375</v>
      </c>
      <c r="I944" s="119">
        <f>'Raw Data'!I947</f>
        <v>212.78871154785156</v>
      </c>
      <c r="J944" s="118">
        <f>'Raw Data'!K947</f>
        <v>11</v>
      </c>
      <c r="K944" s="119">
        <f>'Raw Data'!J947</f>
        <v>307.3826904296875</v>
      </c>
      <c r="L944" s="118">
        <f>'Raw Data'!L947</f>
        <v>46</v>
      </c>
      <c r="M944" s="117">
        <f>IF('Raw Data'!U947 &gt; 0, IF('Raw Data'!V947 = 1, ('Raw Data'!Z947 * 'Raw Data'!N947 * 'Raw Data'!P947) / 'Raw Data'!U947, 'Raw Data'!Z947), #N/A)</f>
        <v>0</v>
      </c>
      <c r="N944" s="116">
        <f>IF('Raw Data'!U947 &gt; 0, IF('Raw Data'!V947 = 1, ('Raw Data'!AD947 * 'Raw Data'!N947 * 'Raw Data'!P947) / 'Raw Data'!U947, 'Raw Data'!AD947), #N/A)</f>
        <v>0</v>
      </c>
      <c r="O944" s="115">
        <f>IF('Raw Data'!U947 &gt; 0, IF('Raw Data'!V947 = 1, ('Raw Data'!AH947 * 'Raw Data'!N947 * 'Raw Data'!P947) / 'Raw Data'!U947, 'Raw Data'!AH947), #N/A)</f>
        <v>0</v>
      </c>
      <c r="P944" s="107">
        <f>'Raw Data'!V947</f>
        <v>1</v>
      </c>
    </row>
    <row r="945" spans="1:16" x14ac:dyDescent="0.2">
      <c r="A945" s="132">
        <f>'Raw Data'!D948</f>
        <v>4369</v>
      </c>
      <c r="B945" s="113" t="str">
        <f>'Raw Data'!C948</f>
        <v>3A</v>
      </c>
      <c r="C945" s="131" t="str">
        <f>'Raw Data'!B948</f>
        <v>Shelikof</v>
      </c>
      <c r="D945" s="130">
        <f>'Raw Data'!E948</f>
        <v>43297</v>
      </c>
      <c r="E945" s="129">
        <f>'Raw Data'!F948</f>
        <v>591991</v>
      </c>
      <c r="F945" s="129">
        <f>IF('Raw Data'!G948 &lt; 2000000,-1* 'Raw Data'!G948,('Raw Data'!G948 - 1000000))</f>
        <v>-1530811</v>
      </c>
      <c r="G945" s="128">
        <f>'Raw Data'!H948</f>
        <v>29</v>
      </c>
      <c r="H945" s="127">
        <f>'Raw Data'!M948</f>
        <v>6.9564361572265625</v>
      </c>
      <c r="I945" s="119">
        <f>'Raw Data'!I948</f>
        <v>299.46612548828125</v>
      </c>
      <c r="J945" s="118">
        <f>'Raw Data'!K948</f>
        <v>14</v>
      </c>
      <c r="K945" s="119">
        <f>'Raw Data'!J948</f>
        <v>52.419422149658203</v>
      </c>
      <c r="L945" s="118">
        <f>'Raw Data'!L948</f>
        <v>8</v>
      </c>
      <c r="M945" s="117">
        <f>IF('Raw Data'!U948 &gt; 0, IF('Raw Data'!V948 = 1, ('Raw Data'!Z948 * 'Raw Data'!N948 * 'Raw Data'!P948) / 'Raw Data'!U948, 'Raw Data'!Z948), #N/A)</f>
        <v>0</v>
      </c>
      <c r="N945" s="116">
        <f>IF('Raw Data'!U948 &gt; 0, IF('Raw Data'!V948 = 1, ('Raw Data'!AD948 * 'Raw Data'!N948 * 'Raw Data'!P948) / 'Raw Data'!U948, 'Raw Data'!AD948), #N/A)</f>
        <v>0</v>
      </c>
      <c r="O945" s="115">
        <f>IF('Raw Data'!U948 &gt; 0, IF('Raw Data'!V948 = 1, ('Raw Data'!AH948 * 'Raw Data'!N948 * 'Raw Data'!P948) / 'Raw Data'!U948, 'Raw Data'!AH948), #N/A)</f>
        <v>0</v>
      </c>
      <c r="P945" s="107">
        <f>'Raw Data'!V948</f>
        <v>1</v>
      </c>
    </row>
    <row r="946" spans="1:16" x14ac:dyDescent="0.2">
      <c r="A946" s="132">
        <f>'Raw Data'!D949</f>
        <v>4370</v>
      </c>
      <c r="B946" s="113" t="str">
        <f>'Raw Data'!C949</f>
        <v>3A</v>
      </c>
      <c r="C946" s="131" t="str">
        <f>'Raw Data'!B949</f>
        <v>Shelikof</v>
      </c>
      <c r="D946" s="130">
        <f>'Raw Data'!E949</f>
        <v>43344</v>
      </c>
      <c r="E946" s="129">
        <f>'Raw Data'!F949</f>
        <v>593062</v>
      </c>
      <c r="F946" s="129">
        <f>IF('Raw Data'!G949 &lt; 2000000,-1* 'Raw Data'!G949,('Raw Data'!G949 - 1000000))</f>
        <v>-1515003</v>
      </c>
      <c r="G946" s="128">
        <f>'Raw Data'!H949</f>
        <v>39</v>
      </c>
      <c r="H946" s="127">
        <f>'Raw Data'!M949</f>
        <v>7.0267038345336914</v>
      </c>
      <c r="I946" s="119">
        <f>'Raw Data'!I949</f>
        <v>260.60601806640625</v>
      </c>
      <c r="J946" s="118">
        <f>'Raw Data'!K949</f>
        <v>12</v>
      </c>
      <c r="K946" s="119">
        <f>'Raw Data'!J949</f>
        <v>163.10464477539062</v>
      </c>
      <c r="L946" s="118">
        <f>'Raw Data'!L949</f>
        <v>21</v>
      </c>
      <c r="M946" s="117">
        <f>IF('Raw Data'!U949 &gt; 0, IF('Raw Data'!V949 = 1, ('Raw Data'!Z949 * 'Raw Data'!N949 * 'Raw Data'!P949) / 'Raw Data'!U949, 'Raw Data'!Z949), #N/A)</f>
        <v>5</v>
      </c>
      <c r="N946" s="116">
        <f>IF('Raw Data'!U949 &gt; 0, IF('Raw Data'!V949 = 1, ('Raw Data'!AD949 * 'Raw Data'!N949 * 'Raw Data'!P949) / 'Raw Data'!U949, 'Raw Data'!AD949), #N/A)</f>
        <v>5</v>
      </c>
      <c r="O946" s="115">
        <f>IF('Raw Data'!U949 &gt; 0, IF('Raw Data'!V949 = 1, ('Raw Data'!AH949 * 'Raw Data'!N949 * 'Raw Data'!P949) / 'Raw Data'!U949, 'Raw Data'!AH949), #N/A)</f>
        <v>0</v>
      </c>
      <c r="P946" s="107">
        <f>'Raw Data'!V949</f>
        <v>1</v>
      </c>
    </row>
    <row r="947" spans="1:16" x14ac:dyDescent="0.2">
      <c r="A947" s="132">
        <f>'Raw Data'!D950</f>
        <v>4371</v>
      </c>
      <c r="B947" s="113" t="str">
        <f>'Raw Data'!C950</f>
        <v>3A</v>
      </c>
      <c r="C947" s="131" t="str">
        <f>'Raw Data'!B950</f>
        <v>Shelikof</v>
      </c>
      <c r="D947" s="130">
        <f>'Raw Data'!E950</f>
        <v>43343</v>
      </c>
      <c r="E947" s="129">
        <f>'Raw Data'!F950</f>
        <v>592998</v>
      </c>
      <c r="F947" s="129">
        <f>IF('Raw Data'!G950 &lt; 2000000,-1* 'Raw Data'!G950,('Raw Data'!G950 - 1000000))</f>
        <v>-1520929</v>
      </c>
      <c r="G947" s="128">
        <f>'Raw Data'!H950</f>
        <v>23</v>
      </c>
      <c r="H947" s="127">
        <f>'Raw Data'!M950</f>
        <v>7.0969705581665039</v>
      </c>
      <c r="I947" s="119">
        <f>'Raw Data'!I950</f>
        <v>276.06118774414062</v>
      </c>
      <c r="J947" s="118">
        <f>'Raw Data'!K950</f>
        <v>14</v>
      </c>
      <c r="K947" s="119">
        <f>'Raw Data'!J950</f>
        <v>318.96710205078125</v>
      </c>
      <c r="L947" s="118">
        <f>'Raw Data'!L950</f>
        <v>44</v>
      </c>
      <c r="M947" s="117">
        <f>IF('Raw Data'!U950 &gt; 0, IF('Raw Data'!V950 = 1, ('Raw Data'!Z950 * 'Raw Data'!N950 * 'Raw Data'!P950) / 'Raw Data'!U950, 'Raw Data'!Z950), #N/A)</f>
        <v>0</v>
      </c>
      <c r="N947" s="116">
        <f>IF('Raw Data'!U950 &gt; 0, IF('Raw Data'!V950 = 1, ('Raw Data'!AD950 * 'Raw Data'!N950 * 'Raw Data'!P950) / 'Raw Data'!U950, 'Raw Data'!AD950), #N/A)</f>
        <v>0</v>
      </c>
      <c r="O947" s="115">
        <f>IF('Raw Data'!U950 &gt; 0, IF('Raw Data'!V950 = 1, ('Raw Data'!AH950 * 'Raw Data'!N950 * 'Raw Data'!P950) / 'Raw Data'!U950, 'Raw Data'!AH950), #N/A)</f>
        <v>0</v>
      </c>
      <c r="P947" s="107">
        <f>'Raw Data'!V950</f>
        <v>1</v>
      </c>
    </row>
    <row r="948" spans="1:16" x14ac:dyDescent="0.2">
      <c r="A948" s="132">
        <f>'Raw Data'!D951</f>
        <v>4372</v>
      </c>
      <c r="B948" s="113" t="str">
        <f>'Raw Data'!C951</f>
        <v>3A</v>
      </c>
      <c r="C948" s="131" t="str">
        <f>'Raw Data'!B951</f>
        <v>Shelikof</v>
      </c>
      <c r="D948" s="130">
        <f>'Raw Data'!E951</f>
        <v>43343</v>
      </c>
      <c r="E948" s="129">
        <f>'Raw Data'!F951</f>
        <v>592976</v>
      </c>
      <c r="F948" s="129">
        <f>IF('Raw Data'!G951 &lt; 2000000,-1* 'Raw Data'!G951,('Raw Data'!G951 - 1000000))</f>
        <v>-1522894</v>
      </c>
      <c r="G948" s="128">
        <f>'Raw Data'!H951</f>
        <v>30</v>
      </c>
      <c r="H948" s="127">
        <f>'Raw Data'!M951</f>
        <v>7.0267038345336914</v>
      </c>
      <c r="I948" s="119">
        <f>'Raw Data'!I951</f>
        <v>273.39715576171875</v>
      </c>
      <c r="J948" s="118">
        <f>'Raw Data'!K951</f>
        <v>9</v>
      </c>
      <c r="K948" s="119">
        <f>'Raw Data'!J951</f>
        <v>257.05838012695312</v>
      </c>
      <c r="L948" s="118">
        <f>'Raw Data'!L951</f>
        <v>36</v>
      </c>
      <c r="M948" s="117">
        <f>IF('Raw Data'!U951 &gt; 0, IF('Raw Data'!V951 = 1, ('Raw Data'!Z951 * 'Raw Data'!N951 * 'Raw Data'!P951) / 'Raw Data'!U951, 'Raw Data'!Z951), #N/A)</f>
        <v>0</v>
      </c>
      <c r="N948" s="116">
        <f>IF('Raw Data'!U951 &gt; 0, IF('Raw Data'!V951 = 1, ('Raw Data'!AD951 * 'Raw Data'!N951 * 'Raw Data'!P951) / 'Raw Data'!U951, 'Raw Data'!AD951), #N/A)</f>
        <v>0</v>
      </c>
      <c r="O948" s="115">
        <f>IF('Raw Data'!U951 &gt; 0, IF('Raw Data'!V951 = 1, ('Raw Data'!AH951 * 'Raw Data'!N951 * 'Raw Data'!P951) / 'Raw Data'!U951, 'Raw Data'!AH951), #N/A)</f>
        <v>0</v>
      </c>
      <c r="P948" s="107">
        <f>'Raw Data'!V951</f>
        <v>1</v>
      </c>
    </row>
    <row r="949" spans="1:16" x14ac:dyDescent="0.2">
      <c r="A949" s="132">
        <f>'Raw Data'!D952</f>
        <v>4373</v>
      </c>
      <c r="B949" s="113" t="str">
        <f>'Raw Data'!C952</f>
        <v>3A</v>
      </c>
      <c r="C949" s="131" t="str">
        <f>'Raw Data'!B952</f>
        <v>Shelikof</v>
      </c>
      <c r="D949" s="130">
        <f>'Raw Data'!E952</f>
        <v>43299</v>
      </c>
      <c r="E949" s="129">
        <f>'Raw Data'!F952</f>
        <v>592995</v>
      </c>
      <c r="F949" s="129">
        <f>IF('Raw Data'!G952 &lt; 2000000,-1* 'Raw Data'!G952,('Raw Data'!G952 - 1000000))</f>
        <v>-1524901</v>
      </c>
      <c r="G949" s="128">
        <f>'Raw Data'!H952</f>
        <v>27</v>
      </c>
      <c r="H949" s="127">
        <f>'Raw Data'!M952</f>
        <v>6.9564361572265625</v>
      </c>
      <c r="I949" s="119">
        <f>'Raw Data'!I952</f>
        <v>390.19940185546875</v>
      </c>
      <c r="J949" s="118">
        <f>'Raw Data'!K952</f>
        <v>15</v>
      </c>
      <c r="K949" s="119">
        <f>'Raw Data'!J952</f>
        <v>60.015281677246094</v>
      </c>
      <c r="L949" s="118">
        <f>'Raw Data'!L952</f>
        <v>9</v>
      </c>
      <c r="M949" s="117">
        <f>IF('Raw Data'!U952 &gt; 0, IF('Raw Data'!V952 = 1, ('Raw Data'!Z952 * 'Raw Data'!N952 * 'Raw Data'!P952) / 'Raw Data'!U952, 'Raw Data'!Z952), #N/A)</f>
        <v>0</v>
      </c>
      <c r="N949" s="116">
        <f>IF('Raw Data'!U952 &gt; 0, IF('Raw Data'!V952 = 1, ('Raw Data'!AD952 * 'Raw Data'!N952 * 'Raw Data'!P952) / 'Raw Data'!U952, 'Raw Data'!AD952), #N/A)</f>
        <v>0</v>
      </c>
      <c r="O949" s="115">
        <f>IF('Raw Data'!U952 &gt; 0, IF('Raw Data'!V952 = 1, ('Raw Data'!AH952 * 'Raw Data'!N952 * 'Raw Data'!P952) / 'Raw Data'!U952, 'Raw Data'!AH952), #N/A)</f>
        <v>0</v>
      </c>
      <c r="P949" s="107">
        <f>'Raw Data'!V952</f>
        <v>1</v>
      </c>
    </row>
    <row r="950" spans="1:16" x14ac:dyDescent="0.2">
      <c r="A950" s="132">
        <f>'Raw Data'!D953</f>
        <v>4374</v>
      </c>
      <c r="B950" s="113" t="str">
        <f>'Raw Data'!C953</f>
        <v>3A</v>
      </c>
      <c r="C950" s="131" t="str">
        <f>'Raw Data'!B953</f>
        <v>Shelikof</v>
      </c>
      <c r="D950" s="130">
        <f>'Raw Data'!E953</f>
        <v>43300</v>
      </c>
      <c r="E950" s="129">
        <f>'Raw Data'!F953</f>
        <v>594006</v>
      </c>
      <c r="F950" s="129">
        <f>IF('Raw Data'!G953 &lt; 2000000,-1* 'Raw Data'!G953,('Raw Data'!G953 - 1000000))</f>
        <v>-1523083</v>
      </c>
      <c r="G950" s="128">
        <f>'Raw Data'!H953</f>
        <v>42</v>
      </c>
      <c r="H950" s="127">
        <f>'Raw Data'!M953</f>
        <v>7.0267033576965332</v>
      </c>
      <c r="I950" s="119">
        <f>'Raw Data'!I953</f>
        <v>829.818603515625</v>
      </c>
      <c r="J950" s="118">
        <f>'Raw Data'!K953</f>
        <v>29</v>
      </c>
      <c r="K950" s="119">
        <f>'Raw Data'!J953</f>
        <v>64.039718627929687</v>
      </c>
      <c r="L950" s="118">
        <f>'Raw Data'!L953</f>
        <v>9</v>
      </c>
      <c r="M950" s="117">
        <f>IF('Raw Data'!U953 &gt; 0, IF('Raw Data'!V953 = 1, ('Raw Data'!Z953 * 'Raw Data'!N953 * 'Raw Data'!P953) / 'Raw Data'!U953, 'Raw Data'!Z953), #N/A)</f>
        <v>0</v>
      </c>
      <c r="N950" s="116">
        <f>IF('Raw Data'!U953 &gt; 0, IF('Raw Data'!V953 = 1, ('Raw Data'!AD953 * 'Raw Data'!N953 * 'Raw Data'!P953) / 'Raw Data'!U953, 'Raw Data'!AD953), #N/A)</f>
        <v>10</v>
      </c>
      <c r="O950" s="115">
        <f>IF('Raw Data'!U953 &gt; 0, IF('Raw Data'!V953 = 1, ('Raw Data'!AH953 * 'Raw Data'!N953 * 'Raw Data'!P953) / 'Raw Data'!U953, 'Raw Data'!AH953), #N/A)</f>
        <v>0</v>
      </c>
      <c r="P950" s="107">
        <f>'Raw Data'!V953</f>
        <v>1</v>
      </c>
    </row>
    <row r="951" spans="1:16" x14ac:dyDescent="0.2">
      <c r="A951" s="132">
        <f>'Raw Data'!D954</f>
        <v>4375</v>
      </c>
      <c r="B951" s="113" t="str">
        <f>'Raw Data'!C954</f>
        <v>3A</v>
      </c>
      <c r="C951" s="131" t="str">
        <f>'Raw Data'!B954</f>
        <v>Shelikof</v>
      </c>
      <c r="D951" s="130">
        <f>'Raw Data'!E954</f>
        <v>43300</v>
      </c>
      <c r="E951" s="129">
        <f>'Raw Data'!F954</f>
        <v>595004</v>
      </c>
      <c r="F951" s="129">
        <f>IF('Raw Data'!G954 &lt; 2000000,-1* 'Raw Data'!G954,('Raw Data'!G954 - 1000000))</f>
        <v>-1521118</v>
      </c>
      <c r="G951" s="128">
        <f>'Raw Data'!H954</f>
        <v>28</v>
      </c>
      <c r="H951" s="127">
        <f>'Raw Data'!M954</f>
        <v>6.9564361572265625</v>
      </c>
      <c r="I951" s="119">
        <f>'Raw Data'!I954</f>
        <v>667.2159423828125</v>
      </c>
      <c r="J951" s="118">
        <f>'Raw Data'!K954</f>
        <v>29</v>
      </c>
      <c r="K951" s="119">
        <f>'Raw Data'!J954</f>
        <v>403.62884521484375</v>
      </c>
      <c r="L951" s="118">
        <f>'Raw Data'!L954</f>
        <v>53</v>
      </c>
      <c r="M951" s="117">
        <f>IF('Raw Data'!U954 &gt; 0, IF('Raw Data'!V954 = 1, ('Raw Data'!Z954 * 'Raw Data'!N954 * 'Raw Data'!P954) / 'Raw Data'!U954, 'Raw Data'!Z954), #N/A)</f>
        <v>0</v>
      </c>
      <c r="N951" s="116">
        <f>IF('Raw Data'!U954 &gt; 0, IF('Raw Data'!V954 = 1, ('Raw Data'!AD954 * 'Raw Data'!N954 * 'Raw Data'!P954) / 'Raw Data'!U954, 'Raw Data'!AD954), #N/A)</f>
        <v>0</v>
      </c>
      <c r="O951" s="115">
        <f>IF('Raw Data'!U954 &gt; 0, IF('Raw Data'!V954 = 1, ('Raw Data'!AH954 * 'Raw Data'!N954 * 'Raw Data'!P954) / 'Raw Data'!U954, 'Raw Data'!AH954), #N/A)</f>
        <v>0</v>
      </c>
      <c r="P951" s="107">
        <f>'Raw Data'!V954</f>
        <v>1</v>
      </c>
    </row>
    <row r="952" spans="1:16" x14ac:dyDescent="0.2">
      <c r="A952" s="132">
        <f>'Raw Data'!D955</f>
        <v>5001</v>
      </c>
      <c r="B952" s="113" t="str">
        <f>'Raw Data'!C955</f>
        <v>3B</v>
      </c>
      <c r="C952" s="131" t="str">
        <f>'Raw Data'!B955</f>
        <v>Trinity</v>
      </c>
      <c r="D952" s="130">
        <f>'Raw Data'!E955</f>
        <v>43329</v>
      </c>
      <c r="E952" s="129">
        <f>'Raw Data'!F955</f>
        <v>560018</v>
      </c>
      <c r="F952" s="129">
        <f>IF('Raw Data'!G955 &lt; 2000000,-1* 'Raw Data'!G955,('Raw Data'!G955 - 1000000))</f>
        <v>-1533602</v>
      </c>
      <c r="G952" s="128">
        <f>'Raw Data'!H955</f>
        <v>52</v>
      </c>
      <c r="H952" s="127">
        <f>'Raw Data'!M955</f>
        <v>7.0267033576965332</v>
      </c>
      <c r="I952" s="119">
        <f>'Raw Data'!I955</f>
        <v>2169.300537109375</v>
      </c>
      <c r="J952" s="118">
        <f>'Raw Data'!K955</f>
        <v>136</v>
      </c>
      <c r="K952" s="119">
        <f>'Raw Data'!J955</f>
        <v>892.860595703125</v>
      </c>
      <c r="L952" s="118">
        <f>'Raw Data'!L955</f>
        <v>107</v>
      </c>
      <c r="M952" s="117">
        <f>IF('Raw Data'!U955 &gt; 0, IF('Raw Data'!V955 = 1, ('Raw Data'!Z955 * 'Raw Data'!N955 * 'Raw Data'!P955) / 'Raw Data'!U955, 'Raw Data'!Z955), #N/A)</f>
        <v>0</v>
      </c>
      <c r="N952" s="116">
        <f>IF('Raw Data'!U955 &gt; 0, IF('Raw Data'!V955 = 1, ('Raw Data'!AD955 * 'Raw Data'!N955 * 'Raw Data'!P955) / 'Raw Data'!U955, 'Raw Data'!AD955), #N/A)</f>
        <v>0</v>
      </c>
      <c r="O952" s="115">
        <f>IF('Raw Data'!U955 &gt; 0, IF('Raw Data'!V955 = 1, ('Raw Data'!AH955 * 'Raw Data'!N955 * 'Raw Data'!P955) / 'Raw Data'!U955, 'Raw Data'!AH955), #N/A)</f>
        <v>10</v>
      </c>
      <c r="P952" s="107">
        <f>'Raw Data'!V955</f>
        <v>1</v>
      </c>
    </row>
    <row r="953" spans="1:16" x14ac:dyDescent="0.2">
      <c r="A953" s="132">
        <f>'Raw Data'!D956</f>
        <v>5002</v>
      </c>
      <c r="B953" s="113" t="str">
        <f>'Raw Data'!C956</f>
        <v>3B</v>
      </c>
      <c r="C953" s="131" t="str">
        <f>'Raw Data'!B956</f>
        <v>Trinity</v>
      </c>
      <c r="D953" s="130">
        <f>'Raw Data'!E956</f>
        <v>43329</v>
      </c>
      <c r="E953" s="129">
        <f>'Raw Data'!F956</f>
        <v>560001</v>
      </c>
      <c r="F953" s="129">
        <f>IF('Raw Data'!G956 &lt; 2000000,-1* 'Raw Data'!G956,('Raw Data'!G956 - 1000000))</f>
        <v>-1535396</v>
      </c>
      <c r="G953" s="128">
        <f>'Raw Data'!H956</f>
        <v>71</v>
      </c>
      <c r="H953" s="127">
        <f>'Raw Data'!M956</f>
        <v>7.0969705581665039</v>
      </c>
      <c r="I953" s="119">
        <f>'Raw Data'!I956</f>
        <v>630.97283935546875</v>
      </c>
      <c r="J953" s="118">
        <f>'Raw Data'!K956</f>
        <v>44</v>
      </c>
      <c r="K953" s="119">
        <f>'Raw Data'!J956</f>
        <v>647.4757080078125</v>
      </c>
      <c r="L953" s="118">
        <f>'Raw Data'!L956</f>
        <v>79</v>
      </c>
      <c r="M953" s="117">
        <f>IF('Raw Data'!U956 &gt; 0, IF('Raw Data'!V956 = 1, ('Raw Data'!Z956 * 'Raw Data'!N956 * 'Raw Data'!P956) / 'Raw Data'!U956, 'Raw Data'!Z956), #N/A)</f>
        <v>0</v>
      </c>
      <c r="N953" s="116">
        <f>IF('Raw Data'!U956 &gt; 0, IF('Raw Data'!V956 = 1, ('Raw Data'!AD956 * 'Raw Data'!N956 * 'Raw Data'!P956) / 'Raw Data'!U956, 'Raw Data'!AD956), #N/A)</f>
        <v>45.45</v>
      </c>
      <c r="O953" s="115">
        <f>IF('Raw Data'!U956 &gt; 0, IF('Raw Data'!V956 = 1, ('Raw Data'!AH956 * 'Raw Data'!N956 * 'Raw Data'!P956) / 'Raw Data'!U956, 'Raw Data'!AH956), #N/A)</f>
        <v>5.05</v>
      </c>
      <c r="P953" s="107">
        <f>'Raw Data'!V956</f>
        <v>1</v>
      </c>
    </row>
    <row r="954" spans="1:16" x14ac:dyDescent="0.2">
      <c r="A954" s="132">
        <f>'Raw Data'!D957</f>
        <v>5003</v>
      </c>
      <c r="B954" s="113" t="str">
        <f>'Raw Data'!C957</f>
        <v>3B</v>
      </c>
      <c r="C954" s="131" t="str">
        <f>'Raw Data'!B957</f>
        <v>Trinity</v>
      </c>
      <c r="D954" s="130">
        <f>'Raw Data'!E957</f>
        <v>43335</v>
      </c>
      <c r="E954" s="129">
        <f>'Raw Data'!F957</f>
        <v>560009</v>
      </c>
      <c r="F954" s="129">
        <f>IF('Raw Data'!G957 &lt; 2000000,-1* 'Raw Data'!G957,('Raw Data'!G957 - 1000000))</f>
        <v>-1541291</v>
      </c>
      <c r="G954" s="128">
        <f>'Raw Data'!H957</f>
        <v>59</v>
      </c>
      <c r="H954" s="127">
        <f>'Raw Data'!M957</f>
        <v>6.9564361572265625</v>
      </c>
      <c r="I954" s="119">
        <f>'Raw Data'!I957</f>
        <v>483.612060546875</v>
      </c>
      <c r="J954" s="118">
        <f>'Raw Data'!K957</f>
        <v>33</v>
      </c>
      <c r="K954" s="119">
        <f>'Raw Data'!J957</f>
        <v>547.83160400390625</v>
      </c>
      <c r="L954" s="118">
        <f>'Raw Data'!L957</f>
        <v>69</v>
      </c>
      <c r="M954" s="117">
        <f>IF('Raw Data'!U957 &gt; 0, IF('Raw Data'!V957 = 1, ('Raw Data'!Z957 * 'Raw Data'!N957 * 'Raw Data'!P957) / 'Raw Data'!U957, 'Raw Data'!Z957), #N/A)</f>
        <v>0</v>
      </c>
      <c r="N954" s="116">
        <f>IF('Raw Data'!U957 &gt; 0, IF('Raw Data'!V957 = 1, ('Raw Data'!AD957 * 'Raw Data'!N957 * 'Raw Data'!P957) / 'Raw Data'!U957, 'Raw Data'!AD957), #N/A)</f>
        <v>0</v>
      </c>
      <c r="O954" s="115">
        <f>IF('Raw Data'!U957 &gt; 0, IF('Raw Data'!V957 = 1, ('Raw Data'!AH957 * 'Raw Data'!N957 * 'Raw Data'!P957) / 'Raw Data'!U957, 'Raw Data'!AH957), #N/A)</f>
        <v>39.6</v>
      </c>
      <c r="P954" s="107">
        <f>'Raw Data'!V957</f>
        <v>1</v>
      </c>
    </row>
    <row r="955" spans="1:16" x14ac:dyDescent="0.2">
      <c r="A955" s="132">
        <f>'Raw Data'!D958</f>
        <v>5004</v>
      </c>
      <c r="B955" s="113" t="str">
        <f>'Raw Data'!C958</f>
        <v>3B</v>
      </c>
      <c r="C955" s="131" t="str">
        <f>'Raw Data'!B958</f>
        <v>Trinity</v>
      </c>
      <c r="D955" s="130">
        <f>'Raw Data'!E958</f>
        <v>43335</v>
      </c>
      <c r="E955" s="129">
        <f>'Raw Data'!F958</f>
        <v>560024</v>
      </c>
      <c r="F955" s="129">
        <f>IF('Raw Data'!G958 &lt; 2000000,-1* 'Raw Data'!G958,('Raw Data'!G958 - 1000000))</f>
        <v>-1542999</v>
      </c>
      <c r="G955" s="128">
        <f>'Raw Data'!H958</f>
        <v>238</v>
      </c>
      <c r="H955" s="127">
        <f>'Raw Data'!M958</f>
        <v>6.9564361572265625</v>
      </c>
      <c r="I955" s="119">
        <f>'Raw Data'!I958</f>
        <v>0</v>
      </c>
      <c r="J955" s="118">
        <f>'Raw Data'!K958</f>
        <v>0</v>
      </c>
      <c r="K955" s="119">
        <f>'Raw Data'!J958</f>
        <v>0</v>
      </c>
      <c r="L955" s="118">
        <f>'Raw Data'!L958</f>
        <v>0</v>
      </c>
      <c r="M955" s="117">
        <f>IF('Raw Data'!U958 &gt; 0, IF('Raw Data'!V958 = 1, ('Raw Data'!Z958 * 'Raw Data'!N958 * 'Raw Data'!P958) / 'Raw Data'!U958, 'Raw Data'!Z958), #N/A)</f>
        <v>49.5</v>
      </c>
      <c r="N955" s="116">
        <f>IF('Raw Data'!U958 &gt; 0, IF('Raw Data'!V958 = 1, ('Raw Data'!AD958 * 'Raw Data'!N958 * 'Raw Data'!P958) / 'Raw Data'!U958, 'Raw Data'!AD958), #N/A)</f>
        <v>0</v>
      </c>
      <c r="O955" s="115">
        <f>IF('Raw Data'!U958 &gt; 0, IF('Raw Data'!V958 = 1, ('Raw Data'!AH958 * 'Raw Data'!N958 * 'Raw Data'!P958) / 'Raw Data'!U958, 'Raw Data'!AH958), #N/A)</f>
        <v>9.9</v>
      </c>
      <c r="P955" s="107">
        <f>'Raw Data'!V958</f>
        <v>1</v>
      </c>
    </row>
    <row r="956" spans="1:16" x14ac:dyDescent="0.2">
      <c r="A956" s="132">
        <f>'Raw Data'!D959</f>
        <v>5005</v>
      </c>
      <c r="B956" s="113" t="str">
        <f>'Raw Data'!C959</f>
        <v>3B</v>
      </c>
      <c r="C956" s="131" t="str">
        <f>'Raw Data'!B959</f>
        <v>Trinity</v>
      </c>
      <c r="D956" s="130">
        <f>'Raw Data'!E959</f>
        <v>43334</v>
      </c>
      <c r="E956" s="129">
        <f>'Raw Data'!F959</f>
        <v>560002</v>
      </c>
      <c r="F956" s="129">
        <f>IF('Raw Data'!G959 &lt; 2000000,-1* 'Raw Data'!G959,('Raw Data'!G959 - 1000000))</f>
        <v>-1544799</v>
      </c>
      <c r="G956" s="128">
        <f>'Raw Data'!H959</f>
        <v>122</v>
      </c>
      <c r="H956" s="127">
        <f>'Raw Data'!M959</f>
        <v>6.9564361572265625</v>
      </c>
      <c r="I956" s="119">
        <f>'Raw Data'!I959</f>
        <v>55.261329650878906</v>
      </c>
      <c r="J956" s="118">
        <f>'Raw Data'!K959</f>
        <v>1</v>
      </c>
      <c r="K956" s="119">
        <f>'Raw Data'!J959</f>
        <v>45.449199676513672</v>
      </c>
      <c r="L956" s="118">
        <f>'Raw Data'!L959</f>
        <v>6</v>
      </c>
      <c r="M956" s="117">
        <f>IF('Raw Data'!U959 &gt; 0, IF('Raw Data'!V959 = 1, ('Raw Data'!Z959 * 'Raw Data'!N959 * 'Raw Data'!P959) / 'Raw Data'!U959, 'Raw Data'!Z959), #N/A)</f>
        <v>84.15</v>
      </c>
      <c r="N956" s="116">
        <f>IF('Raw Data'!U959 &gt; 0, IF('Raw Data'!V959 = 1, ('Raw Data'!AD959 * 'Raw Data'!N959 * 'Raw Data'!P959) / 'Raw Data'!U959, 'Raw Data'!AD959), #N/A)</f>
        <v>9.9</v>
      </c>
      <c r="O956" s="115">
        <f>IF('Raw Data'!U959 &gt; 0, IF('Raw Data'!V959 = 1, ('Raw Data'!AH959 * 'Raw Data'!N959 * 'Raw Data'!P959) / 'Raw Data'!U959, 'Raw Data'!AH959), #N/A)</f>
        <v>0</v>
      </c>
      <c r="P956" s="107">
        <f>'Raw Data'!V959</f>
        <v>1</v>
      </c>
    </row>
    <row r="957" spans="1:16" x14ac:dyDescent="0.2">
      <c r="A957" s="132">
        <f>'Raw Data'!D960</f>
        <v>5006</v>
      </c>
      <c r="B957" s="113" t="str">
        <f>'Raw Data'!C960</f>
        <v>3B</v>
      </c>
      <c r="C957" s="131" t="str">
        <f>'Raw Data'!B960</f>
        <v>Trinity</v>
      </c>
      <c r="D957" s="130">
        <f>'Raw Data'!E960</f>
        <v>43334</v>
      </c>
      <c r="E957" s="129">
        <f>'Raw Data'!F960</f>
        <v>555994</v>
      </c>
      <c r="F957" s="129">
        <f>IF('Raw Data'!G960 &lt; 2000000,-1* 'Raw Data'!G960,('Raw Data'!G960 - 1000000))</f>
        <v>-1550599</v>
      </c>
      <c r="G957" s="128">
        <f>'Raw Data'!H960</f>
        <v>32</v>
      </c>
      <c r="H957" s="127">
        <f>'Raw Data'!M960</f>
        <v>6.88616943359375</v>
      </c>
      <c r="I957" s="119">
        <f>'Raw Data'!I960</f>
        <v>173.99301147460938</v>
      </c>
      <c r="J957" s="118">
        <f>'Raw Data'!K960</f>
        <v>5</v>
      </c>
      <c r="K957" s="119">
        <f>'Raw Data'!J960</f>
        <v>178.76278686523437</v>
      </c>
      <c r="L957" s="118">
        <f>'Raw Data'!L960</f>
        <v>31</v>
      </c>
      <c r="M957" s="117">
        <f>IF('Raw Data'!U960 &gt; 0, IF('Raw Data'!V960 = 1, ('Raw Data'!Z960 * 'Raw Data'!N960 * 'Raw Data'!P960) / 'Raw Data'!U960, 'Raw Data'!Z960), #N/A)</f>
        <v>0</v>
      </c>
      <c r="N957" s="116">
        <f>IF('Raw Data'!U960 &gt; 0, IF('Raw Data'!V960 = 1, ('Raw Data'!AD960 * 'Raw Data'!N960 * 'Raw Data'!P960) / 'Raw Data'!U960, 'Raw Data'!AD960), #N/A)</f>
        <v>78.400000000000006</v>
      </c>
      <c r="O957" s="115">
        <f>IF('Raw Data'!U960 &gt; 0, IF('Raw Data'!V960 = 1, ('Raw Data'!AH960 * 'Raw Data'!N960 * 'Raw Data'!P960) / 'Raw Data'!U960, 'Raw Data'!AH960), #N/A)</f>
        <v>0</v>
      </c>
      <c r="P957" s="107">
        <f>'Raw Data'!V960</f>
        <v>1</v>
      </c>
    </row>
    <row r="958" spans="1:16" x14ac:dyDescent="0.2">
      <c r="A958" s="132">
        <f>'Raw Data'!D961</f>
        <v>5007</v>
      </c>
      <c r="B958" s="113" t="str">
        <f>'Raw Data'!C961</f>
        <v>3B</v>
      </c>
      <c r="C958" s="131" t="str">
        <f>'Raw Data'!B961</f>
        <v>Trinity</v>
      </c>
      <c r="D958" s="130">
        <f>'Raw Data'!E961</f>
        <v>43290</v>
      </c>
      <c r="E958" s="129">
        <f>'Raw Data'!F961</f>
        <v>560998</v>
      </c>
      <c r="F958" s="129">
        <f>IF('Raw Data'!G961 &lt; 2000000,-1* 'Raw Data'!G961,('Raw Data'!G961 - 1000000))</f>
        <v>-1533598</v>
      </c>
      <c r="G958" s="128">
        <f>'Raw Data'!H961</f>
        <v>83</v>
      </c>
      <c r="H958" s="127">
        <f>'Raw Data'!M961</f>
        <v>6.9564361572265625</v>
      </c>
      <c r="I958" s="119">
        <f>'Raw Data'!I961</f>
        <v>318.84164428710937</v>
      </c>
      <c r="J958" s="118">
        <f>'Raw Data'!K961</f>
        <v>24</v>
      </c>
      <c r="K958" s="119">
        <f>'Raw Data'!J961</f>
        <v>535.58563232421875</v>
      </c>
      <c r="L958" s="118">
        <f>'Raw Data'!L961</f>
        <v>65</v>
      </c>
      <c r="M958" s="117">
        <f>IF('Raw Data'!U961 &gt; 0, IF('Raw Data'!V961 = 1, ('Raw Data'!Z961 * 'Raw Data'!N961 * 'Raw Data'!P961) / 'Raw Data'!U961, 'Raw Data'!Z961), #N/A)</f>
        <v>0</v>
      </c>
      <c r="N958" s="116">
        <f>IF('Raw Data'!U961 &gt; 0, IF('Raw Data'!V961 = 1, ('Raw Data'!AD961 * 'Raw Data'!N961 * 'Raw Data'!P961) / 'Raw Data'!U961, 'Raw Data'!AD961), #N/A)</f>
        <v>0</v>
      </c>
      <c r="O958" s="115">
        <f>IF('Raw Data'!U961 &gt; 0, IF('Raw Data'!V961 = 1, ('Raw Data'!AH961 * 'Raw Data'!N961 * 'Raw Data'!P961) / 'Raw Data'!U961, 'Raw Data'!AH961), #N/A)</f>
        <v>0</v>
      </c>
      <c r="P958" s="107">
        <f>'Raw Data'!V961</f>
        <v>1</v>
      </c>
    </row>
    <row r="959" spans="1:16" x14ac:dyDescent="0.2">
      <c r="A959" s="132">
        <f>'Raw Data'!D962</f>
        <v>5008</v>
      </c>
      <c r="B959" s="113" t="str">
        <f>'Raw Data'!C962</f>
        <v>3B</v>
      </c>
      <c r="C959" s="131" t="str">
        <f>'Raw Data'!B962</f>
        <v>Trinity</v>
      </c>
      <c r="D959" s="130">
        <f>'Raw Data'!E962</f>
        <v>43290</v>
      </c>
      <c r="E959" s="129">
        <f>'Raw Data'!F962</f>
        <v>561001</v>
      </c>
      <c r="F959" s="129">
        <f>IF('Raw Data'!G962 &lt; 2000000,-1* 'Raw Data'!G962,('Raw Data'!G962 - 1000000))</f>
        <v>-1535230</v>
      </c>
      <c r="G959" s="128">
        <f>'Raw Data'!H962</f>
        <v>126</v>
      </c>
      <c r="H959" s="127">
        <f>'Raw Data'!M962</f>
        <v>6.9564361572265625</v>
      </c>
      <c r="I959" s="119">
        <f>'Raw Data'!I962</f>
        <v>1367.6021728515625</v>
      </c>
      <c r="J959" s="118">
        <f>'Raw Data'!K962</f>
        <v>96</v>
      </c>
      <c r="K959" s="119">
        <f>'Raw Data'!J962</f>
        <v>360.90585327148437</v>
      </c>
      <c r="L959" s="118">
        <f>'Raw Data'!L962</f>
        <v>38</v>
      </c>
      <c r="M959" s="117">
        <f>IF('Raw Data'!U962 &gt; 0, IF('Raw Data'!V962 = 1, ('Raw Data'!Z962 * 'Raw Data'!N962 * 'Raw Data'!P962) / 'Raw Data'!U962, 'Raw Data'!Z962), #N/A)</f>
        <v>24.75</v>
      </c>
      <c r="N959" s="116">
        <f>IF('Raw Data'!U962 &gt; 0, IF('Raw Data'!V962 = 1, ('Raw Data'!AD962 * 'Raw Data'!N962 * 'Raw Data'!P962) / 'Raw Data'!U962, 'Raw Data'!AD962), #N/A)</f>
        <v>0</v>
      </c>
      <c r="O959" s="115">
        <f>IF('Raw Data'!U962 &gt; 0, IF('Raw Data'!V962 = 1, ('Raw Data'!AH962 * 'Raw Data'!N962 * 'Raw Data'!P962) / 'Raw Data'!U962, 'Raw Data'!AH962), #N/A)</f>
        <v>0</v>
      </c>
      <c r="P959" s="107">
        <f>'Raw Data'!V962</f>
        <v>1</v>
      </c>
    </row>
    <row r="960" spans="1:16" x14ac:dyDescent="0.2">
      <c r="A960" s="132">
        <f>'Raw Data'!D963</f>
        <v>5009</v>
      </c>
      <c r="B960" s="113" t="str">
        <f>'Raw Data'!C963</f>
        <v>3B</v>
      </c>
      <c r="C960" s="131" t="str">
        <f>'Raw Data'!B963</f>
        <v>Trinity</v>
      </c>
      <c r="D960" s="130">
        <f>'Raw Data'!E963</f>
        <v>43328</v>
      </c>
      <c r="E960" s="129">
        <f>'Raw Data'!F963</f>
        <v>561003</v>
      </c>
      <c r="F960" s="129">
        <f>IF('Raw Data'!G963 &lt; 2000000,-1* 'Raw Data'!G963,('Raw Data'!G963 - 1000000))</f>
        <v>-1540989</v>
      </c>
      <c r="G960" s="128">
        <f>'Raw Data'!H963</f>
        <v>69</v>
      </c>
      <c r="H960" s="127">
        <f>'Raw Data'!M963</f>
        <v>7.0969705581665039</v>
      </c>
      <c r="I960" s="119">
        <f>'Raw Data'!I963</f>
        <v>355.90347290039062</v>
      </c>
      <c r="J960" s="118">
        <f>'Raw Data'!K963</f>
        <v>24</v>
      </c>
      <c r="K960" s="119">
        <f>'Raw Data'!J963</f>
        <v>446.0621337890625</v>
      </c>
      <c r="L960" s="118">
        <f>'Raw Data'!L963</f>
        <v>62</v>
      </c>
      <c r="M960" s="117">
        <f>IF('Raw Data'!U963 &gt; 0, IF('Raw Data'!V963 = 1, ('Raw Data'!Z963 * 'Raw Data'!N963 * 'Raw Data'!P963) / 'Raw Data'!U963, 'Raw Data'!Z963), #N/A)</f>
        <v>0</v>
      </c>
      <c r="N960" s="116">
        <f>IF('Raw Data'!U963 &gt; 0, IF('Raw Data'!V963 = 1, ('Raw Data'!AD963 * 'Raw Data'!N963 * 'Raw Data'!P963) / 'Raw Data'!U963, 'Raw Data'!AD963), #N/A)</f>
        <v>5.05</v>
      </c>
      <c r="O960" s="115">
        <f>IF('Raw Data'!U963 &gt; 0, IF('Raw Data'!V963 = 1, ('Raw Data'!AH963 * 'Raw Data'!N963 * 'Raw Data'!P963) / 'Raw Data'!U963, 'Raw Data'!AH963), #N/A)</f>
        <v>0</v>
      </c>
      <c r="P960" s="107">
        <f>'Raw Data'!V963</f>
        <v>1</v>
      </c>
    </row>
    <row r="961" spans="1:16" x14ac:dyDescent="0.2">
      <c r="A961" s="132">
        <f>'Raw Data'!D964</f>
        <v>5010</v>
      </c>
      <c r="B961" s="113" t="str">
        <f>'Raw Data'!C964</f>
        <v>3B</v>
      </c>
      <c r="C961" s="131" t="str">
        <f>'Raw Data'!B964</f>
        <v>Trinity</v>
      </c>
      <c r="D961" s="130">
        <f>'Raw Data'!E964</f>
        <v>43335</v>
      </c>
      <c r="E961" s="129">
        <f>'Raw Data'!F964</f>
        <v>561010</v>
      </c>
      <c r="F961" s="129">
        <f>IF('Raw Data'!G964 &lt; 2000000,-1* 'Raw Data'!G964,('Raw Data'!G964 - 1000000))</f>
        <v>-1542898</v>
      </c>
      <c r="G961" s="128">
        <f>'Raw Data'!H964</f>
        <v>51</v>
      </c>
      <c r="H961" s="127">
        <f>'Raw Data'!M964</f>
        <v>6.88616943359375</v>
      </c>
      <c r="I961" s="119">
        <f>'Raw Data'!I964</f>
        <v>465.96298217773437</v>
      </c>
      <c r="J961" s="118">
        <f>'Raw Data'!K964</f>
        <v>26</v>
      </c>
      <c r="K961" s="119">
        <f>'Raw Data'!J964</f>
        <v>389.527099609375</v>
      </c>
      <c r="L961" s="118">
        <f>'Raw Data'!L964</f>
        <v>53</v>
      </c>
      <c r="M961" s="117">
        <f>IF('Raw Data'!U964 &gt; 0, IF('Raw Data'!V964 = 1, ('Raw Data'!Z964 * 'Raw Data'!N964 * 'Raw Data'!P964) / 'Raw Data'!U964, 'Raw Data'!Z964), #N/A)</f>
        <v>0</v>
      </c>
      <c r="N961" s="116">
        <f>IF('Raw Data'!U964 &gt; 0, IF('Raw Data'!V964 = 1, ('Raw Data'!AD964 * 'Raw Data'!N964 * 'Raw Data'!P964) / 'Raw Data'!U964, 'Raw Data'!AD964), #N/A)</f>
        <v>0</v>
      </c>
      <c r="O961" s="115">
        <f>IF('Raw Data'!U964 &gt; 0, IF('Raw Data'!V964 = 1, ('Raw Data'!AH964 * 'Raw Data'!N964 * 'Raw Data'!P964) / 'Raw Data'!U964, 'Raw Data'!AH964), #N/A)</f>
        <v>0</v>
      </c>
      <c r="P961" s="107">
        <f>'Raw Data'!V964</f>
        <v>1</v>
      </c>
    </row>
    <row r="962" spans="1:16" x14ac:dyDescent="0.2">
      <c r="A962" s="132">
        <f>'Raw Data'!D965</f>
        <v>5011</v>
      </c>
      <c r="B962" s="113" t="str">
        <f>'Raw Data'!C965</f>
        <v>3B</v>
      </c>
      <c r="C962" s="131" t="str">
        <f>'Raw Data'!B965</f>
        <v>Trinity</v>
      </c>
      <c r="D962" s="130">
        <f>'Raw Data'!E965</f>
        <v>43334</v>
      </c>
      <c r="E962" s="129">
        <f>'Raw Data'!F965</f>
        <v>561002</v>
      </c>
      <c r="F962" s="129">
        <f>IF('Raw Data'!G965 &lt; 2000000,-1* 'Raw Data'!G965,('Raw Data'!G965 - 1000000))</f>
        <v>-1544699</v>
      </c>
      <c r="G962" s="128">
        <f>'Raw Data'!H965</f>
        <v>45</v>
      </c>
      <c r="H962" s="127">
        <f>'Raw Data'!M965</f>
        <v>6.9564361572265625</v>
      </c>
      <c r="I962" s="119">
        <f>'Raw Data'!I965</f>
        <v>203.54837036132812</v>
      </c>
      <c r="J962" s="118">
        <f>'Raw Data'!K965</f>
        <v>12</v>
      </c>
      <c r="K962" s="119">
        <f>'Raw Data'!J965</f>
        <v>263.69271850585937</v>
      </c>
      <c r="L962" s="118">
        <f>'Raw Data'!L965</f>
        <v>36</v>
      </c>
      <c r="M962" s="117">
        <f>IF('Raw Data'!U965 &gt; 0, IF('Raw Data'!V965 = 1, ('Raw Data'!Z965 * 'Raw Data'!N965 * 'Raw Data'!P965) / 'Raw Data'!U965, 'Raw Data'!Z965), #N/A)</f>
        <v>0</v>
      </c>
      <c r="N962" s="116">
        <f>IF('Raw Data'!U965 &gt; 0, IF('Raw Data'!V965 = 1, ('Raw Data'!AD965 * 'Raw Data'!N965 * 'Raw Data'!P965) / 'Raw Data'!U965, 'Raw Data'!AD965), #N/A)</f>
        <v>4.95</v>
      </c>
      <c r="O962" s="115">
        <f>IF('Raw Data'!U965 &gt; 0, IF('Raw Data'!V965 = 1, ('Raw Data'!AH965 * 'Raw Data'!N965 * 'Raw Data'!P965) / 'Raw Data'!U965, 'Raw Data'!AH965), #N/A)</f>
        <v>0</v>
      </c>
      <c r="P962" s="107">
        <f>'Raw Data'!V965</f>
        <v>1</v>
      </c>
    </row>
    <row r="963" spans="1:16" x14ac:dyDescent="0.2">
      <c r="A963" s="132">
        <f>'Raw Data'!D966</f>
        <v>5013</v>
      </c>
      <c r="B963" s="113" t="str">
        <f>'Raw Data'!C966</f>
        <v>3B</v>
      </c>
      <c r="C963" s="131" t="str">
        <f>'Raw Data'!B966</f>
        <v>Trinity</v>
      </c>
      <c r="D963" s="130">
        <f>'Raw Data'!E966</f>
        <v>43333</v>
      </c>
      <c r="E963" s="129">
        <f>'Raw Data'!F966</f>
        <v>561007</v>
      </c>
      <c r="F963" s="129">
        <f>IF('Raw Data'!G966 &lt; 2000000,-1* 'Raw Data'!G966,('Raw Data'!G966 - 1000000))</f>
        <v>-1552295</v>
      </c>
      <c r="G963" s="128">
        <f>'Raw Data'!H966</f>
        <v>20</v>
      </c>
      <c r="H963" s="127">
        <f>'Raw Data'!M966</f>
        <v>6.9564361572265625</v>
      </c>
      <c r="I963" s="119">
        <f>'Raw Data'!I966</f>
        <v>147.12254333496094</v>
      </c>
      <c r="J963" s="118">
        <f>'Raw Data'!K966</f>
        <v>5</v>
      </c>
      <c r="K963" s="119">
        <f>'Raw Data'!J966</f>
        <v>123.26676177978516</v>
      </c>
      <c r="L963" s="118">
        <f>'Raw Data'!L966</f>
        <v>19</v>
      </c>
      <c r="M963" s="117">
        <f>IF('Raw Data'!U966 &gt; 0, IF('Raw Data'!V966 = 1, ('Raw Data'!Z966 * 'Raw Data'!N966 * 'Raw Data'!P966) / 'Raw Data'!U966, 'Raw Data'!Z966), #N/A)</f>
        <v>0</v>
      </c>
      <c r="N963" s="116">
        <f>IF('Raw Data'!U966 &gt; 0, IF('Raw Data'!V966 = 1, ('Raw Data'!AD966 * 'Raw Data'!N966 * 'Raw Data'!P966) / 'Raw Data'!U966, 'Raw Data'!AD966), #N/A)</f>
        <v>0</v>
      </c>
      <c r="O963" s="115">
        <f>IF('Raw Data'!U966 &gt; 0, IF('Raw Data'!V966 = 1, ('Raw Data'!AH966 * 'Raw Data'!N966 * 'Raw Data'!P966) / 'Raw Data'!U966, 'Raw Data'!AH966), #N/A)</f>
        <v>0</v>
      </c>
      <c r="P963" s="107">
        <f>'Raw Data'!V966</f>
        <v>1</v>
      </c>
    </row>
    <row r="964" spans="1:16" x14ac:dyDescent="0.2">
      <c r="A964" s="132">
        <f>'Raw Data'!D967</f>
        <v>5014</v>
      </c>
      <c r="B964" s="113" t="str">
        <f>'Raw Data'!C967</f>
        <v>3B</v>
      </c>
      <c r="C964" s="131" t="str">
        <f>'Raw Data'!B967</f>
        <v>Trinity</v>
      </c>
      <c r="D964" s="130">
        <f>'Raw Data'!E967</f>
        <v>43333</v>
      </c>
      <c r="E964" s="129">
        <f>'Raw Data'!F967</f>
        <v>560994</v>
      </c>
      <c r="F964" s="129">
        <f>IF('Raw Data'!G967 &lt; 2000000,-1* 'Raw Data'!G967,('Raw Data'!G967 - 1000000))</f>
        <v>-1554102</v>
      </c>
      <c r="G964" s="128">
        <f>'Raw Data'!H967</f>
        <v>32</v>
      </c>
      <c r="H964" s="127">
        <f>'Raw Data'!M967</f>
        <v>6.9564361572265625</v>
      </c>
      <c r="I964" s="119">
        <f>'Raw Data'!I967</f>
        <v>285.97314453125</v>
      </c>
      <c r="J964" s="118">
        <f>'Raw Data'!K967</f>
        <v>14</v>
      </c>
      <c r="K964" s="119">
        <f>'Raw Data'!J967</f>
        <v>331.610595703125</v>
      </c>
      <c r="L964" s="118">
        <f>'Raw Data'!L967</f>
        <v>52</v>
      </c>
      <c r="M964" s="117">
        <f>IF('Raw Data'!U967 &gt; 0, IF('Raw Data'!V967 = 1, ('Raw Data'!Z967 * 'Raw Data'!N967 * 'Raw Data'!P967) / 'Raw Data'!U967, 'Raw Data'!Z967), #N/A)</f>
        <v>0</v>
      </c>
      <c r="N964" s="116">
        <f>IF('Raw Data'!U967 &gt; 0, IF('Raw Data'!V967 = 1, ('Raw Data'!AD967 * 'Raw Data'!N967 * 'Raw Data'!P967) / 'Raw Data'!U967, 'Raw Data'!AD967), #N/A)</f>
        <v>14.85</v>
      </c>
      <c r="O964" s="115">
        <f>IF('Raw Data'!U967 &gt; 0, IF('Raw Data'!V967 = 1, ('Raw Data'!AH967 * 'Raw Data'!N967 * 'Raw Data'!P967) / 'Raw Data'!U967, 'Raw Data'!AH967), #N/A)</f>
        <v>0</v>
      </c>
      <c r="P964" s="107">
        <f>'Raw Data'!V967</f>
        <v>1</v>
      </c>
    </row>
    <row r="965" spans="1:16" x14ac:dyDescent="0.2">
      <c r="A965" s="132">
        <f>'Raw Data'!D968</f>
        <v>5015</v>
      </c>
      <c r="B965" s="113" t="str">
        <f>'Raw Data'!C968</f>
        <v>3B</v>
      </c>
      <c r="C965" s="131" t="str">
        <f>'Raw Data'!B968</f>
        <v>Trinity</v>
      </c>
      <c r="D965" s="130">
        <f>'Raw Data'!E968</f>
        <v>43290</v>
      </c>
      <c r="E965" s="129">
        <f>'Raw Data'!F968</f>
        <v>561995</v>
      </c>
      <c r="F965" s="129">
        <f>IF('Raw Data'!G968 &lt; 2000000,-1* 'Raw Data'!G968,('Raw Data'!G968 - 1000000))</f>
        <v>-1535074</v>
      </c>
      <c r="G965" s="128">
        <f>'Raw Data'!H968</f>
        <v>47</v>
      </c>
      <c r="H965" s="127">
        <f>'Raw Data'!M968</f>
        <v>6.9564361572265625</v>
      </c>
      <c r="I965" s="119">
        <f>'Raw Data'!I968</f>
        <v>66.506393432617187</v>
      </c>
      <c r="J965" s="118">
        <f>'Raw Data'!K968</f>
        <v>5</v>
      </c>
      <c r="K965" s="119">
        <f>'Raw Data'!J968</f>
        <v>362.48825073242187</v>
      </c>
      <c r="L965" s="118">
        <f>'Raw Data'!L968</f>
        <v>48</v>
      </c>
      <c r="M965" s="117">
        <f>IF('Raw Data'!U968 &gt; 0, IF('Raw Data'!V968 = 1, ('Raw Data'!Z968 * 'Raw Data'!N968 * 'Raw Data'!P968) / 'Raw Data'!U968, 'Raw Data'!Z968), #N/A)</f>
        <v>0</v>
      </c>
      <c r="N965" s="116">
        <f>IF('Raw Data'!U968 &gt; 0, IF('Raw Data'!V968 = 1, ('Raw Data'!AD968 * 'Raw Data'!N968 * 'Raw Data'!P968) / 'Raw Data'!U968, 'Raw Data'!AD968), #N/A)</f>
        <v>0</v>
      </c>
      <c r="O965" s="115">
        <f>IF('Raw Data'!U968 &gt; 0, IF('Raw Data'!V968 = 1, ('Raw Data'!AH968 * 'Raw Data'!N968 * 'Raw Data'!P968) / 'Raw Data'!U968, 'Raw Data'!AH968), #N/A)</f>
        <v>0</v>
      </c>
      <c r="P965" s="107">
        <f>'Raw Data'!V968</f>
        <v>1</v>
      </c>
    </row>
    <row r="966" spans="1:16" x14ac:dyDescent="0.2">
      <c r="A966" s="132">
        <f>'Raw Data'!D969</f>
        <v>5016</v>
      </c>
      <c r="B966" s="113" t="str">
        <f>'Raw Data'!C969</f>
        <v>3B</v>
      </c>
      <c r="C966" s="131" t="str">
        <f>'Raw Data'!B969</f>
        <v>Trinity</v>
      </c>
      <c r="D966" s="130">
        <f>'Raw Data'!E969</f>
        <v>43328</v>
      </c>
      <c r="E966" s="129">
        <f>'Raw Data'!F969</f>
        <v>562000</v>
      </c>
      <c r="F966" s="129">
        <f>IF('Raw Data'!G969 &lt; 2000000,-1* 'Raw Data'!G969,('Raw Data'!G969 - 1000000))</f>
        <v>-1541012</v>
      </c>
      <c r="G966" s="128">
        <f>'Raw Data'!H969</f>
        <v>51</v>
      </c>
      <c r="H966" s="127">
        <f>'Raw Data'!M969</f>
        <v>6.9564361572265625</v>
      </c>
      <c r="I966" s="119">
        <f>'Raw Data'!I969</f>
        <v>0</v>
      </c>
      <c r="J966" s="118">
        <f>'Raw Data'!K969</f>
        <v>0</v>
      </c>
      <c r="K966" s="119">
        <f>'Raw Data'!J969</f>
        <v>13.395262718200684</v>
      </c>
      <c r="L966" s="118">
        <f>'Raw Data'!L969</f>
        <v>3</v>
      </c>
      <c r="M966" s="117">
        <f>IF('Raw Data'!U969 &gt; 0, IF('Raw Data'!V969 = 1, ('Raw Data'!Z969 * 'Raw Data'!N969 * 'Raw Data'!P969) / 'Raw Data'!U969, 'Raw Data'!Z969), #N/A)</f>
        <v>0</v>
      </c>
      <c r="N966" s="116">
        <f>IF('Raw Data'!U969 &gt; 0, IF('Raw Data'!V969 = 1, ('Raw Data'!AD969 * 'Raw Data'!N969 * 'Raw Data'!P969) / 'Raw Data'!U969, 'Raw Data'!AD969), #N/A)</f>
        <v>9.9</v>
      </c>
      <c r="O966" s="115">
        <f>IF('Raw Data'!U969 &gt; 0, IF('Raw Data'!V969 = 1, ('Raw Data'!AH969 * 'Raw Data'!N969 * 'Raw Data'!P969) / 'Raw Data'!U969, 'Raw Data'!AH969), #N/A)</f>
        <v>0</v>
      </c>
      <c r="P966" s="107">
        <f>'Raw Data'!V969</f>
        <v>1</v>
      </c>
    </row>
    <row r="967" spans="1:16" x14ac:dyDescent="0.2">
      <c r="A967" s="132">
        <f>'Raw Data'!D970</f>
        <v>5017</v>
      </c>
      <c r="B967" s="113" t="str">
        <f>'Raw Data'!C970</f>
        <v>3B</v>
      </c>
      <c r="C967" s="131" t="str">
        <f>'Raw Data'!B970</f>
        <v>Trinity</v>
      </c>
      <c r="D967" s="130">
        <f>'Raw Data'!E970</f>
        <v>43328</v>
      </c>
      <c r="E967" s="129">
        <f>'Raw Data'!F970</f>
        <v>562002</v>
      </c>
      <c r="F967" s="129">
        <f>IF('Raw Data'!G970 &lt; 2000000,-1* 'Raw Data'!G970,('Raw Data'!G970 - 1000000))</f>
        <v>-1542822</v>
      </c>
      <c r="G967" s="128">
        <f>'Raw Data'!H970</f>
        <v>33</v>
      </c>
      <c r="H967" s="127">
        <f>'Raw Data'!M970</f>
        <v>6.9564361572265625</v>
      </c>
      <c r="I967" s="119">
        <f>'Raw Data'!I970</f>
        <v>298.59542846679688</v>
      </c>
      <c r="J967" s="118">
        <f>'Raw Data'!K970</f>
        <v>16</v>
      </c>
      <c r="K967" s="119">
        <f>'Raw Data'!J970</f>
        <v>257.03717041015625</v>
      </c>
      <c r="L967" s="118">
        <f>'Raw Data'!L970</f>
        <v>37</v>
      </c>
      <c r="M967" s="117">
        <f>IF('Raw Data'!U970 &gt; 0, IF('Raw Data'!V970 = 1, ('Raw Data'!Z970 * 'Raw Data'!N970 * 'Raw Data'!P970) / 'Raw Data'!U970, 'Raw Data'!Z970), #N/A)</f>
        <v>0</v>
      </c>
      <c r="N967" s="116">
        <f>IF('Raw Data'!U970 &gt; 0, IF('Raw Data'!V970 = 1, ('Raw Data'!AD970 * 'Raw Data'!N970 * 'Raw Data'!P970) / 'Raw Data'!U970, 'Raw Data'!AD970), #N/A)</f>
        <v>0</v>
      </c>
      <c r="O967" s="115">
        <f>IF('Raw Data'!U970 &gt; 0, IF('Raw Data'!V970 = 1, ('Raw Data'!AH970 * 'Raw Data'!N970 * 'Raw Data'!P970) / 'Raw Data'!U970, 'Raw Data'!AH970), #N/A)</f>
        <v>0</v>
      </c>
      <c r="P967" s="107">
        <f>'Raw Data'!V970</f>
        <v>1</v>
      </c>
    </row>
    <row r="968" spans="1:16" x14ac:dyDescent="0.2">
      <c r="A968" s="132">
        <f>'Raw Data'!D971</f>
        <v>5018</v>
      </c>
      <c r="B968" s="113" t="str">
        <f>'Raw Data'!C971</f>
        <v>3B</v>
      </c>
      <c r="C968" s="131" t="str">
        <f>'Raw Data'!B971</f>
        <v>Trinity</v>
      </c>
      <c r="D968" s="130">
        <f>'Raw Data'!E971</f>
        <v>43320</v>
      </c>
      <c r="E968" s="129">
        <f>'Raw Data'!F971</f>
        <v>562017</v>
      </c>
      <c r="F968" s="129">
        <f>IF('Raw Data'!G971 &lt; 2000000,-1* 'Raw Data'!G971,('Raw Data'!G971 - 1000000))</f>
        <v>-1552197</v>
      </c>
      <c r="G968" s="128">
        <f>'Raw Data'!H971</f>
        <v>26</v>
      </c>
      <c r="H968" s="127">
        <f>'Raw Data'!M971</f>
        <v>7.0267033576965332</v>
      </c>
      <c r="I968" s="119">
        <f>'Raw Data'!I971</f>
        <v>72.998626708984375</v>
      </c>
      <c r="J968" s="118">
        <f>'Raw Data'!K971</f>
        <v>3</v>
      </c>
      <c r="K968" s="119">
        <f>'Raw Data'!J971</f>
        <v>148.14973449707031</v>
      </c>
      <c r="L968" s="118">
        <f>'Raw Data'!L971</f>
        <v>21</v>
      </c>
      <c r="M968" s="117">
        <f>IF('Raw Data'!U971 &gt; 0, IF('Raw Data'!V971 = 1, ('Raw Data'!Z971 * 'Raw Data'!N971 * 'Raw Data'!P971) / 'Raw Data'!U971, 'Raw Data'!Z971), #N/A)</f>
        <v>0</v>
      </c>
      <c r="N968" s="116">
        <f>IF('Raw Data'!U971 &gt; 0, IF('Raw Data'!V971 = 1, ('Raw Data'!AD971 * 'Raw Data'!N971 * 'Raw Data'!P971) / 'Raw Data'!U971, 'Raw Data'!AD971), #N/A)</f>
        <v>0</v>
      </c>
      <c r="O968" s="115">
        <f>IF('Raw Data'!U971 &gt; 0, IF('Raw Data'!V971 = 1, ('Raw Data'!AH971 * 'Raw Data'!N971 * 'Raw Data'!P971) / 'Raw Data'!U971, 'Raw Data'!AH971), #N/A)</f>
        <v>0</v>
      </c>
      <c r="P968" s="107">
        <f>'Raw Data'!V971</f>
        <v>1</v>
      </c>
    </row>
    <row r="969" spans="1:16" x14ac:dyDescent="0.2">
      <c r="A969" s="132">
        <f>'Raw Data'!D972</f>
        <v>5019</v>
      </c>
      <c r="B969" s="113" t="str">
        <f>'Raw Data'!C972</f>
        <v>3B</v>
      </c>
      <c r="C969" s="131" t="str">
        <f>'Raw Data'!B972</f>
        <v>Trinity</v>
      </c>
      <c r="D969" s="130">
        <f>'Raw Data'!E972</f>
        <v>43333</v>
      </c>
      <c r="E969" s="129">
        <f>'Raw Data'!F972</f>
        <v>562009</v>
      </c>
      <c r="F969" s="129">
        <f>IF('Raw Data'!G972 &lt; 2000000,-1* 'Raw Data'!G972,('Raw Data'!G972 - 1000000))</f>
        <v>-1554003</v>
      </c>
      <c r="G969" s="128">
        <f>'Raw Data'!H972</f>
        <v>39</v>
      </c>
      <c r="H969" s="127">
        <f>'Raw Data'!M972</f>
        <v>6.88616943359375</v>
      </c>
      <c r="I969" s="119">
        <f>'Raw Data'!I972</f>
        <v>93.000045776367188</v>
      </c>
      <c r="J969" s="118">
        <f>'Raw Data'!K972</f>
        <v>4</v>
      </c>
      <c r="K969" s="119">
        <f>'Raw Data'!J972</f>
        <v>192.65960693359375</v>
      </c>
      <c r="L969" s="118">
        <f>'Raw Data'!L972</f>
        <v>28</v>
      </c>
      <c r="M969" s="117">
        <f>IF('Raw Data'!U972 &gt; 0, IF('Raw Data'!V972 = 1, ('Raw Data'!Z972 * 'Raw Data'!N972 * 'Raw Data'!P972) / 'Raw Data'!U972, 'Raw Data'!Z972), #N/A)</f>
        <v>0</v>
      </c>
      <c r="N969" s="116">
        <f>IF('Raw Data'!U972 &gt; 0, IF('Raw Data'!V972 = 1, ('Raw Data'!AD972 * 'Raw Data'!N972 * 'Raw Data'!P972) / 'Raw Data'!U972, 'Raw Data'!AD972), #N/A)</f>
        <v>137.19999999999999</v>
      </c>
      <c r="O969" s="115">
        <f>IF('Raw Data'!U972 &gt; 0, IF('Raw Data'!V972 = 1, ('Raw Data'!AH972 * 'Raw Data'!N972 * 'Raw Data'!P972) / 'Raw Data'!U972, 'Raw Data'!AH972), #N/A)</f>
        <v>0</v>
      </c>
      <c r="P969" s="107">
        <f>'Raw Data'!V972</f>
        <v>1</v>
      </c>
    </row>
    <row r="970" spans="1:16" x14ac:dyDescent="0.2">
      <c r="A970" s="132">
        <f>'Raw Data'!D973</f>
        <v>5020</v>
      </c>
      <c r="B970" s="113" t="str">
        <f>'Raw Data'!C973</f>
        <v>3B</v>
      </c>
      <c r="C970" s="131" t="str">
        <f>'Raw Data'!B973</f>
        <v>Trinity</v>
      </c>
      <c r="D970" s="130">
        <f>'Raw Data'!E973</f>
        <v>43320</v>
      </c>
      <c r="E970" s="129">
        <f>'Raw Data'!F973</f>
        <v>563008</v>
      </c>
      <c r="F970" s="129">
        <f>IF('Raw Data'!G973 &lt; 2000000,-1* 'Raw Data'!G973,('Raw Data'!G973 - 1000000))</f>
        <v>-1552094</v>
      </c>
      <c r="G970" s="128">
        <f>'Raw Data'!H973</f>
        <v>28</v>
      </c>
      <c r="H970" s="127">
        <f>'Raw Data'!M973</f>
        <v>6.9564361572265625</v>
      </c>
      <c r="I970" s="119">
        <f>'Raw Data'!I973</f>
        <v>301.35430908203125</v>
      </c>
      <c r="J970" s="118">
        <f>'Raw Data'!K973</f>
        <v>15</v>
      </c>
      <c r="K970" s="119">
        <f>'Raw Data'!J973</f>
        <v>226.82450866699219</v>
      </c>
      <c r="L970" s="118">
        <f>'Raw Data'!L973</f>
        <v>38</v>
      </c>
      <c r="M970" s="117">
        <f>IF('Raw Data'!U973 &gt; 0, IF('Raw Data'!V973 = 1, ('Raw Data'!Z973 * 'Raw Data'!N973 * 'Raw Data'!P973) / 'Raw Data'!U973, 'Raw Data'!Z973), #N/A)</f>
        <v>0</v>
      </c>
      <c r="N970" s="116">
        <f>IF('Raw Data'!U973 &gt; 0, IF('Raw Data'!V973 = 1, ('Raw Data'!AD973 * 'Raw Data'!N973 * 'Raw Data'!P973) / 'Raw Data'!U973, 'Raw Data'!AD973), #N/A)</f>
        <v>19.8</v>
      </c>
      <c r="O970" s="115">
        <f>IF('Raw Data'!U973 &gt; 0, IF('Raw Data'!V973 = 1, ('Raw Data'!AH973 * 'Raw Data'!N973 * 'Raw Data'!P973) / 'Raw Data'!U973, 'Raw Data'!AH973), #N/A)</f>
        <v>0</v>
      </c>
      <c r="P970" s="107">
        <f>'Raw Data'!V973</f>
        <v>1</v>
      </c>
    </row>
    <row r="971" spans="1:16" x14ac:dyDescent="0.2">
      <c r="A971" s="132">
        <f>'Raw Data'!D974</f>
        <v>5021</v>
      </c>
      <c r="B971" s="113" t="str">
        <f>'Raw Data'!C974</f>
        <v>3B</v>
      </c>
      <c r="C971" s="131" t="str">
        <f>'Raw Data'!B974</f>
        <v>Trinity</v>
      </c>
      <c r="D971" s="130">
        <f>'Raw Data'!E974</f>
        <v>43332</v>
      </c>
      <c r="E971" s="129">
        <f>'Raw Data'!F974</f>
        <v>563024</v>
      </c>
      <c r="F971" s="129">
        <f>IF('Raw Data'!G974 &lt; 2000000,-1* 'Raw Data'!G974,('Raw Data'!G974 - 1000000))</f>
        <v>-1553907</v>
      </c>
      <c r="G971" s="128">
        <f>'Raw Data'!H974</f>
        <v>67</v>
      </c>
      <c r="H971" s="127">
        <f>'Raw Data'!M974</f>
        <v>6.9564361572265625</v>
      </c>
      <c r="I971" s="119">
        <f>'Raw Data'!I974</f>
        <v>59.341560363769531</v>
      </c>
      <c r="J971" s="118">
        <f>'Raw Data'!K974</f>
        <v>4</v>
      </c>
      <c r="K971" s="119">
        <f>'Raw Data'!J974</f>
        <v>135.60659790039063</v>
      </c>
      <c r="L971" s="118">
        <f>'Raw Data'!L974</f>
        <v>17</v>
      </c>
      <c r="M971" s="117">
        <f>IF('Raw Data'!U974 &gt; 0, IF('Raw Data'!V974 = 1, ('Raw Data'!Z974 * 'Raw Data'!N974 * 'Raw Data'!P974) / 'Raw Data'!U974, 'Raw Data'!Z974), #N/A)</f>
        <v>24.75</v>
      </c>
      <c r="N971" s="116">
        <f>IF('Raw Data'!U974 &gt; 0, IF('Raw Data'!V974 = 1, ('Raw Data'!AD974 * 'Raw Data'!N974 * 'Raw Data'!P974) / 'Raw Data'!U974, 'Raw Data'!AD974), #N/A)</f>
        <v>14.85</v>
      </c>
      <c r="O971" s="115">
        <f>IF('Raw Data'!U974 &gt; 0, IF('Raw Data'!V974 = 1, ('Raw Data'!AH974 * 'Raw Data'!N974 * 'Raw Data'!P974) / 'Raw Data'!U974, 'Raw Data'!AH974), #N/A)</f>
        <v>0</v>
      </c>
      <c r="P971" s="107">
        <f>'Raw Data'!V974</f>
        <v>1</v>
      </c>
    </row>
    <row r="972" spans="1:16" x14ac:dyDescent="0.2">
      <c r="A972" s="132">
        <f>'Raw Data'!D975</f>
        <v>5022</v>
      </c>
      <c r="B972" s="113" t="str">
        <f>'Raw Data'!C975</f>
        <v>3B</v>
      </c>
      <c r="C972" s="131" t="str">
        <f>'Raw Data'!B975</f>
        <v>Trinity</v>
      </c>
      <c r="D972" s="130">
        <f>'Raw Data'!E975</f>
        <v>43319</v>
      </c>
      <c r="E972" s="129">
        <f>'Raw Data'!F975</f>
        <v>564007</v>
      </c>
      <c r="F972" s="129">
        <f>IF('Raw Data'!G975 &lt; 2000000,-1* 'Raw Data'!G975,('Raw Data'!G975 - 1000000))</f>
        <v>-1550220</v>
      </c>
      <c r="G972" s="128">
        <f>'Raw Data'!H975</f>
        <v>22</v>
      </c>
      <c r="H972" s="127">
        <f>'Raw Data'!M975</f>
        <v>7.0267033576965332</v>
      </c>
      <c r="I972" s="119">
        <f>'Raw Data'!I975</f>
        <v>823.015625</v>
      </c>
      <c r="J972" s="118">
        <f>'Raw Data'!K975</f>
        <v>28</v>
      </c>
      <c r="K972" s="119">
        <f>'Raw Data'!J975</f>
        <v>83.746482849121094</v>
      </c>
      <c r="L972" s="118">
        <f>'Raw Data'!L975</f>
        <v>12</v>
      </c>
      <c r="M972" s="117">
        <f>IF('Raw Data'!U975 &gt; 0, IF('Raw Data'!V975 = 1, ('Raw Data'!Z975 * 'Raw Data'!N975 * 'Raw Data'!P975) / 'Raw Data'!U975, 'Raw Data'!Z975), #N/A)</f>
        <v>0</v>
      </c>
      <c r="N972" s="116">
        <f>IF('Raw Data'!U975 &gt; 0, IF('Raw Data'!V975 = 1, ('Raw Data'!AD975 * 'Raw Data'!N975 * 'Raw Data'!P975) / 'Raw Data'!U975, 'Raw Data'!AD975), #N/A)</f>
        <v>0</v>
      </c>
      <c r="O972" s="115">
        <f>IF('Raw Data'!U975 &gt; 0, IF('Raw Data'!V975 = 1, ('Raw Data'!AH975 * 'Raw Data'!N975 * 'Raw Data'!P975) / 'Raw Data'!U975, 'Raw Data'!AH975), #N/A)</f>
        <v>0</v>
      </c>
      <c r="P972" s="107">
        <f>'Raw Data'!V975</f>
        <v>1</v>
      </c>
    </row>
    <row r="973" spans="1:16" x14ac:dyDescent="0.2">
      <c r="A973" s="132">
        <f>'Raw Data'!D976</f>
        <v>5023</v>
      </c>
      <c r="B973" s="113" t="str">
        <f>'Raw Data'!C976</f>
        <v>3B</v>
      </c>
      <c r="C973" s="131" t="str">
        <f>'Raw Data'!B976</f>
        <v>Trinity</v>
      </c>
      <c r="D973" s="130">
        <f>'Raw Data'!E976</f>
        <v>43320</v>
      </c>
      <c r="E973" s="129">
        <f>'Raw Data'!F976</f>
        <v>564011</v>
      </c>
      <c r="F973" s="129">
        <f>IF('Raw Data'!G976 &lt; 2000000,-1* 'Raw Data'!G976,('Raw Data'!G976 - 1000000))</f>
        <v>-1552004</v>
      </c>
      <c r="G973" s="128">
        <f>'Raw Data'!H976</f>
        <v>52</v>
      </c>
      <c r="H973" s="127">
        <f>'Raw Data'!M976</f>
        <v>7.0969705581665039</v>
      </c>
      <c r="I973" s="119">
        <f>'Raw Data'!I976</f>
        <v>123.14117431640625</v>
      </c>
      <c r="J973" s="118">
        <f>'Raw Data'!K976</f>
        <v>7</v>
      </c>
      <c r="K973" s="119">
        <f>'Raw Data'!J976</f>
        <v>282.79153442382812</v>
      </c>
      <c r="L973" s="118">
        <f>'Raw Data'!L976</f>
        <v>39</v>
      </c>
      <c r="M973" s="117">
        <f>IF('Raw Data'!U976 &gt; 0, IF('Raw Data'!V976 = 1, ('Raw Data'!Z976 * 'Raw Data'!N976 * 'Raw Data'!P976) / 'Raw Data'!U976, 'Raw Data'!Z976), #N/A)</f>
        <v>15.15</v>
      </c>
      <c r="N973" s="116">
        <f>IF('Raw Data'!U976 &gt; 0, IF('Raw Data'!V976 = 1, ('Raw Data'!AD976 * 'Raw Data'!N976 * 'Raw Data'!P976) / 'Raw Data'!U976, 'Raw Data'!AD976), #N/A)</f>
        <v>55.55</v>
      </c>
      <c r="O973" s="115">
        <f>IF('Raw Data'!U976 &gt; 0, IF('Raw Data'!V976 = 1, ('Raw Data'!AH976 * 'Raw Data'!N976 * 'Raw Data'!P976) / 'Raw Data'!U976, 'Raw Data'!AH976), #N/A)</f>
        <v>0</v>
      </c>
      <c r="P973" s="107">
        <f>'Raw Data'!V976</f>
        <v>1</v>
      </c>
    </row>
    <row r="974" spans="1:16" x14ac:dyDescent="0.2">
      <c r="A974" s="132">
        <f>'Raw Data'!D977</f>
        <v>5024</v>
      </c>
      <c r="B974" s="113" t="str">
        <f>'Raw Data'!C977</f>
        <v>3B</v>
      </c>
      <c r="C974" s="131" t="str">
        <f>'Raw Data'!B977</f>
        <v>Trinity</v>
      </c>
      <c r="D974" s="130">
        <f>'Raw Data'!E977</f>
        <v>43332</v>
      </c>
      <c r="E974" s="129">
        <f>'Raw Data'!F977</f>
        <v>564019</v>
      </c>
      <c r="F974" s="129">
        <f>IF('Raw Data'!G977 &lt; 2000000,-1* 'Raw Data'!G977,('Raw Data'!G977 - 1000000))</f>
        <v>-1553805</v>
      </c>
      <c r="G974" s="128">
        <f>'Raw Data'!H977</f>
        <v>131</v>
      </c>
      <c r="H974" s="127">
        <f>'Raw Data'!M977</f>
        <v>7.0267033576965332</v>
      </c>
      <c r="I974" s="119">
        <f>'Raw Data'!I977</f>
        <v>339.928955078125</v>
      </c>
      <c r="J974" s="118">
        <f>'Raw Data'!K977</f>
        <v>22</v>
      </c>
      <c r="K974" s="119">
        <f>'Raw Data'!J977</f>
        <v>223.05876159667969</v>
      </c>
      <c r="L974" s="118">
        <f>'Raw Data'!L977</f>
        <v>24</v>
      </c>
      <c r="M974" s="117">
        <f>IF('Raw Data'!U977 &gt; 0, IF('Raw Data'!V977 = 1, ('Raw Data'!Z977 * 'Raw Data'!N977 * 'Raw Data'!P977) / 'Raw Data'!U977, 'Raw Data'!Z977), #N/A)</f>
        <v>15</v>
      </c>
      <c r="N974" s="116">
        <f>IF('Raw Data'!U977 &gt; 0, IF('Raw Data'!V977 = 1, ('Raw Data'!AD977 * 'Raw Data'!N977 * 'Raw Data'!P977) / 'Raw Data'!U977, 'Raw Data'!AD977), #N/A)</f>
        <v>5</v>
      </c>
      <c r="O974" s="115">
        <f>IF('Raw Data'!U977 &gt; 0, IF('Raw Data'!V977 = 1, ('Raw Data'!AH977 * 'Raw Data'!N977 * 'Raw Data'!P977) / 'Raw Data'!U977, 'Raw Data'!AH977), #N/A)</f>
        <v>0</v>
      </c>
      <c r="P974" s="107">
        <f>'Raw Data'!V977</f>
        <v>1</v>
      </c>
    </row>
    <row r="975" spans="1:16" x14ac:dyDescent="0.2">
      <c r="A975" s="132">
        <f>'Raw Data'!D978</f>
        <v>5025</v>
      </c>
      <c r="B975" s="113" t="str">
        <f>'Raw Data'!C978</f>
        <v>3B</v>
      </c>
      <c r="C975" s="131" t="str">
        <f>'Raw Data'!B978</f>
        <v>Trinity</v>
      </c>
      <c r="D975" s="130">
        <f>'Raw Data'!E978</f>
        <v>43332</v>
      </c>
      <c r="E975" s="129">
        <f>'Raw Data'!F978</f>
        <v>564002</v>
      </c>
      <c r="F975" s="129">
        <f>IF('Raw Data'!G978 &lt; 2000000,-1* 'Raw Data'!G978,('Raw Data'!G978 - 1000000))</f>
        <v>-1555611</v>
      </c>
      <c r="G975" s="128">
        <f>'Raw Data'!H978</f>
        <v>160</v>
      </c>
      <c r="H975" s="127">
        <f>'Raw Data'!M978</f>
        <v>7.0267033576965332</v>
      </c>
      <c r="I975" s="119">
        <f>'Raw Data'!I978</f>
        <v>174.37545776367187</v>
      </c>
      <c r="J975" s="118">
        <f>'Raw Data'!K978</f>
        <v>12</v>
      </c>
      <c r="K975" s="119">
        <f>'Raw Data'!J978</f>
        <v>290.61898803710937</v>
      </c>
      <c r="L975" s="118">
        <f>'Raw Data'!L978</f>
        <v>35</v>
      </c>
      <c r="M975" s="117">
        <f>IF('Raw Data'!U978 &gt; 0, IF('Raw Data'!V978 = 1, ('Raw Data'!Z978 * 'Raw Data'!N978 * 'Raw Data'!P978) / 'Raw Data'!U978, 'Raw Data'!Z978), #N/A)</f>
        <v>45</v>
      </c>
      <c r="N975" s="116">
        <f>IF('Raw Data'!U978 &gt; 0, IF('Raw Data'!V978 = 1, ('Raw Data'!AD978 * 'Raw Data'!N978 * 'Raw Data'!P978) / 'Raw Data'!U978, 'Raw Data'!AD978), #N/A)</f>
        <v>0</v>
      </c>
      <c r="O975" s="115">
        <f>IF('Raw Data'!U978 &gt; 0, IF('Raw Data'!V978 = 1, ('Raw Data'!AH978 * 'Raw Data'!N978 * 'Raw Data'!P978) / 'Raw Data'!U978, 'Raw Data'!AH978), #N/A)</f>
        <v>0</v>
      </c>
      <c r="P975" s="107">
        <f>'Raw Data'!V978</f>
        <v>1</v>
      </c>
    </row>
    <row r="976" spans="1:16" x14ac:dyDescent="0.2">
      <c r="A976" s="132">
        <f>'Raw Data'!D979</f>
        <v>5026</v>
      </c>
      <c r="B976" s="113" t="str">
        <f>'Raw Data'!C979</f>
        <v>3B</v>
      </c>
      <c r="C976" s="131" t="str">
        <f>'Raw Data'!B979</f>
        <v>Trinity</v>
      </c>
      <c r="D976" s="130">
        <f>'Raw Data'!E979</f>
        <v>43317</v>
      </c>
      <c r="E976" s="129">
        <f>'Raw Data'!F979</f>
        <v>564997</v>
      </c>
      <c r="F976" s="129">
        <f>IF('Raw Data'!G979 &lt; 2000000,-1* 'Raw Data'!G979,('Raw Data'!G979 - 1000000))</f>
        <v>-1542431</v>
      </c>
      <c r="G976" s="128">
        <f>'Raw Data'!H979</f>
        <v>33</v>
      </c>
      <c r="H976" s="127">
        <f>'Raw Data'!M979</f>
        <v>6.8159022331237793</v>
      </c>
      <c r="I976" s="119">
        <f>'Raw Data'!I979</f>
        <v>838.0379638671875</v>
      </c>
      <c r="J976" s="118">
        <f>'Raw Data'!K979</f>
        <v>36</v>
      </c>
      <c r="K976" s="119">
        <f>'Raw Data'!J979</f>
        <v>271.87667846679687</v>
      </c>
      <c r="L976" s="118">
        <f>'Raw Data'!L979</f>
        <v>36</v>
      </c>
      <c r="M976" s="117">
        <f>IF('Raw Data'!U979 &gt; 0, IF('Raw Data'!V979 = 1, ('Raw Data'!Z979 * 'Raw Data'!N979 * 'Raw Data'!P979) / 'Raw Data'!U979, 'Raw Data'!Z979), #N/A)</f>
        <v>0</v>
      </c>
      <c r="N976" s="116">
        <f>IF('Raw Data'!U979 &gt; 0, IF('Raw Data'!V979 = 1, ('Raw Data'!AD979 * 'Raw Data'!N979 * 'Raw Data'!P979) / 'Raw Data'!U979, 'Raw Data'!AD979), #N/A)</f>
        <v>43.65</v>
      </c>
      <c r="O976" s="115">
        <f>IF('Raw Data'!U979 &gt; 0, IF('Raw Data'!V979 = 1, ('Raw Data'!AH979 * 'Raw Data'!N979 * 'Raw Data'!P979) / 'Raw Data'!U979, 'Raw Data'!AH979), #N/A)</f>
        <v>0</v>
      </c>
      <c r="P976" s="107">
        <f>'Raw Data'!V979</f>
        <v>1</v>
      </c>
    </row>
    <row r="977" spans="1:16" x14ac:dyDescent="0.2">
      <c r="A977" s="132">
        <f>'Raw Data'!D980</f>
        <v>5027</v>
      </c>
      <c r="B977" s="113" t="str">
        <f>'Raw Data'!C980</f>
        <v>3B</v>
      </c>
      <c r="C977" s="131" t="str">
        <f>'Raw Data'!B980</f>
        <v>Trinity</v>
      </c>
      <c r="D977" s="130">
        <f>'Raw Data'!E980</f>
        <v>43317</v>
      </c>
      <c r="E977" s="129">
        <f>'Raw Data'!F980</f>
        <v>564998</v>
      </c>
      <c r="F977" s="129">
        <f>IF('Raw Data'!G980 &lt; 2000000,-1* 'Raw Data'!G980,('Raw Data'!G980 - 1000000))</f>
        <v>-1544150</v>
      </c>
      <c r="G977" s="128">
        <f>'Raw Data'!H980</f>
        <v>26</v>
      </c>
      <c r="H977" s="127">
        <f>'Raw Data'!M980</f>
        <v>6.9564361572265625</v>
      </c>
      <c r="I977" s="119">
        <f>'Raw Data'!I980</f>
        <v>539.61688232421875</v>
      </c>
      <c r="J977" s="118">
        <f>'Raw Data'!K980</f>
        <v>26</v>
      </c>
      <c r="K977" s="119">
        <f>'Raw Data'!J980</f>
        <v>219.42060852050781</v>
      </c>
      <c r="L977" s="118">
        <f>'Raw Data'!L980</f>
        <v>32</v>
      </c>
      <c r="M977" s="117">
        <f>IF('Raw Data'!U980 &gt; 0, IF('Raw Data'!V980 = 1, ('Raw Data'!Z980 * 'Raw Data'!N980 * 'Raw Data'!P980) / 'Raw Data'!U980, 'Raw Data'!Z980), #N/A)</f>
        <v>0</v>
      </c>
      <c r="N977" s="116">
        <f>IF('Raw Data'!U980 &gt; 0, IF('Raw Data'!V980 = 1, ('Raw Data'!AD980 * 'Raw Data'!N980 * 'Raw Data'!P980) / 'Raw Data'!U980, 'Raw Data'!AD980), #N/A)</f>
        <v>0</v>
      </c>
      <c r="O977" s="115">
        <f>IF('Raw Data'!U980 &gt; 0, IF('Raw Data'!V980 = 1, ('Raw Data'!AH980 * 'Raw Data'!N980 * 'Raw Data'!P980) / 'Raw Data'!U980, 'Raw Data'!AH980), #N/A)</f>
        <v>0</v>
      </c>
      <c r="P977" s="107">
        <f>'Raw Data'!V980</f>
        <v>1</v>
      </c>
    </row>
    <row r="978" spans="1:16" x14ac:dyDescent="0.2">
      <c r="A978" s="132">
        <f>'Raw Data'!D981</f>
        <v>5028</v>
      </c>
      <c r="B978" s="113" t="str">
        <f>'Raw Data'!C981</f>
        <v>3B</v>
      </c>
      <c r="C978" s="131" t="str">
        <f>'Raw Data'!B981</f>
        <v>Trinity</v>
      </c>
      <c r="D978" s="130">
        <f>'Raw Data'!E981</f>
        <v>43319</v>
      </c>
      <c r="E978" s="129">
        <f>'Raw Data'!F981</f>
        <v>565000</v>
      </c>
      <c r="F978" s="129">
        <f>IF('Raw Data'!G981 &lt; 2000000,-1* 'Raw Data'!G981,('Raw Data'!G981 - 1000000))</f>
        <v>-1550060</v>
      </c>
      <c r="G978" s="128">
        <f>'Raw Data'!H981</f>
        <v>41</v>
      </c>
      <c r="H978" s="127">
        <f>'Raw Data'!M981</f>
        <v>6.9564361572265625</v>
      </c>
      <c r="I978" s="119">
        <f>'Raw Data'!I981</f>
        <v>192.87477111816406</v>
      </c>
      <c r="J978" s="118">
        <f>'Raw Data'!K981</f>
        <v>10</v>
      </c>
      <c r="K978" s="119">
        <f>'Raw Data'!J981</f>
        <v>375.55242919921875</v>
      </c>
      <c r="L978" s="118">
        <f>'Raw Data'!L981</f>
        <v>51</v>
      </c>
      <c r="M978" s="117">
        <f>IF('Raw Data'!U981 &gt; 0, IF('Raw Data'!V981 = 1, ('Raw Data'!Z981 * 'Raw Data'!N981 * 'Raw Data'!P981) / 'Raw Data'!U981, 'Raw Data'!Z981), #N/A)</f>
        <v>9.9</v>
      </c>
      <c r="N978" s="116">
        <f>IF('Raw Data'!U981 &gt; 0, IF('Raw Data'!V981 = 1, ('Raw Data'!AD981 * 'Raw Data'!N981 * 'Raw Data'!P981) / 'Raw Data'!U981, 'Raw Data'!AD981), #N/A)</f>
        <v>29.7</v>
      </c>
      <c r="O978" s="115">
        <f>IF('Raw Data'!U981 &gt; 0, IF('Raw Data'!V981 = 1, ('Raw Data'!AH981 * 'Raw Data'!N981 * 'Raw Data'!P981) / 'Raw Data'!U981, 'Raw Data'!AH981), #N/A)</f>
        <v>0</v>
      </c>
      <c r="P978" s="107">
        <f>'Raw Data'!V981</f>
        <v>1</v>
      </c>
    </row>
    <row r="979" spans="1:16" x14ac:dyDescent="0.2">
      <c r="A979" s="132">
        <f>'Raw Data'!D982</f>
        <v>5029</v>
      </c>
      <c r="B979" s="113" t="str">
        <f>'Raw Data'!C982</f>
        <v>3B</v>
      </c>
      <c r="C979" s="131" t="str">
        <f>'Raw Data'!B982</f>
        <v>Trinity</v>
      </c>
      <c r="D979" s="130">
        <f>'Raw Data'!E982</f>
        <v>43319</v>
      </c>
      <c r="E979" s="129">
        <f>'Raw Data'!F982</f>
        <v>564995</v>
      </c>
      <c r="F979" s="129">
        <f>IF('Raw Data'!G982 &lt; 2000000,-1* 'Raw Data'!G982,('Raw Data'!G982 - 1000000))</f>
        <v>-1551856</v>
      </c>
      <c r="G979" s="128">
        <f>'Raw Data'!H982</f>
        <v>123</v>
      </c>
      <c r="H979" s="127">
        <f>'Raw Data'!M982</f>
        <v>7.0267033576965332</v>
      </c>
      <c r="I979" s="119">
        <f>'Raw Data'!I982</f>
        <v>512.8309326171875</v>
      </c>
      <c r="J979" s="118">
        <f>'Raw Data'!K982</f>
        <v>26</v>
      </c>
      <c r="K979" s="119">
        <f>'Raw Data'!J982</f>
        <v>145.82467651367187</v>
      </c>
      <c r="L979" s="118">
        <f>'Raw Data'!L982</f>
        <v>17</v>
      </c>
      <c r="M979" s="117">
        <f>IF('Raw Data'!U982 &gt; 0, IF('Raw Data'!V982 = 1, ('Raw Data'!Z982 * 'Raw Data'!N982 * 'Raw Data'!P982) / 'Raw Data'!U982, 'Raw Data'!Z982), #N/A)</f>
        <v>30</v>
      </c>
      <c r="N979" s="116">
        <f>IF('Raw Data'!U982 &gt; 0, IF('Raw Data'!V982 = 1, ('Raw Data'!AD982 * 'Raw Data'!N982 * 'Raw Data'!P982) / 'Raw Data'!U982, 'Raw Data'!AD982), #N/A)</f>
        <v>0</v>
      </c>
      <c r="O979" s="115">
        <f>IF('Raw Data'!U982 &gt; 0, IF('Raw Data'!V982 = 1, ('Raw Data'!AH982 * 'Raw Data'!N982 * 'Raw Data'!P982) / 'Raw Data'!U982, 'Raw Data'!AH982), #N/A)</f>
        <v>0</v>
      </c>
      <c r="P979" s="107">
        <f>'Raw Data'!V982</f>
        <v>1</v>
      </c>
    </row>
    <row r="980" spans="1:16" x14ac:dyDescent="0.2">
      <c r="A980" s="132">
        <f>'Raw Data'!D983</f>
        <v>5030</v>
      </c>
      <c r="B980" s="113" t="str">
        <f>'Raw Data'!C983</f>
        <v>3B</v>
      </c>
      <c r="C980" s="131" t="str">
        <f>'Raw Data'!B983</f>
        <v>Trinity</v>
      </c>
      <c r="D980" s="130">
        <f>'Raw Data'!E983</f>
        <v>43310</v>
      </c>
      <c r="E980" s="129">
        <f>'Raw Data'!F983</f>
        <v>564997</v>
      </c>
      <c r="F980" s="129">
        <f>IF('Raw Data'!G983 &lt; 2000000,-1* 'Raw Data'!G983,('Raw Data'!G983 - 1000000))</f>
        <v>-1553725</v>
      </c>
      <c r="G980" s="128">
        <f>'Raw Data'!H983</f>
        <v>152</v>
      </c>
      <c r="H980" s="127">
        <f>'Raw Data'!M983</f>
        <v>6.8159022331237793</v>
      </c>
      <c r="I980" s="119">
        <f>'Raw Data'!I983</f>
        <v>244.98916625976562</v>
      </c>
      <c r="J980" s="118">
        <f>'Raw Data'!K983</f>
        <v>18</v>
      </c>
      <c r="K980" s="119">
        <f>'Raw Data'!J983</f>
        <v>298.99105834960937</v>
      </c>
      <c r="L980" s="118">
        <f>'Raw Data'!L983</f>
        <v>35</v>
      </c>
      <c r="M980" s="117">
        <f>IF('Raw Data'!U983 &gt; 0, IF('Raw Data'!V983 = 1, ('Raw Data'!Z983 * 'Raw Data'!N983 * 'Raw Data'!P983) / 'Raw Data'!U983, 'Raw Data'!Z983), #N/A)</f>
        <v>38.799999999999997</v>
      </c>
      <c r="N980" s="116">
        <f>IF('Raw Data'!U983 &gt; 0, IF('Raw Data'!V983 = 1, ('Raw Data'!AD983 * 'Raw Data'!N983 * 'Raw Data'!P983) / 'Raw Data'!U983, 'Raw Data'!AD983), #N/A)</f>
        <v>4.8499999999999996</v>
      </c>
      <c r="O980" s="115">
        <f>IF('Raw Data'!U983 &gt; 0, IF('Raw Data'!V983 = 1, ('Raw Data'!AH983 * 'Raw Data'!N983 * 'Raw Data'!P983) / 'Raw Data'!U983, 'Raw Data'!AH983), #N/A)</f>
        <v>0</v>
      </c>
      <c r="P980" s="107">
        <f>'Raw Data'!V983</f>
        <v>1</v>
      </c>
    </row>
    <row r="981" spans="1:16" x14ac:dyDescent="0.2">
      <c r="A981" s="132">
        <f>'Raw Data'!D984</f>
        <v>5031</v>
      </c>
      <c r="B981" s="113" t="str">
        <f>'Raw Data'!C984</f>
        <v>3B</v>
      </c>
      <c r="C981" s="131" t="str">
        <f>'Raw Data'!B984</f>
        <v>Trinity</v>
      </c>
      <c r="D981" s="130">
        <f>'Raw Data'!E984</f>
        <v>43310</v>
      </c>
      <c r="E981" s="129">
        <f>'Raw Data'!F984</f>
        <v>564998</v>
      </c>
      <c r="F981" s="129">
        <f>IF('Raw Data'!G984 &lt; 2000000,-1* 'Raw Data'!G984,('Raw Data'!G984 - 1000000))</f>
        <v>-1555504</v>
      </c>
      <c r="G981" s="128">
        <f>'Raw Data'!H984</f>
        <v>163</v>
      </c>
      <c r="H981" s="127">
        <f>'Raw Data'!M984</f>
        <v>6.9564361572265625</v>
      </c>
      <c r="I981" s="119">
        <f>'Raw Data'!I984</f>
        <v>921.61767578125</v>
      </c>
      <c r="J981" s="118">
        <f>'Raw Data'!K984</f>
        <v>60</v>
      </c>
      <c r="K981" s="119">
        <f>'Raw Data'!J984</f>
        <v>455.18798828125</v>
      </c>
      <c r="L981" s="118">
        <f>'Raw Data'!L984</f>
        <v>50</v>
      </c>
      <c r="M981" s="117">
        <f>IF('Raw Data'!U984 &gt; 0, IF('Raw Data'!V984 = 1, ('Raw Data'!Z984 * 'Raw Data'!N984 * 'Raw Data'!P984) / 'Raw Data'!U984, 'Raw Data'!Z984), #N/A)</f>
        <v>34.65</v>
      </c>
      <c r="N981" s="116">
        <f>IF('Raw Data'!U984 &gt; 0, IF('Raw Data'!V984 = 1, ('Raw Data'!AD984 * 'Raw Data'!N984 * 'Raw Data'!P984) / 'Raw Data'!U984, 'Raw Data'!AD984), #N/A)</f>
        <v>9.9</v>
      </c>
      <c r="O981" s="115">
        <f>IF('Raw Data'!U984 &gt; 0, IF('Raw Data'!V984 = 1, ('Raw Data'!AH984 * 'Raw Data'!N984 * 'Raw Data'!P984) / 'Raw Data'!U984, 'Raw Data'!AH984), #N/A)</f>
        <v>0</v>
      </c>
      <c r="P981" s="107">
        <f>'Raw Data'!V984</f>
        <v>1</v>
      </c>
    </row>
    <row r="982" spans="1:16" x14ac:dyDescent="0.2">
      <c r="A982" s="132">
        <f>'Raw Data'!D985</f>
        <v>5032</v>
      </c>
      <c r="B982" s="113" t="str">
        <f>'Raw Data'!C985</f>
        <v>3B</v>
      </c>
      <c r="C982" s="131" t="str">
        <f>'Raw Data'!B985</f>
        <v>Trinity</v>
      </c>
      <c r="D982" s="130">
        <f>'Raw Data'!E985</f>
        <v>43317</v>
      </c>
      <c r="E982" s="129">
        <f>'Raw Data'!F985</f>
        <v>565993</v>
      </c>
      <c r="F982" s="129">
        <f>IF('Raw Data'!G985 &lt; 2000000,-1* 'Raw Data'!G985,('Raw Data'!G985 - 1000000))</f>
        <v>-1544159</v>
      </c>
      <c r="G982" s="128">
        <f>'Raw Data'!H985</f>
        <v>24</v>
      </c>
      <c r="H982" s="127">
        <f>'Raw Data'!M985</f>
        <v>6.9564361572265625</v>
      </c>
      <c r="I982" s="119">
        <f>'Raw Data'!I985</f>
        <v>998.328857421875</v>
      </c>
      <c r="J982" s="118">
        <f>'Raw Data'!K985</f>
        <v>31</v>
      </c>
      <c r="K982" s="119">
        <f>'Raw Data'!J985</f>
        <v>234.69747924804687</v>
      </c>
      <c r="L982" s="118">
        <f>'Raw Data'!L985</f>
        <v>35</v>
      </c>
      <c r="M982" s="117">
        <f>IF('Raw Data'!U985 &gt; 0, IF('Raw Data'!V985 = 1, ('Raw Data'!Z985 * 'Raw Data'!N985 * 'Raw Data'!P985) / 'Raw Data'!U985, 'Raw Data'!Z985), #N/A)</f>
        <v>0</v>
      </c>
      <c r="N982" s="116">
        <f>IF('Raw Data'!U985 &gt; 0, IF('Raw Data'!V985 = 1, ('Raw Data'!AD985 * 'Raw Data'!N985 * 'Raw Data'!P985) / 'Raw Data'!U985, 'Raw Data'!AD985), #N/A)</f>
        <v>0</v>
      </c>
      <c r="O982" s="115">
        <f>IF('Raw Data'!U985 &gt; 0, IF('Raw Data'!V985 = 1, ('Raw Data'!AH985 * 'Raw Data'!N985 * 'Raw Data'!P985) / 'Raw Data'!U985, 'Raw Data'!AH985), #N/A)</f>
        <v>0</v>
      </c>
      <c r="P982" s="107">
        <f>'Raw Data'!V985</f>
        <v>1</v>
      </c>
    </row>
    <row r="983" spans="1:16" x14ac:dyDescent="0.2">
      <c r="A983" s="132">
        <f>'Raw Data'!D986</f>
        <v>5033</v>
      </c>
      <c r="B983" s="113" t="str">
        <f>'Raw Data'!C986</f>
        <v>3B</v>
      </c>
      <c r="C983" s="131" t="str">
        <f>'Raw Data'!B986</f>
        <v>Trinity</v>
      </c>
      <c r="D983" s="130">
        <f>'Raw Data'!E986</f>
        <v>43318</v>
      </c>
      <c r="E983" s="129">
        <f>'Raw Data'!F986</f>
        <v>565999</v>
      </c>
      <c r="F983" s="129">
        <f>IF('Raw Data'!G986 &lt; 2000000,-1* 'Raw Data'!G986,('Raw Data'!G986 - 1000000))</f>
        <v>-1545891</v>
      </c>
      <c r="G983" s="128">
        <f>'Raw Data'!H986</f>
        <v>59</v>
      </c>
      <c r="H983" s="127">
        <f>'Raw Data'!M986</f>
        <v>3.5133516788482666</v>
      </c>
      <c r="I983" s="119">
        <f>'Raw Data'!I986</f>
        <v>101.45189666748047</v>
      </c>
      <c r="J983" s="118">
        <f>'Raw Data'!K986</f>
        <v>5</v>
      </c>
      <c r="K983" s="119">
        <f>'Raw Data'!J986</f>
        <v>157.51283264160156</v>
      </c>
      <c r="L983" s="118">
        <f>'Raw Data'!L986</f>
        <v>23</v>
      </c>
      <c r="M983" s="117">
        <f>IF('Raw Data'!U986 &gt; 0, IF('Raw Data'!V986 = 1, ('Raw Data'!Z986 * 'Raw Data'!N986 * 'Raw Data'!P986) / 'Raw Data'!U986, 'Raw Data'!Z986), #N/A)</f>
        <v>24.5</v>
      </c>
      <c r="N983" s="116">
        <f>IF('Raw Data'!U986 &gt; 0, IF('Raw Data'!V986 = 1, ('Raw Data'!AD986 * 'Raw Data'!N986 * 'Raw Data'!P986) / 'Raw Data'!U986, 'Raw Data'!AD986), #N/A)</f>
        <v>7</v>
      </c>
      <c r="O983" s="115">
        <f>IF('Raw Data'!U986 &gt; 0, IF('Raw Data'!V986 = 1, ('Raw Data'!AH986 * 'Raw Data'!N986 * 'Raw Data'!P986) / 'Raw Data'!U986, 'Raw Data'!AH986), #N/A)</f>
        <v>0</v>
      </c>
      <c r="P983" s="107">
        <f>'Raw Data'!V986</f>
        <v>1</v>
      </c>
    </row>
    <row r="984" spans="1:16" x14ac:dyDescent="0.2">
      <c r="A984" s="132">
        <f>'Raw Data'!D987</f>
        <v>5034</v>
      </c>
      <c r="B984" s="113" t="str">
        <f>'Raw Data'!C987</f>
        <v>3B</v>
      </c>
      <c r="C984" s="131" t="str">
        <f>'Raw Data'!B987</f>
        <v>Trinity</v>
      </c>
      <c r="D984" s="130">
        <f>'Raw Data'!E987</f>
        <v>43318</v>
      </c>
      <c r="E984" s="129">
        <f>'Raw Data'!F987</f>
        <v>570002</v>
      </c>
      <c r="F984" s="129">
        <f>IF('Raw Data'!G987 &lt; 2000000,-1* 'Raw Data'!G987,('Raw Data'!G987 - 1000000))</f>
        <v>-1551729</v>
      </c>
      <c r="G984" s="128">
        <f>'Raw Data'!H987</f>
        <v>137</v>
      </c>
      <c r="H984" s="127">
        <f>'Raw Data'!M987</f>
        <v>6.9564361572265625</v>
      </c>
      <c r="I984" s="119">
        <f>'Raw Data'!I987</f>
        <v>177.74676513671875</v>
      </c>
      <c r="J984" s="118">
        <f>'Raw Data'!K987</f>
        <v>13</v>
      </c>
      <c r="K984" s="119">
        <f>'Raw Data'!J987</f>
        <v>281.19036865234375</v>
      </c>
      <c r="L984" s="118">
        <f>'Raw Data'!L987</f>
        <v>33</v>
      </c>
      <c r="M984" s="117">
        <f>IF('Raw Data'!U987 &gt; 0, IF('Raw Data'!V987 = 1, ('Raw Data'!Z987 * 'Raw Data'!N987 * 'Raw Data'!P987) / 'Raw Data'!U987, 'Raw Data'!Z987), #N/A)</f>
        <v>24.75</v>
      </c>
      <c r="N984" s="116">
        <f>IF('Raw Data'!U987 &gt; 0, IF('Raw Data'!V987 = 1, ('Raw Data'!AD987 * 'Raw Data'!N987 * 'Raw Data'!P987) / 'Raw Data'!U987, 'Raw Data'!AD987), #N/A)</f>
        <v>4.95</v>
      </c>
      <c r="O984" s="115">
        <f>IF('Raw Data'!U987 &gt; 0, IF('Raw Data'!V987 = 1, ('Raw Data'!AH987 * 'Raw Data'!N987 * 'Raw Data'!P987) / 'Raw Data'!U987, 'Raw Data'!AH987), #N/A)</f>
        <v>0</v>
      </c>
      <c r="P984" s="107">
        <f>'Raw Data'!V987</f>
        <v>1</v>
      </c>
    </row>
    <row r="985" spans="1:16" x14ac:dyDescent="0.2">
      <c r="A985" s="132">
        <f>'Raw Data'!D988</f>
        <v>5036</v>
      </c>
      <c r="B985" s="113" t="str">
        <f>'Raw Data'!C988</f>
        <v>3B</v>
      </c>
      <c r="C985" s="131" t="str">
        <f>'Raw Data'!B988</f>
        <v>Trinity</v>
      </c>
      <c r="D985" s="130">
        <f>'Raw Data'!E988</f>
        <v>43310</v>
      </c>
      <c r="E985" s="129">
        <f>'Raw Data'!F988</f>
        <v>565998</v>
      </c>
      <c r="F985" s="129">
        <f>IF('Raw Data'!G988 &lt; 2000000,-1* 'Raw Data'!G988,('Raw Data'!G988 - 1000000))</f>
        <v>-1555372</v>
      </c>
      <c r="G985" s="128">
        <f>'Raw Data'!H988</f>
        <v>163</v>
      </c>
      <c r="H985" s="127">
        <f>'Raw Data'!M988</f>
        <v>6.9564361572265625</v>
      </c>
      <c r="I985" s="119">
        <f>'Raw Data'!I988</f>
        <v>1583.763427734375</v>
      </c>
      <c r="J985" s="118">
        <f>'Raw Data'!K988</f>
        <v>98</v>
      </c>
      <c r="K985" s="119">
        <f>'Raw Data'!J988</f>
        <v>324.0296630859375</v>
      </c>
      <c r="L985" s="118">
        <f>'Raw Data'!L988</f>
        <v>34</v>
      </c>
      <c r="M985" s="117">
        <f>IF('Raw Data'!U988 &gt; 0, IF('Raw Data'!V988 = 1, ('Raw Data'!Z988 * 'Raw Data'!N988 * 'Raw Data'!P988) / 'Raw Data'!U988, 'Raw Data'!Z988), #N/A)</f>
        <v>19.8</v>
      </c>
      <c r="N985" s="116">
        <f>IF('Raw Data'!U988 &gt; 0, IF('Raw Data'!V988 = 1, ('Raw Data'!AD988 * 'Raw Data'!N988 * 'Raw Data'!P988) / 'Raw Data'!U988, 'Raw Data'!AD988), #N/A)</f>
        <v>9.9</v>
      </c>
      <c r="O985" s="115">
        <f>IF('Raw Data'!U988 &gt; 0, IF('Raw Data'!V988 = 1, ('Raw Data'!AH988 * 'Raw Data'!N988 * 'Raw Data'!P988) / 'Raw Data'!U988, 'Raw Data'!AH988), #N/A)</f>
        <v>0</v>
      </c>
      <c r="P985" s="107">
        <f>'Raw Data'!V988</f>
        <v>1</v>
      </c>
    </row>
    <row r="986" spans="1:16" x14ac:dyDescent="0.2">
      <c r="A986" s="132">
        <f>'Raw Data'!D989</f>
        <v>5037</v>
      </c>
      <c r="B986" s="113" t="str">
        <f>'Raw Data'!C989</f>
        <v>3B</v>
      </c>
      <c r="C986" s="131" t="str">
        <f>'Raw Data'!B989</f>
        <v>Trinity</v>
      </c>
      <c r="D986" s="130">
        <f>'Raw Data'!E989</f>
        <v>43316</v>
      </c>
      <c r="E986" s="129">
        <f>'Raw Data'!F989</f>
        <v>570949</v>
      </c>
      <c r="F986" s="129">
        <f>IF('Raw Data'!G989 &lt; 2000000,-1* 'Raw Data'!G989,('Raw Data'!G989 - 1000000))</f>
        <v>-1544004</v>
      </c>
      <c r="G986" s="128">
        <f>'Raw Data'!H989</f>
        <v>31</v>
      </c>
      <c r="H986" s="127">
        <f>'Raw Data'!M989</f>
        <v>6.9564361572265625</v>
      </c>
      <c r="I986" s="119">
        <f>'Raw Data'!I989</f>
        <v>761.483154296875</v>
      </c>
      <c r="J986" s="118">
        <f>'Raw Data'!K989</f>
        <v>27</v>
      </c>
      <c r="K986" s="119">
        <f>'Raw Data'!J989</f>
        <v>107.10971069335938</v>
      </c>
      <c r="L986" s="118">
        <f>'Raw Data'!L989</f>
        <v>15</v>
      </c>
      <c r="M986" s="117">
        <f>IF('Raw Data'!U989 &gt; 0, IF('Raw Data'!V989 = 1, ('Raw Data'!Z989 * 'Raw Data'!N989 * 'Raw Data'!P989) / 'Raw Data'!U989, 'Raw Data'!Z989), #N/A)</f>
        <v>0</v>
      </c>
      <c r="N986" s="116">
        <f>IF('Raw Data'!U989 &gt; 0, IF('Raw Data'!V989 = 1, ('Raw Data'!AD989 * 'Raw Data'!N989 * 'Raw Data'!P989) / 'Raw Data'!U989, 'Raw Data'!AD989), #N/A)</f>
        <v>0</v>
      </c>
      <c r="O986" s="115">
        <f>IF('Raw Data'!U989 &gt; 0, IF('Raw Data'!V989 = 1, ('Raw Data'!AH989 * 'Raw Data'!N989 * 'Raw Data'!P989) / 'Raw Data'!U989, 'Raw Data'!AH989), #N/A)</f>
        <v>0</v>
      </c>
      <c r="P986" s="107">
        <f>'Raw Data'!V989</f>
        <v>1</v>
      </c>
    </row>
    <row r="987" spans="1:16" x14ac:dyDescent="0.2">
      <c r="A987" s="132">
        <f>'Raw Data'!D990</f>
        <v>5038</v>
      </c>
      <c r="B987" s="113" t="str">
        <f>'Raw Data'!C990</f>
        <v>3B</v>
      </c>
      <c r="C987" s="131" t="str">
        <f>'Raw Data'!B990</f>
        <v>Trinity</v>
      </c>
      <c r="D987" s="130">
        <f>'Raw Data'!E990</f>
        <v>43318</v>
      </c>
      <c r="E987" s="129">
        <f>'Raw Data'!F990</f>
        <v>571003</v>
      </c>
      <c r="F987" s="129">
        <f>IF('Raw Data'!G990 &lt; 2000000,-1* 'Raw Data'!G990,('Raw Data'!G990 - 1000000))</f>
        <v>-1545807</v>
      </c>
      <c r="G987" s="128">
        <f>'Raw Data'!H990</f>
        <v>105</v>
      </c>
      <c r="H987" s="127">
        <f>'Raw Data'!M990</f>
        <v>7.0969705581665039</v>
      </c>
      <c r="I987" s="119">
        <f>'Raw Data'!I990</f>
        <v>407.8360595703125</v>
      </c>
      <c r="J987" s="118">
        <f>'Raw Data'!K990</f>
        <v>26</v>
      </c>
      <c r="K987" s="119">
        <f>'Raw Data'!J990</f>
        <v>266.28646850585937</v>
      </c>
      <c r="L987" s="118">
        <f>'Raw Data'!L990</f>
        <v>33</v>
      </c>
      <c r="M987" s="117">
        <f>IF('Raw Data'!U990 &gt; 0, IF('Raw Data'!V990 = 1, ('Raw Data'!Z990 * 'Raw Data'!N990 * 'Raw Data'!P990) / 'Raw Data'!U990, 'Raw Data'!Z990), #N/A)</f>
        <v>40.4</v>
      </c>
      <c r="N987" s="116">
        <f>IF('Raw Data'!U990 &gt; 0, IF('Raw Data'!V990 = 1, ('Raw Data'!AD990 * 'Raw Data'!N990 * 'Raw Data'!P990) / 'Raw Data'!U990, 'Raw Data'!AD990), #N/A)</f>
        <v>55.55</v>
      </c>
      <c r="O987" s="115">
        <f>IF('Raw Data'!U990 &gt; 0, IF('Raw Data'!V990 = 1, ('Raw Data'!AH990 * 'Raw Data'!N990 * 'Raw Data'!P990) / 'Raw Data'!U990, 'Raw Data'!AH990), #N/A)</f>
        <v>0</v>
      </c>
      <c r="P987" s="107">
        <f>'Raw Data'!V990</f>
        <v>1</v>
      </c>
    </row>
    <row r="988" spans="1:16" x14ac:dyDescent="0.2">
      <c r="A988" s="132">
        <f>'Raw Data'!D991</f>
        <v>5039</v>
      </c>
      <c r="B988" s="113" t="str">
        <f>'Raw Data'!C991</f>
        <v>3B</v>
      </c>
      <c r="C988" s="131" t="str">
        <f>'Raw Data'!B991</f>
        <v>Trinity</v>
      </c>
      <c r="D988" s="130">
        <f>'Raw Data'!E991</f>
        <v>43309</v>
      </c>
      <c r="E988" s="129">
        <f>'Raw Data'!F991</f>
        <v>570998</v>
      </c>
      <c r="F988" s="129">
        <f>IF('Raw Data'!G991 &lt; 2000000,-1* 'Raw Data'!G991,('Raw Data'!G991 - 1000000))</f>
        <v>-1551578</v>
      </c>
      <c r="G988" s="128">
        <f>'Raw Data'!H991</f>
        <v>134</v>
      </c>
      <c r="H988" s="127">
        <f>'Raw Data'!M991</f>
        <v>7.0267033576965332</v>
      </c>
      <c r="I988" s="119">
        <f>'Raw Data'!I991</f>
        <v>373.91427612304687</v>
      </c>
      <c r="J988" s="118">
        <f>'Raw Data'!K991</f>
        <v>25</v>
      </c>
      <c r="K988" s="119">
        <f>'Raw Data'!J991</f>
        <v>423.39508056640625</v>
      </c>
      <c r="L988" s="118">
        <f>'Raw Data'!L991</f>
        <v>48</v>
      </c>
      <c r="M988" s="117">
        <f>IF('Raw Data'!U991 &gt; 0, IF('Raw Data'!V991 = 1, ('Raw Data'!Z991 * 'Raw Data'!N991 * 'Raw Data'!P991) / 'Raw Data'!U991, 'Raw Data'!Z991), #N/A)</f>
        <v>55</v>
      </c>
      <c r="N988" s="116">
        <f>IF('Raw Data'!U991 &gt; 0, IF('Raw Data'!V991 = 1, ('Raw Data'!AD991 * 'Raw Data'!N991 * 'Raw Data'!P991) / 'Raw Data'!U991, 'Raw Data'!AD991), #N/A)</f>
        <v>5</v>
      </c>
      <c r="O988" s="115">
        <f>IF('Raw Data'!U991 &gt; 0, IF('Raw Data'!V991 = 1, ('Raw Data'!AH991 * 'Raw Data'!N991 * 'Raw Data'!P991) / 'Raw Data'!U991, 'Raw Data'!AH991), #N/A)</f>
        <v>0</v>
      </c>
      <c r="P988" s="107">
        <f>'Raw Data'!V991</f>
        <v>1</v>
      </c>
    </row>
    <row r="989" spans="1:16" x14ac:dyDescent="0.2">
      <c r="A989" s="132">
        <f>'Raw Data'!D992</f>
        <v>5040</v>
      </c>
      <c r="B989" s="113" t="str">
        <f>'Raw Data'!C992</f>
        <v>3B</v>
      </c>
      <c r="C989" s="131" t="str">
        <f>'Raw Data'!B992</f>
        <v>Trinity</v>
      </c>
      <c r="D989" s="130">
        <f>'Raw Data'!E992</f>
        <v>43309</v>
      </c>
      <c r="E989" s="129">
        <f>'Raw Data'!F992</f>
        <v>570995</v>
      </c>
      <c r="F989" s="129">
        <f>IF('Raw Data'!G992 &lt; 2000000,-1* 'Raw Data'!G992,('Raw Data'!G992 - 1000000))</f>
        <v>-1553441</v>
      </c>
      <c r="G989" s="128">
        <f>'Raw Data'!H992</f>
        <v>148</v>
      </c>
      <c r="H989" s="127">
        <f>'Raw Data'!M992</f>
        <v>7.0267033576965332</v>
      </c>
      <c r="I989" s="119">
        <f>'Raw Data'!I992</f>
        <v>312.41943359375</v>
      </c>
      <c r="J989" s="118">
        <f>'Raw Data'!K992</f>
        <v>22</v>
      </c>
      <c r="K989" s="119">
        <f>'Raw Data'!J992</f>
        <v>272.39654541015625</v>
      </c>
      <c r="L989" s="118">
        <f>'Raw Data'!L992</f>
        <v>31</v>
      </c>
      <c r="M989" s="117">
        <f>IF('Raw Data'!U992 &gt; 0, IF('Raw Data'!V992 = 1, ('Raw Data'!Z992 * 'Raw Data'!N992 * 'Raw Data'!P992) / 'Raw Data'!U992, 'Raw Data'!Z992), #N/A)</f>
        <v>60</v>
      </c>
      <c r="N989" s="116">
        <f>IF('Raw Data'!U992 &gt; 0, IF('Raw Data'!V992 = 1, ('Raw Data'!AD992 * 'Raw Data'!N992 * 'Raw Data'!P992) / 'Raw Data'!U992, 'Raw Data'!AD992), #N/A)</f>
        <v>0</v>
      </c>
      <c r="O989" s="115">
        <f>IF('Raw Data'!U992 &gt; 0, IF('Raw Data'!V992 = 1, ('Raw Data'!AH992 * 'Raw Data'!N992 * 'Raw Data'!P992) / 'Raw Data'!U992, 'Raw Data'!AH992), #N/A)</f>
        <v>0</v>
      </c>
      <c r="P989" s="107">
        <f>'Raw Data'!V992</f>
        <v>1</v>
      </c>
    </row>
    <row r="990" spans="1:16" x14ac:dyDescent="0.2">
      <c r="A990" s="132">
        <f>'Raw Data'!D993</f>
        <v>5041</v>
      </c>
      <c r="B990" s="113" t="str">
        <f>'Raw Data'!C993</f>
        <v>3B</v>
      </c>
      <c r="C990" s="131" t="str">
        <f>'Raw Data'!B993</f>
        <v>Trinity</v>
      </c>
      <c r="D990" s="130">
        <f>'Raw Data'!E993</f>
        <v>43311</v>
      </c>
      <c r="E990" s="129">
        <f>'Raw Data'!F993</f>
        <v>570995</v>
      </c>
      <c r="F990" s="129">
        <f>IF('Raw Data'!G993 &lt; 2000000,-1* 'Raw Data'!G993,('Raw Data'!G993 - 1000000))</f>
        <v>-1555239</v>
      </c>
      <c r="G990" s="128">
        <f>'Raw Data'!H993</f>
        <v>137</v>
      </c>
      <c r="H990" s="127">
        <f>'Raw Data'!M993</f>
        <v>7.0267033576965332</v>
      </c>
      <c r="I990" s="119">
        <f>'Raw Data'!I993</f>
        <v>845.2720947265625</v>
      </c>
      <c r="J990" s="118">
        <f>'Raw Data'!K993</f>
        <v>51</v>
      </c>
      <c r="K990" s="119">
        <f>'Raw Data'!J993</f>
        <v>180.00418090820313</v>
      </c>
      <c r="L990" s="118">
        <f>'Raw Data'!L993</f>
        <v>19</v>
      </c>
      <c r="M990" s="117">
        <f>IF('Raw Data'!U993 &gt; 0, IF('Raw Data'!V993 = 1, ('Raw Data'!Z993 * 'Raw Data'!N993 * 'Raw Data'!P993) / 'Raw Data'!U993, 'Raw Data'!Z993), #N/A)</f>
        <v>35</v>
      </c>
      <c r="N990" s="116">
        <f>IF('Raw Data'!U993 &gt; 0, IF('Raw Data'!V993 = 1, ('Raw Data'!AD993 * 'Raw Data'!N993 * 'Raw Data'!P993) / 'Raw Data'!U993, 'Raw Data'!AD993), #N/A)</f>
        <v>25</v>
      </c>
      <c r="O990" s="115">
        <f>IF('Raw Data'!U993 &gt; 0, IF('Raw Data'!V993 = 1, ('Raw Data'!AH993 * 'Raw Data'!N993 * 'Raw Data'!P993) / 'Raw Data'!U993, 'Raw Data'!AH993), #N/A)</f>
        <v>0</v>
      </c>
      <c r="P990" s="107">
        <f>'Raw Data'!V993</f>
        <v>1</v>
      </c>
    </row>
    <row r="991" spans="1:16" x14ac:dyDescent="0.2">
      <c r="A991" s="132">
        <f>'Raw Data'!D994</f>
        <v>5042</v>
      </c>
      <c r="B991" s="113" t="str">
        <f>'Raw Data'!C994</f>
        <v>3B</v>
      </c>
      <c r="C991" s="131" t="str">
        <f>'Raw Data'!B994</f>
        <v>Trinity</v>
      </c>
      <c r="D991" s="130">
        <f>'Raw Data'!E994</f>
        <v>43316</v>
      </c>
      <c r="E991" s="129">
        <f>'Raw Data'!F994</f>
        <v>571991</v>
      </c>
      <c r="F991" s="129">
        <f>IF('Raw Data'!G994 &lt; 2000000,-1* 'Raw Data'!G994,('Raw Data'!G994 - 1000000))</f>
        <v>-1545740</v>
      </c>
      <c r="G991" s="128">
        <f>'Raw Data'!H994</f>
        <v>112</v>
      </c>
      <c r="H991" s="127">
        <f>'Raw Data'!M994</f>
        <v>7.0969705581665039</v>
      </c>
      <c r="I991" s="119">
        <f>'Raw Data'!I994</f>
        <v>253.178466796875</v>
      </c>
      <c r="J991" s="118">
        <f>'Raw Data'!K994</f>
        <v>15</v>
      </c>
      <c r="K991" s="119">
        <f>'Raw Data'!J994</f>
        <v>80.674331665039063</v>
      </c>
      <c r="L991" s="118">
        <f>'Raw Data'!L994</f>
        <v>10</v>
      </c>
      <c r="M991" s="117">
        <f>IF('Raw Data'!U994 &gt; 0, IF('Raw Data'!V994 = 1, ('Raw Data'!Z994 * 'Raw Data'!N994 * 'Raw Data'!P994) / 'Raw Data'!U994, 'Raw Data'!Z994), #N/A)</f>
        <v>60.6</v>
      </c>
      <c r="N991" s="116">
        <f>IF('Raw Data'!U994 &gt; 0, IF('Raw Data'!V994 = 1, ('Raw Data'!AD994 * 'Raw Data'!N994 * 'Raw Data'!P994) / 'Raw Data'!U994, 'Raw Data'!AD994), #N/A)</f>
        <v>75.75</v>
      </c>
      <c r="O991" s="115">
        <f>IF('Raw Data'!U994 &gt; 0, IF('Raw Data'!V994 = 1, ('Raw Data'!AH994 * 'Raw Data'!N994 * 'Raw Data'!P994) / 'Raw Data'!U994, 'Raw Data'!AH994), #N/A)</f>
        <v>0</v>
      </c>
      <c r="P991" s="107">
        <f>'Raw Data'!V994</f>
        <v>1</v>
      </c>
    </row>
    <row r="992" spans="1:16" x14ac:dyDescent="0.2">
      <c r="A992" s="132">
        <f>'Raw Data'!D995</f>
        <v>5043</v>
      </c>
      <c r="B992" s="113" t="str">
        <f>'Raw Data'!C995</f>
        <v>3B</v>
      </c>
      <c r="C992" s="131" t="str">
        <f>'Raw Data'!B995</f>
        <v>Trinity</v>
      </c>
      <c r="D992" s="130">
        <f>'Raw Data'!E995</f>
        <v>43308</v>
      </c>
      <c r="E992" s="129">
        <f>'Raw Data'!F995</f>
        <v>572000</v>
      </c>
      <c r="F992" s="129">
        <f>IF('Raw Data'!G995 &lt; 2000000,-1* 'Raw Data'!G995,('Raw Data'!G995 - 1000000))</f>
        <v>-1551526</v>
      </c>
      <c r="G992" s="128">
        <f>'Raw Data'!H995</f>
        <v>134</v>
      </c>
      <c r="H992" s="127">
        <f>'Raw Data'!M995</f>
        <v>6.9564366340637207</v>
      </c>
      <c r="I992" s="119">
        <f>'Raw Data'!I995</f>
        <v>371.84588623046875</v>
      </c>
      <c r="J992" s="118">
        <f>'Raw Data'!K995</f>
        <v>21</v>
      </c>
      <c r="K992" s="119">
        <f>'Raw Data'!J995</f>
        <v>225.53463745117187</v>
      </c>
      <c r="L992" s="118">
        <f>'Raw Data'!L995</f>
        <v>28</v>
      </c>
      <c r="M992" s="117">
        <f>IF('Raw Data'!U995 &gt; 0, IF('Raw Data'!V995 = 1, ('Raw Data'!Z995 * 'Raw Data'!N995 * 'Raw Data'!P995) / 'Raw Data'!U995, 'Raw Data'!Z995), #N/A)</f>
        <v>54.45</v>
      </c>
      <c r="N992" s="116">
        <f>IF('Raw Data'!U995 &gt; 0, IF('Raw Data'!V995 = 1, ('Raw Data'!AD995 * 'Raw Data'!N995 * 'Raw Data'!P995) / 'Raw Data'!U995, 'Raw Data'!AD995), #N/A)</f>
        <v>0</v>
      </c>
      <c r="O992" s="115">
        <f>IF('Raw Data'!U995 &gt; 0, IF('Raw Data'!V995 = 1, ('Raw Data'!AH995 * 'Raw Data'!N995 * 'Raw Data'!P995) / 'Raw Data'!U995, 'Raw Data'!AH995), #N/A)</f>
        <v>9.9</v>
      </c>
      <c r="P992" s="107">
        <f>'Raw Data'!V995</f>
        <v>1</v>
      </c>
    </row>
    <row r="993" spans="1:16" x14ac:dyDescent="0.2">
      <c r="A993" s="132">
        <f>'Raw Data'!D996</f>
        <v>5044</v>
      </c>
      <c r="B993" s="113" t="str">
        <f>'Raw Data'!C996</f>
        <v>3B</v>
      </c>
      <c r="C993" s="131" t="str">
        <f>'Raw Data'!B996</f>
        <v>Trinity</v>
      </c>
      <c r="D993" s="130">
        <f>'Raw Data'!E996</f>
        <v>43308</v>
      </c>
      <c r="E993" s="129">
        <f>'Raw Data'!F996</f>
        <v>572000</v>
      </c>
      <c r="F993" s="129">
        <f>IF('Raw Data'!G996 &lt; 2000000,-1* 'Raw Data'!G996,('Raw Data'!G996 - 1000000))</f>
        <v>-1553401</v>
      </c>
      <c r="G993" s="128">
        <f>'Raw Data'!H996</f>
        <v>154</v>
      </c>
      <c r="H993" s="127">
        <f>'Raw Data'!M996</f>
        <v>6.9564361572265625</v>
      </c>
      <c r="I993" s="119">
        <f>'Raw Data'!I996</f>
        <v>685.2833251953125</v>
      </c>
      <c r="J993" s="118">
        <f>'Raw Data'!K996</f>
        <v>36</v>
      </c>
      <c r="K993" s="119">
        <f>'Raw Data'!J996</f>
        <v>391.04986572265625</v>
      </c>
      <c r="L993" s="118">
        <f>'Raw Data'!L996</f>
        <v>44</v>
      </c>
      <c r="M993" s="117">
        <f>IF('Raw Data'!U996 &gt; 0, IF('Raw Data'!V996 = 1, ('Raw Data'!Z996 * 'Raw Data'!N996 * 'Raw Data'!P996) / 'Raw Data'!U996, 'Raw Data'!Z996), #N/A)</f>
        <v>39.6</v>
      </c>
      <c r="N993" s="116">
        <f>IF('Raw Data'!U996 &gt; 0, IF('Raw Data'!V996 = 1, ('Raw Data'!AD996 * 'Raw Data'!N996 * 'Raw Data'!P996) / 'Raw Data'!U996, 'Raw Data'!AD996), #N/A)</f>
        <v>0</v>
      </c>
      <c r="O993" s="115">
        <f>IF('Raw Data'!U996 &gt; 0, IF('Raw Data'!V996 = 1, ('Raw Data'!AH996 * 'Raw Data'!N996 * 'Raw Data'!P996) / 'Raw Data'!U996, 'Raw Data'!AH996), #N/A)</f>
        <v>0</v>
      </c>
      <c r="P993" s="107">
        <f>'Raw Data'!V996</f>
        <v>1</v>
      </c>
    </row>
    <row r="994" spans="1:16" x14ac:dyDescent="0.2">
      <c r="A994" s="132">
        <f>'Raw Data'!D997</f>
        <v>5045</v>
      </c>
      <c r="B994" s="113" t="str">
        <f>'Raw Data'!C997</f>
        <v>3B</v>
      </c>
      <c r="C994" s="131" t="str">
        <f>'Raw Data'!B997</f>
        <v>Trinity</v>
      </c>
      <c r="D994" s="130">
        <f>'Raw Data'!E997</f>
        <v>43311</v>
      </c>
      <c r="E994" s="129">
        <f>'Raw Data'!F997</f>
        <v>572002</v>
      </c>
      <c r="F994" s="129">
        <f>IF('Raw Data'!G997 &lt; 2000000,-1* 'Raw Data'!G997,('Raw Data'!G997 - 1000000))</f>
        <v>-1555186</v>
      </c>
      <c r="G994" s="128">
        <f>'Raw Data'!H997</f>
        <v>58</v>
      </c>
      <c r="H994" s="127">
        <f>'Raw Data'!M997</f>
        <v>6.9564361572265625</v>
      </c>
      <c r="I994" s="119">
        <f>'Raw Data'!I997</f>
        <v>784.01861572265625</v>
      </c>
      <c r="J994" s="118">
        <f>'Raw Data'!K997</f>
        <v>47</v>
      </c>
      <c r="K994" s="119">
        <f>'Raw Data'!J997</f>
        <v>494.45855712890625</v>
      </c>
      <c r="L994" s="118">
        <f>'Raw Data'!L997</f>
        <v>57</v>
      </c>
      <c r="M994" s="117">
        <f>IF('Raw Data'!U997 &gt; 0, IF('Raw Data'!V997 = 1, ('Raw Data'!Z997 * 'Raw Data'!N997 * 'Raw Data'!P997) / 'Raw Data'!U997, 'Raw Data'!Z997), #N/A)</f>
        <v>0</v>
      </c>
      <c r="N994" s="116">
        <f>IF('Raw Data'!U997 &gt; 0, IF('Raw Data'!V997 = 1, ('Raw Data'!AD997 * 'Raw Data'!N997 * 'Raw Data'!P997) / 'Raw Data'!U997, 'Raw Data'!AD997), #N/A)</f>
        <v>103.95</v>
      </c>
      <c r="O994" s="115">
        <f>IF('Raw Data'!U997 &gt; 0, IF('Raw Data'!V997 = 1, ('Raw Data'!AH997 * 'Raw Data'!N997 * 'Raw Data'!P997) / 'Raw Data'!U997, 'Raw Data'!AH997), #N/A)</f>
        <v>0</v>
      </c>
      <c r="P994" s="107">
        <f>'Raw Data'!V997</f>
        <v>1</v>
      </c>
    </row>
    <row r="995" spans="1:16" x14ac:dyDescent="0.2">
      <c r="A995" s="132">
        <f>'Raw Data'!D998</f>
        <v>5046</v>
      </c>
      <c r="B995" s="113" t="str">
        <f>'Raw Data'!C998</f>
        <v>3B</v>
      </c>
      <c r="C995" s="131" t="str">
        <f>'Raw Data'!B998</f>
        <v>Trinity</v>
      </c>
      <c r="D995" s="130">
        <f>'Raw Data'!E998</f>
        <v>43311</v>
      </c>
      <c r="E995" s="129">
        <f>'Raw Data'!F998</f>
        <v>572004</v>
      </c>
      <c r="F995" s="129">
        <f>IF('Raw Data'!G998 &lt; 2000000,-1* 'Raw Data'!G998,('Raw Data'!G998 - 1000000))</f>
        <v>-1561040</v>
      </c>
      <c r="G995" s="128">
        <f>'Raw Data'!H998</f>
        <v>100</v>
      </c>
      <c r="H995" s="127">
        <f>'Raw Data'!M998</f>
        <v>6.88616943359375</v>
      </c>
      <c r="I995" s="119">
        <f>'Raw Data'!I998</f>
        <v>449.768798828125</v>
      </c>
      <c r="J995" s="118">
        <f>'Raw Data'!K998</f>
        <v>17</v>
      </c>
      <c r="K995" s="119">
        <f>'Raw Data'!J998</f>
        <v>78.85626220703125</v>
      </c>
      <c r="L995" s="118">
        <f>'Raw Data'!L998</f>
        <v>9</v>
      </c>
      <c r="M995" s="117">
        <f>IF('Raw Data'!U998 &gt; 0, IF('Raw Data'!V998 = 1, ('Raw Data'!Z998 * 'Raw Data'!N998 * 'Raw Data'!P998) / 'Raw Data'!U998, 'Raw Data'!Z998), #N/A)</f>
        <v>0</v>
      </c>
      <c r="N995" s="116">
        <f>IF('Raw Data'!U998 &gt; 0, IF('Raw Data'!V998 = 1, ('Raw Data'!AD998 * 'Raw Data'!N998 * 'Raw Data'!P998) / 'Raw Data'!U998, 'Raw Data'!AD998), #N/A)</f>
        <v>49</v>
      </c>
      <c r="O995" s="115">
        <f>IF('Raw Data'!U998 &gt; 0, IF('Raw Data'!V998 = 1, ('Raw Data'!AH998 * 'Raw Data'!N998 * 'Raw Data'!P998) / 'Raw Data'!U998, 'Raw Data'!AH998), #N/A)</f>
        <v>0</v>
      </c>
      <c r="P995" s="107">
        <f>'Raw Data'!V998</f>
        <v>1</v>
      </c>
    </row>
    <row r="996" spans="1:16" x14ac:dyDescent="0.2">
      <c r="A996" s="132">
        <f>'Raw Data'!D999</f>
        <v>5047</v>
      </c>
      <c r="B996" s="113" t="str">
        <f>'Raw Data'!C999</f>
        <v>3B</v>
      </c>
      <c r="C996" s="131" t="str">
        <f>'Raw Data'!B999</f>
        <v>Trinity</v>
      </c>
      <c r="D996" s="130">
        <f>'Raw Data'!E999</f>
        <v>43307</v>
      </c>
      <c r="E996" s="129">
        <f>'Raw Data'!F999</f>
        <v>572999</v>
      </c>
      <c r="F996" s="129">
        <f>IF('Raw Data'!G999 &lt; 2000000,-1* 'Raw Data'!G999,('Raw Data'!G999 - 1000000))</f>
        <v>-1551371</v>
      </c>
      <c r="G996" s="128">
        <f>'Raw Data'!H999</f>
        <v>141</v>
      </c>
      <c r="H996" s="127">
        <f>'Raw Data'!M999</f>
        <v>7.0267038345336914</v>
      </c>
      <c r="I996" s="119">
        <f>'Raw Data'!I999</f>
        <v>304.8253173828125</v>
      </c>
      <c r="J996" s="118">
        <f>'Raw Data'!K999</f>
        <v>20</v>
      </c>
      <c r="K996" s="119">
        <f>'Raw Data'!J999</f>
        <v>193.77705383300781</v>
      </c>
      <c r="L996" s="118">
        <f>'Raw Data'!L999</f>
        <v>23</v>
      </c>
      <c r="M996" s="117">
        <f>IF('Raw Data'!U999 &gt; 0, IF('Raw Data'!V999 = 1, ('Raw Data'!Z999 * 'Raw Data'!N999 * 'Raw Data'!P999) / 'Raw Data'!U999, 'Raw Data'!Z999), #N/A)</f>
        <v>25</v>
      </c>
      <c r="N996" s="116">
        <f>IF('Raw Data'!U999 &gt; 0, IF('Raw Data'!V999 = 1, ('Raw Data'!AD999 * 'Raw Data'!N999 * 'Raw Data'!P999) / 'Raw Data'!U999, 'Raw Data'!AD999), #N/A)</f>
        <v>0</v>
      </c>
      <c r="O996" s="115">
        <f>IF('Raw Data'!U999 &gt; 0, IF('Raw Data'!V999 = 1, ('Raw Data'!AH999 * 'Raw Data'!N999 * 'Raw Data'!P999) / 'Raw Data'!U999, 'Raw Data'!AH999), #N/A)</f>
        <v>0</v>
      </c>
      <c r="P996" s="107">
        <f>'Raw Data'!V999</f>
        <v>1</v>
      </c>
    </row>
    <row r="997" spans="1:16" x14ac:dyDescent="0.2">
      <c r="A997" s="132">
        <f>'Raw Data'!D1000</f>
        <v>5096</v>
      </c>
      <c r="B997" s="113" t="str">
        <f>'Raw Data'!C1000</f>
        <v>3B</v>
      </c>
      <c r="C997" s="131" t="str">
        <f>'Raw Data'!B1000</f>
        <v>Chignik</v>
      </c>
      <c r="D997" s="130">
        <f>'Raw Data'!E1000</f>
        <v>43262</v>
      </c>
      <c r="E997" s="129">
        <f>'Raw Data'!F1000</f>
        <v>544999</v>
      </c>
      <c r="F997" s="129">
        <f>IF('Raw Data'!G1000 &lt; 2000000,-1* 'Raw Data'!G1000,('Raw Data'!G1000 - 1000000))</f>
        <v>-1573379</v>
      </c>
      <c r="G997" s="128">
        <f>'Raw Data'!H1000</f>
        <v>222</v>
      </c>
      <c r="H997" s="127">
        <f>'Raw Data'!M1000</f>
        <v>7.5286111831665039</v>
      </c>
      <c r="I997" s="119">
        <f>'Raw Data'!I1000</f>
        <v>40.768894195556641</v>
      </c>
      <c r="J997" s="118">
        <f>'Raw Data'!K1000</f>
        <v>3</v>
      </c>
      <c r="K997" s="119">
        <f>'Raw Data'!J1000</f>
        <v>16.468290328979492</v>
      </c>
      <c r="L997" s="118">
        <f>'Raw Data'!L1000</f>
        <v>2</v>
      </c>
      <c r="M997" s="117">
        <f>IF('Raw Data'!U1000 &gt; 0, IF('Raw Data'!V1000 = 1, ('Raw Data'!Z1000 * 'Raw Data'!N1000 * 'Raw Data'!P1000) / 'Raw Data'!U1000, 'Raw Data'!Z1000), #N/A)</f>
        <v>75</v>
      </c>
      <c r="N997" s="116">
        <f>IF('Raw Data'!U1000 &gt; 0, IF('Raw Data'!V1000 = 1, ('Raw Data'!AD1000 * 'Raw Data'!N1000 * 'Raw Data'!P1000) / 'Raw Data'!U1000, 'Raw Data'!AD1000), #N/A)</f>
        <v>0</v>
      </c>
      <c r="O997" s="115">
        <f>IF('Raw Data'!U1000 &gt; 0, IF('Raw Data'!V1000 = 1, ('Raw Data'!AH1000 * 'Raw Data'!N1000 * 'Raw Data'!P1000) / 'Raw Data'!U1000, 'Raw Data'!AH1000), #N/A)</f>
        <v>5.3571428571428568</v>
      </c>
      <c r="P997" s="107">
        <f>'Raw Data'!V1000</f>
        <v>1</v>
      </c>
    </row>
    <row r="998" spans="1:16" x14ac:dyDescent="0.2">
      <c r="A998" s="132">
        <f>'Raw Data'!D1001</f>
        <v>5097</v>
      </c>
      <c r="B998" s="113" t="str">
        <f>'Raw Data'!C1001</f>
        <v>3B</v>
      </c>
      <c r="C998" s="131" t="str">
        <f>'Raw Data'!B1001</f>
        <v>Chignik</v>
      </c>
      <c r="D998" s="130">
        <f>'Raw Data'!E1001</f>
        <v>43262</v>
      </c>
      <c r="E998" s="129">
        <f>'Raw Data'!F1001</f>
        <v>545001</v>
      </c>
      <c r="F998" s="129">
        <f>IF('Raw Data'!G1001 &lt; 2000000,-1* 'Raw Data'!G1001,('Raw Data'!G1001 - 1000000))</f>
        <v>-1575013</v>
      </c>
      <c r="G998" s="128">
        <f>'Raw Data'!H1001</f>
        <v>89</v>
      </c>
      <c r="H998" s="127">
        <f>'Raw Data'!M1001</f>
        <v>6.9564361572265625</v>
      </c>
      <c r="I998" s="119">
        <f>'Raw Data'!I1001</f>
        <v>24.297576904296875</v>
      </c>
      <c r="J998" s="118">
        <f>'Raw Data'!K1001</f>
        <v>2</v>
      </c>
      <c r="K998" s="119">
        <f>'Raw Data'!J1001</f>
        <v>339.7215576171875</v>
      </c>
      <c r="L998" s="118">
        <f>'Raw Data'!L1001</f>
        <v>45</v>
      </c>
      <c r="M998" s="117">
        <f>IF('Raw Data'!U1001 &gt; 0, IF('Raw Data'!V1001 = 1, ('Raw Data'!Z1001 * 'Raw Data'!N1001 * 'Raw Data'!P1001) / 'Raw Data'!U1001, 'Raw Data'!Z1001), #N/A)</f>
        <v>39.6</v>
      </c>
      <c r="N998" s="116">
        <f>IF('Raw Data'!U1001 &gt; 0, IF('Raw Data'!V1001 = 1, ('Raw Data'!AD1001 * 'Raw Data'!N1001 * 'Raw Data'!P1001) / 'Raw Data'!U1001, 'Raw Data'!AD1001), #N/A)</f>
        <v>79.2</v>
      </c>
      <c r="O998" s="115">
        <f>IF('Raw Data'!U1001 &gt; 0, IF('Raw Data'!V1001 = 1, ('Raw Data'!AH1001 * 'Raw Data'!N1001 * 'Raw Data'!P1001) / 'Raw Data'!U1001, 'Raw Data'!AH1001), #N/A)</f>
        <v>4.95</v>
      </c>
      <c r="P998" s="107">
        <f>'Raw Data'!V1001</f>
        <v>1</v>
      </c>
    </row>
    <row r="999" spans="1:16" x14ac:dyDescent="0.2">
      <c r="A999" s="132">
        <f>'Raw Data'!D1002</f>
        <v>5098</v>
      </c>
      <c r="B999" s="113" t="str">
        <f>'Raw Data'!C1002</f>
        <v>3B</v>
      </c>
      <c r="C999" s="131" t="str">
        <f>'Raw Data'!B1002</f>
        <v>Chignik</v>
      </c>
      <c r="D999" s="130">
        <f>'Raw Data'!E1002</f>
        <v>43258</v>
      </c>
      <c r="E999" s="129">
        <f>'Raw Data'!F1002</f>
        <v>550003</v>
      </c>
      <c r="F999" s="129">
        <f>IF('Raw Data'!G1002 &lt; 2000000,-1* 'Raw Data'!G1002,('Raw Data'!G1002 - 1000000))</f>
        <v>-1571502</v>
      </c>
      <c r="G999" s="128">
        <f>'Raw Data'!H1002</f>
        <v>106</v>
      </c>
      <c r="H999" s="127">
        <f>'Raw Data'!M1002</f>
        <v>6.9564366340637207</v>
      </c>
      <c r="I999" s="119">
        <f>'Raw Data'!I1002</f>
        <v>11.427544593811035</v>
      </c>
      <c r="J999" s="118">
        <f>'Raw Data'!K1002</f>
        <v>1</v>
      </c>
      <c r="K999" s="119">
        <f>'Raw Data'!J1002</f>
        <v>0</v>
      </c>
      <c r="L999" s="118">
        <f>'Raw Data'!L1002</f>
        <v>0</v>
      </c>
      <c r="M999" s="117">
        <f>IF('Raw Data'!U1002 &gt; 0, IF('Raw Data'!V1002 = 1, ('Raw Data'!Z1002 * 'Raw Data'!N1002 * 'Raw Data'!P1002) / 'Raw Data'!U1002, 'Raw Data'!Z1002), #N/A)</f>
        <v>14.85</v>
      </c>
      <c r="N999" s="116">
        <f>IF('Raw Data'!U1002 &gt; 0, IF('Raw Data'!V1002 = 1, ('Raw Data'!AD1002 * 'Raw Data'!N1002 * 'Raw Data'!P1002) / 'Raw Data'!U1002, 'Raw Data'!AD1002), #N/A)</f>
        <v>64.349999999999994</v>
      </c>
      <c r="O999" s="115">
        <f>IF('Raw Data'!U1002 &gt; 0, IF('Raw Data'!V1002 = 1, ('Raw Data'!AH1002 * 'Raw Data'!N1002 * 'Raw Data'!P1002) / 'Raw Data'!U1002, 'Raw Data'!AH1002), #N/A)</f>
        <v>0</v>
      </c>
      <c r="P999" s="107">
        <f>'Raw Data'!V1002</f>
        <v>1</v>
      </c>
    </row>
    <row r="1000" spans="1:16" x14ac:dyDescent="0.2">
      <c r="A1000" s="132">
        <f>'Raw Data'!D1003</f>
        <v>5099</v>
      </c>
      <c r="B1000" s="113" t="str">
        <f>'Raw Data'!C1003</f>
        <v>3B</v>
      </c>
      <c r="C1000" s="131" t="str">
        <f>'Raw Data'!B1003</f>
        <v>Chignik</v>
      </c>
      <c r="D1000" s="130">
        <f>'Raw Data'!E1003</f>
        <v>43258</v>
      </c>
      <c r="E1000" s="129">
        <f>'Raw Data'!F1003</f>
        <v>550003</v>
      </c>
      <c r="F1000" s="129">
        <f>IF('Raw Data'!G1003 &lt; 2000000,-1* 'Raw Data'!G1003,('Raw Data'!G1003 - 1000000))</f>
        <v>-1573201</v>
      </c>
      <c r="G1000" s="128">
        <f>'Raw Data'!H1003</f>
        <v>52</v>
      </c>
      <c r="H1000" s="127">
        <f>'Raw Data'!M1003</f>
        <v>7.0267033576965332</v>
      </c>
      <c r="I1000" s="119">
        <f>'Raw Data'!I1003</f>
        <v>699.9576416015625</v>
      </c>
      <c r="J1000" s="118">
        <f>'Raw Data'!K1003</f>
        <v>42</v>
      </c>
      <c r="K1000" s="119">
        <f>'Raw Data'!J1003</f>
        <v>749.8826904296875</v>
      </c>
      <c r="L1000" s="118">
        <f>'Raw Data'!L1003</f>
        <v>95</v>
      </c>
      <c r="M1000" s="117">
        <f>IF('Raw Data'!U1003 &gt; 0, IF('Raw Data'!V1003 = 1, ('Raw Data'!Z1003 * 'Raw Data'!N1003 * 'Raw Data'!P1003) / 'Raw Data'!U1003, 'Raw Data'!Z1003), #N/A)</f>
        <v>0</v>
      </c>
      <c r="N1000" s="116">
        <f>IF('Raw Data'!U1003 &gt; 0, IF('Raw Data'!V1003 = 1, ('Raw Data'!AD1003 * 'Raw Data'!N1003 * 'Raw Data'!P1003) / 'Raw Data'!U1003, 'Raw Data'!AD1003), #N/A)</f>
        <v>135</v>
      </c>
      <c r="O1000" s="115">
        <f>IF('Raw Data'!U1003 &gt; 0, IF('Raw Data'!V1003 = 1, ('Raw Data'!AH1003 * 'Raw Data'!N1003 * 'Raw Data'!P1003) / 'Raw Data'!U1003, 'Raw Data'!AH1003), #N/A)</f>
        <v>5</v>
      </c>
      <c r="P1000" s="107">
        <f>'Raw Data'!V1003</f>
        <v>1</v>
      </c>
    </row>
    <row r="1001" spans="1:16" x14ac:dyDescent="0.2">
      <c r="A1001" s="132">
        <f>'Raw Data'!D1004</f>
        <v>5100</v>
      </c>
      <c r="B1001" s="113" t="str">
        <f>'Raw Data'!C1004</f>
        <v>3B</v>
      </c>
      <c r="C1001" s="131" t="str">
        <f>'Raw Data'!B1004</f>
        <v>Chignik</v>
      </c>
      <c r="D1001" s="130">
        <f>'Raw Data'!E1004</f>
        <v>43261</v>
      </c>
      <c r="E1001" s="129">
        <f>'Raw Data'!F1004</f>
        <v>550015</v>
      </c>
      <c r="F1001" s="129">
        <f>IF('Raw Data'!G1004 &lt; 2000000,-1* 'Raw Data'!G1004,('Raw Data'!G1004 - 1000000))</f>
        <v>-1575005</v>
      </c>
      <c r="G1001" s="128">
        <f>'Raw Data'!H1004</f>
        <v>45</v>
      </c>
      <c r="H1001" s="127">
        <f>'Raw Data'!M1004</f>
        <v>7.0969705581665039</v>
      </c>
      <c r="I1001" s="119">
        <f>'Raw Data'!I1004</f>
        <v>1388.361328125</v>
      </c>
      <c r="J1001" s="118">
        <f>'Raw Data'!K1004</f>
        <v>73</v>
      </c>
      <c r="K1001" s="119">
        <f>'Raw Data'!J1004</f>
        <v>698.5924072265625</v>
      </c>
      <c r="L1001" s="118">
        <f>'Raw Data'!L1004</f>
        <v>88</v>
      </c>
      <c r="M1001" s="117">
        <f>IF('Raw Data'!U1004 &gt; 0, IF('Raw Data'!V1004 = 1, ('Raw Data'!Z1004 * 'Raw Data'!N1004 * 'Raw Data'!P1004) / 'Raw Data'!U1004, 'Raw Data'!Z1004), #N/A)</f>
        <v>0</v>
      </c>
      <c r="N1001" s="116">
        <f>IF('Raw Data'!U1004 &gt; 0, IF('Raw Data'!V1004 = 1, ('Raw Data'!AD1004 * 'Raw Data'!N1004 * 'Raw Data'!P1004) / 'Raw Data'!U1004, 'Raw Data'!AD1004), #N/A)</f>
        <v>10.1</v>
      </c>
      <c r="O1001" s="115">
        <f>IF('Raw Data'!U1004 &gt; 0, IF('Raw Data'!V1004 = 1, ('Raw Data'!AH1004 * 'Raw Data'!N1004 * 'Raw Data'!P1004) / 'Raw Data'!U1004, 'Raw Data'!AH1004), #N/A)</f>
        <v>15.15</v>
      </c>
      <c r="P1001" s="107">
        <f>'Raw Data'!V1004</f>
        <v>1</v>
      </c>
    </row>
    <row r="1002" spans="1:16" x14ac:dyDescent="0.2">
      <c r="A1002" s="132">
        <f>'Raw Data'!D1005</f>
        <v>5101</v>
      </c>
      <c r="B1002" s="113" t="str">
        <f>'Raw Data'!C1005</f>
        <v>3B</v>
      </c>
      <c r="C1002" s="131" t="str">
        <f>'Raw Data'!B1005</f>
        <v>Chignik</v>
      </c>
      <c r="D1002" s="130">
        <f>'Raw Data'!E1005</f>
        <v>43261</v>
      </c>
      <c r="E1002" s="129">
        <f>'Raw Data'!F1005</f>
        <v>550007</v>
      </c>
      <c r="F1002" s="129">
        <f>IF('Raw Data'!G1005 &lt; 2000000,-1* 'Raw Data'!G1005,('Raw Data'!G1005 - 1000000))</f>
        <v>-1580689</v>
      </c>
      <c r="G1002" s="128">
        <f>'Raw Data'!H1005</f>
        <v>71</v>
      </c>
      <c r="H1002" s="127">
        <f>'Raw Data'!M1005</f>
        <v>7.0267033576965332</v>
      </c>
      <c r="I1002" s="119">
        <f>'Raw Data'!I1005</f>
        <v>146.53890991210937</v>
      </c>
      <c r="J1002" s="118">
        <f>'Raw Data'!K1005</f>
        <v>8</v>
      </c>
      <c r="K1002" s="119">
        <f>'Raw Data'!J1005</f>
        <v>279.4088134765625</v>
      </c>
      <c r="L1002" s="118">
        <f>'Raw Data'!L1005</f>
        <v>39</v>
      </c>
      <c r="M1002" s="117">
        <f>IF('Raw Data'!U1005 &gt; 0, IF('Raw Data'!V1005 = 1, ('Raw Data'!Z1005 * 'Raw Data'!N1005 * 'Raw Data'!P1005) / 'Raw Data'!U1005, 'Raw Data'!Z1005), #N/A)</f>
        <v>0</v>
      </c>
      <c r="N1002" s="116">
        <f>IF('Raw Data'!U1005 &gt; 0, IF('Raw Data'!V1005 = 1, ('Raw Data'!AD1005 * 'Raw Data'!N1005 * 'Raw Data'!P1005) / 'Raw Data'!U1005, 'Raw Data'!AD1005), #N/A)</f>
        <v>95</v>
      </c>
      <c r="O1002" s="115">
        <f>IF('Raw Data'!U1005 &gt; 0, IF('Raw Data'!V1005 = 1, ('Raw Data'!AH1005 * 'Raw Data'!N1005 * 'Raw Data'!P1005) / 'Raw Data'!U1005, 'Raw Data'!AH1005), #N/A)</f>
        <v>0</v>
      </c>
      <c r="P1002" s="107">
        <f>'Raw Data'!V1005</f>
        <v>1</v>
      </c>
    </row>
    <row r="1003" spans="1:16" x14ac:dyDescent="0.2">
      <c r="A1003" s="132">
        <f>'Raw Data'!D1006</f>
        <v>5102</v>
      </c>
      <c r="B1003" s="113" t="str">
        <f>'Raw Data'!C1006</f>
        <v>3B</v>
      </c>
      <c r="C1003" s="131" t="str">
        <f>'Raw Data'!B1006</f>
        <v>Chignik</v>
      </c>
      <c r="D1003" s="130">
        <f>'Raw Data'!E1006</f>
        <v>43259</v>
      </c>
      <c r="E1003" s="129">
        <f>'Raw Data'!F1006</f>
        <v>550997</v>
      </c>
      <c r="F1003" s="129">
        <f>IF('Raw Data'!G1006 &lt; 2000000,-1* 'Raw Data'!G1006,('Raw Data'!G1006 - 1000000))</f>
        <v>-1562219</v>
      </c>
      <c r="G1003" s="128">
        <f>'Raw Data'!H1006</f>
        <v>280</v>
      </c>
      <c r="H1003" s="127">
        <f>'Raw Data'!M1006</f>
        <v>6.9564361572265625</v>
      </c>
      <c r="I1003" s="119">
        <f>'Raw Data'!I1006</f>
        <v>0</v>
      </c>
      <c r="J1003" s="118">
        <f>'Raw Data'!K1006</f>
        <v>0</v>
      </c>
      <c r="K1003" s="119">
        <f>'Raw Data'!J1006</f>
        <v>0</v>
      </c>
      <c r="L1003" s="118">
        <f>'Raw Data'!L1006</f>
        <v>0</v>
      </c>
      <c r="M1003" s="117">
        <f>IF('Raw Data'!U1006 &gt; 0, IF('Raw Data'!V1006 = 1, ('Raw Data'!Z1006 * 'Raw Data'!N1006 * 'Raw Data'!P1006) / 'Raw Data'!U1006, 'Raw Data'!Z1006), #N/A)</f>
        <v>14.85</v>
      </c>
      <c r="N1003" s="116">
        <f>IF('Raw Data'!U1006 &gt; 0, IF('Raw Data'!V1006 = 1, ('Raw Data'!AD1006 * 'Raw Data'!N1006 * 'Raw Data'!P1006) / 'Raw Data'!U1006, 'Raw Data'!AD1006), #N/A)</f>
        <v>0</v>
      </c>
      <c r="O1003" s="115">
        <f>IF('Raw Data'!U1006 &gt; 0, IF('Raw Data'!V1006 = 1, ('Raw Data'!AH1006 * 'Raw Data'!N1006 * 'Raw Data'!P1006) / 'Raw Data'!U1006, 'Raw Data'!AH1006), #N/A)</f>
        <v>4.95</v>
      </c>
      <c r="P1003" s="107">
        <f>'Raw Data'!V1006</f>
        <v>1</v>
      </c>
    </row>
    <row r="1004" spans="1:16" x14ac:dyDescent="0.2">
      <c r="A1004" s="132">
        <f>'Raw Data'!D1007</f>
        <v>5103</v>
      </c>
      <c r="B1004" s="113" t="str">
        <f>'Raw Data'!C1007</f>
        <v>3B</v>
      </c>
      <c r="C1004" s="131" t="str">
        <f>'Raw Data'!B1007</f>
        <v>Chignik</v>
      </c>
      <c r="D1004" s="130">
        <f>'Raw Data'!E1007</f>
        <v>43259</v>
      </c>
      <c r="E1004" s="129">
        <f>'Raw Data'!F1007</f>
        <v>551000</v>
      </c>
      <c r="F1004" s="129">
        <f>IF('Raw Data'!G1007 &lt; 2000000,-1* 'Raw Data'!G1007,('Raw Data'!G1007 - 1000000))</f>
        <v>-1563903</v>
      </c>
      <c r="G1004" s="128">
        <f>'Raw Data'!H1007</f>
        <v>287</v>
      </c>
      <c r="H1004" s="127">
        <f>'Raw Data'!M1007</f>
        <v>6.88616943359375</v>
      </c>
      <c r="I1004" s="119">
        <f>'Raw Data'!I1007</f>
        <v>51.707305908203125</v>
      </c>
      <c r="J1004" s="118">
        <f>'Raw Data'!K1007</f>
        <v>3</v>
      </c>
      <c r="K1004" s="119">
        <f>'Raw Data'!J1007</f>
        <v>17.550935745239258</v>
      </c>
      <c r="L1004" s="118">
        <f>'Raw Data'!L1007</f>
        <v>2</v>
      </c>
      <c r="M1004" s="117">
        <f>IF('Raw Data'!U1007 &gt; 0, IF('Raw Data'!V1007 = 1, ('Raw Data'!Z1007 * 'Raw Data'!N1007 * 'Raw Data'!P1007) / 'Raw Data'!U1007, 'Raw Data'!Z1007), #N/A)</f>
        <v>34.299999999999997</v>
      </c>
      <c r="N1004" s="116">
        <f>IF('Raw Data'!U1007 &gt; 0, IF('Raw Data'!V1007 = 1, ('Raw Data'!AD1007 * 'Raw Data'!N1007 * 'Raw Data'!P1007) / 'Raw Data'!U1007, 'Raw Data'!AD1007), #N/A)</f>
        <v>0</v>
      </c>
      <c r="O1004" s="115">
        <f>IF('Raw Data'!U1007 &gt; 0, IF('Raw Data'!V1007 = 1, ('Raw Data'!AH1007 * 'Raw Data'!N1007 * 'Raw Data'!P1007) / 'Raw Data'!U1007, 'Raw Data'!AH1007), #N/A)</f>
        <v>0</v>
      </c>
      <c r="P1004" s="107">
        <f>'Raw Data'!V1007</f>
        <v>1</v>
      </c>
    </row>
    <row r="1005" spans="1:16" x14ac:dyDescent="0.2">
      <c r="A1005" s="132">
        <f>'Raw Data'!D1008</f>
        <v>5104</v>
      </c>
      <c r="B1005" s="113" t="str">
        <f>'Raw Data'!C1008</f>
        <v>3B</v>
      </c>
      <c r="C1005" s="131" t="str">
        <f>'Raw Data'!B1008</f>
        <v>Chignik</v>
      </c>
      <c r="D1005" s="130">
        <f>'Raw Data'!E1008</f>
        <v>43259</v>
      </c>
      <c r="E1005" s="129">
        <f>'Raw Data'!F1008</f>
        <v>551000</v>
      </c>
      <c r="F1005" s="129">
        <f>IF('Raw Data'!G1008 &lt; 2000000,-1* 'Raw Data'!G1008,('Raw Data'!G1008 - 1000000))</f>
        <v>-1565726</v>
      </c>
      <c r="G1005" s="128">
        <f>'Raw Data'!H1008</f>
        <v>84</v>
      </c>
      <c r="H1005" s="127">
        <f>'Raw Data'!M1008</f>
        <v>7.0267033576965332</v>
      </c>
      <c r="I1005" s="119">
        <f>'Raw Data'!I1008</f>
        <v>235.61509704589844</v>
      </c>
      <c r="J1005" s="118">
        <f>'Raw Data'!K1008</f>
        <v>18</v>
      </c>
      <c r="K1005" s="119">
        <f>'Raw Data'!J1008</f>
        <v>356.47708129882812</v>
      </c>
      <c r="L1005" s="118">
        <f>'Raw Data'!L1008</f>
        <v>45</v>
      </c>
      <c r="M1005" s="117">
        <f>IF('Raw Data'!U1008 &gt; 0, IF('Raw Data'!V1008 = 1, ('Raw Data'!Z1008 * 'Raw Data'!N1008 * 'Raw Data'!P1008) / 'Raw Data'!U1008, 'Raw Data'!Z1008), #N/A)</f>
        <v>15</v>
      </c>
      <c r="N1005" s="116">
        <f>IF('Raw Data'!U1008 &gt; 0, IF('Raw Data'!V1008 = 1, ('Raw Data'!AD1008 * 'Raw Data'!N1008 * 'Raw Data'!P1008) / 'Raw Data'!U1008, 'Raw Data'!AD1008), #N/A)</f>
        <v>135</v>
      </c>
      <c r="O1005" s="115">
        <f>IF('Raw Data'!U1008 &gt; 0, IF('Raw Data'!V1008 = 1, ('Raw Data'!AH1008 * 'Raw Data'!N1008 * 'Raw Data'!P1008) / 'Raw Data'!U1008, 'Raw Data'!AH1008), #N/A)</f>
        <v>0</v>
      </c>
      <c r="P1005" s="107">
        <f>'Raw Data'!V1008</f>
        <v>1</v>
      </c>
    </row>
    <row r="1006" spans="1:16" x14ac:dyDescent="0.2">
      <c r="A1006" s="132">
        <f>'Raw Data'!D1009</f>
        <v>5105</v>
      </c>
      <c r="B1006" s="113" t="str">
        <f>'Raw Data'!C1009</f>
        <v>3B</v>
      </c>
      <c r="C1006" s="131" t="str">
        <f>'Raw Data'!B1009</f>
        <v>Chignik</v>
      </c>
      <c r="D1006" s="130">
        <f>'Raw Data'!E1009</f>
        <v>43258</v>
      </c>
      <c r="E1006" s="129">
        <f>'Raw Data'!F1009</f>
        <v>551001</v>
      </c>
      <c r="F1006" s="129">
        <f>IF('Raw Data'!G1009 &lt; 2000000,-1* 'Raw Data'!G1009,('Raw Data'!G1009 - 1000000))</f>
        <v>-1571401</v>
      </c>
      <c r="G1006" s="128">
        <f>'Raw Data'!H1009</f>
        <v>61</v>
      </c>
      <c r="H1006" s="127">
        <f>'Raw Data'!M1009</f>
        <v>6.9564361572265625</v>
      </c>
      <c r="I1006" s="119">
        <f>'Raw Data'!I1009</f>
        <v>291.25112915039062</v>
      </c>
      <c r="J1006" s="118">
        <f>'Raw Data'!K1009</f>
        <v>23</v>
      </c>
      <c r="K1006" s="119">
        <f>'Raw Data'!J1009</f>
        <v>1041.9500732421875</v>
      </c>
      <c r="L1006" s="118">
        <f>'Raw Data'!L1009</f>
        <v>143</v>
      </c>
      <c r="M1006" s="117">
        <f>IF('Raw Data'!U1009 &gt; 0, IF('Raw Data'!V1009 = 1, ('Raw Data'!Z1009 * 'Raw Data'!N1009 * 'Raw Data'!P1009) / 'Raw Data'!U1009, 'Raw Data'!Z1009), #N/A)</f>
        <v>4.95</v>
      </c>
      <c r="N1006" s="116">
        <f>IF('Raw Data'!U1009 &gt; 0, IF('Raw Data'!V1009 = 1, ('Raw Data'!AD1009 * 'Raw Data'!N1009 * 'Raw Data'!P1009) / 'Raw Data'!U1009, 'Raw Data'!AD1009), #N/A)</f>
        <v>79.2</v>
      </c>
      <c r="O1006" s="115">
        <f>IF('Raw Data'!U1009 &gt; 0, IF('Raw Data'!V1009 = 1, ('Raw Data'!AH1009 * 'Raw Data'!N1009 * 'Raw Data'!P1009) / 'Raw Data'!U1009, 'Raw Data'!AH1009), #N/A)</f>
        <v>0</v>
      </c>
      <c r="P1006" s="107">
        <f>'Raw Data'!V1009</f>
        <v>1</v>
      </c>
    </row>
    <row r="1007" spans="1:16" x14ac:dyDescent="0.2">
      <c r="A1007" s="126">
        <f>'Raw Data'!D1010</f>
        <v>5106</v>
      </c>
      <c r="B1007" s="125" t="str">
        <f>'Raw Data'!C1010</f>
        <v>3B</v>
      </c>
      <c r="C1007" s="124" t="str">
        <f>'Raw Data'!B1010</f>
        <v>Chignik</v>
      </c>
      <c r="D1007" s="123">
        <f>'Raw Data'!E1010</f>
        <v>43258</v>
      </c>
      <c r="E1007" s="122">
        <f>'Raw Data'!F1010</f>
        <v>550991</v>
      </c>
      <c r="F1007" s="122">
        <f>IF('Raw Data'!G1010 &lt; 2000000,-1* 'Raw Data'!G1010,('Raw Data'!G1010 - 1000000))</f>
        <v>-1573200</v>
      </c>
      <c r="G1007" s="121">
        <f>'Raw Data'!H1010</f>
        <v>47</v>
      </c>
      <c r="H1007" s="120">
        <f>'Raw Data'!M1010</f>
        <v>7.0969705581665039</v>
      </c>
      <c r="I1007" s="137">
        <f>'Raw Data'!I1010</f>
        <v>870.35833740234375</v>
      </c>
      <c r="J1007" s="136">
        <f>'Raw Data'!K1010</f>
        <v>56</v>
      </c>
      <c r="K1007" s="137">
        <f>'Raw Data'!J1010</f>
        <v>676.802001953125</v>
      </c>
      <c r="L1007" s="136">
        <f>'Raw Data'!L1010</f>
        <v>84</v>
      </c>
      <c r="M1007" s="135">
        <f>IF('Raw Data'!U1010 &gt; 0, IF('Raw Data'!V1010 = 1, ('Raw Data'!Z1010 * 'Raw Data'!N1010 * 'Raw Data'!P1010) / 'Raw Data'!U1010, 'Raw Data'!Z1010), #N/A)</f>
        <v>0</v>
      </c>
      <c r="N1007" s="134">
        <f>IF('Raw Data'!U1010 &gt; 0, IF('Raw Data'!V1010 = 1, ('Raw Data'!AD1010 * 'Raw Data'!N1010 * 'Raw Data'!P1010) / 'Raw Data'!U1010, 'Raw Data'!AD1010), #N/A)</f>
        <v>75.75</v>
      </c>
      <c r="O1007" s="133">
        <f>IF('Raw Data'!U1010 &gt; 0, IF('Raw Data'!V1010 = 1, ('Raw Data'!AH1010 * 'Raw Data'!N1010 * 'Raw Data'!P1010) / 'Raw Data'!U1010, 'Raw Data'!AH1010), #N/A)</f>
        <v>0</v>
      </c>
      <c r="P1007" s="107">
        <f>'Raw Data'!V1010</f>
        <v>1</v>
      </c>
    </row>
    <row r="1008" spans="1:16" x14ac:dyDescent="0.2">
      <c r="A1008" s="132">
        <f>'Raw Data'!D1011</f>
        <v>5107</v>
      </c>
      <c r="B1008" s="113" t="str">
        <f>'Raw Data'!C1011</f>
        <v>3B</v>
      </c>
      <c r="C1008" s="131" t="str">
        <f>'Raw Data'!B1011</f>
        <v>Chignik</v>
      </c>
      <c r="D1008" s="130">
        <f>'Raw Data'!E1011</f>
        <v>43261</v>
      </c>
      <c r="E1008" s="129">
        <f>'Raw Data'!F1011</f>
        <v>550999</v>
      </c>
      <c r="F1008" s="129">
        <f>IF('Raw Data'!G1011 &lt; 2000000,-1* 'Raw Data'!G1011,('Raw Data'!G1011 - 1000000))</f>
        <v>-1574903</v>
      </c>
      <c r="G1008" s="128">
        <f>'Raw Data'!H1011</f>
        <v>43</v>
      </c>
      <c r="H1008" s="127">
        <f>'Raw Data'!M1011</f>
        <v>6.88616943359375</v>
      </c>
      <c r="I1008" s="119">
        <f>'Raw Data'!I1011</f>
        <v>626.749267578125</v>
      </c>
      <c r="J1008" s="118">
        <f>'Raw Data'!K1011</f>
        <v>31</v>
      </c>
      <c r="K1008" s="119">
        <f>'Raw Data'!J1011</f>
        <v>377.774658203125</v>
      </c>
      <c r="L1008" s="118">
        <f>'Raw Data'!L1011</f>
        <v>58</v>
      </c>
      <c r="M1008" s="117">
        <f>IF('Raw Data'!U1011 &gt; 0, IF('Raw Data'!V1011 = 1, ('Raw Data'!Z1011 * 'Raw Data'!N1011 * 'Raw Data'!P1011) / 'Raw Data'!U1011, 'Raw Data'!Z1011), #N/A)</f>
        <v>0</v>
      </c>
      <c r="N1008" s="116">
        <f>IF('Raw Data'!U1011 &gt; 0, IF('Raw Data'!V1011 = 1, ('Raw Data'!AD1011 * 'Raw Data'!N1011 * 'Raw Data'!P1011) / 'Raw Data'!U1011, 'Raw Data'!AD1011), #N/A)</f>
        <v>83.3</v>
      </c>
      <c r="O1008" s="115">
        <f>IF('Raw Data'!U1011 &gt; 0, IF('Raw Data'!V1011 = 1, ('Raw Data'!AH1011 * 'Raw Data'!N1011 * 'Raw Data'!P1011) / 'Raw Data'!U1011, 'Raw Data'!AH1011), #N/A)</f>
        <v>0</v>
      </c>
      <c r="P1008" s="107">
        <f>'Raw Data'!V1011</f>
        <v>1</v>
      </c>
    </row>
    <row r="1009" spans="1:16" x14ac:dyDescent="0.2">
      <c r="A1009" s="132">
        <f>'Raw Data'!D1012</f>
        <v>5108</v>
      </c>
      <c r="B1009" s="113" t="str">
        <f>'Raw Data'!C1012</f>
        <v>3B</v>
      </c>
      <c r="C1009" s="131" t="str">
        <f>'Raw Data'!B1012</f>
        <v>Chignik</v>
      </c>
      <c r="D1009" s="130">
        <f>'Raw Data'!E1012</f>
        <v>43261</v>
      </c>
      <c r="E1009" s="129">
        <f>'Raw Data'!F1012</f>
        <v>551000</v>
      </c>
      <c r="F1009" s="129">
        <f>IF('Raw Data'!G1012 &lt; 2000000,-1* 'Raw Data'!G1012,('Raw Data'!G1012 - 1000000))</f>
        <v>-1580694</v>
      </c>
      <c r="G1009" s="128">
        <f>'Raw Data'!H1012</f>
        <v>55</v>
      </c>
      <c r="H1009" s="127">
        <f>'Raw Data'!M1012</f>
        <v>6.9564361572265625</v>
      </c>
      <c r="I1009" s="119">
        <f>'Raw Data'!I1012</f>
        <v>342.39077758789063</v>
      </c>
      <c r="J1009" s="118">
        <f>'Raw Data'!K1012</f>
        <v>23</v>
      </c>
      <c r="K1009" s="119">
        <f>'Raw Data'!J1012</f>
        <v>589.1890869140625</v>
      </c>
      <c r="L1009" s="118">
        <f>'Raw Data'!L1012</f>
        <v>88</v>
      </c>
      <c r="M1009" s="117">
        <f>IF('Raw Data'!U1012 &gt; 0, IF('Raw Data'!V1012 = 1, ('Raw Data'!Z1012 * 'Raw Data'!N1012 * 'Raw Data'!P1012) / 'Raw Data'!U1012, 'Raw Data'!Z1012), #N/A)</f>
        <v>0</v>
      </c>
      <c r="N1009" s="116">
        <f>IF('Raw Data'!U1012 &gt; 0, IF('Raw Data'!V1012 = 1, ('Raw Data'!AD1012 * 'Raw Data'!N1012 * 'Raw Data'!P1012) / 'Raw Data'!U1012, 'Raw Data'!AD1012), #N/A)</f>
        <v>103.95</v>
      </c>
      <c r="O1009" s="115">
        <f>IF('Raw Data'!U1012 &gt; 0, IF('Raw Data'!V1012 = 1, ('Raw Data'!AH1012 * 'Raw Data'!N1012 * 'Raw Data'!P1012) / 'Raw Data'!U1012, 'Raw Data'!AH1012), #N/A)</f>
        <v>0</v>
      </c>
      <c r="P1009" s="107">
        <f>'Raw Data'!V1012</f>
        <v>1</v>
      </c>
    </row>
    <row r="1010" spans="1:16" x14ac:dyDescent="0.2">
      <c r="A1010" s="132">
        <f>'Raw Data'!D1013</f>
        <v>5109</v>
      </c>
      <c r="B1010" s="113" t="str">
        <f>'Raw Data'!C1013</f>
        <v>3B</v>
      </c>
      <c r="C1010" s="131" t="str">
        <f>'Raw Data'!B1013</f>
        <v>Chignik</v>
      </c>
      <c r="D1010" s="130">
        <f>'Raw Data'!E1013</f>
        <v>43276</v>
      </c>
      <c r="E1010" s="129">
        <f>'Raw Data'!F1013</f>
        <v>551999</v>
      </c>
      <c r="F1010" s="129">
        <f>IF('Raw Data'!G1013 &lt; 2000000,-1* 'Raw Data'!G1013,('Raw Data'!G1013 - 1000000))</f>
        <v>-1563887</v>
      </c>
      <c r="G1010" s="128">
        <f>'Raw Data'!H1013</f>
        <v>65</v>
      </c>
      <c r="H1010" s="127">
        <f>'Raw Data'!M1013</f>
        <v>6.9564361572265625</v>
      </c>
      <c r="I1010" s="119">
        <f>'Raw Data'!I1013</f>
        <v>245.68452453613281</v>
      </c>
      <c r="J1010" s="118">
        <f>'Raw Data'!K1013</f>
        <v>12</v>
      </c>
      <c r="K1010" s="119">
        <f>'Raw Data'!J1013</f>
        <v>181.07551574707031</v>
      </c>
      <c r="L1010" s="118">
        <f>'Raw Data'!L1013</f>
        <v>24</v>
      </c>
      <c r="M1010" s="117">
        <f>IF('Raw Data'!U1013 &gt; 0, IF('Raw Data'!V1013 = 1, ('Raw Data'!Z1013 * 'Raw Data'!N1013 * 'Raw Data'!P1013) / 'Raw Data'!U1013, 'Raw Data'!Z1013), #N/A)</f>
        <v>0</v>
      </c>
      <c r="N1010" s="116">
        <f>IF('Raw Data'!U1013 &gt; 0, IF('Raw Data'!V1013 = 1, ('Raw Data'!AD1013 * 'Raw Data'!N1013 * 'Raw Data'!P1013) / 'Raw Data'!U1013, 'Raw Data'!AD1013), #N/A)</f>
        <v>247.5</v>
      </c>
      <c r="O1010" s="115">
        <f>IF('Raw Data'!U1013 &gt; 0, IF('Raw Data'!V1013 = 1, ('Raw Data'!AH1013 * 'Raw Data'!N1013 * 'Raw Data'!P1013) / 'Raw Data'!U1013, 'Raw Data'!AH1013), #N/A)</f>
        <v>0</v>
      </c>
      <c r="P1010" s="107">
        <f>'Raw Data'!V1013</f>
        <v>1</v>
      </c>
    </row>
    <row r="1011" spans="1:16" x14ac:dyDescent="0.2">
      <c r="A1011" s="132">
        <f>'Raw Data'!D1014</f>
        <v>5110</v>
      </c>
      <c r="B1011" s="113" t="str">
        <f>'Raw Data'!C1014</f>
        <v>3B</v>
      </c>
      <c r="C1011" s="131" t="str">
        <f>'Raw Data'!B1014</f>
        <v>Chignik</v>
      </c>
      <c r="D1011" s="130">
        <f>'Raw Data'!E1014</f>
        <v>43260</v>
      </c>
      <c r="E1011" s="129">
        <f>'Raw Data'!F1014</f>
        <v>552023</v>
      </c>
      <c r="F1011" s="129">
        <f>IF('Raw Data'!G1014 &lt; 2000000,-1* 'Raw Data'!G1014,('Raw Data'!G1014 - 1000000))</f>
        <v>-1565600</v>
      </c>
      <c r="G1011" s="128">
        <f>'Raw Data'!H1014</f>
        <v>51</v>
      </c>
      <c r="H1011" s="127">
        <f>'Raw Data'!M1014</f>
        <v>6.88616943359375</v>
      </c>
      <c r="I1011" s="119">
        <f>'Raw Data'!I1014</f>
        <v>1014.6536254882812</v>
      </c>
      <c r="J1011" s="118">
        <f>'Raw Data'!K1014</f>
        <v>69</v>
      </c>
      <c r="K1011" s="119">
        <f>'Raw Data'!J1014</f>
        <v>887.11700439453125</v>
      </c>
      <c r="L1011" s="118">
        <f>'Raw Data'!L1014</f>
        <v>111</v>
      </c>
      <c r="M1011" s="117">
        <f>IF('Raw Data'!U1014 &gt; 0, IF('Raw Data'!V1014 = 1, ('Raw Data'!Z1014 * 'Raw Data'!N1014 * 'Raw Data'!P1014) / 'Raw Data'!U1014, 'Raw Data'!Z1014), #N/A)</f>
        <v>0</v>
      </c>
      <c r="N1011" s="116">
        <f>IF('Raw Data'!U1014 &gt; 0, IF('Raw Data'!V1014 = 1, ('Raw Data'!AD1014 * 'Raw Data'!N1014 * 'Raw Data'!P1014) / 'Raw Data'!U1014, 'Raw Data'!AD1014), #N/A)</f>
        <v>24.5</v>
      </c>
      <c r="O1011" s="115">
        <f>IF('Raw Data'!U1014 &gt; 0, IF('Raw Data'!V1014 = 1, ('Raw Data'!AH1014 * 'Raw Data'!N1014 * 'Raw Data'!P1014) / 'Raw Data'!U1014, 'Raw Data'!AH1014), #N/A)</f>
        <v>0</v>
      </c>
      <c r="P1011" s="107">
        <f>'Raw Data'!V1014</f>
        <v>1</v>
      </c>
    </row>
    <row r="1012" spans="1:16" x14ac:dyDescent="0.2">
      <c r="A1012" s="132">
        <f>'Raw Data'!D1015</f>
        <v>5111</v>
      </c>
      <c r="B1012" s="113" t="str">
        <f>'Raw Data'!C1015</f>
        <v>3B</v>
      </c>
      <c r="C1012" s="131" t="str">
        <f>'Raw Data'!B1015</f>
        <v>Chignik</v>
      </c>
      <c r="D1012" s="130">
        <f>'Raw Data'!E1015</f>
        <v>43260</v>
      </c>
      <c r="E1012" s="129">
        <f>'Raw Data'!F1015</f>
        <v>552000</v>
      </c>
      <c r="F1012" s="129">
        <f>IF('Raw Data'!G1015 &lt; 2000000,-1* 'Raw Data'!G1015,('Raw Data'!G1015 - 1000000))</f>
        <v>-1571396</v>
      </c>
      <c r="G1012" s="128">
        <f>'Raw Data'!H1015</f>
        <v>49</v>
      </c>
      <c r="H1012" s="127">
        <f>'Raw Data'!M1015</f>
        <v>6.9564361572265625</v>
      </c>
      <c r="I1012" s="119">
        <f>'Raw Data'!I1015</f>
        <v>423.43679809570312</v>
      </c>
      <c r="J1012" s="118">
        <f>'Raw Data'!K1015</f>
        <v>25</v>
      </c>
      <c r="K1012" s="119">
        <f>'Raw Data'!J1015</f>
        <v>573.0257568359375</v>
      </c>
      <c r="L1012" s="118">
        <f>'Raw Data'!L1015</f>
        <v>85</v>
      </c>
      <c r="M1012" s="117">
        <f>IF('Raw Data'!U1015 &gt; 0, IF('Raw Data'!V1015 = 1, ('Raw Data'!Z1015 * 'Raw Data'!N1015 * 'Raw Data'!P1015) / 'Raw Data'!U1015, 'Raw Data'!Z1015), #N/A)</f>
        <v>0</v>
      </c>
      <c r="N1012" s="116">
        <f>IF('Raw Data'!U1015 &gt; 0, IF('Raw Data'!V1015 = 1, ('Raw Data'!AD1015 * 'Raw Data'!N1015 * 'Raw Data'!P1015) / 'Raw Data'!U1015, 'Raw Data'!AD1015), #N/A)</f>
        <v>34.65</v>
      </c>
      <c r="O1012" s="115">
        <f>IF('Raw Data'!U1015 &gt; 0, IF('Raw Data'!V1015 = 1, ('Raw Data'!AH1015 * 'Raw Data'!N1015 * 'Raw Data'!P1015) / 'Raw Data'!U1015, 'Raw Data'!AH1015), #N/A)</f>
        <v>0</v>
      </c>
      <c r="P1012" s="107">
        <f>'Raw Data'!V1015</f>
        <v>1</v>
      </c>
    </row>
    <row r="1013" spans="1:16" x14ac:dyDescent="0.2">
      <c r="A1013" s="132">
        <f>'Raw Data'!D1016</f>
        <v>5112</v>
      </c>
      <c r="B1013" s="113" t="str">
        <f>'Raw Data'!C1016</f>
        <v>3B</v>
      </c>
      <c r="C1013" s="131" t="str">
        <f>'Raw Data'!B1016</f>
        <v>Chignik</v>
      </c>
      <c r="D1013" s="130">
        <f>'Raw Data'!E1016</f>
        <v>43250</v>
      </c>
      <c r="E1013" s="129">
        <f>'Raw Data'!F1016</f>
        <v>551999</v>
      </c>
      <c r="F1013" s="129">
        <f>IF('Raw Data'!G1016 &lt; 2000000,-1* 'Raw Data'!G1016,('Raw Data'!G1016 - 1000000))</f>
        <v>-1573101</v>
      </c>
      <c r="G1013" s="128">
        <f>'Raw Data'!H1016</f>
        <v>46</v>
      </c>
      <c r="H1013" s="127">
        <f>'Raw Data'!M1016</f>
        <v>7.0267033576965332</v>
      </c>
      <c r="I1013" s="119">
        <f>'Raw Data'!I1016</f>
        <v>534.08551025390625</v>
      </c>
      <c r="J1013" s="118">
        <f>'Raw Data'!K1016</f>
        <v>34</v>
      </c>
      <c r="K1013" s="119">
        <f>'Raw Data'!J1016</f>
        <v>561.8232421875</v>
      </c>
      <c r="L1013" s="118">
        <f>'Raw Data'!L1016</f>
        <v>79</v>
      </c>
      <c r="M1013" s="117">
        <f>IF('Raw Data'!U1016 &gt; 0, IF('Raw Data'!V1016 = 1, ('Raw Data'!Z1016 * 'Raw Data'!N1016 * 'Raw Data'!P1016) / 'Raw Data'!U1016, 'Raw Data'!Z1016), #N/A)</f>
        <v>0</v>
      </c>
      <c r="N1013" s="116">
        <f>IF('Raw Data'!U1016 &gt; 0, IF('Raw Data'!V1016 = 1, ('Raw Data'!AD1016 * 'Raw Data'!N1016 * 'Raw Data'!P1016) / 'Raw Data'!U1016, 'Raw Data'!AD1016), #N/A)</f>
        <v>135</v>
      </c>
      <c r="O1013" s="115">
        <f>IF('Raw Data'!U1016 &gt; 0, IF('Raw Data'!V1016 = 1, ('Raw Data'!AH1016 * 'Raw Data'!N1016 * 'Raw Data'!P1016) / 'Raw Data'!U1016, 'Raw Data'!AH1016), #N/A)</f>
        <v>0</v>
      </c>
      <c r="P1013" s="107">
        <f>'Raw Data'!V1016</f>
        <v>1</v>
      </c>
    </row>
    <row r="1014" spans="1:16" x14ac:dyDescent="0.2">
      <c r="A1014" s="132">
        <f>'Raw Data'!D1017</f>
        <v>5113</v>
      </c>
      <c r="B1014" s="113" t="str">
        <f>'Raw Data'!C1017</f>
        <v>3B</v>
      </c>
      <c r="C1014" s="131" t="str">
        <f>'Raw Data'!B1017</f>
        <v>Chignik</v>
      </c>
      <c r="D1014" s="130">
        <f>'Raw Data'!E1017</f>
        <v>43250</v>
      </c>
      <c r="E1014" s="129">
        <f>'Raw Data'!F1017</f>
        <v>552001</v>
      </c>
      <c r="F1014" s="129">
        <f>IF('Raw Data'!G1017 &lt; 2000000,-1* 'Raw Data'!G1017,('Raw Data'!G1017 - 1000000))</f>
        <v>-1574914</v>
      </c>
      <c r="G1014" s="128">
        <f>'Raw Data'!H1017</f>
        <v>44</v>
      </c>
      <c r="H1014" s="127">
        <f>'Raw Data'!M1017</f>
        <v>6.9564361572265625</v>
      </c>
      <c r="I1014" s="119">
        <f>'Raw Data'!I1017</f>
        <v>260.82235717773438</v>
      </c>
      <c r="J1014" s="118">
        <f>'Raw Data'!K1017</f>
        <v>14</v>
      </c>
      <c r="K1014" s="119">
        <f>'Raw Data'!J1017</f>
        <v>346.67132568359375</v>
      </c>
      <c r="L1014" s="118">
        <f>'Raw Data'!L1017</f>
        <v>61</v>
      </c>
      <c r="M1014" s="117">
        <f>IF('Raw Data'!U1017 &gt; 0, IF('Raw Data'!V1017 = 1, ('Raw Data'!Z1017 * 'Raw Data'!N1017 * 'Raw Data'!P1017) / 'Raw Data'!U1017, 'Raw Data'!Z1017), #N/A)</f>
        <v>0</v>
      </c>
      <c r="N1014" s="116">
        <f>IF('Raw Data'!U1017 &gt; 0, IF('Raw Data'!V1017 = 1, ('Raw Data'!AD1017 * 'Raw Data'!N1017 * 'Raw Data'!P1017) / 'Raw Data'!U1017, 'Raw Data'!AD1017), #N/A)</f>
        <v>89.1</v>
      </c>
      <c r="O1014" s="115">
        <f>IF('Raw Data'!U1017 &gt; 0, IF('Raw Data'!V1017 = 1, ('Raw Data'!AH1017 * 'Raw Data'!N1017 * 'Raw Data'!P1017) / 'Raw Data'!U1017, 'Raw Data'!AH1017), #N/A)</f>
        <v>0</v>
      </c>
      <c r="P1014" s="107">
        <f>'Raw Data'!V1017</f>
        <v>1</v>
      </c>
    </row>
    <row r="1015" spans="1:16" x14ac:dyDescent="0.2">
      <c r="A1015" s="132">
        <f>'Raw Data'!D1018</f>
        <v>5114</v>
      </c>
      <c r="B1015" s="113" t="str">
        <f>'Raw Data'!C1018</f>
        <v>3B</v>
      </c>
      <c r="C1015" s="131" t="str">
        <f>'Raw Data'!B1018</f>
        <v>Chignik</v>
      </c>
      <c r="D1015" s="130">
        <f>'Raw Data'!E1018</f>
        <v>43251</v>
      </c>
      <c r="E1015" s="129">
        <f>'Raw Data'!F1018</f>
        <v>551985</v>
      </c>
      <c r="F1015" s="129">
        <f>IF('Raw Data'!G1018 &lt; 2000000,-1* 'Raw Data'!G1018,('Raw Data'!G1018 - 1000000))</f>
        <v>-1580601</v>
      </c>
      <c r="G1015" s="128">
        <f>'Raw Data'!H1018</f>
        <v>58</v>
      </c>
      <c r="H1015" s="127">
        <f>'Raw Data'!M1018</f>
        <v>7.0969705581665039</v>
      </c>
      <c r="I1015" s="119">
        <f>'Raw Data'!I1018</f>
        <v>347.46884155273437</v>
      </c>
      <c r="J1015" s="118">
        <f>'Raw Data'!K1018</f>
        <v>23</v>
      </c>
      <c r="K1015" s="119">
        <f>'Raw Data'!J1018</f>
        <v>473.57525634765625</v>
      </c>
      <c r="L1015" s="118">
        <f>'Raw Data'!L1018</f>
        <v>74</v>
      </c>
      <c r="M1015" s="117">
        <f>IF('Raw Data'!U1018 &gt; 0, IF('Raw Data'!V1018 = 1, ('Raw Data'!Z1018 * 'Raw Data'!N1018 * 'Raw Data'!P1018) / 'Raw Data'!U1018, 'Raw Data'!Z1018), #N/A)</f>
        <v>0</v>
      </c>
      <c r="N1015" s="116">
        <f>IF('Raw Data'!U1018 &gt; 0, IF('Raw Data'!V1018 = 1, ('Raw Data'!AD1018 * 'Raw Data'!N1018 * 'Raw Data'!P1018) / 'Raw Data'!U1018, 'Raw Data'!AD1018), #N/A)</f>
        <v>151.5</v>
      </c>
      <c r="O1015" s="115">
        <f>IF('Raw Data'!U1018 &gt; 0, IF('Raw Data'!V1018 = 1, ('Raw Data'!AH1018 * 'Raw Data'!N1018 * 'Raw Data'!P1018) / 'Raw Data'!U1018, 'Raw Data'!AH1018), #N/A)</f>
        <v>0</v>
      </c>
      <c r="P1015" s="107">
        <f>'Raw Data'!V1018</f>
        <v>1</v>
      </c>
    </row>
    <row r="1016" spans="1:16" x14ac:dyDescent="0.2">
      <c r="A1016" s="132">
        <f>'Raw Data'!D1019</f>
        <v>5115</v>
      </c>
      <c r="B1016" s="113" t="str">
        <f>'Raw Data'!C1019</f>
        <v>3B</v>
      </c>
      <c r="C1016" s="131" t="str">
        <f>'Raw Data'!B1019</f>
        <v>Chignik</v>
      </c>
      <c r="D1016" s="130">
        <f>'Raw Data'!E1019</f>
        <v>43251</v>
      </c>
      <c r="E1016" s="129">
        <f>'Raw Data'!F1019</f>
        <v>552007</v>
      </c>
      <c r="F1016" s="129">
        <f>IF('Raw Data'!G1019 &lt; 2000000,-1* 'Raw Data'!G1019,('Raw Data'!G1019 - 1000000))</f>
        <v>-1582403</v>
      </c>
      <c r="G1016" s="128">
        <f>'Raw Data'!H1019</f>
        <v>79</v>
      </c>
      <c r="H1016" s="127">
        <f>'Raw Data'!M1019</f>
        <v>7.0267033576965332</v>
      </c>
      <c r="I1016" s="119">
        <f>'Raw Data'!I1019</f>
        <v>94.305496215820313</v>
      </c>
      <c r="J1016" s="118">
        <f>'Raw Data'!K1019</f>
        <v>5</v>
      </c>
      <c r="K1016" s="119">
        <f>'Raw Data'!J1019</f>
        <v>261.84979248046875</v>
      </c>
      <c r="L1016" s="118">
        <f>'Raw Data'!L1019</f>
        <v>43</v>
      </c>
      <c r="M1016" s="117">
        <f>IF('Raw Data'!U1019 &gt; 0, IF('Raw Data'!V1019 = 1, ('Raw Data'!Z1019 * 'Raw Data'!N1019 * 'Raw Data'!P1019) / 'Raw Data'!U1019, 'Raw Data'!Z1019), #N/A)</f>
        <v>10.071942446043165</v>
      </c>
      <c r="N1016" s="116">
        <f>IF('Raw Data'!U1019 &gt; 0, IF('Raw Data'!V1019 = 1, ('Raw Data'!AD1019 * 'Raw Data'!N1019 * 'Raw Data'!P1019) / 'Raw Data'!U1019, 'Raw Data'!AD1019), #N/A)</f>
        <v>70.503597122302153</v>
      </c>
      <c r="O1016" s="115">
        <f>IF('Raw Data'!U1019 &gt; 0, IF('Raw Data'!V1019 = 1, ('Raw Data'!AH1019 * 'Raw Data'!N1019 * 'Raw Data'!P1019) / 'Raw Data'!U1019, 'Raw Data'!AH1019), #N/A)</f>
        <v>0</v>
      </c>
      <c r="P1016" s="107">
        <f>'Raw Data'!V1019</f>
        <v>1</v>
      </c>
    </row>
    <row r="1017" spans="1:16" x14ac:dyDescent="0.2">
      <c r="A1017" s="132">
        <f>'Raw Data'!D1020</f>
        <v>5116</v>
      </c>
      <c r="B1017" s="113" t="str">
        <f>'Raw Data'!C1020</f>
        <v>3B</v>
      </c>
      <c r="C1017" s="131" t="str">
        <f>'Raw Data'!B1020</f>
        <v>Chignik</v>
      </c>
      <c r="D1017" s="130">
        <f>'Raw Data'!E1020</f>
        <v>43276</v>
      </c>
      <c r="E1017" s="129">
        <f>'Raw Data'!F1020</f>
        <v>552999</v>
      </c>
      <c r="F1017" s="129">
        <f>IF('Raw Data'!G1020 &lt; 2000000,-1* 'Raw Data'!G1020,('Raw Data'!G1020 - 1000000))</f>
        <v>-1563812</v>
      </c>
      <c r="G1017" s="128">
        <f>'Raw Data'!H1020</f>
        <v>97</v>
      </c>
      <c r="H1017" s="127">
        <f>'Raw Data'!M1020</f>
        <v>6.9564361572265625</v>
      </c>
      <c r="I1017" s="119">
        <f>'Raw Data'!I1020</f>
        <v>127.07481384277344</v>
      </c>
      <c r="J1017" s="118">
        <f>'Raw Data'!K1020</f>
        <v>9</v>
      </c>
      <c r="K1017" s="119">
        <f>'Raw Data'!J1020</f>
        <v>134.98434448242187</v>
      </c>
      <c r="L1017" s="118">
        <f>'Raw Data'!L1020</f>
        <v>15</v>
      </c>
      <c r="M1017" s="117">
        <f>IF('Raw Data'!U1020 &gt; 0, IF('Raw Data'!V1020 = 1, ('Raw Data'!Z1020 * 'Raw Data'!N1020 * 'Raw Data'!P1020) / 'Raw Data'!U1020, 'Raw Data'!Z1020), #N/A)</f>
        <v>59.4</v>
      </c>
      <c r="N1017" s="116">
        <f>IF('Raw Data'!U1020 &gt; 0, IF('Raw Data'!V1020 = 1, ('Raw Data'!AD1020 * 'Raw Data'!N1020 * 'Raw Data'!P1020) / 'Raw Data'!U1020, 'Raw Data'!AD1020), #N/A)</f>
        <v>59.4</v>
      </c>
      <c r="O1017" s="115">
        <f>IF('Raw Data'!U1020 &gt; 0, IF('Raw Data'!V1020 = 1, ('Raw Data'!AH1020 * 'Raw Data'!N1020 * 'Raw Data'!P1020) / 'Raw Data'!U1020, 'Raw Data'!AH1020), #N/A)</f>
        <v>9.9</v>
      </c>
      <c r="P1017" s="107">
        <f>'Raw Data'!V1020</f>
        <v>1</v>
      </c>
    </row>
    <row r="1018" spans="1:16" x14ac:dyDescent="0.2">
      <c r="A1018" s="132">
        <f>'Raw Data'!D1021</f>
        <v>5117</v>
      </c>
      <c r="B1018" s="113" t="str">
        <f>'Raw Data'!C1021</f>
        <v>3B</v>
      </c>
      <c r="C1018" s="131" t="str">
        <f>'Raw Data'!B1021</f>
        <v>Chignik</v>
      </c>
      <c r="D1018" s="130">
        <f>'Raw Data'!E1021</f>
        <v>43260</v>
      </c>
      <c r="E1018" s="129">
        <f>'Raw Data'!F1021</f>
        <v>553001</v>
      </c>
      <c r="F1018" s="129">
        <f>IF('Raw Data'!G1021 &lt; 2000000,-1* 'Raw Data'!G1021,('Raw Data'!G1021 - 1000000))</f>
        <v>-1565509</v>
      </c>
      <c r="G1018" s="128">
        <f>'Raw Data'!H1021</f>
        <v>49</v>
      </c>
      <c r="H1018" s="127">
        <f>'Raw Data'!M1021</f>
        <v>7.0267038345336914</v>
      </c>
      <c r="I1018" s="119">
        <f>'Raw Data'!I1021</f>
        <v>480.63677978515625</v>
      </c>
      <c r="J1018" s="118">
        <f>'Raw Data'!K1021</f>
        <v>31</v>
      </c>
      <c r="K1018" s="119">
        <f>'Raw Data'!J1021</f>
        <v>520.0513916015625</v>
      </c>
      <c r="L1018" s="118">
        <f>'Raw Data'!L1021</f>
        <v>65</v>
      </c>
      <c r="M1018" s="117">
        <f>IF('Raw Data'!U1021 &gt; 0, IF('Raw Data'!V1021 = 1, ('Raw Data'!Z1021 * 'Raw Data'!N1021 * 'Raw Data'!P1021) / 'Raw Data'!U1021, 'Raw Data'!Z1021), #N/A)</f>
        <v>0</v>
      </c>
      <c r="N1018" s="116">
        <f>IF('Raw Data'!U1021 &gt; 0, IF('Raw Data'!V1021 = 1, ('Raw Data'!AD1021 * 'Raw Data'!N1021 * 'Raw Data'!P1021) / 'Raw Data'!U1021, 'Raw Data'!AD1021), #N/A)</f>
        <v>0</v>
      </c>
      <c r="O1018" s="115">
        <f>IF('Raw Data'!U1021 &gt; 0, IF('Raw Data'!V1021 = 1, ('Raw Data'!AH1021 * 'Raw Data'!N1021 * 'Raw Data'!P1021) / 'Raw Data'!U1021, 'Raw Data'!AH1021), #N/A)</f>
        <v>20</v>
      </c>
      <c r="P1018" s="107">
        <f>'Raw Data'!V1021</f>
        <v>1</v>
      </c>
    </row>
    <row r="1019" spans="1:16" x14ac:dyDescent="0.2">
      <c r="A1019" s="132">
        <f>'Raw Data'!D1022</f>
        <v>5118</v>
      </c>
      <c r="B1019" s="113" t="str">
        <f>'Raw Data'!C1022</f>
        <v>3B</v>
      </c>
      <c r="C1019" s="131" t="str">
        <f>'Raw Data'!B1022</f>
        <v>Chignik</v>
      </c>
      <c r="D1019" s="130">
        <f>'Raw Data'!E1022</f>
        <v>43260</v>
      </c>
      <c r="E1019" s="129">
        <f>'Raw Data'!F1022</f>
        <v>553000</v>
      </c>
      <c r="F1019" s="129">
        <f>IF('Raw Data'!G1022 &lt; 2000000,-1* 'Raw Data'!G1022,('Raw Data'!G1022 - 1000000))</f>
        <v>-1571323</v>
      </c>
      <c r="G1019" s="128">
        <f>'Raw Data'!H1022</f>
        <v>48</v>
      </c>
      <c r="H1019" s="127">
        <f>'Raw Data'!M1022</f>
        <v>7.0267033576965332</v>
      </c>
      <c r="I1019" s="119">
        <f>'Raw Data'!I1022</f>
        <v>703.07440185546875</v>
      </c>
      <c r="J1019" s="118">
        <f>'Raw Data'!K1022</f>
        <v>41</v>
      </c>
      <c r="K1019" s="119">
        <f>'Raw Data'!J1022</f>
        <v>904.37628173828125</v>
      </c>
      <c r="L1019" s="118">
        <f>'Raw Data'!L1022</f>
        <v>127</v>
      </c>
      <c r="M1019" s="117">
        <f>IF('Raw Data'!U1022 &gt; 0, IF('Raw Data'!V1022 = 1, ('Raw Data'!Z1022 * 'Raw Data'!N1022 * 'Raw Data'!P1022) / 'Raw Data'!U1022, 'Raw Data'!Z1022), #N/A)</f>
        <v>0</v>
      </c>
      <c r="N1019" s="116">
        <f>IF('Raw Data'!U1022 &gt; 0, IF('Raw Data'!V1022 = 1, ('Raw Data'!AD1022 * 'Raw Data'!N1022 * 'Raw Data'!P1022) / 'Raw Data'!U1022, 'Raw Data'!AD1022), #N/A)</f>
        <v>25</v>
      </c>
      <c r="O1019" s="115">
        <f>IF('Raw Data'!U1022 &gt; 0, IF('Raw Data'!V1022 = 1, ('Raw Data'!AH1022 * 'Raw Data'!N1022 * 'Raw Data'!P1022) / 'Raw Data'!U1022, 'Raw Data'!AH1022), #N/A)</f>
        <v>0</v>
      </c>
      <c r="P1019" s="107">
        <f>'Raw Data'!V1022</f>
        <v>1</v>
      </c>
    </row>
    <row r="1020" spans="1:16" x14ac:dyDescent="0.2">
      <c r="A1020" s="132">
        <f>'Raw Data'!D1023</f>
        <v>5119</v>
      </c>
      <c r="B1020" s="113" t="str">
        <f>'Raw Data'!C1023</f>
        <v>3B</v>
      </c>
      <c r="C1020" s="131" t="str">
        <f>'Raw Data'!B1023</f>
        <v>Chignik</v>
      </c>
      <c r="D1020" s="130">
        <f>'Raw Data'!E1023</f>
        <v>43250</v>
      </c>
      <c r="E1020" s="129">
        <f>'Raw Data'!F1023</f>
        <v>552984</v>
      </c>
      <c r="F1020" s="129">
        <f>IF('Raw Data'!G1023 &lt; 2000000,-1* 'Raw Data'!G1023,('Raw Data'!G1023 - 1000000))</f>
        <v>-1573107</v>
      </c>
      <c r="G1020" s="128">
        <f>'Raw Data'!H1023</f>
        <v>51</v>
      </c>
      <c r="H1020" s="127">
        <f>'Raw Data'!M1023</f>
        <v>7.0267033576965332</v>
      </c>
      <c r="I1020" s="119">
        <f>'Raw Data'!I1023</f>
        <v>137.19793701171875</v>
      </c>
      <c r="J1020" s="118">
        <f>'Raw Data'!K1023</f>
        <v>8</v>
      </c>
      <c r="K1020" s="119">
        <f>'Raw Data'!J1023</f>
        <v>347.92822265625</v>
      </c>
      <c r="L1020" s="118">
        <f>'Raw Data'!L1023</f>
        <v>52</v>
      </c>
      <c r="M1020" s="117">
        <f>IF('Raw Data'!U1023 &gt; 0, IF('Raw Data'!V1023 = 1, ('Raw Data'!Z1023 * 'Raw Data'!N1023 * 'Raw Data'!P1023) / 'Raw Data'!U1023, 'Raw Data'!Z1023), #N/A)</f>
        <v>0</v>
      </c>
      <c r="N1020" s="116">
        <f>IF('Raw Data'!U1023 &gt; 0, IF('Raw Data'!V1023 = 1, ('Raw Data'!AD1023 * 'Raw Data'!N1023 * 'Raw Data'!P1023) / 'Raw Data'!U1023, 'Raw Data'!AD1023), #N/A)</f>
        <v>300</v>
      </c>
      <c r="O1020" s="115">
        <f>IF('Raw Data'!U1023 &gt; 0, IF('Raw Data'!V1023 = 1, ('Raw Data'!AH1023 * 'Raw Data'!N1023 * 'Raw Data'!P1023) / 'Raw Data'!U1023, 'Raw Data'!AH1023), #N/A)</f>
        <v>0</v>
      </c>
      <c r="P1020" s="107">
        <f>'Raw Data'!V1023</f>
        <v>1</v>
      </c>
    </row>
    <row r="1021" spans="1:16" x14ac:dyDescent="0.2">
      <c r="A1021" s="132">
        <f>'Raw Data'!D1024</f>
        <v>5120</v>
      </c>
      <c r="B1021" s="113" t="str">
        <f>'Raw Data'!C1024</f>
        <v>3B</v>
      </c>
      <c r="C1021" s="131" t="str">
        <f>'Raw Data'!B1024</f>
        <v>Chignik</v>
      </c>
      <c r="D1021" s="130">
        <f>'Raw Data'!E1024</f>
        <v>43250</v>
      </c>
      <c r="E1021" s="129">
        <f>'Raw Data'!F1024</f>
        <v>553002</v>
      </c>
      <c r="F1021" s="129">
        <f>IF('Raw Data'!G1024 &lt; 2000000,-1* 'Raw Data'!G1024,('Raw Data'!G1024 - 1000000))</f>
        <v>-1574818</v>
      </c>
      <c r="G1021" s="128">
        <f>'Raw Data'!H1024</f>
        <v>52</v>
      </c>
      <c r="H1021" s="127">
        <f>'Raw Data'!M1024</f>
        <v>7.0267033576965332</v>
      </c>
      <c r="I1021" s="119">
        <f>'Raw Data'!I1024</f>
        <v>336.90884399414062</v>
      </c>
      <c r="J1021" s="118">
        <f>'Raw Data'!K1024</f>
        <v>21</v>
      </c>
      <c r="K1021" s="119">
        <f>'Raw Data'!J1024</f>
        <v>619.31939697265625</v>
      </c>
      <c r="L1021" s="118">
        <f>'Raw Data'!L1024</f>
        <v>91</v>
      </c>
      <c r="M1021" s="117">
        <f>IF('Raw Data'!U1024 &gt; 0, IF('Raw Data'!V1024 = 1, ('Raw Data'!Z1024 * 'Raw Data'!N1024 * 'Raw Data'!P1024) / 'Raw Data'!U1024, 'Raw Data'!Z1024), #N/A)</f>
        <v>0</v>
      </c>
      <c r="N1021" s="116">
        <f>IF('Raw Data'!U1024 &gt; 0, IF('Raw Data'!V1024 = 1, ('Raw Data'!AD1024 * 'Raw Data'!N1024 * 'Raw Data'!P1024) / 'Raw Data'!U1024, 'Raw Data'!AD1024), #N/A)</f>
        <v>160</v>
      </c>
      <c r="O1021" s="115">
        <f>IF('Raw Data'!U1024 &gt; 0, IF('Raw Data'!V1024 = 1, ('Raw Data'!AH1024 * 'Raw Data'!N1024 * 'Raw Data'!P1024) / 'Raw Data'!U1024, 'Raw Data'!AH1024), #N/A)</f>
        <v>0</v>
      </c>
      <c r="P1021" s="107">
        <f>'Raw Data'!V1024</f>
        <v>1</v>
      </c>
    </row>
    <row r="1022" spans="1:16" x14ac:dyDescent="0.2">
      <c r="A1022" s="132">
        <f>'Raw Data'!D1025</f>
        <v>5121</v>
      </c>
      <c r="B1022" s="113" t="str">
        <f>'Raw Data'!C1025</f>
        <v>3B</v>
      </c>
      <c r="C1022" s="131" t="str">
        <f>'Raw Data'!B1025</f>
        <v>Chignik</v>
      </c>
      <c r="D1022" s="130">
        <f>'Raw Data'!E1025</f>
        <v>43251</v>
      </c>
      <c r="E1022" s="129">
        <f>'Raw Data'!F1025</f>
        <v>552999</v>
      </c>
      <c r="F1022" s="129">
        <f>IF('Raw Data'!G1025 &lt; 2000000,-1* 'Raw Data'!G1025,('Raw Data'!G1025 - 1000000))</f>
        <v>-1580618</v>
      </c>
      <c r="G1022" s="128">
        <f>'Raw Data'!H1025</f>
        <v>71</v>
      </c>
      <c r="H1022" s="127">
        <f>'Raw Data'!M1025</f>
        <v>6.9564361572265625</v>
      </c>
      <c r="I1022" s="119">
        <f>'Raw Data'!I1025</f>
        <v>135.61553955078125</v>
      </c>
      <c r="J1022" s="118">
        <f>'Raw Data'!K1025</f>
        <v>9</v>
      </c>
      <c r="K1022" s="119">
        <f>'Raw Data'!J1025</f>
        <v>414.68710327148437</v>
      </c>
      <c r="L1022" s="118">
        <f>'Raw Data'!L1025</f>
        <v>61</v>
      </c>
      <c r="M1022" s="117">
        <f>IF('Raw Data'!U1025 &gt; 0, IF('Raw Data'!V1025 = 1, ('Raw Data'!Z1025 * 'Raw Data'!N1025 * 'Raw Data'!P1025) / 'Raw Data'!U1025, 'Raw Data'!Z1025), #N/A)</f>
        <v>9.9</v>
      </c>
      <c r="N1022" s="116">
        <f>IF('Raw Data'!U1025 &gt; 0, IF('Raw Data'!V1025 = 1, ('Raw Data'!AD1025 * 'Raw Data'!N1025 * 'Raw Data'!P1025) / 'Raw Data'!U1025, 'Raw Data'!AD1025), #N/A)</f>
        <v>178.2</v>
      </c>
      <c r="O1022" s="115">
        <f>IF('Raw Data'!U1025 &gt; 0, IF('Raw Data'!V1025 = 1, ('Raw Data'!AH1025 * 'Raw Data'!N1025 * 'Raw Data'!P1025) / 'Raw Data'!U1025, 'Raw Data'!AH1025), #N/A)</f>
        <v>0</v>
      </c>
      <c r="P1022" s="107">
        <f>'Raw Data'!V1025</f>
        <v>1</v>
      </c>
    </row>
    <row r="1023" spans="1:16" x14ac:dyDescent="0.2">
      <c r="A1023" s="132">
        <f>'Raw Data'!D1026</f>
        <v>5122</v>
      </c>
      <c r="B1023" s="113" t="str">
        <f>'Raw Data'!C1026</f>
        <v>3B</v>
      </c>
      <c r="C1023" s="131" t="str">
        <f>'Raw Data'!B1026</f>
        <v>Chignik</v>
      </c>
      <c r="D1023" s="130">
        <f>'Raw Data'!E1026</f>
        <v>43251</v>
      </c>
      <c r="E1023" s="129">
        <f>'Raw Data'!F1026</f>
        <v>553000</v>
      </c>
      <c r="F1023" s="129">
        <f>IF('Raw Data'!G1026 &lt; 2000000,-1* 'Raw Data'!G1026,('Raw Data'!G1026 - 1000000))</f>
        <v>-1582383</v>
      </c>
      <c r="G1023" s="128">
        <f>'Raw Data'!H1026</f>
        <v>79</v>
      </c>
      <c r="H1023" s="127">
        <f>'Raw Data'!M1026</f>
        <v>6.9564361572265625</v>
      </c>
      <c r="I1023" s="119">
        <f>'Raw Data'!I1026</f>
        <v>250.92941284179687</v>
      </c>
      <c r="J1023" s="118">
        <f>'Raw Data'!K1026</f>
        <v>14</v>
      </c>
      <c r="K1023" s="119">
        <f>'Raw Data'!J1026</f>
        <v>225.66841125488281</v>
      </c>
      <c r="L1023" s="118">
        <f>'Raw Data'!L1026</f>
        <v>31</v>
      </c>
      <c r="M1023" s="117">
        <f>IF('Raw Data'!U1026 &gt; 0, IF('Raw Data'!V1026 = 1, ('Raw Data'!Z1026 * 'Raw Data'!N1026 * 'Raw Data'!P1026) / 'Raw Data'!U1026, 'Raw Data'!Z1026), #N/A)</f>
        <v>49.5</v>
      </c>
      <c r="N1023" s="116">
        <f>IF('Raw Data'!U1026 &gt; 0, IF('Raw Data'!V1026 = 1, ('Raw Data'!AD1026 * 'Raw Data'!N1026 * 'Raw Data'!P1026) / 'Raw Data'!U1026, 'Raw Data'!AD1026), #N/A)</f>
        <v>94.05</v>
      </c>
      <c r="O1023" s="115">
        <f>IF('Raw Data'!U1026 &gt; 0, IF('Raw Data'!V1026 = 1, ('Raw Data'!AH1026 * 'Raw Data'!N1026 * 'Raw Data'!P1026) / 'Raw Data'!U1026, 'Raw Data'!AH1026), #N/A)</f>
        <v>0</v>
      </c>
      <c r="P1023" s="107">
        <f>'Raw Data'!V1026</f>
        <v>1</v>
      </c>
    </row>
    <row r="1024" spans="1:16" x14ac:dyDescent="0.2">
      <c r="A1024" s="132">
        <f>'Raw Data'!D1027</f>
        <v>5123</v>
      </c>
      <c r="B1024" s="113" t="str">
        <f>'Raw Data'!C1027</f>
        <v>3B</v>
      </c>
      <c r="C1024" s="131" t="str">
        <f>'Raw Data'!B1027</f>
        <v>Chignik</v>
      </c>
      <c r="D1024" s="130">
        <f>'Raw Data'!E1027</f>
        <v>43276</v>
      </c>
      <c r="E1024" s="129">
        <f>'Raw Data'!F1027</f>
        <v>554008</v>
      </c>
      <c r="F1024" s="129">
        <f>IF('Raw Data'!G1027 &lt; 2000000,-1* 'Raw Data'!G1027,('Raw Data'!G1027 - 1000000))</f>
        <v>-1565501</v>
      </c>
      <c r="G1024" s="128">
        <f>'Raw Data'!H1027</f>
        <v>48</v>
      </c>
      <c r="H1024" s="127">
        <f>'Raw Data'!M1027</f>
        <v>7.0267033576965332</v>
      </c>
      <c r="I1024" s="119">
        <f>'Raw Data'!I1027</f>
        <v>318.31625366210937</v>
      </c>
      <c r="J1024" s="118">
        <f>'Raw Data'!K1027</f>
        <v>20</v>
      </c>
      <c r="K1024" s="119">
        <f>'Raw Data'!J1027</f>
        <v>950.32623291015625</v>
      </c>
      <c r="L1024" s="118">
        <f>'Raw Data'!L1027</f>
        <v>149</v>
      </c>
      <c r="M1024" s="117">
        <f>IF('Raw Data'!U1027 &gt; 0, IF('Raw Data'!V1027 = 1, ('Raw Data'!Z1027 * 'Raw Data'!N1027 * 'Raw Data'!P1027) / 'Raw Data'!U1027, 'Raw Data'!Z1027), #N/A)</f>
        <v>0</v>
      </c>
      <c r="N1024" s="116">
        <f>IF('Raw Data'!U1027 &gt; 0, IF('Raw Data'!V1027 = 1, ('Raw Data'!AD1027 * 'Raw Data'!N1027 * 'Raw Data'!P1027) / 'Raw Data'!U1027, 'Raw Data'!AD1027), #N/A)</f>
        <v>20</v>
      </c>
      <c r="O1024" s="115">
        <f>IF('Raw Data'!U1027 &gt; 0, IF('Raw Data'!V1027 = 1, ('Raw Data'!AH1027 * 'Raw Data'!N1027 * 'Raw Data'!P1027) / 'Raw Data'!U1027, 'Raw Data'!AH1027), #N/A)</f>
        <v>0</v>
      </c>
      <c r="P1024" s="107">
        <f>'Raw Data'!V1027</f>
        <v>1</v>
      </c>
    </row>
    <row r="1025" spans="1:16" x14ac:dyDescent="0.2">
      <c r="A1025" s="132">
        <f>'Raw Data'!D1028</f>
        <v>5124</v>
      </c>
      <c r="B1025" s="113" t="str">
        <f>'Raw Data'!C1028</f>
        <v>3B</v>
      </c>
      <c r="C1025" s="131" t="str">
        <f>'Raw Data'!B1028</f>
        <v>Chignik</v>
      </c>
      <c r="D1025" s="130">
        <f>'Raw Data'!E1028</f>
        <v>43277</v>
      </c>
      <c r="E1025" s="129">
        <f>'Raw Data'!F1028</f>
        <v>554008</v>
      </c>
      <c r="F1025" s="129">
        <f>IF('Raw Data'!G1028 &lt; 2000000,-1* 'Raw Data'!G1028,('Raw Data'!G1028 - 1000000))</f>
        <v>-1571302</v>
      </c>
      <c r="G1025" s="128">
        <f>'Raw Data'!H1028</f>
        <v>46</v>
      </c>
      <c r="H1025" s="127">
        <f>'Raw Data'!M1028</f>
        <v>7.0267033576965332</v>
      </c>
      <c r="I1025" s="119">
        <f>'Raw Data'!I1028</f>
        <v>329.3511962890625</v>
      </c>
      <c r="J1025" s="118">
        <f>'Raw Data'!K1028</f>
        <v>19</v>
      </c>
      <c r="K1025" s="119">
        <f>'Raw Data'!J1028</f>
        <v>479.73324584960937</v>
      </c>
      <c r="L1025" s="118">
        <f>'Raw Data'!L1028</f>
        <v>68</v>
      </c>
      <c r="M1025" s="117">
        <f>IF('Raw Data'!U1028 &gt; 0, IF('Raw Data'!V1028 = 1, ('Raw Data'!Z1028 * 'Raw Data'!N1028 * 'Raw Data'!P1028) / 'Raw Data'!U1028, 'Raw Data'!Z1028), #N/A)</f>
        <v>0</v>
      </c>
      <c r="N1025" s="116">
        <f>IF('Raw Data'!U1028 &gt; 0, IF('Raw Data'!V1028 = 1, ('Raw Data'!AD1028 * 'Raw Data'!N1028 * 'Raw Data'!P1028) / 'Raw Data'!U1028, 'Raw Data'!AD1028), #N/A)</f>
        <v>100</v>
      </c>
      <c r="O1025" s="115">
        <f>IF('Raw Data'!U1028 &gt; 0, IF('Raw Data'!V1028 = 1, ('Raw Data'!AH1028 * 'Raw Data'!N1028 * 'Raw Data'!P1028) / 'Raw Data'!U1028, 'Raw Data'!AH1028), #N/A)</f>
        <v>0</v>
      </c>
      <c r="P1025" s="107">
        <f>'Raw Data'!V1028</f>
        <v>1</v>
      </c>
    </row>
    <row r="1026" spans="1:16" x14ac:dyDescent="0.2">
      <c r="A1026" s="132">
        <f>'Raw Data'!D1029</f>
        <v>5125</v>
      </c>
      <c r="B1026" s="113" t="str">
        <f>'Raw Data'!C1029</f>
        <v>3B</v>
      </c>
      <c r="C1026" s="131" t="str">
        <f>'Raw Data'!B1029</f>
        <v>Chignik</v>
      </c>
      <c r="D1026" s="130">
        <f>'Raw Data'!E1029</f>
        <v>43277</v>
      </c>
      <c r="E1026" s="129">
        <f>'Raw Data'!F1029</f>
        <v>554017</v>
      </c>
      <c r="F1026" s="129">
        <f>IF('Raw Data'!G1029 &lt; 2000000,-1* 'Raw Data'!G1029,('Raw Data'!G1029 - 1000000))</f>
        <v>-1573001</v>
      </c>
      <c r="G1026" s="128">
        <f>'Raw Data'!H1029</f>
        <v>55</v>
      </c>
      <c r="H1026" s="127">
        <f>'Raw Data'!M1029</f>
        <v>6.9564361572265625</v>
      </c>
      <c r="I1026" s="119">
        <f>'Raw Data'!I1029</f>
        <v>39.888679504394531</v>
      </c>
      <c r="J1026" s="118">
        <f>'Raw Data'!K1029</f>
        <v>2</v>
      </c>
      <c r="K1026" s="119">
        <f>'Raw Data'!J1029</f>
        <v>295.07833862304688</v>
      </c>
      <c r="L1026" s="118">
        <f>'Raw Data'!L1029</f>
        <v>52</v>
      </c>
      <c r="M1026" s="117">
        <f>IF('Raw Data'!U1029 &gt; 0, IF('Raw Data'!V1029 = 1, ('Raw Data'!Z1029 * 'Raw Data'!N1029 * 'Raw Data'!P1029) / 'Raw Data'!U1029, 'Raw Data'!Z1029), #N/A)</f>
        <v>0</v>
      </c>
      <c r="N1026" s="116">
        <f>IF('Raw Data'!U1029 &gt; 0, IF('Raw Data'!V1029 = 1, ('Raw Data'!AD1029 * 'Raw Data'!N1029 * 'Raw Data'!P1029) / 'Raw Data'!U1029, 'Raw Data'!AD1029), #N/A)</f>
        <v>103.95</v>
      </c>
      <c r="O1026" s="115">
        <f>IF('Raw Data'!U1029 &gt; 0, IF('Raw Data'!V1029 = 1, ('Raw Data'!AH1029 * 'Raw Data'!N1029 * 'Raw Data'!P1029) / 'Raw Data'!U1029, 'Raw Data'!AH1029), #N/A)</f>
        <v>0</v>
      </c>
      <c r="P1026" s="107">
        <f>'Raw Data'!V1029</f>
        <v>1</v>
      </c>
    </row>
    <row r="1027" spans="1:16" x14ac:dyDescent="0.2">
      <c r="A1027" s="132">
        <f>'Raw Data'!D1030</f>
        <v>5126</v>
      </c>
      <c r="B1027" s="113" t="str">
        <f>'Raw Data'!C1030</f>
        <v>3B</v>
      </c>
      <c r="C1027" s="131" t="str">
        <f>'Raw Data'!B1030</f>
        <v>Chignik</v>
      </c>
      <c r="D1027" s="130">
        <f>'Raw Data'!E1030</f>
        <v>43249</v>
      </c>
      <c r="E1027" s="129">
        <f>'Raw Data'!F1030</f>
        <v>554005</v>
      </c>
      <c r="F1027" s="129">
        <f>IF('Raw Data'!G1030 &lt; 2000000,-1* 'Raw Data'!G1030,('Raw Data'!G1030 - 1000000))</f>
        <v>-1574802</v>
      </c>
      <c r="G1027" s="128">
        <f>'Raw Data'!H1030</f>
        <v>73</v>
      </c>
      <c r="H1027" s="127">
        <f>'Raw Data'!M1030</f>
        <v>7.0267038345336914</v>
      </c>
      <c r="I1027" s="119">
        <f>'Raw Data'!I1030</f>
        <v>225.52236938476562</v>
      </c>
      <c r="J1027" s="118">
        <f>'Raw Data'!K1030</f>
        <v>14</v>
      </c>
      <c r="K1027" s="119">
        <f>'Raw Data'!J1030</f>
        <v>484.18206787109375</v>
      </c>
      <c r="L1027" s="118">
        <f>'Raw Data'!L1030</f>
        <v>71</v>
      </c>
      <c r="M1027" s="117">
        <f>IF('Raw Data'!U1030 &gt; 0, IF('Raw Data'!V1030 = 1, ('Raw Data'!Z1030 * 'Raw Data'!N1030 * 'Raw Data'!P1030) / 'Raw Data'!U1030, 'Raw Data'!Z1030), #N/A)</f>
        <v>0</v>
      </c>
      <c r="N1027" s="116">
        <f>IF('Raw Data'!U1030 &gt; 0, IF('Raw Data'!V1030 = 1, ('Raw Data'!AD1030 * 'Raw Data'!N1030 * 'Raw Data'!P1030) / 'Raw Data'!U1030, 'Raw Data'!AD1030), #N/A)</f>
        <v>40</v>
      </c>
      <c r="O1027" s="115">
        <f>IF('Raw Data'!U1030 &gt; 0, IF('Raw Data'!V1030 = 1, ('Raw Data'!AH1030 * 'Raw Data'!N1030 * 'Raw Data'!P1030) / 'Raw Data'!U1030, 'Raw Data'!AH1030), #N/A)</f>
        <v>0</v>
      </c>
      <c r="P1027" s="107">
        <f>'Raw Data'!V1030</f>
        <v>1</v>
      </c>
    </row>
    <row r="1028" spans="1:16" x14ac:dyDescent="0.2">
      <c r="A1028" s="132">
        <f>'Raw Data'!D1031</f>
        <v>5127</v>
      </c>
      <c r="B1028" s="113" t="str">
        <f>'Raw Data'!C1031</f>
        <v>3B</v>
      </c>
      <c r="C1028" s="131" t="str">
        <f>'Raw Data'!B1031</f>
        <v>Chignik</v>
      </c>
      <c r="D1028" s="130">
        <f>'Raw Data'!E1031</f>
        <v>43249</v>
      </c>
      <c r="E1028" s="129">
        <f>'Raw Data'!F1031</f>
        <v>554001</v>
      </c>
      <c r="F1028" s="129">
        <f>IF('Raw Data'!G1031 &lt; 2000000,-1* 'Raw Data'!G1031,('Raw Data'!G1031 - 1000000))</f>
        <v>-1580613</v>
      </c>
      <c r="G1028" s="128">
        <f>'Raw Data'!H1031</f>
        <v>69</v>
      </c>
      <c r="H1028" s="127">
        <f>'Raw Data'!M1031</f>
        <v>6.9564361572265625</v>
      </c>
      <c r="I1028" s="119">
        <f>'Raw Data'!I1031</f>
        <v>116.63188171386719</v>
      </c>
      <c r="J1028" s="118">
        <f>'Raw Data'!K1031</f>
        <v>7</v>
      </c>
      <c r="K1028" s="119">
        <f>'Raw Data'!J1031</f>
        <v>305.70062255859375</v>
      </c>
      <c r="L1028" s="118">
        <f>'Raw Data'!L1031</f>
        <v>53</v>
      </c>
      <c r="M1028" s="117">
        <f>IF('Raw Data'!U1031 &gt; 0, IF('Raw Data'!V1031 = 1, ('Raw Data'!Z1031 * 'Raw Data'!N1031 * 'Raw Data'!P1031) / 'Raw Data'!U1031, 'Raw Data'!Z1031), #N/A)</f>
        <v>4.95</v>
      </c>
      <c r="N1028" s="116">
        <f>IF('Raw Data'!U1031 &gt; 0, IF('Raw Data'!V1031 = 1, ('Raw Data'!AD1031 * 'Raw Data'!N1031 * 'Raw Data'!P1031) / 'Raw Data'!U1031, 'Raw Data'!AD1031), #N/A)</f>
        <v>103.95</v>
      </c>
      <c r="O1028" s="115">
        <f>IF('Raw Data'!U1031 &gt; 0, IF('Raw Data'!V1031 = 1, ('Raw Data'!AH1031 * 'Raw Data'!N1031 * 'Raw Data'!P1031) / 'Raw Data'!U1031, 'Raw Data'!AH1031), #N/A)</f>
        <v>14.85</v>
      </c>
      <c r="P1028" s="107">
        <f>'Raw Data'!V1031</f>
        <v>1</v>
      </c>
    </row>
    <row r="1029" spans="1:16" x14ac:dyDescent="0.2">
      <c r="A1029" s="132">
        <f>'Raw Data'!D1032</f>
        <v>5128</v>
      </c>
      <c r="B1029" s="113" t="str">
        <f>'Raw Data'!C1032</f>
        <v>3B</v>
      </c>
      <c r="C1029" s="131" t="str">
        <f>'Raw Data'!B1032</f>
        <v>Chignik</v>
      </c>
      <c r="D1029" s="130">
        <f>'Raw Data'!E1032</f>
        <v>43279</v>
      </c>
      <c r="E1029" s="129">
        <f>'Raw Data'!F1032</f>
        <v>554002</v>
      </c>
      <c r="F1029" s="129">
        <f>IF('Raw Data'!G1032 &lt; 2000000,-1* 'Raw Data'!G1032,('Raw Data'!G1032 - 1000000))</f>
        <v>-1582302</v>
      </c>
      <c r="G1029" s="128">
        <f>'Raw Data'!H1032</f>
        <v>70</v>
      </c>
      <c r="H1029" s="127">
        <f>'Raw Data'!M1032</f>
        <v>7.0969705581665039</v>
      </c>
      <c r="I1029" s="119">
        <f>'Raw Data'!I1032</f>
        <v>12.344038009643555</v>
      </c>
      <c r="J1029" s="118">
        <f>'Raw Data'!K1032</f>
        <v>1</v>
      </c>
      <c r="K1029" s="119">
        <f>'Raw Data'!J1032</f>
        <v>88.559127807617188</v>
      </c>
      <c r="L1029" s="118">
        <f>'Raw Data'!L1032</f>
        <v>14</v>
      </c>
      <c r="M1029" s="117">
        <f>IF('Raw Data'!U1032 &gt; 0, IF('Raw Data'!V1032 = 1, ('Raw Data'!Z1032 * 'Raw Data'!N1032 * 'Raw Data'!P1032) / 'Raw Data'!U1032, 'Raw Data'!Z1032), #N/A)</f>
        <v>10.1</v>
      </c>
      <c r="N1029" s="116">
        <f>IF('Raw Data'!U1032 &gt; 0, IF('Raw Data'!V1032 = 1, ('Raw Data'!AD1032 * 'Raw Data'!N1032 * 'Raw Data'!P1032) / 'Raw Data'!U1032, 'Raw Data'!AD1032), #N/A)</f>
        <v>15.15</v>
      </c>
      <c r="O1029" s="115">
        <f>IF('Raw Data'!U1032 &gt; 0, IF('Raw Data'!V1032 = 1, ('Raw Data'!AH1032 * 'Raw Data'!N1032 * 'Raw Data'!P1032) / 'Raw Data'!U1032, 'Raw Data'!AH1032), #N/A)</f>
        <v>0</v>
      </c>
      <c r="P1029" s="107">
        <f>'Raw Data'!V1032</f>
        <v>1</v>
      </c>
    </row>
    <row r="1030" spans="1:16" x14ac:dyDescent="0.2">
      <c r="A1030" s="132">
        <f>'Raw Data'!D1033</f>
        <v>5129</v>
      </c>
      <c r="B1030" s="113" t="str">
        <f>'Raw Data'!C1033</f>
        <v>3B</v>
      </c>
      <c r="C1030" s="131" t="str">
        <f>'Raw Data'!B1033</f>
        <v>Chignik</v>
      </c>
      <c r="D1030" s="130">
        <f>'Raw Data'!E1033</f>
        <v>43279</v>
      </c>
      <c r="E1030" s="129">
        <f>'Raw Data'!F1033</f>
        <v>553990</v>
      </c>
      <c r="F1030" s="129">
        <f>IF('Raw Data'!G1033 &lt; 2000000,-1* 'Raw Data'!G1033,('Raw Data'!G1033 - 1000000))</f>
        <v>-1584098</v>
      </c>
      <c r="G1030" s="128">
        <f>'Raw Data'!H1033</f>
        <v>50</v>
      </c>
      <c r="H1030" s="127">
        <f>'Raw Data'!M1033</f>
        <v>6.9564361572265625</v>
      </c>
      <c r="I1030" s="119">
        <f>'Raw Data'!I1033</f>
        <v>97.416580200195313</v>
      </c>
      <c r="J1030" s="118">
        <f>'Raw Data'!K1033</f>
        <v>7</v>
      </c>
      <c r="K1030" s="119">
        <f>'Raw Data'!J1033</f>
        <v>614.58642578125</v>
      </c>
      <c r="L1030" s="118">
        <f>'Raw Data'!L1033</f>
        <v>83</v>
      </c>
      <c r="M1030" s="117">
        <f>IF('Raw Data'!U1033 &gt; 0, IF('Raw Data'!V1033 = 1, ('Raw Data'!Z1033 * 'Raw Data'!N1033 * 'Raw Data'!P1033) / 'Raw Data'!U1033, 'Raw Data'!Z1033), #N/A)</f>
        <v>0</v>
      </c>
      <c r="N1030" s="116">
        <f>IF('Raw Data'!U1033 &gt; 0, IF('Raw Data'!V1033 = 1, ('Raw Data'!AD1033 * 'Raw Data'!N1033 * 'Raw Data'!P1033) / 'Raw Data'!U1033, 'Raw Data'!AD1033), #N/A)</f>
        <v>64.349999999999994</v>
      </c>
      <c r="O1030" s="115">
        <f>IF('Raw Data'!U1033 &gt; 0, IF('Raw Data'!V1033 = 1, ('Raw Data'!AH1033 * 'Raw Data'!N1033 * 'Raw Data'!P1033) / 'Raw Data'!U1033, 'Raw Data'!AH1033), #N/A)</f>
        <v>0</v>
      </c>
      <c r="P1030" s="107">
        <f>'Raw Data'!V1033</f>
        <v>1</v>
      </c>
    </row>
    <row r="1031" spans="1:16" x14ac:dyDescent="0.2">
      <c r="A1031" s="132">
        <f>'Raw Data'!D1034</f>
        <v>5130</v>
      </c>
      <c r="B1031" s="113" t="str">
        <f>'Raw Data'!C1034</f>
        <v>3B</v>
      </c>
      <c r="C1031" s="131" t="str">
        <f>'Raw Data'!B1034</f>
        <v>Chignik</v>
      </c>
      <c r="D1031" s="130">
        <f>'Raw Data'!E1034</f>
        <v>43277</v>
      </c>
      <c r="E1031" s="129">
        <f>'Raw Data'!F1034</f>
        <v>554996</v>
      </c>
      <c r="F1031" s="129">
        <f>IF('Raw Data'!G1034 &lt; 2000000,-1* 'Raw Data'!G1034,('Raw Data'!G1034 - 1000000))</f>
        <v>-1571199</v>
      </c>
      <c r="G1031" s="128">
        <f>'Raw Data'!H1034</f>
        <v>55</v>
      </c>
      <c r="H1031" s="127">
        <f>'Raw Data'!M1034</f>
        <v>7.0267033576965332</v>
      </c>
      <c r="I1031" s="119">
        <f>'Raw Data'!I1034</f>
        <v>81.3360595703125</v>
      </c>
      <c r="J1031" s="118">
        <f>'Raw Data'!K1034</f>
        <v>3</v>
      </c>
      <c r="K1031" s="119">
        <f>'Raw Data'!J1034</f>
        <v>290.09414672851562</v>
      </c>
      <c r="L1031" s="118">
        <f>'Raw Data'!L1034</f>
        <v>48</v>
      </c>
      <c r="M1031" s="117">
        <f>IF('Raw Data'!U1034 &gt; 0, IF('Raw Data'!V1034 = 1, ('Raw Data'!Z1034 * 'Raw Data'!N1034 * 'Raw Data'!P1034) / 'Raw Data'!U1034, 'Raw Data'!Z1034), #N/A)</f>
        <v>0</v>
      </c>
      <c r="N1031" s="116">
        <f>IF('Raw Data'!U1034 &gt; 0, IF('Raw Data'!V1034 = 1, ('Raw Data'!AD1034 * 'Raw Data'!N1034 * 'Raw Data'!P1034) / 'Raw Data'!U1034, 'Raw Data'!AD1034), #N/A)</f>
        <v>155</v>
      </c>
      <c r="O1031" s="115">
        <f>IF('Raw Data'!U1034 &gt; 0, IF('Raw Data'!V1034 = 1, ('Raw Data'!AH1034 * 'Raw Data'!N1034 * 'Raw Data'!P1034) / 'Raw Data'!U1034, 'Raw Data'!AH1034), #N/A)</f>
        <v>0</v>
      </c>
      <c r="P1031" s="107">
        <f>'Raw Data'!V1034</f>
        <v>1</v>
      </c>
    </row>
    <row r="1032" spans="1:16" x14ac:dyDescent="0.2">
      <c r="A1032" s="132">
        <f>'Raw Data'!D1035</f>
        <v>5131</v>
      </c>
      <c r="B1032" s="113" t="str">
        <f>'Raw Data'!C1035</f>
        <v>3B</v>
      </c>
      <c r="C1032" s="131" t="str">
        <f>'Raw Data'!B1035</f>
        <v>Chignik</v>
      </c>
      <c r="D1032" s="130">
        <f>'Raw Data'!E1035</f>
        <v>43277</v>
      </c>
      <c r="E1032" s="129">
        <f>'Raw Data'!F1035</f>
        <v>554999</v>
      </c>
      <c r="F1032" s="129">
        <f>IF('Raw Data'!G1035 &lt; 2000000,-1* 'Raw Data'!G1035,('Raw Data'!G1035 - 1000000))</f>
        <v>-1573002</v>
      </c>
      <c r="G1032" s="128">
        <f>'Raw Data'!H1035</f>
        <v>55</v>
      </c>
      <c r="H1032" s="127">
        <f>'Raw Data'!M1035</f>
        <v>6.9564361572265625</v>
      </c>
      <c r="I1032" s="119">
        <f>'Raw Data'!I1035</f>
        <v>10.987446784973145</v>
      </c>
      <c r="J1032" s="118">
        <f>'Raw Data'!K1035</f>
        <v>1</v>
      </c>
      <c r="K1032" s="119">
        <f>'Raw Data'!J1035</f>
        <v>309.50433349609375</v>
      </c>
      <c r="L1032" s="118">
        <f>'Raw Data'!L1035</f>
        <v>51</v>
      </c>
      <c r="M1032" s="117">
        <f>IF('Raw Data'!U1035 &gt; 0, IF('Raw Data'!V1035 = 1, ('Raw Data'!Z1035 * 'Raw Data'!N1035 * 'Raw Data'!P1035) / 'Raw Data'!U1035, 'Raw Data'!Z1035), #N/A)</f>
        <v>0</v>
      </c>
      <c r="N1032" s="116">
        <f>IF('Raw Data'!U1035 &gt; 0, IF('Raw Data'!V1035 = 1, ('Raw Data'!AD1035 * 'Raw Data'!N1035 * 'Raw Data'!P1035) / 'Raw Data'!U1035, 'Raw Data'!AD1035), #N/A)</f>
        <v>202.95</v>
      </c>
      <c r="O1032" s="115">
        <f>IF('Raw Data'!U1035 &gt; 0, IF('Raw Data'!V1035 = 1, ('Raw Data'!AH1035 * 'Raw Data'!N1035 * 'Raw Data'!P1035) / 'Raw Data'!U1035, 'Raw Data'!AH1035), #N/A)</f>
        <v>0</v>
      </c>
      <c r="P1032" s="107">
        <f>'Raw Data'!V1035</f>
        <v>1</v>
      </c>
    </row>
    <row r="1033" spans="1:16" x14ac:dyDescent="0.2">
      <c r="A1033" s="132">
        <f>'Raw Data'!D1036</f>
        <v>5132</v>
      </c>
      <c r="B1033" s="113" t="str">
        <f>'Raw Data'!C1036</f>
        <v>3B</v>
      </c>
      <c r="C1033" s="131" t="str">
        <f>'Raw Data'!B1036</f>
        <v>Chignik</v>
      </c>
      <c r="D1033" s="130">
        <f>'Raw Data'!E1036</f>
        <v>43249</v>
      </c>
      <c r="E1033" s="129">
        <f>'Raw Data'!F1036</f>
        <v>554985</v>
      </c>
      <c r="F1033" s="129">
        <f>IF('Raw Data'!G1036 &lt; 2000000,-1* 'Raw Data'!G1036,('Raw Data'!G1036 - 1000000))</f>
        <v>-1574805</v>
      </c>
      <c r="G1033" s="128">
        <f>'Raw Data'!H1036</f>
        <v>65</v>
      </c>
      <c r="H1033" s="127">
        <f>'Raw Data'!M1036</f>
        <v>6.9564366340637207</v>
      </c>
      <c r="I1033" s="119">
        <f>'Raw Data'!I1036</f>
        <v>318.04400634765625</v>
      </c>
      <c r="J1033" s="118">
        <f>'Raw Data'!K1036</f>
        <v>19</v>
      </c>
      <c r="K1033" s="119">
        <f>'Raw Data'!J1036</f>
        <v>490.28887939453125</v>
      </c>
      <c r="L1033" s="118">
        <f>'Raw Data'!L1036</f>
        <v>79</v>
      </c>
      <c r="M1033" s="117">
        <f>IF('Raw Data'!U1036 &gt; 0, IF('Raw Data'!V1036 = 1, ('Raw Data'!Z1036 * 'Raw Data'!N1036 * 'Raw Data'!P1036) / 'Raw Data'!U1036, 'Raw Data'!Z1036), #N/A)</f>
        <v>0</v>
      </c>
      <c r="N1033" s="116">
        <f>IF('Raw Data'!U1036 &gt; 0, IF('Raw Data'!V1036 = 1, ('Raw Data'!AD1036 * 'Raw Data'!N1036 * 'Raw Data'!P1036) / 'Raw Data'!U1036, 'Raw Data'!AD1036), #N/A)</f>
        <v>89.1</v>
      </c>
      <c r="O1033" s="115">
        <f>IF('Raw Data'!U1036 &gt; 0, IF('Raw Data'!V1036 = 1, ('Raw Data'!AH1036 * 'Raw Data'!N1036 * 'Raw Data'!P1036) / 'Raw Data'!U1036, 'Raw Data'!AH1036), #N/A)</f>
        <v>0</v>
      </c>
      <c r="P1033" s="107">
        <f>'Raw Data'!V1036</f>
        <v>1</v>
      </c>
    </row>
    <row r="1034" spans="1:16" x14ac:dyDescent="0.2">
      <c r="A1034" s="132">
        <f>'Raw Data'!D1037</f>
        <v>5133</v>
      </c>
      <c r="B1034" s="113" t="str">
        <f>'Raw Data'!C1037</f>
        <v>3B</v>
      </c>
      <c r="C1034" s="131" t="str">
        <f>'Raw Data'!B1037</f>
        <v>Chignik</v>
      </c>
      <c r="D1034" s="130">
        <f>'Raw Data'!E1037</f>
        <v>43249</v>
      </c>
      <c r="E1034" s="129">
        <f>'Raw Data'!F1037</f>
        <v>555001</v>
      </c>
      <c r="F1034" s="129">
        <f>IF('Raw Data'!G1037 &lt; 2000000,-1* 'Raw Data'!G1037,('Raw Data'!G1037 - 1000000))</f>
        <v>-1580498</v>
      </c>
      <c r="G1034" s="128">
        <f>'Raw Data'!H1037</f>
        <v>44</v>
      </c>
      <c r="H1034" s="127">
        <f>'Raw Data'!M1037</f>
        <v>6.88616943359375</v>
      </c>
      <c r="I1034" s="119">
        <f>'Raw Data'!I1037</f>
        <v>225.51640319824219</v>
      </c>
      <c r="J1034" s="118">
        <f>'Raw Data'!K1037</f>
        <v>10</v>
      </c>
      <c r="K1034" s="119">
        <f>'Raw Data'!J1037</f>
        <v>412.19662475585937</v>
      </c>
      <c r="L1034" s="118">
        <f>'Raw Data'!L1037</f>
        <v>70</v>
      </c>
      <c r="M1034" s="117">
        <f>IF('Raw Data'!U1037 &gt; 0, IF('Raw Data'!V1037 = 1, ('Raw Data'!Z1037 * 'Raw Data'!N1037 * 'Raw Data'!P1037) / 'Raw Data'!U1037, 'Raw Data'!Z1037), #N/A)</f>
        <v>0</v>
      </c>
      <c r="N1034" s="116">
        <f>IF('Raw Data'!U1037 &gt; 0, IF('Raw Data'!V1037 = 1, ('Raw Data'!AD1037 * 'Raw Data'!N1037 * 'Raw Data'!P1037) / 'Raw Data'!U1037, 'Raw Data'!AD1037), #N/A)</f>
        <v>98</v>
      </c>
      <c r="O1034" s="115">
        <f>IF('Raw Data'!U1037 &gt; 0, IF('Raw Data'!V1037 = 1, ('Raw Data'!AH1037 * 'Raw Data'!N1037 * 'Raw Data'!P1037) / 'Raw Data'!U1037, 'Raw Data'!AH1037), #N/A)</f>
        <v>0</v>
      </c>
      <c r="P1034" s="107">
        <f>'Raw Data'!V1037</f>
        <v>1</v>
      </c>
    </row>
    <row r="1035" spans="1:16" x14ac:dyDescent="0.2">
      <c r="A1035" s="132">
        <f>'Raw Data'!D1038</f>
        <v>5134</v>
      </c>
      <c r="B1035" s="113" t="str">
        <f>'Raw Data'!C1038</f>
        <v>3B</v>
      </c>
      <c r="C1035" s="131" t="str">
        <f>'Raw Data'!B1038</f>
        <v>Chignik</v>
      </c>
      <c r="D1035" s="130">
        <f>'Raw Data'!E1038</f>
        <v>43279</v>
      </c>
      <c r="E1035" s="129">
        <f>'Raw Data'!F1038</f>
        <v>554994</v>
      </c>
      <c r="F1035" s="129">
        <f>IF('Raw Data'!G1038 &lt; 2000000,-1* 'Raw Data'!G1038,('Raw Data'!G1038 - 1000000))</f>
        <v>-1582299</v>
      </c>
      <c r="G1035" s="128">
        <f>'Raw Data'!H1038</f>
        <v>59</v>
      </c>
      <c r="H1035" s="127">
        <f>'Raw Data'!M1038</f>
        <v>6.9564361572265625</v>
      </c>
      <c r="I1035" s="119">
        <f>'Raw Data'!I1038</f>
        <v>148.44424438476562</v>
      </c>
      <c r="J1035" s="118">
        <f>'Raw Data'!K1038</f>
        <v>9</v>
      </c>
      <c r="K1035" s="119">
        <f>'Raw Data'!J1038</f>
        <v>285.62039184570313</v>
      </c>
      <c r="L1035" s="118">
        <f>'Raw Data'!L1038</f>
        <v>42</v>
      </c>
      <c r="M1035" s="117">
        <f>IF('Raw Data'!U1038 &gt; 0, IF('Raw Data'!V1038 = 1, ('Raw Data'!Z1038 * 'Raw Data'!N1038 * 'Raw Data'!P1038) / 'Raw Data'!U1038, 'Raw Data'!Z1038), #N/A)</f>
        <v>4.95</v>
      </c>
      <c r="N1035" s="116">
        <f>IF('Raw Data'!U1038 &gt; 0, IF('Raw Data'!V1038 = 1, ('Raw Data'!AD1038 * 'Raw Data'!N1038 * 'Raw Data'!P1038) / 'Raw Data'!U1038, 'Raw Data'!AD1038), #N/A)</f>
        <v>103.95</v>
      </c>
      <c r="O1035" s="115">
        <f>IF('Raw Data'!U1038 &gt; 0, IF('Raw Data'!V1038 = 1, ('Raw Data'!AH1038 * 'Raw Data'!N1038 * 'Raw Data'!P1038) / 'Raw Data'!U1038, 'Raw Data'!AH1038), #N/A)</f>
        <v>0</v>
      </c>
      <c r="P1035" s="107">
        <f>'Raw Data'!V1038</f>
        <v>1</v>
      </c>
    </row>
    <row r="1036" spans="1:16" x14ac:dyDescent="0.2">
      <c r="A1036" s="132">
        <f>'Raw Data'!D1039</f>
        <v>5135</v>
      </c>
      <c r="B1036" s="113" t="str">
        <f>'Raw Data'!C1039</f>
        <v>3B</v>
      </c>
      <c r="C1036" s="131" t="str">
        <f>'Raw Data'!B1039</f>
        <v>Chignik</v>
      </c>
      <c r="D1036" s="130">
        <f>'Raw Data'!E1039</f>
        <v>43278</v>
      </c>
      <c r="E1036" s="129">
        <f>'Raw Data'!F1039</f>
        <v>555999</v>
      </c>
      <c r="F1036" s="129">
        <f>IF('Raw Data'!G1039 &lt; 2000000,-1* 'Raw Data'!G1039,('Raw Data'!G1039 - 1000000))</f>
        <v>-1572893</v>
      </c>
      <c r="G1036" s="128">
        <f>'Raw Data'!H1039</f>
        <v>65</v>
      </c>
      <c r="H1036" s="127">
        <f>'Raw Data'!M1039</f>
        <v>7.0267033576965332</v>
      </c>
      <c r="I1036" s="119">
        <f>'Raw Data'!I1039</f>
        <v>81.289337158203125</v>
      </c>
      <c r="J1036" s="118">
        <f>'Raw Data'!K1039</f>
        <v>5</v>
      </c>
      <c r="K1036" s="119">
        <f>'Raw Data'!J1039</f>
        <v>560.0841064453125</v>
      </c>
      <c r="L1036" s="118">
        <f>'Raw Data'!L1039</f>
        <v>84</v>
      </c>
      <c r="M1036" s="117">
        <f>IF('Raw Data'!U1039 &gt; 0, IF('Raw Data'!V1039 = 1, ('Raw Data'!Z1039 * 'Raw Data'!N1039 * 'Raw Data'!P1039) / 'Raw Data'!U1039, 'Raw Data'!Z1039), #N/A)</f>
        <v>0</v>
      </c>
      <c r="N1036" s="116">
        <f>IF('Raw Data'!U1039 &gt; 0, IF('Raw Data'!V1039 = 1, ('Raw Data'!AD1039 * 'Raw Data'!N1039 * 'Raw Data'!P1039) / 'Raw Data'!U1039, 'Raw Data'!AD1039), #N/A)</f>
        <v>105</v>
      </c>
      <c r="O1036" s="115">
        <f>IF('Raw Data'!U1039 &gt; 0, IF('Raw Data'!V1039 = 1, ('Raw Data'!AH1039 * 'Raw Data'!N1039 * 'Raw Data'!P1039) / 'Raw Data'!U1039, 'Raw Data'!AH1039), #N/A)</f>
        <v>0</v>
      </c>
      <c r="P1036" s="107">
        <f>'Raw Data'!V1039</f>
        <v>1</v>
      </c>
    </row>
    <row r="1037" spans="1:16" x14ac:dyDescent="0.2">
      <c r="A1037" s="132">
        <f>'Raw Data'!D1040</f>
        <v>5136</v>
      </c>
      <c r="B1037" s="113" t="str">
        <f>'Raw Data'!C1040</f>
        <v>3B</v>
      </c>
      <c r="C1037" s="131" t="str">
        <f>'Raw Data'!B1040</f>
        <v>Chignik</v>
      </c>
      <c r="D1037" s="130">
        <f>'Raw Data'!E1040</f>
        <v>43278</v>
      </c>
      <c r="E1037" s="129">
        <f>'Raw Data'!F1040</f>
        <v>560001</v>
      </c>
      <c r="F1037" s="129">
        <f>IF('Raw Data'!G1040 &lt; 2000000,-1* 'Raw Data'!G1040,('Raw Data'!G1040 - 1000000))</f>
        <v>-1574709</v>
      </c>
      <c r="G1037" s="128">
        <f>'Raw Data'!H1040</f>
        <v>67</v>
      </c>
      <c r="H1037" s="127">
        <f>'Raw Data'!M1040</f>
        <v>6.9564361572265625</v>
      </c>
      <c r="I1037" s="119">
        <f>'Raw Data'!I1040</f>
        <v>82.652908325195313</v>
      </c>
      <c r="J1037" s="118">
        <f>'Raw Data'!K1040</f>
        <v>6</v>
      </c>
      <c r="K1037" s="119">
        <f>'Raw Data'!J1040</f>
        <v>386.75799560546875</v>
      </c>
      <c r="L1037" s="118">
        <f>'Raw Data'!L1040</f>
        <v>56</v>
      </c>
      <c r="M1037" s="117">
        <f>IF('Raw Data'!U1040 &gt; 0, IF('Raw Data'!V1040 = 1, ('Raw Data'!Z1040 * 'Raw Data'!N1040 * 'Raw Data'!P1040) / 'Raw Data'!U1040, 'Raw Data'!Z1040), #N/A)</f>
        <v>0</v>
      </c>
      <c r="N1037" s="116">
        <f>IF('Raw Data'!U1040 &gt; 0, IF('Raw Data'!V1040 = 1, ('Raw Data'!AD1040 * 'Raw Data'!N1040 * 'Raw Data'!P1040) / 'Raw Data'!U1040, 'Raw Data'!AD1040), #N/A)</f>
        <v>84.15</v>
      </c>
      <c r="O1037" s="115">
        <f>IF('Raw Data'!U1040 &gt; 0, IF('Raw Data'!V1040 = 1, ('Raw Data'!AH1040 * 'Raw Data'!N1040 * 'Raw Data'!P1040) / 'Raw Data'!U1040, 'Raw Data'!AH1040), #N/A)</f>
        <v>0</v>
      </c>
      <c r="P1037" s="107">
        <f>'Raw Data'!V1040</f>
        <v>1</v>
      </c>
    </row>
    <row r="1038" spans="1:16" x14ac:dyDescent="0.2">
      <c r="A1038" s="132">
        <f>'Raw Data'!D1041</f>
        <v>5137</v>
      </c>
      <c r="B1038" s="113" t="str">
        <f>'Raw Data'!C1041</f>
        <v>3B</v>
      </c>
      <c r="C1038" s="131" t="str">
        <f>'Raw Data'!B1041</f>
        <v>Chignik</v>
      </c>
      <c r="D1038" s="130">
        <f>'Raw Data'!E1041</f>
        <v>43278</v>
      </c>
      <c r="E1038" s="129">
        <f>'Raw Data'!F1041</f>
        <v>560000</v>
      </c>
      <c r="F1038" s="129">
        <f>IF('Raw Data'!G1041 &lt; 2000000,-1* 'Raw Data'!G1041,('Raw Data'!G1041 - 1000000))</f>
        <v>-1580503</v>
      </c>
      <c r="G1038" s="128">
        <f>'Raw Data'!H1041</f>
        <v>49</v>
      </c>
      <c r="H1038" s="127">
        <f>'Raw Data'!M1041</f>
        <v>7.0267038345336914</v>
      </c>
      <c r="I1038" s="119">
        <f>'Raw Data'!I1041</f>
        <v>119.45489501953125</v>
      </c>
      <c r="J1038" s="118">
        <f>'Raw Data'!K1041</f>
        <v>6</v>
      </c>
      <c r="K1038" s="119">
        <f>'Raw Data'!J1041</f>
        <v>119.83024597167969</v>
      </c>
      <c r="L1038" s="118">
        <f>'Raw Data'!L1041</f>
        <v>16</v>
      </c>
      <c r="M1038" s="117">
        <f>IF('Raw Data'!U1041 &gt; 0, IF('Raw Data'!V1041 = 1, ('Raw Data'!Z1041 * 'Raw Data'!N1041 * 'Raw Data'!P1041) / 'Raw Data'!U1041, 'Raw Data'!Z1041), #N/A)</f>
        <v>0</v>
      </c>
      <c r="N1038" s="116">
        <f>IF('Raw Data'!U1041 &gt; 0, IF('Raw Data'!V1041 = 1, ('Raw Data'!AD1041 * 'Raw Data'!N1041 * 'Raw Data'!P1041) / 'Raw Data'!U1041, 'Raw Data'!AD1041), #N/A)</f>
        <v>45</v>
      </c>
      <c r="O1038" s="115">
        <f>IF('Raw Data'!U1041 &gt; 0, IF('Raw Data'!V1041 = 1, ('Raw Data'!AH1041 * 'Raw Data'!N1041 * 'Raw Data'!P1041) / 'Raw Data'!U1041, 'Raw Data'!AH1041), #N/A)</f>
        <v>0</v>
      </c>
      <c r="P1038" s="107">
        <f>'Raw Data'!V1041</f>
        <v>1</v>
      </c>
    </row>
    <row r="1039" spans="1:16" x14ac:dyDescent="0.2">
      <c r="A1039" s="132">
        <f>'Raw Data'!D1042</f>
        <v>5138</v>
      </c>
      <c r="B1039" s="113" t="str">
        <f>'Raw Data'!C1042</f>
        <v>3B</v>
      </c>
      <c r="C1039" s="131" t="str">
        <f>'Raw Data'!B1042</f>
        <v>Chignik</v>
      </c>
      <c r="D1039" s="130">
        <f>'Raw Data'!E1042</f>
        <v>43280</v>
      </c>
      <c r="E1039" s="129">
        <f>'Raw Data'!F1042</f>
        <v>560996</v>
      </c>
      <c r="F1039" s="129">
        <f>IF('Raw Data'!G1042 &lt; 2000000,-1* 'Raw Data'!G1042,('Raw Data'!G1042 - 1000000))</f>
        <v>-1574677</v>
      </c>
      <c r="G1039" s="128">
        <f>'Raw Data'!H1042</f>
        <v>84</v>
      </c>
      <c r="H1039" s="127">
        <f>'Raw Data'!M1042</f>
        <v>6.9564361572265625</v>
      </c>
      <c r="I1039" s="119">
        <f>'Raw Data'!I1042</f>
        <v>1103.5404052734375</v>
      </c>
      <c r="J1039" s="118">
        <f>'Raw Data'!K1042</f>
        <v>51</v>
      </c>
      <c r="K1039" s="119">
        <f>'Raw Data'!J1042</f>
        <v>348.3193359375</v>
      </c>
      <c r="L1039" s="118">
        <f>'Raw Data'!L1042</f>
        <v>47</v>
      </c>
      <c r="M1039" s="117">
        <f>IF('Raw Data'!U1042 &gt; 0, IF('Raw Data'!V1042 = 1, ('Raw Data'!Z1042 * 'Raw Data'!N1042 * 'Raw Data'!P1042) / 'Raw Data'!U1042, 'Raw Data'!Z1042), #N/A)</f>
        <v>0</v>
      </c>
      <c r="N1039" s="116">
        <f>IF('Raw Data'!U1042 &gt; 0, IF('Raw Data'!V1042 = 1, ('Raw Data'!AD1042 * 'Raw Data'!N1042 * 'Raw Data'!P1042) / 'Raw Data'!U1042, 'Raw Data'!AD1042), #N/A)</f>
        <v>198</v>
      </c>
      <c r="O1039" s="115">
        <f>IF('Raw Data'!U1042 &gt; 0, IF('Raw Data'!V1042 = 1, ('Raw Data'!AH1042 * 'Raw Data'!N1042 * 'Raw Data'!P1042) / 'Raw Data'!U1042, 'Raw Data'!AH1042), #N/A)</f>
        <v>4.95</v>
      </c>
      <c r="P1039" s="107">
        <f>'Raw Data'!V1042</f>
        <v>1</v>
      </c>
    </row>
    <row r="1040" spans="1:16" x14ac:dyDescent="0.2">
      <c r="A1040" s="132">
        <f>'Raw Data'!D1043</f>
        <v>5139</v>
      </c>
      <c r="B1040" s="113" t="str">
        <f>'Raw Data'!C1043</f>
        <v>3B</v>
      </c>
      <c r="C1040" s="131" t="str">
        <f>'Raw Data'!B1043</f>
        <v>Chignik</v>
      </c>
      <c r="D1040" s="130">
        <f>'Raw Data'!E1043</f>
        <v>43280</v>
      </c>
      <c r="E1040" s="129">
        <f>'Raw Data'!F1043</f>
        <v>560998</v>
      </c>
      <c r="F1040" s="129">
        <f>IF('Raw Data'!G1043 &lt; 2000000,-1* 'Raw Data'!G1043,('Raw Data'!G1043 - 1000000))</f>
        <v>-1580512</v>
      </c>
      <c r="G1040" s="128">
        <f>'Raw Data'!H1043</f>
        <v>36</v>
      </c>
      <c r="H1040" s="127">
        <f>'Raw Data'!M1043</f>
        <v>6.9564361572265625</v>
      </c>
      <c r="I1040" s="119">
        <f>'Raw Data'!I1043</f>
        <v>299.79241943359375</v>
      </c>
      <c r="J1040" s="118">
        <f>'Raw Data'!K1043</f>
        <v>15</v>
      </c>
      <c r="K1040" s="119">
        <f>'Raw Data'!J1043</f>
        <v>143.2908935546875</v>
      </c>
      <c r="L1040" s="118">
        <f>'Raw Data'!L1043</f>
        <v>20</v>
      </c>
      <c r="M1040" s="117">
        <f>IF('Raw Data'!U1043 &gt; 0, IF('Raw Data'!V1043 = 1, ('Raw Data'!Z1043 * 'Raw Data'!N1043 * 'Raw Data'!P1043) / 'Raw Data'!U1043, 'Raw Data'!Z1043), #N/A)</f>
        <v>0</v>
      </c>
      <c r="N1040" s="116">
        <f>IF('Raw Data'!U1043 &gt; 0, IF('Raw Data'!V1043 = 1, ('Raw Data'!AD1043 * 'Raw Data'!N1043 * 'Raw Data'!P1043) / 'Raw Data'!U1043, 'Raw Data'!AD1043), #N/A)</f>
        <v>19.8</v>
      </c>
      <c r="O1040" s="115">
        <f>IF('Raw Data'!U1043 &gt; 0, IF('Raw Data'!V1043 = 1, ('Raw Data'!AH1043 * 'Raw Data'!N1043 * 'Raw Data'!P1043) / 'Raw Data'!U1043, 'Raw Data'!AH1043), #N/A)</f>
        <v>0</v>
      </c>
      <c r="P1040" s="107">
        <f>'Raw Data'!V1043</f>
        <v>1</v>
      </c>
    </row>
    <row r="1041" spans="1:16" x14ac:dyDescent="0.2">
      <c r="A1041" s="132">
        <f>'Raw Data'!D1044</f>
        <v>5140</v>
      </c>
      <c r="B1041" s="113" t="str">
        <f>'Raw Data'!C1044</f>
        <v>3B</v>
      </c>
      <c r="C1041" s="131" t="str">
        <f>'Raw Data'!B1044</f>
        <v>Chignik</v>
      </c>
      <c r="D1041" s="130">
        <f>'Raw Data'!E1044</f>
        <v>43280</v>
      </c>
      <c r="E1041" s="129">
        <f>'Raw Data'!F1044</f>
        <v>562001</v>
      </c>
      <c r="F1041" s="129">
        <f>IF('Raw Data'!G1044 &lt; 2000000,-1* 'Raw Data'!G1044,('Raw Data'!G1044 - 1000000))</f>
        <v>-1580401</v>
      </c>
      <c r="G1041" s="128">
        <f>'Raw Data'!H1044</f>
        <v>31</v>
      </c>
      <c r="H1041" s="127">
        <f>'Raw Data'!M1044</f>
        <v>7.0267033576965332</v>
      </c>
      <c r="I1041" s="119">
        <f>'Raw Data'!I1044</f>
        <v>690.00103759765625</v>
      </c>
      <c r="J1041" s="118">
        <f>'Raw Data'!K1044</f>
        <v>22</v>
      </c>
      <c r="K1041" s="119">
        <f>'Raw Data'!J1044</f>
        <v>38.156417846679687</v>
      </c>
      <c r="L1041" s="118">
        <f>'Raw Data'!L1044</f>
        <v>5</v>
      </c>
      <c r="M1041" s="117">
        <f>IF('Raw Data'!U1044 &gt; 0, IF('Raw Data'!V1044 = 1, ('Raw Data'!Z1044 * 'Raw Data'!N1044 * 'Raw Data'!P1044) / 'Raw Data'!U1044, 'Raw Data'!Z1044), #N/A)</f>
        <v>0</v>
      </c>
      <c r="N1041" s="116">
        <f>IF('Raw Data'!U1044 &gt; 0, IF('Raw Data'!V1044 = 1, ('Raw Data'!AD1044 * 'Raw Data'!N1044 * 'Raw Data'!P1044) / 'Raw Data'!U1044, 'Raw Data'!AD1044), #N/A)</f>
        <v>0</v>
      </c>
      <c r="O1041" s="115">
        <f>IF('Raw Data'!U1044 &gt; 0, IF('Raw Data'!V1044 = 1, ('Raw Data'!AH1044 * 'Raw Data'!N1044 * 'Raw Data'!P1044) / 'Raw Data'!U1044, 'Raw Data'!AH1044), #N/A)</f>
        <v>0</v>
      </c>
      <c r="P1041" s="107">
        <f>'Raw Data'!V1044</f>
        <v>1</v>
      </c>
    </row>
    <row r="1042" spans="1:16" x14ac:dyDescent="0.2">
      <c r="A1042" s="132">
        <f>'Raw Data'!D1045</f>
        <v>5141</v>
      </c>
      <c r="B1042" s="113" t="str">
        <f>'Raw Data'!C1045</f>
        <v>3B</v>
      </c>
      <c r="C1042" s="131" t="str">
        <f>'Raw Data'!B1045</f>
        <v>Shumagin</v>
      </c>
      <c r="D1042" s="130">
        <f>'Raw Data'!E1045</f>
        <v>43264</v>
      </c>
      <c r="E1042" s="129">
        <f>'Raw Data'!F1045</f>
        <v>542986</v>
      </c>
      <c r="F1042" s="129">
        <f>IF('Raw Data'!G1045 &lt; 2000000,-1* 'Raw Data'!G1045,('Raw Data'!G1045 - 1000000))</f>
        <v>-1590000</v>
      </c>
      <c r="G1042" s="128">
        <f>'Raw Data'!H1045</f>
        <v>158</v>
      </c>
      <c r="H1042" s="127">
        <f>'Raw Data'!M1045</f>
        <v>6.9564366340637207</v>
      </c>
      <c r="I1042" s="119">
        <f>'Raw Data'!I1045</f>
        <v>70.842498779296875</v>
      </c>
      <c r="J1042" s="118">
        <f>'Raw Data'!K1045</f>
        <v>5</v>
      </c>
      <c r="K1042" s="119">
        <f>'Raw Data'!J1045</f>
        <v>43.002265930175781</v>
      </c>
      <c r="L1042" s="118">
        <f>'Raw Data'!L1045</f>
        <v>5</v>
      </c>
      <c r="M1042" s="117">
        <f>IF('Raw Data'!U1045 &gt; 0, IF('Raw Data'!V1045 = 1, ('Raw Data'!Z1045 * 'Raw Data'!N1045 * 'Raw Data'!P1045) / 'Raw Data'!U1045, 'Raw Data'!Z1045), #N/A)</f>
        <v>69.3</v>
      </c>
      <c r="N1042" s="116">
        <f>IF('Raw Data'!U1045 &gt; 0, IF('Raw Data'!V1045 = 1, ('Raw Data'!AD1045 * 'Raw Data'!N1045 * 'Raw Data'!P1045) / 'Raw Data'!U1045, 'Raw Data'!AD1045), #N/A)</f>
        <v>0</v>
      </c>
      <c r="O1042" s="115">
        <f>IF('Raw Data'!U1045 &gt; 0, IF('Raw Data'!V1045 = 1, ('Raw Data'!AH1045 * 'Raw Data'!N1045 * 'Raw Data'!P1045) / 'Raw Data'!U1045, 'Raw Data'!AH1045), #N/A)</f>
        <v>24.75</v>
      </c>
      <c r="P1042" s="107">
        <f>'Raw Data'!V1045</f>
        <v>1</v>
      </c>
    </row>
    <row r="1043" spans="1:16" x14ac:dyDescent="0.2">
      <c r="A1043" s="132">
        <f>'Raw Data'!D1046</f>
        <v>5142</v>
      </c>
      <c r="B1043" s="113" t="str">
        <f>'Raw Data'!C1046</f>
        <v>3B</v>
      </c>
      <c r="C1043" s="131" t="str">
        <f>'Raw Data'!B1046</f>
        <v>Shumagin</v>
      </c>
      <c r="D1043" s="130">
        <f>'Raw Data'!E1046</f>
        <v>43270</v>
      </c>
      <c r="E1043" s="129">
        <f>'Raw Data'!F1046</f>
        <v>543019</v>
      </c>
      <c r="F1043" s="129">
        <f>IF('Raw Data'!G1046 &lt; 2000000,-1* 'Raw Data'!G1046,('Raw Data'!G1046 - 1000000))</f>
        <v>-1591701</v>
      </c>
      <c r="G1043" s="128">
        <f>'Raw Data'!H1046</f>
        <v>78</v>
      </c>
      <c r="H1043" s="127">
        <f>'Raw Data'!M1046</f>
        <v>6.9564361572265625</v>
      </c>
      <c r="I1043" s="119">
        <f>'Raw Data'!I1046</f>
        <v>107.81550598144531</v>
      </c>
      <c r="J1043" s="118">
        <f>'Raw Data'!K1046</f>
        <v>9</v>
      </c>
      <c r="K1043" s="119">
        <f>'Raw Data'!J1046</f>
        <v>299.76980590820312</v>
      </c>
      <c r="L1043" s="118">
        <f>'Raw Data'!L1046</f>
        <v>41</v>
      </c>
      <c r="M1043" s="117">
        <f>IF('Raw Data'!U1046 &gt; 0, IF('Raw Data'!V1046 = 1, ('Raw Data'!Z1046 * 'Raw Data'!N1046 * 'Raw Data'!P1046) / 'Raw Data'!U1046, 'Raw Data'!Z1046), #N/A)</f>
        <v>9.9</v>
      </c>
      <c r="N1043" s="116">
        <f>IF('Raw Data'!U1046 &gt; 0, IF('Raw Data'!V1046 = 1, ('Raw Data'!AD1046 * 'Raw Data'!N1046 * 'Raw Data'!P1046) / 'Raw Data'!U1046, 'Raw Data'!AD1046), #N/A)</f>
        <v>108.9</v>
      </c>
      <c r="O1043" s="115">
        <f>IF('Raw Data'!U1046 &gt; 0, IF('Raw Data'!V1046 = 1, ('Raw Data'!AH1046 * 'Raw Data'!N1046 * 'Raw Data'!P1046) / 'Raw Data'!U1046, 'Raw Data'!AH1046), #N/A)</f>
        <v>0</v>
      </c>
      <c r="P1043" s="107">
        <f>'Raw Data'!V1046</f>
        <v>1</v>
      </c>
    </row>
    <row r="1044" spans="1:16" x14ac:dyDescent="0.2">
      <c r="A1044" s="132">
        <f>'Raw Data'!D1047</f>
        <v>5143</v>
      </c>
      <c r="B1044" s="113" t="str">
        <f>'Raw Data'!C1047</f>
        <v>3B</v>
      </c>
      <c r="C1044" s="131" t="str">
        <f>'Raw Data'!B1047</f>
        <v>Shumagin</v>
      </c>
      <c r="D1044" s="130">
        <f>'Raw Data'!E1047</f>
        <v>43270</v>
      </c>
      <c r="E1044" s="129">
        <f>'Raw Data'!F1047</f>
        <v>543019</v>
      </c>
      <c r="F1044" s="129">
        <f>IF('Raw Data'!G1047 &lt; 2000000,-1* 'Raw Data'!G1047,('Raw Data'!G1047 - 1000000))</f>
        <v>-1593401</v>
      </c>
      <c r="G1044" s="128">
        <f>'Raw Data'!H1047</f>
        <v>61</v>
      </c>
      <c r="H1044" s="127">
        <f>'Raw Data'!M1047</f>
        <v>7.0267033576965332</v>
      </c>
      <c r="I1044" s="119">
        <f>'Raw Data'!I1047</f>
        <v>597.07989501953125</v>
      </c>
      <c r="J1044" s="118">
        <f>'Raw Data'!K1047</f>
        <v>37</v>
      </c>
      <c r="K1044" s="119">
        <f>'Raw Data'!J1047</f>
        <v>607.2191162109375</v>
      </c>
      <c r="L1044" s="118">
        <f>'Raw Data'!L1047</f>
        <v>75</v>
      </c>
      <c r="M1044" s="117">
        <f>IF('Raw Data'!U1047 &gt; 0, IF('Raw Data'!V1047 = 1, ('Raw Data'!Z1047 * 'Raw Data'!N1047 * 'Raw Data'!P1047) / 'Raw Data'!U1047, 'Raw Data'!Z1047), #N/A)</f>
        <v>0</v>
      </c>
      <c r="N1044" s="116">
        <f>IF('Raw Data'!U1047 &gt; 0, IF('Raw Data'!V1047 = 1, ('Raw Data'!AD1047 * 'Raw Data'!N1047 * 'Raw Data'!P1047) / 'Raw Data'!U1047, 'Raw Data'!AD1047), #N/A)</f>
        <v>170</v>
      </c>
      <c r="O1044" s="115">
        <f>IF('Raw Data'!U1047 &gt; 0, IF('Raw Data'!V1047 = 1, ('Raw Data'!AH1047 * 'Raw Data'!N1047 * 'Raw Data'!P1047) / 'Raw Data'!U1047, 'Raw Data'!AH1047), #N/A)</f>
        <v>0</v>
      </c>
      <c r="P1044" s="107">
        <f>'Raw Data'!V1047</f>
        <v>1</v>
      </c>
    </row>
    <row r="1045" spans="1:16" x14ac:dyDescent="0.2">
      <c r="A1045" s="132">
        <f>'Raw Data'!D1048</f>
        <v>5144</v>
      </c>
      <c r="B1045" s="113" t="str">
        <f>'Raw Data'!C1048</f>
        <v>3B</v>
      </c>
      <c r="C1045" s="131" t="str">
        <f>'Raw Data'!B1048</f>
        <v>Shumagin</v>
      </c>
      <c r="D1045" s="130">
        <f>'Raw Data'!E1048</f>
        <v>43271</v>
      </c>
      <c r="E1045" s="129">
        <f>'Raw Data'!F1048</f>
        <v>543014</v>
      </c>
      <c r="F1045" s="129">
        <f>IF('Raw Data'!G1048 &lt; 2000000,-1* 'Raw Data'!G1048,('Raw Data'!G1048 - 1000000))</f>
        <v>-1595100</v>
      </c>
      <c r="G1045" s="128">
        <f>'Raw Data'!H1048</f>
        <v>65</v>
      </c>
      <c r="H1045" s="127">
        <f>'Raw Data'!M1048</f>
        <v>7.0267033576965332</v>
      </c>
      <c r="I1045" s="119">
        <f>'Raw Data'!I1048</f>
        <v>47.654762268066406</v>
      </c>
      <c r="J1045" s="118">
        <f>'Raw Data'!K1048</f>
        <v>4</v>
      </c>
      <c r="K1045" s="119">
        <f>'Raw Data'!J1048</f>
        <v>88.226203918457031</v>
      </c>
      <c r="L1045" s="118">
        <f>'Raw Data'!L1048</f>
        <v>11</v>
      </c>
      <c r="M1045" s="117">
        <f>IF('Raw Data'!U1048 &gt; 0, IF('Raw Data'!V1048 = 1, ('Raw Data'!Z1048 * 'Raw Data'!N1048 * 'Raw Data'!P1048) / 'Raw Data'!U1048, 'Raw Data'!Z1048), #N/A)</f>
        <v>45</v>
      </c>
      <c r="N1045" s="116">
        <f>IF('Raw Data'!U1048 &gt; 0, IF('Raw Data'!V1048 = 1, ('Raw Data'!AD1048 * 'Raw Data'!N1048 * 'Raw Data'!P1048) / 'Raw Data'!U1048, 'Raw Data'!AD1048), #N/A)</f>
        <v>50</v>
      </c>
      <c r="O1045" s="115">
        <f>IF('Raw Data'!U1048 &gt; 0, IF('Raw Data'!V1048 = 1, ('Raw Data'!AH1048 * 'Raw Data'!N1048 * 'Raw Data'!P1048) / 'Raw Data'!U1048, 'Raw Data'!AH1048), #N/A)</f>
        <v>0</v>
      </c>
      <c r="P1045" s="107">
        <f>'Raw Data'!V1048</f>
        <v>1</v>
      </c>
    </row>
    <row r="1046" spans="1:16" x14ac:dyDescent="0.2">
      <c r="A1046" s="132">
        <f>'Raw Data'!D1049</f>
        <v>5145</v>
      </c>
      <c r="B1046" s="113" t="str">
        <f>'Raw Data'!C1049</f>
        <v>3B</v>
      </c>
      <c r="C1046" s="131" t="str">
        <f>'Raw Data'!B1049</f>
        <v>Shumagin</v>
      </c>
      <c r="D1046" s="130">
        <f>'Raw Data'!E1049</f>
        <v>43271</v>
      </c>
      <c r="E1046" s="129">
        <f>'Raw Data'!F1049</f>
        <v>543008</v>
      </c>
      <c r="F1046" s="129">
        <f>IF('Raw Data'!G1049 &lt; 2000000,-1* 'Raw Data'!G1049,('Raw Data'!G1049 - 1000000))</f>
        <v>-1600897</v>
      </c>
      <c r="G1046" s="128">
        <f>'Raw Data'!H1049</f>
        <v>66</v>
      </c>
      <c r="H1046" s="127">
        <f>'Raw Data'!M1049</f>
        <v>7.0267033576965332</v>
      </c>
      <c r="I1046" s="119">
        <f>'Raw Data'!I1049</f>
        <v>86.507278442382813</v>
      </c>
      <c r="J1046" s="118">
        <f>'Raw Data'!K1049</f>
        <v>7</v>
      </c>
      <c r="K1046" s="119">
        <f>'Raw Data'!J1049</f>
        <v>484.65789794921875</v>
      </c>
      <c r="L1046" s="118">
        <f>'Raw Data'!L1049</f>
        <v>71</v>
      </c>
      <c r="M1046" s="117">
        <f>IF('Raw Data'!U1049 &gt; 0, IF('Raw Data'!V1049 = 1, ('Raw Data'!Z1049 * 'Raw Data'!N1049 * 'Raw Data'!P1049) / 'Raw Data'!U1049, 'Raw Data'!Z1049), #N/A)</f>
        <v>0</v>
      </c>
      <c r="N1046" s="116">
        <f>IF('Raw Data'!U1049 &gt; 0, IF('Raw Data'!V1049 = 1, ('Raw Data'!AD1049 * 'Raw Data'!N1049 * 'Raw Data'!P1049) / 'Raw Data'!U1049, 'Raw Data'!AD1049), #N/A)</f>
        <v>165</v>
      </c>
      <c r="O1046" s="115">
        <f>IF('Raw Data'!U1049 &gt; 0, IF('Raw Data'!V1049 = 1, ('Raw Data'!AH1049 * 'Raw Data'!N1049 * 'Raw Data'!P1049) / 'Raw Data'!U1049, 'Raw Data'!AH1049), #N/A)</f>
        <v>0</v>
      </c>
      <c r="P1046" s="107">
        <f>'Raw Data'!V1049</f>
        <v>1</v>
      </c>
    </row>
    <row r="1047" spans="1:16" x14ac:dyDescent="0.2">
      <c r="A1047" s="132">
        <f>'Raw Data'!D1050</f>
        <v>5146</v>
      </c>
      <c r="B1047" s="113" t="str">
        <f>'Raw Data'!C1050</f>
        <v>3B</v>
      </c>
      <c r="C1047" s="131" t="str">
        <f>'Raw Data'!B1050</f>
        <v>Shumagin</v>
      </c>
      <c r="D1047" s="130">
        <f>'Raw Data'!E1050</f>
        <v>43263</v>
      </c>
      <c r="E1047" s="129">
        <f>'Raw Data'!F1050</f>
        <v>543999</v>
      </c>
      <c r="F1047" s="129">
        <f>IF('Raw Data'!G1050 &lt; 2000000,-1* 'Raw Data'!G1050,('Raw Data'!G1050 - 1000000))</f>
        <v>-1582491</v>
      </c>
      <c r="G1047" s="128">
        <f>'Raw Data'!H1050</f>
        <v>114</v>
      </c>
      <c r="H1047" s="127">
        <f>'Raw Data'!M1050</f>
        <v>6.9564361572265625</v>
      </c>
      <c r="I1047" s="119">
        <f>'Raw Data'!I1050</f>
        <v>748.01031494140625</v>
      </c>
      <c r="J1047" s="118">
        <f>'Raw Data'!K1050</f>
        <v>53</v>
      </c>
      <c r="K1047" s="119">
        <f>'Raw Data'!J1050</f>
        <v>410.4395751953125</v>
      </c>
      <c r="L1047" s="118">
        <f>'Raw Data'!L1050</f>
        <v>48</v>
      </c>
      <c r="M1047" s="117">
        <f>IF('Raw Data'!U1050 &gt; 0, IF('Raw Data'!V1050 = 1, ('Raw Data'!Z1050 * 'Raw Data'!N1050 * 'Raw Data'!P1050) / 'Raw Data'!U1050, 'Raw Data'!Z1050), #N/A)</f>
        <v>108.9</v>
      </c>
      <c r="N1047" s="116">
        <f>IF('Raw Data'!U1050 &gt; 0, IF('Raw Data'!V1050 = 1, ('Raw Data'!AD1050 * 'Raw Data'!N1050 * 'Raw Data'!P1050) / 'Raw Data'!U1050, 'Raw Data'!AD1050), #N/A)</f>
        <v>24.75</v>
      </c>
      <c r="O1047" s="115">
        <f>IF('Raw Data'!U1050 &gt; 0, IF('Raw Data'!V1050 = 1, ('Raw Data'!AH1050 * 'Raw Data'!N1050 * 'Raw Data'!P1050) / 'Raw Data'!U1050, 'Raw Data'!AH1050), #N/A)</f>
        <v>0</v>
      </c>
      <c r="P1047" s="107">
        <f>'Raw Data'!V1050</f>
        <v>1</v>
      </c>
    </row>
    <row r="1048" spans="1:16" x14ac:dyDescent="0.2">
      <c r="A1048" s="132">
        <f>'Raw Data'!D1051</f>
        <v>5147</v>
      </c>
      <c r="B1048" s="113" t="str">
        <f>'Raw Data'!C1051</f>
        <v>3B</v>
      </c>
      <c r="C1048" s="131" t="str">
        <f>'Raw Data'!B1051</f>
        <v>Shumagin</v>
      </c>
      <c r="D1048" s="130">
        <f>'Raw Data'!E1051</f>
        <v>43263</v>
      </c>
      <c r="E1048" s="129">
        <f>'Raw Data'!F1051</f>
        <v>543999</v>
      </c>
      <c r="F1048" s="129">
        <f>IF('Raw Data'!G1051 &lt; 2000000,-1* 'Raw Data'!G1051,('Raw Data'!G1051 - 1000000))</f>
        <v>-1584201</v>
      </c>
      <c r="G1048" s="128">
        <f>'Raw Data'!H1051</f>
        <v>56</v>
      </c>
      <c r="H1048" s="127">
        <f>'Raw Data'!M1051</f>
        <v>7.0969705581665039</v>
      </c>
      <c r="I1048" s="119">
        <f>'Raw Data'!I1051</f>
        <v>770.20257568359375</v>
      </c>
      <c r="J1048" s="118">
        <f>'Raw Data'!K1051</f>
        <v>49</v>
      </c>
      <c r="K1048" s="119">
        <f>'Raw Data'!J1051</f>
        <v>763.3970947265625</v>
      </c>
      <c r="L1048" s="118">
        <f>'Raw Data'!L1051</f>
        <v>93</v>
      </c>
      <c r="M1048" s="117">
        <f>IF('Raw Data'!U1051 &gt; 0, IF('Raw Data'!V1051 = 1, ('Raw Data'!Z1051 * 'Raw Data'!N1051 * 'Raw Data'!P1051) / 'Raw Data'!U1051, 'Raw Data'!Z1051), #N/A)</f>
        <v>0</v>
      </c>
      <c r="N1048" s="116">
        <f>IF('Raw Data'!U1051 &gt; 0, IF('Raw Data'!V1051 = 1, ('Raw Data'!AD1051 * 'Raw Data'!N1051 * 'Raw Data'!P1051) / 'Raw Data'!U1051, 'Raw Data'!AD1051), #N/A)</f>
        <v>176.75</v>
      </c>
      <c r="O1048" s="115">
        <f>IF('Raw Data'!U1051 &gt; 0, IF('Raw Data'!V1051 = 1, ('Raw Data'!AH1051 * 'Raw Data'!N1051 * 'Raw Data'!P1051) / 'Raw Data'!U1051, 'Raw Data'!AH1051), #N/A)</f>
        <v>25.25</v>
      </c>
      <c r="P1048" s="107">
        <f>'Raw Data'!V1051</f>
        <v>1</v>
      </c>
    </row>
    <row r="1049" spans="1:16" x14ac:dyDescent="0.2">
      <c r="A1049" s="132">
        <f>'Raw Data'!D1052</f>
        <v>5148</v>
      </c>
      <c r="B1049" s="113" t="str">
        <f>'Raw Data'!C1052</f>
        <v>3B</v>
      </c>
      <c r="C1049" s="131" t="str">
        <f>'Raw Data'!B1052</f>
        <v>Shumagin</v>
      </c>
      <c r="D1049" s="130">
        <f>'Raw Data'!E1052</f>
        <v>43264</v>
      </c>
      <c r="E1049" s="129">
        <f>'Raw Data'!F1052</f>
        <v>543998</v>
      </c>
      <c r="F1049" s="129">
        <f>IF('Raw Data'!G1052 &lt; 2000000,-1* 'Raw Data'!G1052,('Raw Data'!G1052 - 1000000))</f>
        <v>-1590001</v>
      </c>
      <c r="G1049" s="128">
        <f>'Raw Data'!H1052</f>
        <v>49</v>
      </c>
      <c r="H1049" s="127">
        <f>'Raw Data'!M1052</f>
        <v>6.9564361572265625</v>
      </c>
      <c r="I1049" s="119">
        <f>'Raw Data'!I1052</f>
        <v>1146.675048828125</v>
      </c>
      <c r="J1049" s="118">
        <f>'Raw Data'!K1052</f>
        <v>66</v>
      </c>
      <c r="K1049" s="119">
        <f>'Raw Data'!J1052</f>
        <v>818.69476318359375</v>
      </c>
      <c r="L1049" s="118">
        <f>'Raw Data'!L1052</f>
        <v>100</v>
      </c>
      <c r="M1049" s="117">
        <f>IF('Raw Data'!U1052 &gt; 0, IF('Raw Data'!V1052 = 1, ('Raw Data'!Z1052 * 'Raw Data'!N1052 * 'Raw Data'!P1052) / 'Raw Data'!U1052, 'Raw Data'!Z1052), #N/A)</f>
        <v>0</v>
      </c>
      <c r="N1049" s="116">
        <f>IF('Raw Data'!U1052 &gt; 0, IF('Raw Data'!V1052 = 1, ('Raw Data'!AD1052 * 'Raw Data'!N1052 * 'Raw Data'!P1052) / 'Raw Data'!U1052, 'Raw Data'!AD1052), #N/A)</f>
        <v>64.349999999999994</v>
      </c>
      <c r="O1049" s="115">
        <f>IF('Raw Data'!U1052 &gt; 0, IF('Raw Data'!V1052 = 1, ('Raw Data'!AH1052 * 'Raw Data'!N1052 * 'Raw Data'!P1052) / 'Raw Data'!U1052, 'Raw Data'!AH1052), #N/A)</f>
        <v>14.85</v>
      </c>
      <c r="P1049" s="107">
        <f>'Raw Data'!V1052</f>
        <v>1</v>
      </c>
    </row>
    <row r="1050" spans="1:16" x14ac:dyDescent="0.2">
      <c r="A1050" s="132">
        <f>'Raw Data'!D1053</f>
        <v>5149</v>
      </c>
      <c r="B1050" s="113" t="str">
        <f>'Raw Data'!C1053</f>
        <v>3B</v>
      </c>
      <c r="C1050" s="131" t="str">
        <f>'Raw Data'!B1053</f>
        <v>Shumagin</v>
      </c>
      <c r="D1050" s="130">
        <f>'Raw Data'!E1053</f>
        <v>43270</v>
      </c>
      <c r="E1050" s="129">
        <f>'Raw Data'!F1053</f>
        <v>543986</v>
      </c>
      <c r="F1050" s="129">
        <f>IF('Raw Data'!G1053 &lt; 2000000,-1* 'Raw Data'!G1053,('Raw Data'!G1053 - 1000000))</f>
        <v>-1591701</v>
      </c>
      <c r="G1050" s="128">
        <f>'Raw Data'!H1053</f>
        <v>41</v>
      </c>
      <c r="H1050" s="127">
        <f>'Raw Data'!M1053</f>
        <v>7.0267033576965332</v>
      </c>
      <c r="I1050" s="119">
        <f>'Raw Data'!I1053</f>
        <v>605.59539794921875</v>
      </c>
      <c r="J1050" s="118">
        <f>'Raw Data'!K1053</f>
        <v>33</v>
      </c>
      <c r="K1050" s="119">
        <f>'Raw Data'!J1053</f>
        <v>445.37548828125</v>
      </c>
      <c r="L1050" s="118">
        <f>'Raw Data'!L1053</f>
        <v>66</v>
      </c>
      <c r="M1050" s="117">
        <f>IF('Raw Data'!U1053 &gt; 0, IF('Raw Data'!V1053 = 1, ('Raw Data'!Z1053 * 'Raw Data'!N1053 * 'Raw Data'!P1053) / 'Raw Data'!U1053, 'Raw Data'!Z1053), #N/A)</f>
        <v>0</v>
      </c>
      <c r="N1050" s="116">
        <f>IF('Raw Data'!U1053 &gt; 0, IF('Raw Data'!V1053 = 1, ('Raw Data'!AD1053 * 'Raw Data'!N1053 * 'Raw Data'!P1053) / 'Raw Data'!U1053, 'Raw Data'!AD1053), #N/A)</f>
        <v>40</v>
      </c>
      <c r="O1050" s="115">
        <f>IF('Raw Data'!U1053 &gt; 0, IF('Raw Data'!V1053 = 1, ('Raw Data'!AH1053 * 'Raw Data'!N1053 * 'Raw Data'!P1053) / 'Raw Data'!U1053, 'Raw Data'!AH1053), #N/A)</f>
        <v>0</v>
      </c>
      <c r="P1050" s="107">
        <f>'Raw Data'!V1053</f>
        <v>1</v>
      </c>
    </row>
    <row r="1051" spans="1:16" x14ac:dyDescent="0.2">
      <c r="A1051" s="132">
        <f>'Raw Data'!D1054</f>
        <v>5150</v>
      </c>
      <c r="B1051" s="113" t="str">
        <f>'Raw Data'!C1054</f>
        <v>3B</v>
      </c>
      <c r="C1051" s="131" t="str">
        <f>'Raw Data'!B1054</f>
        <v>Shumagin</v>
      </c>
      <c r="D1051" s="130">
        <f>'Raw Data'!E1054</f>
        <v>43270</v>
      </c>
      <c r="E1051" s="129">
        <f>'Raw Data'!F1054</f>
        <v>543999</v>
      </c>
      <c r="F1051" s="129">
        <f>IF('Raw Data'!G1054 &lt; 2000000,-1* 'Raw Data'!G1054,('Raw Data'!G1054 - 1000000))</f>
        <v>-1593433</v>
      </c>
      <c r="G1051" s="128">
        <f>'Raw Data'!H1054</f>
        <v>34</v>
      </c>
      <c r="H1051" s="127">
        <f>'Raw Data'!M1054</f>
        <v>6.9564361572265625</v>
      </c>
      <c r="I1051" s="119">
        <f>'Raw Data'!I1054</f>
        <v>582.6522216796875</v>
      </c>
      <c r="J1051" s="118">
        <f>'Raw Data'!K1054</f>
        <v>18</v>
      </c>
      <c r="K1051" s="119">
        <f>'Raw Data'!J1054</f>
        <v>436.57598876953125</v>
      </c>
      <c r="L1051" s="118">
        <f>'Raw Data'!L1054</f>
        <v>67</v>
      </c>
      <c r="M1051" s="117">
        <f>IF('Raw Data'!U1054 &gt; 0, IF('Raw Data'!V1054 = 1, ('Raw Data'!Z1054 * 'Raw Data'!N1054 * 'Raw Data'!P1054) / 'Raw Data'!U1054, 'Raw Data'!Z1054), #N/A)</f>
        <v>0</v>
      </c>
      <c r="N1051" s="116">
        <f>IF('Raw Data'!U1054 &gt; 0, IF('Raw Data'!V1054 = 1, ('Raw Data'!AD1054 * 'Raw Data'!N1054 * 'Raw Data'!P1054) / 'Raw Data'!U1054, 'Raw Data'!AD1054), #N/A)</f>
        <v>34.65</v>
      </c>
      <c r="O1051" s="115">
        <f>IF('Raw Data'!U1054 &gt; 0, IF('Raw Data'!V1054 = 1, ('Raw Data'!AH1054 * 'Raw Data'!N1054 * 'Raw Data'!P1054) / 'Raw Data'!U1054, 'Raw Data'!AH1054), #N/A)</f>
        <v>0</v>
      </c>
      <c r="P1051" s="107">
        <f>'Raw Data'!V1054</f>
        <v>1</v>
      </c>
    </row>
    <row r="1052" spans="1:16" x14ac:dyDescent="0.2">
      <c r="A1052" s="132">
        <f>'Raw Data'!D1055</f>
        <v>5151</v>
      </c>
      <c r="B1052" s="113" t="str">
        <f>'Raw Data'!C1055</f>
        <v>3B</v>
      </c>
      <c r="C1052" s="131" t="str">
        <f>'Raw Data'!B1055</f>
        <v>Shumagin</v>
      </c>
      <c r="D1052" s="130">
        <f>'Raw Data'!E1055</f>
        <v>43272</v>
      </c>
      <c r="E1052" s="129">
        <f>'Raw Data'!F1055</f>
        <v>544005</v>
      </c>
      <c r="F1052" s="129">
        <f>IF('Raw Data'!G1055 &lt; 2000000,-1* 'Raw Data'!G1055,('Raw Data'!G1055 - 1000000))</f>
        <v>-1595199</v>
      </c>
      <c r="G1052" s="128">
        <f>'Raw Data'!H1055</f>
        <v>41</v>
      </c>
      <c r="H1052" s="127">
        <f>'Raw Data'!M1055</f>
        <v>6.9564361572265625</v>
      </c>
      <c r="I1052" s="119">
        <f>'Raw Data'!I1055</f>
        <v>1141.63232421875</v>
      </c>
      <c r="J1052" s="118">
        <f>'Raw Data'!K1055</f>
        <v>48</v>
      </c>
      <c r="K1052" s="119">
        <f>'Raw Data'!J1055</f>
        <v>500.844482421875</v>
      </c>
      <c r="L1052" s="118">
        <f>'Raw Data'!L1055</f>
        <v>66</v>
      </c>
      <c r="M1052" s="117">
        <f>IF('Raw Data'!U1055 &gt; 0, IF('Raw Data'!V1055 = 1, ('Raw Data'!Z1055 * 'Raw Data'!N1055 * 'Raw Data'!P1055) / 'Raw Data'!U1055, 'Raw Data'!Z1055), #N/A)</f>
        <v>0</v>
      </c>
      <c r="N1052" s="116">
        <f>IF('Raw Data'!U1055 &gt; 0, IF('Raw Data'!V1055 = 1, ('Raw Data'!AD1055 * 'Raw Data'!N1055 * 'Raw Data'!P1055) / 'Raw Data'!U1055, 'Raw Data'!AD1055), #N/A)</f>
        <v>49.5</v>
      </c>
      <c r="O1052" s="115">
        <f>IF('Raw Data'!U1055 &gt; 0, IF('Raw Data'!V1055 = 1, ('Raw Data'!AH1055 * 'Raw Data'!N1055 * 'Raw Data'!P1055) / 'Raw Data'!U1055, 'Raw Data'!AH1055), #N/A)</f>
        <v>4.95</v>
      </c>
      <c r="P1052" s="107">
        <f>'Raw Data'!V1055</f>
        <v>1</v>
      </c>
    </row>
    <row r="1053" spans="1:16" x14ac:dyDescent="0.2">
      <c r="A1053" s="132">
        <f>'Raw Data'!D1056</f>
        <v>5152</v>
      </c>
      <c r="B1053" s="113" t="str">
        <f>'Raw Data'!C1056</f>
        <v>3B</v>
      </c>
      <c r="C1053" s="131" t="str">
        <f>'Raw Data'!B1056</f>
        <v>Shumagin</v>
      </c>
      <c r="D1053" s="130">
        <f>'Raw Data'!E1056</f>
        <v>43271</v>
      </c>
      <c r="E1053" s="129">
        <f>'Raw Data'!F1056</f>
        <v>544000</v>
      </c>
      <c r="F1053" s="129">
        <f>IF('Raw Data'!G1056 &lt; 2000000,-1* 'Raw Data'!G1056,('Raw Data'!G1056 - 1000000))</f>
        <v>-1600900</v>
      </c>
      <c r="G1053" s="128">
        <f>'Raw Data'!H1056</f>
        <v>49</v>
      </c>
      <c r="H1053" s="127">
        <f>'Raw Data'!M1056</f>
        <v>6.9564361572265625</v>
      </c>
      <c r="I1053" s="119">
        <f>'Raw Data'!I1056</f>
        <v>210.72453308105469</v>
      </c>
      <c r="J1053" s="118">
        <f>'Raw Data'!K1056</f>
        <v>14</v>
      </c>
      <c r="K1053" s="119">
        <f>'Raw Data'!J1056</f>
        <v>538.98760986328125</v>
      </c>
      <c r="L1053" s="118">
        <f>'Raw Data'!L1056</f>
        <v>73</v>
      </c>
      <c r="M1053" s="117">
        <f>IF('Raw Data'!U1056 &gt; 0, IF('Raw Data'!V1056 = 1, ('Raw Data'!Z1056 * 'Raw Data'!N1056 * 'Raw Data'!P1056) / 'Raw Data'!U1056, 'Raw Data'!Z1056), #N/A)</f>
        <v>0</v>
      </c>
      <c r="N1053" s="116">
        <f>IF('Raw Data'!U1056 &gt; 0, IF('Raw Data'!V1056 = 1, ('Raw Data'!AD1056 * 'Raw Data'!N1056 * 'Raw Data'!P1056) / 'Raw Data'!U1056, 'Raw Data'!AD1056), #N/A)</f>
        <v>99</v>
      </c>
      <c r="O1053" s="115">
        <f>IF('Raw Data'!U1056 &gt; 0, IF('Raw Data'!V1056 = 1, ('Raw Data'!AH1056 * 'Raw Data'!N1056 * 'Raw Data'!P1056) / 'Raw Data'!U1056, 'Raw Data'!AH1056), #N/A)</f>
        <v>0</v>
      </c>
      <c r="P1053" s="107">
        <f>'Raw Data'!V1056</f>
        <v>1</v>
      </c>
    </row>
    <row r="1054" spans="1:16" x14ac:dyDescent="0.2">
      <c r="A1054" s="132">
        <f>'Raw Data'!D1057</f>
        <v>5153</v>
      </c>
      <c r="B1054" s="113" t="str">
        <f>'Raw Data'!C1057</f>
        <v>3B</v>
      </c>
      <c r="C1054" s="131" t="str">
        <f>'Raw Data'!B1057</f>
        <v>Shumagin</v>
      </c>
      <c r="D1054" s="130">
        <f>'Raw Data'!E1057</f>
        <v>43262</v>
      </c>
      <c r="E1054" s="129">
        <f>'Raw Data'!F1057</f>
        <v>545001</v>
      </c>
      <c r="F1054" s="129">
        <f>IF('Raw Data'!G1057 &lt; 2000000,-1* 'Raw Data'!G1057,('Raw Data'!G1057 - 1000000))</f>
        <v>-1580696</v>
      </c>
      <c r="G1054" s="128">
        <f>'Raw Data'!H1057</f>
        <v>58</v>
      </c>
      <c r="H1054" s="127">
        <f>'Raw Data'!M1057</f>
        <v>6.9564361572265625</v>
      </c>
      <c r="I1054" s="119">
        <f>'Raw Data'!I1057</f>
        <v>620.3192138671875</v>
      </c>
      <c r="J1054" s="118">
        <f>'Raw Data'!K1057</f>
        <v>46</v>
      </c>
      <c r="K1054" s="119">
        <f>'Raw Data'!J1057</f>
        <v>595.2720947265625</v>
      </c>
      <c r="L1054" s="118">
        <f>'Raw Data'!L1057</f>
        <v>81</v>
      </c>
      <c r="M1054" s="117">
        <f>IF('Raw Data'!U1057 &gt; 0, IF('Raw Data'!V1057 = 1, ('Raw Data'!Z1057 * 'Raw Data'!N1057 * 'Raw Data'!P1057) / 'Raw Data'!U1057, 'Raw Data'!Z1057), #N/A)</f>
        <v>0</v>
      </c>
      <c r="N1054" s="116">
        <f>IF('Raw Data'!U1057 &gt; 0, IF('Raw Data'!V1057 = 1, ('Raw Data'!AD1057 * 'Raw Data'!N1057 * 'Raw Data'!P1057) / 'Raw Data'!U1057, 'Raw Data'!AD1057), #N/A)</f>
        <v>212.85</v>
      </c>
      <c r="O1054" s="115">
        <f>IF('Raw Data'!U1057 &gt; 0, IF('Raw Data'!V1057 = 1, ('Raw Data'!AH1057 * 'Raw Data'!N1057 * 'Raw Data'!P1057) / 'Raw Data'!U1057, 'Raw Data'!AH1057), #N/A)</f>
        <v>9.9</v>
      </c>
      <c r="P1054" s="107">
        <f>'Raw Data'!V1057</f>
        <v>1</v>
      </c>
    </row>
    <row r="1055" spans="1:16" x14ac:dyDescent="0.2">
      <c r="A1055" s="132">
        <f>'Raw Data'!D1058</f>
        <v>5154</v>
      </c>
      <c r="B1055" s="113" t="str">
        <f>'Raw Data'!C1058</f>
        <v>3B</v>
      </c>
      <c r="C1055" s="131" t="str">
        <f>'Raw Data'!B1058</f>
        <v>Shumagin</v>
      </c>
      <c r="D1055" s="130">
        <f>'Raw Data'!E1058</f>
        <v>43263</v>
      </c>
      <c r="E1055" s="129">
        <f>'Raw Data'!F1058</f>
        <v>544972</v>
      </c>
      <c r="F1055" s="129">
        <f>IF('Raw Data'!G1058 &lt; 2000000,-1* 'Raw Data'!G1058,('Raw Data'!G1058 - 1000000))</f>
        <v>-1582499</v>
      </c>
      <c r="G1055" s="128">
        <f>'Raw Data'!H1058</f>
        <v>109</v>
      </c>
      <c r="H1055" s="127">
        <f>'Raw Data'!M1058</f>
        <v>7.0267033576965332</v>
      </c>
      <c r="I1055" s="119">
        <f>'Raw Data'!I1058</f>
        <v>448.471435546875</v>
      </c>
      <c r="J1055" s="118">
        <f>'Raw Data'!K1058</f>
        <v>31</v>
      </c>
      <c r="K1055" s="119">
        <f>'Raw Data'!J1058</f>
        <v>457.0897216796875</v>
      </c>
      <c r="L1055" s="118">
        <f>'Raw Data'!L1058</f>
        <v>56</v>
      </c>
      <c r="M1055" s="117">
        <f>IF('Raw Data'!U1058 &gt; 0, IF('Raw Data'!V1058 = 1, ('Raw Data'!Z1058 * 'Raw Data'!N1058 * 'Raw Data'!P1058) / 'Raw Data'!U1058, 'Raw Data'!Z1058), #N/A)</f>
        <v>30</v>
      </c>
      <c r="N1055" s="116">
        <f>IF('Raw Data'!U1058 &gt; 0, IF('Raw Data'!V1058 = 1, ('Raw Data'!AD1058 * 'Raw Data'!N1058 * 'Raw Data'!P1058) / 'Raw Data'!U1058, 'Raw Data'!AD1058), #N/A)</f>
        <v>0</v>
      </c>
      <c r="O1055" s="115">
        <f>IF('Raw Data'!U1058 &gt; 0, IF('Raw Data'!V1058 = 1, ('Raw Data'!AH1058 * 'Raw Data'!N1058 * 'Raw Data'!P1058) / 'Raw Data'!U1058, 'Raw Data'!AH1058), #N/A)</f>
        <v>0</v>
      </c>
      <c r="P1055" s="107">
        <f>'Raw Data'!V1058</f>
        <v>1</v>
      </c>
    </row>
    <row r="1056" spans="1:16" x14ac:dyDescent="0.2">
      <c r="A1056" s="132">
        <f>'Raw Data'!D1059</f>
        <v>5155</v>
      </c>
      <c r="B1056" s="113" t="str">
        <f>'Raw Data'!C1059</f>
        <v>3B</v>
      </c>
      <c r="C1056" s="131" t="str">
        <f>'Raw Data'!B1059</f>
        <v>Shumagin</v>
      </c>
      <c r="D1056" s="130">
        <f>'Raw Data'!E1059</f>
        <v>43263</v>
      </c>
      <c r="E1056" s="129">
        <f>'Raw Data'!F1059</f>
        <v>544998</v>
      </c>
      <c r="F1056" s="129">
        <f>IF('Raw Data'!G1059 &lt; 2000000,-1* 'Raw Data'!G1059,('Raw Data'!G1059 - 1000000))</f>
        <v>-1584200</v>
      </c>
      <c r="G1056" s="128">
        <f>'Raw Data'!H1059</f>
        <v>54</v>
      </c>
      <c r="H1056" s="127">
        <f>'Raw Data'!M1059</f>
        <v>6.9564366340637207</v>
      </c>
      <c r="I1056" s="119">
        <f>'Raw Data'!I1059</f>
        <v>728.41680908203125</v>
      </c>
      <c r="J1056" s="118">
        <f>'Raw Data'!K1059</f>
        <v>33</v>
      </c>
      <c r="K1056" s="119">
        <f>'Raw Data'!J1059</f>
        <v>751.1092529296875</v>
      </c>
      <c r="L1056" s="118">
        <f>'Raw Data'!L1059</f>
        <v>111</v>
      </c>
      <c r="M1056" s="117">
        <f>IF('Raw Data'!U1059 &gt; 0, IF('Raw Data'!V1059 = 1, ('Raw Data'!Z1059 * 'Raw Data'!N1059 * 'Raw Data'!P1059) / 'Raw Data'!U1059, 'Raw Data'!Z1059), #N/A)</f>
        <v>0</v>
      </c>
      <c r="N1056" s="116">
        <f>IF('Raw Data'!U1059 &gt; 0, IF('Raw Data'!V1059 = 1, ('Raw Data'!AD1059 * 'Raw Data'!N1059 * 'Raw Data'!P1059) / 'Raw Data'!U1059, 'Raw Data'!AD1059), #N/A)</f>
        <v>59.4</v>
      </c>
      <c r="O1056" s="115">
        <f>IF('Raw Data'!U1059 &gt; 0, IF('Raw Data'!V1059 = 1, ('Raw Data'!AH1059 * 'Raw Data'!N1059 * 'Raw Data'!P1059) / 'Raw Data'!U1059, 'Raw Data'!AH1059), #N/A)</f>
        <v>0</v>
      </c>
      <c r="P1056" s="107">
        <f>'Raw Data'!V1059</f>
        <v>1</v>
      </c>
    </row>
    <row r="1057" spans="1:16" x14ac:dyDescent="0.2">
      <c r="A1057" s="132">
        <f>'Raw Data'!D1060</f>
        <v>5156</v>
      </c>
      <c r="B1057" s="113" t="str">
        <f>'Raw Data'!C1060</f>
        <v>3B</v>
      </c>
      <c r="C1057" s="131" t="str">
        <f>'Raw Data'!B1060</f>
        <v>Shumagin</v>
      </c>
      <c r="D1057" s="130">
        <f>'Raw Data'!E1060</f>
        <v>43264</v>
      </c>
      <c r="E1057" s="129">
        <f>'Raw Data'!F1060</f>
        <v>544972</v>
      </c>
      <c r="F1057" s="129">
        <f>IF('Raw Data'!G1060 &lt; 2000000,-1* 'Raw Data'!G1060,('Raw Data'!G1060 - 1000000))</f>
        <v>-1585998</v>
      </c>
      <c r="G1057" s="128">
        <f>'Raw Data'!H1060</f>
        <v>39</v>
      </c>
      <c r="H1057" s="127">
        <f>'Raw Data'!M1060</f>
        <v>7.0267033576965332</v>
      </c>
      <c r="I1057" s="119">
        <f>'Raw Data'!I1060</f>
        <v>214.21794128417969</v>
      </c>
      <c r="J1057" s="118">
        <f>'Raw Data'!K1060</f>
        <v>15</v>
      </c>
      <c r="K1057" s="119">
        <f>'Raw Data'!J1060</f>
        <v>414.87374877929687</v>
      </c>
      <c r="L1057" s="118">
        <f>'Raw Data'!L1060</f>
        <v>63</v>
      </c>
      <c r="M1057" s="117">
        <f>IF('Raw Data'!U1060 &gt; 0, IF('Raw Data'!V1060 = 1, ('Raw Data'!Z1060 * 'Raw Data'!N1060 * 'Raw Data'!P1060) / 'Raw Data'!U1060, 'Raw Data'!Z1060), #N/A)</f>
        <v>0</v>
      </c>
      <c r="N1057" s="116">
        <f>IF('Raw Data'!U1060 &gt; 0, IF('Raw Data'!V1060 = 1, ('Raw Data'!AD1060 * 'Raw Data'!N1060 * 'Raw Data'!P1060) / 'Raw Data'!U1060, 'Raw Data'!AD1060), #N/A)</f>
        <v>65</v>
      </c>
      <c r="O1057" s="115">
        <f>IF('Raw Data'!U1060 &gt; 0, IF('Raw Data'!V1060 = 1, ('Raw Data'!AH1060 * 'Raw Data'!N1060 * 'Raw Data'!P1060) / 'Raw Data'!U1060, 'Raw Data'!AH1060), #N/A)</f>
        <v>0</v>
      </c>
      <c r="P1057" s="107">
        <f>'Raw Data'!V1060</f>
        <v>1</v>
      </c>
    </row>
    <row r="1058" spans="1:16" x14ac:dyDescent="0.2">
      <c r="A1058" s="132">
        <f>'Raw Data'!D1061</f>
        <v>5157</v>
      </c>
      <c r="B1058" s="113" t="str">
        <f>'Raw Data'!C1061</f>
        <v>3B</v>
      </c>
      <c r="C1058" s="131" t="str">
        <f>'Raw Data'!B1061</f>
        <v>Shumagin</v>
      </c>
      <c r="D1058" s="130">
        <f>'Raw Data'!E1061</f>
        <v>43272</v>
      </c>
      <c r="E1058" s="129">
        <f>'Raw Data'!F1061</f>
        <v>545009</v>
      </c>
      <c r="F1058" s="129">
        <f>IF('Raw Data'!G1061 &lt; 2000000,-1* 'Raw Data'!G1061,('Raw Data'!G1061 - 1000000))</f>
        <v>-1595199</v>
      </c>
      <c r="G1058" s="128">
        <f>'Raw Data'!H1061</f>
        <v>30</v>
      </c>
      <c r="H1058" s="127">
        <f>'Raw Data'!M1061</f>
        <v>6.9564361572265625</v>
      </c>
      <c r="I1058" s="119">
        <f>'Raw Data'!I1061</f>
        <v>207.23492431640625</v>
      </c>
      <c r="J1058" s="118">
        <f>'Raw Data'!K1061</f>
        <v>7</v>
      </c>
      <c r="K1058" s="119">
        <f>'Raw Data'!J1061</f>
        <v>87.996826171875</v>
      </c>
      <c r="L1058" s="118">
        <f>'Raw Data'!L1061</f>
        <v>15</v>
      </c>
      <c r="M1058" s="117">
        <f>IF('Raw Data'!U1061 &gt; 0, IF('Raw Data'!V1061 = 1, ('Raw Data'!Z1061 * 'Raw Data'!N1061 * 'Raw Data'!P1061) / 'Raw Data'!U1061, 'Raw Data'!Z1061), #N/A)</f>
        <v>0</v>
      </c>
      <c r="N1058" s="116">
        <f>IF('Raw Data'!U1061 &gt; 0, IF('Raw Data'!V1061 = 1, ('Raw Data'!AD1061 * 'Raw Data'!N1061 * 'Raw Data'!P1061) / 'Raw Data'!U1061, 'Raw Data'!AD1061), #N/A)</f>
        <v>44.55</v>
      </c>
      <c r="O1058" s="115">
        <f>IF('Raw Data'!U1061 &gt; 0, IF('Raw Data'!V1061 = 1, ('Raw Data'!AH1061 * 'Raw Data'!N1061 * 'Raw Data'!P1061) / 'Raw Data'!U1061, 'Raw Data'!AH1061), #N/A)</f>
        <v>0</v>
      </c>
      <c r="P1058" s="107">
        <f>'Raw Data'!V1061</f>
        <v>1</v>
      </c>
    </row>
    <row r="1059" spans="1:16" x14ac:dyDescent="0.2">
      <c r="A1059" s="132">
        <f>'Raw Data'!D1062</f>
        <v>5158</v>
      </c>
      <c r="B1059" s="113" t="str">
        <f>'Raw Data'!C1062</f>
        <v>3B</v>
      </c>
      <c r="C1059" s="131" t="str">
        <f>'Raw Data'!B1062</f>
        <v>Shumagin</v>
      </c>
      <c r="D1059" s="130">
        <f>'Raw Data'!E1062</f>
        <v>43272</v>
      </c>
      <c r="E1059" s="129">
        <f>'Raw Data'!F1062</f>
        <v>544998</v>
      </c>
      <c r="F1059" s="129">
        <f>IF('Raw Data'!G1062 &lt; 2000000,-1* 'Raw Data'!G1062,('Raw Data'!G1062 - 1000000))</f>
        <v>-1600902</v>
      </c>
      <c r="G1059" s="128">
        <f>'Raw Data'!H1062</f>
        <v>38</v>
      </c>
      <c r="H1059" s="127">
        <f>'Raw Data'!M1062</f>
        <v>6.9564361572265625</v>
      </c>
      <c r="I1059" s="119">
        <f>'Raw Data'!I1062</f>
        <v>216.683349609375</v>
      </c>
      <c r="J1059" s="118">
        <f>'Raw Data'!K1062</f>
        <v>8</v>
      </c>
      <c r="K1059" s="119">
        <f>'Raw Data'!J1062</f>
        <v>229.998779296875</v>
      </c>
      <c r="L1059" s="118">
        <f>'Raw Data'!L1062</f>
        <v>33</v>
      </c>
      <c r="M1059" s="117">
        <f>IF('Raw Data'!U1062 &gt; 0, IF('Raw Data'!V1062 = 1, ('Raw Data'!Z1062 * 'Raw Data'!N1062 * 'Raw Data'!P1062) / 'Raw Data'!U1062, 'Raw Data'!Z1062), #N/A)</f>
        <v>0</v>
      </c>
      <c r="N1059" s="116">
        <f>IF('Raw Data'!U1062 &gt; 0, IF('Raw Data'!V1062 = 1, ('Raw Data'!AD1062 * 'Raw Data'!N1062 * 'Raw Data'!P1062) / 'Raw Data'!U1062, 'Raw Data'!AD1062), #N/A)</f>
        <v>19.8</v>
      </c>
      <c r="O1059" s="115">
        <f>IF('Raw Data'!U1062 &gt; 0, IF('Raw Data'!V1062 = 1, ('Raw Data'!AH1062 * 'Raw Data'!N1062 * 'Raw Data'!P1062) / 'Raw Data'!U1062, 'Raw Data'!AH1062), #N/A)</f>
        <v>0</v>
      </c>
      <c r="P1059" s="107">
        <f>'Raw Data'!V1062</f>
        <v>1</v>
      </c>
    </row>
    <row r="1060" spans="1:16" x14ac:dyDescent="0.2">
      <c r="A1060" s="132">
        <f>'Raw Data'!D1063</f>
        <v>5159</v>
      </c>
      <c r="B1060" s="113" t="str">
        <f>'Raw Data'!C1063</f>
        <v>3B</v>
      </c>
      <c r="C1060" s="131" t="str">
        <f>'Raw Data'!B1063</f>
        <v>Shumagin</v>
      </c>
      <c r="D1060" s="130">
        <f>'Raw Data'!E1063</f>
        <v>43273</v>
      </c>
      <c r="E1060" s="129">
        <f>'Raw Data'!F1063</f>
        <v>545009</v>
      </c>
      <c r="F1060" s="129">
        <f>IF('Raw Data'!G1063 &lt; 2000000,-1* 'Raw Data'!G1063,('Raw Data'!G1063 - 1000000))</f>
        <v>-1602598</v>
      </c>
      <c r="G1060" s="128">
        <f>'Raw Data'!H1063</f>
        <v>46</v>
      </c>
      <c r="H1060" s="127">
        <f>'Raw Data'!M1063</f>
        <v>7.0267033576965332</v>
      </c>
      <c r="I1060" s="119">
        <f>'Raw Data'!I1063</f>
        <v>246.57228088378906</v>
      </c>
      <c r="J1060" s="118">
        <f>'Raw Data'!K1063</f>
        <v>12</v>
      </c>
      <c r="K1060" s="119">
        <f>'Raw Data'!J1063</f>
        <v>326.53933715820312</v>
      </c>
      <c r="L1060" s="118">
        <f>'Raw Data'!L1063</f>
        <v>46</v>
      </c>
      <c r="M1060" s="117">
        <f>IF('Raw Data'!U1063 &gt; 0, IF('Raw Data'!V1063 = 1, ('Raw Data'!Z1063 * 'Raw Data'!N1063 * 'Raw Data'!P1063) / 'Raw Data'!U1063, 'Raw Data'!Z1063), #N/A)</f>
        <v>0</v>
      </c>
      <c r="N1060" s="116">
        <f>IF('Raw Data'!U1063 &gt; 0, IF('Raw Data'!V1063 = 1, ('Raw Data'!AD1063 * 'Raw Data'!N1063 * 'Raw Data'!P1063) / 'Raw Data'!U1063, 'Raw Data'!AD1063), #N/A)</f>
        <v>220</v>
      </c>
      <c r="O1060" s="115">
        <f>IF('Raw Data'!U1063 &gt; 0, IF('Raw Data'!V1063 = 1, ('Raw Data'!AH1063 * 'Raw Data'!N1063 * 'Raw Data'!P1063) / 'Raw Data'!U1063, 'Raw Data'!AH1063), #N/A)</f>
        <v>0</v>
      </c>
      <c r="P1060" s="107">
        <f>'Raw Data'!V1063</f>
        <v>1</v>
      </c>
    </row>
    <row r="1061" spans="1:16" x14ac:dyDescent="0.2">
      <c r="A1061" s="132">
        <f>'Raw Data'!D1064</f>
        <v>5160</v>
      </c>
      <c r="B1061" s="113" t="str">
        <f>'Raw Data'!C1064</f>
        <v>3B</v>
      </c>
      <c r="C1061" s="131" t="str">
        <f>'Raw Data'!B1064</f>
        <v>Shumagin</v>
      </c>
      <c r="D1061" s="130">
        <f>'Raw Data'!E1064</f>
        <v>43252</v>
      </c>
      <c r="E1061" s="129">
        <f>'Raw Data'!F1064</f>
        <v>550000</v>
      </c>
      <c r="F1061" s="129">
        <f>IF('Raw Data'!G1064 &lt; 2000000,-1* 'Raw Data'!G1064,('Raw Data'!G1064 - 1000000))</f>
        <v>-1582492</v>
      </c>
      <c r="G1061" s="128">
        <f>'Raw Data'!H1064</f>
        <v>112</v>
      </c>
      <c r="H1061" s="127">
        <f>'Raw Data'!M1064</f>
        <v>7.0267038345336914</v>
      </c>
      <c r="I1061" s="119">
        <f>'Raw Data'!I1064</f>
        <v>348.58416748046875</v>
      </c>
      <c r="J1061" s="118">
        <f>'Raw Data'!K1064</f>
        <v>22</v>
      </c>
      <c r="K1061" s="119">
        <f>'Raw Data'!J1064</f>
        <v>472.3944091796875</v>
      </c>
      <c r="L1061" s="118">
        <f>'Raw Data'!L1064</f>
        <v>59</v>
      </c>
      <c r="M1061" s="117">
        <f>IF('Raw Data'!U1064 &gt; 0, IF('Raw Data'!V1064 = 1, ('Raw Data'!Z1064 * 'Raw Data'!N1064 * 'Raw Data'!P1064) / 'Raw Data'!U1064, 'Raw Data'!Z1064), #N/A)</f>
        <v>55</v>
      </c>
      <c r="N1061" s="116">
        <f>IF('Raw Data'!U1064 &gt; 0, IF('Raw Data'!V1064 = 1, ('Raw Data'!AD1064 * 'Raw Data'!N1064 * 'Raw Data'!P1064) / 'Raw Data'!U1064, 'Raw Data'!AD1064), #N/A)</f>
        <v>20</v>
      </c>
      <c r="O1061" s="115">
        <f>IF('Raw Data'!U1064 &gt; 0, IF('Raw Data'!V1064 = 1, ('Raw Data'!AH1064 * 'Raw Data'!N1064 * 'Raw Data'!P1064) / 'Raw Data'!U1064, 'Raw Data'!AH1064), #N/A)</f>
        <v>0</v>
      </c>
      <c r="P1061" s="107">
        <f>'Raw Data'!V1064</f>
        <v>1</v>
      </c>
    </row>
    <row r="1062" spans="1:16" x14ac:dyDescent="0.2">
      <c r="A1062" s="132">
        <f>'Raw Data'!D1065</f>
        <v>5161</v>
      </c>
      <c r="B1062" s="113" t="str">
        <f>'Raw Data'!C1065</f>
        <v>3B</v>
      </c>
      <c r="C1062" s="131" t="str">
        <f>'Raw Data'!B1065</f>
        <v>Shumagin</v>
      </c>
      <c r="D1062" s="130">
        <f>'Raw Data'!E1065</f>
        <v>43252</v>
      </c>
      <c r="E1062" s="129">
        <f>'Raw Data'!F1065</f>
        <v>550000</v>
      </c>
      <c r="F1062" s="129">
        <f>IF('Raw Data'!G1065 &lt; 2000000,-1* 'Raw Data'!G1065,('Raw Data'!G1065 - 1000000))</f>
        <v>-1584188</v>
      </c>
      <c r="G1062" s="128">
        <f>'Raw Data'!H1065</f>
        <v>69</v>
      </c>
      <c r="H1062" s="127">
        <f>'Raw Data'!M1065</f>
        <v>7.0267033576965332</v>
      </c>
      <c r="I1062" s="119">
        <f>'Raw Data'!I1065</f>
        <v>136.58160400390625</v>
      </c>
      <c r="J1062" s="118">
        <f>'Raw Data'!K1065</f>
        <v>9</v>
      </c>
      <c r="K1062" s="119">
        <f>'Raw Data'!J1065</f>
        <v>452.72943115234375</v>
      </c>
      <c r="L1062" s="118">
        <f>'Raw Data'!L1065</f>
        <v>65</v>
      </c>
      <c r="M1062" s="117">
        <f>IF('Raw Data'!U1065 &gt; 0, IF('Raw Data'!V1065 = 1, ('Raw Data'!Z1065 * 'Raw Data'!N1065 * 'Raw Data'!P1065) / 'Raw Data'!U1065, 'Raw Data'!Z1065), #N/A)</f>
        <v>0</v>
      </c>
      <c r="N1062" s="116">
        <f>IF('Raw Data'!U1065 &gt; 0, IF('Raw Data'!V1065 = 1, ('Raw Data'!AD1065 * 'Raw Data'!N1065 * 'Raw Data'!P1065) / 'Raw Data'!U1065, 'Raw Data'!AD1065), #N/A)</f>
        <v>210</v>
      </c>
      <c r="O1062" s="115">
        <f>IF('Raw Data'!U1065 &gt; 0, IF('Raw Data'!V1065 = 1, ('Raw Data'!AH1065 * 'Raw Data'!N1065 * 'Raw Data'!P1065) / 'Raw Data'!U1065, 'Raw Data'!AH1065), #N/A)</f>
        <v>0</v>
      </c>
      <c r="P1062" s="107">
        <f>'Raw Data'!V1065</f>
        <v>1</v>
      </c>
    </row>
    <row r="1063" spans="1:16" x14ac:dyDescent="0.2">
      <c r="A1063" s="132">
        <f>'Raw Data'!D1066</f>
        <v>5162</v>
      </c>
      <c r="B1063" s="113" t="str">
        <f>'Raw Data'!C1066</f>
        <v>3B</v>
      </c>
      <c r="C1063" s="131" t="str">
        <f>'Raw Data'!B1066</f>
        <v>Shumagin</v>
      </c>
      <c r="D1063" s="130">
        <f>'Raw Data'!E1066</f>
        <v>43269</v>
      </c>
      <c r="E1063" s="129">
        <f>'Raw Data'!F1066</f>
        <v>545999</v>
      </c>
      <c r="F1063" s="129">
        <f>IF('Raw Data'!G1066 &lt; 2000000,-1* 'Raw Data'!G1066,('Raw Data'!G1066 - 1000000))</f>
        <v>-1585889</v>
      </c>
      <c r="G1063" s="128">
        <f>'Raw Data'!H1066</f>
        <v>46</v>
      </c>
      <c r="H1063" s="127">
        <f>'Raw Data'!M1066</f>
        <v>7.0267033576965332</v>
      </c>
      <c r="I1063" s="119">
        <f>'Raw Data'!I1066</f>
        <v>94.331024169921875</v>
      </c>
      <c r="J1063" s="118">
        <f>'Raw Data'!K1066</f>
        <v>6</v>
      </c>
      <c r="K1063" s="119">
        <f>'Raw Data'!J1066</f>
        <v>440.02249145507812</v>
      </c>
      <c r="L1063" s="118">
        <f>'Raw Data'!L1066</f>
        <v>67</v>
      </c>
      <c r="M1063" s="117">
        <f>IF('Raw Data'!U1066 &gt; 0, IF('Raw Data'!V1066 = 1, ('Raw Data'!Z1066 * 'Raw Data'!N1066 * 'Raw Data'!P1066) / 'Raw Data'!U1066, 'Raw Data'!Z1066), #N/A)</f>
        <v>0</v>
      </c>
      <c r="N1063" s="116">
        <f>IF('Raw Data'!U1066 &gt; 0, IF('Raw Data'!V1066 = 1, ('Raw Data'!AD1066 * 'Raw Data'!N1066 * 'Raw Data'!P1066) / 'Raw Data'!U1066, 'Raw Data'!AD1066), #N/A)</f>
        <v>210</v>
      </c>
      <c r="O1063" s="115">
        <f>IF('Raw Data'!U1066 &gt; 0, IF('Raw Data'!V1066 = 1, ('Raw Data'!AH1066 * 'Raw Data'!N1066 * 'Raw Data'!P1066) / 'Raw Data'!U1066, 'Raw Data'!AH1066), #N/A)</f>
        <v>0</v>
      </c>
      <c r="P1063" s="107">
        <f>'Raw Data'!V1066</f>
        <v>1</v>
      </c>
    </row>
    <row r="1064" spans="1:16" x14ac:dyDescent="0.2">
      <c r="A1064" s="132">
        <f>'Raw Data'!D1067</f>
        <v>5163</v>
      </c>
      <c r="B1064" s="113" t="str">
        <f>'Raw Data'!C1067</f>
        <v>3B</v>
      </c>
      <c r="C1064" s="131" t="str">
        <f>'Raw Data'!B1067</f>
        <v>Shumagin</v>
      </c>
      <c r="D1064" s="130">
        <f>'Raw Data'!E1067</f>
        <v>43269</v>
      </c>
      <c r="E1064" s="129">
        <f>'Raw Data'!F1067</f>
        <v>545999</v>
      </c>
      <c r="F1064" s="129">
        <f>IF('Raw Data'!G1067 &lt; 2000000,-1* 'Raw Data'!G1067,('Raw Data'!G1067 - 1000000))</f>
        <v>-1591697</v>
      </c>
      <c r="G1064" s="128">
        <f>'Raw Data'!H1067</f>
        <v>22</v>
      </c>
      <c r="H1064" s="127">
        <f>'Raw Data'!M1067</f>
        <v>6.9564361572265625</v>
      </c>
      <c r="I1064" s="119">
        <f>'Raw Data'!I1067</f>
        <v>1338.33447265625</v>
      </c>
      <c r="J1064" s="118">
        <f>'Raw Data'!K1067</f>
        <v>41</v>
      </c>
      <c r="K1064" s="119">
        <f>'Raw Data'!J1067</f>
        <v>106.03014373779297</v>
      </c>
      <c r="L1064" s="118">
        <f>'Raw Data'!L1067</f>
        <v>15</v>
      </c>
      <c r="M1064" s="117">
        <f>IF('Raw Data'!U1067 &gt; 0, IF('Raw Data'!V1067 = 1, ('Raw Data'!Z1067 * 'Raw Data'!N1067 * 'Raw Data'!P1067) / 'Raw Data'!U1067, 'Raw Data'!Z1067), #N/A)</f>
        <v>0</v>
      </c>
      <c r="N1064" s="116">
        <f>IF('Raw Data'!U1067 &gt; 0, IF('Raw Data'!V1067 = 1, ('Raw Data'!AD1067 * 'Raw Data'!N1067 * 'Raw Data'!P1067) / 'Raw Data'!U1067, 'Raw Data'!AD1067), #N/A)</f>
        <v>39.6</v>
      </c>
      <c r="O1064" s="115">
        <f>IF('Raw Data'!U1067 &gt; 0, IF('Raw Data'!V1067 = 1, ('Raw Data'!AH1067 * 'Raw Data'!N1067 * 'Raw Data'!P1067) / 'Raw Data'!U1067, 'Raw Data'!AH1067), #N/A)</f>
        <v>0</v>
      </c>
      <c r="P1064" s="107">
        <f>'Raw Data'!V1067</f>
        <v>1</v>
      </c>
    </row>
    <row r="1065" spans="1:16" x14ac:dyDescent="0.2">
      <c r="A1065" s="132">
        <f>'Raw Data'!D1068</f>
        <v>5164</v>
      </c>
      <c r="B1065" s="113" t="str">
        <f>'Raw Data'!C1068</f>
        <v>3B</v>
      </c>
      <c r="C1065" s="131" t="str">
        <f>'Raw Data'!B1068</f>
        <v>Shumagin</v>
      </c>
      <c r="D1065" s="130">
        <f>'Raw Data'!E1068</f>
        <v>43273</v>
      </c>
      <c r="E1065" s="129">
        <f>'Raw Data'!F1068</f>
        <v>545997</v>
      </c>
      <c r="F1065" s="129">
        <f>IF('Raw Data'!G1068 &lt; 2000000,-1* 'Raw Data'!G1068,('Raw Data'!G1068 - 1000000))</f>
        <v>-1602701</v>
      </c>
      <c r="G1065" s="128">
        <f>'Raw Data'!H1068</f>
        <v>62</v>
      </c>
      <c r="H1065" s="127">
        <f>'Raw Data'!M1068</f>
        <v>6.9564361572265625</v>
      </c>
      <c r="I1065" s="119">
        <f>'Raw Data'!I1068</f>
        <v>138.46998596191406</v>
      </c>
      <c r="J1065" s="118">
        <f>'Raw Data'!K1068</f>
        <v>7</v>
      </c>
      <c r="K1065" s="119">
        <f>'Raw Data'!J1068</f>
        <v>417.699462890625</v>
      </c>
      <c r="L1065" s="118">
        <f>'Raw Data'!L1068</f>
        <v>55</v>
      </c>
      <c r="M1065" s="117">
        <f>IF('Raw Data'!U1068 &gt; 0, IF('Raw Data'!V1068 = 1, ('Raw Data'!Z1068 * 'Raw Data'!N1068 * 'Raw Data'!P1068) / 'Raw Data'!U1068, 'Raw Data'!Z1068), #N/A)</f>
        <v>0</v>
      </c>
      <c r="N1065" s="116">
        <f>IF('Raw Data'!U1068 &gt; 0, IF('Raw Data'!V1068 = 1, ('Raw Data'!AD1068 * 'Raw Data'!N1068 * 'Raw Data'!P1068) / 'Raw Data'!U1068, 'Raw Data'!AD1068), #N/A)</f>
        <v>99</v>
      </c>
      <c r="O1065" s="115">
        <f>IF('Raw Data'!U1068 &gt; 0, IF('Raw Data'!V1068 = 1, ('Raw Data'!AH1068 * 'Raw Data'!N1068 * 'Raw Data'!P1068) / 'Raw Data'!U1068, 'Raw Data'!AH1068), #N/A)</f>
        <v>0</v>
      </c>
      <c r="P1065" s="107">
        <f>'Raw Data'!V1068</f>
        <v>1</v>
      </c>
    </row>
    <row r="1066" spans="1:16" x14ac:dyDescent="0.2">
      <c r="A1066" s="132">
        <f>'Raw Data'!D1069</f>
        <v>5165</v>
      </c>
      <c r="B1066" s="113" t="str">
        <f>'Raw Data'!C1069</f>
        <v>3B</v>
      </c>
      <c r="C1066" s="131" t="str">
        <f>'Raw Data'!B1069</f>
        <v>Shumagin</v>
      </c>
      <c r="D1066" s="130">
        <f>'Raw Data'!E1069</f>
        <v>43273</v>
      </c>
      <c r="E1066" s="129">
        <f>'Raw Data'!F1069</f>
        <v>550006</v>
      </c>
      <c r="F1066" s="129">
        <f>IF('Raw Data'!G1069 &lt; 2000000,-1* 'Raw Data'!G1069,('Raw Data'!G1069 - 1000000))</f>
        <v>-1604401</v>
      </c>
      <c r="G1066" s="128">
        <f>'Raw Data'!H1069</f>
        <v>47</v>
      </c>
      <c r="H1066" s="127">
        <f>'Raw Data'!M1069</f>
        <v>7.0267033576965332</v>
      </c>
      <c r="I1066" s="119">
        <f>'Raw Data'!I1069</f>
        <v>234.79986572265625</v>
      </c>
      <c r="J1066" s="118">
        <f>'Raw Data'!K1069</f>
        <v>8</v>
      </c>
      <c r="K1066" s="119">
        <f>'Raw Data'!J1069</f>
        <v>328.83724975585937</v>
      </c>
      <c r="L1066" s="118">
        <f>'Raw Data'!L1069</f>
        <v>51</v>
      </c>
      <c r="M1066" s="117">
        <f>IF('Raw Data'!U1069 &gt; 0, IF('Raw Data'!V1069 = 1, ('Raw Data'!Z1069 * 'Raw Data'!N1069 * 'Raw Data'!P1069) / 'Raw Data'!U1069, 'Raw Data'!Z1069), #N/A)</f>
        <v>0</v>
      </c>
      <c r="N1066" s="116">
        <f>IF('Raw Data'!U1069 &gt; 0, IF('Raw Data'!V1069 = 1, ('Raw Data'!AD1069 * 'Raw Data'!N1069 * 'Raw Data'!P1069) / 'Raw Data'!U1069, 'Raw Data'!AD1069), #N/A)</f>
        <v>50</v>
      </c>
      <c r="O1066" s="115">
        <f>IF('Raw Data'!U1069 &gt; 0, IF('Raw Data'!V1069 = 1, ('Raw Data'!AH1069 * 'Raw Data'!N1069 * 'Raw Data'!P1069) / 'Raw Data'!U1069, 'Raw Data'!AH1069), #N/A)</f>
        <v>0</v>
      </c>
      <c r="P1066" s="107">
        <f>'Raw Data'!V1069</f>
        <v>1</v>
      </c>
    </row>
    <row r="1067" spans="1:16" x14ac:dyDescent="0.2">
      <c r="A1067" s="132">
        <f>'Raw Data'!D1070</f>
        <v>5166</v>
      </c>
      <c r="B1067" s="113" t="str">
        <f>'Raw Data'!C1070</f>
        <v>3B</v>
      </c>
      <c r="C1067" s="131" t="str">
        <f>'Raw Data'!B1070</f>
        <v>Shumagin</v>
      </c>
      <c r="D1067" s="130">
        <f>'Raw Data'!E1070</f>
        <v>43252</v>
      </c>
      <c r="E1067" s="129">
        <f>'Raw Data'!F1070</f>
        <v>550999</v>
      </c>
      <c r="F1067" s="129">
        <f>IF('Raw Data'!G1070 &lt; 2000000,-1* 'Raw Data'!G1070,('Raw Data'!G1070 - 1000000))</f>
        <v>-1582401</v>
      </c>
      <c r="G1067" s="128">
        <f>'Raw Data'!H1070</f>
        <v>101</v>
      </c>
      <c r="H1067" s="127">
        <f>'Raw Data'!M1070</f>
        <v>7.0969705581665039</v>
      </c>
      <c r="I1067" s="119">
        <f>'Raw Data'!I1070</f>
        <v>65.353897094726563</v>
      </c>
      <c r="J1067" s="118">
        <f>'Raw Data'!K1070</f>
        <v>4</v>
      </c>
      <c r="K1067" s="119">
        <f>'Raw Data'!J1070</f>
        <v>160.43006896972656</v>
      </c>
      <c r="L1067" s="118">
        <f>'Raw Data'!L1070</f>
        <v>23</v>
      </c>
      <c r="M1067" s="117">
        <f>IF('Raw Data'!U1070 &gt; 0, IF('Raw Data'!V1070 = 1, ('Raw Data'!Z1070 * 'Raw Data'!N1070 * 'Raw Data'!P1070) / 'Raw Data'!U1070, 'Raw Data'!Z1070), #N/A)</f>
        <v>35.35</v>
      </c>
      <c r="N1067" s="116">
        <f>IF('Raw Data'!U1070 &gt; 0, IF('Raw Data'!V1070 = 1, ('Raw Data'!AD1070 * 'Raw Data'!N1070 * 'Raw Data'!P1070) / 'Raw Data'!U1070, 'Raw Data'!AD1070), #N/A)</f>
        <v>10.1</v>
      </c>
      <c r="O1067" s="115">
        <f>IF('Raw Data'!U1070 &gt; 0, IF('Raw Data'!V1070 = 1, ('Raw Data'!AH1070 * 'Raw Data'!N1070 * 'Raw Data'!P1070) / 'Raw Data'!U1070, 'Raw Data'!AH1070), #N/A)</f>
        <v>0</v>
      </c>
      <c r="P1067" s="107">
        <f>'Raw Data'!V1070</f>
        <v>1</v>
      </c>
    </row>
    <row r="1068" spans="1:16" x14ac:dyDescent="0.2">
      <c r="A1068" s="132">
        <f>'Raw Data'!D1071</f>
        <v>5167</v>
      </c>
      <c r="B1068" s="113" t="str">
        <f>'Raw Data'!C1071</f>
        <v>3B</v>
      </c>
      <c r="C1068" s="131" t="str">
        <f>'Raw Data'!B1071</f>
        <v>Shumagin</v>
      </c>
      <c r="D1068" s="130">
        <f>'Raw Data'!E1071</f>
        <v>43252</v>
      </c>
      <c r="E1068" s="129">
        <f>'Raw Data'!F1071</f>
        <v>551001</v>
      </c>
      <c r="F1068" s="129">
        <f>IF('Raw Data'!G1071 &lt; 2000000,-1* 'Raw Data'!G1071,('Raw Data'!G1071 - 1000000))</f>
        <v>-1584198</v>
      </c>
      <c r="G1068" s="128">
        <f>'Raw Data'!H1071</f>
        <v>111</v>
      </c>
      <c r="H1068" s="127">
        <f>'Raw Data'!M1071</f>
        <v>6.9564361572265625</v>
      </c>
      <c r="I1068" s="119">
        <f>'Raw Data'!I1071</f>
        <v>144.66656494140625</v>
      </c>
      <c r="J1068" s="118">
        <f>'Raw Data'!K1071</f>
        <v>9</v>
      </c>
      <c r="K1068" s="119">
        <f>'Raw Data'!J1071</f>
        <v>125.94895935058594</v>
      </c>
      <c r="L1068" s="118">
        <f>'Raw Data'!L1071</f>
        <v>15</v>
      </c>
      <c r="M1068" s="117">
        <f>IF('Raw Data'!U1071 &gt; 0, IF('Raw Data'!V1071 = 1, ('Raw Data'!Z1071 * 'Raw Data'!N1071 * 'Raw Data'!P1071) / 'Raw Data'!U1071, 'Raw Data'!Z1071), #N/A)</f>
        <v>24.75</v>
      </c>
      <c r="N1068" s="116">
        <f>IF('Raw Data'!U1071 &gt; 0, IF('Raw Data'!V1071 = 1, ('Raw Data'!AD1071 * 'Raw Data'!N1071 * 'Raw Data'!P1071) / 'Raw Data'!U1071, 'Raw Data'!AD1071), #N/A)</f>
        <v>4.95</v>
      </c>
      <c r="O1068" s="115">
        <f>IF('Raw Data'!U1071 &gt; 0, IF('Raw Data'!V1071 = 1, ('Raw Data'!AH1071 * 'Raw Data'!N1071 * 'Raw Data'!P1071) / 'Raw Data'!U1071, 'Raw Data'!AH1071), #N/A)</f>
        <v>0</v>
      </c>
      <c r="P1068" s="107">
        <f>'Raw Data'!V1071</f>
        <v>1</v>
      </c>
    </row>
    <row r="1069" spans="1:16" x14ac:dyDescent="0.2">
      <c r="A1069" s="132">
        <f>'Raw Data'!D1072</f>
        <v>5168</v>
      </c>
      <c r="B1069" s="113" t="str">
        <f>'Raw Data'!C1072</f>
        <v>3B</v>
      </c>
      <c r="C1069" s="131" t="str">
        <f>'Raw Data'!B1072</f>
        <v>Shumagin</v>
      </c>
      <c r="D1069" s="130">
        <f>'Raw Data'!E1072</f>
        <v>43269</v>
      </c>
      <c r="E1069" s="129">
        <f>'Raw Data'!F1072</f>
        <v>550999</v>
      </c>
      <c r="F1069" s="129">
        <f>IF('Raw Data'!G1072 &lt; 2000000,-1* 'Raw Data'!G1072,('Raw Data'!G1072 - 1000000))</f>
        <v>-1585899</v>
      </c>
      <c r="G1069" s="128">
        <f>'Raw Data'!H1072</f>
        <v>77</v>
      </c>
      <c r="H1069" s="127">
        <f>'Raw Data'!M1072</f>
        <v>6.9564361572265625</v>
      </c>
      <c r="I1069" s="119">
        <f>'Raw Data'!I1072</f>
        <v>80.726295471191406</v>
      </c>
      <c r="J1069" s="118">
        <f>'Raw Data'!K1072</f>
        <v>6</v>
      </c>
      <c r="K1069" s="119">
        <f>'Raw Data'!J1072</f>
        <v>222.47955322265625</v>
      </c>
      <c r="L1069" s="118">
        <f>'Raw Data'!L1072</f>
        <v>30</v>
      </c>
      <c r="M1069" s="117">
        <f>IF('Raw Data'!U1072 &gt; 0, IF('Raw Data'!V1072 = 1, ('Raw Data'!Z1072 * 'Raw Data'!N1072 * 'Raw Data'!P1072) / 'Raw Data'!U1072, 'Raw Data'!Z1072), #N/A)</f>
        <v>24.75</v>
      </c>
      <c r="N1069" s="116">
        <f>IF('Raw Data'!U1072 &gt; 0, IF('Raw Data'!V1072 = 1, ('Raw Data'!AD1072 * 'Raw Data'!N1072 * 'Raw Data'!P1072) / 'Raw Data'!U1072, 'Raw Data'!AD1072), #N/A)</f>
        <v>64.349999999999994</v>
      </c>
      <c r="O1069" s="115">
        <f>IF('Raw Data'!U1072 &gt; 0, IF('Raw Data'!V1072 = 1, ('Raw Data'!AH1072 * 'Raw Data'!N1072 * 'Raw Data'!P1072) / 'Raw Data'!U1072, 'Raw Data'!AH1072), #N/A)</f>
        <v>0</v>
      </c>
      <c r="P1069" s="107">
        <f>'Raw Data'!V1072</f>
        <v>1</v>
      </c>
    </row>
    <row r="1070" spans="1:16" x14ac:dyDescent="0.2">
      <c r="A1070" s="132">
        <f>'Raw Data'!D1073</f>
        <v>5169</v>
      </c>
      <c r="B1070" s="113" t="str">
        <f>'Raw Data'!C1073</f>
        <v>3B</v>
      </c>
      <c r="C1070" s="131" t="str">
        <f>'Raw Data'!B1073</f>
        <v>Shumagin</v>
      </c>
      <c r="D1070" s="130">
        <f>'Raw Data'!E1073</f>
        <v>43269</v>
      </c>
      <c r="E1070" s="129">
        <f>'Raw Data'!F1073</f>
        <v>550999</v>
      </c>
      <c r="F1070" s="129">
        <f>IF('Raw Data'!G1073 &lt; 2000000,-1* 'Raw Data'!G1073,('Raw Data'!G1073 - 1000000))</f>
        <v>-1591712</v>
      </c>
      <c r="G1070" s="128">
        <f>'Raw Data'!H1073</f>
        <v>40</v>
      </c>
      <c r="H1070" s="127">
        <f>'Raw Data'!M1073</f>
        <v>6.9564361572265625</v>
      </c>
      <c r="I1070" s="119">
        <f>'Raw Data'!I1073</f>
        <v>479.388671875</v>
      </c>
      <c r="J1070" s="118">
        <f>'Raw Data'!K1073</f>
        <v>18</v>
      </c>
      <c r="K1070" s="119">
        <f>'Raw Data'!J1073</f>
        <v>295.79278564453125</v>
      </c>
      <c r="L1070" s="118">
        <f>'Raw Data'!L1073</f>
        <v>45</v>
      </c>
      <c r="M1070" s="117">
        <f>IF('Raw Data'!U1073 &gt; 0, IF('Raw Data'!V1073 = 1, ('Raw Data'!Z1073 * 'Raw Data'!N1073 * 'Raw Data'!P1073) / 'Raw Data'!U1073, 'Raw Data'!Z1073), #N/A)</f>
        <v>0</v>
      </c>
      <c r="N1070" s="116">
        <f>IF('Raw Data'!U1073 &gt; 0, IF('Raw Data'!V1073 = 1, ('Raw Data'!AD1073 * 'Raw Data'!N1073 * 'Raw Data'!P1073) / 'Raw Data'!U1073, 'Raw Data'!AD1073), #N/A)</f>
        <v>49.5</v>
      </c>
      <c r="O1070" s="115">
        <f>IF('Raw Data'!U1073 &gt; 0, IF('Raw Data'!V1073 = 1, ('Raw Data'!AH1073 * 'Raw Data'!N1073 * 'Raw Data'!P1073) / 'Raw Data'!U1073, 'Raw Data'!AH1073), #N/A)</f>
        <v>0</v>
      </c>
      <c r="P1070" s="107">
        <f>'Raw Data'!V1073</f>
        <v>1</v>
      </c>
    </row>
    <row r="1071" spans="1:16" x14ac:dyDescent="0.2">
      <c r="A1071" s="132">
        <f>'Raw Data'!D1074</f>
        <v>5170</v>
      </c>
      <c r="B1071" s="113" t="str">
        <f>'Raw Data'!C1074</f>
        <v>3B</v>
      </c>
      <c r="C1071" s="131" t="str">
        <f>'Raw Data'!B1074</f>
        <v>Shumagin</v>
      </c>
      <c r="D1071" s="130">
        <f>'Raw Data'!E1074</f>
        <v>43253</v>
      </c>
      <c r="E1071" s="129">
        <f>'Raw Data'!F1074</f>
        <v>551998</v>
      </c>
      <c r="F1071" s="129">
        <f>IF('Raw Data'!G1074 &lt; 2000000,-1* 'Raw Data'!G1074,('Raw Data'!G1074 - 1000000))</f>
        <v>-1584180</v>
      </c>
      <c r="G1071" s="128">
        <f>'Raw Data'!H1074</f>
        <v>102</v>
      </c>
      <c r="H1071" s="127">
        <f>'Raw Data'!M1074</f>
        <v>6.88616943359375</v>
      </c>
      <c r="I1071" s="119">
        <f>'Raw Data'!I1074</f>
        <v>439.762939453125</v>
      </c>
      <c r="J1071" s="118">
        <f>'Raw Data'!K1074</f>
        <v>22</v>
      </c>
      <c r="K1071" s="119">
        <f>'Raw Data'!J1074</f>
        <v>29.617839813232422</v>
      </c>
      <c r="L1071" s="118">
        <f>'Raw Data'!L1074</f>
        <v>3</v>
      </c>
      <c r="M1071" s="117">
        <f>IF('Raw Data'!U1074 &gt; 0, IF('Raw Data'!V1074 = 1, ('Raw Data'!Z1074 * 'Raw Data'!N1074 * 'Raw Data'!P1074) / 'Raw Data'!U1074, 'Raw Data'!Z1074), #N/A)</f>
        <v>29.4</v>
      </c>
      <c r="N1071" s="116">
        <f>IF('Raw Data'!U1074 &gt; 0, IF('Raw Data'!V1074 = 1, ('Raw Data'!AD1074 * 'Raw Data'!N1074 * 'Raw Data'!P1074) / 'Raw Data'!U1074, 'Raw Data'!AD1074), #N/A)</f>
        <v>0</v>
      </c>
      <c r="O1071" s="115">
        <f>IF('Raw Data'!U1074 &gt; 0, IF('Raw Data'!V1074 = 1, ('Raw Data'!AH1074 * 'Raw Data'!N1074 * 'Raw Data'!P1074) / 'Raw Data'!U1074, 'Raw Data'!AH1074), #N/A)</f>
        <v>0</v>
      </c>
      <c r="P1071" s="107">
        <f>'Raw Data'!V1074</f>
        <v>1</v>
      </c>
    </row>
    <row r="1072" spans="1:16" x14ac:dyDescent="0.2">
      <c r="A1072" s="132">
        <f>'Raw Data'!D1075</f>
        <v>5171</v>
      </c>
      <c r="B1072" s="113" t="str">
        <f>'Raw Data'!C1075</f>
        <v>3B</v>
      </c>
      <c r="C1072" s="131" t="str">
        <f>'Raw Data'!B1075</f>
        <v>Shumagin</v>
      </c>
      <c r="D1072" s="130">
        <f>'Raw Data'!E1075</f>
        <v>43253</v>
      </c>
      <c r="E1072" s="129">
        <f>'Raw Data'!F1075</f>
        <v>551998</v>
      </c>
      <c r="F1072" s="129">
        <f>IF('Raw Data'!G1075 &lt; 2000000,-1* 'Raw Data'!G1075,('Raw Data'!G1075 - 1000000))</f>
        <v>-1585900</v>
      </c>
      <c r="G1072" s="128">
        <f>'Raw Data'!H1075</f>
        <v>101</v>
      </c>
      <c r="H1072" s="127">
        <f>'Raw Data'!M1075</f>
        <v>7.0969705581665039</v>
      </c>
      <c r="I1072" s="119">
        <f>'Raw Data'!I1075</f>
        <v>31.376003265380859</v>
      </c>
      <c r="J1072" s="118">
        <f>'Raw Data'!K1075</f>
        <v>2</v>
      </c>
      <c r="K1072" s="119">
        <f>'Raw Data'!J1075</f>
        <v>79.809356689453125</v>
      </c>
      <c r="L1072" s="118">
        <f>'Raw Data'!L1075</f>
        <v>9</v>
      </c>
      <c r="M1072" s="117">
        <f>IF('Raw Data'!U1075 &gt; 0, IF('Raw Data'!V1075 = 1, ('Raw Data'!Z1075 * 'Raw Data'!N1075 * 'Raw Data'!P1075) / 'Raw Data'!U1075, 'Raw Data'!Z1075), #N/A)</f>
        <v>0</v>
      </c>
      <c r="N1072" s="116">
        <f>IF('Raw Data'!U1075 &gt; 0, IF('Raw Data'!V1075 = 1, ('Raw Data'!AD1075 * 'Raw Data'!N1075 * 'Raw Data'!P1075) / 'Raw Data'!U1075, 'Raw Data'!AD1075), #N/A)</f>
        <v>0</v>
      </c>
      <c r="O1072" s="115">
        <f>IF('Raw Data'!U1075 &gt; 0, IF('Raw Data'!V1075 = 1, ('Raw Data'!AH1075 * 'Raw Data'!N1075 * 'Raw Data'!P1075) / 'Raw Data'!U1075, 'Raw Data'!AH1075), #N/A)</f>
        <v>0</v>
      </c>
      <c r="P1072" s="107">
        <f>'Raw Data'!V1075</f>
        <v>1</v>
      </c>
    </row>
    <row r="1073" spans="1:16" x14ac:dyDescent="0.2">
      <c r="A1073" s="132">
        <f>'Raw Data'!D1076</f>
        <v>5172</v>
      </c>
      <c r="B1073" s="113" t="str">
        <f>'Raw Data'!C1076</f>
        <v>3B</v>
      </c>
      <c r="C1073" s="131" t="str">
        <f>'Raw Data'!B1076</f>
        <v>Shumagin</v>
      </c>
      <c r="D1073" s="130">
        <f>'Raw Data'!E1076</f>
        <v>43254</v>
      </c>
      <c r="E1073" s="129">
        <f>'Raw Data'!F1076</f>
        <v>551999</v>
      </c>
      <c r="F1073" s="129">
        <f>IF('Raw Data'!G1076 &lt; 2000000,-1* 'Raw Data'!G1076,('Raw Data'!G1076 - 1000000))</f>
        <v>-1591700</v>
      </c>
      <c r="G1073" s="128">
        <f>'Raw Data'!H1076</f>
        <v>97</v>
      </c>
      <c r="H1073" s="127">
        <f>'Raw Data'!M1076</f>
        <v>7.0969705581665039</v>
      </c>
      <c r="I1073" s="119">
        <f>'Raw Data'!I1076</f>
        <v>500.65786743164062</v>
      </c>
      <c r="J1073" s="118">
        <f>'Raw Data'!K1076</f>
        <v>29</v>
      </c>
      <c r="K1073" s="119">
        <f>'Raw Data'!J1076</f>
        <v>219.31307983398437</v>
      </c>
      <c r="L1073" s="118">
        <f>'Raw Data'!L1076</f>
        <v>28</v>
      </c>
      <c r="M1073" s="117">
        <f>IF('Raw Data'!U1076 &gt; 0, IF('Raw Data'!V1076 = 1, ('Raw Data'!Z1076 * 'Raw Data'!N1076 * 'Raw Data'!P1076) / 'Raw Data'!U1076, 'Raw Data'!Z1076), #N/A)</f>
        <v>30.3</v>
      </c>
      <c r="N1073" s="116">
        <f>IF('Raw Data'!U1076 &gt; 0, IF('Raw Data'!V1076 = 1, ('Raw Data'!AD1076 * 'Raw Data'!N1076 * 'Raw Data'!P1076) / 'Raw Data'!U1076, 'Raw Data'!AD1076), #N/A)</f>
        <v>0</v>
      </c>
      <c r="O1073" s="115">
        <f>IF('Raw Data'!U1076 &gt; 0, IF('Raw Data'!V1076 = 1, ('Raw Data'!AH1076 * 'Raw Data'!N1076 * 'Raw Data'!P1076) / 'Raw Data'!U1076, 'Raw Data'!AH1076), #N/A)</f>
        <v>0</v>
      </c>
      <c r="P1073" s="107">
        <f>'Raw Data'!V1076</f>
        <v>1</v>
      </c>
    </row>
    <row r="1074" spans="1:16" x14ac:dyDescent="0.2">
      <c r="A1074" s="126">
        <f>'Raw Data'!D1077</f>
        <v>5173</v>
      </c>
      <c r="B1074" s="125" t="str">
        <f>'Raw Data'!C1077</f>
        <v>3B</v>
      </c>
      <c r="C1074" s="124" t="str">
        <f>'Raw Data'!B1077</f>
        <v>Shumagin</v>
      </c>
      <c r="D1074" s="123">
        <f>'Raw Data'!E1077</f>
        <v>43254</v>
      </c>
      <c r="E1074" s="122">
        <f>'Raw Data'!F1077</f>
        <v>552016</v>
      </c>
      <c r="F1074" s="122">
        <f>IF('Raw Data'!G1077 &lt; 2000000,-1* 'Raw Data'!G1077,('Raw Data'!G1077 - 1000000))</f>
        <v>-1593397</v>
      </c>
      <c r="G1074" s="121">
        <f>'Raw Data'!H1077</f>
        <v>76</v>
      </c>
      <c r="H1074" s="120">
        <f>'Raw Data'!M1077</f>
        <v>6.9564366340637207</v>
      </c>
      <c r="I1074" s="137">
        <f>'Raw Data'!I1077</f>
        <v>396.345458984375</v>
      </c>
      <c r="J1074" s="136">
        <f>'Raw Data'!K1077</f>
        <v>23</v>
      </c>
      <c r="K1074" s="137">
        <f>'Raw Data'!J1077</f>
        <v>651.636962890625</v>
      </c>
      <c r="L1074" s="136">
        <f>'Raw Data'!L1077</f>
        <v>91</v>
      </c>
      <c r="M1074" s="135">
        <f>IF('Raw Data'!U1077 &gt; 0, IF('Raw Data'!V1077 = 1, ('Raw Data'!Z1077 * 'Raw Data'!N1077 * 'Raw Data'!P1077) / 'Raw Data'!U1077, 'Raw Data'!Z1077), #N/A)</f>
        <v>0</v>
      </c>
      <c r="N1074" s="134">
        <f>IF('Raw Data'!U1077 &gt; 0, IF('Raw Data'!V1077 = 1, ('Raw Data'!AD1077 * 'Raw Data'!N1077 * 'Raw Data'!P1077) / 'Raw Data'!U1077, 'Raw Data'!AD1077), #N/A)</f>
        <v>9.9</v>
      </c>
      <c r="O1074" s="133">
        <f>IF('Raw Data'!U1077 &gt; 0, IF('Raw Data'!V1077 = 1, ('Raw Data'!AH1077 * 'Raw Data'!N1077 * 'Raw Data'!P1077) / 'Raw Data'!U1077, 'Raw Data'!AH1077), #N/A)</f>
        <v>0</v>
      </c>
      <c r="P1074" s="107">
        <f>'Raw Data'!V1077</f>
        <v>1</v>
      </c>
    </row>
    <row r="1075" spans="1:16" x14ac:dyDescent="0.2">
      <c r="A1075" s="132">
        <f>'Raw Data'!D1078</f>
        <v>5174</v>
      </c>
      <c r="B1075" s="113" t="str">
        <f>'Raw Data'!C1078</f>
        <v>3B</v>
      </c>
      <c r="C1075" s="131" t="str">
        <f>'Raw Data'!B1078</f>
        <v>Shumagin</v>
      </c>
      <c r="D1075" s="130">
        <f>'Raw Data'!E1078</f>
        <v>43255</v>
      </c>
      <c r="E1075" s="129">
        <f>'Raw Data'!F1078</f>
        <v>552005</v>
      </c>
      <c r="F1075" s="129">
        <f>IF('Raw Data'!G1078 &lt; 2000000,-1* 'Raw Data'!G1078,('Raw Data'!G1078 - 1000000))</f>
        <v>-1595203</v>
      </c>
      <c r="G1075" s="128">
        <f>'Raw Data'!H1078</f>
        <v>46</v>
      </c>
      <c r="H1075" s="127">
        <f>'Raw Data'!M1078</f>
        <v>7.0969705581665039</v>
      </c>
      <c r="I1075" s="119">
        <f>'Raw Data'!I1078</f>
        <v>154.45603942871094</v>
      </c>
      <c r="J1075" s="118">
        <f>'Raw Data'!K1078</f>
        <v>6</v>
      </c>
      <c r="K1075" s="119">
        <f>'Raw Data'!J1078</f>
        <v>182.32716369628906</v>
      </c>
      <c r="L1075" s="118">
        <f>'Raw Data'!L1078</f>
        <v>28</v>
      </c>
      <c r="M1075" s="117">
        <f>IF('Raw Data'!U1078 &gt; 0, IF('Raw Data'!V1078 = 1, ('Raw Data'!Z1078 * 'Raw Data'!N1078 * 'Raw Data'!P1078) / 'Raw Data'!U1078, 'Raw Data'!Z1078), #N/A)</f>
        <v>0</v>
      </c>
      <c r="N1075" s="116">
        <f>IF('Raw Data'!U1078 &gt; 0, IF('Raw Data'!V1078 = 1, ('Raw Data'!AD1078 * 'Raw Data'!N1078 * 'Raw Data'!P1078) / 'Raw Data'!U1078, 'Raw Data'!AD1078), #N/A)</f>
        <v>101</v>
      </c>
      <c r="O1075" s="115">
        <f>IF('Raw Data'!U1078 &gt; 0, IF('Raw Data'!V1078 = 1, ('Raw Data'!AH1078 * 'Raw Data'!N1078 * 'Raw Data'!P1078) / 'Raw Data'!U1078, 'Raw Data'!AH1078), #N/A)</f>
        <v>0</v>
      </c>
      <c r="P1075" s="107">
        <f>'Raw Data'!V1078</f>
        <v>1</v>
      </c>
    </row>
    <row r="1076" spans="1:16" x14ac:dyDescent="0.2">
      <c r="A1076" s="132">
        <f>'Raw Data'!D1079</f>
        <v>5175</v>
      </c>
      <c r="B1076" s="113" t="str">
        <f>'Raw Data'!C1079</f>
        <v>3B</v>
      </c>
      <c r="C1076" s="131" t="str">
        <f>'Raw Data'!B1079</f>
        <v>Shumagin</v>
      </c>
      <c r="D1076" s="130">
        <f>'Raw Data'!E1079</f>
        <v>43253</v>
      </c>
      <c r="E1076" s="129">
        <f>'Raw Data'!F1079</f>
        <v>553017</v>
      </c>
      <c r="F1076" s="129">
        <f>IF('Raw Data'!G1079 &lt; 2000000,-1* 'Raw Data'!G1079,('Raw Data'!G1079 - 1000000))</f>
        <v>-1584100</v>
      </c>
      <c r="G1076" s="128">
        <f>'Raw Data'!H1079</f>
        <v>88</v>
      </c>
      <c r="H1076" s="127">
        <f>'Raw Data'!M1079</f>
        <v>6.9564361572265625</v>
      </c>
      <c r="I1076" s="119">
        <f>'Raw Data'!I1079</f>
        <v>113.52588653564453</v>
      </c>
      <c r="J1076" s="118">
        <f>'Raw Data'!K1079</f>
        <v>8</v>
      </c>
      <c r="K1076" s="119">
        <f>'Raw Data'!J1079</f>
        <v>186.60552978515625</v>
      </c>
      <c r="L1076" s="118">
        <f>'Raw Data'!L1079</f>
        <v>23</v>
      </c>
      <c r="M1076" s="117">
        <f>IF('Raw Data'!U1079 &gt; 0, IF('Raw Data'!V1079 = 1, ('Raw Data'!Z1079 * 'Raw Data'!N1079 * 'Raw Data'!P1079) / 'Raw Data'!U1079, 'Raw Data'!Z1079), #N/A)</f>
        <v>9.9</v>
      </c>
      <c r="N1076" s="116">
        <f>IF('Raw Data'!U1079 &gt; 0, IF('Raw Data'!V1079 = 1, ('Raw Data'!AD1079 * 'Raw Data'!N1079 * 'Raw Data'!P1079) / 'Raw Data'!U1079, 'Raw Data'!AD1079), #N/A)</f>
        <v>0</v>
      </c>
      <c r="O1076" s="115">
        <f>IF('Raw Data'!U1079 &gt; 0, IF('Raw Data'!V1079 = 1, ('Raw Data'!AH1079 * 'Raw Data'!N1079 * 'Raw Data'!P1079) / 'Raw Data'!U1079, 'Raw Data'!AH1079), #N/A)</f>
        <v>0</v>
      </c>
      <c r="P1076" s="107">
        <f>'Raw Data'!V1079</f>
        <v>1</v>
      </c>
    </row>
    <row r="1077" spans="1:16" x14ac:dyDescent="0.2">
      <c r="A1077" s="132">
        <f>'Raw Data'!D1080</f>
        <v>5176</v>
      </c>
      <c r="B1077" s="113" t="str">
        <f>'Raw Data'!C1080</f>
        <v>3B</v>
      </c>
      <c r="C1077" s="131" t="str">
        <f>'Raw Data'!B1080</f>
        <v>Shumagin</v>
      </c>
      <c r="D1077" s="130">
        <f>'Raw Data'!E1080</f>
        <v>43253</v>
      </c>
      <c r="E1077" s="129">
        <f>'Raw Data'!F1080</f>
        <v>552981</v>
      </c>
      <c r="F1077" s="129">
        <f>IF('Raw Data'!G1080 &lt; 2000000,-1* 'Raw Data'!G1080,('Raw Data'!G1080 - 1000000))</f>
        <v>-1585902</v>
      </c>
      <c r="G1077" s="128">
        <f>'Raw Data'!H1080</f>
        <v>60</v>
      </c>
      <c r="H1077" s="127">
        <f>'Raw Data'!M1080</f>
        <v>7.0267038345336914</v>
      </c>
      <c r="I1077" s="119">
        <f>'Raw Data'!I1080</f>
        <v>346.92669677734375</v>
      </c>
      <c r="J1077" s="118">
        <f>'Raw Data'!K1080</f>
        <v>19</v>
      </c>
      <c r="K1077" s="119">
        <f>'Raw Data'!J1080</f>
        <v>563.19488525390625</v>
      </c>
      <c r="L1077" s="118">
        <f>'Raw Data'!L1080</f>
        <v>94</v>
      </c>
      <c r="M1077" s="117">
        <f>IF('Raw Data'!U1080 &gt; 0, IF('Raw Data'!V1080 = 1, ('Raw Data'!Z1080 * 'Raw Data'!N1080 * 'Raw Data'!P1080) / 'Raw Data'!U1080, 'Raw Data'!Z1080), #N/A)</f>
        <v>0</v>
      </c>
      <c r="N1077" s="116">
        <f>IF('Raw Data'!U1080 &gt; 0, IF('Raw Data'!V1080 = 1, ('Raw Data'!AD1080 * 'Raw Data'!N1080 * 'Raw Data'!P1080) / 'Raw Data'!U1080, 'Raw Data'!AD1080), #N/A)</f>
        <v>65</v>
      </c>
      <c r="O1077" s="115">
        <f>IF('Raw Data'!U1080 &gt; 0, IF('Raw Data'!V1080 = 1, ('Raw Data'!AH1080 * 'Raw Data'!N1080 * 'Raw Data'!P1080) / 'Raw Data'!U1080, 'Raw Data'!AH1080), #N/A)</f>
        <v>0</v>
      </c>
      <c r="P1077" s="107">
        <f>'Raw Data'!V1080</f>
        <v>1</v>
      </c>
    </row>
    <row r="1078" spans="1:16" x14ac:dyDescent="0.2">
      <c r="A1078" s="132">
        <f>'Raw Data'!D1081</f>
        <v>5177</v>
      </c>
      <c r="B1078" s="113" t="str">
        <f>'Raw Data'!C1081</f>
        <v>3B</v>
      </c>
      <c r="C1078" s="131" t="str">
        <f>'Raw Data'!B1081</f>
        <v>Shumagin</v>
      </c>
      <c r="D1078" s="130">
        <f>'Raw Data'!E1081</f>
        <v>43254</v>
      </c>
      <c r="E1078" s="129">
        <f>'Raw Data'!F1081</f>
        <v>552994</v>
      </c>
      <c r="F1078" s="129">
        <f>IF('Raw Data'!G1081 &lt; 2000000,-1* 'Raw Data'!G1081,('Raw Data'!G1081 - 1000000))</f>
        <v>-1591701</v>
      </c>
      <c r="G1078" s="128">
        <f>'Raw Data'!H1081</f>
        <v>67</v>
      </c>
      <c r="H1078" s="127">
        <f>'Raw Data'!M1081</f>
        <v>7.0267033576965332</v>
      </c>
      <c r="I1078" s="119">
        <f>'Raw Data'!I1081</f>
        <v>182.30465698242187</v>
      </c>
      <c r="J1078" s="118">
        <f>'Raw Data'!K1081</f>
        <v>11</v>
      </c>
      <c r="K1078" s="119">
        <f>'Raw Data'!J1081</f>
        <v>661.4249267578125</v>
      </c>
      <c r="L1078" s="118">
        <f>'Raw Data'!L1081</f>
        <v>100</v>
      </c>
      <c r="M1078" s="117">
        <f>IF('Raw Data'!U1081 &gt; 0, IF('Raw Data'!V1081 = 1, ('Raw Data'!Z1081 * 'Raw Data'!N1081 * 'Raw Data'!P1081) / 'Raw Data'!U1081, 'Raw Data'!Z1081), #N/A)</f>
        <v>0</v>
      </c>
      <c r="N1078" s="116">
        <f>IF('Raw Data'!U1081 &gt; 0, IF('Raw Data'!V1081 = 1, ('Raw Data'!AD1081 * 'Raw Data'!N1081 * 'Raw Data'!P1081) / 'Raw Data'!U1081, 'Raw Data'!AD1081), #N/A)</f>
        <v>100.71942446043165</v>
      </c>
      <c r="O1078" s="115">
        <f>IF('Raw Data'!U1081 &gt; 0, IF('Raw Data'!V1081 = 1, ('Raw Data'!AH1081 * 'Raw Data'!N1081 * 'Raw Data'!P1081) / 'Raw Data'!U1081, 'Raw Data'!AH1081), #N/A)</f>
        <v>0</v>
      </c>
      <c r="P1078" s="107">
        <f>'Raw Data'!V1081</f>
        <v>1</v>
      </c>
    </row>
    <row r="1079" spans="1:16" x14ac:dyDescent="0.2">
      <c r="A1079" s="132">
        <f>'Raw Data'!D1082</f>
        <v>5178</v>
      </c>
      <c r="B1079" s="113" t="str">
        <f>'Raw Data'!C1082</f>
        <v>3B</v>
      </c>
      <c r="C1079" s="131" t="str">
        <f>'Raw Data'!B1082</f>
        <v>Shumagin</v>
      </c>
      <c r="D1079" s="130">
        <f>'Raw Data'!E1082</f>
        <v>43254</v>
      </c>
      <c r="E1079" s="129">
        <f>'Raw Data'!F1082</f>
        <v>553017</v>
      </c>
      <c r="F1079" s="129">
        <f>IF('Raw Data'!G1082 &lt; 2000000,-1* 'Raw Data'!G1082,('Raw Data'!G1082 - 1000000))</f>
        <v>-1593403</v>
      </c>
      <c r="G1079" s="128">
        <f>'Raw Data'!H1082</f>
        <v>90</v>
      </c>
      <c r="H1079" s="127">
        <f>'Raw Data'!M1082</f>
        <v>6.9564366340637207</v>
      </c>
      <c r="I1079" s="119">
        <f>'Raw Data'!I1082</f>
        <v>412.29974365234375</v>
      </c>
      <c r="J1079" s="118">
        <f>'Raw Data'!K1082</f>
        <v>23</v>
      </c>
      <c r="K1079" s="119">
        <f>'Raw Data'!J1082</f>
        <v>495.417236328125</v>
      </c>
      <c r="L1079" s="118">
        <f>'Raw Data'!L1082</f>
        <v>71</v>
      </c>
      <c r="M1079" s="117">
        <f>IF('Raw Data'!U1082 &gt; 0, IF('Raw Data'!V1082 = 1, ('Raw Data'!Z1082 * 'Raw Data'!N1082 * 'Raw Data'!P1082) / 'Raw Data'!U1082, 'Raw Data'!Z1082), #N/A)</f>
        <v>0</v>
      </c>
      <c r="N1079" s="116">
        <f>IF('Raw Data'!U1082 &gt; 0, IF('Raw Data'!V1082 = 1, ('Raw Data'!AD1082 * 'Raw Data'!N1082 * 'Raw Data'!P1082) / 'Raw Data'!U1082, 'Raw Data'!AD1082), #N/A)</f>
        <v>59.4</v>
      </c>
      <c r="O1079" s="115">
        <f>IF('Raw Data'!U1082 &gt; 0, IF('Raw Data'!V1082 = 1, ('Raw Data'!AH1082 * 'Raw Data'!N1082 * 'Raw Data'!P1082) / 'Raw Data'!U1082, 'Raw Data'!AH1082), #N/A)</f>
        <v>0</v>
      </c>
      <c r="P1079" s="107">
        <f>'Raw Data'!V1082</f>
        <v>1</v>
      </c>
    </row>
    <row r="1080" spans="1:16" x14ac:dyDescent="0.2">
      <c r="A1080" s="132">
        <f>'Raw Data'!D1083</f>
        <v>5179</v>
      </c>
      <c r="B1080" s="113" t="str">
        <f>'Raw Data'!C1083</f>
        <v>3B</v>
      </c>
      <c r="C1080" s="131" t="str">
        <f>'Raw Data'!B1083</f>
        <v>Shumagin</v>
      </c>
      <c r="D1080" s="130">
        <f>'Raw Data'!E1083</f>
        <v>43255</v>
      </c>
      <c r="E1080" s="129">
        <f>'Raw Data'!F1083</f>
        <v>553011</v>
      </c>
      <c r="F1080" s="129">
        <f>IF('Raw Data'!G1083 &lt; 2000000,-1* 'Raw Data'!G1083,('Raw Data'!G1083 - 1000000))</f>
        <v>-1595200</v>
      </c>
      <c r="G1080" s="128">
        <f>'Raw Data'!H1083</f>
        <v>92</v>
      </c>
      <c r="H1080" s="127">
        <f>'Raw Data'!M1083</f>
        <v>6.9564361572265625</v>
      </c>
      <c r="I1080" s="119">
        <f>'Raw Data'!I1083</f>
        <v>394.61431884765625</v>
      </c>
      <c r="J1080" s="118">
        <f>'Raw Data'!K1083</f>
        <v>21</v>
      </c>
      <c r="K1080" s="119">
        <f>'Raw Data'!J1083</f>
        <v>446.73516845703125</v>
      </c>
      <c r="L1080" s="118">
        <f>'Raw Data'!L1083</f>
        <v>56</v>
      </c>
      <c r="M1080" s="117">
        <f>IF('Raw Data'!U1083 &gt; 0, IF('Raw Data'!V1083 = 1, ('Raw Data'!Z1083 * 'Raw Data'!N1083 * 'Raw Data'!P1083) / 'Raw Data'!U1083, 'Raw Data'!Z1083), #N/A)</f>
        <v>0</v>
      </c>
      <c r="N1080" s="116">
        <f>IF('Raw Data'!U1083 &gt; 0, IF('Raw Data'!V1083 = 1, ('Raw Data'!AD1083 * 'Raw Data'!N1083 * 'Raw Data'!P1083) / 'Raw Data'!U1083, 'Raw Data'!AD1083), #N/A)</f>
        <v>103.95</v>
      </c>
      <c r="O1080" s="115">
        <f>IF('Raw Data'!U1083 &gt; 0, IF('Raw Data'!V1083 = 1, ('Raw Data'!AH1083 * 'Raw Data'!N1083 * 'Raw Data'!P1083) / 'Raw Data'!U1083, 'Raw Data'!AH1083), #N/A)</f>
        <v>0</v>
      </c>
      <c r="P1080" s="107">
        <f>'Raw Data'!V1083</f>
        <v>1</v>
      </c>
    </row>
    <row r="1081" spans="1:16" x14ac:dyDescent="0.2">
      <c r="A1081" s="132">
        <f>'Raw Data'!D1084</f>
        <v>5181</v>
      </c>
      <c r="B1081" s="113" t="str">
        <f>'Raw Data'!C1084</f>
        <v>3B</v>
      </c>
      <c r="C1081" s="131" t="str">
        <f>'Raw Data'!B1084</f>
        <v>Shumagin</v>
      </c>
      <c r="D1081" s="130">
        <f>'Raw Data'!E1084</f>
        <v>43268</v>
      </c>
      <c r="E1081" s="129">
        <f>'Raw Data'!F1084</f>
        <v>554003</v>
      </c>
      <c r="F1081" s="129">
        <f>IF('Raw Data'!G1084 &lt; 2000000,-1* 'Raw Data'!G1084,('Raw Data'!G1084 - 1000000))</f>
        <v>-1585897</v>
      </c>
      <c r="G1081" s="128">
        <f>'Raw Data'!H1084</f>
        <v>83</v>
      </c>
      <c r="H1081" s="127">
        <f>'Raw Data'!M1084</f>
        <v>6.9564361572265625</v>
      </c>
      <c r="I1081" s="119">
        <f>'Raw Data'!I1084</f>
        <v>582.918212890625</v>
      </c>
      <c r="J1081" s="118">
        <f>'Raw Data'!K1084</f>
        <v>33</v>
      </c>
      <c r="K1081" s="119">
        <f>'Raw Data'!J1084</f>
        <v>535.99749755859375</v>
      </c>
      <c r="L1081" s="118">
        <f>'Raw Data'!L1084</f>
        <v>73</v>
      </c>
      <c r="M1081" s="117">
        <f>IF('Raw Data'!U1084 &gt; 0, IF('Raw Data'!V1084 = 1, ('Raw Data'!Z1084 * 'Raw Data'!N1084 * 'Raw Data'!P1084) / 'Raw Data'!U1084, 'Raw Data'!Z1084), #N/A)</f>
        <v>19.8</v>
      </c>
      <c r="N1081" s="116">
        <f>IF('Raw Data'!U1084 &gt; 0, IF('Raw Data'!V1084 = 1, ('Raw Data'!AD1084 * 'Raw Data'!N1084 * 'Raw Data'!P1084) / 'Raw Data'!U1084, 'Raw Data'!AD1084), #N/A)</f>
        <v>64.349999999999994</v>
      </c>
      <c r="O1081" s="115">
        <f>IF('Raw Data'!U1084 &gt; 0, IF('Raw Data'!V1084 = 1, ('Raw Data'!AH1084 * 'Raw Data'!N1084 * 'Raw Data'!P1084) / 'Raw Data'!U1084, 'Raw Data'!AH1084), #N/A)</f>
        <v>0</v>
      </c>
      <c r="P1081" s="107">
        <f>'Raw Data'!V1084</f>
        <v>1</v>
      </c>
    </row>
    <row r="1082" spans="1:16" x14ac:dyDescent="0.2">
      <c r="A1082" s="132">
        <f>'Raw Data'!D1085</f>
        <v>5182</v>
      </c>
      <c r="B1082" s="113" t="str">
        <f>'Raw Data'!C1085</f>
        <v>3B</v>
      </c>
      <c r="C1082" s="131" t="str">
        <f>'Raw Data'!B1085</f>
        <v>Shumagin</v>
      </c>
      <c r="D1082" s="130">
        <f>'Raw Data'!E1085</f>
        <v>43268</v>
      </c>
      <c r="E1082" s="129">
        <f>'Raw Data'!F1085</f>
        <v>554000</v>
      </c>
      <c r="F1082" s="129">
        <f>IF('Raw Data'!G1085 &lt; 2000000,-1* 'Raw Data'!G1085,('Raw Data'!G1085 - 1000000))</f>
        <v>-1591693</v>
      </c>
      <c r="G1082" s="128">
        <f>'Raw Data'!H1085</f>
        <v>54</v>
      </c>
      <c r="H1082" s="127">
        <f>'Raw Data'!M1085</f>
        <v>7.0267033576965332</v>
      </c>
      <c r="I1082" s="119">
        <f>'Raw Data'!I1085</f>
        <v>317.7188720703125</v>
      </c>
      <c r="J1082" s="118">
        <f>'Raw Data'!K1085</f>
        <v>16</v>
      </c>
      <c r="K1082" s="119">
        <f>'Raw Data'!J1085</f>
        <v>345.47293090820312</v>
      </c>
      <c r="L1082" s="118">
        <f>'Raw Data'!L1085</f>
        <v>50</v>
      </c>
      <c r="M1082" s="117">
        <f>IF('Raw Data'!U1085 &gt; 0, IF('Raw Data'!V1085 = 1, ('Raw Data'!Z1085 * 'Raw Data'!N1085 * 'Raw Data'!P1085) / 'Raw Data'!U1085, 'Raw Data'!Z1085), #N/A)</f>
        <v>0</v>
      </c>
      <c r="N1082" s="116">
        <f>IF('Raw Data'!U1085 &gt; 0, IF('Raw Data'!V1085 = 1, ('Raw Data'!AD1085 * 'Raw Data'!N1085 * 'Raw Data'!P1085) / 'Raw Data'!U1085, 'Raw Data'!AD1085), #N/A)</f>
        <v>170</v>
      </c>
      <c r="O1082" s="115">
        <f>IF('Raw Data'!U1085 &gt; 0, IF('Raw Data'!V1085 = 1, ('Raw Data'!AH1085 * 'Raw Data'!N1085 * 'Raw Data'!P1085) / 'Raw Data'!U1085, 'Raw Data'!AH1085), #N/A)</f>
        <v>0</v>
      </c>
      <c r="P1082" s="107">
        <f>'Raw Data'!V1085</f>
        <v>1</v>
      </c>
    </row>
    <row r="1083" spans="1:16" x14ac:dyDescent="0.2">
      <c r="A1083" s="132">
        <f>'Raw Data'!D1086</f>
        <v>5183</v>
      </c>
      <c r="B1083" s="113" t="str">
        <f>'Raw Data'!C1086</f>
        <v>3B</v>
      </c>
      <c r="C1083" s="131" t="str">
        <f>'Raw Data'!B1086</f>
        <v>Shumagin</v>
      </c>
      <c r="D1083" s="130">
        <f>'Raw Data'!E1086</f>
        <v>43255</v>
      </c>
      <c r="E1083" s="129">
        <f>'Raw Data'!F1086</f>
        <v>554007</v>
      </c>
      <c r="F1083" s="129">
        <f>IF('Raw Data'!G1086 &lt; 2000000,-1* 'Raw Data'!G1086,('Raw Data'!G1086 - 1000000))</f>
        <v>-1595203</v>
      </c>
      <c r="G1083" s="128">
        <f>'Raw Data'!H1086</f>
        <v>70</v>
      </c>
      <c r="H1083" s="127">
        <f>'Raw Data'!M1086</f>
        <v>6.9564361572265625</v>
      </c>
      <c r="I1083" s="119">
        <f>'Raw Data'!I1086</f>
        <v>642.9971923828125</v>
      </c>
      <c r="J1083" s="118">
        <f>'Raw Data'!K1086</f>
        <v>25</v>
      </c>
      <c r="K1083" s="119">
        <f>'Raw Data'!J1086</f>
        <v>215.67803955078125</v>
      </c>
      <c r="L1083" s="118">
        <f>'Raw Data'!L1086</f>
        <v>29</v>
      </c>
      <c r="M1083" s="117">
        <f>IF('Raw Data'!U1086 &gt; 0, IF('Raw Data'!V1086 = 1, ('Raw Data'!Z1086 * 'Raw Data'!N1086 * 'Raw Data'!P1086) / 'Raw Data'!U1086, 'Raw Data'!Z1086), #N/A)</f>
        <v>0</v>
      </c>
      <c r="N1083" s="116">
        <f>IF('Raw Data'!U1086 &gt; 0, IF('Raw Data'!V1086 = 1, ('Raw Data'!AD1086 * 'Raw Data'!N1086 * 'Raw Data'!P1086) / 'Raw Data'!U1086, 'Raw Data'!AD1086), #N/A)</f>
        <v>207.9</v>
      </c>
      <c r="O1083" s="115">
        <f>IF('Raw Data'!U1086 &gt; 0, IF('Raw Data'!V1086 = 1, ('Raw Data'!AH1086 * 'Raw Data'!N1086 * 'Raw Data'!P1086) / 'Raw Data'!U1086, 'Raw Data'!AH1086), #N/A)</f>
        <v>0</v>
      </c>
      <c r="P1083" s="107">
        <f>'Raw Data'!V1086</f>
        <v>1</v>
      </c>
    </row>
    <row r="1084" spans="1:16" x14ac:dyDescent="0.2">
      <c r="A1084" s="132">
        <f>'Raw Data'!D1087</f>
        <v>5184</v>
      </c>
      <c r="B1084" s="113" t="str">
        <f>'Raw Data'!C1087</f>
        <v>3B</v>
      </c>
      <c r="C1084" s="131" t="str">
        <f>'Raw Data'!B1087</f>
        <v>Shumagin</v>
      </c>
      <c r="D1084" s="130">
        <f>'Raw Data'!E1087</f>
        <v>43268</v>
      </c>
      <c r="E1084" s="129">
        <f>'Raw Data'!F1087</f>
        <v>554999</v>
      </c>
      <c r="F1084" s="129">
        <f>IF('Raw Data'!G1087 &lt; 2000000,-1* 'Raw Data'!G1087,('Raw Data'!G1087 - 1000000))</f>
        <v>-1585909</v>
      </c>
      <c r="G1084" s="128">
        <f>'Raw Data'!H1087</f>
        <v>68</v>
      </c>
      <c r="H1084" s="127">
        <f>'Raw Data'!M1087</f>
        <v>6.9564361572265625</v>
      </c>
      <c r="I1084" s="119">
        <f>'Raw Data'!I1087</f>
        <v>456.58648681640625</v>
      </c>
      <c r="J1084" s="118">
        <f>'Raw Data'!K1087</f>
        <v>20</v>
      </c>
      <c r="K1084" s="119">
        <f>'Raw Data'!J1087</f>
        <v>426.085693359375</v>
      </c>
      <c r="L1084" s="118">
        <f>'Raw Data'!L1087</f>
        <v>60</v>
      </c>
      <c r="M1084" s="117">
        <f>IF('Raw Data'!U1087 &gt; 0, IF('Raw Data'!V1087 = 1, ('Raw Data'!Z1087 * 'Raw Data'!N1087 * 'Raw Data'!P1087) / 'Raw Data'!U1087, 'Raw Data'!Z1087), #N/A)</f>
        <v>0</v>
      </c>
      <c r="N1084" s="116">
        <f>IF('Raw Data'!U1087 &gt; 0, IF('Raw Data'!V1087 = 1, ('Raw Data'!AD1087 * 'Raw Data'!N1087 * 'Raw Data'!P1087) / 'Raw Data'!U1087, 'Raw Data'!AD1087), #N/A)</f>
        <v>103.95</v>
      </c>
      <c r="O1084" s="115">
        <f>IF('Raw Data'!U1087 &gt; 0, IF('Raw Data'!V1087 = 1, ('Raw Data'!AH1087 * 'Raw Data'!N1087 * 'Raw Data'!P1087) / 'Raw Data'!U1087, 'Raw Data'!AH1087), #N/A)</f>
        <v>0</v>
      </c>
      <c r="P1084" s="107">
        <f>'Raw Data'!V1087</f>
        <v>1</v>
      </c>
    </row>
    <row r="1085" spans="1:16" x14ac:dyDescent="0.2">
      <c r="A1085" s="132">
        <f>'Raw Data'!D1088</f>
        <v>5185</v>
      </c>
      <c r="B1085" s="113" t="str">
        <f>'Raw Data'!C1088</f>
        <v>3B</v>
      </c>
      <c r="C1085" s="131" t="str">
        <f>'Raw Data'!B1088</f>
        <v>Shumagin</v>
      </c>
      <c r="D1085" s="130">
        <f>'Raw Data'!E1088</f>
        <v>43268</v>
      </c>
      <c r="E1085" s="129">
        <f>'Raw Data'!F1088</f>
        <v>554993</v>
      </c>
      <c r="F1085" s="129">
        <f>IF('Raw Data'!G1088 &lt; 2000000,-1* 'Raw Data'!G1088,('Raw Data'!G1088 - 1000000))</f>
        <v>-1591701</v>
      </c>
      <c r="G1085" s="128">
        <f>'Raw Data'!H1088</f>
        <v>30</v>
      </c>
      <c r="H1085" s="127">
        <f>'Raw Data'!M1088</f>
        <v>6.88616943359375</v>
      </c>
      <c r="I1085" s="119">
        <f>'Raw Data'!I1088</f>
        <v>417.00405883789062</v>
      </c>
      <c r="J1085" s="118">
        <f>'Raw Data'!K1088</f>
        <v>12</v>
      </c>
      <c r="K1085" s="119">
        <f>'Raw Data'!J1088</f>
        <v>62.143531799316406</v>
      </c>
      <c r="L1085" s="118">
        <f>'Raw Data'!L1088</f>
        <v>10</v>
      </c>
      <c r="M1085" s="117">
        <f>IF('Raw Data'!U1088 &gt; 0, IF('Raw Data'!V1088 = 1, ('Raw Data'!Z1088 * 'Raw Data'!N1088 * 'Raw Data'!P1088) / 'Raw Data'!U1088, 'Raw Data'!Z1088), #N/A)</f>
        <v>0</v>
      </c>
      <c r="N1085" s="116">
        <f>IF('Raw Data'!U1088 &gt; 0, IF('Raw Data'!V1088 = 1, ('Raw Data'!AD1088 * 'Raw Data'!N1088 * 'Raw Data'!P1088) / 'Raw Data'!U1088, 'Raw Data'!AD1088), #N/A)</f>
        <v>205.8</v>
      </c>
      <c r="O1085" s="115">
        <f>IF('Raw Data'!U1088 &gt; 0, IF('Raw Data'!V1088 = 1, ('Raw Data'!AH1088 * 'Raw Data'!N1088 * 'Raw Data'!P1088) / 'Raw Data'!U1088, 'Raw Data'!AH1088), #N/A)</f>
        <v>0</v>
      </c>
      <c r="P1085" s="107">
        <f>'Raw Data'!V1088</f>
        <v>1</v>
      </c>
    </row>
    <row r="1086" spans="1:16" x14ac:dyDescent="0.2">
      <c r="A1086" s="132">
        <f>'Raw Data'!D1089</f>
        <v>5186</v>
      </c>
      <c r="B1086" s="113" t="str">
        <f>'Raw Data'!C1089</f>
        <v>3B</v>
      </c>
      <c r="C1086" s="131" t="str">
        <f>'Raw Data'!B1089</f>
        <v>Sanak</v>
      </c>
      <c r="D1086" s="130">
        <f>'Raw Data'!E1089</f>
        <v>43273</v>
      </c>
      <c r="E1086" s="129">
        <f>'Raw Data'!F1089</f>
        <v>540001</v>
      </c>
      <c r="F1086" s="129">
        <f>IF('Raw Data'!G1089 &lt; 2000000,-1* 'Raw Data'!G1089,('Raw Data'!G1089 - 1000000))</f>
        <v>-1631504</v>
      </c>
      <c r="G1086" s="128">
        <f>'Raw Data'!H1089</f>
        <v>46</v>
      </c>
      <c r="H1086" s="127">
        <f>'Raw Data'!M1089</f>
        <v>6.9564361572265625</v>
      </c>
      <c r="I1086" s="119">
        <f>'Raw Data'!I1089</f>
        <v>57.501808166503906</v>
      </c>
      <c r="J1086" s="118">
        <f>'Raw Data'!K1089</f>
        <v>2</v>
      </c>
      <c r="K1086" s="119">
        <f>'Raw Data'!J1089</f>
        <v>186.93489074707031</v>
      </c>
      <c r="L1086" s="118">
        <f>'Raw Data'!L1089</f>
        <v>29</v>
      </c>
      <c r="M1086" s="117">
        <f>IF('Raw Data'!U1089 &gt; 0, IF('Raw Data'!V1089 = 1, ('Raw Data'!Z1089 * 'Raw Data'!N1089 * 'Raw Data'!P1089) / 'Raw Data'!U1089, 'Raw Data'!Z1089), #N/A)</f>
        <v>0</v>
      </c>
      <c r="N1086" s="116">
        <f>IF('Raw Data'!U1089 &gt; 0, IF('Raw Data'!V1089 = 1, ('Raw Data'!AD1089 * 'Raw Data'!N1089 * 'Raw Data'!P1089) / 'Raw Data'!U1089, 'Raw Data'!AD1089), #N/A)</f>
        <v>101.0625</v>
      </c>
      <c r="O1086" s="115">
        <f>IF('Raw Data'!U1089 &gt; 0, IF('Raw Data'!V1089 = 1, ('Raw Data'!AH1089 * 'Raw Data'!N1089 * 'Raw Data'!P1089) / 'Raw Data'!U1089, 'Raw Data'!AH1089), #N/A)</f>
        <v>4.8125</v>
      </c>
      <c r="P1086" s="107">
        <f>'Raw Data'!V1089</f>
        <v>1</v>
      </c>
    </row>
    <row r="1087" spans="1:16" x14ac:dyDescent="0.2">
      <c r="A1087" s="132">
        <f>'Raw Data'!D1090</f>
        <v>5187</v>
      </c>
      <c r="B1087" s="113" t="str">
        <f>'Raw Data'!C1090</f>
        <v>3B</v>
      </c>
      <c r="C1087" s="131" t="str">
        <f>'Raw Data'!B1090</f>
        <v>Sanak</v>
      </c>
      <c r="D1087" s="130">
        <f>'Raw Data'!E1090</f>
        <v>43273</v>
      </c>
      <c r="E1087" s="129">
        <f>'Raw Data'!F1090</f>
        <v>540001</v>
      </c>
      <c r="F1087" s="129">
        <f>IF('Raw Data'!G1090 &lt; 2000000,-1* 'Raw Data'!G1090,('Raw Data'!G1090 - 1000000))</f>
        <v>-1633205</v>
      </c>
      <c r="G1087" s="128">
        <f>'Raw Data'!H1090</f>
        <v>55</v>
      </c>
      <c r="H1087" s="127">
        <f>'Raw Data'!M1090</f>
        <v>6.88616943359375</v>
      </c>
      <c r="I1087" s="119">
        <f>'Raw Data'!I1090</f>
        <v>0</v>
      </c>
      <c r="J1087" s="118">
        <f>'Raw Data'!K1090</f>
        <v>0</v>
      </c>
      <c r="K1087" s="119">
        <f>'Raw Data'!J1090</f>
        <v>73.228790283203125</v>
      </c>
      <c r="L1087" s="118">
        <f>'Raw Data'!L1090</f>
        <v>14</v>
      </c>
      <c r="M1087" s="117">
        <f>IF('Raw Data'!U1090 &gt; 0, IF('Raw Data'!V1090 = 1, ('Raw Data'!Z1090 * 'Raw Data'!N1090 * 'Raw Data'!P1090) / 'Raw Data'!U1090, 'Raw Data'!Z1090), #N/A)</f>
        <v>0</v>
      </c>
      <c r="N1087" s="116">
        <f>IF('Raw Data'!U1090 &gt; 0, IF('Raw Data'!V1090 = 1, ('Raw Data'!AD1090 * 'Raw Data'!N1090 * 'Raw Data'!P1090) / 'Raw Data'!U1090, 'Raw Data'!AD1090), #N/A)</f>
        <v>83.3</v>
      </c>
      <c r="O1087" s="115">
        <f>IF('Raw Data'!U1090 &gt; 0, IF('Raw Data'!V1090 = 1, ('Raw Data'!AH1090 * 'Raw Data'!N1090 * 'Raw Data'!P1090) / 'Raw Data'!U1090, 'Raw Data'!AH1090), #N/A)</f>
        <v>0</v>
      </c>
      <c r="P1087" s="107">
        <f>'Raw Data'!V1090</f>
        <v>1</v>
      </c>
    </row>
    <row r="1088" spans="1:16" x14ac:dyDescent="0.2">
      <c r="A1088" s="132">
        <f>'Raw Data'!D1091</f>
        <v>5188</v>
      </c>
      <c r="B1088" s="113" t="str">
        <f>'Raw Data'!C1091</f>
        <v>3B</v>
      </c>
      <c r="C1088" s="131" t="str">
        <f>'Raw Data'!B1091</f>
        <v>Sanak</v>
      </c>
      <c r="D1088" s="130">
        <f>'Raw Data'!E1091</f>
        <v>43273</v>
      </c>
      <c r="E1088" s="129">
        <f>'Raw Data'!F1091</f>
        <v>540000</v>
      </c>
      <c r="F1088" s="129">
        <f>IF('Raw Data'!G1091 &lt; 2000000,-1* 'Raw Data'!G1091,('Raw Data'!G1091 - 1000000))</f>
        <v>-1634902</v>
      </c>
      <c r="G1088" s="128">
        <f>'Raw Data'!H1091</f>
        <v>51</v>
      </c>
      <c r="H1088" s="127">
        <f>'Raw Data'!M1091</f>
        <v>7.0267033576965332</v>
      </c>
      <c r="I1088" s="119">
        <f>'Raw Data'!I1091</f>
        <v>0</v>
      </c>
      <c r="J1088" s="118">
        <f>'Raw Data'!K1091</f>
        <v>0</v>
      </c>
      <c r="K1088" s="119">
        <f>'Raw Data'!J1091</f>
        <v>66.141273498535156</v>
      </c>
      <c r="L1088" s="118">
        <f>'Raw Data'!L1091</f>
        <v>13</v>
      </c>
      <c r="M1088" s="117">
        <f>IF('Raw Data'!U1091 &gt; 0, IF('Raw Data'!V1091 = 1, ('Raw Data'!Z1091 * 'Raw Data'!N1091 * 'Raw Data'!P1091) / 'Raw Data'!U1091, 'Raw Data'!Z1091), #N/A)</f>
        <v>0</v>
      </c>
      <c r="N1088" s="116">
        <f>IF('Raw Data'!U1091 &gt; 0, IF('Raw Data'!V1091 = 1, ('Raw Data'!AD1091 * 'Raw Data'!N1091 * 'Raw Data'!P1091) / 'Raw Data'!U1091, 'Raw Data'!AD1091), #N/A)</f>
        <v>80</v>
      </c>
      <c r="O1088" s="115">
        <f>IF('Raw Data'!U1091 &gt; 0, IF('Raw Data'!V1091 = 1, ('Raw Data'!AH1091 * 'Raw Data'!N1091 * 'Raw Data'!P1091) / 'Raw Data'!U1091, 'Raw Data'!AH1091), #N/A)</f>
        <v>0</v>
      </c>
      <c r="P1088" s="107">
        <f>'Raw Data'!V1091</f>
        <v>1</v>
      </c>
    </row>
    <row r="1089" spans="1:16" x14ac:dyDescent="0.2">
      <c r="A1089" s="132">
        <f>'Raw Data'!D1092</f>
        <v>5189</v>
      </c>
      <c r="B1089" s="113" t="str">
        <f>'Raw Data'!C1092</f>
        <v>3B</v>
      </c>
      <c r="C1089" s="131" t="str">
        <f>'Raw Data'!B1092</f>
        <v>Sanak</v>
      </c>
      <c r="D1089" s="130">
        <f>'Raw Data'!E1092</f>
        <v>43258</v>
      </c>
      <c r="E1089" s="129">
        <f>'Raw Data'!F1092</f>
        <v>541000</v>
      </c>
      <c r="F1089" s="129">
        <f>IF('Raw Data'!G1092 &lt; 2000000,-1* 'Raw Data'!G1092,('Raw Data'!G1092 - 1000000))</f>
        <v>-1613404</v>
      </c>
      <c r="G1089" s="128">
        <f>'Raw Data'!H1092</f>
        <v>73</v>
      </c>
      <c r="H1089" s="127">
        <f>'Raw Data'!M1092</f>
        <v>6.9564361572265625</v>
      </c>
      <c r="I1089" s="119">
        <f>'Raw Data'!I1092</f>
        <v>78.49542236328125</v>
      </c>
      <c r="J1089" s="118">
        <f>'Raw Data'!K1092</f>
        <v>3</v>
      </c>
      <c r="K1089" s="119">
        <f>'Raw Data'!J1092</f>
        <v>65.783477783203125</v>
      </c>
      <c r="L1089" s="118">
        <f>'Raw Data'!L1092</f>
        <v>11</v>
      </c>
      <c r="M1089" s="117">
        <f>IF('Raw Data'!U1092 &gt; 0, IF('Raw Data'!V1092 = 1, ('Raw Data'!Z1092 * 'Raw Data'!N1092 * 'Raw Data'!P1092) / 'Raw Data'!U1092, 'Raw Data'!Z1092), #N/A)</f>
        <v>39.6</v>
      </c>
      <c r="N1089" s="116">
        <f>IF('Raw Data'!U1092 &gt; 0, IF('Raw Data'!V1092 = 1, ('Raw Data'!AD1092 * 'Raw Data'!N1092 * 'Raw Data'!P1092) / 'Raw Data'!U1092, 'Raw Data'!AD1092), #N/A)</f>
        <v>64.349999999999994</v>
      </c>
      <c r="O1089" s="115">
        <f>IF('Raw Data'!U1092 &gt; 0, IF('Raw Data'!V1092 = 1, ('Raw Data'!AH1092 * 'Raw Data'!N1092 * 'Raw Data'!P1092) / 'Raw Data'!U1092, 'Raw Data'!AH1092), #N/A)</f>
        <v>0</v>
      </c>
      <c r="P1089" s="107">
        <f>'Raw Data'!V1092</f>
        <v>1</v>
      </c>
    </row>
    <row r="1090" spans="1:16" x14ac:dyDescent="0.2">
      <c r="A1090" s="132">
        <f>'Raw Data'!D1093</f>
        <v>5190</v>
      </c>
      <c r="B1090" s="113" t="str">
        <f>'Raw Data'!C1093</f>
        <v>3B</v>
      </c>
      <c r="C1090" s="131" t="str">
        <f>'Raw Data'!B1093</f>
        <v>Sanak</v>
      </c>
      <c r="D1090" s="130">
        <f>'Raw Data'!E1093</f>
        <v>43258</v>
      </c>
      <c r="E1090" s="129">
        <f>'Raw Data'!F1093</f>
        <v>540999</v>
      </c>
      <c r="F1090" s="129">
        <f>IF('Raw Data'!G1093 &lt; 2000000,-1* 'Raw Data'!G1093,('Raw Data'!G1093 - 1000000))</f>
        <v>-1615102</v>
      </c>
      <c r="G1090" s="128">
        <f>'Raw Data'!H1093</f>
        <v>45</v>
      </c>
      <c r="H1090" s="127">
        <f>'Raw Data'!M1093</f>
        <v>6.9564361572265625</v>
      </c>
      <c r="I1090" s="119">
        <f>'Raw Data'!I1093</f>
        <v>108.46092224121094</v>
      </c>
      <c r="J1090" s="118">
        <f>'Raw Data'!K1093</f>
        <v>7</v>
      </c>
      <c r="K1090" s="119">
        <f>'Raw Data'!J1093</f>
        <v>248.5108642578125</v>
      </c>
      <c r="L1090" s="118">
        <f>'Raw Data'!L1093</f>
        <v>33</v>
      </c>
      <c r="M1090" s="117">
        <f>IF('Raw Data'!U1093 &gt; 0, IF('Raw Data'!V1093 = 1, ('Raw Data'!Z1093 * 'Raw Data'!N1093 * 'Raw Data'!P1093) / 'Raw Data'!U1093, 'Raw Data'!Z1093), #N/A)</f>
        <v>0</v>
      </c>
      <c r="N1090" s="116">
        <f>IF('Raw Data'!U1093 &gt; 0, IF('Raw Data'!V1093 = 1, ('Raw Data'!AD1093 * 'Raw Data'!N1093 * 'Raw Data'!P1093) / 'Raw Data'!U1093, 'Raw Data'!AD1093), #N/A)</f>
        <v>123.75</v>
      </c>
      <c r="O1090" s="115">
        <f>IF('Raw Data'!U1093 &gt; 0, IF('Raw Data'!V1093 = 1, ('Raw Data'!AH1093 * 'Raw Data'!N1093 * 'Raw Data'!P1093) / 'Raw Data'!U1093, 'Raw Data'!AH1093), #N/A)</f>
        <v>0</v>
      </c>
      <c r="P1090" s="107">
        <f>'Raw Data'!V1093</f>
        <v>1</v>
      </c>
    </row>
    <row r="1091" spans="1:16" x14ac:dyDescent="0.2">
      <c r="A1091" s="132">
        <f>'Raw Data'!D1094</f>
        <v>5191</v>
      </c>
      <c r="B1091" s="113" t="str">
        <f>'Raw Data'!C1094</f>
        <v>3B</v>
      </c>
      <c r="C1091" s="131" t="str">
        <f>'Raw Data'!B1094</f>
        <v>Sanak</v>
      </c>
      <c r="D1091" s="130">
        <f>'Raw Data'!E1094</f>
        <v>43259</v>
      </c>
      <c r="E1091" s="129">
        <f>'Raw Data'!F1094</f>
        <v>541001</v>
      </c>
      <c r="F1091" s="129">
        <f>IF('Raw Data'!G1094 &lt; 2000000,-1* 'Raw Data'!G1094,('Raw Data'!G1094 - 1000000))</f>
        <v>-1620800</v>
      </c>
      <c r="G1091" s="128">
        <f>'Raw Data'!H1094</f>
        <v>46</v>
      </c>
      <c r="H1091" s="127">
        <f>'Raw Data'!M1094</f>
        <v>6.9564361572265625</v>
      </c>
      <c r="I1091" s="119">
        <f>'Raw Data'!I1094</f>
        <v>562.78851318359375</v>
      </c>
      <c r="J1091" s="118">
        <f>'Raw Data'!K1094</f>
        <v>24</v>
      </c>
      <c r="K1091" s="119">
        <f>'Raw Data'!J1094</f>
        <v>356.34011840820312</v>
      </c>
      <c r="L1091" s="118">
        <f>'Raw Data'!L1094</f>
        <v>50</v>
      </c>
      <c r="M1091" s="117">
        <f>IF('Raw Data'!U1094 &gt; 0, IF('Raw Data'!V1094 = 1, ('Raw Data'!Z1094 * 'Raw Data'!N1094 * 'Raw Data'!P1094) / 'Raw Data'!U1094, 'Raw Data'!Z1094), #N/A)</f>
        <v>0</v>
      </c>
      <c r="N1091" s="116">
        <f>IF('Raw Data'!U1094 &gt; 0, IF('Raw Data'!V1094 = 1, ('Raw Data'!AD1094 * 'Raw Data'!N1094 * 'Raw Data'!P1094) / 'Raw Data'!U1094, 'Raw Data'!AD1094), #N/A)</f>
        <v>118.8</v>
      </c>
      <c r="O1091" s="115">
        <f>IF('Raw Data'!U1094 &gt; 0, IF('Raw Data'!V1094 = 1, ('Raw Data'!AH1094 * 'Raw Data'!N1094 * 'Raw Data'!P1094) / 'Raw Data'!U1094, 'Raw Data'!AH1094), #N/A)</f>
        <v>4.95</v>
      </c>
      <c r="P1091" s="107">
        <f>'Raw Data'!V1094</f>
        <v>1</v>
      </c>
    </row>
    <row r="1092" spans="1:16" x14ac:dyDescent="0.2">
      <c r="A1092" s="132">
        <f>'Raw Data'!D1095</f>
        <v>5192</v>
      </c>
      <c r="B1092" s="113" t="str">
        <f>'Raw Data'!C1095</f>
        <v>3B</v>
      </c>
      <c r="C1092" s="131" t="str">
        <f>'Raw Data'!B1095</f>
        <v>Sanak</v>
      </c>
      <c r="D1092" s="130">
        <f>'Raw Data'!E1095</f>
        <v>43259</v>
      </c>
      <c r="E1092" s="129">
        <f>'Raw Data'!F1095</f>
        <v>540999</v>
      </c>
      <c r="F1092" s="129">
        <f>IF('Raw Data'!G1095 &lt; 2000000,-1* 'Raw Data'!G1095,('Raw Data'!G1095 - 1000000))</f>
        <v>-1622507</v>
      </c>
      <c r="G1092" s="128">
        <f>'Raw Data'!H1095</f>
        <v>90</v>
      </c>
      <c r="H1092" s="127">
        <f>'Raw Data'!M1095</f>
        <v>6.9564361572265625</v>
      </c>
      <c r="I1092" s="119">
        <f>'Raw Data'!I1095</f>
        <v>28.139503479003906</v>
      </c>
      <c r="J1092" s="118">
        <f>'Raw Data'!K1095</f>
        <v>2</v>
      </c>
      <c r="K1092" s="119">
        <f>'Raw Data'!J1095</f>
        <v>65.911445617675781</v>
      </c>
      <c r="L1092" s="118">
        <f>'Raw Data'!L1095</f>
        <v>13</v>
      </c>
      <c r="M1092" s="117">
        <f>IF('Raw Data'!U1095 &gt; 0, IF('Raw Data'!V1095 = 1, ('Raw Data'!Z1095 * 'Raw Data'!N1095 * 'Raw Data'!P1095) / 'Raw Data'!U1095, 'Raw Data'!Z1095), #N/A)</f>
        <v>29.7</v>
      </c>
      <c r="N1092" s="116">
        <f>IF('Raw Data'!U1095 &gt; 0, IF('Raw Data'!V1095 = 1, ('Raw Data'!AD1095 * 'Raw Data'!N1095 * 'Raw Data'!P1095) / 'Raw Data'!U1095, 'Raw Data'!AD1095), #N/A)</f>
        <v>138.6</v>
      </c>
      <c r="O1092" s="115">
        <f>IF('Raw Data'!U1095 &gt; 0, IF('Raw Data'!V1095 = 1, ('Raw Data'!AH1095 * 'Raw Data'!N1095 * 'Raw Data'!P1095) / 'Raw Data'!U1095, 'Raw Data'!AH1095), #N/A)</f>
        <v>0</v>
      </c>
      <c r="P1092" s="107">
        <f>'Raw Data'!V1095</f>
        <v>1</v>
      </c>
    </row>
    <row r="1093" spans="1:16" x14ac:dyDescent="0.2">
      <c r="A1093" s="132">
        <f>'Raw Data'!D1096</f>
        <v>5193</v>
      </c>
      <c r="B1093" s="113" t="str">
        <f>'Raw Data'!C1096</f>
        <v>3B</v>
      </c>
      <c r="C1093" s="131" t="str">
        <f>'Raw Data'!B1096</f>
        <v>Sanak</v>
      </c>
      <c r="D1093" s="130">
        <f>'Raw Data'!E1096</f>
        <v>43275</v>
      </c>
      <c r="E1093" s="129">
        <f>'Raw Data'!F1096</f>
        <v>541000</v>
      </c>
      <c r="F1093" s="129">
        <f>IF('Raw Data'!G1096 &lt; 2000000,-1* 'Raw Data'!G1096,('Raw Data'!G1096 - 1000000))</f>
        <v>-1634998</v>
      </c>
      <c r="G1093" s="128">
        <f>'Raw Data'!H1096</f>
        <v>49</v>
      </c>
      <c r="H1093" s="127">
        <f>'Raw Data'!M1096</f>
        <v>6.9564361572265625</v>
      </c>
      <c r="I1093" s="119">
        <f>'Raw Data'!I1096</f>
        <v>40.595020294189453</v>
      </c>
      <c r="J1093" s="118">
        <f>'Raw Data'!K1096</f>
        <v>2</v>
      </c>
      <c r="K1093" s="119">
        <f>'Raw Data'!J1096</f>
        <v>282.34024047851562</v>
      </c>
      <c r="L1093" s="118">
        <f>'Raw Data'!L1096</f>
        <v>49</v>
      </c>
      <c r="M1093" s="117">
        <f>IF('Raw Data'!U1096 &gt; 0, IF('Raw Data'!V1096 = 1, ('Raw Data'!Z1096 * 'Raw Data'!N1096 * 'Raw Data'!P1096) / 'Raw Data'!U1096, 'Raw Data'!Z1096), #N/A)</f>
        <v>0</v>
      </c>
      <c r="N1093" s="116">
        <f>IF('Raw Data'!U1096 &gt; 0, IF('Raw Data'!V1096 = 1, ('Raw Data'!AD1096 * 'Raw Data'!N1096 * 'Raw Data'!P1096) / 'Raw Data'!U1096, 'Raw Data'!AD1096), #N/A)</f>
        <v>187.6875</v>
      </c>
      <c r="O1093" s="115">
        <f>IF('Raw Data'!U1096 &gt; 0, IF('Raw Data'!V1096 = 1, ('Raw Data'!AH1096 * 'Raw Data'!N1096 * 'Raw Data'!P1096) / 'Raw Data'!U1096, 'Raw Data'!AH1096), #N/A)</f>
        <v>0</v>
      </c>
      <c r="P1093" s="107">
        <f>'Raw Data'!V1096</f>
        <v>1</v>
      </c>
    </row>
    <row r="1094" spans="1:16" x14ac:dyDescent="0.2">
      <c r="A1094" s="132">
        <f>'Raw Data'!D1097</f>
        <v>5195</v>
      </c>
      <c r="B1094" s="113" t="str">
        <f>'Raw Data'!C1097</f>
        <v>3B</v>
      </c>
      <c r="C1094" s="131" t="str">
        <f>'Raw Data'!B1097</f>
        <v>Sanak</v>
      </c>
      <c r="D1094" s="130">
        <f>'Raw Data'!E1097</f>
        <v>43253</v>
      </c>
      <c r="E1094" s="129">
        <f>'Raw Data'!F1097</f>
        <v>542001</v>
      </c>
      <c r="F1094" s="129">
        <f>IF('Raw Data'!G1097 &lt; 2000000,-1* 'Raw Data'!G1097,('Raw Data'!G1097 - 1000000))</f>
        <v>-1602607</v>
      </c>
      <c r="G1094" s="128">
        <f>'Raw Data'!H1097</f>
        <v>69</v>
      </c>
      <c r="H1094" s="127">
        <f>'Raw Data'!M1097</f>
        <v>7.0267033576965332</v>
      </c>
      <c r="I1094" s="119">
        <f>'Raw Data'!I1097</f>
        <v>87.692298889160156</v>
      </c>
      <c r="J1094" s="118">
        <f>'Raw Data'!K1097</f>
        <v>6</v>
      </c>
      <c r="K1094" s="119">
        <f>'Raw Data'!J1097</f>
        <v>215.68534851074219</v>
      </c>
      <c r="L1094" s="118">
        <f>'Raw Data'!L1097</f>
        <v>36</v>
      </c>
      <c r="M1094" s="117">
        <f>IF('Raw Data'!U1097 &gt; 0, IF('Raw Data'!V1097 = 1, ('Raw Data'!Z1097 * 'Raw Data'!N1097 * 'Raw Data'!P1097) / 'Raw Data'!U1097, 'Raw Data'!Z1097), #N/A)</f>
        <v>0</v>
      </c>
      <c r="N1094" s="116">
        <f>IF('Raw Data'!U1097 &gt; 0, IF('Raw Data'!V1097 = 1, ('Raw Data'!AD1097 * 'Raw Data'!N1097 * 'Raw Data'!P1097) / 'Raw Data'!U1097, 'Raw Data'!AD1097), #N/A)</f>
        <v>140</v>
      </c>
      <c r="O1094" s="115">
        <f>IF('Raw Data'!U1097 &gt; 0, IF('Raw Data'!V1097 = 1, ('Raw Data'!AH1097 * 'Raw Data'!N1097 * 'Raw Data'!P1097) / 'Raw Data'!U1097, 'Raw Data'!AH1097), #N/A)</f>
        <v>0</v>
      </c>
      <c r="P1094" s="107">
        <f>'Raw Data'!V1097</f>
        <v>1</v>
      </c>
    </row>
    <row r="1095" spans="1:16" x14ac:dyDescent="0.2">
      <c r="A1095" s="132">
        <f>'Raw Data'!D1098</f>
        <v>5196</v>
      </c>
      <c r="B1095" s="113" t="str">
        <f>'Raw Data'!C1098</f>
        <v>3B</v>
      </c>
      <c r="C1095" s="131" t="str">
        <f>'Raw Data'!B1098</f>
        <v>Sanak</v>
      </c>
      <c r="D1095" s="130">
        <f>'Raw Data'!E1098</f>
        <v>43254</v>
      </c>
      <c r="E1095" s="129">
        <f>'Raw Data'!F1098</f>
        <v>542005</v>
      </c>
      <c r="F1095" s="129">
        <f>IF('Raw Data'!G1098 &lt; 2000000,-1* 'Raw Data'!G1098,('Raw Data'!G1098 - 1000000))</f>
        <v>-1604302</v>
      </c>
      <c r="G1095" s="128">
        <f>'Raw Data'!H1098</f>
        <v>59</v>
      </c>
      <c r="H1095" s="127">
        <f>'Raw Data'!M1098</f>
        <v>6.9564366340637207</v>
      </c>
      <c r="I1095" s="119">
        <f>'Raw Data'!I1098</f>
        <v>193.27713012695312</v>
      </c>
      <c r="J1095" s="118">
        <f>'Raw Data'!K1098</f>
        <v>12</v>
      </c>
      <c r="K1095" s="119">
        <f>'Raw Data'!J1098</f>
        <v>337.06454467773438</v>
      </c>
      <c r="L1095" s="118">
        <f>'Raw Data'!L1098</f>
        <v>50</v>
      </c>
      <c r="M1095" s="117">
        <f>IF('Raw Data'!U1098 &gt; 0, IF('Raw Data'!V1098 = 1, ('Raw Data'!Z1098 * 'Raw Data'!N1098 * 'Raw Data'!P1098) / 'Raw Data'!U1098, 'Raw Data'!Z1098), #N/A)</f>
        <v>0</v>
      </c>
      <c r="N1095" s="116">
        <f>IF('Raw Data'!U1098 &gt; 0, IF('Raw Data'!V1098 = 1, ('Raw Data'!AD1098 * 'Raw Data'!N1098 * 'Raw Data'!P1098) / 'Raw Data'!U1098, 'Raw Data'!AD1098), #N/A)</f>
        <v>224</v>
      </c>
      <c r="O1095" s="115">
        <f>IF('Raw Data'!U1098 &gt; 0, IF('Raw Data'!V1098 = 1, ('Raw Data'!AH1098 * 'Raw Data'!N1098 * 'Raw Data'!P1098) / 'Raw Data'!U1098, 'Raw Data'!AH1098), #N/A)</f>
        <v>7</v>
      </c>
      <c r="P1095" s="107">
        <f>'Raw Data'!V1098</f>
        <v>1</v>
      </c>
    </row>
    <row r="1096" spans="1:16" x14ac:dyDescent="0.2">
      <c r="A1096" s="132">
        <f>'Raw Data'!D1099</f>
        <v>5197</v>
      </c>
      <c r="B1096" s="113" t="str">
        <f>'Raw Data'!C1099</f>
        <v>3B</v>
      </c>
      <c r="C1096" s="131" t="str">
        <f>'Raw Data'!B1099</f>
        <v>Sanak</v>
      </c>
      <c r="D1096" s="130">
        <f>'Raw Data'!E1099</f>
        <v>43254</v>
      </c>
      <c r="E1096" s="129">
        <f>'Raw Data'!F1099</f>
        <v>542003</v>
      </c>
      <c r="F1096" s="129">
        <f>IF('Raw Data'!G1099 &lt; 2000000,-1* 'Raw Data'!G1099,('Raw Data'!G1099 - 1000000))</f>
        <v>-1605998</v>
      </c>
      <c r="G1096" s="128">
        <f>'Raw Data'!H1099</f>
        <v>71</v>
      </c>
      <c r="H1096" s="127">
        <f>'Raw Data'!M1099</f>
        <v>6.9564361572265625</v>
      </c>
      <c r="I1096" s="119">
        <f>'Raw Data'!I1099</f>
        <v>29.923103332519531</v>
      </c>
      <c r="J1096" s="118">
        <f>'Raw Data'!K1099</f>
        <v>2</v>
      </c>
      <c r="K1096" s="119">
        <f>'Raw Data'!J1099</f>
        <v>367.41009521484375</v>
      </c>
      <c r="L1096" s="118">
        <f>'Raw Data'!L1099</f>
        <v>60</v>
      </c>
      <c r="M1096" s="117">
        <f>IF('Raw Data'!U1099 &gt; 0, IF('Raw Data'!V1099 = 1, ('Raw Data'!Z1099 * 'Raw Data'!N1099 * 'Raw Data'!P1099) / 'Raw Data'!U1099, 'Raw Data'!Z1099), #N/A)</f>
        <v>0</v>
      </c>
      <c r="N1096" s="116">
        <f>IF('Raw Data'!U1099 &gt; 0, IF('Raw Data'!V1099 = 1, ('Raw Data'!AD1099 * 'Raw Data'!N1099 * 'Raw Data'!P1099) / 'Raw Data'!U1099, 'Raw Data'!AD1099), #N/A)</f>
        <v>138.6</v>
      </c>
      <c r="O1096" s="115">
        <f>IF('Raw Data'!U1099 &gt; 0, IF('Raw Data'!V1099 = 1, ('Raw Data'!AH1099 * 'Raw Data'!N1099 * 'Raw Data'!P1099) / 'Raw Data'!U1099, 'Raw Data'!AH1099), #N/A)</f>
        <v>0</v>
      </c>
      <c r="P1096" s="107">
        <f>'Raw Data'!V1099</f>
        <v>1</v>
      </c>
    </row>
    <row r="1097" spans="1:16" x14ac:dyDescent="0.2">
      <c r="A1097" s="132">
        <f>'Raw Data'!D1100</f>
        <v>5198</v>
      </c>
      <c r="B1097" s="113" t="str">
        <f>'Raw Data'!C1100</f>
        <v>3B</v>
      </c>
      <c r="C1097" s="131" t="str">
        <f>'Raw Data'!B1100</f>
        <v>Sanak</v>
      </c>
      <c r="D1097" s="130">
        <f>'Raw Data'!E1100</f>
        <v>43255</v>
      </c>
      <c r="E1097" s="129">
        <f>'Raw Data'!F1100</f>
        <v>542000</v>
      </c>
      <c r="F1097" s="129">
        <f>IF('Raw Data'!G1100 &lt; 2000000,-1* 'Raw Data'!G1100,('Raw Data'!G1100 - 1000000))</f>
        <v>-1611705</v>
      </c>
      <c r="G1097" s="128">
        <f>'Raw Data'!H1100</f>
        <v>59</v>
      </c>
      <c r="H1097" s="127">
        <f>'Raw Data'!M1100</f>
        <v>6.9564366340637207</v>
      </c>
      <c r="I1097" s="119">
        <f>'Raw Data'!I1100</f>
        <v>119.31317138671875</v>
      </c>
      <c r="J1097" s="118">
        <f>'Raw Data'!K1100</f>
        <v>6</v>
      </c>
      <c r="K1097" s="119">
        <f>'Raw Data'!J1100</f>
        <v>146.55313110351562</v>
      </c>
      <c r="L1097" s="118">
        <f>'Raw Data'!L1100</f>
        <v>23</v>
      </c>
      <c r="M1097" s="117">
        <f>IF('Raw Data'!U1100 &gt; 0, IF('Raw Data'!V1100 = 1, ('Raw Data'!Z1100 * 'Raw Data'!N1100 * 'Raw Data'!P1100) / 'Raw Data'!U1100, 'Raw Data'!Z1100), #N/A)</f>
        <v>0</v>
      </c>
      <c r="N1097" s="116">
        <f>IF('Raw Data'!U1100 &gt; 0, IF('Raw Data'!V1100 = 1, ('Raw Data'!AD1100 * 'Raw Data'!N1100 * 'Raw Data'!P1100) / 'Raw Data'!U1100, 'Raw Data'!AD1100), #N/A)</f>
        <v>183.15</v>
      </c>
      <c r="O1097" s="115">
        <f>IF('Raw Data'!U1100 &gt; 0, IF('Raw Data'!V1100 = 1, ('Raw Data'!AH1100 * 'Raw Data'!N1100 * 'Raw Data'!P1100) / 'Raw Data'!U1100, 'Raw Data'!AH1100), #N/A)</f>
        <v>14.85</v>
      </c>
      <c r="P1097" s="107">
        <f>'Raw Data'!V1100</f>
        <v>1</v>
      </c>
    </row>
    <row r="1098" spans="1:16" x14ac:dyDescent="0.2">
      <c r="A1098" s="132">
        <f>'Raw Data'!D1101</f>
        <v>5199</v>
      </c>
      <c r="B1098" s="113" t="str">
        <f>'Raw Data'!C1101</f>
        <v>3B</v>
      </c>
      <c r="C1098" s="131" t="str">
        <f>'Raw Data'!B1101</f>
        <v>Sanak</v>
      </c>
      <c r="D1098" s="130">
        <f>'Raw Data'!E1101</f>
        <v>43255</v>
      </c>
      <c r="E1098" s="129">
        <f>'Raw Data'!F1101</f>
        <v>542000</v>
      </c>
      <c r="F1098" s="129">
        <f>IF('Raw Data'!G1101 &lt; 2000000,-1* 'Raw Data'!G1101,('Raw Data'!G1101 - 1000000))</f>
        <v>-1613402</v>
      </c>
      <c r="G1098" s="128">
        <f>'Raw Data'!H1101</f>
        <v>79</v>
      </c>
      <c r="H1098" s="127">
        <f>'Raw Data'!M1101</f>
        <v>6.88616943359375</v>
      </c>
      <c r="I1098" s="119">
        <f>'Raw Data'!I1101</f>
        <v>23.000247955322266</v>
      </c>
      <c r="J1098" s="118">
        <f>'Raw Data'!K1101</f>
        <v>1</v>
      </c>
      <c r="K1098" s="119">
        <f>'Raw Data'!J1101</f>
        <v>71.045333862304688</v>
      </c>
      <c r="L1098" s="118">
        <f>'Raw Data'!L1101</f>
        <v>9</v>
      </c>
      <c r="M1098" s="117">
        <f>IF('Raw Data'!U1101 &gt; 0, IF('Raw Data'!V1101 = 1, ('Raw Data'!Z1101 * 'Raw Data'!N1101 * 'Raw Data'!P1101) / 'Raw Data'!U1101, 'Raw Data'!Z1101), #N/A)</f>
        <v>29.4</v>
      </c>
      <c r="N1098" s="116">
        <f>IF('Raw Data'!U1101 &gt; 0, IF('Raw Data'!V1101 = 1, ('Raw Data'!AD1101 * 'Raw Data'!N1101 * 'Raw Data'!P1101) / 'Raw Data'!U1101, 'Raw Data'!AD1101), #N/A)</f>
        <v>73.5</v>
      </c>
      <c r="O1098" s="115">
        <f>IF('Raw Data'!U1101 &gt; 0, IF('Raw Data'!V1101 = 1, ('Raw Data'!AH1101 * 'Raw Data'!N1101 * 'Raw Data'!P1101) / 'Raw Data'!U1101, 'Raw Data'!AH1101), #N/A)</f>
        <v>4.9000000000000004</v>
      </c>
      <c r="P1098" s="107">
        <f>'Raw Data'!V1101</f>
        <v>1</v>
      </c>
    </row>
    <row r="1099" spans="1:16" x14ac:dyDescent="0.2">
      <c r="A1099" s="132">
        <f>'Raw Data'!D1102</f>
        <v>5200</v>
      </c>
      <c r="B1099" s="113" t="str">
        <f>'Raw Data'!C1102</f>
        <v>3B</v>
      </c>
      <c r="C1099" s="131" t="str">
        <f>'Raw Data'!B1102</f>
        <v>Sanak</v>
      </c>
      <c r="D1099" s="130">
        <f>'Raw Data'!E1102</f>
        <v>43258</v>
      </c>
      <c r="E1099" s="129">
        <f>'Raw Data'!F1102</f>
        <v>541998</v>
      </c>
      <c r="F1099" s="129">
        <f>IF('Raw Data'!G1102 &lt; 2000000,-1* 'Raw Data'!G1102,('Raw Data'!G1102 - 1000000))</f>
        <v>-1615100</v>
      </c>
      <c r="G1099" s="128">
        <f>'Raw Data'!H1102</f>
        <v>47</v>
      </c>
      <c r="H1099" s="127">
        <f>'Raw Data'!M1102</f>
        <v>6.9564366340637207</v>
      </c>
      <c r="I1099" s="119">
        <f>'Raw Data'!I1102</f>
        <v>130.65478515625</v>
      </c>
      <c r="J1099" s="118">
        <f>'Raw Data'!K1102</f>
        <v>7</v>
      </c>
      <c r="K1099" s="119">
        <f>'Raw Data'!J1102</f>
        <v>286.2821044921875</v>
      </c>
      <c r="L1099" s="118">
        <f>'Raw Data'!L1102</f>
        <v>45</v>
      </c>
      <c r="M1099" s="117">
        <f>IF('Raw Data'!U1102 &gt; 0, IF('Raw Data'!V1102 = 1, ('Raw Data'!Z1102 * 'Raw Data'!N1102 * 'Raw Data'!P1102) / 'Raw Data'!U1102, 'Raw Data'!Z1102), #N/A)</f>
        <v>0</v>
      </c>
      <c r="N1099" s="116">
        <f>IF('Raw Data'!U1102 &gt; 0, IF('Raw Data'!V1102 = 1, ('Raw Data'!AD1102 * 'Raw Data'!N1102 * 'Raw Data'!P1102) / 'Raw Data'!U1102, 'Raw Data'!AD1102), #N/A)</f>
        <v>108.9</v>
      </c>
      <c r="O1099" s="115">
        <f>IF('Raw Data'!U1102 &gt; 0, IF('Raw Data'!V1102 = 1, ('Raw Data'!AH1102 * 'Raw Data'!N1102 * 'Raw Data'!P1102) / 'Raw Data'!U1102, 'Raw Data'!AH1102), #N/A)</f>
        <v>0</v>
      </c>
      <c r="P1099" s="107">
        <f>'Raw Data'!V1102</f>
        <v>1</v>
      </c>
    </row>
    <row r="1100" spans="1:16" x14ac:dyDescent="0.2">
      <c r="A1100" s="132">
        <f>'Raw Data'!D1103</f>
        <v>5201</v>
      </c>
      <c r="B1100" s="113" t="str">
        <f>'Raw Data'!C1103</f>
        <v>3B</v>
      </c>
      <c r="C1100" s="131" t="str">
        <f>'Raw Data'!B1103</f>
        <v>Sanak</v>
      </c>
      <c r="D1100" s="130">
        <f>'Raw Data'!E1103</f>
        <v>43259</v>
      </c>
      <c r="E1100" s="129">
        <f>'Raw Data'!F1103</f>
        <v>542003</v>
      </c>
      <c r="F1100" s="129">
        <f>IF('Raw Data'!G1103 &lt; 2000000,-1* 'Raw Data'!G1103,('Raw Data'!G1103 - 1000000))</f>
        <v>-1620900</v>
      </c>
      <c r="G1100" s="128">
        <f>'Raw Data'!H1103</f>
        <v>31</v>
      </c>
      <c r="H1100" s="127">
        <f>'Raw Data'!M1103</f>
        <v>6.9564361572265625</v>
      </c>
      <c r="I1100" s="119">
        <f>'Raw Data'!I1103</f>
        <v>728.310302734375</v>
      </c>
      <c r="J1100" s="118">
        <f>'Raw Data'!K1103</f>
        <v>23</v>
      </c>
      <c r="K1100" s="119">
        <f>'Raw Data'!J1103</f>
        <v>129.30747985839844</v>
      </c>
      <c r="L1100" s="118">
        <f>'Raw Data'!L1103</f>
        <v>24</v>
      </c>
      <c r="M1100" s="117">
        <f>IF('Raw Data'!U1103 &gt; 0, IF('Raw Data'!V1103 = 1, ('Raw Data'!Z1103 * 'Raw Data'!N1103 * 'Raw Data'!P1103) / 'Raw Data'!U1103, 'Raw Data'!Z1103), #N/A)</f>
        <v>0</v>
      </c>
      <c r="N1100" s="116">
        <f>IF('Raw Data'!U1103 &gt; 0, IF('Raw Data'!V1103 = 1, ('Raw Data'!AD1103 * 'Raw Data'!N1103 * 'Raw Data'!P1103) / 'Raw Data'!U1103, 'Raw Data'!AD1103), #N/A)</f>
        <v>24.75</v>
      </c>
      <c r="O1100" s="115">
        <f>IF('Raw Data'!U1103 &gt; 0, IF('Raw Data'!V1103 = 1, ('Raw Data'!AH1103 * 'Raw Data'!N1103 * 'Raw Data'!P1103) / 'Raw Data'!U1103, 'Raw Data'!AH1103), #N/A)</f>
        <v>0</v>
      </c>
      <c r="P1100" s="107">
        <f>'Raw Data'!V1103</f>
        <v>1</v>
      </c>
    </row>
    <row r="1101" spans="1:16" x14ac:dyDescent="0.2">
      <c r="A1101" s="132">
        <f>'Raw Data'!D1104</f>
        <v>5202</v>
      </c>
      <c r="B1101" s="113" t="str">
        <f>'Raw Data'!C1104</f>
        <v>3B</v>
      </c>
      <c r="C1101" s="131" t="str">
        <f>'Raw Data'!B1104</f>
        <v>Sanak</v>
      </c>
      <c r="D1101" s="130">
        <f>'Raw Data'!E1104</f>
        <v>43272</v>
      </c>
      <c r="E1101" s="129">
        <f>'Raw Data'!F1104</f>
        <v>541999</v>
      </c>
      <c r="F1101" s="129">
        <f>IF('Raw Data'!G1104 &lt; 2000000,-1* 'Raw Data'!G1104,('Raw Data'!G1104 - 1000000))</f>
        <v>-1631706</v>
      </c>
      <c r="G1101" s="128">
        <f>'Raw Data'!H1104</f>
        <v>27</v>
      </c>
      <c r="H1101" s="127">
        <f>'Raw Data'!M1104</f>
        <v>6.9564361572265625</v>
      </c>
      <c r="I1101" s="119">
        <f>'Raw Data'!I1104</f>
        <v>279.63711547851562</v>
      </c>
      <c r="J1101" s="118">
        <f>'Raw Data'!K1104</f>
        <v>15</v>
      </c>
      <c r="K1101" s="119">
        <f>'Raw Data'!J1104</f>
        <v>200.04806518554687</v>
      </c>
      <c r="L1101" s="118">
        <f>'Raw Data'!L1104</f>
        <v>32</v>
      </c>
      <c r="M1101" s="117">
        <f>IF('Raw Data'!U1104 &gt; 0, IF('Raw Data'!V1104 = 1, ('Raw Data'!Z1104 * 'Raw Data'!N1104 * 'Raw Data'!P1104) / 'Raw Data'!U1104, 'Raw Data'!Z1104), #N/A)</f>
        <v>0</v>
      </c>
      <c r="N1101" s="116">
        <f>IF('Raw Data'!U1104 &gt; 0, IF('Raw Data'!V1104 = 1, ('Raw Data'!AD1104 * 'Raw Data'!N1104 * 'Raw Data'!P1104) / 'Raw Data'!U1104, 'Raw Data'!AD1104), #N/A)</f>
        <v>9.9</v>
      </c>
      <c r="O1101" s="115">
        <f>IF('Raw Data'!U1104 &gt; 0, IF('Raw Data'!V1104 = 1, ('Raw Data'!AH1104 * 'Raw Data'!N1104 * 'Raw Data'!P1104) / 'Raw Data'!U1104, 'Raw Data'!AH1104), #N/A)</f>
        <v>0</v>
      </c>
      <c r="P1101" s="107">
        <f>'Raw Data'!V1104</f>
        <v>1</v>
      </c>
    </row>
    <row r="1102" spans="1:16" x14ac:dyDescent="0.2">
      <c r="A1102" s="132">
        <f>'Raw Data'!D1105</f>
        <v>5203</v>
      </c>
      <c r="B1102" s="113" t="str">
        <f>'Raw Data'!C1105</f>
        <v>3B</v>
      </c>
      <c r="C1102" s="131" t="str">
        <f>'Raw Data'!B1105</f>
        <v>Sanak</v>
      </c>
      <c r="D1102" s="130">
        <f>'Raw Data'!E1105</f>
        <v>43272</v>
      </c>
      <c r="E1102" s="129">
        <f>'Raw Data'!F1105</f>
        <v>542001</v>
      </c>
      <c r="F1102" s="129">
        <f>IF('Raw Data'!G1105 &lt; 2000000,-1* 'Raw Data'!G1105,('Raw Data'!G1105 - 1000000))</f>
        <v>-1633404</v>
      </c>
      <c r="G1102" s="128">
        <f>'Raw Data'!H1105</f>
        <v>60</v>
      </c>
      <c r="H1102" s="127">
        <f>'Raw Data'!M1105</f>
        <v>6.9564361572265625</v>
      </c>
      <c r="I1102" s="119">
        <f>'Raw Data'!I1105</f>
        <v>27.740962982177734</v>
      </c>
      <c r="J1102" s="118">
        <f>'Raw Data'!K1105</f>
        <v>2</v>
      </c>
      <c r="K1102" s="119">
        <f>'Raw Data'!J1105</f>
        <v>273.94363403320312</v>
      </c>
      <c r="L1102" s="118">
        <f>'Raw Data'!L1105</f>
        <v>48</v>
      </c>
      <c r="M1102" s="117">
        <f>IF('Raw Data'!U1105 &gt; 0, IF('Raw Data'!V1105 = 1, ('Raw Data'!Z1105 * 'Raw Data'!N1105 * 'Raw Data'!P1105) / 'Raw Data'!U1105, 'Raw Data'!Z1105), #N/A)</f>
        <v>9.9</v>
      </c>
      <c r="N1102" s="116">
        <f>IF('Raw Data'!U1105 &gt; 0, IF('Raw Data'!V1105 = 1, ('Raw Data'!AD1105 * 'Raw Data'!N1105 * 'Raw Data'!P1105) / 'Raw Data'!U1105, 'Raw Data'!AD1105), #N/A)</f>
        <v>54.45</v>
      </c>
      <c r="O1102" s="115">
        <f>IF('Raw Data'!U1105 &gt; 0, IF('Raw Data'!V1105 = 1, ('Raw Data'!AH1105 * 'Raw Data'!N1105 * 'Raw Data'!P1105) / 'Raw Data'!U1105, 'Raw Data'!AH1105), #N/A)</f>
        <v>0</v>
      </c>
      <c r="P1102" s="107">
        <f>'Raw Data'!V1105</f>
        <v>1</v>
      </c>
    </row>
    <row r="1103" spans="1:16" x14ac:dyDescent="0.2">
      <c r="A1103" s="132">
        <f>'Raw Data'!D1106</f>
        <v>5204</v>
      </c>
      <c r="B1103" s="113" t="str">
        <f>'Raw Data'!C1106</f>
        <v>3B</v>
      </c>
      <c r="C1103" s="131" t="str">
        <f>'Raw Data'!B1106</f>
        <v>Sanak</v>
      </c>
      <c r="D1103" s="130">
        <f>'Raw Data'!E1106</f>
        <v>43274</v>
      </c>
      <c r="E1103" s="129">
        <f>'Raw Data'!F1106</f>
        <v>542001</v>
      </c>
      <c r="F1103" s="129">
        <f>IF('Raw Data'!G1106 &lt; 2000000,-1* 'Raw Data'!G1106,('Raw Data'!G1106 - 1000000))</f>
        <v>-1635096</v>
      </c>
      <c r="G1103" s="128">
        <f>'Raw Data'!H1106</f>
        <v>62</v>
      </c>
      <c r="H1103" s="127">
        <f>'Raw Data'!M1106</f>
        <v>6.9564361572265625</v>
      </c>
      <c r="I1103" s="119">
        <f>'Raw Data'!I1106</f>
        <v>50.325778961181641</v>
      </c>
      <c r="J1103" s="118">
        <f>'Raw Data'!K1106</f>
        <v>2</v>
      </c>
      <c r="K1103" s="119">
        <f>'Raw Data'!J1106</f>
        <v>402.47943115234375</v>
      </c>
      <c r="L1103" s="118">
        <f>'Raw Data'!L1106</f>
        <v>70</v>
      </c>
      <c r="M1103" s="117">
        <f>IF('Raw Data'!U1106 &gt; 0, IF('Raw Data'!V1106 = 1, ('Raw Data'!Z1106 * 'Raw Data'!N1106 * 'Raw Data'!P1106) / 'Raw Data'!U1106, 'Raw Data'!Z1106), #N/A)</f>
        <v>14.85</v>
      </c>
      <c r="N1103" s="116">
        <f>IF('Raw Data'!U1106 &gt; 0, IF('Raw Data'!V1106 = 1, ('Raw Data'!AD1106 * 'Raw Data'!N1106 * 'Raw Data'!P1106) / 'Raw Data'!U1106, 'Raw Data'!AD1106), #N/A)</f>
        <v>29.7</v>
      </c>
      <c r="O1103" s="115">
        <f>IF('Raw Data'!U1106 &gt; 0, IF('Raw Data'!V1106 = 1, ('Raw Data'!AH1106 * 'Raw Data'!N1106 * 'Raw Data'!P1106) / 'Raw Data'!U1106, 'Raw Data'!AH1106), #N/A)</f>
        <v>0</v>
      </c>
      <c r="P1103" s="107">
        <f>'Raw Data'!V1106</f>
        <v>1</v>
      </c>
    </row>
    <row r="1104" spans="1:16" x14ac:dyDescent="0.2">
      <c r="A1104" s="132">
        <f>'Raw Data'!D1107</f>
        <v>5205</v>
      </c>
      <c r="B1104" s="113" t="str">
        <f>'Raw Data'!C1107</f>
        <v>3B</v>
      </c>
      <c r="C1104" s="131" t="str">
        <f>'Raw Data'!B1107</f>
        <v>Sanak</v>
      </c>
      <c r="D1104" s="130">
        <f>'Raw Data'!E1107</f>
        <v>43274</v>
      </c>
      <c r="E1104" s="129">
        <f>'Raw Data'!F1107</f>
        <v>541996</v>
      </c>
      <c r="F1104" s="129">
        <f>IF('Raw Data'!G1107 &lt; 2000000,-1* 'Raw Data'!G1107,('Raw Data'!G1107 - 1000000))</f>
        <v>-1640900</v>
      </c>
      <c r="G1104" s="128">
        <f>'Raw Data'!H1107</f>
        <v>52</v>
      </c>
      <c r="H1104" s="127">
        <f>'Raw Data'!M1107</f>
        <v>7.0267033576965332</v>
      </c>
      <c r="I1104" s="119">
        <f>'Raw Data'!I1107</f>
        <v>11.879681587219238</v>
      </c>
      <c r="J1104" s="118">
        <f>'Raw Data'!K1107</f>
        <v>1</v>
      </c>
      <c r="K1104" s="119">
        <f>'Raw Data'!J1107</f>
        <v>191.86012268066406</v>
      </c>
      <c r="L1104" s="118">
        <f>'Raw Data'!L1107</f>
        <v>36</v>
      </c>
      <c r="M1104" s="117">
        <f>IF('Raw Data'!U1107 &gt; 0, IF('Raw Data'!V1107 = 1, ('Raw Data'!Z1107 * 'Raw Data'!N1107 * 'Raw Data'!P1107) / 'Raw Data'!U1107, 'Raw Data'!Z1107), #N/A)</f>
        <v>0</v>
      </c>
      <c r="N1104" s="116">
        <f>IF('Raw Data'!U1107 &gt; 0, IF('Raw Data'!V1107 = 1, ('Raw Data'!AD1107 * 'Raw Data'!N1107 * 'Raw Data'!P1107) / 'Raw Data'!U1107, 'Raw Data'!AD1107), #N/A)</f>
        <v>80</v>
      </c>
      <c r="O1104" s="115">
        <f>IF('Raw Data'!U1107 &gt; 0, IF('Raw Data'!V1107 = 1, ('Raw Data'!AH1107 * 'Raw Data'!N1107 * 'Raw Data'!P1107) / 'Raw Data'!U1107, 'Raw Data'!AH1107), #N/A)</f>
        <v>0</v>
      </c>
      <c r="P1104" s="107">
        <f>'Raw Data'!V1107</f>
        <v>1</v>
      </c>
    </row>
    <row r="1105" spans="1:16" x14ac:dyDescent="0.2">
      <c r="A1105" s="132">
        <f>'Raw Data'!D1108</f>
        <v>5206</v>
      </c>
      <c r="B1105" s="113" t="str">
        <f>'Raw Data'!C1108</f>
        <v>3B</v>
      </c>
      <c r="C1105" s="131" t="str">
        <f>'Raw Data'!B1108</f>
        <v>Sanak</v>
      </c>
      <c r="D1105" s="130">
        <f>'Raw Data'!E1108</f>
        <v>43253</v>
      </c>
      <c r="E1105" s="129">
        <f>'Raw Data'!F1108</f>
        <v>543013</v>
      </c>
      <c r="F1105" s="129">
        <f>IF('Raw Data'!G1108 &lt; 2000000,-1* 'Raw Data'!G1108,('Raw Data'!G1108 - 1000000))</f>
        <v>-1602600</v>
      </c>
      <c r="G1105" s="128">
        <f>'Raw Data'!H1108</f>
        <v>81</v>
      </c>
      <c r="H1105" s="127">
        <f>'Raw Data'!M1108</f>
        <v>6.88616943359375</v>
      </c>
      <c r="I1105" s="119">
        <f>'Raw Data'!I1108</f>
        <v>53.926860809326172</v>
      </c>
      <c r="J1105" s="118">
        <f>'Raw Data'!K1108</f>
        <v>4</v>
      </c>
      <c r="K1105" s="119">
        <f>'Raw Data'!J1108</f>
        <v>104.58194732666016</v>
      </c>
      <c r="L1105" s="118">
        <f>'Raw Data'!L1108</f>
        <v>16</v>
      </c>
      <c r="M1105" s="117">
        <f>IF('Raw Data'!U1108 &gt; 0, IF('Raw Data'!V1108 = 1, ('Raw Data'!Z1108 * 'Raw Data'!N1108 * 'Raw Data'!P1108) / 'Raw Data'!U1108, 'Raw Data'!Z1108), #N/A)</f>
        <v>11.433333333333334</v>
      </c>
      <c r="N1105" s="116">
        <f>IF('Raw Data'!U1108 &gt; 0, IF('Raw Data'!V1108 = 1, ('Raw Data'!AD1108 * 'Raw Data'!N1108 * 'Raw Data'!P1108) / 'Raw Data'!U1108, 'Raw Data'!AD1108), #N/A)</f>
        <v>137.19999999999999</v>
      </c>
      <c r="O1105" s="115">
        <f>IF('Raw Data'!U1108 &gt; 0, IF('Raw Data'!V1108 = 1, ('Raw Data'!AH1108 * 'Raw Data'!N1108 * 'Raw Data'!P1108) / 'Raw Data'!U1108, 'Raw Data'!AH1108), #N/A)</f>
        <v>0</v>
      </c>
      <c r="P1105" s="107">
        <f>'Raw Data'!V1108</f>
        <v>1</v>
      </c>
    </row>
    <row r="1106" spans="1:16" x14ac:dyDescent="0.2">
      <c r="A1106" s="132">
        <f>'Raw Data'!D1109</f>
        <v>5207</v>
      </c>
      <c r="B1106" s="113" t="str">
        <f>'Raw Data'!C1109</f>
        <v>3B</v>
      </c>
      <c r="C1106" s="131" t="str">
        <f>'Raw Data'!B1109</f>
        <v>Sanak</v>
      </c>
      <c r="D1106" s="130">
        <f>'Raw Data'!E1109</f>
        <v>43254</v>
      </c>
      <c r="E1106" s="129">
        <f>'Raw Data'!F1109</f>
        <v>542999</v>
      </c>
      <c r="F1106" s="129">
        <f>IF('Raw Data'!G1109 &lt; 2000000,-1* 'Raw Data'!G1109,('Raw Data'!G1109 - 1000000))</f>
        <v>-1604305</v>
      </c>
      <c r="G1106" s="128">
        <f>'Raw Data'!H1109</f>
        <v>77</v>
      </c>
      <c r="H1106" s="127">
        <f>'Raw Data'!M1109</f>
        <v>6.88616943359375</v>
      </c>
      <c r="I1106" s="119">
        <f>'Raw Data'!I1109</f>
        <v>20.899694442749023</v>
      </c>
      <c r="J1106" s="118">
        <f>'Raw Data'!K1109</f>
        <v>1</v>
      </c>
      <c r="K1106" s="119">
        <f>'Raw Data'!J1109</f>
        <v>82.775047302246094</v>
      </c>
      <c r="L1106" s="118">
        <f>'Raw Data'!L1109</f>
        <v>11</v>
      </c>
      <c r="M1106" s="117">
        <f>IF('Raw Data'!U1109 &gt; 0, IF('Raw Data'!V1109 = 1, ('Raw Data'!Z1109 * 'Raw Data'!N1109 * 'Raw Data'!P1109) / 'Raw Data'!U1109, 'Raw Data'!Z1109), #N/A)</f>
        <v>29.4</v>
      </c>
      <c r="N1106" s="116">
        <f>IF('Raw Data'!U1109 &gt; 0, IF('Raw Data'!V1109 = 1, ('Raw Data'!AD1109 * 'Raw Data'!N1109 * 'Raw Data'!P1109) / 'Raw Data'!U1109, 'Raw Data'!AD1109), #N/A)</f>
        <v>78.400000000000006</v>
      </c>
      <c r="O1106" s="115">
        <f>IF('Raw Data'!U1109 &gt; 0, IF('Raw Data'!V1109 = 1, ('Raw Data'!AH1109 * 'Raw Data'!N1109 * 'Raw Data'!P1109) / 'Raw Data'!U1109, 'Raw Data'!AH1109), #N/A)</f>
        <v>0</v>
      </c>
      <c r="P1106" s="107">
        <f>'Raw Data'!V1109</f>
        <v>1</v>
      </c>
    </row>
    <row r="1107" spans="1:16" x14ac:dyDescent="0.2">
      <c r="A1107" s="132">
        <f>'Raw Data'!D1110</f>
        <v>5208</v>
      </c>
      <c r="B1107" s="113" t="str">
        <f>'Raw Data'!C1110</f>
        <v>3B</v>
      </c>
      <c r="C1107" s="131" t="str">
        <f>'Raw Data'!B1110</f>
        <v>Sanak</v>
      </c>
      <c r="D1107" s="130">
        <f>'Raw Data'!E1110</f>
        <v>43252</v>
      </c>
      <c r="E1107" s="129">
        <f>'Raw Data'!F1110</f>
        <v>543001</v>
      </c>
      <c r="F1107" s="129">
        <f>IF('Raw Data'!G1110 &lt; 2000000,-1* 'Raw Data'!G1110,('Raw Data'!G1110 - 1000000))</f>
        <v>-1610002</v>
      </c>
      <c r="G1107" s="128">
        <f>'Raw Data'!H1110</f>
        <v>71</v>
      </c>
      <c r="H1107" s="127">
        <f>'Raw Data'!M1110</f>
        <v>6.9564361572265625</v>
      </c>
      <c r="I1107" s="119">
        <f>'Raw Data'!I1110</f>
        <v>42.889450073242188</v>
      </c>
      <c r="J1107" s="118">
        <f>'Raw Data'!K1110</f>
        <v>3</v>
      </c>
      <c r="K1107" s="119">
        <f>'Raw Data'!J1110</f>
        <v>86.04412841796875</v>
      </c>
      <c r="L1107" s="118">
        <f>'Raw Data'!L1110</f>
        <v>14</v>
      </c>
      <c r="M1107" s="117">
        <f>IF('Raw Data'!U1110 &gt; 0, IF('Raw Data'!V1110 = 1, ('Raw Data'!Z1110 * 'Raw Data'!N1110 * 'Raw Data'!P1110) / 'Raw Data'!U1110, 'Raw Data'!Z1110), #N/A)</f>
        <v>24.75</v>
      </c>
      <c r="N1107" s="116">
        <f>IF('Raw Data'!U1110 &gt; 0, IF('Raw Data'!V1110 = 1, ('Raw Data'!AD1110 * 'Raw Data'!N1110 * 'Raw Data'!P1110) / 'Raw Data'!U1110, 'Raw Data'!AD1110), #N/A)</f>
        <v>39.6</v>
      </c>
      <c r="O1107" s="115">
        <f>IF('Raw Data'!U1110 &gt; 0, IF('Raw Data'!V1110 = 1, ('Raw Data'!AH1110 * 'Raw Data'!N1110 * 'Raw Data'!P1110) / 'Raw Data'!U1110, 'Raw Data'!AH1110), #N/A)</f>
        <v>0</v>
      </c>
      <c r="P1107" s="107">
        <f>'Raw Data'!V1110</f>
        <v>1</v>
      </c>
    </row>
    <row r="1108" spans="1:16" x14ac:dyDescent="0.2">
      <c r="A1108" s="132">
        <f>'Raw Data'!D1111</f>
        <v>5209</v>
      </c>
      <c r="B1108" s="113" t="str">
        <f>'Raw Data'!C1111</f>
        <v>3B</v>
      </c>
      <c r="C1108" s="131" t="str">
        <f>'Raw Data'!B1111</f>
        <v>Sanak</v>
      </c>
      <c r="D1108" s="130">
        <f>'Raw Data'!E1111</f>
        <v>43255</v>
      </c>
      <c r="E1108" s="129">
        <f>'Raw Data'!F1111</f>
        <v>543000</v>
      </c>
      <c r="F1108" s="129">
        <f>IF('Raw Data'!G1111 &lt; 2000000,-1* 'Raw Data'!G1111,('Raw Data'!G1111 - 1000000))</f>
        <v>-1611803</v>
      </c>
      <c r="G1108" s="128">
        <f>'Raw Data'!H1111</f>
        <v>66</v>
      </c>
      <c r="H1108" s="127">
        <f>'Raw Data'!M1111</f>
        <v>6.88616943359375</v>
      </c>
      <c r="I1108" s="119">
        <f>'Raw Data'!I1111</f>
        <v>29.262031555175781</v>
      </c>
      <c r="J1108" s="118">
        <f>'Raw Data'!K1111</f>
        <v>2</v>
      </c>
      <c r="K1108" s="119">
        <f>'Raw Data'!J1111</f>
        <v>123.96382141113281</v>
      </c>
      <c r="L1108" s="118">
        <f>'Raw Data'!L1111</f>
        <v>23</v>
      </c>
      <c r="M1108" s="117">
        <f>IF('Raw Data'!U1111 &gt; 0, IF('Raw Data'!V1111 = 1, ('Raw Data'!Z1111 * 'Raw Data'!N1111 * 'Raw Data'!P1111) / 'Raw Data'!U1111, 'Raw Data'!Z1111), #N/A)</f>
        <v>9.8000000000000007</v>
      </c>
      <c r="N1108" s="116">
        <f>IF('Raw Data'!U1111 &gt; 0, IF('Raw Data'!V1111 = 1, ('Raw Data'!AD1111 * 'Raw Data'!N1111 * 'Raw Data'!P1111) / 'Raw Data'!U1111, 'Raw Data'!AD1111), #N/A)</f>
        <v>34.299999999999997</v>
      </c>
      <c r="O1108" s="115">
        <f>IF('Raw Data'!U1111 &gt; 0, IF('Raw Data'!V1111 = 1, ('Raw Data'!AH1111 * 'Raw Data'!N1111 * 'Raw Data'!P1111) / 'Raw Data'!U1111, 'Raw Data'!AH1111), #N/A)</f>
        <v>0</v>
      </c>
      <c r="P1108" s="107">
        <f>'Raw Data'!V1111</f>
        <v>1</v>
      </c>
    </row>
    <row r="1109" spans="1:16" x14ac:dyDescent="0.2">
      <c r="A1109" s="132">
        <f>'Raw Data'!D1112</f>
        <v>5210</v>
      </c>
      <c r="B1109" s="113" t="str">
        <f>'Raw Data'!C1112</f>
        <v>3B</v>
      </c>
      <c r="C1109" s="131" t="str">
        <f>'Raw Data'!B1112</f>
        <v>Sanak</v>
      </c>
      <c r="D1109" s="130">
        <f>'Raw Data'!E1112</f>
        <v>43255</v>
      </c>
      <c r="E1109" s="129">
        <f>'Raw Data'!F1112</f>
        <v>542999</v>
      </c>
      <c r="F1109" s="129">
        <f>IF('Raw Data'!G1112 &lt; 2000000,-1* 'Raw Data'!G1112,('Raw Data'!G1112 - 1000000))</f>
        <v>-1613499</v>
      </c>
      <c r="G1109" s="128">
        <f>'Raw Data'!H1112</f>
        <v>37</v>
      </c>
      <c r="H1109" s="127">
        <f>'Raw Data'!M1112</f>
        <v>6.88616943359375</v>
      </c>
      <c r="I1109" s="119">
        <f>'Raw Data'!I1112</f>
        <v>320.287841796875</v>
      </c>
      <c r="J1109" s="118">
        <f>'Raw Data'!K1112</f>
        <v>10</v>
      </c>
      <c r="K1109" s="119">
        <f>'Raw Data'!J1112</f>
        <v>304.9901123046875</v>
      </c>
      <c r="L1109" s="118">
        <f>'Raw Data'!L1112</f>
        <v>53</v>
      </c>
      <c r="M1109" s="117">
        <f>IF('Raw Data'!U1112 &gt; 0, IF('Raw Data'!V1112 = 1, ('Raw Data'!Z1112 * 'Raw Data'!N1112 * 'Raw Data'!P1112) / 'Raw Data'!U1112, 'Raw Data'!Z1112), #N/A)</f>
        <v>0</v>
      </c>
      <c r="N1109" s="116">
        <f>IF('Raw Data'!U1112 &gt; 0, IF('Raw Data'!V1112 = 1, ('Raw Data'!AD1112 * 'Raw Data'!N1112 * 'Raw Data'!P1112) / 'Raw Data'!U1112, 'Raw Data'!AD1112), #N/A)</f>
        <v>24.5</v>
      </c>
      <c r="O1109" s="115">
        <f>IF('Raw Data'!U1112 &gt; 0, IF('Raw Data'!V1112 = 1, ('Raw Data'!AH1112 * 'Raw Data'!N1112 * 'Raw Data'!P1112) / 'Raw Data'!U1112, 'Raw Data'!AH1112), #N/A)</f>
        <v>0</v>
      </c>
      <c r="P1109" s="107">
        <f>'Raw Data'!V1112</f>
        <v>1</v>
      </c>
    </row>
    <row r="1110" spans="1:16" x14ac:dyDescent="0.2">
      <c r="A1110" s="132">
        <f>'Raw Data'!D1113</f>
        <v>5211</v>
      </c>
      <c r="B1110" s="113" t="str">
        <f>'Raw Data'!C1113</f>
        <v>3B</v>
      </c>
      <c r="C1110" s="131" t="str">
        <f>'Raw Data'!B1113</f>
        <v>Sanak</v>
      </c>
      <c r="D1110" s="130">
        <f>'Raw Data'!E1113</f>
        <v>43257</v>
      </c>
      <c r="E1110" s="129">
        <f>'Raw Data'!F1113</f>
        <v>543000</v>
      </c>
      <c r="F1110" s="129">
        <f>IF('Raw Data'!G1113 &lt; 2000000,-1* 'Raw Data'!G1113,('Raw Data'!G1113 - 1000000))</f>
        <v>-1615197</v>
      </c>
      <c r="G1110" s="128">
        <f>'Raw Data'!H1113</f>
        <v>77</v>
      </c>
      <c r="H1110" s="127">
        <f>'Raw Data'!M1113</f>
        <v>6.9564361572265625</v>
      </c>
      <c r="I1110" s="119">
        <f>'Raw Data'!I1113</f>
        <v>50.944629669189453</v>
      </c>
      <c r="J1110" s="118">
        <f>'Raw Data'!K1113</f>
        <v>4</v>
      </c>
      <c r="K1110" s="119">
        <f>'Raw Data'!J1113</f>
        <v>239.76737976074219</v>
      </c>
      <c r="L1110" s="118">
        <f>'Raw Data'!L1113</f>
        <v>34</v>
      </c>
      <c r="M1110" s="117">
        <f>IF('Raw Data'!U1113 &gt; 0, IF('Raw Data'!V1113 = 1, ('Raw Data'!Z1113 * 'Raw Data'!N1113 * 'Raw Data'!P1113) / 'Raw Data'!U1113, 'Raw Data'!Z1113), #N/A)</f>
        <v>9.9</v>
      </c>
      <c r="N1110" s="116">
        <f>IF('Raw Data'!U1113 &gt; 0, IF('Raw Data'!V1113 = 1, ('Raw Data'!AD1113 * 'Raw Data'!N1113 * 'Raw Data'!P1113) / 'Raw Data'!U1113, 'Raw Data'!AD1113), #N/A)</f>
        <v>84.15</v>
      </c>
      <c r="O1110" s="115">
        <f>IF('Raw Data'!U1113 &gt; 0, IF('Raw Data'!V1113 = 1, ('Raw Data'!AH1113 * 'Raw Data'!N1113 * 'Raw Data'!P1113) / 'Raw Data'!U1113, 'Raw Data'!AH1113), #N/A)</f>
        <v>0</v>
      </c>
      <c r="P1110" s="107">
        <f>'Raw Data'!V1113</f>
        <v>1</v>
      </c>
    </row>
    <row r="1111" spans="1:16" x14ac:dyDescent="0.2">
      <c r="A1111" s="132">
        <f>'Raw Data'!D1114</f>
        <v>5212</v>
      </c>
      <c r="B1111" s="113" t="str">
        <f>'Raw Data'!C1114</f>
        <v>3B</v>
      </c>
      <c r="C1111" s="131" t="str">
        <f>'Raw Data'!B1114</f>
        <v>Sanak</v>
      </c>
      <c r="D1111" s="130">
        <f>'Raw Data'!E1114</f>
        <v>43257</v>
      </c>
      <c r="E1111" s="129">
        <f>'Raw Data'!F1114</f>
        <v>542999</v>
      </c>
      <c r="F1111" s="129">
        <f>IF('Raw Data'!G1114 &lt; 2000000,-1* 'Raw Data'!G1114,('Raw Data'!G1114 - 1000000))</f>
        <v>-1620900</v>
      </c>
      <c r="G1111" s="128">
        <f>'Raw Data'!H1114</f>
        <v>78</v>
      </c>
      <c r="H1111" s="127">
        <f>'Raw Data'!M1114</f>
        <v>6.9564361572265625</v>
      </c>
      <c r="I1111" s="119">
        <f>'Raw Data'!I1114</f>
        <v>90.031829833984375</v>
      </c>
      <c r="J1111" s="118">
        <f>'Raw Data'!K1114</f>
        <v>5</v>
      </c>
      <c r="K1111" s="119">
        <f>'Raw Data'!J1114</f>
        <v>221.57107543945312</v>
      </c>
      <c r="L1111" s="118">
        <f>'Raw Data'!L1114</f>
        <v>33</v>
      </c>
      <c r="M1111" s="117">
        <f>IF('Raw Data'!U1114 &gt; 0, IF('Raw Data'!V1114 = 1, ('Raw Data'!Z1114 * 'Raw Data'!N1114 * 'Raw Data'!P1114) / 'Raw Data'!U1114, 'Raw Data'!Z1114), #N/A)</f>
        <v>0</v>
      </c>
      <c r="N1111" s="116">
        <f>IF('Raw Data'!U1114 &gt; 0, IF('Raw Data'!V1114 = 1, ('Raw Data'!AD1114 * 'Raw Data'!N1114 * 'Raw Data'!P1114) / 'Raw Data'!U1114, 'Raw Data'!AD1114), #N/A)</f>
        <v>79.2</v>
      </c>
      <c r="O1111" s="115">
        <f>IF('Raw Data'!U1114 &gt; 0, IF('Raw Data'!V1114 = 1, ('Raw Data'!AH1114 * 'Raw Data'!N1114 * 'Raw Data'!P1114) / 'Raw Data'!U1114, 'Raw Data'!AH1114), #N/A)</f>
        <v>0</v>
      </c>
      <c r="P1111" s="107">
        <f>'Raw Data'!V1114</f>
        <v>1</v>
      </c>
    </row>
    <row r="1112" spans="1:16" x14ac:dyDescent="0.2">
      <c r="A1112" s="132">
        <f>'Raw Data'!D1115</f>
        <v>5213</v>
      </c>
      <c r="B1112" s="113" t="str">
        <f>'Raw Data'!C1115</f>
        <v>3B</v>
      </c>
      <c r="C1112" s="131" t="str">
        <f>'Raw Data'!B1115</f>
        <v>Sanak</v>
      </c>
      <c r="D1112" s="130">
        <f>'Raw Data'!E1115</f>
        <v>43257</v>
      </c>
      <c r="E1112" s="129">
        <f>'Raw Data'!F1115</f>
        <v>543000</v>
      </c>
      <c r="F1112" s="129">
        <f>IF('Raw Data'!G1115 &lt; 2000000,-1* 'Raw Data'!G1115,('Raw Data'!G1115 - 1000000))</f>
        <v>-1622604</v>
      </c>
      <c r="G1112" s="128">
        <f>'Raw Data'!H1115</f>
        <v>80</v>
      </c>
      <c r="H1112" s="127">
        <f>'Raw Data'!M1115</f>
        <v>6.9564361572265625</v>
      </c>
      <c r="I1112" s="119">
        <f>'Raw Data'!I1115</f>
        <v>144.38858032226562</v>
      </c>
      <c r="J1112" s="118">
        <f>'Raw Data'!K1115</f>
        <v>9</v>
      </c>
      <c r="K1112" s="119">
        <f>'Raw Data'!J1115</f>
        <v>266.3153076171875</v>
      </c>
      <c r="L1112" s="118">
        <f>'Raw Data'!L1115</f>
        <v>45</v>
      </c>
      <c r="M1112" s="117">
        <f>IF('Raw Data'!U1115 &gt; 0, IF('Raw Data'!V1115 = 1, ('Raw Data'!Z1115 * 'Raw Data'!N1115 * 'Raw Data'!P1115) / 'Raw Data'!U1115, 'Raw Data'!Z1115), #N/A)</f>
        <v>0</v>
      </c>
      <c r="N1112" s="116">
        <f>IF('Raw Data'!U1115 &gt; 0, IF('Raw Data'!V1115 = 1, ('Raw Data'!AD1115 * 'Raw Data'!N1115 * 'Raw Data'!P1115) / 'Raw Data'!U1115, 'Raw Data'!AD1115), #N/A)</f>
        <v>74.25</v>
      </c>
      <c r="O1112" s="115">
        <f>IF('Raw Data'!U1115 &gt; 0, IF('Raw Data'!V1115 = 1, ('Raw Data'!AH1115 * 'Raw Data'!N1115 * 'Raw Data'!P1115) / 'Raw Data'!U1115, 'Raw Data'!AH1115), #N/A)</f>
        <v>0</v>
      </c>
      <c r="P1112" s="107">
        <f>'Raw Data'!V1115</f>
        <v>1</v>
      </c>
    </row>
    <row r="1113" spans="1:16" x14ac:dyDescent="0.2">
      <c r="A1113" s="132">
        <f>'Raw Data'!D1116</f>
        <v>5214</v>
      </c>
      <c r="B1113" s="113" t="str">
        <f>'Raw Data'!C1116</f>
        <v>3B</v>
      </c>
      <c r="C1113" s="131" t="str">
        <f>'Raw Data'!B1116</f>
        <v>Sanak</v>
      </c>
      <c r="D1113" s="130">
        <f>'Raw Data'!E1116</f>
        <v>43272</v>
      </c>
      <c r="E1113" s="129">
        <f>'Raw Data'!F1116</f>
        <v>543002</v>
      </c>
      <c r="F1113" s="129">
        <f>IF('Raw Data'!G1116 &lt; 2000000,-1* 'Raw Data'!G1116,('Raw Data'!G1116 - 1000000))</f>
        <v>-1631799</v>
      </c>
      <c r="G1113" s="128">
        <f>'Raw Data'!H1116</f>
        <v>40</v>
      </c>
      <c r="H1113" s="127">
        <f>'Raw Data'!M1116</f>
        <v>6.88616943359375</v>
      </c>
      <c r="I1113" s="119">
        <f>'Raw Data'!I1116</f>
        <v>251.86029052734375</v>
      </c>
      <c r="J1113" s="118">
        <f>'Raw Data'!K1116</f>
        <v>13</v>
      </c>
      <c r="K1113" s="119">
        <f>'Raw Data'!J1116</f>
        <v>218.73330688476562</v>
      </c>
      <c r="L1113" s="118">
        <f>'Raw Data'!L1116</f>
        <v>35</v>
      </c>
      <c r="M1113" s="117">
        <f>IF('Raw Data'!U1116 &gt; 0, IF('Raw Data'!V1116 = 1, ('Raw Data'!Z1116 * 'Raw Data'!N1116 * 'Raw Data'!P1116) / 'Raw Data'!U1116, 'Raw Data'!Z1116), #N/A)</f>
        <v>0</v>
      </c>
      <c r="N1113" s="116">
        <f>IF('Raw Data'!U1116 &gt; 0, IF('Raw Data'!V1116 = 1, ('Raw Data'!AD1116 * 'Raw Data'!N1116 * 'Raw Data'!P1116) / 'Raw Data'!U1116, 'Raw Data'!AD1116), #N/A)</f>
        <v>58.8</v>
      </c>
      <c r="O1113" s="115">
        <f>IF('Raw Data'!U1116 &gt; 0, IF('Raw Data'!V1116 = 1, ('Raw Data'!AH1116 * 'Raw Data'!N1116 * 'Raw Data'!P1116) / 'Raw Data'!U1116, 'Raw Data'!AH1116), #N/A)</f>
        <v>0</v>
      </c>
      <c r="P1113" s="107">
        <f>'Raw Data'!V1116</f>
        <v>1</v>
      </c>
    </row>
    <row r="1114" spans="1:16" x14ac:dyDescent="0.2">
      <c r="A1114" s="132">
        <f>'Raw Data'!D1117</f>
        <v>5215</v>
      </c>
      <c r="B1114" s="113" t="str">
        <f>'Raw Data'!C1117</f>
        <v>3B</v>
      </c>
      <c r="C1114" s="131" t="str">
        <f>'Raw Data'!B1117</f>
        <v>Sanak</v>
      </c>
      <c r="D1114" s="130">
        <f>'Raw Data'!E1117</f>
        <v>43272</v>
      </c>
      <c r="E1114" s="129">
        <f>'Raw Data'!F1117</f>
        <v>543005</v>
      </c>
      <c r="F1114" s="129">
        <f>IF('Raw Data'!G1117 &lt; 2000000,-1* 'Raw Data'!G1117,('Raw Data'!G1117 - 1000000))</f>
        <v>-1633502</v>
      </c>
      <c r="G1114" s="128">
        <f>'Raw Data'!H1117</f>
        <v>54</v>
      </c>
      <c r="H1114" s="127">
        <f>'Raw Data'!M1117</f>
        <v>6.88616943359375</v>
      </c>
      <c r="I1114" s="119">
        <f>'Raw Data'!I1117</f>
        <v>65.0684814453125</v>
      </c>
      <c r="J1114" s="118">
        <f>'Raw Data'!K1117</f>
        <v>4</v>
      </c>
      <c r="K1114" s="119">
        <f>'Raw Data'!J1117</f>
        <v>175.783935546875</v>
      </c>
      <c r="L1114" s="118">
        <f>'Raw Data'!L1117</f>
        <v>29</v>
      </c>
      <c r="M1114" s="117">
        <f>IF('Raw Data'!U1117 &gt; 0, IF('Raw Data'!V1117 = 1, ('Raw Data'!Z1117 * 'Raw Data'!N1117 * 'Raw Data'!P1117) / 'Raw Data'!U1117, 'Raw Data'!Z1117), #N/A)</f>
        <v>0</v>
      </c>
      <c r="N1114" s="116">
        <f>IF('Raw Data'!U1117 &gt; 0, IF('Raw Data'!V1117 = 1, ('Raw Data'!AD1117 * 'Raw Data'!N1117 * 'Raw Data'!P1117) / 'Raw Data'!U1117, 'Raw Data'!AD1117), #N/A)</f>
        <v>29.191489361702128</v>
      </c>
      <c r="O1114" s="115">
        <f>IF('Raw Data'!U1117 &gt; 0, IF('Raw Data'!V1117 = 1, ('Raw Data'!AH1117 * 'Raw Data'!N1117 * 'Raw Data'!P1117) / 'Raw Data'!U1117, 'Raw Data'!AH1117), #N/A)</f>
        <v>0</v>
      </c>
      <c r="P1114" s="107">
        <f>'Raw Data'!V1117</f>
        <v>1</v>
      </c>
    </row>
    <row r="1115" spans="1:16" x14ac:dyDescent="0.2">
      <c r="A1115" s="132">
        <f>'Raw Data'!D1118</f>
        <v>5216</v>
      </c>
      <c r="B1115" s="113" t="str">
        <f>'Raw Data'!C1118</f>
        <v>3B</v>
      </c>
      <c r="C1115" s="131" t="str">
        <f>'Raw Data'!B1118</f>
        <v>Sanak</v>
      </c>
      <c r="D1115" s="130">
        <f>'Raw Data'!E1118</f>
        <v>43274</v>
      </c>
      <c r="E1115" s="129">
        <f>'Raw Data'!F1118</f>
        <v>543001</v>
      </c>
      <c r="F1115" s="129">
        <f>IF('Raw Data'!G1118 &lt; 2000000,-1* 'Raw Data'!G1118,('Raw Data'!G1118 - 1000000))</f>
        <v>-1635305</v>
      </c>
      <c r="G1115" s="128">
        <f>'Raw Data'!H1118</f>
        <v>51</v>
      </c>
      <c r="H1115" s="127">
        <f>'Raw Data'!M1118</f>
        <v>6.88616943359375</v>
      </c>
      <c r="I1115" s="119">
        <f>'Raw Data'!I1118</f>
        <v>0</v>
      </c>
      <c r="J1115" s="118">
        <f>'Raw Data'!K1118</f>
        <v>0</v>
      </c>
      <c r="K1115" s="119">
        <f>'Raw Data'!J1118</f>
        <v>153.365478515625</v>
      </c>
      <c r="L1115" s="118">
        <f>'Raw Data'!L1118</f>
        <v>30</v>
      </c>
      <c r="M1115" s="117">
        <f>IF('Raw Data'!U1118 &gt; 0, IF('Raw Data'!V1118 = 1, ('Raw Data'!Z1118 * 'Raw Data'!N1118 * 'Raw Data'!P1118) / 'Raw Data'!U1118, 'Raw Data'!Z1118), #N/A)</f>
        <v>0</v>
      </c>
      <c r="N1115" s="116">
        <f>IF('Raw Data'!U1118 &gt; 0, IF('Raw Data'!V1118 = 1, ('Raw Data'!AD1118 * 'Raw Data'!N1118 * 'Raw Data'!P1118) / 'Raw Data'!U1118, 'Raw Data'!AD1118), #N/A)</f>
        <v>64.158273381294961</v>
      </c>
      <c r="O1115" s="115">
        <f>IF('Raw Data'!U1118 &gt; 0, IF('Raw Data'!V1118 = 1, ('Raw Data'!AH1118 * 'Raw Data'!N1118 * 'Raw Data'!P1118) / 'Raw Data'!U1118, 'Raw Data'!AH1118), #N/A)</f>
        <v>0</v>
      </c>
      <c r="P1115" s="107">
        <f>'Raw Data'!V1118</f>
        <v>1</v>
      </c>
    </row>
    <row r="1116" spans="1:16" x14ac:dyDescent="0.2">
      <c r="A1116" s="132">
        <f>'Raw Data'!D1119</f>
        <v>5217</v>
      </c>
      <c r="B1116" s="113" t="str">
        <f>'Raw Data'!C1119</f>
        <v>3B</v>
      </c>
      <c r="C1116" s="131" t="str">
        <f>'Raw Data'!B1119</f>
        <v>Sanak</v>
      </c>
      <c r="D1116" s="130">
        <f>'Raw Data'!E1119</f>
        <v>43274</v>
      </c>
      <c r="E1116" s="129">
        <f>'Raw Data'!F1119</f>
        <v>543001</v>
      </c>
      <c r="F1116" s="129">
        <f>IF('Raw Data'!G1119 &lt; 2000000,-1* 'Raw Data'!G1119,('Raw Data'!G1119 - 1000000))</f>
        <v>-1640997</v>
      </c>
      <c r="G1116" s="128">
        <f>'Raw Data'!H1119</f>
        <v>53</v>
      </c>
      <c r="H1116" s="127">
        <f>'Raw Data'!M1119</f>
        <v>6.9564361572265625</v>
      </c>
      <c r="I1116" s="119">
        <f>'Raw Data'!I1119</f>
        <v>62.488224029541016</v>
      </c>
      <c r="J1116" s="118">
        <f>'Raw Data'!K1119</f>
        <v>4</v>
      </c>
      <c r="K1116" s="119">
        <f>'Raw Data'!J1119</f>
        <v>253.98271179199219</v>
      </c>
      <c r="L1116" s="118">
        <f>'Raw Data'!L1119</f>
        <v>45</v>
      </c>
      <c r="M1116" s="117">
        <f>IF('Raw Data'!U1119 &gt; 0, IF('Raw Data'!V1119 = 1, ('Raw Data'!Z1119 * 'Raw Data'!N1119 * 'Raw Data'!P1119) / 'Raw Data'!U1119, 'Raw Data'!Z1119), #N/A)</f>
        <v>0</v>
      </c>
      <c r="N1116" s="116">
        <f>IF('Raw Data'!U1119 &gt; 0, IF('Raw Data'!V1119 = 1, ('Raw Data'!AD1119 * 'Raw Data'!N1119 * 'Raw Data'!P1119) / 'Raw Data'!U1119, 'Raw Data'!AD1119), #N/A)</f>
        <v>89.1</v>
      </c>
      <c r="O1116" s="115">
        <f>IF('Raw Data'!U1119 &gt; 0, IF('Raw Data'!V1119 = 1, ('Raw Data'!AH1119 * 'Raw Data'!N1119 * 'Raw Data'!P1119) / 'Raw Data'!U1119, 'Raw Data'!AH1119), #N/A)</f>
        <v>0</v>
      </c>
      <c r="P1116" s="107">
        <f>'Raw Data'!V1119</f>
        <v>1</v>
      </c>
    </row>
    <row r="1117" spans="1:16" x14ac:dyDescent="0.2">
      <c r="A1117" s="132">
        <f>'Raw Data'!D1120</f>
        <v>5218</v>
      </c>
      <c r="B1117" s="113" t="str">
        <f>'Raw Data'!C1120</f>
        <v>3B</v>
      </c>
      <c r="C1117" s="131" t="str">
        <f>'Raw Data'!B1120</f>
        <v>Sanak</v>
      </c>
      <c r="D1117" s="130">
        <f>'Raw Data'!E1120</f>
        <v>43250</v>
      </c>
      <c r="E1117" s="129">
        <f>'Raw Data'!F1120</f>
        <v>543995</v>
      </c>
      <c r="F1117" s="129">
        <f>IF('Raw Data'!G1120 &lt; 2000000,-1* 'Raw Data'!G1120,('Raw Data'!G1120 - 1000000))</f>
        <v>-1602600</v>
      </c>
      <c r="G1117" s="128">
        <f>'Raw Data'!H1120</f>
        <v>57</v>
      </c>
      <c r="H1117" s="127">
        <f>'Raw Data'!M1120</f>
        <v>6.9564366340637207</v>
      </c>
      <c r="I1117" s="119">
        <f>'Raw Data'!I1120</f>
        <v>56.657192230224609</v>
      </c>
      <c r="J1117" s="118">
        <f>'Raw Data'!K1120</f>
        <v>4</v>
      </c>
      <c r="K1117" s="119">
        <f>'Raw Data'!J1120</f>
        <v>250.06781005859375</v>
      </c>
      <c r="L1117" s="118">
        <f>'Raw Data'!L1120</f>
        <v>41</v>
      </c>
      <c r="M1117" s="117">
        <f>IF('Raw Data'!U1120 &gt; 0, IF('Raw Data'!V1120 = 1, ('Raw Data'!Z1120 * 'Raw Data'!N1120 * 'Raw Data'!P1120) / 'Raw Data'!U1120, 'Raw Data'!Z1120), #N/A)</f>
        <v>0</v>
      </c>
      <c r="N1117" s="116">
        <f>IF('Raw Data'!U1120 &gt; 0, IF('Raw Data'!V1120 = 1, ('Raw Data'!AD1120 * 'Raw Data'!N1120 * 'Raw Data'!P1120) / 'Raw Data'!U1120, 'Raw Data'!AD1120), #N/A)</f>
        <v>113.85</v>
      </c>
      <c r="O1117" s="115">
        <f>IF('Raw Data'!U1120 &gt; 0, IF('Raw Data'!V1120 = 1, ('Raw Data'!AH1120 * 'Raw Data'!N1120 * 'Raw Data'!P1120) / 'Raw Data'!U1120, 'Raw Data'!AH1120), #N/A)</f>
        <v>0</v>
      </c>
      <c r="P1117" s="107">
        <f>'Raw Data'!V1120</f>
        <v>1</v>
      </c>
    </row>
    <row r="1118" spans="1:16" x14ac:dyDescent="0.2">
      <c r="A1118" s="132">
        <f>'Raw Data'!D1121</f>
        <v>5219</v>
      </c>
      <c r="B1118" s="113" t="str">
        <f>'Raw Data'!C1121</f>
        <v>3B</v>
      </c>
      <c r="C1118" s="131" t="str">
        <f>'Raw Data'!B1121</f>
        <v>Sanak</v>
      </c>
      <c r="D1118" s="130">
        <f>'Raw Data'!E1121</f>
        <v>43250</v>
      </c>
      <c r="E1118" s="129">
        <f>'Raw Data'!F1121</f>
        <v>543995</v>
      </c>
      <c r="F1118" s="129">
        <f>IF('Raw Data'!G1121 &lt; 2000000,-1* 'Raw Data'!G1121,('Raw Data'!G1121 - 1000000))</f>
        <v>-1604300</v>
      </c>
      <c r="G1118" s="128">
        <f>'Raw Data'!H1121</f>
        <v>52</v>
      </c>
      <c r="H1118" s="127">
        <f>'Raw Data'!M1121</f>
        <v>6.88616943359375</v>
      </c>
      <c r="I1118" s="119">
        <f>'Raw Data'!I1121</f>
        <v>176.44786071777344</v>
      </c>
      <c r="J1118" s="118">
        <f>'Raw Data'!K1121</f>
        <v>8</v>
      </c>
      <c r="K1118" s="119">
        <f>'Raw Data'!J1121</f>
        <v>312.50491333007812</v>
      </c>
      <c r="L1118" s="118">
        <f>'Raw Data'!L1121</f>
        <v>48</v>
      </c>
      <c r="M1118" s="117">
        <f>IF('Raw Data'!U1121 &gt; 0, IF('Raw Data'!V1121 = 1, ('Raw Data'!Z1121 * 'Raw Data'!N1121 * 'Raw Data'!P1121) / 'Raw Data'!U1121, 'Raw Data'!Z1121), #N/A)</f>
        <v>0</v>
      </c>
      <c r="N1118" s="116">
        <f>IF('Raw Data'!U1121 &gt; 0, IF('Raw Data'!V1121 = 1, ('Raw Data'!AD1121 * 'Raw Data'!N1121 * 'Raw Data'!P1121) / 'Raw Data'!U1121, 'Raw Data'!AD1121), #N/A)</f>
        <v>194.60992907801418</v>
      </c>
      <c r="O1118" s="115">
        <f>IF('Raw Data'!U1121 &gt; 0, IF('Raw Data'!V1121 = 1, ('Raw Data'!AH1121 * 'Raw Data'!N1121 * 'Raw Data'!P1121) / 'Raw Data'!U1121, 'Raw Data'!AH1121), #N/A)</f>
        <v>0</v>
      </c>
      <c r="P1118" s="107">
        <f>'Raw Data'!V1121</f>
        <v>1</v>
      </c>
    </row>
    <row r="1119" spans="1:16" x14ac:dyDescent="0.2">
      <c r="A1119" s="132">
        <f>'Raw Data'!D1122</f>
        <v>5220</v>
      </c>
      <c r="B1119" s="113" t="str">
        <f>'Raw Data'!C1122</f>
        <v>3B</v>
      </c>
      <c r="C1119" s="131" t="str">
        <f>'Raw Data'!B1122</f>
        <v>Sanak</v>
      </c>
      <c r="D1119" s="130">
        <f>'Raw Data'!E1122</f>
        <v>43252</v>
      </c>
      <c r="E1119" s="129">
        <f>'Raw Data'!F1122</f>
        <v>543999</v>
      </c>
      <c r="F1119" s="129">
        <f>IF('Raw Data'!G1122 &lt; 2000000,-1* 'Raw Data'!G1122,('Raw Data'!G1122 - 1000000))</f>
        <v>-1610100</v>
      </c>
      <c r="G1119" s="128">
        <f>'Raw Data'!H1122</f>
        <v>50</v>
      </c>
      <c r="H1119" s="127">
        <f>'Raw Data'!M1122</f>
        <v>6.9564366340637207</v>
      </c>
      <c r="I1119" s="119">
        <f>'Raw Data'!I1122</f>
        <v>238.50126647949219</v>
      </c>
      <c r="J1119" s="118">
        <f>'Raw Data'!K1122</f>
        <v>13</v>
      </c>
      <c r="K1119" s="119">
        <f>'Raw Data'!J1122</f>
        <v>397.90457153320312</v>
      </c>
      <c r="L1119" s="118">
        <f>'Raw Data'!L1122</f>
        <v>63</v>
      </c>
      <c r="M1119" s="117">
        <f>IF('Raw Data'!U1122 &gt; 0, IF('Raw Data'!V1122 = 1, ('Raw Data'!Z1122 * 'Raw Data'!N1122 * 'Raw Data'!P1122) / 'Raw Data'!U1122, 'Raw Data'!Z1122), #N/A)</f>
        <v>0</v>
      </c>
      <c r="N1119" s="116">
        <f>IF('Raw Data'!U1122 &gt; 0, IF('Raw Data'!V1122 = 1, ('Raw Data'!AD1122 * 'Raw Data'!N1122 * 'Raw Data'!P1122) / 'Raw Data'!U1122, 'Raw Data'!AD1122), #N/A)</f>
        <v>102.48591549295774</v>
      </c>
      <c r="O1119" s="115">
        <f>IF('Raw Data'!U1122 &gt; 0, IF('Raw Data'!V1122 = 1, ('Raw Data'!AH1122 * 'Raw Data'!N1122 * 'Raw Data'!P1122) / 'Raw Data'!U1122, 'Raw Data'!AH1122), #N/A)</f>
        <v>0</v>
      </c>
      <c r="P1119" s="107">
        <f>'Raw Data'!V1122</f>
        <v>1</v>
      </c>
    </row>
    <row r="1120" spans="1:16" x14ac:dyDescent="0.2">
      <c r="A1120" s="132">
        <f>'Raw Data'!D1123</f>
        <v>5221</v>
      </c>
      <c r="B1120" s="113" t="str">
        <f>'Raw Data'!C1123</f>
        <v>3B</v>
      </c>
      <c r="C1120" s="131" t="str">
        <f>'Raw Data'!B1123</f>
        <v>Sanak</v>
      </c>
      <c r="D1120" s="130">
        <f>'Raw Data'!E1123</f>
        <v>43252</v>
      </c>
      <c r="E1120" s="129">
        <f>'Raw Data'!F1123</f>
        <v>543999</v>
      </c>
      <c r="F1120" s="129">
        <f>IF('Raw Data'!G1123 &lt; 2000000,-1* 'Raw Data'!G1123,('Raw Data'!G1123 - 1000000))</f>
        <v>-1611800</v>
      </c>
      <c r="G1120" s="128">
        <f>'Raw Data'!H1123</f>
        <v>77</v>
      </c>
      <c r="H1120" s="127">
        <f>'Raw Data'!M1123</f>
        <v>6.9564361572265625</v>
      </c>
      <c r="I1120" s="119">
        <f>'Raw Data'!I1123</f>
        <v>87.0498046875</v>
      </c>
      <c r="J1120" s="118">
        <f>'Raw Data'!K1123</f>
        <v>5</v>
      </c>
      <c r="K1120" s="119">
        <f>'Raw Data'!J1123</f>
        <v>220.27784729003906</v>
      </c>
      <c r="L1120" s="118">
        <f>'Raw Data'!L1123</f>
        <v>37</v>
      </c>
      <c r="M1120" s="117">
        <f>IF('Raw Data'!U1123 &gt; 0, IF('Raw Data'!V1123 = 1, ('Raw Data'!Z1123 * 'Raw Data'!N1123 * 'Raw Data'!P1123) / 'Raw Data'!U1123, 'Raw Data'!Z1123), #N/A)</f>
        <v>19.8</v>
      </c>
      <c r="N1120" s="116">
        <f>IF('Raw Data'!U1123 &gt; 0, IF('Raw Data'!V1123 = 1, ('Raw Data'!AD1123 * 'Raw Data'!N1123 * 'Raw Data'!P1123) / 'Raw Data'!U1123, 'Raw Data'!AD1123), #N/A)</f>
        <v>44.55</v>
      </c>
      <c r="O1120" s="115">
        <f>IF('Raw Data'!U1123 &gt; 0, IF('Raw Data'!V1123 = 1, ('Raw Data'!AH1123 * 'Raw Data'!N1123 * 'Raw Data'!P1123) / 'Raw Data'!U1123, 'Raw Data'!AH1123), #N/A)</f>
        <v>0</v>
      </c>
      <c r="P1120" s="107">
        <f>'Raw Data'!V1123</f>
        <v>1</v>
      </c>
    </row>
    <row r="1121" spans="1:16" x14ac:dyDescent="0.2">
      <c r="A1121" s="132">
        <f>'Raw Data'!D1124</f>
        <v>5222</v>
      </c>
      <c r="B1121" s="113" t="str">
        <f>'Raw Data'!C1124</f>
        <v>3B</v>
      </c>
      <c r="C1121" s="131" t="str">
        <f>'Raw Data'!B1124</f>
        <v>Sanak</v>
      </c>
      <c r="D1121" s="130">
        <f>'Raw Data'!E1124</f>
        <v>43256</v>
      </c>
      <c r="E1121" s="129">
        <f>'Raw Data'!F1124</f>
        <v>543999</v>
      </c>
      <c r="F1121" s="129">
        <f>IF('Raw Data'!G1124 &lt; 2000000,-1* 'Raw Data'!G1124,('Raw Data'!G1124 - 1000000))</f>
        <v>-1613501</v>
      </c>
      <c r="G1121" s="128">
        <f>'Raw Data'!H1124</f>
        <v>36</v>
      </c>
      <c r="H1121" s="127">
        <f>'Raw Data'!M1124</f>
        <v>6.9564361572265625</v>
      </c>
      <c r="I1121" s="119">
        <f>'Raw Data'!I1124</f>
        <v>292.66665649414062</v>
      </c>
      <c r="J1121" s="118">
        <f>'Raw Data'!K1124</f>
        <v>11</v>
      </c>
      <c r="K1121" s="119">
        <f>'Raw Data'!J1124</f>
        <v>312.60537719726562</v>
      </c>
      <c r="L1121" s="118">
        <f>'Raw Data'!L1124</f>
        <v>54</v>
      </c>
      <c r="M1121" s="117">
        <f>IF('Raw Data'!U1124 &gt; 0, IF('Raw Data'!V1124 = 1, ('Raw Data'!Z1124 * 'Raw Data'!N1124 * 'Raw Data'!P1124) / 'Raw Data'!U1124, 'Raw Data'!Z1124), #N/A)</f>
        <v>0</v>
      </c>
      <c r="N1121" s="116">
        <f>IF('Raw Data'!U1124 &gt; 0, IF('Raw Data'!V1124 = 1, ('Raw Data'!AD1124 * 'Raw Data'!N1124 * 'Raw Data'!P1124) / 'Raw Data'!U1124, 'Raw Data'!AD1124), #N/A)</f>
        <v>29.7</v>
      </c>
      <c r="O1121" s="115">
        <f>IF('Raw Data'!U1124 &gt; 0, IF('Raw Data'!V1124 = 1, ('Raw Data'!AH1124 * 'Raw Data'!N1124 * 'Raw Data'!P1124) / 'Raw Data'!U1124, 'Raw Data'!AH1124), #N/A)</f>
        <v>14.85</v>
      </c>
      <c r="P1121" s="107">
        <f>'Raw Data'!V1124</f>
        <v>1</v>
      </c>
    </row>
    <row r="1122" spans="1:16" x14ac:dyDescent="0.2">
      <c r="A1122" s="132">
        <f>'Raw Data'!D1125</f>
        <v>5223</v>
      </c>
      <c r="B1122" s="113" t="str">
        <f>'Raw Data'!C1125</f>
        <v>3B</v>
      </c>
      <c r="C1122" s="131" t="str">
        <f>'Raw Data'!B1125</f>
        <v>Sanak</v>
      </c>
      <c r="D1122" s="130">
        <f>'Raw Data'!E1125</f>
        <v>43256</v>
      </c>
      <c r="E1122" s="129">
        <f>'Raw Data'!F1125</f>
        <v>544002</v>
      </c>
      <c r="F1122" s="129">
        <f>IF('Raw Data'!G1125 &lt; 2000000,-1* 'Raw Data'!G1125,('Raw Data'!G1125 - 1000000))</f>
        <v>-1615300</v>
      </c>
      <c r="G1122" s="128">
        <f>'Raw Data'!H1125</f>
        <v>32</v>
      </c>
      <c r="H1122" s="127">
        <f>'Raw Data'!M1125</f>
        <v>6.9564366340637207</v>
      </c>
      <c r="I1122" s="119">
        <f>'Raw Data'!I1125</f>
        <v>613.2845458984375</v>
      </c>
      <c r="J1122" s="118">
        <f>'Raw Data'!K1125</f>
        <v>18</v>
      </c>
      <c r="K1122" s="119">
        <f>'Raw Data'!J1125</f>
        <v>66.455726623535156</v>
      </c>
      <c r="L1122" s="118">
        <f>'Raw Data'!L1125</f>
        <v>15</v>
      </c>
      <c r="M1122" s="117">
        <f>IF('Raw Data'!U1125 &gt; 0, IF('Raw Data'!V1125 = 1, ('Raw Data'!Z1125 * 'Raw Data'!N1125 * 'Raw Data'!P1125) / 'Raw Data'!U1125, 'Raw Data'!Z1125), #N/A)</f>
        <v>0</v>
      </c>
      <c r="N1122" s="116">
        <f>IF('Raw Data'!U1125 &gt; 0, IF('Raw Data'!V1125 = 1, ('Raw Data'!AD1125 * 'Raw Data'!N1125 * 'Raw Data'!P1125) / 'Raw Data'!U1125, 'Raw Data'!AD1125), #N/A)</f>
        <v>54.45</v>
      </c>
      <c r="O1122" s="115">
        <f>IF('Raw Data'!U1125 &gt; 0, IF('Raw Data'!V1125 = 1, ('Raw Data'!AH1125 * 'Raw Data'!N1125 * 'Raw Data'!P1125) / 'Raw Data'!U1125, 'Raw Data'!AH1125), #N/A)</f>
        <v>4.95</v>
      </c>
      <c r="P1122" s="107">
        <f>'Raw Data'!V1125</f>
        <v>1</v>
      </c>
    </row>
    <row r="1123" spans="1:16" x14ac:dyDescent="0.2">
      <c r="A1123" s="132">
        <f>'Raw Data'!D1126</f>
        <v>5224</v>
      </c>
      <c r="B1123" s="113" t="str">
        <f>'Raw Data'!C1126</f>
        <v>3B</v>
      </c>
      <c r="C1123" s="131" t="str">
        <f>'Raw Data'!B1126</f>
        <v>Sanak</v>
      </c>
      <c r="D1123" s="130">
        <f>'Raw Data'!E1126</f>
        <v>43271</v>
      </c>
      <c r="E1123" s="129">
        <f>'Raw Data'!F1126</f>
        <v>543998</v>
      </c>
      <c r="F1123" s="129">
        <f>IF('Raw Data'!G1126 &lt; 2000000,-1* 'Raw Data'!G1126,('Raw Data'!G1126 - 1000000))</f>
        <v>-1624400</v>
      </c>
      <c r="G1123" s="128">
        <f>'Raw Data'!H1126</f>
        <v>47</v>
      </c>
      <c r="H1123" s="127">
        <f>'Raw Data'!M1126</f>
        <v>6.9564361572265625</v>
      </c>
      <c r="I1123" s="119">
        <f>'Raw Data'!I1126</f>
        <v>161.58883666992187</v>
      </c>
      <c r="J1123" s="118">
        <f>'Raw Data'!K1126</f>
        <v>1</v>
      </c>
      <c r="K1123" s="119">
        <f>'Raw Data'!J1126</f>
        <v>114.59539031982422</v>
      </c>
      <c r="L1123" s="118">
        <f>'Raw Data'!L1126</f>
        <v>21</v>
      </c>
      <c r="M1123" s="117">
        <f>IF('Raw Data'!U1126 &gt; 0, IF('Raw Data'!V1126 = 1, ('Raw Data'!Z1126 * 'Raw Data'!N1126 * 'Raw Data'!P1126) / 'Raw Data'!U1126, 'Raw Data'!Z1126), #N/A)</f>
        <v>0</v>
      </c>
      <c r="N1123" s="116">
        <f>IF('Raw Data'!U1126 &gt; 0, IF('Raw Data'!V1126 = 1, ('Raw Data'!AD1126 * 'Raw Data'!N1126 * 'Raw Data'!P1126) / 'Raw Data'!U1126, 'Raw Data'!AD1126), #N/A)</f>
        <v>39.6</v>
      </c>
      <c r="O1123" s="115">
        <f>IF('Raw Data'!U1126 &gt; 0, IF('Raw Data'!V1126 = 1, ('Raw Data'!AH1126 * 'Raw Data'!N1126 * 'Raw Data'!P1126) / 'Raw Data'!U1126, 'Raw Data'!AH1126), #N/A)</f>
        <v>0</v>
      </c>
      <c r="P1123" s="107">
        <f>'Raw Data'!V1126</f>
        <v>1</v>
      </c>
    </row>
    <row r="1124" spans="1:16" x14ac:dyDescent="0.2">
      <c r="A1124" s="132">
        <f>'Raw Data'!D1127</f>
        <v>5225</v>
      </c>
      <c r="B1124" s="113" t="str">
        <f>'Raw Data'!C1127</f>
        <v>3B</v>
      </c>
      <c r="C1124" s="131" t="str">
        <f>'Raw Data'!B1127</f>
        <v>Sanak</v>
      </c>
      <c r="D1124" s="130">
        <f>'Raw Data'!E1127</f>
        <v>43250</v>
      </c>
      <c r="E1124" s="129">
        <f>'Raw Data'!F1127</f>
        <v>545005</v>
      </c>
      <c r="F1124" s="129">
        <f>IF('Raw Data'!G1127 &lt; 2000000,-1* 'Raw Data'!G1127,('Raw Data'!G1127 - 1000000))</f>
        <v>-1604399</v>
      </c>
      <c r="G1124" s="128">
        <f>'Raw Data'!H1127</f>
        <v>54</v>
      </c>
      <c r="H1124" s="127">
        <f>'Raw Data'!M1127</f>
        <v>6.88616943359375</v>
      </c>
      <c r="I1124" s="119">
        <f>'Raw Data'!I1127</f>
        <v>39.448581695556641</v>
      </c>
      <c r="J1124" s="118">
        <f>'Raw Data'!K1127</f>
        <v>2</v>
      </c>
      <c r="K1124" s="119">
        <f>'Raw Data'!J1127</f>
        <v>198.99365234375</v>
      </c>
      <c r="L1124" s="118">
        <f>'Raw Data'!L1127</f>
        <v>36</v>
      </c>
      <c r="M1124" s="117">
        <f>IF('Raw Data'!U1127 &gt; 0, IF('Raw Data'!V1127 = 1, ('Raw Data'!Z1127 * 'Raw Data'!N1127 * 'Raw Data'!P1127) / 'Raw Data'!U1127, 'Raw Data'!Z1127), #N/A)</f>
        <v>0</v>
      </c>
      <c r="N1124" s="116">
        <f>IF('Raw Data'!U1127 &gt; 0, IF('Raw Data'!V1127 = 1, ('Raw Data'!AD1127 * 'Raw Data'!N1127 * 'Raw Data'!P1127) / 'Raw Data'!U1127, 'Raw Data'!AD1127), #N/A)</f>
        <v>107.8</v>
      </c>
      <c r="O1124" s="115">
        <f>IF('Raw Data'!U1127 &gt; 0, IF('Raw Data'!V1127 = 1, ('Raw Data'!AH1127 * 'Raw Data'!N1127 * 'Raw Data'!P1127) / 'Raw Data'!U1127, 'Raw Data'!AH1127), #N/A)</f>
        <v>0</v>
      </c>
      <c r="P1124" s="107">
        <f>'Raw Data'!V1127</f>
        <v>1</v>
      </c>
    </row>
    <row r="1125" spans="1:16" x14ac:dyDescent="0.2">
      <c r="A1125" s="132">
        <f>'Raw Data'!D1128</f>
        <v>5226</v>
      </c>
      <c r="B1125" s="113" t="str">
        <f>'Raw Data'!C1128</f>
        <v>3B</v>
      </c>
      <c r="C1125" s="131" t="str">
        <f>'Raw Data'!B1128</f>
        <v>Sanak</v>
      </c>
      <c r="D1125" s="130">
        <f>'Raw Data'!E1128</f>
        <v>43251</v>
      </c>
      <c r="E1125" s="129">
        <f>'Raw Data'!F1128</f>
        <v>545000</v>
      </c>
      <c r="F1125" s="129">
        <f>IF('Raw Data'!G1128 &lt; 2000000,-1* 'Raw Data'!G1128,('Raw Data'!G1128 - 1000000))</f>
        <v>-1610100</v>
      </c>
      <c r="G1125" s="128">
        <f>'Raw Data'!H1128</f>
        <v>56</v>
      </c>
      <c r="H1125" s="127">
        <f>'Raw Data'!M1128</f>
        <v>7.0267038345336914</v>
      </c>
      <c r="I1125" s="119">
        <f>'Raw Data'!I1128</f>
        <v>79.478767395019531</v>
      </c>
      <c r="J1125" s="118">
        <f>'Raw Data'!K1128</f>
        <v>5</v>
      </c>
      <c r="K1125" s="119">
        <f>'Raw Data'!J1128</f>
        <v>327.35317993164063</v>
      </c>
      <c r="L1125" s="118">
        <f>'Raw Data'!L1128</f>
        <v>60</v>
      </c>
      <c r="M1125" s="117">
        <f>IF('Raw Data'!U1128 &gt; 0, IF('Raw Data'!V1128 = 1, ('Raw Data'!Z1128 * 'Raw Data'!N1128 * 'Raw Data'!P1128) / 'Raw Data'!U1128, 'Raw Data'!Z1128), #N/A)</f>
        <v>0</v>
      </c>
      <c r="N1125" s="116">
        <f>IF('Raw Data'!U1128 &gt; 0, IF('Raw Data'!V1128 = 1, ('Raw Data'!AD1128 * 'Raw Data'!N1128 * 'Raw Data'!P1128) / 'Raw Data'!U1128, 'Raw Data'!AD1128), #N/A)</f>
        <v>90</v>
      </c>
      <c r="O1125" s="115">
        <f>IF('Raw Data'!U1128 &gt; 0, IF('Raw Data'!V1128 = 1, ('Raw Data'!AH1128 * 'Raw Data'!N1128 * 'Raw Data'!P1128) / 'Raw Data'!U1128, 'Raw Data'!AH1128), #N/A)</f>
        <v>0</v>
      </c>
      <c r="P1125" s="107">
        <f>'Raw Data'!V1128</f>
        <v>1</v>
      </c>
    </row>
    <row r="1126" spans="1:16" x14ac:dyDescent="0.2">
      <c r="A1126" s="132">
        <f>'Raw Data'!D1129</f>
        <v>5227</v>
      </c>
      <c r="B1126" s="113" t="str">
        <f>'Raw Data'!C1129</f>
        <v>3B</v>
      </c>
      <c r="C1126" s="131" t="str">
        <f>'Raw Data'!B1129</f>
        <v>Sanak</v>
      </c>
      <c r="D1126" s="130">
        <f>'Raw Data'!E1129</f>
        <v>43251</v>
      </c>
      <c r="E1126" s="129">
        <f>'Raw Data'!F1129</f>
        <v>545000</v>
      </c>
      <c r="F1126" s="129">
        <f>IF('Raw Data'!G1129 &lt; 2000000,-1* 'Raw Data'!G1129,('Raw Data'!G1129 - 1000000))</f>
        <v>-1611801</v>
      </c>
      <c r="G1126" s="128">
        <f>'Raw Data'!H1129</f>
        <v>55</v>
      </c>
      <c r="H1126" s="127">
        <f>'Raw Data'!M1129</f>
        <v>6.9564361572265625</v>
      </c>
      <c r="I1126" s="119">
        <f>'Raw Data'!I1129</f>
        <v>58.771400451660156</v>
      </c>
      <c r="J1126" s="118">
        <f>'Raw Data'!K1129</f>
        <v>2</v>
      </c>
      <c r="K1126" s="119">
        <f>'Raw Data'!J1129</f>
        <v>156.38449096679687</v>
      </c>
      <c r="L1126" s="118">
        <f>'Raw Data'!L1129</f>
        <v>25</v>
      </c>
      <c r="M1126" s="117">
        <f>IF('Raw Data'!U1129 &gt; 0, IF('Raw Data'!V1129 = 1, ('Raw Data'!Z1129 * 'Raw Data'!N1129 * 'Raw Data'!P1129) / 'Raw Data'!U1129, 'Raw Data'!Z1129), #N/A)</f>
        <v>4.95</v>
      </c>
      <c r="N1126" s="116">
        <f>IF('Raw Data'!U1129 &gt; 0, IF('Raw Data'!V1129 = 1, ('Raw Data'!AD1129 * 'Raw Data'!N1129 * 'Raw Data'!P1129) / 'Raw Data'!U1129, 'Raw Data'!AD1129), #N/A)</f>
        <v>34.65</v>
      </c>
      <c r="O1126" s="115">
        <f>IF('Raw Data'!U1129 &gt; 0, IF('Raw Data'!V1129 = 1, ('Raw Data'!AH1129 * 'Raw Data'!N1129 * 'Raw Data'!P1129) / 'Raw Data'!U1129, 'Raw Data'!AH1129), #N/A)</f>
        <v>0</v>
      </c>
      <c r="P1126" s="107">
        <f>'Raw Data'!V1129</f>
        <v>1</v>
      </c>
    </row>
    <row r="1127" spans="1:16" x14ac:dyDescent="0.2">
      <c r="A1127" s="132">
        <f>'Raw Data'!D1130</f>
        <v>5228</v>
      </c>
      <c r="B1127" s="113" t="str">
        <f>'Raw Data'!C1130</f>
        <v>3B</v>
      </c>
      <c r="C1127" s="131" t="str">
        <f>'Raw Data'!B1130</f>
        <v>Sanak</v>
      </c>
      <c r="D1127" s="130">
        <f>'Raw Data'!E1130</f>
        <v>43256</v>
      </c>
      <c r="E1127" s="129">
        <f>'Raw Data'!F1130</f>
        <v>544997</v>
      </c>
      <c r="F1127" s="129">
        <f>IF('Raw Data'!G1130 &lt; 2000000,-1* 'Raw Data'!G1130,('Raw Data'!G1130 - 1000000))</f>
        <v>-1613602</v>
      </c>
      <c r="G1127" s="128">
        <f>'Raw Data'!H1130</f>
        <v>41</v>
      </c>
      <c r="H1127" s="127">
        <f>'Raw Data'!M1130</f>
        <v>6.9564361572265625</v>
      </c>
      <c r="I1127" s="119">
        <f>'Raw Data'!I1130</f>
        <v>936.08612060546875</v>
      </c>
      <c r="J1127" s="118">
        <f>'Raw Data'!K1130</f>
        <v>24</v>
      </c>
      <c r="K1127" s="119">
        <f>'Raw Data'!J1130</f>
        <v>126.11208343505859</v>
      </c>
      <c r="L1127" s="118">
        <f>'Raw Data'!L1130</f>
        <v>20</v>
      </c>
      <c r="M1127" s="117">
        <f>IF('Raw Data'!U1130 &gt; 0, IF('Raw Data'!V1130 = 1, ('Raw Data'!Z1130 * 'Raw Data'!N1130 * 'Raw Data'!P1130) / 'Raw Data'!U1130, 'Raw Data'!Z1130), #N/A)</f>
        <v>0</v>
      </c>
      <c r="N1127" s="116">
        <f>IF('Raw Data'!U1130 &gt; 0, IF('Raw Data'!V1130 = 1, ('Raw Data'!AD1130 * 'Raw Data'!N1130 * 'Raw Data'!P1130) / 'Raw Data'!U1130, 'Raw Data'!AD1130), #N/A)</f>
        <v>39.6</v>
      </c>
      <c r="O1127" s="115">
        <f>IF('Raw Data'!U1130 &gt; 0, IF('Raw Data'!V1130 = 1, ('Raw Data'!AH1130 * 'Raw Data'!N1130 * 'Raw Data'!P1130) / 'Raw Data'!U1130, 'Raw Data'!AH1130), #N/A)</f>
        <v>0</v>
      </c>
      <c r="P1127" s="107">
        <f>'Raw Data'!V1130</f>
        <v>1</v>
      </c>
    </row>
    <row r="1128" spans="1:16" x14ac:dyDescent="0.2">
      <c r="A1128" s="132">
        <f>'Raw Data'!D1131</f>
        <v>5229</v>
      </c>
      <c r="B1128" s="113" t="str">
        <f>'Raw Data'!C1131</f>
        <v>3B</v>
      </c>
      <c r="C1128" s="131" t="str">
        <f>'Raw Data'!B1131</f>
        <v>Sanak</v>
      </c>
      <c r="D1128" s="130">
        <f>'Raw Data'!E1131</f>
        <v>43271</v>
      </c>
      <c r="E1128" s="129">
        <f>'Raw Data'!F1131</f>
        <v>544997</v>
      </c>
      <c r="F1128" s="129">
        <f>IF('Raw Data'!G1131 &lt; 2000000,-1* 'Raw Data'!G1131,('Raw Data'!G1131 - 1000000))</f>
        <v>-1624499</v>
      </c>
      <c r="G1128" s="128">
        <f>'Raw Data'!H1131</f>
        <v>30</v>
      </c>
      <c r="H1128" s="127">
        <f>'Raw Data'!M1131</f>
        <v>6.9564361572265625</v>
      </c>
      <c r="I1128" s="119">
        <f>'Raw Data'!I1131</f>
        <v>0</v>
      </c>
      <c r="J1128" s="118">
        <f>'Raw Data'!K1131</f>
        <v>0</v>
      </c>
      <c r="K1128" s="119">
        <f>'Raw Data'!J1131</f>
        <v>46.667762756347656</v>
      </c>
      <c r="L1128" s="118">
        <f>'Raw Data'!L1131</f>
        <v>8</v>
      </c>
      <c r="M1128" s="117">
        <f>IF('Raw Data'!U1131 &gt; 0, IF('Raw Data'!V1131 = 1, ('Raw Data'!Z1131 * 'Raw Data'!N1131 * 'Raw Data'!P1131) / 'Raw Data'!U1131, 'Raw Data'!Z1131), #N/A)</f>
        <v>0</v>
      </c>
      <c r="N1128" s="116">
        <f>IF('Raw Data'!U1131 &gt; 0, IF('Raw Data'!V1131 = 1, ('Raw Data'!AD1131 * 'Raw Data'!N1131 * 'Raw Data'!P1131) / 'Raw Data'!U1131, 'Raw Data'!AD1131), #N/A)</f>
        <v>29.7</v>
      </c>
      <c r="O1128" s="115">
        <f>IF('Raw Data'!U1131 &gt; 0, IF('Raw Data'!V1131 = 1, ('Raw Data'!AH1131 * 'Raw Data'!N1131 * 'Raw Data'!P1131) / 'Raw Data'!U1131, 'Raw Data'!AH1131), #N/A)</f>
        <v>0</v>
      </c>
      <c r="P1128" s="107">
        <f>'Raw Data'!V1131</f>
        <v>1</v>
      </c>
    </row>
    <row r="1129" spans="1:16" x14ac:dyDescent="0.2">
      <c r="A1129" s="132">
        <f>'Raw Data'!D1132</f>
        <v>5230</v>
      </c>
      <c r="B1129" s="113" t="str">
        <f>'Raw Data'!C1132</f>
        <v>3B</v>
      </c>
      <c r="C1129" s="131" t="str">
        <f>'Raw Data'!B1132</f>
        <v>Sanak</v>
      </c>
      <c r="D1129" s="130">
        <f>'Raw Data'!E1132</f>
        <v>43271</v>
      </c>
      <c r="E1129" s="129">
        <f>'Raw Data'!F1132</f>
        <v>544999</v>
      </c>
      <c r="F1129" s="129">
        <f>IF('Raw Data'!G1132 &lt; 2000000,-1* 'Raw Data'!G1132,('Raw Data'!G1132 - 1000000))</f>
        <v>-1630297</v>
      </c>
      <c r="G1129" s="128">
        <f>'Raw Data'!H1132</f>
        <v>44</v>
      </c>
      <c r="H1129" s="127">
        <f>'Raw Data'!M1132</f>
        <v>6.9564361572265625</v>
      </c>
      <c r="I1129" s="119">
        <f>'Raw Data'!I1132</f>
        <v>110.93361663818359</v>
      </c>
      <c r="J1129" s="118">
        <f>'Raw Data'!K1132</f>
        <v>7</v>
      </c>
      <c r="K1129" s="119">
        <f>'Raw Data'!J1132</f>
        <v>169.73298645019531</v>
      </c>
      <c r="L1129" s="118">
        <f>'Raw Data'!L1132</f>
        <v>23</v>
      </c>
      <c r="M1129" s="117">
        <f>IF('Raw Data'!U1132 &gt; 0, IF('Raw Data'!V1132 = 1, ('Raw Data'!Z1132 * 'Raw Data'!N1132 * 'Raw Data'!P1132) / 'Raw Data'!U1132, 'Raw Data'!Z1132), #N/A)</f>
        <v>0</v>
      </c>
      <c r="N1129" s="116">
        <f>IF('Raw Data'!U1132 &gt; 0, IF('Raw Data'!V1132 = 1, ('Raw Data'!AD1132 * 'Raw Data'!N1132 * 'Raw Data'!P1132) / 'Raw Data'!U1132, 'Raw Data'!AD1132), #N/A)</f>
        <v>94.05</v>
      </c>
      <c r="O1129" s="115">
        <f>IF('Raw Data'!U1132 &gt; 0, IF('Raw Data'!V1132 = 1, ('Raw Data'!AH1132 * 'Raw Data'!N1132 * 'Raw Data'!P1132) / 'Raw Data'!U1132, 'Raw Data'!AH1132), #N/A)</f>
        <v>0</v>
      </c>
      <c r="P1129" s="107">
        <f>'Raw Data'!V1132</f>
        <v>1</v>
      </c>
    </row>
    <row r="1130" spans="1:16" x14ac:dyDescent="0.2">
      <c r="A1130" s="132">
        <f>'Raw Data'!D1133</f>
        <v>5231</v>
      </c>
      <c r="B1130" s="113" t="str">
        <f>'Raw Data'!C1133</f>
        <v>3B</v>
      </c>
      <c r="C1130" s="131" t="str">
        <f>'Raw Data'!B1133</f>
        <v>Sanak</v>
      </c>
      <c r="D1130" s="130">
        <f>'Raw Data'!E1133</f>
        <v>43249</v>
      </c>
      <c r="E1130" s="129">
        <f>'Raw Data'!F1133</f>
        <v>550002</v>
      </c>
      <c r="F1130" s="129">
        <f>IF('Raw Data'!G1133 &lt; 2000000,-1* 'Raw Data'!G1133,('Raw Data'!G1133 - 1000000))</f>
        <v>-1610100</v>
      </c>
      <c r="G1130" s="128">
        <f>'Raw Data'!H1133</f>
        <v>49</v>
      </c>
      <c r="H1130" s="127">
        <f>'Raw Data'!M1133</f>
        <v>6.9564366340637207</v>
      </c>
      <c r="I1130" s="119">
        <f>'Raw Data'!I1133</f>
        <v>145.95343017578125</v>
      </c>
      <c r="J1130" s="118">
        <f>'Raw Data'!K1133</f>
        <v>6</v>
      </c>
      <c r="K1130" s="119">
        <f>'Raw Data'!J1133</f>
        <v>135.60446166992187</v>
      </c>
      <c r="L1130" s="118">
        <f>'Raw Data'!L1133</f>
        <v>22</v>
      </c>
      <c r="M1130" s="117">
        <f>IF('Raw Data'!U1133 &gt; 0, IF('Raw Data'!V1133 = 1, ('Raw Data'!Z1133 * 'Raw Data'!N1133 * 'Raw Data'!P1133) / 'Raw Data'!U1133, 'Raw Data'!Z1133), #N/A)</f>
        <v>0</v>
      </c>
      <c r="N1130" s="116">
        <f>IF('Raw Data'!U1133 &gt; 0, IF('Raw Data'!V1133 = 1, ('Raw Data'!AD1133 * 'Raw Data'!N1133 * 'Raw Data'!P1133) / 'Raw Data'!U1133, 'Raw Data'!AD1133), #N/A)</f>
        <v>84.15</v>
      </c>
      <c r="O1130" s="115">
        <f>IF('Raw Data'!U1133 &gt; 0, IF('Raw Data'!V1133 = 1, ('Raw Data'!AH1133 * 'Raw Data'!N1133 * 'Raw Data'!P1133) / 'Raw Data'!U1133, 'Raw Data'!AH1133), #N/A)</f>
        <v>0</v>
      </c>
      <c r="P1130" s="107">
        <f>'Raw Data'!V1133</f>
        <v>1</v>
      </c>
    </row>
    <row r="1131" spans="1:16" x14ac:dyDescent="0.2">
      <c r="A1131" s="132">
        <f>'Raw Data'!D1134</f>
        <v>5232</v>
      </c>
      <c r="B1131" s="113" t="str">
        <f>'Raw Data'!C1134</f>
        <v>3B</v>
      </c>
      <c r="C1131" s="131" t="str">
        <f>'Raw Data'!B1134</f>
        <v>Sanak</v>
      </c>
      <c r="D1131" s="130">
        <f>'Raw Data'!E1134</f>
        <v>43251</v>
      </c>
      <c r="E1131" s="129">
        <f>'Raw Data'!F1134</f>
        <v>550005</v>
      </c>
      <c r="F1131" s="129">
        <f>IF('Raw Data'!G1134 &lt; 2000000,-1* 'Raw Data'!G1134,('Raw Data'!G1134 - 1000000))</f>
        <v>-1611900</v>
      </c>
      <c r="G1131" s="128">
        <f>'Raw Data'!H1134</f>
        <v>46</v>
      </c>
      <c r="H1131" s="127">
        <f>'Raw Data'!M1134</f>
        <v>6.88616943359375</v>
      </c>
      <c r="I1131" s="119">
        <f>'Raw Data'!I1134</f>
        <v>813.56585693359375</v>
      </c>
      <c r="J1131" s="118">
        <f>'Raw Data'!K1134</f>
        <v>21</v>
      </c>
      <c r="K1131" s="119">
        <f>'Raw Data'!J1134</f>
        <v>64.506370544433594</v>
      </c>
      <c r="L1131" s="118">
        <f>'Raw Data'!L1134</f>
        <v>11</v>
      </c>
      <c r="M1131" s="117">
        <f>IF('Raw Data'!U1134 &gt; 0, IF('Raw Data'!V1134 = 1, ('Raw Data'!Z1134 * 'Raw Data'!N1134 * 'Raw Data'!P1134) / 'Raw Data'!U1134, 'Raw Data'!Z1134), #N/A)</f>
        <v>0</v>
      </c>
      <c r="N1131" s="116">
        <f>IF('Raw Data'!U1134 &gt; 0, IF('Raw Data'!V1134 = 1, ('Raw Data'!AD1134 * 'Raw Data'!N1134 * 'Raw Data'!P1134) / 'Raw Data'!U1134, 'Raw Data'!AD1134), #N/A)</f>
        <v>43.174825174825173</v>
      </c>
      <c r="O1131" s="115">
        <f>IF('Raw Data'!U1134 &gt; 0, IF('Raw Data'!V1134 = 1, ('Raw Data'!AH1134 * 'Raw Data'!N1134 * 'Raw Data'!P1134) / 'Raw Data'!U1134, 'Raw Data'!AH1134), #N/A)</f>
        <v>0</v>
      </c>
      <c r="P1131" s="107">
        <f>'Raw Data'!V1134</f>
        <v>1</v>
      </c>
    </row>
    <row r="1132" spans="1:16" x14ac:dyDescent="0.2">
      <c r="A1132" s="132">
        <f>'Raw Data'!D1135</f>
        <v>5233</v>
      </c>
      <c r="B1132" s="113" t="str">
        <f>'Raw Data'!C1135</f>
        <v>3B</v>
      </c>
      <c r="C1132" s="131" t="str">
        <f>'Raw Data'!B1135</f>
        <v>Sanak</v>
      </c>
      <c r="D1132" s="130">
        <f>'Raw Data'!E1135</f>
        <v>43249</v>
      </c>
      <c r="E1132" s="129">
        <f>'Raw Data'!F1135</f>
        <v>551008</v>
      </c>
      <c r="F1132" s="129">
        <f>IF('Raw Data'!G1135 &lt; 2000000,-1* 'Raw Data'!G1135,('Raw Data'!G1135 - 1000000))</f>
        <v>-1610198</v>
      </c>
      <c r="G1132" s="128">
        <f>'Raw Data'!H1135</f>
        <v>73</v>
      </c>
      <c r="H1132" s="127">
        <f>'Raw Data'!M1135</f>
        <v>6.88616943359375</v>
      </c>
      <c r="I1132" s="119">
        <f>'Raw Data'!I1135</f>
        <v>90.047012329101563</v>
      </c>
      <c r="J1132" s="118">
        <f>'Raw Data'!K1135</f>
        <v>5</v>
      </c>
      <c r="K1132" s="119">
        <f>'Raw Data'!J1135</f>
        <v>108.85128021240234</v>
      </c>
      <c r="L1132" s="118">
        <f>'Raw Data'!L1135</f>
        <v>17</v>
      </c>
      <c r="M1132" s="117">
        <f>IF('Raw Data'!U1135 &gt; 0, IF('Raw Data'!V1135 = 1, ('Raw Data'!Z1135 * 'Raw Data'!N1135 * 'Raw Data'!P1135) / 'Raw Data'!U1135, 'Raw Data'!Z1135), #N/A)</f>
        <v>0</v>
      </c>
      <c r="N1132" s="116">
        <f>IF('Raw Data'!U1135 &gt; 0, IF('Raw Data'!V1135 = 1, ('Raw Data'!AD1135 * 'Raw Data'!N1135 * 'Raw Data'!P1135) / 'Raw Data'!U1135, 'Raw Data'!AD1135), #N/A)</f>
        <v>54.28776978417266</v>
      </c>
      <c r="O1132" s="115">
        <f>IF('Raw Data'!U1135 &gt; 0, IF('Raw Data'!V1135 = 1, ('Raw Data'!AH1135 * 'Raw Data'!N1135 * 'Raw Data'!P1135) / 'Raw Data'!U1135, 'Raw Data'!AH1135), #N/A)</f>
        <v>0</v>
      </c>
      <c r="P1132" s="107">
        <f>'Raw Data'!V1135</f>
        <v>1</v>
      </c>
    </row>
    <row r="1133" spans="1:16" x14ac:dyDescent="0.2">
      <c r="A1133" s="132">
        <f>'Raw Data'!D1136</f>
        <v>5234</v>
      </c>
      <c r="B1133" s="113" t="str">
        <f>'Raw Data'!C1136</f>
        <v>3B</v>
      </c>
      <c r="C1133" s="131" t="str">
        <f>'Raw Data'!B1136</f>
        <v>Semidi</v>
      </c>
      <c r="D1133" s="130">
        <f>'Raw Data'!E1136</f>
        <v>43310</v>
      </c>
      <c r="E1133" s="129">
        <f>'Raw Data'!F1136</f>
        <v>552001</v>
      </c>
      <c r="F1133" s="129">
        <f>IF('Raw Data'!G1136 &lt; 2000000,-1* 'Raw Data'!G1136,('Raw Data'!G1136 - 1000000))</f>
        <v>-1560382</v>
      </c>
      <c r="G1133" s="128">
        <f>'Raw Data'!H1136</f>
        <v>144</v>
      </c>
      <c r="H1133" s="127">
        <f>'Raw Data'!M1136</f>
        <v>6.8159022331237793</v>
      </c>
      <c r="I1133" s="119">
        <f>'Raw Data'!I1136</f>
        <v>1081.4993896484375</v>
      </c>
      <c r="J1133" s="118">
        <f>'Raw Data'!K1136</f>
        <v>60</v>
      </c>
      <c r="K1133" s="119">
        <f>'Raw Data'!J1136</f>
        <v>44.493507385253906</v>
      </c>
      <c r="L1133" s="118">
        <f>'Raw Data'!L1136</f>
        <v>5</v>
      </c>
      <c r="M1133" s="117">
        <f>IF('Raw Data'!U1136 &gt; 0, IF('Raw Data'!V1136 = 1, ('Raw Data'!Z1136 * 'Raw Data'!N1136 * 'Raw Data'!P1136) / 'Raw Data'!U1136, 'Raw Data'!Z1136), #N/A)</f>
        <v>33.950000000000003</v>
      </c>
      <c r="N1133" s="116">
        <f>IF('Raw Data'!U1136 &gt; 0, IF('Raw Data'!V1136 = 1, ('Raw Data'!AD1136 * 'Raw Data'!N1136 * 'Raw Data'!P1136) / 'Raw Data'!U1136, 'Raw Data'!AD1136), #N/A)</f>
        <v>0</v>
      </c>
      <c r="O1133" s="115">
        <f>IF('Raw Data'!U1136 &gt; 0, IF('Raw Data'!V1136 = 1, ('Raw Data'!AH1136 * 'Raw Data'!N1136 * 'Raw Data'!P1136) / 'Raw Data'!U1136, 'Raw Data'!AH1136), #N/A)</f>
        <v>24.25</v>
      </c>
      <c r="P1133" s="107">
        <f>'Raw Data'!V1136</f>
        <v>1</v>
      </c>
    </row>
    <row r="1134" spans="1:16" x14ac:dyDescent="0.2">
      <c r="A1134" s="132">
        <f>'Raw Data'!D1137</f>
        <v>5235</v>
      </c>
      <c r="B1134" s="113" t="str">
        <f>'Raw Data'!C1137</f>
        <v>3B</v>
      </c>
      <c r="C1134" s="131" t="str">
        <f>'Raw Data'!B1137</f>
        <v>Semidi</v>
      </c>
      <c r="D1134" s="130">
        <f>'Raw Data'!E1137</f>
        <v>43310</v>
      </c>
      <c r="E1134" s="129">
        <f>'Raw Data'!F1137</f>
        <v>552024</v>
      </c>
      <c r="F1134" s="129">
        <f>IF('Raw Data'!G1137 &lt; 2000000,-1* 'Raw Data'!G1137,('Raw Data'!G1137 - 1000000))</f>
        <v>-1562095</v>
      </c>
      <c r="G1134" s="128">
        <f>'Raw Data'!H1137</f>
        <v>95</v>
      </c>
      <c r="H1134" s="127">
        <f>'Raw Data'!M1137</f>
        <v>6.88616943359375</v>
      </c>
      <c r="I1134" s="119">
        <f>'Raw Data'!I1137</f>
        <v>467.05010986328125</v>
      </c>
      <c r="J1134" s="118">
        <f>'Raw Data'!K1137</f>
        <v>33</v>
      </c>
      <c r="K1134" s="119">
        <f>'Raw Data'!J1137</f>
        <v>253.4549560546875</v>
      </c>
      <c r="L1134" s="118">
        <f>'Raw Data'!L1137</f>
        <v>27</v>
      </c>
      <c r="M1134" s="117">
        <f>IF('Raw Data'!U1137 &gt; 0, IF('Raw Data'!V1137 = 1, ('Raw Data'!Z1137 * 'Raw Data'!N1137 * 'Raw Data'!P1137) / 'Raw Data'!U1137, 'Raw Data'!Z1137), #N/A)</f>
        <v>9.8000000000000007</v>
      </c>
      <c r="N1134" s="116">
        <f>IF('Raw Data'!U1137 &gt; 0, IF('Raw Data'!V1137 = 1, ('Raw Data'!AD1137 * 'Raw Data'!N1137 * 'Raw Data'!P1137) / 'Raw Data'!U1137, 'Raw Data'!AD1137), #N/A)</f>
        <v>58.8</v>
      </c>
      <c r="O1134" s="115">
        <f>IF('Raw Data'!U1137 &gt; 0, IF('Raw Data'!V1137 = 1, ('Raw Data'!AH1137 * 'Raw Data'!N1137 * 'Raw Data'!P1137) / 'Raw Data'!U1137, 'Raw Data'!AH1137), #N/A)</f>
        <v>0</v>
      </c>
      <c r="P1134" s="107">
        <f>'Raw Data'!V1137</f>
        <v>1</v>
      </c>
    </row>
    <row r="1135" spans="1:16" x14ac:dyDescent="0.2">
      <c r="A1135" s="132">
        <f>'Raw Data'!D1138</f>
        <v>5236</v>
      </c>
      <c r="B1135" s="113" t="str">
        <f>'Raw Data'!C1138</f>
        <v>3B</v>
      </c>
      <c r="C1135" s="131" t="str">
        <f>'Raw Data'!B1138</f>
        <v>Semidi</v>
      </c>
      <c r="D1135" s="130">
        <f>'Raw Data'!E1138</f>
        <v>43311</v>
      </c>
      <c r="E1135" s="129">
        <f>'Raw Data'!F1138</f>
        <v>553021</v>
      </c>
      <c r="F1135" s="129">
        <f>IF('Raw Data'!G1138 &lt; 2000000,-1* 'Raw Data'!G1138,('Raw Data'!G1138 - 1000000))</f>
        <v>-1554501</v>
      </c>
      <c r="G1135" s="128">
        <f>'Raw Data'!H1138</f>
        <v>120</v>
      </c>
      <c r="H1135" s="127">
        <f>'Raw Data'!M1138</f>
        <v>6.9564361572265625</v>
      </c>
      <c r="I1135" s="119">
        <f>'Raw Data'!I1138</f>
        <v>37.299766540527344</v>
      </c>
      <c r="J1135" s="118">
        <f>'Raw Data'!K1138</f>
        <v>2</v>
      </c>
      <c r="K1135" s="119">
        <f>'Raw Data'!J1138</f>
        <v>10.559208869934082</v>
      </c>
      <c r="L1135" s="118">
        <f>'Raw Data'!L1138</f>
        <v>1</v>
      </c>
      <c r="M1135" s="117">
        <f>IF('Raw Data'!U1138 &gt; 0, IF('Raw Data'!V1138 = 1, ('Raw Data'!Z1138 * 'Raw Data'!N1138 * 'Raw Data'!P1138) / 'Raw Data'!U1138, 'Raw Data'!Z1138), #N/A)</f>
        <v>54.45</v>
      </c>
      <c r="N1135" s="116">
        <f>IF('Raw Data'!U1138 &gt; 0, IF('Raw Data'!V1138 = 1, ('Raw Data'!AD1138 * 'Raw Data'!N1138 * 'Raw Data'!P1138) / 'Raw Data'!U1138, 'Raw Data'!AD1138), #N/A)</f>
        <v>9.9</v>
      </c>
      <c r="O1135" s="115">
        <f>IF('Raw Data'!U1138 &gt; 0, IF('Raw Data'!V1138 = 1, ('Raw Data'!AH1138 * 'Raw Data'!N1138 * 'Raw Data'!P1138) / 'Raw Data'!U1138, 'Raw Data'!AH1138), #N/A)</f>
        <v>0</v>
      </c>
      <c r="P1135" s="107">
        <f>'Raw Data'!V1138</f>
        <v>1</v>
      </c>
    </row>
    <row r="1136" spans="1:16" x14ac:dyDescent="0.2">
      <c r="A1136" s="132">
        <f>'Raw Data'!D1139</f>
        <v>5237</v>
      </c>
      <c r="B1136" s="113" t="str">
        <f>'Raw Data'!C1139</f>
        <v>3B</v>
      </c>
      <c r="C1136" s="131" t="str">
        <f>'Raw Data'!B1139</f>
        <v>Semidi</v>
      </c>
      <c r="D1136" s="130">
        <f>'Raw Data'!E1139</f>
        <v>43310</v>
      </c>
      <c r="E1136" s="129">
        <f>'Raw Data'!F1139</f>
        <v>552986</v>
      </c>
      <c r="F1136" s="129">
        <f>IF('Raw Data'!G1139 &lt; 2000000,-1* 'Raw Data'!G1139,('Raw Data'!G1139 - 1000000))</f>
        <v>-1560295</v>
      </c>
      <c r="G1136" s="128">
        <f>'Raw Data'!H1139</f>
        <v>110</v>
      </c>
      <c r="H1136" s="127">
        <f>'Raw Data'!M1139</f>
        <v>7.1672372817993164</v>
      </c>
      <c r="I1136" s="119">
        <f>'Raw Data'!I1139</f>
        <v>55.603015899658203</v>
      </c>
      <c r="J1136" s="118">
        <f>'Raw Data'!K1139</f>
        <v>4</v>
      </c>
      <c r="K1136" s="119">
        <f>'Raw Data'!J1139</f>
        <v>54.935283660888672</v>
      </c>
      <c r="L1136" s="118">
        <f>'Raw Data'!L1139</f>
        <v>7</v>
      </c>
      <c r="M1136" s="117">
        <f>IF('Raw Data'!U1139 &gt; 0, IF('Raw Data'!V1139 = 1, ('Raw Data'!Z1139 * 'Raw Data'!N1139 * 'Raw Data'!P1139) / 'Raw Data'!U1139, 'Raw Data'!Z1139), #N/A)</f>
        <v>15.3</v>
      </c>
      <c r="N1136" s="116">
        <f>IF('Raw Data'!U1139 &gt; 0, IF('Raw Data'!V1139 = 1, ('Raw Data'!AD1139 * 'Raw Data'!N1139 * 'Raw Data'!P1139) / 'Raw Data'!U1139, 'Raw Data'!AD1139), #N/A)</f>
        <v>5.0999999999999996</v>
      </c>
      <c r="O1136" s="115">
        <f>IF('Raw Data'!U1139 &gt; 0, IF('Raw Data'!V1139 = 1, ('Raw Data'!AH1139 * 'Raw Data'!N1139 * 'Raw Data'!P1139) / 'Raw Data'!U1139, 'Raw Data'!AH1139), #N/A)</f>
        <v>0</v>
      </c>
      <c r="P1136" s="107">
        <f>'Raw Data'!V1139</f>
        <v>1</v>
      </c>
    </row>
    <row r="1137" spans="1:16" x14ac:dyDescent="0.2">
      <c r="A1137" s="132">
        <f>'Raw Data'!D1140</f>
        <v>5238</v>
      </c>
      <c r="B1137" s="113" t="str">
        <f>'Raw Data'!C1140</f>
        <v>3B</v>
      </c>
      <c r="C1137" s="131" t="str">
        <f>'Raw Data'!B1140</f>
        <v>Semidi</v>
      </c>
      <c r="D1137" s="130">
        <f>'Raw Data'!E1140</f>
        <v>43309</v>
      </c>
      <c r="E1137" s="129">
        <f>'Raw Data'!F1140</f>
        <v>552993</v>
      </c>
      <c r="F1137" s="129">
        <f>IF('Raw Data'!G1140 &lt; 2000000,-1* 'Raw Data'!G1140,('Raw Data'!G1140 - 1000000))</f>
        <v>-1561997</v>
      </c>
      <c r="G1137" s="128">
        <f>'Raw Data'!H1140</f>
        <v>117</v>
      </c>
      <c r="H1137" s="127">
        <f>'Raw Data'!M1140</f>
        <v>4.8685016632080078</v>
      </c>
      <c r="I1137" s="119">
        <f>'Raw Data'!I1140</f>
        <v>570.10760498046875</v>
      </c>
      <c r="J1137" s="118">
        <f>'Raw Data'!K1140</f>
        <v>29</v>
      </c>
      <c r="K1137" s="119">
        <f>'Raw Data'!J1140</f>
        <v>75.7047119140625</v>
      </c>
      <c r="L1137" s="118">
        <f>'Raw Data'!L1140</f>
        <v>9</v>
      </c>
      <c r="M1137" s="117">
        <f>IF('Raw Data'!U1140 &gt; 0, IF('Raw Data'!V1140 = 1, ('Raw Data'!Z1140 * 'Raw Data'!N1140 * 'Raw Data'!P1140) / 'Raw Data'!U1140, 'Raw Data'!Z1140), #N/A)</f>
        <v>9.6999999999999993</v>
      </c>
      <c r="N1137" s="116">
        <f>IF('Raw Data'!U1140 &gt; 0, IF('Raw Data'!V1140 = 1, ('Raw Data'!AD1140 * 'Raw Data'!N1140 * 'Raw Data'!P1140) / 'Raw Data'!U1140, 'Raw Data'!AD1140), #N/A)</f>
        <v>9.6999999999999993</v>
      </c>
      <c r="O1137" s="115">
        <f>IF('Raw Data'!U1140 &gt; 0, IF('Raw Data'!V1140 = 1, ('Raw Data'!AH1140 * 'Raw Data'!N1140 * 'Raw Data'!P1140) / 'Raw Data'!U1140, 'Raw Data'!AH1140), #N/A)</f>
        <v>0</v>
      </c>
      <c r="P1137" s="107">
        <f>'Raw Data'!V1140</f>
        <v>1</v>
      </c>
    </row>
    <row r="1138" spans="1:16" x14ac:dyDescent="0.2">
      <c r="A1138" s="132">
        <f>'Raw Data'!D1141</f>
        <v>5239</v>
      </c>
      <c r="B1138" s="113" t="str">
        <f>'Raw Data'!C1141</f>
        <v>3B</v>
      </c>
      <c r="C1138" s="131" t="str">
        <f>'Raw Data'!B1141</f>
        <v>Semidi</v>
      </c>
      <c r="D1138" s="130">
        <f>'Raw Data'!E1141</f>
        <v>43312</v>
      </c>
      <c r="E1138" s="129">
        <f>'Raw Data'!F1141</f>
        <v>554028</v>
      </c>
      <c r="F1138" s="129">
        <f>IF('Raw Data'!G1141 &lt; 2000000,-1* 'Raw Data'!G1141,('Raw Data'!G1141 - 1000000))</f>
        <v>-1552604</v>
      </c>
      <c r="G1138" s="128">
        <f>'Raw Data'!H1141</f>
        <v>93</v>
      </c>
      <c r="H1138" s="127">
        <f>'Raw Data'!M1141</f>
        <v>6.8159022331237793</v>
      </c>
      <c r="I1138" s="119">
        <f>'Raw Data'!I1141</f>
        <v>22.284582138061523</v>
      </c>
      <c r="J1138" s="118">
        <f>'Raw Data'!K1141</f>
        <v>1</v>
      </c>
      <c r="K1138" s="119">
        <f>'Raw Data'!J1141</f>
        <v>8.9612760543823242</v>
      </c>
      <c r="L1138" s="118">
        <f>'Raw Data'!L1141</f>
        <v>1</v>
      </c>
      <c r="M1138" s="117">
        <f>IF('Raw Data'!U1141 &gt; 0, IF('Raw Data'!V1141 = 1, ('Raw Data'!Z1141 * 'Raw Data'!N1141 * 'Raw Data'!P1141) / 'Raw Data'!U1141, 'Raw Data'!Z1141), #N/A)</f>
        <v>43.65</v>
      </c>
      <c r="N1138" s="116">
        <f>IF('Raw Data'!U1141 &gt; 0, IF('Raw Data'!V1141 = 1, ('Raw Data'!AD1141 * 'Raw Data'!N1141 * 'Raw Data'!P1141) / 'Raw Data'!U1141, 'Raw Data'!AD1141), #N/A)</f>
        <v>24.25</v>
      </c>
      <c r="O1138" s="115">
        <f>IF('Raw Data'!U1141 &gt; 0, IF('Raw Data'!V1141 = 1, ('Raw Data'!AH1141 * 'Raw Data'!N1141 * 'Raw Data'!P1141) / 'Raw Data'!U1141, 'Raw Data'!AH1141), #N/A)</f>
        <v>0</v>
      </c>
      <c r="P1138" s="107">
        <f>'Raw Data'!V1141</f>
        <v>1</v>
      </c>
    </row>
    <row r="1139" spans="1:16" x14ac:dyDescent="0.2">
      <c r="A1139" s="132">
        <f>'Raw Data'!D1142</f>
        <v>5240</v>
      </c>
      <c r="B1139" s="113" t="str">
        <f>'Raw Data'!C1142</f>
        <v>3B</v>
      </c>
      <c r="C1139" s="131" t="str">
        <f>'Raw Data'!B1142</f>
        <v>Semidi</v>
      </c>
      <c r="D1139" s="130">
        <f>'Raw Data'!E1142</f>
        <v>43311</v>
      </c>
      <c r="E1139" s="129">
        <f>'Raw Data'!F1142</f>
        <v>554000</v>
      </c>
      <c r="F1139" s="129">
        <f>IF('Raw Data'!G1142 &lt; 2000000,-1* 'Raw Data'!G1142,('Raw Data'!G1142 - 1000000))</f>
        <v>-1554431</v>
      </c>
      <c r="G1139" s="128">
        <f>'Raw Data'!H1142</f>
        <v>68</v>
      </c>
      <c r="H1139" s="127">
        <f>'Raw Data'!M1142</f>
        <v>7.0969705581665039</v>
      </c>
      <c r="I1139" s="119">
        <f>'Raw Data'!I1142</f>
        <v>183.7498779296875</v>
      </c>
      <c r="J1139" s="118">
        <f>'Raw Data'!K1142</f>
        <v>11</v>
      </c>
      <c r="K1139" s="119">
        <f>'Raw Data'!J1142</f>
        <v>124.61027526855469</v>
      </c>
      <c r="L1139" s="118">
        <f>'Raw Data'!L1142</f>
        <v>17</v>
      </c>
      <c r="M1139" s="117">
        <f>IF('Raw Data'!U1142 &gt; 0, IF('Raw Data'!V1142 = 1, ('Raw Data'!Z1142 * 'Raw Data'!N1142 * 'Raw Data'!P1142) / 'Raw Data'!U1142, 'Raw Data'!Z1142), #N/A)</f>
        <v>0</v>
      </c>
      <c r="N1139" s="116">
        <f>IF('Raw Data'!U1142 &gt; 0, IF('Raw Data'!V1142 = 1, ('Raw Data'!AD1142 * 'Raw Data'!N1142 * 'Raw Data'!P1142) / 'Raw Data'!U1142, 'Raw Data'!AD1142), #N/A)</f>
        <v>70.7</v>
      </c>
      <c r="O1139" s="115">
        <f>IF('Raw Data'!U1142 &gt; 0, IF('Raw Data'!V1142 = 1, ('Raw Data'!AH1142 * 'Raw Data'!N1142 * 'Raw Data'!P1142) / 'Raw Data'!U1142, 'Raw Data'!AH1142), #N/A)</f>
        <v>0</v>
      </c>
      <c r="P1139" s="107">
        <f>'Raw Data'!V1142</f>
        <v>1</v>
      </c>
    </row>
    <row r="1140" spans="1:16" x14ac:dyDescent="0.2">
      <c r="A1140" s="132">
        <f>'Raw Data'!D1143</f>
        <v>5241</v>
      </c>
      <c r="B1140" s="113" t="str">
        <f>'Raw Data'!C1143</f>
        <v>3B</v>
      </c>
      <c r="C1140" s="131" t="str">
        <f>'Raw Data'!B1143</f>
        <v>Semidi</v>
      </c>
      <c r="D1140" s="130">
        <f>'Raw Data'!E1143</f>
        <v>43311</v>
      </c>
      <c r="E1140" s="129">
        <f>'Raw Data'!F1143</f>
        <v>553955</v>
      </c>
      <c r="F1140" s="129">
        <f>IF('Raw Data'!G1143 &lt; 2000000,-1* 'Raw Data'!G1143,('Raw Data'!G1143 - 1000000))</f>
        <v>-1560190</v>
      </c>
      <c r="G1140" s="128">
        <f>'Raw Data'!H1143</f>
        <v>126</v>
      </c>
      <c r="H1140" s="127">
        <f>'Raw Data'!M1143</f>
        <v>6.9564361572265625</v>
      </c>
      <c r="I1140" s="119">
        <f>'Raw Data'!I1143</f>
        <v>393.6953125</v>
      </c>
      <c r="J1140" s="118">
        <f>'Raw Data'!K1143</f>
        <v>27</v>
      </c>
      <c r="K1140" s="119">
        <f>'Raw Data'!J1143</f>
        <v>155.86524963378906</v>
      </c>
      <c r="L1140" s="118">
        <f>'Raw Data'!L1143</f>
        <v>17</v>
      </c>
      <c r="M1140" s="117">
        <f>IF('Raw Data'!U1143 &gt; 0, IF('Raw Data'!V1143 = 1, ('Raw Data'!Z1143 * 'Raw Data'!N1143 * 'Raw Data'!P1143) / 'Raw Data'!U1143, 'Raw Data'!Z1143), #N/A)</f>
        <v>49.5</v>
      </c>
      <c r="N1140" s="116">
        <f>IF('Raw Data'!U1143 &gt; 0, IF('Raw Data'!V1143 = 1, ('Raw Data'!AD1143 * 'Raw Data'!N1143 * 'Raw Data'!P1143) / 'Raw Data'!U1143, 'Raw Data'!AD1143), #N/A)</f>
        <v>14.85</v>
      </c>
      <c r="O1140" s="115">
        <f>IF('Raw Data'!U1143 &gt; 0, IF('Raw Data'!V1143 = 1, ('Raw Data'!AH1143 * 'Raw Data'!N1143 * 'Raw Data'!P1143) / 'Raw Data'!U1143, 'Raw Data'!AH1143), #N/A)</f>
        <v>0</v>
      </c>
      <c r="P1140" s="107">
        <f>'Raw Data'!V1143</f>
        <v>1</v>
      </c>
    </row>
    <row r="1141" spans="1:16" x14ac:dyDescent="0.2">
      <c r="A1141" s="126">
        <f>'Raw Data'!D1144</f>
        <v>5242</v>
      </c>
      <c r="B1141" s="125" t="str">
        <f>'Raw Data'!C1144</f>
        <v>3B</v>
      </c>
      <c r="C1141" s="124" t="str">
        <f>'Raw Data'!B1144</f>
        <v>Semidi</v>
      </c>
      <c r="D1141" s="123">
        <f>'Raw Data'!E1144</f>
        <v>43309</v>
      </c>
      <c r="E1141" s="122">
        <f>'Raw Data'!F1144</f>
        <v>554001</v>
      </c>
      <c r="F1141" s="122">
        <f>IF('Raw Data'!G1144 &lt; 2000000,-1* 'Raw Data'!G1144,('Raw Data'!G1144 - 1000000))</f>
        <v>-1561930</v>
      </c>
      <c r="G1141" s="121">
        <f>'Raw Data'!H1144</f>
        <v>138</v>
      </c>
      <c r="H1141" s="120">
        <f>'Raw Data'!M1144</f>
        <v>7.0267033576965332</v>
      </c>
      <c r="I1141" s="137">
        <f>'Raw Data'!I1144</f>
        <v>2059.194091796875</v>
      </c>
      <c r="J1141" s="136">
        <f>'Raw Data'!K1144</f>
        <v>118</v>
      </c>
      <c r="K1141" s="137">
        <f>'Raw Data'!J1144</f>
        <v>295.281982421875</v>
      </c>
      <c r="L1141" s="136">
        <f>'Raw Data'!L1144</f>
        <v>32</v>
      </c>
      <c r="M1141" s="135">
        <f>IF('Raw Data'!U1144 &gt; 0, IF('Raw Data'!V1144 = 1, ('Raw Data'!Z1144 * 'Raw Data'!N1144 * 'Raw Data'!P1144) / 'Raw Data'!U1144, 'Raw Data'!Z1144), #N/A)</f>
        <v>20</v>
      </c>
      <c r="N1141" s="134">
        <f>IF('Raw Data'!U1144 &gt; 0, IF('Raw Data'!V1144 = 1, ('Raw Data'!AD1144 * 'Raw Data'!N1144 * 'Raw Data'!P1144) / 'Raw Data'!U1144, 'Raw Data'!AD1144), #N/A)</f>
        <v>0</v>
      </c>
      <c r="O1141" s="133">
        <f>IF('Raw Data'!U1144 &gt; 0, IF('Raw Data'!V1144 = 1, ('Raw Data'!AH1144 * 'Raw Data'!N1144 * 'Raw Data'!P1144) / 'Raw Data'!U1144, 'Raw Data'!AH1144), #N/A)</f>
        <v>0</v>
      </c>
      <c r="P1141" s="107">
        <f>'Raw Data'!V1144</f>
        <v>1</v>
      </c>
    </row>
    <row r="1142" spans="1:16" x14ac:dyDescent="0.2">
      <c r="A1142" s="132">
        <f>'Raw Data'!D1145</f>
        <v>5243</v>
      </c>
      <c r="B1142" s="113" t="str">
        <f>'Raw Data'!C1145</f>
        <v>3B</v>
      </c>
      <c r="C1142" s="131" t="str">
        <f>'Raw Data'!B1145</f>
        <v>Semidi</v>
      </c>
      <c r="D1142" s="130">
        <f>'Raw Data'!E1145</f>
        <v>43309</v>
      </c>
      <c r="E1142" s="129">
        <f>'Raw Data'!F1145</f>
        <v>553994</v>
      </c>
      <c r="F1142" s="129">
        <f>IF('Raw Data'!G1145 &lt; 2000000,-1* 'Raw Data'!G1145,('Raw Data'!G1145 - 1000000))</f>
        <v>-1563697</v>
      </c>
      <c r="G1142" s="128">
        <f>'Raw Data'!H1145</f>
        <v>130</v>
      </c>
      <c r="H1142" s="127">
        <f>'Raw Data'!M1145</f>
        <v>6.88616943359375</v>
      </c>
      <c r="I1142" s="119">
        <f>'Raw Data'!I1145</f>
        <v>524.08990478515625</v>
      </c>
      <c r="J1142" s="118">
        <f>'Raw Data'!K1145</f>
        <v>36</v>
      </c>
      <c r="K1142" s="119">
        <f>'Raw Data'!J1145</f>
        <v>82.745071411132813</v>
      </c>
      <c r="L1142" s="118">
        <f>'Raw Data'!L1145</f>
        <v>9</v>
      </c>
      <c r="M1142" s="117">
        <f>IF('Raw Data'!U1145 &gt; 0, IF('Raw Data'!V1145 = 1, ('Raw Data'!Z1145 * 'Raw Data'!N1145 * 'Raw Data'!P1145) / 'Raw Data'!U1145, 'Raw Data'!Z1145), #N/A)</f>
        <v>9.8000000000000007</v>
      </c>
      <c r="N1142" s="116">
        <f>IF('Raw Data'!U1145 &gt; 0, IF('Raw Data'!V1145 = 1, ('Raw Data'!AD1145 * 'Raw Data'!N1145 * 'Raw Data'!P1145) / 'Raw Data'!U1145, 'Raw Data'!AD1145), #N/A)</f>
        <v>0</v>
      </c>
      <c r="O1142" s="115">
        <f>IF('Raw Data'!U1145 &gt; 0, IF('Raw Data'!V1145 = 1, ('Raw Data'!AH1145 * 'Raw Data'!N1145 * 'Raw Data'!P1145) / 'Raw Data'!U1145, 'Raw Data'!AH1145), #N/A)</f>
        <v>0</v>
      </c>
      <c r="P1142" s="107">
        <f>'Raw Data'!V1145</f>
        <v>1</v>
      </c>
    </row>
    <row r="1143" spans="1:16" x14ac:dyDescent="0.2">
      <c r="A1143" s="132">
        <f>'Raw Data'!D1146</f>
        <v>5244</v>
      </c>
      <c r="B1143" s="113" t="str">
        <f>'Raw Data'!C1146</f>
        <v>3B</v>
      </c>
      <c r="C1143" s="131" t="str">
        <f>'Raw Data'!B1146</f>
        <v>Semidi</v>
      </c>
      <c r="D1143" s="130">
        <f>'Raw Data'!E1146</f>
        <v>43312</v>
      </c>
      <c r="E1143" s="129">
        <f>'Raw Data'!F1146</f>
        <v>555003</v>
      </c>
      <c r="F1143" s="129">
        <f>IF('Raw Data'!G1146 &lt; 2000000,-1* 'Raw Data'!G1146,('Raw Data'!G1146 - 1000000))</f>
        <v>-1550921</v>
      </c>
      <c r="G1143" s="128">
        <f>'Raw Data'!H1146</f>
        <v>62</v>
      </c>
      <c r="H1143" s="127">
        <f>'Raw Data'!M1146</f>
        <v>6.9564361572265625</v>
      </c>
      <c r="I1143" s="119">
        <f>'Raw Data'!I1146</f>
        <v>165.92994689941406</v>
      </c>
      <c r="J1143" s="118">
        <f>'Raw Data'!K1146</f>
        <v>11</v>
      </c>
      <c r="K1143" s="119">
        <f>'Raw Data'!J1146</f>
        <v>515.479248046875</v>
      </c>
      <c r="L1143" s="118">
        <f>'Raw Data'!L1146</f>
        <v>70</v>
      </c>
      <c r="M1143" s="117">
        <f>IF('Raw Data'!U1146 &gt; 0, IF('Raw Data'!V1146 = 1, ('Raw Data'!Z1146 * 'Raw Data'!N1146 * 'Raw Data'!P1146) / 'Raw Data'!U1146, 'Raw Data'!Z1146), #N/A)</f>
        <v>0</v>
      </c>
      <c r="N1143" s="116">
        <f>IF('Raw Data'!U1146 &gt; 0, IF('Raw Data'!V1146 = 1, ('Raw Data'!AD1146 * 'Raw Data'!N1146 * 'Raw Data'!P1146) / 'Raw Data'!U1146, 'Raw Data'!AD1146), #N/A)</f>
        <v>9.9</v>
      </c>
      <c r="O1143" s="115">
        <f>IF('Raw Data'!U1146 &gt; 0, IF('Raw Data'!V1146 = 1, ('Raw Data'!AH1146 * 'Raw Data'!N1146 * 'Raw Data'!P1146) / 'Raw Data'!U1146, 'Raw Data'!AH1146), #N/A)</f>
        <v>0</v>
      </c>
      <c r="P1143" s="107">
        <f>'Raw Data'!V1146</f>
        <v>1</v>
      </c>
    </row>
    <row r="1144" spans="1:16" x14ac:dyDescent="0.2">
      <c r="A1144" s="132">
        <f>'Raw Data'!D1147</f>
        <v>5245</v>
      </c>
      <c r="B1144" s="113" t="str">
        <f>'Raw Data'!C1147</f>
        <v>3B</v>
      </c>
      <c r="C1144" s="131" t="str">
        <f>'Raw Data'!B1147</f>
        <v>Semidi</v>
      </c>
      <c r="D1144" s="130">
        <f>'Raw Data'!E1147</f>
        <v>43312</v>
      </c>
      <c r="E1144" s="129">
        <f>'Raw Data'!F1147</f>
        <v>554962</v>
      </c>
      <c r="F1144" s="129">
        <f>IF('Raw Data'!G1147 &lt; 2000000,-1* 'Raw Data'!G1147,('Raw Data'!G1147 - 1000000))</f>
        <v>-1552499</v>
      </c>
      <c r="G1144" s="128">
        <f>'Raw Data'!H1147</f>
        <v>29</v>
      </c>
      <c r="H1144" s="127">
        <f>'Raw Data'!M1147</f>
        <v>6.8159022331237793</v>
      </c>
      <c r="I1144" s="119">
        <f>'Raw Data'!I1147</f>
        <v>98.224517822265625</v>
      </c>
      <c r="J1144" s="118">
        <f>'Raw Data'!K1147</f>
        <v>5</v>
      </c>
      <c r="K1144" s="119">
        <f>'Raw Data'!J1147</f>
        <v>107.07199096679687</v>
      </c>
      <c r="L1144" s="118">
        <f>'Raw Data'!L1147</f>
        <v>14</v>
      </c>
      <c r="M1144" s="117">
        <f>IF('Raw Data'!U1147 &gt; 0, IF('Raw Data'!V1147 = 1, ('Raw Data'!Z1147 * 'Raw Data'!N1147 * 'Raw Data'!P1147) / 'Raw Data'!U1147, 'Raw Data'!Z1147), #N/A)</f>
        <v>0</v>
      </c>
      <c r="N1144" s="116">
        <f>IF('Raw Data'!U1147 &gt; 0, IF('Raw Data'!V1147 = 1, ('Raw Data'!AD1147 * 'Raw Data'!N1147 * 'Raw Data'!P1147) / 'Raw Data'!U1147, 'Raw Data'!AD1147), #N/A)</f>
        <v>0</v>
      </c>
      <c r="O1144" s="115">
        <f>IF('Raw Data'!U1147 &gt; 0, IF('Raw Data'!V1147 = 1, ('Raw Data'!AH1147 * 'Raw Data'!N1147 * 'Raw Data'!P1147) / 'Raw Data'!U1147, 'Raw Data'!AH1147), #N/A)</f>
        <v>0</v>
      </c>
      <c r="P1144" s="107">
        <f>'Raw Data'!V1147</f>
        <v>1</v>
      </c>
    </row>
    <row r="1145" spans="1:16" x14ac:dyDescent="0.2">
      <c r="A1145" s="132">
        <f>'Raw Data'!D1148</f>
        <v>5246</v>
      </c>
      <c r="B1145" s="113" t="str">
        <f>'Raw Data'!C1148</f>
        <v>3B</v>
      </c>
      <c r="C1145" s="131" t="str">
        <f>'Raw Data'!B1148</f>
        <v>Semidi</v>
      </c>
      <c r="D1145" s="130">
        <f>'Raw Data'!E1148</f>
        <v>43304</v>
      </c>
      <c r="E1145" s="129">
        <f>'Raw Data'!F1148</f>
        <v>555001</v>
      </c>
      <c r="F1145" s="129">
        <f>IF('Raw Data'!G1148 &lt; 2000000,-1* 'Raw Data'!G1148,('Raw Data'!G1148 - 1000000))</f>
        <v>-1560124</v>
      </c>
      <c r="G1145" s="128">
        <f>'Raw Data'!H1148</f>
        <v>56</v>
      </c>
      <c r="H1145" s="127">
        <f>'Raw Data'!M1148</f>
        <v>6.88616943359375</v>
      </c>
      <c r="I1145" s="119">
        <f>'Raw Data'!I1148</f>
        <v>188.70419311523438</v>
      </c>
      <c r="J1145" s="118">
        <f>'Raw Data'!K1148</f>
        <v>14</v>
      </c>
      <c r="K1145" s="119">
        <f>'Raw Data'!J1148</f>
        <v>269.19671630859375</v>
      </c>
      <c r="L1145" s="118">
        <f>'Raw Data'!L1148</f>
        <v>33</v>
      </c>
      <c r="M1145" s="117">
        <f>IF('Raw Data'!U1148 &gt; 0, IF('Raw Data'!V1148 = 1, ('Raw Data'!Z1148 * 'Raw Data'!N1148 * 'Raw Data'!P1148) / 'Raw Data'!U1148, 'Raw Data'!Z1148), #N/A)</f>
        <v>4.9000000000000004</v>
      </c>
      <c r="N1145" s="116">
        <f>IF('Raw Data'!U1148 &gt; 0, IF('Raw Data'!V1148 = 1, ('Raw Data'!AD1148 * 'Raw Data'!N1148 * 'Raw Data'!P1148) / 'Raw Data'!U1148, 'Raw Data'!AD1148), #N/A)</f>
        <v>58.8</v>
      </c>
      <c r="O1145" s="115">
        <f>IF('Raw Data'!U1148 &gt; 0, IF('Raw Data'!V1148 = 1, ('Raw Data'!AH1148 * 'Raw Data'!N1148 * 'Raw Data'!P1148) / 'Raw Data'!U1148, 'Raw Data'!AH1148), #N/A)</f>
        <v>0</v>
      </c>
      <c r="P1145" s="107">
        <f>'Raw Data'!V1148</f>
        <v>1</v>
      </c>
    </row>
    <row r="1146" spans="1:16" x14ac:dyDescent="0.2">
      <c r="A1146" s="132">
        <f>'Raw Data'!D1149</f>
        <v>5247</v>
      </c>
      <c r="B1146" s="113" t="str">
        <f>'Raw Data'!C1149</f>
        <v>3B</v>
      </c>
      <c r="C1146" s="131" t="str">
        <f>'Raw Data'!B1149</f>
        <v>Semidi</v>
      </c>
      <c r="D1146" s="130">
        <f>'Raw Data'!E1149</f>
        <v>43304</v>
      </c>
      <c r="E1146" s="129">
        <f>'Raw Data'!F1149</f>
        <v>554990</v>
      </c>
      <c r="F1146" s="129">
        <f>IF('Raw Data'!G1149 &lt; 2000000,-1* 'Raw Data'!G1149,('Raw Data'!G1149 - 1000000))</f>
        <v>-1561901</v>
      </c>
      <c r="G1146" s="128">
        <f>'Raw Data'!H1149</f>
        <v>132</v>
      </c>
      <c r="H1146" s="127">
        <f>'Raw Data'!M1149</f>
        <v>6.9564361572265625</v>
      </c>
      <c r="I1146" s="119">
        <f>'Raw Data'!I1149</f>
        <v>115.4725341796875</v>
      </c>
      <c r="J1146" s="118">
        <f>'Raw Data'!K1149</f>
        <v>9</v>
      </c>
      <c r="K1146" s="119">
        <f>'Raw Data'!J1149</f>
        <v>262.97537231445312</v>
      </c>
      <c r="L1146" s="118">
        <f>'Raw Data'!L1149</f>
        <v>30</v>
      </c>
      <c r="M1146" s="117">
        <f>IF('Raw Data'!U1149 &gt; 0, IF('Raw Data'!V1149 = 1, ('Raw Data'!Z1149 * 'Raw Data'!N1149 * 'Raw Data'!P1149) / 'Raw Data'!U1149, 'Raw Data'!Z1149), #N/A)</f>
        <v>39.6</v>
      </c>
      <c r="N1146" s="116">
        <f>IF('Raw Data'!U1149 &gt; 0, IF('Raw Data'!V1149 = 1, ('Raw Data'!AD1149 * 'Raw Data'!N1149 * 'Raw Data'!P1149) / 'Raw Data'!U1149, 'Raw Data'!AD1149), #N/A)</f>
        <v>0</v>
      </c>
      <c r="O1146" s="115">
        <f>IF('Raw Data'!U1149 &gt; 0, IF('Raw Data'!V1149 = 1, ('Raw Data'!AH1149 * 'Raw Data'!N1149 * 'Raw Data'!P1149) / 'Raw Data'!U1149, 'Raw Data'!AH1149), #N/A)</f>
        <v>0</v>
      </c>
      <c r="P1146" s="107">
        <f>'Raw Data'!V1149</f>
        <v>1</v>
      </c>
    </row>
    <row r="1147" spans="1:16" x14ac:dyDescent="0.2">
      <c r="A1147" s="132">
        <f>'Raw Data'!D1150</f>
        <v>5248</v>
      </c>
      <c r="B1147" s="113" t="str">
        <f>'Raw Data'!C1150</f>
        <v>3B</v>
      </c>
      <c r="C1147" s="131" t="str">
        <f>'Raw Data'!B1150</f>
        <v>Semidi</v>
      </c>
      <c r="D1147" s="130">
        <f>'Raw Data'!E1150</f>
        <v>43308</v>
      </c>
      <c r="E1147" s="129">
        <f>'Raw Data'!F1150</f>
        <v>555000</v>
      </c>
      <c r="F1147" s="129">
        <f>IF('Raw Data'!G1150 &lt; 2000000,-1* 'Raw Data'!G1150,('Raw Data'!G1150 - 1000000))</f>
        <v>-1563598</v>
      </c>
      <c r="G1147" s="128">
        <f>'Raw Data'!H1150</f>
        <v>124</v>
      </c>
      <c r="H1147" s="127">
        <f>'Raw Data'!M1150</f>
        <v>7.0267033576965332</v>
      </c>
      <c r="I1147" s="119">
        <f>'Raw Data'!I1150</f>
        <v>300.47714233398437</v>
      </c>
      <c r="J1147" s="118">
        <f>'Raw Data'!K1150</f>
        <v>22</v>
      </c>
      <c r="K1147" s="119">
        <f>'Raw Data'!J1150</f>
        <v>309.20123291015625</v>
      </c>
      <c r="L1147" s="118">
        <f>'Raw Data'!L1150</f>
        <v>34</v>
      </c>
      <c r="M1147" s="117">
        <f>IF('Raw Data'!U1150 &gt; 0, IF('Raw Data'!V1150 = 1, ('Raw Data'!Z1150 * 'Raw Data'!N1150 * 'Raw Data'!P1150) / 'Raw Data'!U1150, 'Raw Data'!Z1150), #N/A)</f>
        <v>20</v>
      </c>
      <c r="N1147" s="116">
        <f>IF('Raw Data'!U1150 &gt; 0, IF('Raw Data'!V1150 = 1, ('Raw Data'!AD1150 * 'Raw Data'!N1150 * 'Raw Data'!P1150) / 'Raw Data'!U1150, 'Raw Data'!AD1150), #N/A)</f>
        <v>15</v>
      </c>
      <c r="O1147" s="115">
        <f>IF('Raw Data'!U1150 &gt; 0, IF('Raw Data'!V1150 = 1, ('Raw Data'!AH1150 * 'Raw Data'!N1150 * 'Raw Data'!P1150) / 'Raw Data'!U1150, 'Raw Data'!AH1150), #N/A)</f>
        <v>0</v>
      </c>
      <c r="P1147" s="107">
        <f>'Raw Data'!V1150</f>
        <v>1</v>
      </c>
    </row>
    <row r="1148" spans="1:16" x14ac:dyDescent="0.2">
      <c r="A1148" s="132">
        <f>'Raw Data'!D1151</f>
        <v>5249</v>
      </c>
      <c r="B1148" s="113" t="str">
        <f>'Raw Data'!C1151</f>
        <v>3B</v>
      </c>
      <c r="C1148" s="131" t="str">
        <f>'Raw Data'!B1151</f>
        <v>Semidi</v>
      </c>
      <c r="D1148" s="130">
        <f>'Raw Data'!E1151</f>
        <v>43308</v>
      </c>
      <c r="E1148" s="129">
        <f>'Raw Data'!F1151</f>
        <v>555005</v>
      </c>
      <c r="F1148" s="129">
        <f>IF('Raw Data'!G1151 &lt; 2000000,-1* 'Raw Data'!G1151,('Raw Data'!G1151 - 1000000))</f>
        <v>-1565369</v>
      </c>
      <c r="G1148" s="128">
        <f>'Raw Data'!H1151</f>
        <v>72</v>
      </c>
      <c r="H1148" s="127">
        <f>'Raw Data'!M1151</f>
        <v>6.9564361572265625</v>
      </c>
      <c r="I1148" s="119">
        <f>'Raw Data'!I1151</f>
        <v>37.044513702392578</v>
      </c>
      <c r="J1148" s="118">
        <f>'Raw Data'!K1151</f>
        <v>3</v>
      </c>
      <c r="K1148" s="119">
        <f>'Raw Data'!J1151</f>
        <v>225.65789794921875</v>
      </c>
      <c r="L1148" s="118">
        <f>'Raw Data'!L1151</f>
        <v>29</v>
      </c>
      <c r="M1148" s="117">
        <f>IF('Raw Data'!U1151 &gt; 0, IF('Raw Data'!V1151 = 1, ('Raw Data'!Z1151 * 'Raw Data'!N1151 * 'Raw Data'!P1151) / 'Raw Data'!U1151, 'Raw Data'!Z1151), #N/A)</f>
        <v>19.8</v>
      </c>
      <c r="N1148" s="116">
        <f>IF('Raw Data'!U1151 &gt; 0, IF('Raw Data'!V1151 = 1, ('Raw Data'!AD1151 * 'Raw Data'!N1151 * 'Raw Data'!P1151) / 'Raw Data'!U1151, 'Raw Data'!AD1151), #N/A)</f>
        <v>59.4</v>
      </c>
      <c r="O1148" s="115">
        <f>IF('Raw Data'!U1151 &gt; 0, IF('Raw Data'!V1151 = 1, ('Raw Data'!AH1151 * 'Raw Data'!N1151 * 'Raw Data'!P1151) / 'Raw Data'!U1151, 'Raw Data'!AH1151), #N/A)</f>
        <v>0</v>
      </c>
      <c r="P1148" s="107">
        <f>'Raw Data'!V1151</f>
        <v>1</v>
      </c>
    </row>
    <row r="1149" spans="1:16" x14ac:dyDescent="0.2">
      <c r="A1149" s="132">
        <f>'Raw Data'!D1152</f>
        <v>5250</v>
      </c>
      <c r="B1149" s="113" t="str">
        <f>'Raw Data'!C1152</f>
        <v>3B</v>
      </c>
      <c r="C1149" s="131" t="str">
        <f>'Raw Data'!B1152</f>
        <v>Semidi</v>
      </c>
      <c r="D1149" s="130">
        <f>'Raw Data'!E1152</f>
        <v>43305</v>
      </c>
      <c r="E1149" s="129">
        <f>'Raw Data'!F1152</f>
        <v>560002</v>
      </c>
      <c r="F1149" s="129">
        <f>IF('Raw Data'!G1152 &lt; 2000000,-1* 'Raw Data'!G1152,('Raw Data'!G1152 - 1000000))</f>
        <v>-1554256</v>
      </c>
      <c r="G1149" s="128">
        <f>'Raw Data'!H1152</f>
        <v>24</v>
      </c>
      <c r="H1149" s="127">
        <f>'Raw Data'!M1152</f>
        <v>6.88616943359375</v>
      </c>
      <c r="I1149" s="119">
        <f>'Raw Data'!I1152</f>
        <v>38.599334716796875</v>
      </c>
      <c r="J1149" s="118">
        <f>'Raw Data'!K1152</f>
        <v>2</v>
      </c>
      <c r="K1149" s="119">
        <f>'Raw Data'!J1152</f>
        <v>175.13063049316406</v>
      </c>
      <c r="L1149" s="118">
        <f>'Raw Data'!L1152</f>
        <v>29</v>
      </c>
      <c r="M1149" s="117">
        <f>IF('Raw Data'!U1152 &gt; 0, IF('Raw Data'!V1152 = 1, ('Raw Data'!Z1152 * 'Raw Data'!N1152 * 'Raw Data'!P1152) / 'Raw Data'!U1152, 'Raw Data'!Z1152), #N/A)</f>
        <v>0</v>
      </c>
      <c r="N1149" s="116">
        <f>IF('Raw Data'!U1152 &gt; 0, IF('Raw Data'!V1152 = 1, ('Raw Data'!AD1152 * 'Raw Data'!N1152 * 'Raw Data'!P1152) / 'Raw Data'!U1152, 'Raw Data'!AD1152), #N/A)</f>
        <v>0</v>
      </c>
      <c r="O1149" s="115">
        <f>IF('Raw Data'!U1152 &gt; 0, IF('Raw Data'!V1152 = 1, ('Raw Data'!AH1152 * 'Raw Data'!N1152 * 'Raw Data'!P1152) / 'Raw Data'!U1152, 'Raw Data'!AH1152), #N/A)</f>
        <v>0</v>
      </c>
      <c r="P1149" s="107">
        <f>'Raw Data'!V1152</f>
        <v>1</v>
      </c>
    </row>
    <row r="1150" spans="1:16" x14ac:dyDescent="0.2">
      <c r="A1150" s="132">
        <f>'Raw Data'!D1153</f>
        <v>5251</v>
      </c>
      <c r="B1150" s="113" t="str">
        <f>'Raw Data'!C1153</f>
        <v>3B</v>
      </c>
      <c r="C1150" s="131" t="str">
        <f>'Raw Data'!B1153</f>
        <v>Semidi</v>
      </c>
      <c r="D1150" s="130">
        <f>'Raw Data'!E1153</f>
        <v>43305</v>
      </c>
      <c r="E1150" s="129">
        <f>'Raw Data'!F1153</f>
        <v>560012</v>
      </c>
      <c r="F1150" s="129">
        <f>IF('Raw Data'!G1153 &lt; 2000000,-1* 'Raw Data'!G1153,('Raw Data'!G1153 - 1000000))</f>
        <v>-1560004</v>
      </c>
      <c r="G1150" s="128">
        <f>'Raw Data'!H1153</f>
        <v>41</v>
      </c>
      <c r="H1150" s="127">
        <f>'Raw Data'!M1153</f>
        <v>7.0969705581665039</v>
      </c>
      <c r="I1150" s="119">
        <f>'Raw Data'!I1153</f>
        <v>18.93565559387207</v>
      </c>
      <c r="J1150" s="118">
        <f>'Raw Data'!K1153</f>
        <v>1</v>
      </c>
      <c r="K1150" s="119">
        <f>'Raw Data'!J1153</f>
        <v>132.00764465332031</v>
      </c>
      <c r="L1150" s="118">
        <f>'Raw Data'!L1153</f>
        <v>24</v>
      </c>
      <c r="M1150" s="117">
        <f>IF('Raw Data'!U1153 &gt; 0, IF('Raw Data'!V1153 = 1, ('Raw Data'!Z1153 * 'Raw Data'!N1153 * 'Raw Data'!P1153) / 'Raw Data'!U1153, 'Raw Data'!Z1153), #N/A)</f>
        <v>0</v>
      </c>
      <c r="N1150" s="116">
        <f>IF('Raw Data'!U1153 &gt; 0, IF('Raw Data'!V1153 = 1, ('Raw Data'!AD1153 * 'Raw Data'!N1153 * 'Raw Data'!P1153) / 'Raw Data'!U1153, 'Raw Data'!AD1153), #N/A)</f>
        <v>50.5</v>
      </c>
      <c r="O1150" s="115">
        <f>IF('Raw Data'!U1153 &gt; 0, IF('Raw Data'!V1153 = 1, ('Raw Data'!AH1153 * 'Raw Data'!N1153 * 'Raw Data'!P1153) / 'Raw Data'!U1153, 'Raw Data'!AH1153), #N/A)</f>
        <v>0</v>
      </c>
      <c r="P1150" s="107">
        <f>'Raw Data'!V1153</f>
        <v>1</v>
      </c>
    </row>
    <row r="1151" spans="1:16" x14ac:dyDescent="0.2">
      <c r="A1151" s="132">
        <f>'Raw Data'!D1154</f>
        <v>5252</v>
      </c>
      <c r="B1151" s="113" t="str">
        <f>'Raw Data'!C1154</f>
        <v>3B</v>
      </c>
      <c r="C1151" s="131" t="str">
        <f>'Raw Data'!B1154</f>
        <v>Semidi</v>
      </c>
      <c r="D1151" s="130">
        <f>'Raw Data'!E1154</f>
        <v>43304</v>
      </c>
      <c r="E1151" s="129">
        <f>'Raw Data'!F1154</f>
        <v>555973</v>
      </c>
      <c r="F1151" s="129">
        <f>IF('Raw Data'!G1154 &lt; 2000000,-1* 'Raw Data'!G1154,('Raw Data'!G1154 - 1000000))</f>
        <v>-1561798</v>
      </c>
      <c r="G1151" s="128">
        <f>'Raw Data'!H1154</f>
        <v>116</v>
      </c>
      <c r="H1151" s="127">
        <f>'Raw Data'!M1154</f>
        <v>6.9564361572265625</v>
      </c>
      <c r="I1151" s="119">
        <f>'Raw Data'!I1154</f>
        <v>489.00698852539062</v>
      </c>
      <c r="J1151" s="118">
        <f>'Raw Data'!K1154</f>
        <v>32</v>
      </c>
      <c r="K1151" s="119">
        <f>'Raw Data'!J1154</f>
        <v>74.522384643554688</v>
      </c>
      <c r="L1151" s="118">
        <f>'Raw Data'!L1154</f>
        <v>8</v>
      </c>
      <c r="M1151" s="117">
        <f>IF('Raw Data'!U1154 &gt; 0, IF('Raw Data'!V1154 = 1, ('Raw Data'!Z1154 * 'Raw Data'!N1154 * 'Raw Data'!P1154) / 'Raw Data'!U1154, 'Raw Data'!Z1154), #N/A)</f>
        <v>49.5</v>
      </c>
      <c r="N1151" s="116">
        <f>IF('Raw Data'!U1154 &gt; 0, IF('Raw Data'!V1154 = 1, ('Raw Data'!AD1154 * 'Raw Data'!N1154 * 'Raw Data'!P1154) / 'Raw Data'!U1154, 'Raw Data'!AD1154), #N/A)</f>
        <v>94.05</v>
      </c>
      <c r="O1151" s="115">
        <f>IF('Raw Data'!U1154 &gt; 0, IF('Raw Data'!V1154 = 1, ('Raw Data'!AH1154 * 'Raw Data'!N1154 * 'Raw Data'!P1154) / 'Raw Data'!U1154, 'Raw Data'!AH1154), #N/A)</f>
        <v>0</v>
      </c>
      <c r="P1151" s="107">
        <f>'Raw Data'!V1154</f>
        <v>1</v>
      </c>
    </row>
    <row r="1152" spans="1:16" x14ac:dyDescent="0.2">
      <c r="A1152" s="132">
        <f>'Raw Data'!D1155</f>
        <v>5253</v>
      </c>
      <c r="B1152" s="113" t="str">
        <f>'Raw Data'!C1155</f>
        <v>3B</v>
      </c>
      <c r="C1152" s="131" t="str">
        <f>'Raw Data'!B1155</f>
        <v>Semidi</v>
      </c>
      <c r="D1152" s="130">
        <f>'Raw Data'!E1155</f>
        <v>43308</v>
      </c>
      <c r="E1152" s="129">
        <f>'Raw Data'!F1155</f>
        <v>555929</v>
      </c>
      <c r="F1152" s="129">
        <f>IF('Raw Data'!G1155 &lt; 2000000,-1* 'Raw Data'!G1155,('Raw Data'!G1155 - 1000000))</f>
        <v>-1563193</v>
      </c>
      <c r="G1152" s="128">
        <f>'Raw Data'!H1155</f>
        <v>106</v>
      </c>
      <c r="H1152" s="127">
        <f>'Raw Data'!M1155</f>
        <v>6.9564361572265625</v>
      </c>
      <c r="I1152" s="119">
        <f>'Raw Data'!I1155</f>
        <v>858.01702880859375</v>
      </c>
      <c r="J1152" s="118">
        <f>'Raw Data'!K1155</f>
        <v>58</v>
      </c>
      <c r="K1152" s="119">
        <f>'Raw Data'!J1155</f>
        <v>359.33758544921875</v>
      </c>
      <c r="L1152" s="118">
        <f>'Raw Data'!L1155</f>
        <v>40</v>
      </c>
      <c r="M1152" s="117">
        <f>IF('Raw Data'!U1155 &gt; 0, IF('Raw Data'!V1155 = 1, ('Raw Data'!Z1155 * 'Raw Data'!N1155 * 'Raw Data'!P1155) / 'Raw Data'!U1155, 'Raw Data'!Z1155), #N/A)</f>
        <v>9.9</v>
      </c>
      <c r="N1152" s="116">
        <f>IF('Raw Data'!U1155 &gt; 0, IF('Raw Data'!V1155 = 1, ('Raw Data'!AD1155 * 'Raw Data'!N1155 * 'Raw Data'!P1155) / 'Raw Data'!U1155, 'Raw Data'!AD1155), #N/A)</f>
        <v>123.75</v>
      </c>
      <c r="O1152" s="115">
        <f>IF('Raw Data'!U1155 &gt; 0, IF('Raw Data'!V1155 = 1, ('Raw Data'!AH1155 * 'Raw Data'!N1155 * 'Raw Data'!P1155) / 'Raw Data'!U1155, 'Raw Data'!AH1155), #N/A)</f>
        <v>4.95</v>
      </c>
      <c r="P1152" s="107">
        <f>'Raw Data'!V1155</f>
        <v>1</v>
      </c>
    </row>
    <row r="1153" spans="1:16" x14ac:dyDescent="0.2">
      <c r="A1153" s="132">
        <f>'Raw Data'!D1156</f>
        <v>5254</v>
      </c>
      <c r="B1153" s="113" t="str">
        <f>'Raw Data'!C1156</f>
        <v>3B</v>
      </c>
      <c r="C1153" s="131" t="str">
        <f>'Raw Data'!B1156</f>
        <v>Semidi</v>
      </c>
      <c r="D1153" s="130">
        <f>'Raw Data'!E1156</f>
        <v>43296</v>
      </c>
      <c r="E1153" s="129">
        <f>'Raw Data'!F1156</f>
        <v>560002</v>
      </c>
      <c r="F1153" s="129">
        <f>IF('Raw Data'!G1156 &lt; 2000000,-1* 'Raw Data'!G1156,('Raw Data'!G1156 - 1000000))</f>
        <v>-1571105</v>
      </c>
      <c r="G1153" s="128">
        <f>'Raw Data'!H1156</f>
        <v>62</v>
      </c>
      <c r="H1153" s="127">
        <f>'Raw Data'!M1156</f>
        <v>6.9564361572265625</v>
      </c>
      <c r="I1153" s="119">
        <f>'Raw Data'!I1156</f>
        <v>44.52410888671875</v>
      </c>
      <c r="J1153" s="118">
        <f>'Raw Data'!K1156</f>
        <v>3</v>
      </c>
      <c r="K1153" s="119">
        <f>'Raw Data'!J1156</f>
        <v>124.91001892089844</v>
      </c>
      <c r="L1153" s="118">
        <f>'Raw Data'!L1156</f>
        <v>17</v>
      </c>
      <c r="M1153" s="117">
        <f>IF('Raw Data'!U1156 &gt; 0, IF('Raw Data'!V1156 = 1, ('Raw Data'!Z1156 * 'Raw Data'!N1156 * 'Raw Data'!P1156) / 'Raw Data'!U1156, 'Raw Data'!Z1156), #N/A)</f>
        <v>0</v>
      </c>
      <c r="N1153" s="116">
        <f>IF('Raw Data'!U1156 &gt; 0, IF('Raw Data'!V1156 = 1, ('Raw Data'!AD1156 * 'Raw Data'!N1156 * 'Raw Data'!P1156) / 'Raw Data'!U1156, 'Raw Data'!AD1156), #N/A)</f>
        <v>29.7</v>
      </c>
      <c r="O1153" s="115">
        <f>IF('Raw Data'!U1156 &gt; 0, IF('Raw Data'!V1156 = 1, ('Raw Data'!AH1156 * 'Raw Data'!N1156 * 'Raw Data'!P1156) / 'Raw Data'!U1156, 'Raw Data'!AH1156), #N/A)</f>
        <v>0</v>
      </c>
      <c r="P1153" s="107">
        <f>'Raw Data'!V1156</f>
        <v>1</v>
      </c>
    </row>
    <row r="1154" spans="1:16" x14ac:dyDescent="0.2">
      <c r="A1154" s="132">
        <f>'Raw Data'!D1157</f>
        <v>5255</v>
      </c>
      <c r="B1154" s="113" t="str">
        <f>'Raw Data'!C1157</f>
        <v>3B</v>
      </c>
      <c r="C1154" s="131" t="str">
        <f>'Raw Data'!B1157</f>
        <v>Semidi</v>
      </c>
      <c r="D1154" s="130">
        <f>'Raw Data'!E1157</f>
        <v>43305</v>
      </c>
      <c r="E1154" s="129">
        <f>'Raw Data'!F1157</f>
        <v>560983</v>
      </c>
      <c r="F1154" s="129">
        <f>IF('Raw Data'!G1157 &lt; 2000000,-1* 'Raw Data'!G1157,('Raw Data'!G1157 - 1000000))</f>
        <v>-1555903</v>
      </c>
      <c r="G1154" s="128">
        <f>'Raw Data'!H1157</f>
        <v>114</v>
      </c>
      <c r="H1154" s="127">
        <f>'Raw Data'!M1157</f>
        <v>7.0267033576965332</v>
      </c>
      <c r="I1154" s="119">
        <f>'Raw Data'!I1157</f>
        <v>655.8482666015625</v>
      </c>
      <c r="J1154" s="118">
        <f>'Raw Data'!K1157</f>
        <v>43</v>
      </c>
      <c r="K1154" s="119">
        <f>'Raw Data'!J1157</f>
        <v>469.34597778320312</v>
      </c>
      <c r="L1154" s="118">
        <f>'Raw Data'!L1157</f>
        <v>54</v>
      </c>
      <c r="M1154" s="117">
        <f>IF('Raw Data'!U1157 &gt; 0, IF('Raw Data'!V1157 = 1, ('Raw Data'!Z1157 * 'Raw Data'!N1157 * 'Raw Data'!P1157) / 'Raw Data'!U1157, 'Raw Data'!Z1157), #N/A)</f>
        <v>30</v>
      </c>
      <c r="N1154" s="116">
        <f>IF('Raw Data'!U1157 &gt; 0, IF('Raw Data'!V1157 = 1, ('Raw Data'!AD1157 * 'Raw Data'!N1157 * 'Raw Data'!P1157) / 'Raw Data'!U1157, 'Raw Data'!AD1157), #N/A)</f>
        <v>105</v>
      </c>
      <c r="O1154" s="115">
        <f>IF('Raw Data'!U1157 &gt; 0, IF('Raw Data'!V1157 = 1, ('Raw Data'!AH1157 * 'Raw Data'!N1157 * 'Raw Data'!P1157) / 'Raw Data'!U1157, 'Raw Data'!AH1157), #N/A)</f>
        <v>0</v>
      </c>
      <c r="P1154" s="107">
        <f>'Raw Data'!V1157</f>
        <v>1</v>
      </c>
    </row>
    <row r="1155" spans="1:16" x14ac:dyDescent="0.2">
      <c r="A1155" s="132">
        <f>'Raw Data'!D1158</f>
        <v>5256</v>
      </c>
      <c r="B1155" s="113" t="str">
        <f>'Raw Data'!C1158</f>
        <v>3B</v>
      </c>
      <c r="C1155" s="131" t="str">
        <f>'Raw Data'!B1158</f>
        <v>Semidi</v>
      </c>
      <c r="D1155" s="130">
        <f>'Raw Data'!E1158</f>
        <v>43303</v>
      </c>
      <c r="E1155" s="129">
        <f>'Raw Data'!F1158</f>
        <v>560999</v>
      </c>
      <c r="F1155" s="129">
        <f>IF('Raw Data'!G1158 &lt; 2000000,-1* 'Raw Data'!G1158,('Raw Data'!G1158 - 1000000))</f>
        <v>-1561747</v>
      </c>
      <c r="G1155" s="128">
        <f>'Raw Data'!H1158</f>
        <v>127</v>
      </c>
      <c r="H1155" s="127">
        <f>'Raw Data'!M1158</f>
        <v>6.9564361572265625</v>
      </c>
      <c r="I1155" s="119">
        <f>'Raw Data'!I1158</f>
        <v>476.10891723632812</v>
      </c>
      <c r="J1155" s="118">
        <f>'Raw Data'!K1158</f>
        <v>33</v>
      </c>
      <c r="K1155" s="119">
        <f>'Raw Data'!J1158</f>
        <v>125.59777069091797</v>
      </c>
      <c r="L1155" s="118">
        <f>'Raw Data'!L1158</f>
        <v>14</v>
      </c>
      <c r="M1155" s="117">
        <f>IF('Raw Data'!U1158 &gt; 0, IF('Raw Data'!V1158 = 1, ('Raw Data'!Z1158 * 'Raw Data'!N1158 * 'Raw Data'!P1158) / 'Raw Data'!U1158, 'Raw Data'!Z1158), #N/A)</f>
        <v>34.65</v>
      </c>
      <c r="N1155" s="116">
        <f>IF('Raw Data'!U1158 &gt; 0, IF('Raw Data'!V1158 = 1, ('Raw Data'!AD1158 * 'Raw Data'!N1158 * 'Raw Data'!P1158) / 'Raw Data'!U1158, 'Raw Data'!AD1158), #N/A)</f>
        <v>89.1</v>
      </c>
      <c r="O1155" s="115">
        <f>IF('Raw Data'!U1158 &gt; 0, IF('Raw Data'!V1158 = 1, ('Raw Data'!AH1158 * 'Raw Data'!N1158 * 'Raw Data'!P1158) / 'Raw Data'!U1158, 'Raw Data'!AH1158), #N/A)</f>
        <v>0</v>
      </c>
      <c r="P1155" s="107">
        <f>'Raw Data'!V1158</f>
        <v>1</v>
      </c>
    </row>
    <row r="1156" spans="1:16" x14ac:dyDescent="0.2">
      <c r="A1156" s="132">
        <f>'Raw Data'!D1159</f>
        <v>5257</v>
      </c>
      <c r="B1156" s="113" t="str">
        <f>'Raw Data'!C1159</f>
        <v>3B</v>
      </c>
      <c r="C1156" s="131" t="str">
        <f>'Raw Data'!B1159</f>
        <v>Semidi</v>
      </c>
      <c r="D1156" s="130">
        <f>'Raw Data'!E1159</f>
        <v>43303</v>
      </c>
      <c r="E1156" s="129">
        <f>'Raw Data'!F1159</f>
        <v>561001</v>
      </c>
      <c r="F1156" s="129">
        <f>IF('Raw Data'!G1159 &lt; 2000000,-1* 'Raw Data'!G1159,('Raw Data'!G1159 - 1000000))</f>
        <v>-1563460</v>
      </c>
      <c r="G1156" s="128">
        <f>'Raw Data'!H1159</f>
        <v>101</v>
      </c>
      <c r="H1156" s="127">
        <f>'Raw Data'!M1159</f>
        <v>6.9564361572265625</v>
      </c>
      <c r="I1156" s="119">
        <f>'Raw Data'!I1159</f>
        <v>156.384521484375</v>
      </c>
      <c r="J1156" s="118">
        <f>'Raw Data'!K1159</f>
        <v>11</v>
      </c>
      <c r="K1156" s="119">
        <f>'Raw Data'!J1159</f>
        <v>269.08404541015625</v>
      </c>
      <c r="L1156" s="118">
        <f>'Raw Data'!L1159</f>
        <v>37</v>
      </c>
      <c r="M1156" s="117">
        <f>IF('Raw Data'!U1159 &gt; 0, IF('Raw Data'!V1159 = 1, ('Raw Data'!Z1159 * 'Raw Data'!N1159 * 'Raw Data'!P1159) / 'Raw Data'!U1159, 'Raw Data'!Z1159), #N/A)</f>
        <v>34.65</v>
      </c>
      <c r="N1156" s="116">
        <f>IF('Raw Data'!U1159 &gt; 0, IF('Raw Data'!V1159 = 1, ('Raw Data'!AD1159 * 'Raw Data'!N1159 * 'Raw Data'!P1159) / 'Raw Data'!U1159, 'Raw Data'!AD1159), #N/A)</f>
        <v>24.75</v>
      </c>
      <c r="O1156" s="115">
        <f>IF('Raw Data'!U1159 &gt; 0, IF('Raw Data'!V1159 = 1, ('Raw Data'!AH1159 * 'Raw Data'!N1159 * 'Raw Data'!P1159) / 'Raw Data'!U1159, 'Raw Data'!AH1159), #N/A)</f>
        <v>0</v>
      </c>
      <c r="P1156" s="107">
        <f>'Raw Data'!V1159</f>
        <v>1</v>
      </c>
    </row>
    <row r="1157" spans="1:16" x14ac:dyDescent="0.2">
      <c r="A1157" s="132">
        <f>'Raw Data'!D1160</f>
        <v>5258</v>
      </c>
      <c r="B1157" s="113" t="str">
        <f>'Raw Data'!C1160</f>
        <v>3B</v>
      </c>
      <c r="C1157" s="131" t="str">
        <f>'Raw Data'!B1160</f>
        <v>Semidi</v>
      </c>
      <c r="D1157" s="130">
        <f>'Raw Data'!E1160</f>
        <v>43296</v>
      </c>
      <c r="E1157" s="129">
        <f>'Raw Data'!F1160</f>
        <v>561000</v>
      </c>
      <c r="F1157" s="129">
        <f>IF('Raw Data'!G1160 &lt; 2000000,-1* 'Raw Data'!G1160,('Raw Data'!G1160 - 1000000))</f>
        <v>-1565364</v>
      </c>
      <c r="G1157" s="128">
        <f>'Raw Data'!H1160</f>
        <v>44</v>
      </c>
      <c r="H1157" s="127">
        <f>'Raw Data'!M1160</f>
        <v>6.88616943359375</v>
      </c>
      <c r="I1157" s="119">
        <f>'Raw Data'!I1160</f>
        <v>48.514976501464844</v>
      </c>
      <c r="J1157" s="118">
        <f>'Raw Data'!K1160</f>
        <v>3</v>
      </c>
      <c r="K1157" s="119">
        <f>'Raw Data'!J1160</f>
        <v>87.565086364746094</v>
      </c>
      <c r="L1157" s="118">
        <f>'Raw Data'!L1160</f>
        <v>13</v>
      </c>
      <c r="M1157" s="117">
        <f>IF('Raw Data'!U1160 &gt; 0, IF('Raw Data'!V1160 = 1, ('Raw Data'!Z1160 * 'Raw Data'!N1160 * 'Raw Data'!P1160) / 'Raw Data'!U1160, 'Raw Data'!Z1160), #N/A)</f>
        <v>0</v>
      </c>
      <c r="N1157" s="116">
        <f>IF('Raw Data'!U1160 &gt; 0, IF('Raw Data'!V1160 = 1, ('Raw Data'!AD1160 * 'Raw Data'!N1160 * 'Raw Data'!P1160) / 'Raw Data'!U1160, 'Raw Data'!AD1160), #N/A)</f>
        <v>0</v>
      </c>
      <c r="O1157" s="115">
        <f>IF('Raw Data'!U1160 &gt; 0, IF('Raw Data'!V1160 = 1, ('Raw Data'!AH1160 * 'Raw Data'!N1160 * 'Raw Data'!P1160) / 'Raw Data'!U1160, 'Raw Data'!AH1160), #N/A)</f>
        <v>0</v>
      </c>
      <c r="P1157" s="107">
        <f>'Raw Data'!V1160</f>
        <v>1</v>
      </c>
    </row>
    <row r="1158" spans="1:16" x14ac:dyDescent="0.2">
      <c r="A1158" s="132">
        <f>'Raw Data'!D1161</f>
        <v>5259</v>
      </c>
      <c r="B1158" s="113" t="str">
        <f>'Raw Data'!C1161</f>
        <v>3B</v>
      </c>
      <c r="C1158" s="131" t="str">
        <f>'Raw Data'!B1161</f>
        <v>Semidi</v>
      </c>
      <c r="D1158" s="130">
        <f>'Raw Data'!E1161</f>
        <v>43296</v>
      </c>
      <c r="E1158" s="129">
        <f>'Raw Data'!F1161</f>
        <v>561003</v>
      </c>
      <c r="F1158" s="129">
        <f>IF('Raw Data'!G1161 &lt; 2000000,-1* 'Raw Data'!G1161,('Raw Data'!G1161 - 1000000))</f>
        <v>-1571099</v>
      </c>
      <c r="G1158" s="128">
        <f>'Raw Data'!H1161</f>
        <v>54</v>
      </c>
      <c r="H1158" s="127">
        <f>'Raw Data'!M1161</f>
        <v>6.9564361572265625</v>
      </c>
      <c r="I1158" s="119">
        <f>'Raw Data'!I1161</f>
        <v>219.72589111328125</v>
      </c>
      <c r="J1158" s="118">
        <f>'Raw Data'!K1161</f>
        <v>10</v>
      </c>
      <c r="K1158" s="119">
        <f>'Raw Data'!J1161</f>
        <v>296.23223876953125</v>
      </c>
      <c r="L1158" s="118">
        <f>'Raw Data'!L1161</f>
        <v>45</v>
      </c>
      <c r="M1158" s="117">
        <f>IF('Raw Data'!U1161 &gt; 0, IF('Raw Data'!V1161 = 1, ('Raw Data'!Z1161 * 'Raw Data'!N1161 * 'Raw Data'!P1161) / 'Raw Data'!U1161, 'Raw Data'!Z1161), #N/A)</f>
        <v>0</v>
      </c>
      <c r="N1158" s="116">
        <f>IF('Raw Data'!U1161 &gt; 0, IF('Raw Data'!V1161 = 1, ('Raw Data'!AD1161 * 'Raw Data'!N1161 * 'Raw Data'!P1161) / 'Raw Data'!U1161, 'Raw Data'!AD1161), #N/A)</f>
        <v>69.3</v>
      </c>
      <c r="O1158" s="115">
        <f>IF('Raw Data'!U1161 &gt; 0, IF('Raw Data'!V1161 = 1, ('Raw Data'!AH1161 * 'Raw Data'!N1161 * 'Raw Data'!P1161) / 'Raw Data'!U1161, 'Raw Data'!AH1161), #N/A)</f>
        <v>0</v>
      </c>
      <c r="P1158" s="107">
        <f>'Raw Data'!V1161</f>
        <v>1</v>
      </c>
    </row>
    <row r="1159" spans="1:16" x14ac:dyDescent="0.2">
      <c r="A1159" s="132">
        <f>'Raw Data'!D1162</f>
        <v>5260</v>
      </c>
      <c r="B1159" s="113" t="str">
        <f>'Raw Data'!C1162</f>
        <v>3B</v>
      </c>
      <c r="C1159" s="131" t="str">
        <f>'Raw Data'!B1162</f>
        <v>Semidi</v>
      </c>
      <c r="D1159" s="130">
        <f>'Raw Data'!E1162</f>
        <v>43295</v>
      </c>
      <c r="E1159" s="129">
        <f>'Raw Data'!F1162</f>
        <v>561005</v>
      </c>
      <c r="F1159" s="129">
        <f>IF('Raw Data'!G1162 &lt; 2000000,-1* 'Raw Data'!G1162,('Raw Data'!G1162 - 1000000))</f>
        <v>-1572899</v>
      </c>
      <c r="G1159" s="128">
        <f>'Raw Data'!H1162</f>
        <v>85</v>
      </c>
      <c r="H1159" s="127">
        <f>'Raw Data'!M1162</f>
        <v>6.88616943359375</v>
      </c>
      <c r="I1159" s="119">
        <f>'Raw Data'!I1162</f>
        <v>189.34605407714844</v>
      </c>
      <c r="J1159" s="118">
        <f>'Raw Data'!K1162</f>
        <v>11</v>
      </c>
      <c r="K1159" s="119">
        <f>'Raw Data'!J1162</f>
        <v>109.24697875976562</v>
      </c>
      <c r="L1159" s="118">
        <f>'Raw Data'!L1162</f>
        <v>14</v>
      </c>
      <c r="M1159" s="117">
        <f>IF('Raw Data'!U1162 &gt; 0, IF('Raw Data'!V1162 = 1, ('Raw Data'!Z1162 * 'Raw Data'!N1162 * 'Raw Data'!P1162) / 'Raw Data'!U1162, 'Raw Data'!Z1162), #N/A)</f>
        <v>0</v>
      </c>
      <c r="N1159" s="116">
        <f>IF('Raw Data'!U1162 &gt; 0, IF('Raw Data'!V1162 = 1, ('Raw Data'!AD1162 * 'Raw Data'!N1162 * 'Raw Data'!P1162) / 'Raw Data'!U1162, 'Raw Data'!AD1162), #N/A)</f>
        <v>0</v>
      </c>
      <c r="O1159" s="115">
        <f>IF('Raw Data'!U1162 &gt; 0, IF('Raw Data'!V1162 = 1, ('Raw Data'!AH1162 * 'Raw Data'!N1162 * 'Raw Data'!P1162) / 'Raw Data'!U1162, 'Raw Data'!AH1162), #N/A)</f>
        <v>0</v>
      </c>
      <c r="P1159" s="107">
        <f>'Raw Data'!V1162</f>
        <v>1</v>
      </c>
    </row>
    <row r="1160" spans="1:16" x14ac:dyDescent="0.2">
      <c r="A1160" s="132">
        <f>'Raw Data'!D1163</f>
        <v>5261</v>
      </c>
      <c r="B1160" s="113" t="str">
        <f>'Raw Data'!C1163</f>
        <v>3B</v>
      </c>
      <c r="C1160" s="131" t="str">
        <f>'Raw Data'!B1163</f>
        <v>Semidi</v>
      </c>
      <c r="D1160" s="130">
        <f>'Raw Data'!E1163</f>
        <v>43302</v>
      </c>
      <c r="E1160" s="129">
        <f>'Raw Data'!F1163</f>
        <v>562000</v>
      </c>
      <c r="F1160" s="129">
        <f>IF('Raw Data'!G1163 &lt; 2000000,-1* 'Raw Data'!G1163,('Raw Data'!G1163 - 1000000))</f>
        <v>-1555811</v>
      </c>
      <c r="G1160" s="128">
        <f>'Raw Data'!H1163</f>
        <v>116</v>
      </c>
      <c r="H1160" s="127">
        <f>'Raw Data'!M1163</f>
        <v>6.9564366340637207</v>
      </c>
      <c r="I1160" s="119">
        <f>'Raw Data'!I1163</f>
        <v>188.200439453125</v>
      </c>
      <c r="J1160" s="118">
        <f>'Raw Data'!K1163</f>
        <v>12</v>
      </c>
      <c r="K1160" s="119">
        <f>'Raw Data'!J1163</f>
        <v>220.41455078125</v>
      </c>
      <c r="L1160" s="118">
        <f>'Raw Data'!L1163</f>
        <v>26</v>
      </c>
      <c r="M1160" s="117">
        <f>IF('Raw Data'!U1163 &gt; 0, IF('Raw Data'!V1163 = 1, ('Raw Data'!Z1163 * 'Raw Data'!N1163 * 'Raw Data'!P1163) / 'Raw Data'!U1163, 'Raw Data'!Z1163), #N/A)</f>
        <v>34.65</v>
      </c>
      <c r="N1160" s="116">
        <f>IF('Raw Data'!U1163 &gt; 0, IF('Raw Data'!V1163 = 1, ('Raw Data'!AD1163 * 'Raw Data'!N1163 * 'Raw Data'!P1163) / 'Raw Data'!U1163, 'Raw Data'!AD1163), #N/A)</f>
        <v>4.95</v>
      </c>
      <c r="O1160" s="115">
        <f>IF('Raw Data'!U1163 &gt; 0, IF('Raw Data'!V1163 = 1, ('Raw Data'!AH1163 * 'Raw Data'!N1163 * 'Raw Data'!P1163) / 'Raw Data'!U1163, 'Raw Data'!AH1163), #N/A)</f>
        <v>0</v>
      </c>
      <c r="P1160" s="107">
        <f>'Raw Data'!V1163</f>
        <v>1</v>
      </c>
    </row>
    <row r="1161" spans="1:16" x14ac:dyDescent="0.2">
      <c r="A1161" s="132">
        <f>'Raw Data'!D1164</f>
        <v>5262</v>
      </c>
      <c r="B1161" s="113" t="str">
        <f>'Raw Data'!C1164</f>
        <v>3B</v>
      </c>
      <c r="C1161" s="131" t="str">
        <f>'Raw Data'!B1164</f>
        <v>Semidi</v>
      </c>
      <c r="D1161" s="130">
        <f>'Raw Data'!E1164</f>
        <v>43302</v>
      </c>
      <c r="E1161" s="129">
        <f>'Raw Data'!F1164</f>
        <v>562000</v>
      </c>
      <c r="F1161" s="129">
        <f>IF('Raw Data'!G1164 &lt; 2000000,-1* 'Raw Data'!G1164,('Raw Data'!G1164 - 1000000))</f>
        <v>-1561583</v>
      </c>
      <c r="G1161" s="128">
        <f>'Raw Data'!H1164</f>
        <v>153</v>
      </c>
      <c r="H1161" s="127">
        <f>'Raw Data'!M1164</f>
        <v>6.9564361572265625</v>
      </c>
      <c r="I1161" s="119">
        <f>'Raw Data'!I1164</f>
        <v>206.70864868164062</v>
      </c>
      <c r="J1161" s="118">
        <f>'Raw Data'!K1164</f>
        <v>15</v>
      </c>
      <c r="K1161" s="119">
        <f>'Raw Data'!J1164</f>
        <v>230.65919494628906</v>
      </c>
      <c r="L1161" s="118">
        <f>'Raw Data'!L1164</f>
        <v>26</v>
      </c>
      <c r="M1161" s="117">
        <f>IF('Raw Data'!U1164 &gt; 0, IF('Raw Data'!V1164 = 1, ('Raw Data'!Z1164 * 'Raw Data'!N1164 * 'Raw Data'!P1164) / 'Raw Data'!U1164, 'Raw Data'!Z1164), #N/A)</f>
        <v>34.65</v>
      </c>
      <c r="N1161" s="116">
        <f>IF('Raw Data'!U1164 &gt; 0, IF('Raw Data'!V1164 = 1, ('Raw Data'!AD1164 * 'Raw Data'!N1164 * 'Raw Data'!P1164) / 'Raw Data'!U1164, 'Raw Data'!AD1164), #N/A)</f>
        <v>4.95</v>
      </c>
      <c r="O1161" s="115">
        <f>IF('Raw Data'!U1164 &gt; 0, IF('Raw Data'!V1164 = 1, ('Raw Data'!AH1164 * 'Raw Data'!N1164 * 'Raw Data'!P1164) / 'Raw Data'!U1164, 'Raw Data'!AH1164), #N/A)</f>
        <v>0</v>
      </c>
      <c r="P1161" s="107">
        <f>'Raw Data'!V1164</f>
        <v>1</v>
      </c>
    </row>
    <row r="1162" spans="1:16" x14ac:dyDescent="0.2">
      <c r="A1162" s="132">
        <f>'Raw Data'!D1165</f>
        <v>5263</v>
      </c>
      <c r="B1162" s="113" t="str">
        <f>'Raw Data'!C1165</f>
        <v>3B</v>
      </c>
      <c r="C1162" s="131" t="str">
        <f>'Raw Data'!B1165</f>
        <v>Semidi</v>
      </c>
      <c r="D1162" s="130">
        <f>'Raw Data'!E1165</f>
        <v>43303</v>
      </c>
      <c r="E1162" s="129">
        <f>'Raw Data'!F1165</f>
        <v>561998</v>
      </c>
      <c r="F1162" s="129">
        <f>IF('Raw Data'!G1165 &lt; 2000000,-1* 'Raw Data'!G1165,('Raw Data'!G1165 - 1000000))</f>
        <v>-1563409</v>
      </c>
      <c r="G1162" s="128">
        <f>'Raw Data'!H1165</f>
        <v>99</v>
      </c>
      <c r="H1162" s="127">
        <f>'Raw Data'!M1165</f>
        <v>6.9564366340637207</v>
      </c>
      <c r="I1162" s="119">
        <f>'Raw Data'!I1165</f>
        <v>371.6864013671875</v>
      </c>
      <c r="J1162" s="118">
        <f>'Raw Data'!K1165</f>
        <v>25</v>
      </c>
      <c r="K1162" s="119">
        <f>'Raw Data'!J1165</f>
        <v>381.36602783203125</v>
      </c>
      <c r="L1162" s="118">
        <f>'Raw Data'!L1165</f>
        <v>45</v>
      </c>
      <c r="M1162" s="117">
        <f>IF('Raw Data'!U1165 &gt; 0, IF('Raw Data'!V1165 = 1, ('Raw Data'!Z1165 * 'Raw Data'!N1165 * 'Raw Data'!P1165) / 'Raw Data'!U1165, 'Raw Data'!Z1165), #N/A)</f>
        <v>24.75</v>
      </c>
      <c r="N1162" s="116">
        <f>IF('Raw Data'!U1165 &gt; 0, IF('Raw Data'!V1165 = 1, ('Raw Data'!AD1165 * 'Raw Data'!N1165 * 'Raw Data'!P1165) / 'Raw Data'!U1165, 'Raw Data'!AD1165), #N/A)</f>
        <v>69.3</v>
      </c>
      <c r="O1162" s="115">
        <f>IF('Raw Data'!U1165 &gt; 0, IF('Raw Data'!V1165 = 1, ('Raw Data'!AH1165 * 'Raw Data'!N1165 * 'Raw Data'!P1165) / 'Raw Data'!U1165, 'Raw Data'!AH1165), #N/A)</f>
        <v>0</v>
      </c>
      <c r="P1162" s="107">
        <f>'Raw Data'!V1165</f>
        <v>1</v>
      </c>
    </row>
    <row r="1163" spans="1:16" x14ac:dyDescent="0.2">
      <c r="A1163" s="132">
        <f>'Raw Data'!D1166</f>
        <v>5264</v>
      </c>
      <c r="B1163" s="113" t="str">
        <f>'Raw Data'!C1166</f>
        <v>3B</v>
      </c>
      <c r="C1163" s="131" t="str">
        <f>'Raw Data'!B1166</f>
        <v>Semidi</v>
      </c>
      <c r="D1163" s="130">
        <f>'Raw Data'!E1166</f>
        <v>43297</v>
      </c>
      <c r="E1163" s="129">
        <f>'Raw Data'!F1166</f>
        <v>561997</v>
      </c>
      <c r="F1163" s="129">
        <f>IF('Raw Data'!G1166 &lt; 2000000,-1* 'Raw Data'!G1166,('Raw Data'!G1166 - 1000000))</f>
        <v>-1565207</v>
      </c>
      <c r="G1163" s="128">
        <f>'Raw Data'!H1166</f>
        <v>63</v>
      </c>
      <c r="H1163" s="127">
        <f>'Raw Data'!M1166</f>
        <v>6.8159022331237793</v>
      </c>
      <c r="I1163" s="119">
        <f>'Raw Data'!I1166</f>
        <v>305.42080688476562</v>
      </c>
      <c r="J1163" s="118">
        <f>'Raw Data'!K1166</f>
        <v>14</v>
      </c>
      <c r="K1163" s="119">
        <f>'Raw Data'!J1166</f>
        <v>504.17864990234375</v>
      </c>
      <c r="L1163" s="118">
        <f>'Raw Data'!L1166</f>
        <v>68</v>
      </c>
      <c r="M1163" s="117">
        <f>IF('Raw Data'!U1166 &gt; 0, IF('Raw Data'!V1166 = 1, ('Raw Data'!Z1166 * 'Raw Data'!N1166 * 'Raw Data'!P1166) / 'Raw Data'!U1166, 'Raw Data'!Z1166), #N/A)</f>
        <v>4.8499999999999996</v>
      </c>
      <c r="N1163" s="116">
        <f>IF('Raw Data'!U1166 &gt; 0, IF('Raw Data'!V1166 = 1, ('Raw Data'!AD1166 * 'Raw Data'!N1166 * 'Raw Data'!P1166) / 'Raw Data'!U1166, 'Raw Data'!AD1166), #N/A)</f>
        <v>43.65</v>
      </c>
      <c r="O1163" s="115">
        <f>IF('Raw Data'!U1166 &gt; 0, IF('Raw Data'!V1166 = 1, ('Raw Data'!AH1166 * 'Raw Data'!N1166 * 'Raw Data'!P1166) / 'Raw Data'!U1166, 'Raw Data'!AH1166), #N/A)</f>
        <v>0</v>
      </c>
      <c r="P1163" s="107">
        <f>'Raw Data'!V1166</f>
        <v>1</v>
      </c>
    </row>
    <row r="1164" spans="1:16" x14ac:dyDescent="0.2">
      <c r="A1164" s="132">
        <f>'Raw Data'!D1167</f>
        <v>5265</v>
      </c>
      <c r="B1164" s="113" t="str">
        <f>'Raw Data'!C1167</f>
        <v>3B</v>
      </c>
      <c r="C1164" s="131" t="str">
        <f>'Raw Data'!B1167</f>
        <v>Semidi</v>
      </c>
      <c r="D1164" s="130">
        <f>'Raw Data'!E1167</f>
        <v>43295</v>
      </c>
      <c r="E1164" s="129">
        <f>'Raw Data'!F1167</f>
        <v>561997</v>
      </c>
      <c r="F1164" s="129">
        <f>IF('Raw Data'!G1167 &lt; 2000000,-1* 'Raw Data'!G1167,('Raw Data'!G1167 - 1000000))</f>
        <v>-1570992</v>
      </c>
      <c r="G1164" s="128">
        <f>'Raw Data'!H1167</f>
        <v>95</v>
      </c>
      <c r="H1164" s="127">
        <f>'Raw Data'!M1167</f>
        <v>6.88616943359375</v>
      </c>
      <c r="I1164" s="119">
        <f>'Raw Data'!I1167</f>
        <v>401.08905029296875</v>
      </c>
      <c r="J1164" s="118">
        <f>'Raw Data'!K1167</f>
        <v>23</v>
      </c>
      <c r="K1164" s="119">
        <f>'Raw Data'!J1167</f>
        <v>107.68682098388672</v>
      </c>
      <c r="L1164" s="118">
        <f>'Raw Data'!L1167</f>
        <v>13</v>
      </c>
      <c r="M1164" s="117">
        <f>IF('Raw Data'!U1167 &gt; 0, IF('Raw Data'!V1167 = 1, ('Raw Data'!Z1167 * 'Raw Data'!N1167 * 'Raw Data'!P1167) / 'Raw Data'!U1167, 'Raw Data'!Z1167), #N/A)</f>
        <v>0</v>
      </c>
      <c r="N1164" s="116">
        <f>IF('Raw Data'!U1167 &gt; 0, IF('Raw Data'!V1167 = 1, ('Raw Data'!AD1167 * 'Raw Data'!N1167 * 'Raw Data'!P1167) / 'Raw Data'!U1167, 'Raw Data'!AD1167), #N/A)</f>
        <v>44.1</v>
      </c>
      <c r="O1164" s="115">
        <f>IF('Raw Data'!U1167 &gt; 0, IF('Raw Data'!V1167 = 1, ('Raw Data'!AH1167 * 'Raw Data'!N1167 * 'Raw Data'!P1167) / 'Raw Data'!U1167, 'Raw Data'!AH1167), #N/A)</f>
        <v>0</v>
      </c>
      <c r="P1164" s="107">
        <f>'Raw Data'!V1167</f>
        <v>1</v>
      </c>
    </row>
    <row r="1165" spans="1:16" x14ac:dyDescent="0.2">
      <c r="A1165" s="132">
        <f>'Raw Data'!D1168</f>
        <v>5266</v>
      </c>
      <c r="B1165" s="113" t="str">
        <f>'Raw Data'!C1168</f>
        <v>3B</v>
      </c>
      <c r="C1165" s="131" t="str">
        <f>'Raw Data'!B1168</f>
        <v>Semidi</v>
      </c>
      <c r="D1165" s="130">
        <f>'Raw Data'!E1168</f>
        <v>43295</v>
      </c>
      <c r="E1165" s="129">
        <f>'Raw Data'!F1168</f>
        <v>562000</v>
      </c>
      <c r="F1165" s="129">
        <f>IF('Raw Data'!G1168 &lt; 2000000,-1* 'Raw Data'!G1168,('Raw Data'!G1168 - 1000000))</f>
        <v>-1572761</v>
      </c>
      <c r="G1165" s="128">
        <f>'Raw Data'!H1168</f>
        <v>39</v>
      </c>
      <c r="H1165" s="127">
        <f>'Raw Data'!M1168</f>
        <v>7.0969705581665039</v>
      </c>
      <c r="I1165" s="119">
        <f>'Raw Data'!I1168</f>
        <v>363.15225219726562</v>
      </c>
      <c r="J1165" s="118">
        <f>'Raw Data'!K1168</f>
        <v>10</v>
      </c>
      <c r="K1165" s="119">
        <f>'Raw Data'!J1168</f>
        <v>164.75605773925781</v>
      </c>
      <c r="L1165" s="118">
        <f>'Raw Data'!L1168</f>
        <v>23</v>
      </c>
      <c r="M1165" s="117">
        <f>IF('Raw Data'!U1168 &gt; 0, IF('Raw Data'!V1168 = 1, ('Raw Data'!Z1168 * 'Raw Data'!N1168 * 'Raw Data'!P1168) / 'Raw Data'!U1168, 'Raw Data'!Z1168), #N/A)</f>
        <v>0</v>
      </c>
      <c r="N1165" s="116">
        <f>IF('Raw Data'!U1168 &gt; 0, IF('Raw Data'!V1168 = 1, ('Raw Data'!AD1168 * 'Raw Data'!N1168 * 'Raw Data'!P1168) / 'Raw Data'!U1168, 'Raw Data'!AD1168), #N/A)</f>
        <v>20.2</v>
      </c>
      <c r="O1165" s="115">
        <f>IF('Raw Data'!U1168 &gt; 0, IF('Raw Data'!V1168 = 1, ('Raw Data'!AH1168 * 'Raw Data'!N1168 * 'Raw Data'!P1168) / 'Raw Data'!U1168, 'Raw Data'!AH1168), #N/A)</f>
        <v>0</v>
      </c>
      <c r="P1165" s="107">
        <f>'Raw Data'!V1168</f>
        <v>1</v>
      </c>
    </row>
    <row r="1166" spans="1:16" x14ac:dyDescent="0.2">
      <c r="A1166" s="132">
        <f>'Raw Data'!D1169</f>
        <v>5267</v>
      </c>
      <c r="B1166" s="113" t="str">
        <f>'Raw Data'!C1169</f>
        <v>3B</v>
      </c>
      <c r="C1166" s="131" t="str">
        <f>'Raw Data'!B1169</f>
        <v>Semidi</v>
      </c>
      <c r="D1166" s="130">
        <f>'Raw Data'!E1169</f>
        <v>43294</v>
      </c>
      <c r="E1166" s="129">
        <f>'Raw Data'!F1169</f>
        <v>561994</v>
      </c>
      <c r="F1166" s="129">
        <f>IF('Raw Data'!G1169 &lt; 2000000,-1* 'Raw Data'!G1169,('Raw Data'!G1169 - 1000000))</f>
        <v>-1574599</v>
      </c>
      <c r="G1166" s="128">
        <f>'Raw Data'!H1169</f>
        <v>28</v>
      </c>
      <c r="H1166" s="127">
        <f>'Raw Data'!M1169</f>
        <v>7.0267033576965332</v>
      </c>
      <c r="I1166" s="119">
        <f>'Raw Data'!I1169</f>
        <v>249.20623779296875</v>
      </c>
      <c r="J1166" s="118">
        <f>'Raw Data'!K1169</f>
        <v>10</v>
      </c>
      <c r="K1166" s="119">
        <f>'Raw Data'!J1169</f>
        <v>120.84786987304687</v>
      </c>
      <c r="L1166" s="118">
        <f>'Raw Data'!L1169</f>
        <v>17</v>
      </c>
      <c r="M1166" s="117">
        <f>IF('Raw Data'!U1169 &gt; 0, IF('Raw Data'!V1169 = 1, ('Raw Data'!Z1169 * 'Raw Data'!N1169 * 'Raw Data'!P1169) / 'Raw Data'!U1169, 'Raw Data'!Z1169), #N/A)</f>
        <v>0</v>
      </c>
      <c r="N1166" s="116">
        <f>IF('Raw Data'!U1169 &gt; 0, IF('Raw Data'!V1169 = 1, ('Raw Data'!AD1169 * 'Raw Data'!N1169 * 'Raw Data'!P1169) / 'Raw Data'!U1169, 'Raw Data'!AD1169), #N/A)</f>
        <v>0</v>
      </c>
      <c r="O1166" s="115">
        <f>IF('Raw Data'!U1169 &gt; 0, IF('Raw Data'!V1169 = 1, ('Raw Data'!AH1169 * 'Raw Data'!N1169 * 'Raw Data'!P1169) / 'Raw Data'!U1169, 'Raw Data'!AH1169), #N/A)</f>
        <v>0</v>
      </c>
      <c r="P1166" s="107">
        <f>'Raw Data'!V1169</f>
        <v>1</v>
      </c>
    </row>
    <row r="1167" spans="1:16" x14ac:dyDescent="0.2">
      <c r="A1167" s="132">
        <f>'Raw Data'!D1170</f>
        <v>5268</v>
      </c>
      <c r="B1167" s="113" t="str">
        <f>'Raw Data'!C1170</f>
        <v>3B</v>
      </c>
      <c r="C1167" s="131" t="str">
        <f>'Raw Data'!B1170</f>
        <v>Semidi</v>
      </c>
      <c r="D1167" s="130">
        <f>'Raw Data'!E1170</f>
        <v>43302</v>
      </c>
      <c r="E1167" s="129">
        <f>'Raw Data'!F1170</f>
        <v>563001</v>
      </c>
      <c r="F1167" s="129">
        <f>IF('Raw Data'!G1170 &lt; 2000000,-1* 'Raw Data'!G1170,('Raw Data'!G1170 - 1000000))</f>
        <v>-1555686</v>
      </c>
      <c r="G1167" s="128">
        <f>'Raw Data'!H1170</f>
        <v>133</v>
      </c>
      <c r="H1167" s="127">
        <f>'Raw Data'!M1170</f>
        <v>7.0267033576965332</v>
      </c>
      <c r="I1167" s="119">
        <f>'Raw Data'!I1170</f>
        <v>283.97808837890625</v>
      </c>
      <c r="J1167" s="118">
        <f>'Raw Data'!K1170</f>
        <v>18</v>
      </c>
      <c r="K1167" s="119">
        <f>'Raw Data'!J1170</f>
        <v>229.73298645019531</v>
      </c>
      <c r="L1167" s="118">
        <f>'Raw Data'!L1170</f>
        <v>26</v>
      </c>
      <c r="M1167" s="117">
        <f>IF('Raw Data'!U1170 &gt; 0, IF('Raw Data'!V1170 = 1, ('Raw Data'!Z1170 * 'Raw Data'!N1170 * 'Raw Data'!P1170) / 'Raw Data'!U1170, 'Raw Data'!Z1170), #N/A)</f>
        <v>45</v>
      </c>
      <c r="N1167" s="116">
        <f>IF('Raw Data'!U1170 &gt; 0, IF('Raw Data'!V1170 = 1, ('Raw Data'!AD1170 * 'Raw Data'!N1170 * 'Raw Data'!P1170) / 'Raw Data'!U1170, 'Raw Data'!AD1170), #N/A)</f>
        <v>5</v>
      </c>
      <c r="O1167" s="115">
        <f>IF('Raw Data'!U1170 &gt; 0, IF('Raw Data'!V1170 = 1, ('Raw Data'!AH1170 * 'Raw Data'!N1170 * 'Raw Data'!P1170) / 'Raw Data'!U1170, 'Raw Data'!AH1170), #N/A)</f>
        <v>0</v>
      </c>
      <c r="P1167" s="107">
        <f>'Raw Data'!V1170</f>
        <v>1</v>
      </c>
    </row>
    <row r="1168" spans="1:16" x14ac:dyDescent="0.2">
      <c r="A1168" s="132">
        <f>'Raw Data'!D1171</f>
        <v>5269</v>
      </c>
      <c r="B1168" s="113" t="str">
        <f>'Raw Data'!C1171</f>
        <v>3B</v>
      </c>
      <c r="C1168" s="131" t="str">
        <f>'Raw Data'!B1171</f>
        <v>Semidi</v>
      </c>
      <c r="D1168" s="130">
        <f>'Raw Data'!E1171</f>
        <v>43301</v>
      </c>
      <c r="E1168" s="129">
        <f>'Raw Data'!F1171</f>
        <v>562999</v>
      </c>
      <c r="F1168" s="129">
        <f>IF('Raw Data'!G1171 &lt; 2000000,-1* 'Raw Data'!G1171,('Raw Data'!G1171 - 1000000))</f>
        <v>-1561531</v>
      </c>
      <c r="G1168" s="128">
        <f>'Raw Data'!H1171</f>
        <v>139</v>
      </c>
      <c r="H1168" s="127">
        <f>'Raw Data'!M1171</f>
        <v>6.88616943359375</v>
      </c>
      <c r="I1168" s="119">
        <f>'Raw Data'!I1171</f>
        <v>272.42019653320312</v>
      </c>
      <c r="J1168" s="118">
        <f>'Raw Data'!K1171</f>
        <v>20</v>
      </c>
      <c r="K1168" s="119">
        <f>'Raw Data'!J1171</f>
        <v>171.82270812988281</v>
      </c>
      <c r="L1168" s="118">
        <f>'Raw Data'!L1171</f>
        <v>20</v>
      </c>
      <c r="M1168" s="117">
        <f>IF('Raw Data'!U1171 &gt; 0, IF('Raw Data'!V1171 = 1, ('Raw Data'!Z1171 * 'Raw Data'!N1171 * 'Raw Data'!P1171) / 'Raw Data'!U1171, 'Raw Data'!Z1171), #N/A)</f>
        <v>63.7</v>
      </c>
      <c r="N1168" s="116">
        <f>IF('Raw Data'!U1171 &gt; 0, IF('Raw Data'!V1171 = 1, ('Raw Data'!AD1171 * 'Raw Data'!N1171 * 'Raw Data'!P1171) / 'Raw Data'!U1171, 'Raw Data'!AD1171), #N/A)</f>
        <v>19.600000000000001</v>
      </c>
      <c r="O1168" s="115">
        <f>IF('Raw Data'!U1171 &gt; 0, IF('Raw Data'!V1171 = 1, ('Raw Data'!AH1171 * 'Raw Data'!N1171 * 'Raw Data'!P1171) / 'Raw Data'!U1171, 'Raw Data'!AH1171), #N/A)</f>
        <v>0</v>
      </c>
      <c r="P1168" s="107">
        <f>'Raw Data'!V1171</f>
        <v>1</v>
      </c>
    </row>
    <row r="1169" spans="1:16" x14ac:dyDescent="0.2">
      <c r="A1169" s="132">
        <f>'Raw Data'!D1172</f>
        <v>5270</v>
      </c>
      <c r="B1169" s="113" t="str">
        <f>'Raw Data'!C1172</f>
        <v>3B</v>
      </c>
      <c r="C1169" s="131" t="str">
        <f>'Raw Data'!B1172</f>
        <v>Semidi</v>
      </c>
      <c r="D1169" s="130">
        <f>'Raw Data'!E1172</f>
        <v>43297</v>
      </c>
      <c r="E1169" s="129">
        <f>'Raw Data'!F1172</f>
        <v>563001</v>
      </c>
      <c r="F1169" s="129">
        <f>IF('Raw Data'!G1172 &lt; 2000000,-1* 'Raw Data'!G1172,('Raw Data'!G1172 - 1000000))</f>
        <v>-1563320</v>
      </c>
      <c r="G1169" s="128">
        <f>'Raw Data'!H1172</f>
        <v>107</v>
      </c>
      <c r="H1169" s="127">
        <f>'Raw Data'!M1172</f>
        <v>6.88616943359375</v>
      </c>
      <c r="I1169" s="119">
        <f>'Raw Data'!I1172</f>
        <v>560.91845703125</v>
      </c>
      <c r="J1169" s="118">
        <f>'Raw Data'!K1172</f>
        <v>35</v>
      </c>
      <c r="K1169" s="119">
        <f>'Raw Data'!J1172</f>
        <v>414.33505249023437</v>
      </c>
      <c r="L1169" s="118">
        <f>'Raw Data'!L1172</f>
        <v>50</v>
      </c>
      <c r="M1169" s="117">
        <f>IF('Raw Data'!U1172 &gt; 0, IF('Raw Data'!V1172 = 1, ('Raw Data'!Z1172 * 'Raw Data'!N1172 * 'Raw Data'!P1172) / 'Raw Data'!U1172, 'Raw Data'!Z1172), #N/A)</f>
        <v>44.1</v>
      </c>
      <c r="N1169" s="116">
        <f>IF('Raw Data'!U1172 &gt; 0, IF('Raw Data'!V1172 = 1, ('Raw Data'!AD1172 * 'Raw Data'!N1172 * 'Raw Data'!P1172) / 'Raw Data'!U1172, 'Raw Data'!AD1172), #N/A)</f>
        <v>9.8000000000000007</v>
      </c>
      <c r="O1169" s="115">
        <f>IF('Raw Data'!U1172 &gt; 0, IF('Raw Data'!V1172 = 1, ('Raw Data'!AH1172 * 'Raw Data'!N1172 * 'Raw Data'!P1172) / 'Raw Data'!U1172, 'Raw Data'!AH1172), #N/A)</f>
        <v>0</v>
      </c>
      <c r="P1169" s="107">
        <f>'Raw Data'!V1172</f>
        <v>1</v>
      </c>
    </row>
    <row r="1170" spans="1:16" x14ac:dyDescent="0.2">
      <c r="A1170" s="132">
        <f>'Raw Data'!D1173</f>
        <v>5271</v>
      </c>
      <c r="B1170" s="113" t="str">
        <f>'Raw Data'!C1173</f>
        <v>3B</v>
      </c>
      <c r="C1170" s="131" t="str">
        <f>'Raw Data'!B1173</f>
        <v>Semidi</v>
      </c>
      <c r="D1170" s="130">
        <f>'Raw Data'!E1173</f>
        <v>43297</v>
      </c>
      <c r="E1170" s="129">
        <f>'Raw Data'!F1173</f>
        <v>562995</v>
      </c>
      <c r="F1170" s="129">
        <f>IF('Raw Data'!G1173 &lt; 2000000,-1* 'Raw Data'!G1173,('Raw Data'!G1173 - 1000000))</f>
        <v>-1565068</v>
      </c>
      <c r="G1170" s="128">
        <f>'Raw Data'!H1173</f>
        <v>59</v>
      </c>
      <c r="H1170" s="127">
        <f>'Raw Data'!M1173</f>
        <v>7.0969705581665039</v>
      </c>
      <c r="I1170" s="119">
        <f>'Raw Data'!I1173</f>
        <v>278.43051147460937</v>
      </c>
      <c r="J1170" s="118">
        <f>'Raw Data'!K1173</f>
        <v>17</v>
      </c>
      <c r="K1170" s="119">
        <f>'Raw Data'!J1173</f>
        <v>299.93435668945312</v>
      </c>
      <c r="L1170" s="118">
        <f>'Raw Data'!L1173</f>
        <v>41</v>
      </c>
      <c r="M1170" s="117">
        <f>IF('Raw Data'!U1173 &gt; 0, IF('Raw Data'!V1173 = 1, ('Raw Data'!Z1173 * 'Raw Data'!N1173 * 'Raw Data'!P1173) / 'Raw Data'!U1173, 'Raw Data'!Z1173), #N/A)</f>
        <v>0</v>
      </c>
      <c r="N1170" s="116">
        <f>IF('Raw Data'!U1173 &gt; 0, IF('Raw Data'!V1173 = 1, ('Raw Data'!AD1173 * 'Raw Data'!N1173 * 'Raw Data'!P1173) / 'Raw Data'!U1173, 'Raw Data'!AD1173), #N/A)</f>
        <v>5.05</v>
      </c>
      <c r="O1170" s="115">
        <f>IF('Raw Data'!U1173 &gt; 0, IF('Raw Data'!V1173 = 1, ('Raw Data'!AH1173 * 'Raw Data'!N1173 * 'Raw Data'!P1173) / 'Raw Data'!U1173, 'Raw Data'!AH1173), #N/A)</f>
        <v>0</v>
      </c>
      <c r="P1170" s="107">
        <f>'Raw Data'!V1173</f>
        <v>1</v>
      </c>
    </row>
    <row r="1171" spans="1:16" x14ac:dyDescent="0.2">
      <c r="A1171" s="132">
        <f>'Raw Data'!D1174</f>
        <v>5272</v>
      </c>
      <c r="B1171" s="113" t="str">
        <f>'Raw Data'!C1174</f>
        <v>3B</v>
      </c>
      <c r="C1171" s="131" t="str">
        <f>'Raw Data'!B1174</f>
        <v>Semidi</v>
      </c>
      <c r="D1171" s="130">
        <f>'Raw Data'!E1174</f>
        <v>43294</v>
      </c>
      <c r="E1171" s="129">
        <f>'Raw Data'!F1174</f>
        <v>562998</v>
      </c>
      <c r="F1171" s="129">
        <f>IF('Raw Data'!G1174 &lt; 2000000,-1* 'Raw Data'!G1174,('Raw Data'!G1174 - 1000000))</f>
        <v>-1572812</v>
      </c>
      <c r="G1171" s="128">
        <f>'Raw Data'!H1174</f>
        <v>86</v>
      </c>
      <c r="H1171" s="127">
        <f>'Raw Data'!M1174</f>
        <v>6.9564361572265625</v>
      </c>
      <c r="I1171" s="119">
        <f>'Raw Data'!I1174</f>
        <v>406.4061279296875</v>
      </c>
      <c r="J1171" s="118">
        <f>'Raw Data'!K1174</f>
        <v>25</v>
      </c>
      <c r="K1171" s="119">
        <f>'Raw Data'!J1174</f>
        <v>241.02424621582031</v>
      </c>
      <c r="L1171" s="118">
        <f>'Raw Data'!L1174</f>
        <v>28</v>
      </c>
      <c r="M1171" s="117">
        <f>IF('Raw Data'!U1174 &gt; 0, IF('Raw Data'!V1174 = 1, ('Raw Data'!Z1174 * 'Raw Data'!N1174 * 'Raw Data'!P1174) / 'Raw Data'!U1174, 'Raw Data'!Z1174), #N/A)</f>
        <v>0</v>
      </c>
      <c r="N1171" s="116">
        <f>IF('Raw Data'!U1174 &gt; 0, IF('Raw Data'!V1174 = 1, ('Raw Data'!AD1174 * 'Raw Data'!N1174 * 'Raw Data'!P1174) / 'Raw Data'!U1174, 'Raw Data'!AD1174), #N/A)</f>
        <v>44.55</v>
      </c>
      <c r="O1171" s="115">
        <f>IF('Raw Data'!U1174 &gt; 0, IF('Raw Data'!V1174 = 1, ('Raw Data'!AH1174 * 'Raw Data'!N1174 * 'Raw Data'!P1174) / 'Raw Data'!U1174, 'Raw Data'!AH1174), #N/A)</f>
        <v>0</v>
      </c>
      <c r="P1171" s="107">
        <f>'Raw Data'!V1174</f>
        <v>1</v>
      </c>
    </row>
    <row r="1172" spans="1:16" x14ac:dyDescent="0.2">
      <c r="A1172" s="132">
        <f>'Raw Data'!D1175</f>
        <v>5273</v>
      </c>
      <c r="B1172" s="113" t="str">
        <f>'Raw Data'!C1175</f>
        <v>3B</v>
      </c>
      <c r="C1172" s="131" t="str">
        <f>'Raw Data'!B1175</f>
        <v>Semidi</v>
      </c>
      <c r="D1172" s="130">
        <f>'Raw Data'!E1175</f>
        <v>43301</v>
      </c>
      <c r="E1172" s="129">
        <f>'Raw Data'!F1175</f>
        <v>564002</v>
      </c>
      <c r="F1172" s="129">
        <f>IF('Raw Data'!G1175 &lt; 2000000,-1* 'Raw Data'!G1175,('Raw Data'!G1175 - 1000000))</f>
        <v>-1561413</v>
      </c>
      <c r="G1172" s="128">
        <f>'Raw Data'!H1175</f>
        <v>111</v>
      </c>
      <c r="H1172" s="127">
        <f>'Raw Data'!M1175</f>
        <v>6.88616943359375</v>
      </c>
      <c r="I1172" s="119">
        <f>'Raw Data'!I1175</f>
        <v>580.45172119140625</v>
      </c>
      <c r="J1172" s="118">
        <f>'Raw Data'!K1175</f>
        <v>35</v>
      </c>
      <c r="K1172" s="119">
        <f>'Raw Data'!J1175</f>
        <v>335.84567260742187</v>
      </c>
      <c r="L1172" s="118">
        <f>'Raw Data'!L1175</f>
        <v>40</v>
      </c>
      <c r="M1172" s="117">
        <f>IF('Raw Data'!U1175 &gt; 0, IF('Raw Data'!V1175 = 1, ('Raw Data'!Z1175 * 'Raw Data'!N1175 * 'Raw Data'!P1175) / 'Raw Data'!U1175, 'Raw Data'!Z1175), #N/A)</f>
        <v>19.600000000000001</v>
      </c>
      <c r="N1172" s="116">
        <f>IF('Raw Data'!U1175 &gt; 0, IF('Raw Data'!V1175 = 1, ('Raw Data'!AD1175 * 'Raw Data'!N1175 * 'Raw Data'!P1175) / 'Raw Data'!U1175, 'Raw Data'!AD1175), #N/A)</f>
        <v>14.7</v>
      </c>
      <c r="O1172" s="115">
        <f>IF('Raw Data'!U1175 &gt; 0, IF('Raw Data'!V1175 = 1, ('Raw Data'!AH1175 * 'Raw Data'!N1175 * 'Raw Data'!P1175) / 'Raw Data'!U1175, 'Raw Data'!AH1175), #N/A)</f>
        <v>0</v>
      </c>
      <c r="P1172" s="107">
        <f>'Raw Data'!V1175</f>
        <v>1</v>
      </c>
    </row>
    <row r="1173" spans="1:16" x14ac:dyDescent="0.2">
      <c r="A1173" s="132">
        <f>'Raw Data'!D1176</f>
        <v>5274</v>
      </c>
      <c r="B1173" s="113" t="str">
        <f>'Raw Data'!C1176</f>
        <v>3B</v>
      </c>
      <c r="C1173" s="131" t="str">
        <f>'Raw Data'!B1176</f>
        <v>Semidi</v>
      </c>
      <c r="D1173" s="130">
        <f>'Raw Data'!E1176</f>
        <v>43301</v>
      </c>
      <c r="E1173" s="129">
        <f>'Raw Data'!F1176</f>
        <v>564001</v>
      </c>
      <c r="F1173" s="129">
        <f>IF('Raw Data'!G1176 &lt; 2000000,-1* 'Raw Data'!G1176,('Raw Data'!G1176 - 1000000))</f>
        <v>-1563171</v>
      </c>
      <c r="G1173" s="128">
        <f>'Raw Data'!H1176</f>
        <v>84</v>
      </c>
      <c r="H1173" s="127">
        <f>'Raw Data'!M1176</f>
        <v>6.9564361572265625</v>
      </c>
      <c r="I1173" s="119">
        <f>'Raw Data'!I1176</f>
        <v>797.6422119140625</v>
      </c>
      <c r="J1173" s="118">
        <f>'Raw Data'!K1176</f>
        <v>38</v>
      </c>
      <c r="K1173" s="119">
        <f>'Raw Data'!J1176</f>
        <v>388.55804443359375</v>
      </c>
      <c r="L1173" s="118">
        <f>'Raw Data'!L1176</f>
        <v>46</v>
      </c>
      <c r="M1173" s="117">
        <f>IF('Raw Data'!U1176 &gt; 0, IF('Raw Data'!V1176 = 1, ('Raw Data'!Z1176 * 'Raw Data'!N1176 * 'Raw Data'!P1176) / 'Raw Data'!U1176, 'Raw Data'!Z1176), #N/A)</f>
        <v>4.95</v>
      </c>
      <c r="N1173" s="116">
        <f>IF('Raw Data'!U1176 &gt; 0, IF('Raw Data'!V1176 = 1, ('Raw Data'!AD1176 * 'Raw Data'!N1176 * 'Raw Data'!P1176) / 'Raw Data'!U1176, 'Raw Data'!AD1176), #N/A)</f>
        <v>9.9</v>
      </c>
      <c r="O1173" s="115">
        <f>IF('Raw Data'!U1176 &gt; 0, IF('Raw Data'!V1176 = 1, ('Raw Data'!AH1176 * 'Raw Data'!N1176 * 'Raw Data'!P1176) / 'Raw Data'!U1176, 'Raw Data'!AH1176), #N/A)</f>
        <v>0</v>
      </c>
      <c r="P1173" s="107">
        <f>'Raw Data'!V1176</f>
        <v>1</v>
      </c>
    </row>
    <row r="1174" spans="1:16" x14ac:dyDescent="0.2">
      <c r="A1174" s="132">
        <f>'Raw Data'!D1177</f>
        <v>5275</v>
      </c>
      <c r="B1174" s="113" t="str">
        <f>'Raw Data'!C1177</f>
        <v>3B</v>
      </c>
      <c r="C1174" s="131" t="str">
        <f>'Raw Data'!B1177</f>
        <v>Semidi</v>
      </c>
      <c r="D1174" s="130">
        <f>'Raw Data'!E1177</f>
        <v>43293</v>
      </c>
      <c r="E1174" s="129">
        <f>'Raw Data'!F1177</f>
        <v>564014</v>
      </c>
      <c r="F1174" s="129">
        <f>IF('Raw Data'!G1177 &lt; 2000000,-1* 'Raw Data'!G1177,('Raw Data'!G1177 - 1000000))</f>
        <v>-1565098</v>
      </c>
      <c r="G1174" s="128">
        <f>'Raw Data'!H1177</f>
        <v>53</v>
      </c>
      <c r="H1174" s="127">
        <f>'Raw Data'!M1177</f>
        <v>6.9564361572265625</v>
      </c>
      <c r="I1174" s="119">
        <f>'Raw Data'!I1177</f>
        <v>300.899169921875</v>
      </c>
      <c r="J1174" s="118">
        <f>'Raw Data'!K1177</f>
        <v>17</v>
      </c>
      <c r="K1174" s="119">
        <f>'Raw Data'!J1177</f>
        <v>426.093505859375</v>
      </c>
      <c r="L1174" s="118">
        <f>'Raw Data'!L1177</f>
        <v>52</v>
      </c>
      <c r="M1174" s="117">
        <f>IF('Raw Data'!U1177 &gt; 0, IF('Raw Data'!V1177 = 1, ('Raw Data'!Z1177 * 'Raw Data'!N1177 * 'Raw Data'!P1177) / 'Raw Data'!U1177, 'Raw Data'!Z1177), #N/A)</f>
        <v>4.95</v>
      </c>
      <c r="N1174" s="116">
        <f>IF('Raw Data'!U1177 &gt; 0, IF('Raw Data'!V1177 = 1, ('Raw Data'!AD1177 * 'Raw Data'!N1177 * 'Raw Data'!P1177) / 'Raw Data'!U1177, 'Raw Data'!AD1177), #N/A)</f>
        <v>49.5</v>
      </c>
      <c r="O1174" s="115">
        <f>IF('Raw Data'!U1177 &gt; 0, IF('Raw Data'!V1177 = 1, ('Raw Data'!AH1177 * 'Raw Data'!N1177 * 'Raw Data'!P1177) / 'Raw Data'!U1177, 'Raw Data'!AH1177), #N/A)</f>
        <v>0</v>
      </c>
      <c r="P1174" s="107">
        <f>'Raw Data'!V1177</f>
        <v>1</v>
      </c>
    </row>
    <row r="1175" spans="1:16" x14ac:dyDescent="0.2">
      <c r="A1175" s="132">
        <f>'Raw Data'!D1178</f>
        <v>5276</v>
      </c>
      <c r="B1175" s="113" t="str">
        <f>'Raw Data'!C1178</f>
        <v>3B</v>
      </c>
      <c r="C1175" s="131" t="str">
        <f>'Raw Data'!B1178</f>
        <v>Semidi</v>
      </c>
      <c r="D1175" s="130">
        <f>'Raw Data'!E1178</f>
        <v>43293</v>
      </c>
      <c r="E1175" s="129">
        <f>'Raw Data'!F1178</f>
        <v>564000</v>
      </c>
      <c r="F1175" s="129">
        <f>IF('Raw Data'!G1178 &lt; 2000000,-1* 'Raw Data'!G1178,('Raw Data'!G1178 - 1000000))</f>
        <v>-1570879</v>
      </c>
      <c r="G1175" s="128">
        <f>'Raw Data'!H1178</f>
        <v>67</v>
      </c>
      <c r="H1175" s="127">
        <f>'Raw Data'!M1178</f>
        <v>6.9564366340637207</v>
      </c>
      <c r="I1175" s="119">
        <f>'Raw Data'!I1178</f>
        <v>216.83099365234375</v>
      </c>
      <c r="J1175" s="118">
        <f>'Raw Data'!K1178</f>
        <v>10</v>
      </c>
      <c r="K1175" s="119">
        <f>'Raw Data'!J1178</f>
        <v>136.29397583007812</v>
      </c>
      <c r="L1175" s="118">
        <f>'Raw Data'!L1178</f>
        <v>16</v>
      </c>
      <c r="M1175" s="117">
        <f>IF('Raw Data'!U1178 &gt; 0, IF('Raw Data'!V1178 = 1, ('Raw Data'!Z1178 * 'Raw Data'!N1178 * 'Raw Data'!P1178) / 'Raw Data'!U1178, 'Raw Data'!Z1178), #N/A)</f>
        <v>0</v>
      </c>
      <c r="N1175" s="116">
        <f>IF('Raw Data'!U1178 &gt; 0, IF('Raw Data'!V1178 = 1, ('Raw Data'!AD1178 * 'Raw Data'!N1178 * 'Raw Data'!P1178) / 'Raw Data'!U1178, 'Raw Data'!AD1178), #N/A)</f>
        <v>14.85</v>
      </c>
      <c r="O1175" s="115">
        <f>IF('Raw Data'!U1178 &gt; 0, IF('Raw Data'!V1178 = 1, ('Raw Data'!AH1178 * 'Raw Data'!N1178 * 'Raw Data'!P1178) / 'Raw Data'!U1178, 'Raw Data'!AH1178), #N/A)</f>
        <v>0</v>
      </c>
      <c r="P1175" s="107">
        <f>'Raw Data'!V1178</f>
        <v>1</v>
      </c>
    </row>
    <row r="1176" spans="1:16" x14ac:dyDescent="0.2">
      <c r="A1176" s="132">
        <f>'Raw Data'!D1179</f>
        <v>5277</v>
      </c>
      <c r="B1176" s="113" t="str">
        <f>'Raw Data'!C1179</f>
        <v>3B</v>
      </c>
      <c r="C1176" s="131" t="str">
        <f>'Raw Data'!B1179</f>
        <v>Semidi</v>
      </c>
      <c r="D1176" s="130">
        <f>'Raw Data'!E1179</f>
        <v>43300</v>
      </c>
      <c r="E1176" s="129">
        <f>'Raw Data'!F1179</f>
        <v>565018</v>
      </c>
      <c r="F1176" s="129">
        <f>IF('Raw Data'!G1179 &lt; 2000000,-1* 'Raw Data'!G1179,('Raw Data'!G1179 - 1000000))</f>
        <v>-1561305</v>
      </c>
      <c r="G1176" s="128">
        <f>'Raw Data'!H1179</f>
        <v>106</v>
      </c>
      <c r="H1176" s="127">
        <f>'Raw Data'!M1179</f>
        <v>6.7456350326538086</v>
      </c>
      <c r="I1176" s="119">
        <f>'Raw Data'!I1179</f>
        <v>1151.6016845703125</v>
      </c>
      <c r="J1176" s="118">
        <f>'Raw Data'!K1179</f>
        <v>67</v>
      </c>
      <c r="K1176" s="119">
        <f>'Raw Data'!J1179</f>
        <v>323.30709838867188</v>
      </c>
      <c r="L1176" s="118">
        <f>'Raw Data'!L1179</f>
        <v>38</v>
      </c>
      <c r="M1176" s="117">
        <f>IF('Raw Data'!U1179 &gt; 0, IF('Raw Data'!V1179 = 1, ('Raw Data'!Z1179 * 'Raw Data'!N1179 * 'Raw Data'!P1179) / 'Raw Data'!U1179, 'Raw Data'!Z1179), #N/A)</f>
        <v>14.4</v>
      </c>
      <c r="N1176" s="116">
        <f>IF('Raw Data'!U1179 &gt; 0, IF('Raw Data'!V1179 = 1, ('Raw Data'!AD1179 * 'Raw Data'!N1179 * 'Raw Data'!P1179) / 'Raw Data'!U1179, 'Raw Data'!AD1179), #N/A)</f>
        <v>43.2</v>
      </c>
      <c r="O1176" s="115">
        <f>IF('Raw Data'!U1179 &gt; 0, IF('Raw Data'!V1179 = 1, ('Raw Data'!AH1179 * 'Raw Data'!N1179 * 'Raw Data'!P1179) / 'Raw Data'!U1179, 'Raw Data'!AH1179), #N/A)</f>
        <v>0</v>
      </c>
      <c r="P1176" s="107">
        <f>'Raw Data'!V1179</f>
        <v>1</v>
      </c>
    </row>
    <row r="1177" spans="1:16" x14ac:dyDescent="0.2">
      <c r="A1177" s="132">
        <f>'Raw Data'!D1180</f>
        <v>5278</v>
      </c>
      <c r="B1177" s="113" t="str">
        <f>'Raw Data'!C1180</f>
        <v>3B</v>
      </c>
      <c r="C1177" s="131" t="str">
        <f>'Raw Data'!B1180</f>
        <v>Semidi</v>
      </c>
      <c r="D1177" s="130">
        <f>'Raw Data'!E1180</f>
        <v>43300</v>
      </c>
      <c r="E1177" s="129">
        <f>'Raw Data'!F1180</f>
        <v>565003</v>
      </c>
      <c r="F1177" s="129">
        <f>IF('Raw Data'!G1180 &lt; 2000000,-1* 'Raw Data'!G1180,('Raw Data'!G1180 - 1000000))</f>
        <v>-1563159</v>
      </c>
      <c r="G1177" s="128">
        <f>'Raw Data'!H1180</f>
        <v>63</v>
      </c>
      <c r="H1177" s="127">
        <f>'Raw Data'!M1180</f>
        <v>6.9564361572265625</v>
      </c>
      <c r="I1177" s="119">
        <f>'Raw Data'!I1180</f>
        <v>785.49737548828125</v>
      </c>
      <c r="J1177" s="118">
        <f>'Raw Data'!K1180</f>
        <v>41</v>
      </c>
      <c r="K1177" s="119">
        <f>'Raw Data'!J1180</f>
        <v>418.76376342773437</v>
      </c>
      <c r="L1177" s="118">
        <f>'Raw Data'!L1180</f>
        <v>55</v>
      </c>
      <c r="M1177" s="117">
        <f>IF('Raw Data'!U1180 &gt; 0, IF('Raw Data'!V1180 = 1, ('Raw Data'!Z1180 * 'Raw Data'!N1180 * 'Raw Data'!P1180) / 'Raw Data'!U1180, 'Raw Data'!Z1180), #N/A)</f>
        <v>14.85</v>
      </c>
      <c r="N1177" s="116">
        <f>IF('Raw Data'!U1180 &gt; 0, IF('Raw Data'!V1180 = 1, ('Raw Data'!AD1180 * 'Raw Data'!N1180 * 'Raw Data'!P1180) / 'Raw Data'!U1180, 'Raw Data'!AD1180), #N/A)</f>
        <v>44.55</v>
      </c>
      <c r="O1177" s="115">
        <f>IF('Raw Data'!U1180 &gt; 0, IF('Raw Data'!V1180 = 1, ('Raw Data'!AH1180 * 'Raw Data'!N1180 * 'Raw Data'!P1180) / 'Raw Data'!U1180, 'Raw Data'!AH1180), #N/A)</f>
        <v>0</v>
      </c>
      <c r="P1177" s="107">
        <f>'Raw Data'!V1180</f>
        <v>1</v>
      </c>
    </row>
    <row r="1178" spans="1:16" x14ac:dyDescent="0.2">
      <c r="A1178" s="132">
        <f>'Raw Data'!D1181</f>
        <v>5279</v>
      </c>
      <c r="B1178" s="113" t="str">
        <f>'Raw Data'!C1181</f>
        <v>3B</v>
      </c>
      <c r="C1178" s="131" t="str">
        <f>'Raw Data'!B1181</f>
        <v>Semidi</v>
      </c>
      <c r="D1178" s="130">
        <f>'Raw Data'!E1181</f>
        <v>43293</v>
      </c>
      <c r="E1178" s="129">
        <f>'Raw Data'!F1181</f>
        <v>564998</v>
      </c>
      <c r="F1178" s="129">
        <f>IF('Raw Data'!G1181 &lt; 2000000,-1* 'Raw Data'!G1181,('Raw Data'!G1181 - 1000000))</f>
        <v>-1564996</v>
      </c>
      <c r="G1178" s="128">
        <f>'Raw Data'!H1181</f>
        <v>63</v>
      </c>
      <c r="H1178" s="127">
        <f>'Raw Data'!M1181</f>
        <v>6.9564361572265625</v>
      </c>
      <c r="I1178" s="119">
        <f>'Raw Data'!I1181</f>
        <v>210.57063293457031</v>
      </c>
      <c r="J1178" s="118">
        <f>'Raw Data'!K1181</f>
        <v>12</v>
      </c>
      <c r="K1178" s="119">
        <f>'Raw Data'!J1181</f>
        <v>423.35247802734375</v>
      </c>
      <c r="L1178" s="118">
        <f>'Raw Data'!L1181</f>
        <v>51</v>
      </c>
      <c r="M1178" s="117">
        <f>IF('Raw Data'!U1181 &gt; 0, IF('Raw Data'!V1181 = 1, ('Raw Data'!Z1181 * 'Raw Data'!N1181 * 'Raw Data'!P1181) / 'Raw Data'!U1181, 'Raw Data'!Z1181), #N/A)</f>
        <v>0</v>
      </c>
      <c r="N1178" s="116">
        <f>IF('Raw Data'!U1181 &gt; 0, IF('Raw Data'!V1181 = 1, ('Raw Data'!AD1181 * 'Raw Data'!N1181 * 'Raw Data'!P1181) / 'Raw Data'!U1181, 'Raw Data'!AD1181), #N/A)</f>
        <v>49.5</v>
      </c>
      <c r="O1178" s="115">
        <f>IF('Raw Data'!U1181 &gt; 0, IF('Raw Data'!V1181 = 1, ('Raw Data'!AH1181 * 'Raw Data'!N1181 * 'Raw Data'!P1181) / 'Raw Data'!U1181, 'Raw Data'!AH1181), #N/A)</f>
        <v>0</v>
      </c>
      <c r="P1178" s="107">
        <f>'Raw Data'!V1181</f>
        <v>1</v>
      </c>
    </row>
    <row r="1179" spans="1:16" x14ac:dyDescent="0.2">
      <c r="A1179" s="132">
        <f>'Raw Data'!D1182</f>
        <v>5280</v>
      </c>
      <c r="B1179" s="113" t="str">
        <f>'Raw Data'!C1182</f>
        <v>3B</v>
      </c>
      <c r="C1179" s="131" t="str">
        <f>'Raw Data'!B1182</f>
        <v>Semidi</v>
      </c>
      <c r="D1179" s="130">
        <f>'Raw Data'!E1182</f>
        <v>43300</v>
      </c>
      <c r="E1179" s="129">
        <f>'Raw Data'!F1182</f>
        <v>565998</v>
      </c>
      <c r="F1179" s="129">
        <f>IF('Raw Data'!G1182 &lt; 2000000,-1* 'Raw Data'!G1182,('Raw Data'!G1182 - 1000000))</f>
        <v>-1561304</v>
      </c>
      <c r="G1179" s="128">
        <f>'Raw Data'!H1182</f>
        <v>82</v>
      </c>
      <c r="H1179" s="127">
        <f>'Raw Data'!M1182</f>
        <v>6.88616943359375</v>
      </c>
      <c r="I1179" s="119">
        <f>'Raw Data'!I1182</f>
        <v>519.61492919921875</v>
      </c>
      <c r="J1179" s="118">
        <f>'Raw Data'!K1182</f>
        <v>24</v>
      </c>
      <c r="K1179" s="119">
        <f>'Raw Data'!J1182</f>
        <v>148.4656982421875</v>
      </c>
      <c r="L1179" s="118">
        <f>'Raw Data'!L1182</f>
        <v>19</v>
      </c>
      <c r="M1179" s="117">
        <f>IF('Raw Data'!U1182 &gt; 0, IF('Raw Data'!V1182 = 1, ('Raw Data'!Z1182 * 'Raw Data'!N1182 * 'Raw Data'!P1182) / 'Raw Data'!U1182, 'Raw Data'!Z1182), #N/A)</f>
        <v>0</v>
      </c>
      <c r="N1179" s="116">
        <f>IF('Raw Data'!U1182 &gt; 0, IF('Raw Data'!V1182 = 1, ('Raw Data'!AD1182 * 'Raw Data'!N1182 * 'Raw Data'!P1182) / 'Raw Data'!U1182, 'Raw Data'!AD1182), #N/A)</f>
        <v>186.2</v>
      </c>
      <c r="O1179" s="115">
        <f>IF('Raw Data'!U1182 &gt; 0, IF('Raw Data'!V1182 = 1, ('Raw Data'!AH1182 * 'Raw Data'!N1182 * 'Raw Data'!P1182) / 'Raw Data'!U1182, 'Raw Data'!AH1182), #N/A)</f>
        <v>0</v>
      </c>
      <c r="P1179" s="107">
        <f>'Raw Data'!V1182</f>
        <v>1</v>
      </c>
    </row>
    <row r="1180" spans="1:16" x14ac:dyDescent="0.2">
      <c r="A1180" s="132">
        <f>'Raw Data'!D1183</f>
        <v>6001</v>
      </c>
      <c r="B1180" s="113" t="str">
        <f>'Raw Data'!C1183</f>
        <v>4A</v>
      </c>
      <c r="C1180" s="131" t="str">
        <f>'Raw Data'!B1183</f>
        <v>Unalaska</v>
      </c>
      <c r="D1180" s="130">
        <f>'Raw Data'!E1183</f>
        <v>43286</v>
      </c>
      <c r="E1180" s="129">
        <f>'Raw Data'!F1183</f>
        <v>523172</v>
      </c>
      <c r="F1180" s="129">
        <f>IF('Raw Data'!G1183 &lt; 2000000,-1* 'Raw Data'!G1183,('Raw Data'!G1183 - 1000000))</f>
        <v>-1694101</v>
      </c>
      <c r="G1180" s="128">
        <f>'Raw Data'!H1183</f>
        <v>90</v>
      </c>
      <c r="H1180" s="127">
        <f>'Raw Data'!M1183</f>
        <v>6.9564361572265625</v>
      </c>
      <c r="I1180" s="119">
        <f>'Raw Data'!I1183</f>
        <v>1296.303955078125</v>
      </c>
      <c r="J1180" s="118">
        <f>'Raw Data'!K1183</f>
        <v>58</v>
      </c>
      <c r="K1180" s="119">
        <f>'Raw Data'!J1183</f>
        <v>220.70210266113281</v>
      </c>
      <c r="L1180" s="118">
        <f>'Raw Data'!L1183</f>
        <v>29</v>
      </c>
      <c r="M1180" s="117">
        <f>IF('Raw Data'!U1183 &gt; 0, IF('Raw Data'!V1183 = 1, ('Raw Data'!Z1183 * 'Raw Data'!N1183 * 'Raw Data'!P1183) / 'Raw Data'!U1183, 'Raw Data'!Z1183), #N/A)</f>
        <v>0</v>
      </c>
      <c r="N1180" s="116">
        <f>IF('Raw Data'!U1183 &gt; 0, IF('Raw Data'!V1183 = 1, ('Raw Data'!AD1183 * 'Raw Data'!N1183 * 'Raw Data'!P1183) / 'Raw Data'!U1183, 'Raw Data'!AD1183), #N/A)</f>
        <v>178.2</v>
      </c>
      <c r="O1180" s="115">
        <f>IF('Raw Data'!U1183 &gt; 0, IF('Raw Data'!V1183 = 1, ('Raw Data'!AH1183 * 'Raw Data'!N1183 * 'Raw Data'!P1183) / 'Raw Data'!U1183, 'Raw Data'!AH1183), #N/A)</f>
        <v>4.95</v>
      </c>
      <c r="P1180" s="107">
        <f>'Raw Data'!V1183</f>
        <v>1</v>
      </c>
    </row>
    <row r="1181" spans="1:16" x14ac:dyDescent="0.2">
      <c r="A1181" s="132">
        <f>'Raw Data'!D1184</f>
        <v>6003</v>
      </c>
      <c r="B1181" s="113" t="str">
        <f>'Raw Data'!C1184</f>
        <v>4A</v>
      </c>
      <c r="C1181" s="131" t="str">
        <f>'Raw Data'!B1184</f>
        <v>Unalaska</v>
      </c>
      <c r="D1181" s="130">
        <f>'Raw Data'!E1184</f>
        <v>43303</v>
      </c>
      <c r="E1181" s="129">
        <f>'Raw Data'!F1184</f>
        <v>522997</v>
      </c>
      <c r="F1181" s="129">
        <f>IF('Raw Data'!G1184 &lt; 2000000,-1* 'Raw Data'!G1184,('Raw Data'!G1184 - 1000000))</f>
        <v>-1704600</v>
      </c>
      <c r="G1181" s="128">
        <f>'Raw Data'!H1184</f>
        <v>91</v>
      </c>
      <c r="H1181" s="127">
        <f>'Raw Data'!M1184</f>
        <v>6.9564361572265625</v>
      </c>
      <c r="I1181" s="119">
        <f>'Raw Data'!I1184</f>
        <v>664.8116455078125</v>
      </c>
      <c r="J1181" s="118">
        <f>'Raw Data'!K1184</f>
        <v>38</v>
      </c>
      <c r="K1181" s="119">
        <f>'Raw Data'!J1184</f>
        <v>521.9454345703125</v>
      </c>
      <c r="L1181" s="118">
        <f>'Raw Data'!L1184</f>
        <v>70</v>
      </c>
      <c r="M1181" s="117">
        <f>IF('Raw Data'!U1184 &gt; 0, IF('Raw Data'!V1184 = 1, ('Raw Data'!Z1184 * 'Raw Data'!N1184 * 'Raw Data'!P1184) / 'Raw Data'!U1184, 'Raw Data'!Z1184), #N/A)</f>
        <v>0</v>
      </c>
      <c r="N1181" s="116">
        <f>IF('Raw Data'!U1184 &gt; 0, IF('Raw Data'!V1184 = 1, ('Raw Data'!AD1184 * 'Raw Data'!N1184 * 'Raw Data'!P1184) / 'Raw Data'!U1184, 'Raw Data'!AD1184), #N/A)</f>
        <v>113.85</v>
      </c>
      <c r="O1181" s="115">
        <f>IF('Raw Data'!U1184 &gt; 0, IF('Raw Data'!V1184 = 1, ('Raw Data'!AH1184 * 'Raw Data'!N1184 * 'Raw Data'!P1184) / 'Raw Data'!U1184, 'Raw Data'!AH1184), #N/A)</f>
        <v>0</v>
      </c>
      <c r="P1181" s="107">
        <f>'Raw Data'!V1184</f>
        <v>1</v>
      </c>
    </row>
    <row r="1182" spans="1:16" x14ac:dyDescent="0.2">
      <c r="A1182" s="132">
        <f>'Raw Data'!D1185</f>
        <v>6004</v>
      </c>
      <c r="B1182" s="113" t="str">
        <f>'Raw Data'!C1185</f>
        <v>4A</v>
      </c>
      <c r="C1182" s="131" t="str">
        <f>'Raw Data'!B1185</f>
        <v>Unalaska</v>
      </c>
      <c r="D1182" s="130">
        <f>'Raw Data'!E1185</f>
        <v>43285</v>
      </c>
      <c r="E1182" s="129">
        <f>'Raw Data'!F1185</f>
        <v>524000</v>
      </c>
      <c r="F1182" s="129">
        <f>IF('Raw Data'!G1185 &lt; 2000000,-1* 'Raw Data'!G1185,('Raw Data'!G1185 - 1000000))</f>
        <v>-1690905</v>
      </c>
      <c r="G1182" s="128">
        <f>'Raw Data'!H1185</f>
        <v>60</v>
      </c>
      <c r="H1182" s="127">
        <f>'Raw Data'!M1185</f>
        <v>7.0267038345336914</v>
      </c>
      <c r="I1182" s="119">
        <f>'Raw Data'!I1185</f>
        <v>450.385009765625</v>
      </c>
      <c r="J1182" s="118">
        <f>'Raw Data'!K1185</f>
        <v>21</v>
      </c>
      <c r="K1182" s="119">
        <f>'Raw Data'!J1185</f>
        <v>202.48812866210937</v>
      </c>
      <c r="L1182" s="118">
        <f>'Raw Data'!L1185</f>
        <v>27</v>
      </c>
      <c r="M1182" s="117">
        <f>IF('Raw Data'!U1185 &gt; 0, IF('Raw Data'!V1185 = 1, ('Raw Data'!Z1185 * 'Raw Data'!N1185 * 'Raw Data'!P1185) / 'Raw Data'!U1185, 'Raw Data'!Z1185), #N/A)</f>
        <v>0</v>
      </c>
      <c r="N1182" s="116">
        <f>IF('Raw Data'!U1185 &gt; 0, IF('Raw Data'!V1185 = 1, ('Raw Data'!AD1185 * 'Raw Data'!N1185 * 'Raw Data'!P1185) / 'Raw Data'!U1185, 'Raw Data'!AD1185), #N/A)</f>
        <v>200</v>
      </c>
      <c r="O1182" s="115">
        <f>IF('Raw Data'!U1185 &gt; 0, IF('Raw Data'!V1185 = 1, ('Raw Data'!AH1185 * 'Raw Data'!N1185 * 'Raw Data'!P1185) / 'Raw Data'!U1185, 'Raw Data'!AH1185), #N/A)</f>
        <v>5</v>
      </c>
      <c r="P1182" s="107">
        <f>'Raw Data'!V1185</f>
        <v>1</v>
      </c>
    </row>
    <row r="1183" spans="1:16" x14ac:dyDescent="0.2">
      <c r="A1183" s="132">
        <f>'Raw Data'!D1186</f>
        <v>6005</v>
      </c>
      <c r="B1183" s="113" t="str">
        <f>'Raw Data'!C1186</f>
        <v>4A</v>
      </c>
      <c r="C1183" s="131" t="str">
        <f>'Raw Data'!B1186</f>
        <v>Unalaska</v>
      </c>
      <c r="D1183" s="130">
        <f>'Raw Data'!E1186</f>
        <v>43285</v>
      </c>
      <c r="E1183" s="129">
        <f>'Raw Data'!F1186</f>
        <v>524001</v>
      </c>
      <c r="F1183" s="129">
        <f>IF('Raw Data'!G1186 &lt; 2000000,-1* 'Raw Data'!G1186,('Raw Data'!G1186 - 1000000))</f>
        <v>-1692502</v>
      </c>
      <c r="G1183" s="128">
        <f>'Raw Data'!H1186</f>
        <v>98</v>
      </c>
      <c r="H1183" s="127">
        <f>'Raw Data'!M1186</f>
        <v>6.9564361572265625</v>
      </c>
      <c r="I1183" s="119">
        <f>'Raw Data'!I1186</f>
        <v>598.64337158203125</v>
      </c>
      <c r="J1183" s="118">
        <f>'Raw Data'!K1186</f>
        <v>35</v>
      </c>
      <c r="K1183" s="119">
        <f>'Raw Data'!J1186</f>
        <v>442.265625</v>
      </c>
      <c r="L1183" s="118">
        <f>'Raw Data'!L1186</f>
        <v>58</v>
      </c>
      <c r="M1183" s="117">
        <f>IF('Raw Data'!U1186 &gt; 0, IF('Raw Data'!V1186 = 1, ('Raw Data'!Z1186 * 'Raw Data'!N1186 * 'Raw Data'!P1186) / 'Raw Data'!U1186, 'Raw Data'!Z1186), #N/A)</f>
        <v>0</v>
      </c>
      <c r="N1183" s="116">
        <f>IF('Raw Data'!U1186 &gt; 0, IF('Raw Data'!V1186 = 1, ('Raw Data'!AD1186 * 'Raw Data'!N1186 * 'Raw Data'!P1186) / 'Raw Data'!U1186, 'Raw Data'!AD1186), #N/A)</f>
        <v>94.726618705035975</v>
      </c>
      <c r="O1183" s="115">
        <f>IF('Raw Data'!U1186 &gt; 0, IF('Raw Data'!V1186 = 1, ('Raw Data'!AH1186 * 'Raw Data'!N1186 * 'Raw Data'!P1186) / 'Raw Data'!U1186, 'Raw Data'!AH1186), #N/A)</f>
        <v>0</v>
      </c>
      <c r="P1183" s="107">
        <f>'Raw Data'!V1186</f>
        <v>1</v>
      </c>
    </row>
    <row r="1184" spans="1:16" x14ac:dyDescent="0.2">
      <c r="A1184" s="132">
        <f>'Raw Data'!D1187</f>
        <v>6006</v>
      </c>
      <c r="B1184" s="113" t="str">
        <f>'Raw Data'!C1187</f>
        <v>4A</v>
      </c>
      <c r="C1184" s="131" t="str">
        <f>'Raw Data'!B1187</f>
        <v>Unalaska</v>
      </c>
      <c r="D1184" s="130">
        <f>'Raw Data'!E1187</f>
        <v>43286</v>
      </c>
      <c r="E1184" s="129">
        <f>'Raw Data'!F1187</f>
        <v>524000</v>
      </c>
      <c r="F1184" s="129">
        <f>IF('Raw Data'!G1187 &lt; 2000000,-1* 'Raw Data'!G1187,('Raw Data'!G1187 - 1000000))</f>
        <v>-1694507</v>
      </c>
      <c r="G1184" s="128">
        <f>'Raw Data'!H1187</f>
        <v>39</v>
      </c>
      <c r="H1184" s="127">
        <f>'Raw Data'!M1187</f>
        <v>6.9564366340637207</v>
      </c>
      <c r="I1184" s="119">
        <f>'Raw Data'!I1187</f>
        <v>1213.463134765625</v>
      </c>
      <c r="J1184" s="118">
        <f>'Raw Data'!K1187</f>
        <v>61</v>
      </c>
      <c r="K1184" s="119">
        <f>'Raw Data'!J1187</f>
        <v>194.86398315429687</v>
      </c>
      <c r="L1184" s="118">
        <f>'Raw Data'!L1187</f>
        <v>25</v>
      </c>
      <c r="M1184" s="117">
        <f>IF('Raw Data'!U1187 &gt; 0, IF('Raw Data'!V1187 = 1, ('Raw Data'!Z1187 * 'Raw Data'!N1187 * 'Raw Data'!P1187) / 'Raw Data'!U1187, 'Raw Data'!Z1187), #N/A)</f>
        <v>0</v>
      </c>
      <c r="N1184" s="116">
        <f>IF('Raw Data'!U1187 &gt; 0, IF('Raw Data'!V1187 = 1, ('Raw Data'!AD1187 * 'Raw Data'!N1187 * 'Raw Data'!P1187) / 'Raw Data'!U1187, 'Raw Data'!AD1187), #N/A)</f>
        <v>193.05</v>
      </c>
      <c r="O1184" s="115">
        <f>IF('Raw Data'!U1187 &gt; 0, IF('Raw Data'!V1187 = 1, ('Raw Data'!AH1187 * 'Raw Data'!N1187 * 'Raw Data'!P1187) / 'Raw Data'!U1187, 'Raw Data'!AH1187), #N/A)</f>
        <v>0</v>
      </c>
      <c r="P1184" s="107">
        <f>'Raw Data'!V1187</f>
        <v>1</v>
      </c>
    </row>
    <row r="1185" spans="1:16" x14ac:dyDescent="0.2">
      <c r="A1185" s="132">
        <f>'Raw Data'!D1188</f>
        <v>6008</v>
      </c>
      <c r="B1185" s="113" t="str">
        <f>'Raw Data'!C1188</f>
        <v>4A</v>
      </c>
      <c r="C1185" s="131" t="str">
        <f>'Raw Data'!B1188</f>
        <v>Unalaska</v>
      </c>
      <c r="D1185" s="130">
        <f>'Raw Data'!E1188</f>
        <v>43303</v>
      </c>
      <c r="E1185" s="129">
        <f>'Raw Data'!F1188</f>
        <v>524001</v>
      </c>
      <c r="F1185" s="129">
        <f>IF('Raw Data'!G1188 &lt; 2000000,-1* 'Raw Data'!G1188,('Raw Data'!G1188 - 1000000))</f>
        <v>-1704807</v>
      </c>
      <c r="G1185" s="128">
        <f>'Raw Data'!H1188</f>
        <v>44</v>
      </c>
      <c r="H1185" s="127">
        <f>'Raw Data'!M1188</f>
        <v>6.9564361572265625</v>
      </c>
      <c r="I1185" s="119">
        <f>'Raw Data'!I1188</f>
        <v>500.0347900390625</v>
      </c>
      <c r="J1185" s="118">
        <f>'Raw Data'!K1188</f>
        <v>18</v>
      </c>
      <c r="K1185" s="119">
        <f>'Raw Data'!J1188</f>
        <v>221.07904052734375</v>
      </c>
      <c r="L1185" s="118">
        <f>'Raw Data'!L1188</f>
        <v>40</v>
      </c>
      <c r="M1185" s="117">
        <f>IF('Raw Data'!U1188 &gt; 0, IF('Raw Data'!V1188 = 1, ('Raw Data'!Z1188 * 'Raw Data'!N1188 * 'Raw Data'!P1188) / 'Raw Data'!U1188, 'Raw Data'!Z1188), #N/A)</f>
        <v>0</v>
      </c>
      <c r="N1185" s="116">
        <f>IF('Raw Data'!U1188 &gt; 0, IF('Raw Data'!V1188 = 1, ('Raw Data'!AD1188 * 'Raw Data'!N1188 * 'Raw Data'!P1188) / 'Raw Data'!U1188, 'Raw Data'!AD1188), #N/A)</f>
        <v>29.7</v>
      </c>
      <c r="O1185" s="115">
        <f>IF('Raw Data'!U1188 &gt; 0, IF('Raw Data'!V1188 = 1, ('Raw Data'!AH1188 * 'Raw Data'!N1188 * 'Raw Data'!P1188) / 'Raw Data'!U1188, 'Raw Data'!AH1188), #N/A)</f>
        <v>0</v>
      </c>
      <c r="P1185" s="107">
        <f>'Raw Data'!V1188</f>
        <v>1</v>
      </c>
    </row>
    <row r="1186" spans="1:16" x14ac:dyDescent="0.2">
      <c r="A1186" s="132">
        <f>'Raw Data'!D1189</f>
        <v>6009</v>
      </c>
      <c r="B1186" s="113" t="str">
        <f>'Raw Data'!C1189</f>
        <v>4A</v>
      </c>
      <c r="C1186" s="131" t="str">
        <f>'Raw Data'!B1189</f>
        <v>Unalaska</v>
      </c>
      <c r="D1186" s="130">
        <f>'Raw Data'!E1189</f>
        <v>43287</v>
      </c>
      <c r="E1186" s="129">
        <f>'Raw Data'!F1189</f>
        <v>524316</v>
      </c>
      <c r="F1186" s="129">
        <f>IF('Raw Data'!G1189 &lt; 2000000,-1* 'Raw Data'!G1189,('Raw Data'!G1189 - 1000000))</f>
        <v>-1712207</v>
      </c>
      <c r="G1186" s="128">
        <f>'Raw Data'!H1189</f>
        <v>88</v>
      </c>
      <c r="H1186" s="127">
        <f>'Raw Data'!M1189</f>
        <v>6.9564361572265625</v>
      </c>
      <c r="I1186" s="119">
        <f>'Raw Data'!I1189</f>
        <v>1155.671875</v>
      </c>
      <c r="J1186" s="118">
        <f>'Raw Data'!K1189</f>
        <v>69</v>
      </c>
      <c r="K1186" s="119">
        <f>'Raw Data'!J1189</f>
        <v>618.085205078125</v>
      </c>
      <c r="L1186" s="118">
        <f>'Raw Data'!L1189</f>
        <v>80</v>
      </c>
      <c r="M1186" s="117">
        <f>IF('Raw Data'!U1189 &gt; 0, IF('Raw Data'!V1189 = 1, ('Raw Data'!Z1189 * 'Raw Data'!N1189 * 'Raw Data'!P1189) / 'Raw Data'!U1189, 'Raw Data'!Z1189), #N/A)</f>
        <v>0</v>
      </c>
      <c r="N1186" s="116">
        <f>IF('Raw Data'!U1189 &gt; 0, IF('Raw Data'!V1189 = 1, ('Raw Data'!AD1189 * 'Raw Data'!N1189 * 'Raw Data'!P1189) / 'Raw Data'!U1189, 'Raw Data'!AD1189), #N/A)</f>
        <v>74.25</v>
      </c>
      <c r="O1186" s="115">
        <f>IF('Raw Data'!U1189 &gt; 0, IF('Raw Data'!V1189 = 1, ('Raw Data'!AH1189 * 'Raw Data'!N1189 * 'Raw Data'!P1189) / 'Raw Data'!U1189, 'Raw Data'!AH1189), #N/A)</f>
        <v>0</v>
      </c>
      <c r="P1186" s="107">
        <f>'Raw Data'!V1189</f>
        <v>1</v>
      </c>
    </row>
    <row r="1187" spans="1:16" x14ac:dyDescent="0.2">
      <c r="A1187" s="132">
        <f>'Raw Data'!D1190</f>
        <v>6010</v>
      </c>
      <c r="B1187" s="113" t="str">
        <f>'Raw Data'!C1190</f>
        <v>4A</v>
      </c>
      <c r="C1187" s="131" t="str">
        <f>'Raw Data'!B1190</f>
        <v>Unalaska</v>
      </c>
      <c r="D1187" s="130">
        <f>'Raw Data'!E1190</f>
        <v>43284</v>
      </c>
      <c r="E1187" s="129">
        <f>'Raw Data'!F1190</f>
        <v>524999</v>
      </c>
      <c r="F1187" s="129">
        <f>IF('Raw Data'!G1190 &lt; 2000000,-1* 'Raw Data'!G1190,('Raw Data'!G1190 - 1000000))</f>
        <v>-1683610</v>
      </c>
      <c r="G1187" s="128">
        <f>'Raw Data'!H1190</f>
        <v>54</v>
      </c>
      <c r="H1187" s="127">
        <f>'Raw Data'!M1190</f>
        <v>6.9564361572265625</v>
      </c>
      <c r="I1187" s="119">
        <f>'Raw Data'!I1190</f>
        <v>573.13861083984375</v>
      </c>
      <c r="J1187" s="118">
        <f>'Raw Data'!K1190</f>
        <v>25</v>
      </c>
      <c r="K1187" s="119">
        <f>'Raw Data'!J1190</f>
        <v>147.8580322265625</v>
      </c>
      <c r="L1187" s="118">
        <f>'Raw Data'!L1190</f>
        <v>21</v>
      </c>
      <c r="M1187" s="117">
        <f>IF('Raw Data'!U1190 &gt; 0, IF('Raw Data'!V1190 = 1, ('Raw Data'!Z1190 * 'Raw Data'!N1190 * 'Raw Data'!P1190) / 'Raw Data'!U1190, 'Raw Data'!Z1190), #N/A)</f>
        <v>0</v>
      </c>
      <c r="N1187" s="116">
        <f>IF('Raw Data'!U1190 &gt; 0, IF('Raw Data'!V1190 = 1, ('Raw Data'!AD1190 * 'Raw Data'!N1190 * 'Raw Data'!P1190) / 'Raw Data'!U1190, 'Raw Data'!AD1190), #N/A)</f>
        <v>202.95</v>
      </c>
      <c r="O1187" s="115">
        <f>IF('Raw Data'!U1190 &gt; 0, IF('Raw Data'!V1190 = 1, ('Raw Data'!AH1190 * 'Raw Data'!N1190 * 'Raw Data'!P1190) / 'Raw Data'!U1190, 'Raw Data'!AH1190), #N/A)</f>
        <v>0</v>
      </c>
      <c r="P1187" s="107">
        <f>'Raw Data'!V1190</f>
        <v>1</v>
      </c>
    </row>
    <row r="1188" spans="1:16" x14ac:dyDescent="0.2">
      <c r="A1188" s="132">
        <f>'Raw Data'!D1191</f>
        <v>6011</v>
      </c>
      <c r="B1188" s="113" t="str">
        <f>'Raw Data'!C1191</f>
        <v>4A</v>
      </c>
      <c r="C1188" s="131" t="str">
        <f>'Raw Data'!B1191</f>
        <v>Unalaska</v>
      </c>
      <c r="D1188" s="130">
        <f>'Raw Data'!E1191</f>
        <v>43285</v>
      </c>
      <c r="E1188" s="129">
        <f>'Raw Data'!F1191</f>
        <v>525000</v>
      </c>
      <c r="F1188" s="129">
        <f>IF('Raw Data'!G1191 &lt; 2000000,-1* 'Raw Data'!G1191,('Raw Data'!G1191 - 1000000))</f>
        <v>-1685168</v>
      </c>
      <c r="G1188" s="128">
        <f>'Raw Data'!H1191</f>
        <v>31</v>
      </c>
      <c r="H1188" s="127">
        <f>'Raw Data'!M1191</f>
        <v>6.9564361572265625</v>
      </c>
      <c r="I1188" s="119">
        <f>'Raw Data'!I1191</f>
        <v>531.4510498046875</v>
      </c>
      <c r="J1188" s="118">
        <f>'Raw Data'!K1191</f>
        <v>16</v>
      </c>
      <c r="K1188" s="119">
        <f>'Raw Data'!J1191</f>
        <v>201.54234313964844</v>
      </c>
      <c r="L1188" s="118">
        <f>'Raw Data'!L1191</f>
        <v>33</v>
      </c>
      <c r="M1188" s="117">
        <f>IF('Raw Data'!U1191 &gt; 0, IF('Raw Data'!V1191 = 1, ('Raw Data'!Z1191 * 'Raw Data'!N1191 * 'Raw Data'!P1191) / 'Raw Data'!U1191, 'Raw Data'!Z1191), #N/A)</f>
        <v>0</v>
      </c>
      <c r="N1188" s="116">
        <f>IF('Raw Data'!U1191 &gt; 0, IF('Raw Data'!V1191 = 1, ('Raw Data'!AD1191 * 'Raw Data'!N1191 * 'Raw Data'!P1191) / 'Raw Data'!U1191, 'Raw Data'!AD1191), #N/A)</f>
        <v>90.391304347826093</v>
      </c>
      <c r="O1188" s="115">
        <f>IF('Raw Data'!U1191 &gt; 0, IF('Raw Data'!V1191 = 1, ('Raw Data'!AH1191 * 'Raw Data'!N1191 * 'Raw Data'!P1191) / 'Raw Data'!U1191, 'Raw Data'!AH1191), #N/A)</f>
        <v>0</v>
      </c>
      <c r="P1188" s="107">
        <f>'Raw Data'!V1191</f>
        <v>1</v>
      </c>
    </row>
    <row r="1189" spans="1:16" x14ac:dyDescent="0.2">
      <c r="A1189" s="132">
        <f>'Raw Data'!D1192</f>
        <v>6012</v>
      </c>
      <c r="B1189" s="113" t="str">
        <f>'Raw Data'!C1192</f>
        <v>4A</v>
      </c>
      <c r="C1189" s="131" t="str">
        <f>'Raw Data'!B1192</f>
        <v>Unalaska</v>
      </c>
      <c r="D1189" s="130">
        <f>'Raw Data'!E1192</f>
        <v>43302</v>
      </c>
      <c r="E1189" s="129">
        <f>'Raw Data'!F1192</f>
        <v>524998</v>
      </c>
      <c r="F1189" s="129">
        <f>IF('Raw Data'!G1192 &lt; 2000000,-1* 'Raw Data'!G1192,('Raw Data'!G1192 - 1000000))</f>
        <v>-1701599</v>
      </c>
      <c r="G1189" s="128">
        <f>'Raw Data'!H1192</f>
        <v>83</v>
      </c>
      <c r="H1189" s="127">
        <f>'Raw Data'!M1192</f>
        <v>7.0267033576965332</v>
      </c>
      <c r="I1189" s="119">
        <f>'Raw Data'!I1192</f>
        <v>188.10696411132813</v>
      </c>
      <c r="J1189" s="118">
        <f>'Raw Data'!K1192</f>
        <v>12</v>
      </c>
      <c r="K1189" s="119">
        <f>'Raw Data'!J1192</f>
        <v>201.82929992675781</v>
      </c>
      <c r="L1189" s="118">
        <f>'Raw Data'!L1192</f>
        <v>28</v>
      </c>
      <c r="M1189" s="117">
        <f>IF('Raw Data'!U1192 &gt; 0, IF('Raw Data'!V1192 = 1, ('Raw Data'!Z1192 * 'Raw Data'!N1192 * 'Raw Data'!P1192) / 'Raw Data'!U1192, 'Raw Data'!Z1192), #N/A)</f>
        <v>0</v>
      </c>
      <c r="N1189" s="116">
        <f>IF('Raw Data'!U1192 &gt; 0, IF('Raw Data'!V1192 = 1, ('Raw Data'!AD1192 * 'Raw Data'!N1192 * 'Raw Data'!P1192) / 'Raw Data'!U1192, 'Raw Data'!AD1192), #N/A)</f>
        <v>275</v>
      </c>
      <c r="O1189" s="115">
        <f>IF('Raw Data'!U1192 &gt; 0, IF('Raw Data'!V1192 = 1, ('Raw Data'!AH1192 * 'Raw Data'!N1192 * 'Raw Data'!P1192) / 'Raw Data'!U1192, 'Raw Data'!AH1192), #N/A)</f>
        <v>0</v>
      </c>
      <c r="P1189" s="107">
        <f>'Raw Data'!V1192</f>
        <v>1</v>
      </c>
    </row>
    <row r="1190" spans="1:16" x14ac:dyDescent="0.2">
      <c r="A1190" s="132">
        <f>'Raw Data'!D1193</f>
        <v>6013</v>
      </c>
      <c r="B1190" s="113" t="str">
        <f>'Raw Data'!C1193</f>
        <v>4A</v>
      </c>
      <c r="C1190" s="131" t="str">
        <f>'Raw Data'!B1193</f>
        <v>Unalaska</v>
      </c>
      <c r="D1190" s="130">
        <f>'Raw Data'!E1193</f>
        <v>43304</v>
      </c>
      <c r="E1190" s="129">
        <f>'Raw Data'!F1193</f>
        <v>524995</v>
      </c>
      <c r="F1190" s="129">
        <f>IF('Raw Data'!G1193 &lt; 2000000,-1* 'Raw Data'!G1193,('Raw Data'!G1193 - 1000000))</f>
        <v>-1712101</v>
      </c>
      <c r="G1190" s="128">
        <f>'Raw Data'!H1193</f>
        <v>97</v>
      </c>
      <c r="H1190" s="127">
        <f>'Raw Data'!M1193</f>
        <v>6.9564361572265625</v>
      </c>
      <c r="I1190" s="119">
        <f>'Raw Data'!I1193</f>
        <v>821.444580078125</v>
      </c>
      <c r="J1190" s="118">
        <f>'Raw Data'!K1193</f>
        <v>49</v>
      </c>
      <c r="K1190" s="119">
        <f>'Raw Data'!J1193</f>
        <v>691.65399169921875</v>
      </c>
      <c r="L1190" s="118">
        <f>'Raw Data'!L1193</f>
        <v>90</v>
      </c>
      <c r="M1190" s="117">
        <f>IF('Raw Data'!U1193 &gt; 0, IF('Raw Data'!V1193 = 1, ('Raw Data'!Z1193 * 'Raw Data'!N1193 * 'Raw Data'!P1193) / 'Raw Data'!U1193, 'Raw Data'!Z1193), #N/A)</f>
        <v>0</v>
      </c>
      <c r="N1190" s="116">
        <f>IF('Raw Data'!U1193 &gt; 0, IF('Raw Data'!V1193 = 1, ('Raw Data'!AD1193 * 'Raw Data'!N1193 * 'Raw Data'!P1193) / 'Raw Data'!U1193, 'Raw Data'!AD1193), #N/A)</f>
        <v>143.55000000000001</v>
      </c>
      <c r="O1190" s="115">
        <f>IF('Raw Data'!U1193 &gt; 0, IF('Raw Data'!V1193 = 1, ('Raw Data'!AH1193 * 'Raw Data'!N1193 * 'Raw Data'!P1193) / 'Raw Data'!U1193, 'Raw Data'!AH1193), #N/A)</f>
        <v>0</v>
      </c>
      <c r="P1190" s="107">
        <f>'Raw Data'!V1193</f>
        <v>1</v>
      </c>
    </row>
    <row r="1191" spans="1:16" x14ac:dyDescent="0.2">
      <c r="A1191" s="132">
        <f>'Raw Data'!D1194</f>
        <v>6014</v>
      </c>
      <c r="B1191" s="113" t="str">
        <f>'Raw Data'!C1194</f>
        <v>4A</v>
      </c>
      <c r="C1191" s="131" t="str">
        <f>'Raw Data'!B1194</f>
        <v>Unalaska</v>
      </c>
      <c r="D1191" s="130">
        <f>'Raw Data'!E1194</f>
        <v>43304</v>
      </c>
      <c r="E1191" s="129">
        <f>'Raw Data'!F1194</f>
        <v>524903</v>
      </c>
      <c r="F1191" s="129">
        <f>IF('Raw Data'!G1194 &lt; 2000000,-1* 'Raw Data'!G1194,('Raw Data'!G1194 - 1000000))</f>
        <v>-1713506</v>
      </c>
      <c r="G1191" s="128">
        <f>'Raw Data'!H1194</f>
        <v>134</v>
      </c>
      <c r="H1191" s="127">
        <f>'Raw Data'!M1194</f>
        <v>7.0267033576965332</v>
      </c>
      <c r="I1191" s="119">
        <f>'Raw Data'!I1194</f>
        <v>546.74591064453125</v>
      </c>
      <c r="J1191" s="118">
        <f>'Raw Data'!K1194</f>
        <v>34</v>
      </c>
      <c r="K1191" s="119">
        <f>'Raw Data'!J1194</f>
        <v>397.08853149414062</v>
      </c>
      <c r="L1191" s="118">
        <f>'Raw Data'!L1194</f>
        <v>51</v>
      </c>
      <c r="M1191" s="117">
        <f>IF('Raw Data'!U1194 &gt; 0, IF('Raw Data'!V1194 = 1, ('Raw Data'!Z1194 * 'Raw Data'!N1194 * 'Raw Data'!P1194) / 'Raw Data'!U1194, 'Raw Data'!Z1194), #N/A)</f>
        <v>0</v>
      </c>
      <c r="N1191" s="116">
        <f>IF('Raw Data'!U1194 &gt; 0, IF('Raw Data'!V1194 = 1, ('Raw Data'!AD1194 * 'Raw Data'!N1194 * 'Raw Data'!P1194) / 'Raw Data'!U1194, 'Raw Data'!AD1194), #N/A)</f>
        <v>140</v>
      </c>
      <c r="O1191" s="115">
        <f>IF('Raw Data'!U1194 &gt; 0, IF('Raw Data'!V1194 = 1, ('Raw Data'!AH1194 * 'Raw Data'!N1194 * 'Raw Data'!P1194) / 'Raw Data'!U1194, 'Raw Data'!AH1194), #N/A)</f>
        <v>0</v>
      </c>
      <c r="P1191" s="107">
        <f>'Raw Data'!V1194</f>
        <v>1</v>
      </c>
    </row>
    <row r="1192" spans="1:16" x14ac:dyDescent="0.2">
      <c r="A1192" s="132">
        <f>'Raw Data'!D1195</f>
        <v>6015</v>
      </c>
      <c r="B1192" s="113" t="str">
        <f>'Raw Data'!C1195</f>
        <v>4A</v>
      </c>
      <c r="C1192" s="131" t="str">
        <f>'Raw Data'!B1195</f>
        <v>Unalaska</v>
      </c>
      <c r="D1192" s="130">
        <f>'Raw Data'!E1195</f>
        <v>43282</v>
      </c>
      <c r="E1192" s="129">
        <f>'Raw Data'!F1195</f>
        <v>525998</v>
      </c>
      <c r="F1192" s="129">
        <f>IF('Raw Data'!G1195 &lt; 2000000,-1* 'Raw Data'!G1195,('Raw Data'!G1195 - 1000000))</f>
        <v>-1672901</v>
      </c>
      <c r="G1192" s="128">
        <f>'Raw Data'!H1195</f>
        <v>108</v>
      </c>
      <c r="H1192" s="127">
        <f>'Raw Data'!M1195</f>
        <v>7.0267033576965332</v>
      </c>
      <c r="I1192" s="119">
        <f>'Raw Data'!I1195</f>
        <v>0</v>
      </c>
      <c r="J1192" s="118">
        <f>'Raw Data'!K1195</f>
        <v>0</v>
      </c>
      <c r="K1192" s="119">
        <f>'Raw Data'!J1195</f>
        <v>3.5780518054962158</v>
      </c>
      <c r="L1192" s="118">
        <f>'Raw Data'!L1195</f>
        <v>1</v>
      </c>
      <c r="M1192" s="117">
        <f>IF('Raw Data'!U1195 &gt; 0, IF('Raw Data'!V1195 = 1, ('Raw Data'!Z1195 * 'Raw Data'!N1195 * 'Raw Data'!P1195) / 'Raw Data'!U1195, 'Raw Data'!Z1195), #N/A)</f>
        <v>20</v>
      </c>
      <c r="N1192" s="116">
        <f>IF('Raw Data'!U1195 &gt; 0, IF('Raw Data'!V1195 = 1, ('Raw Data'!AD1195 * 'Raw Data'!N1195 * 'Raw Data'!P1195) / 'Raw Data'!U1195, 'Raw Data'!AD1195), #N/A)</f>
        <v>15</v>
      </c>
      <c r="O1192" s="115">
        <f>IF('Raw Data'!U1195 &gt; 0, IF('Raw Data'!V1195 = 1, ('Raw Data'!AH1195 * 'Raw Data'!N1195 * 'Raw Data'!P1195) / 'Raw Data'!U1195, 'Raw Data'!AH1195), #N/A)</f>
        <v>0</v>
      </c>
      <c r="P1192" s="107">
        <f>'Raw Data'!V1195</f>
        <v>1</v>
      </c>
    </row>
    <row r="1193" spans="1:16" x14ac:dyDescent="0.2">
      <c r="A1193" s="132">
        <f>'Raw Data'!D1196</f>
        <v>6016</v>
      </c>
      <c r="B1193" s="113" t="str">
        <f>'Raw Data'!C1196</f>
        <v>4A</v>
      </c>
      <c r="C1193" s="131" t="str">
        <f>'Raw Data'!B1196</f>
        <v>Unalaska</v>
      </c>
      <c r="D1193" s="130">
        <f>'Raw Data'!E1196</f>
        <v>43282</v>
      </c>
      <c r="E1193" s="129">
        <f>'Raw Data'!F1196</f>
        <v>530001</v>
      </c>
      <c r="F1193" s="129">
        <f>IF('Raw Data'!G1196 &lt; 2000000,-1* 'Raw Data'!G1196,('Raw Data'!G1196 - 1000000))</f>
        <v>-1674600</v>
      </c>
      <c r="G1193" s="128">
        <f>'Raw Data'!H1196</f>
        <v>57</v>
      </c>
      <c r="H1193" s="127">
        <f>'Raw Data'!M1196</f>
        <v>6.9564366340637207</v>
      </c>
      <c r="I1193" s="119">
        <f>'Raw Data'!I1196</f>
        <v>12.344038009643555</v>
      </c>
      <c r="J1193" s="118">
        <f>'Raw Data'!K1196</f>
        <v>1</v>
      </c>
      <c r="K1193" s="119">
        <f>'Raw Data'!J1196</f>
        <v>131.50885009765625</v>
      </c>
      <c r="L1193" s="118">
        <f>'Raw Data'!L1196</f>
        <v>23</v>
      </c>
      <c r="M1193" s="117">
        <f>IF('Raw Data'!U1196 &gt; 0, IF('Raw Data'!V1196 = 1, ('Raw Data'!Z1196 * 'Raw Data'!N1196 * 'Raw Data'!P1196) / 'Raw Data'!U1196, 'Raw Data'!Z1196), #N/A)</f>
        <v>0</v>
      </c>
      <c r="N1193" s="116">
        <f>IF('Raw Data'!U1196 &gt; 0, IF('Raw Data'!V1196 = 1, ('Raw Data'!AD1196 * 'Raw Data'!N1196 * 'Raw Data'!P1196) / 'Raw Data'!U1196, 'Raw Data'!AD1196), #N/A)</f>
        <v>237.6</v>
      </c>
      <c r="O1193" s="115">
        <f>IF('Raw Data'!U1196 &gt; 0, IF('Raw Data'!V1196 = 1, ('Raw Data'!AH1196 * 'Raw Data'!N1196 * 'Raw Data'!P1196) / 'Raw Data'!U1196, 'Raw Data'!AH1196), #N/A)</f>
        <v>4.95</v>
      </c>
      <c r="P1193" s="107">
        <f>'Raw Data'!V1196</f>
        <v>1</v>
      </c>
    </row>
    <row r="1194" spans="1:16" x14ac:dyDescent="0.2">
      <c r="A1194" s="132">
        <f>'Raw Data'!D1197</f>
        <v>6017</v>
      </c>
      <c r="B1194" s="113" t="str">
        <f>'Raw Data'!C1197</f>
        <v>4A</v>
      </c>
      <c r="C1194" s="131" t="str">
        <f>'Raw Data'!B1197</f>
        <v>Unalaska</v>
      </c>
      <c r="D1194" s="130">
        <f>'Raw Data'!E1197</f>
        <v>43284</v>
      </c>
      <c r="E1194" s="129">
        <f>'Raw Data'!F1197</f>
        <v>530001</v>
      </c>
      <c r="F1194" s="129">
        <f>IF('Raw Data'!G1197 &lt; 2000000,-1* 'Raw Data'!G1197,('Raw Data'!G1197 - 1000000))</f>
        <v>-1680206</v>
      </c>
      <c r="G1194" s="128">
        <f>'Raw Data'!H1197</f>
        <v>65</v>
      </c>
      <c r="H1194" s="127">
        <f>'Raw Data'!M1197</f>
        <v>6.88616943359375</v>
      </c>
      <c r="I1194" s="119">
        <f>'Raw Data'!I1197</f>
        <v>44.191677093505859</v>
      </c>
      <c r="J1194" s="118">
        <f>'Raw Data'!K1197</f>
        <v>1</v>
      </c>
      <c r="K1194" s="119">
        <f>'Raw Data'!J1197</f>
        <v>44.807048797607422</v>
      </c>
      <c r="L1194" s="118">
        <f>'Raw Data'!L1197</f>
        <v>6</v>
      </c>
      <c r="M1194" s="117">
        <f>IF('Raw Data'!U1197 &gt; 0, IF('Raw Data'!V1197 = 1, ('Raw Data'!Z1197 * 'Raw Data'!N1197 * 'Raw Data'!P1197) / 'Raw Data'!U1197, 'Raw Data'!Z1197), #N/A)</f>
        <v>4.9000000000000004</v>
      </c>
      <c r="N1194" s="116">
        <f>IF('Raw Data'!U1197 &gt; 0, IF('Raw Data'!V1197 = 1, ('Raw Data'!AD1197 * 'Raw Data'!N1197 * 'Raw Data'!P1197) / 'Raw Data'!U1197, 'Raw Data'!AD1197), #N/A)</f>
        <v>63.7</v>
      </c>
      <c r="O1194" s="115">
        <f>IF('Raw Data'!U1197 &gt; 0, IF('Raw Data'!V1197 = 1, ('Raw Data'!AH1197 * 'Raw Data'!N1197 * 'Raw Data'!P1197) / 'Raw Data'!U1197, 'Raw Data'!AH1197), #N/A)</f>
        <v>0</v>
      </c>
      <c r="P1194" s="107">
        <f>'Raw Data'!V1197</f>
        <v>1</v>
      </c>
    </row>
    <row r="1195" spans="1:16" x14ac:dyDescent="0.2">
      <c r="A1195" s="132">
        <f>'Raw Data'!D1198</f>
        <v>6018</v>
      </c>
      <c r="B1195" s="113" t="str">
        <f>'Raw Data'!C1198</f>
        <v>4A</v>
      </c>
      <c r="C1195" s="131" t="str">
        <f>'Raw Data'!B1198</f>
        <v>Unalaska</v>
      </c>
      <c r="D1195" s="130">
        <f>'Raw Data'!E1198</f>
        <v>43284</v>
      </c>
      <c r="E1195" s="129">
        <f>'Raw Data'!F1198</f>
        <v>530001</v>
      </c>
      <c r="F1195" s="129">
        <f>IF('Raw Data'!G1198 &lt; 2000000,-1* 'Raw Data'!G1198,('Raw Data'!G1198 - 1000000))</f>
        <v>-1681578</v>
      </c>
      <c r="G1195" s="128">
        <f>'Raw Data'!H1198</f>
        <v>48</v>
      </c>
      <c r="H1195" s="127">
        <f>'Raw Data'!M1198</f>
        <v>6.9564361572265625</v>
      </c>
      <c r="I1195" s="119">
        <f>'Raw Data'!I1198</f>
        <v>786.226318359375</v>
      </c>
      <c r="J1195" s="118">
        <f>'Raw Data'!K1198</f>
        <v>34</v>
      </c>
      <c r="K1195" s="119">
        <f>'Raw Data'!J1198</f>
        <v>239.21565246582031</v>
      </c>
      <c r="L1195" s="118">
        <f>'Raw Data'!L1198</f>
        <v>33</v>
      </c>
      <c r="M1195" s="117">
        <f>IF('Raw Data'!U1198 &gt; 0, IF('Raw Data'!V1198 = 1, ('Raw Data'!Z1198 * 'Raw Data'!N1198 * 'Raw Data'!P1198) / 'Raw Data'!U1198, 'Raw Data'!Z1198), #N/A)</f>
        <v>0</v>
      </c>
      <c r="N1195" s="116">
        <f>IF('Raw Data'!U1198 &gt; 0, IF('Raw Data'!V1198 = 1, ('Raw Data'!AD1198 * 'Raw Data'!N1198 * 'Raw Data'!P1198) / 'Raw Data'!U1198, 'Raw Data'!AD1198), #N/A)</f>
        <v>143.55000000000001</v>
      </c>
      <c r="O1195" s="115">
        <f>IF('Raw Data'!U1198 &gt; 0, IF('Raw Data'!V1198 = 1, ('Raw Data'!AH1198 * 'Raw Data'!N1198 * 'Raw Data'!P1198) / 'Raw Data'!U1198, 'Raw Data'!AH1198), #N/A)</f>
        <v>0</v>
      </c>
      <c r="P1195" s="107">
        <f>'Raw Data'!V1198</f>
        <v>1</v>
      </c>
    </row>
    <row r="1196" spans="1:16" x14ac:dyDescent="0.2">
      <c r="A1196" s="132">
        <f>'Raw Data'!D1199</f>
        <v>6019</v>
      </c>
      <c r="B1196" s="113" t="str">
        <f>'Raw Data'!C1199</f>
        <v>4A</v>
      </c>
      <c r="C1196" s="131" t="str">
        <f>'Raw Data'!B1199</f>
        <v>Unalaska</v>
      </c>
      <c r="D1196" s="130">
        <f>'Raw Data'!E1199</f>
        <v>43301</v>
      </c>
      <c r="E1196" s="129">
        <f>'Raw Data'!F1199</f>
        <v>525996</v>
      </c>
      <c r="F1196" s="129">
        <f>IF('Raw Data'!G1199 &lt; 2000000,-1* 'Raw Data'!G1199,('Raw Data'!G1199 - 1000000))</f>
        <v>-1690893</v>
      </c>
      <c r="G1196" s="128">
        <f>'Raw Data'!H1199</f>
        <v>116</v>
      </c>
      <c r="H1196" s="127">
        <f>'Raw Data'!M1199</f>
        <v>7.0267033576965332</v>
      </c>
      <c r="I1196" s="119">
        <f>'Raw Data'!I1199</f>
        <v>990.96856689453125</v>
      </c>
      <c r="J1196" s="118">
        <f>'Raw Data'!K1199</f>
        <v>55</v>
      </c>
      <c r="K1196" s="119">
        <f>'Raw Data'!J1199</f>
        <v>320.022216796875</v>
      </c>
      <c r="L1196" s="118">
        <f>'Raw Data'!L1199</f>
        <v>38</v>
      </c>
      <c r="M1196" s="117">
        <f>IF('Raw Data'!U1199 &gt; 0, IF('Raw Data'!V1199 = 1, ('Raw Data'!Z1199 * 'Raw Data'!N1199 * 'Raw Data'!P1199) / 'Raw Data'!U1199, 'Raw Data'!Z1199), #N/A)</f>
        <v>0</v>
      </c>
      <c r="N1196" s="116">
        <f>IF('Raw Data'!U1199 &gt; 0, IF('Raw Data'!V1199 = 1, ('Raw Data'!AD1199 * 'Raw Data'!N1199 * 'Raw Data'!P1199) / 'Raw Data'!U1199, 'Raw Data'!AD1199), #N/A)</f>
        <v>315</v>
      </c>
      <c r="O1196" s="115">
        <f>IF('Raw Data'!U1199 &gt; 0, IF('Raw Data'!V1199 = 1, ('Raw Data'!AH1199 * 'Raw Data'!N1199 * 'Raw Data'!P1199) / 'Raw Data'!U1199, 'Raw Data'!AH1199), #N/A)</f>
        <v>0</v>
      </c>
      <c r="P1196" s="107">
        <f>'Raw Data'!V1199</f>
        <v>1</v>
      </c>
    </row>
    <row r="1197" spans="1:16" x14ac:dyDescent="0.2">
      <c r="A1197" s="132">
        <f>'Raw Data'!D1200</f>
        <v>6020</v>
      </c>
      <c r="B1197" s="113" t="str">
        <f>'Raw Data'!C1200</f>
        <v>4A</v>
      </c>
      <c r="C1197" s="131" t="str">
        <f>'Raw Data'!B1200</f>
        <v>Unalaska</v>
      </c>
      <c r="D1197" s="130">
        <f>'Raw Data'!E1200</f>
        <v>43302</v>
      </c>
      <c r="E1197" s="129">
        <f>'Raw Data'!F1200</f>
        <v>530001</v>
      </c>
      <c r="F1197" s="129">
        <f>IF('Raw Data'!G1200 &lt; 2000000,-1* 'Raw Data'!G1200,('Raw Data'!G1200 - 1000000))</f>
        <v>-1695893</v>
      </c>
      <c r="G1197" s="128">
        <f>'Raw Data'!H1200</f>
        <v>64</v>
      </c>
      <c r="H1197" s="127">
        <f>'Raw Data'!M1200</f>
        <v>6.9564361572265625</v>
      </c>
      <c r="I1197" s="119">
        <f>'Raw Data'!I1200</f>
        <v>1952.4134521484375</v>
      </c>
      <c r="J1197" s="118">
        <f>'Raw Data'!K1200</f>
        <v>91</v>
      </c>
      <c r="K1197" s="119">
        <f>'Raw Data'!J1200</f>
        <v>543.33349609375</v>
      </c>
      <c r="L1197" s="118">
        <f>'Raw Data'!L1200</f>
        <v>78</v>
      </c>
      <c r="M1197" s="117">
        <f>IF('Raw Data'!U1200 &gt; 0, IF('Raw Data'!V1200 = 1, ('Raw Data'!Z1200 * 'Raw Data'!N1200 * 'Raw Data'!P1200) / 'Raw Data'!U1200, 'Raw Data'!Z1200), #N/A)</f>
        <v>0</v>
      </c>
      <c r="N1197" s="116">
        <f>IF('Raw Data'!U1200 &gt; 0, IF('Raw Data'!V1200 = 1, ('Raw Data'!AD1200 * 'Raw Data'!N1200 * 'Raw Data'!P1200) / 'Raw Data'!U1200, 'Raw Data'!AD1200), #N/A)</f>
        <v>19.8</v>
      </c>
      <c r="O1197" s="115">
        <f>IF('Raw Data'!U1200 &gt; 0, IF('Raw Data'!V1200 = 1, ('Raw Data'!AH1200 * 'Raw Data'!N1200 * 'Raw Data'!P1200) / 'Raw Data'!U1200, 'Raw Data'!AH1200), #N/A)</f>
        <v>0</v>
      </c>
      <c r="P1197" s="107">
        <f>'Raw Data'!V1200</f>
        <v>1</v>
      </c>
    </row>
    <row r="1198" spans="1:16" x14ac:dyDescent="0.2">
      <c r="A1198" s="132">
        <f>'Raw Data'!D1201</f>
        <v>6021</v>
      </c>
      <c r="B1198" s="113" t="str">
        <f>'Raw Data'!C1201</f>
        <v>4A</v>
      </c>
      <c r="C1198" s="131" t="str">
        <f>'Raw Data'!B1201</f>
        <v>Unalaska</v>
      </c>
      <c r="D1198" s="130">
        <f>'Raw Data'!E1201</f>
        <v>43302</v>
      </c>
      <c r="E1198" s="129">
        <f>'Raw Data'!F1201</f>
        <v>530001</v>
      </c>
      <c r="F1198" s="129">
        <f>IF('Raw Data'!G1201 &lt; 2000000,-1* 'Raw Data'!G1201,('Raw Data'!G1201 - 1000000))</f>
        <v>-1701497</v>
      </c>
      <c r="G1198" s="128">
        <f>'Raw Data'!H1201</f>
        <v>102</v>
      </c>
      <c r="H1198" s="127">
        <f>'Raw Data'!M1201</f>
        <v>6.9564361572265625</v>
      </c>
      <c r="I1198" s="119">
        <f>'Raw Data'!I1201</f>
        <v>2772.541015625</v>
      </c>
      <c r="J1198" s="118">
        <f>'Raw Data'!K1201</f>
        <v>132</v>
      </c>
      <c r="K1198" s="119">
        <f>'Raw Data'!J1201</f>
        <v>252.09782409667969</v>
      </c>
      <c r="L1198" s="118">
        <f>'Raw Data'!L1201</f>
        <v>32</v>
      </c>
      <c r="M1198" s="117">
        <f>IF('Raw Data'!U1201 &gt; 0, IF('Raw Data'!V1201 = 1, ('Raw Data'!Z1201 * 'Raw Data'!N1201 * 'Raw Data'!P1201) / 'Raw Data'!U1201, 'Raw Data'!Z1201), #N/A)</f>
        <v>0</v>
      </c>
      <c r="N1198" s="116">
        <f>IF('Raw Data'!U1201 &gt; 0, IF('Raw Data'!V1201 = 1, ('Raw Data'!AD1201 * 'Raw Data'!N1201 * 'Raw Data'!P1201) / 'Raw Data'!U1201, 'Raw Data'!AD1201), #N/A)</f>
        <v>39.6</v>
      </c>
      <c r="O1198" s="115">
        <f>IF('Raw Data'!U1201 &gt; 0, IF('Raw Data'!V1201 = 1, ('Raw Data'!AH1201 * 'Raw Data'!N1201 * 'Raw Data'!P1201) / 'Raw Data'!U1201, 'Raw Data'!AH1201), #N/A)</f>
        <v>0</v>
      </c>
      <c r="P1198" s="107">
        <f>'Raw Data'!V1201</f>
        <v>1</v>
      </c>
    </row>
    <row r="1199" spans="1:16" x14ac:dyDescent="0.2">
      <c r="A1199" s="132">
        <f>'Raw Data'!D1202</f>
        <v>6022</v>
      </c>
      <c r="B1199" s="113" t="str">
        <f>'Raw Data'!C1202</f>
        <v>4A</v>
      </c>
      <c r="C1199" s="131" t="str">
        <f>'Raw Data'!B1202</f>
        <v>Unalaska</v>
      </c>
      <c r="D1199" s="130">
        <f>'Raw Data'!E1202</f>
        <v>43297</v>
      </c>
      <c r="E1199" s="129">
        <f>'Raw Data'!F1202</f>
        <v>531001</v>
      </c>
      <c r="F1199" s="129">
        <f>IF('Raw Data'!G1202 &lt; 2000000,-1* 'Raw Data'!G1202,('Raw Data'!G1202 - 1000000))</f>
        <v>-1665602</v>
      </c>
      <c r="G1199" s="128">
        <f>'Raw Data'!H1202</f>
        <v>114</v>
      </c>
      <c r="H1199" s="127">
        <f>'Raw Data'!M1202</f>
        <v>6.88616943359375</v>
      </c>
      <c r="I1199" s="119">
        <f>'Raw Data'!I1202</f>
        <v>0</v>
      </c>
      <c r="J1199" s="118">
        <f>'Raw Data'!K1202</f>
        <v>0</v>
      </c>
      <c r="K1199" s="119">
        <f>'Raw Data'!J1202</f>
        <v>0</v>
      </c>
      <c r="L1199" s="118">
        <f>'Raw Data'!L1202</f>
        <v>0</v>
      </c>
      <c r="M1199" s="117">
        <f>IF('Raw Data'!U1202 &gt; 0, IF('Raw Data'!V1202 = 1, ('Raw Data'!Z1202 * 'Raw Data'!N1202 * 'Raw Data'!P1202) / 'Raw Data'!U1202, 'Raw Data'!Z1202), #N/A)</f>
        <v>58.8</v>
      </c>
      <c r="N1199" s="116">
        <f>IF('Raw Data'!U1202 &gt; 0, IF('Raw Data'!V1202 = 1, ('Raw Data'!AD1202 * 'Raw Data'!N1202 * 'Raw Data'!P1202) / 'Raw Data'!U1202, 'Raw Data'!AD1202), #N/A)</f>
        <v>4.9000000000000004</v>
      </c>
      <c r="O1199" s="115">
        <f>IF('Raw Data'!U1202 &gt; 0, IF('Raw Data'!V1202 = 1, ('Raw Data'!AH1202 * 'Raw Data'!N1202 * 'Raw Data'!P1202) / 'Raw Data'!U1202, 'Raw Data'!AH1202), #N/A)</f>
        <v>0</v>
      </c>
      <c r="P1199" s="107">
        <f>'Raw Data'!V1202</f>
        <v>1</v>
      </c>
    </row>
    <row r="1200" spans="1:16" x14ac:dyDescent="0.2">
      <c r="A1200" s="132">
        <f>'Raw Data'!D1203</f>
        <v>6023</v>
      </c>
      <c r="B1200" s="113" t="str">
        <f>'Raw Data'!C1203</f>
        <v>4A</v>
      </c>
      <c r="C1200" s="131" t="str">
        <f>'Raw Data'!B1203</f>
        <v>Unalaska</v>
      </c>
      <c r="D1200" s="130">
        <f>'Raw Data'!E1203</f>
        <v>43283</v>
      </c>
      <c r="E1200" s="129">
        <f>'Raw Data'!F1203</f>
        <v>531005</v>
      </c>
      <c r="F1200" s="129">
        <f>IF('Raw Data'!G1203 &lt; 2000000,-1* 'Raw Data'!G1203,('Raw Data'!G1203 - 1000000))</f>
        <v>-1671209</v>
      </c>
      <c r="G1200" s="128">
        <f>'Raw Data'!H1203</f>
        <v>60</v>
      </c>
      <c r="H1200" s="127">
        <f>'Raw Data'!M1203</f>
        <v>7.0267038345336914</v>
      </c>
      <c r="I1200" s="119">
        <f>'Raw Data'!I1203</f>
        <v>46.513084411621094</v>
      </c>
      <c r="J1200" s="118">
        <f>'Raw Data'!K1203</f>
        <v>3</v>
      </c>
      <c r="K1200" s="119">
        <f>'Raw Data'!J1203</f>
        <v>56.562267303466797</v>
      </c>
      <c r="L1200" s="118">
        <f>'Raw Data'!L1203</f>
        <v>8</v>
      </c>
      <c r="M1200" s="117">
        <f>IF('Raw Data'!U1203 &gt; 0, IF('Raw Data'!V1203 = 1, ('Raw Data'!Z1203 * 'Raw Data'!N1203 * 'Raw Data'!P1203) / 'Raw Data'!U1203, 'Raw Data'!Z1203), #N/A)</f>
        <v>0</v>
      </c>
      <c r="N1200" s="116">
        <f>IF('Raw Data'!U1203 &gt; 0, IF('Raw Data'!V1203 = 1, ('Raw Data'!AD1203 * 'Raw Data'!N1203 * 'Raw Data'!P1203) / 'Raw Data'!U1203, 'Raw Data'!AD1203), #N/A)</f>
        <v>160</v>
      </c>
      <c r="O1200" s="115">
        <f>IF('Raw Data'!U1203 &gt; 0, IF('Raw Data'!V1203 = 1, ('Raw Data'!AH1203 * 'Raw Data'!N1203 * 'Raw Data'!P1203) / 'Raw Data'!U1203, 'Raw Data'!AH1203), #N/A)</f>
        <v>0</v>
      </c>
      <c r="P1200" s="107">
        <f>'Raw Data'!V1203</f>
        <v>1</v>
      </c>
    </row>
    <row r="1201" spans="1:16" x14ac:dyDescent="0.2">
      <c r="A1201" s="132">
        <f>'Raw Data'!D1204</f>
        <v>6024</v>
      </c>
      <c r="B1201" s="113" t="str">
        <f>'Raw Data'!C1204</f>
        <v>4A</v>
      </c>
      <c r="C1201" s="131" t="str">
        <f>'Raw Data'!B1204</f>
        <v>Unalaska</v>
      </c>
      <c r="D1201" s="130">
        <f>'Raw Data'!E1204</f>
        <v>43283</v>
      </c>
      <c r="E1201" s="129">
        <f>'Raw Data'!F1204</f>
        <v>531000</v>
      </c>
      <c r="F1201" s="129">
        <f>IF('Raw Data'!G1204 &lt; 2000000,-1* 'Raw Data'!G1204,('Raw Data'!G1204 - 1000000))</f>
        <v>-1672894</v>
      </c>
      <c r="G1201" s="128">
        <f>'Raw Data'!H1204</f>
        <v>49</v>
      </c>
      <c r="H1201" s="127">
        <f>'Raw Data'!M1204</f>
        <v>6.88616943359375</v>
      </c>
      <c r="I1201" s="119">
        <f>'Raw Data'!I1204</f>
        <v>205.96530151367188</v>
      </c>
      <c r="J1201" s="118">
        <f>'Raw Data'!K1204</f>
        <v>11</v>
      </c>
      <c r="K1201" s="119">
        <f>'Raw Data'!J1204</f>
        <v>193.15107727050781</v>
      </c>
      <c r="L1201" s="118">
        <f>'Raw Data'!L1204</f>
        <v>28</v>
      </c>
      <c r="M1201" s="117">
        <f>IF('Raw Data'!U1204 &gt; 0, IF('Raw Data'!V1204 = 1, ('Raw Data'!Z1204 * 'Raw Data'!N1204 * 'Raw Data'!P1204) / 'Raw Data'!U1204, 'Raw Data'!Z1204), #N/A)</f>
        <v>0</v>
      </c>
      <c r="N1201" s="116">
        <f>IF('Raw Data'!U1204 &gt; 0, IF('Raw Data'!V1204 = 1, ('Raw Data'!AD1204 * 'Raw Data'!N1204 * 'Raw Data'!P1204) / 'Raw Data'!U1204, 'Raw Data'!AD1204), #N/A)</f>
        <v>87.574468085106389</v>
      </c>
      <c r="O1201" s="115">
        <f>IF('Raw Data'!U1204 &gt; 0, IF('Raw Data'!V1204 = 1, ('Raw Data'!AH1204 * 'Raw Data'!N1204 * 'Raw Data'!P1204) / 'Raw Data'!U1204, 'Raw Data'!AH1204), #N/A)</f>
        <v>0</v>
      </c>
      <c r="P1201" s="107">
        <f>'Raw Data'!V1204</f>
        <v>1</v>
      </c>
    </row>
    <row r="1202" spans="1:16" x14ac:dyDescent="0.2">
      <c r="A1202" s="132">
        <f>'Raw Data'!D1205</f>
        <v>6025</v>
      </c>
      <c r="B1202" s="113" t="str">
        <f>'Raw Data'!C1205</f>
        <v>4A</v>
      </c>
      <c r="C1202" s="131" t="str">
        <f>'Raw Data'!B1205</f>
        <v>Unalaska</v>
      </c>
      <c r="D1202" s="130">
        <f>'Raw Data'!E1205</f>
        <v>43282</v>
      </c>
      <c r="E1202" s="129">
        <f>'Raw Data'!F1205</f>
        <v>531000</v>
      </c>
      <c r="F1202" s="129">
        <f>IF('Raw Data'!G1205 &lt; 2000000,-1* 'Raw Data'!G1205,('Raw Data'!G1205 - 1000000))</f>
        <v>-1674607</v>
      </c>
      <c r="G1202" s="128">
        <f>'Raw Data'!H1205</f>
        <v>43</v>
      </c>
      <c r="H1202" s="127">
        <f>'Raw Data'!M1205</f>
        <v>6.88616943359375</v>
      </c>
      <c r="I1202" s="119">
        <f>'Raw Data'!I1205</f>
        <v>569.31451416015625</v>
      </c>
      <c r="J1202" s="118">
        <f>'Raw Data'!K1205</f>
        <v>20</v>
      </c>
      <c r="K1202" s="119">
        <f>'Raw Data'!J1205</f>
        <v>147.03326416015625</v>
      </c>
      <c r="L1202" s="118">
        <f>'Raw Data'!L1205</f>
        <v>20</v>
      </c>
      <c r="M1202" s="117">
        <f>IF('Raw Data'!U1205 &gt; 0, IF('Raw Data'!V1205 = 1, ('Raw Data'!Z1205 * 'Raw Data'!N1205 * 'Raw Data'!P1205) / 'Raw Data'!U1205, 'Raw Data'!Z1205), #N/A)</f>
        <v>0</v>
      </c>
      <c r="N1202" s="116">
        <f>IF('Raw Data'!U1205 &gt; 0, IF('Raw Data'!V1205 = 1, ('Raw Data'!AD1205 * 'Raw Data'!N1205 * 'Raw Data'!P1205) / 'Raw Data'!U1205, 'Raw Data'!AD1205), #N/A)</f>
        <v>93.1</v>
      </c>
      <c r="O1202" s="115">
        <f>IF('Raw Data'!U1205 &gt; 0, IF('Raw Data'!V1205 = 1, ('Raw Data'!AH1205 * 'Raw Data'!N1205 * 'Raw Data'!P1205) / 'Raw Data'!U1205, 'Raw Data'!AH1205), #N/A)</f>
        <v>0</v>
      </c>
      <c r="P1202" s="107">
        <f>'Raw Data'!V1205</f>
        <v>1</v>
      </c>
    </row>
    <row r="1203" spans="1:16" x14ac:dyDescent="0.2">
      <c r="A1203" s="132">
        <f>'Raw Data'!D1206</f>
        <v>6026</v>
      </c>
      <c r="B1203" s="113" t="str">
        <f>'Raw Data'!C1206</f>
        <v>4A</v>
      </c>
      <c r="C1203" s="131" t="str">
        <f>'Raw Data'!B1206</f>
        <v>Unalaska</v>
      </c>
      <c r="D1203" s="130">
        <f>'Raw Data'!E1206</f>
        <v>43282</v>
      </c>
      <c r="E1203" s="129">
        <f>'Raw Data'!F1206</f>
        <v>531001</v>
      </c>
      <c r="F1203" s="129">
        <f>IF('Raw Data'!G1206 &lt; 2000000,-1* 'Raw Data'!G1206,('Raw Data'!G1206 - 1000000))</f>
        <v>-1680202</v>
      </c>
      <c r="G1203" s="128">
        <f>'Raw Data'!H1206</f>
        <v>35</v>
      </c>
      <c r="H1203" s="127">
        <f>'Raw Data'!M1206</f>
        <v>6.9564361572265625</v>
      </c>
      <c r="I1203" s="119">
        <f>'Raw Data'!I1206</f>
        <v>27.631328582763672</v>
      </c>
      <c r="J1203" s="118">
        <f>'Raw Data'!K1206</f>
        <v>1</v>
      </c>
      <c r="K1203" s="119">
        <f>'Raw Data'!J1206</f>
        <v>39.078571319580078</v>
      </c>
      <c r="L1203" s="118">
        <f>'Raw Data'!L1206</f>
        <v>9</v>
      </c>
      <c r="M1203" s="117">
        <f>IF('Raw Data'!U1206 &gt; 0, IF('Raw Data'!V1206 = 1, ('Raw Data'!Z1206 * 'Raw Data'!N1206 * 'Raw Data'!P1206) / 'Raw Data'!U1206, 'Raw Data'!Z1206), #N/A)</f>
        <v>0</v>
      </c>
      <c r="N1203" s="116">
        <f>IF('Raw Data'!U1206 &gt; 0, IF('Raw Data'!V1206 = 1, ('Raw Data'!AD1206 * 'Raw Data'!N1206 * 'Raw Data'!P1206) / 'Raw Data'!U1206, 'Raw Data'!AD1206), #N/A)</f>
        <v>9.9</v>
      </c>
      <c r="O1203" s="115">
        <f>IF('Raw Data'!U1206 &gt; 0, IF('Raw Data'!V1206 = 1, ('Raw Data'!AH1206 * 'Raw Data'!N1206 * 'Raw Data'!P1206) / 'Raw Data'!U1206, 'Raw Data'!AH1206), #N/A)</f>
        <v>0</v>
      </c>
      <c r="P1203" s="107">
        <f>'Raw Data'!V1206</f>
        <v>1</v>
      </c>
    </row>
    <row r="1204" spans="1:16" x14ac:dyDescent="0.2">
      <c r="A1204" s="132">
        <f>'Raw Data'!D1207</f>
        <v>6028</v>
      </c>
      <c r="B1204" s="113" t="str">
        <f>'Raw Data'!C1207</f>
        <v>4A</v>
      </c>
      <c r="C1204" s="131" t="str">
        <f>'Raw Data'!B1207</f>
        <v>Unalaska</v>
      </c>
      <c r="D1204" s="130">
        <f>'Raw Data'!E1207</f>
        <v>43301</v>
      </c>
      <c r="E1204" s="129">
        <f>'Raw Data'!F1207</f>
        <v>531001</v>
      </c>
      <c r="F1204" s="129">
        <f>IF('Raw Data'!G1207 &lt; 2000000,-1* 'Raw Data'!G1207,('Raw Data'!G1207 - 1000000))</f>
        <v>-1694202</v>
      </c>
      <c r="G1204" s="128">
        <f>'Raw Data'!H1207</f>
        <v>154</v>
      </c>
      <c r="H1204" s="127">
        <f>'Raw Data'!M1207</f>
        <v>6.9564361572265625</v>
      </c>
      <c r="I1204" s="119">
        <f>'Raw Data'!I1207</f>
        <v>2198.5126953125</v>
      </c>
      <c r="J1204" s="118">
        <f>'Raw Data'!K1207</f>
        <v>100</v>
      </c>
      <c r="K1204" s="119">
        <f>'Raw Data'!J1207</f>
        <v>111.85643768310547</v>
      </c>
      <c r="L1204" s="118">
        <f>'Raw Data'!L1207</f>
        <v>12</v>
      </c>
      <c r="M1204" s="117">
        <f>IF('Raw Data'!U1207 &gt; 0, IF('Raw Data'!V1207 = 1, ('Raw Data'!Z1207 * 'Raw Data'!N1207 * 'Raw Data'!P1207) / 'Raw Data'!U1207, 'Raw Data'!Z1207), #N/A)</f>
        <v>0</v>
      </c>
      <c r="N1204" s="116">
        <f>IF('Raw Data'!U1207 &gt; 0, IF('Raw Data'!V1207 = 1, ('Raw Data'!AD1207 * 'Raw Data'!N1207 * 'Raw Data'!P1207) / 'Raw Data'!U1207, 'Raw Data'!AD1207), #N/A)</f>
        <v>138.6</v>
      </c>
      <c r="O1204" s="115">
        <f>IF('Raw Data'!U1207 &gt; 0, IF('Raw Data'!V1207 = 1, ('Raw Data'!AH1207 * 'Raw Data'!N1207 * 'Raw Data'!P1207) / 'Raw Data'!U1207, 'Raw Data'!AH1207), #N/A)</f>
        <v>4.95</v>
      </c>
      <c r="P1204" s="107">
        <f>'Raw Data'!V1207</f>
        <v>1</v>
      </c>
    </row>
    <row r="1205" spans="1:16" x14ac:dyDescent="0.2">
      <c r="A1205" s="132">
        <f>'Raw Data'!D1208</f>
        <v>6029</v>
      </c>
      <c r="B1205" s="113" t="str">
        <f>'Raw Data'!C1208</f>
        <v>4A</v>
      </c>
      <c r="C1205" s="131" t="str">
        <f>'Raw Data'!B1208</f>
        <v>Unalaska</v>
      </c>
      <c r="D1205" s="130">
        <f>'Raw Data'!E1208</f>
        <v>43296</v>
      </c>
      <c r="E1205" s="129">
        <f>'Raw Data'!F1208</f>
        <v>531999</v>
      </c>
      <c r="F1205" s="129">
        <f>IF('Raw Data'!G1208 &lt; 2000000,-1* 'Raw Data'!G1208,('Raw Data'!G1208 - 1000000))</f>
        <v>-1660506</v>
      </c>
      <c r="G1205" s="128">
        <f>'Raw Data'!H1208</f>
        <v>260</v>
      </c>
      <c r="H1205" s="127">
        <f>'Raw Data'!M1208</f>
        <v>6.9564361572265625</v>
      </c>
      <c r="I1205" s="119">
        <f>'Raw Data'!I1208</f>
        <v>0</v>
      </c>
      <c r="J1205" s="118">
        <f>'Raw Data'!K1208</f>
        <v>0</v>
      </c>
      <c r="K1205" s="119">
        <f>'Raw Data'!J1208</f>
        <v>0</v>
      </c>
      <c r="L1205" s="118">
        <f>'Raw Data'!L1208</f>
        <v>0</v>
      </c>
      <c r="M1205" s="117">
        <f>IF('Raw Data'!U1208 &gt; 0, IF('Raw Data'!V1208 = 1, ('Raw Data'!Z1208 * 'Raw Data'!N1208 * 'Raw Data'!P1208) / 'Raw Data'!U1208, 'Raw Data'!Z1208), #N/A)</f>
        <v>19.8</v>
      </c>
      <c r="N1205" s="116">
        <f>IF('Raw Data'!U1208 &gt; 0, IF('Raw Data'!V1208 = 1, ('Raw Data'!AD1208 * 'Raw Data'!N1208 * 'Raw Data'!P1208) / 'Raw Data'!U1208, 'Raw Data'!AD1208), #N/A)</f>
        <v>0</v>
      </c>
      <c r="O1205" s="115">
        <f>IF('Raw Data'!U1208 &gt; 0, IF('Raw Data'!V1208 = 1, ('Raw Data'!AH1208 * 'Raw Data'!N1208 * 'Raw Data'!P1208) / 'Raw Data'!U1208, 'Raw Data'!AH1208), #N/A)</f>
        <v>0</v>
      </c>
      <c r="P1205" s="107">
        <f>'Raw Data'!V1208</f>
        <v>1</v>
      </c>
    </row>
    <row r="1206" spans="1:16" x14ac:dyDescent="0.2">
      <c r="A1206" s="132">
        <f>'Raw Data'!D1209</f>
        <v>6030</v>
      </c>
      <c r="B1206" s="113" t="str">
        <f>'Raw Data'!C1209</f>
        <v>4A</v>
      </c>
      <c r="C1206" s="131" t="str">
        <f>'Raw Data'!B1209</f>
        <v>Unalaska</v>
      </c>
      <c r="D1206" s="130">
        <f>'Raw Data'!E1209</f>
        <v>43296</v>
      </c>
      <c r="E1206" s="129">
        <f>'Raw Data'!F1209</f>
        <v>531997</v>
      </c>
      <c r="F1206" s="129">
        <f>IF('Raw Data'!G1209 &lt; 2000000,-1* 'Raw Data'!G1209,('Raw Data'!G1209 - 1000000))</f>
        <v>-1662200</v>
      </c>
      <c r="G1206" s="128">
        <f>'Raw Data'!H1209</f>
        <v>136</v>
      </c>
      <c r="H1206" s="127">
        <f>'Raw Data'!M1209</f>
        <v>7.0267033576965332</v>
      </c>
      <c r="I1206" s="119">
        <f>'Raw Data'!I1209</f>
        <v>18.31043815612793</v>
      </c>
      <c r="J1206" s="118">
        <f>'Raw Data'!K1209</f>
        <v>1</v>
      </c>
      <c r="K1206" s="119">
        <f>'Raw Data'!J1209</f>
        <v>0</v>
      </c>
      <c r="L1206" s="118">
        <f>'Raw Data'!L1209</f>
        <v>0</v>
      </c>
      <c r="M1206" s="117">
        <f>IF('Raw Data'!U1209 &gt; 0, IF('Raw Data'!V1209 = 1, ('Raw Data'!Z1209 * 'Raw Data'!N1209 * 'Raw Data'!P1209) / 'Raw Data'!U1209, 'Raw Data'!Z1209), #N/A)</f>
        <v>85</v>
      </c>
      <c r="N1206" s="116">
        <f>IF('Raw Data'!U1209 &gt; 0, IF('Raw Data'!V1209 = 1, ('Raw Data'!AD1209 * 'Raw Data'!N1209 * 'Raw Data'!P1209) / 'Raw Data'!U1209, 'Raw Data'!AD1209), #N/A)</f>
        <v>0</v>
      </c>
      <c r="O1206" s="115">
        <f>IF('Raw Data'!U1209 &gt; 0, IF('Raw Data'!V1209 = 1, ('Raw Data'!AH1209 * 'Raw Data'!N1209 * 'Raw Data'!P1209) / 'Raw Data'!U1209, 'Raw Data'!AH1209), #N/A)</f>
        <v>0</v>
      </c>
      <c r="P1206" s="107">
        <f>'Raw Data'!V1209</f>
        <v>1</v>
      </c>
    </row>
    <row r="1207" spans="1:16" x14ac:dyDescent="0.2">
      <c r="A1207" s="132">
        <f>'Raw Data'!D1210</f>
        <v>6031</v>
      </c>
      <c r="B1207" s="113" t="str">
        <f>'Raw Data'!C1210</f>
        <v>4A</v>
      </c>
      <c r="C1207" s="131" t="str">
        <f>'Raw Data'!B1210</f>
        <v>Unalaska</v>
      </c>
      <c r="D1207" s="130">
        <f>'Raw Data'!E1210</f>
        <v>43297</v>
      </c>
      <c r="E1207" s="129">
        <f>'Raw Data'!F1210</f>
        <v>531999</v>
      </c>
      <c r="F1207" s="129">
        <f>IF('Raw Data'!G1210 &lt; 2000000,-1* 'Raw Data'!G1210,('Raw Data'!G1210 - 1000000))</f>
        <v>-1663805</v>
      </c>
      <c r="G1207" s="128">
        <f>'Raw Data'!H1210</f>
        <v>73</v>
      </c>
      <c r="H1207" s="127">
        <f>'Raw Data'!M1210</f>
        <v>7.0267033576965332</v>
      </c>
      <c r="I1207" s="119">
        <f>'Raw Data'!I1210</f>
        <v>0</v>
      </c>
      <c r="J1207" s="118">
        <f>'Raw Data'!K1210</f>
        <v>0</v>
      </c>
      <c r="K1207" s="119">
        <f>'Raw Data'!J1210</f>
        <v>19.934606552124023</v>
      </c>
      <c r="L1207" s="118">
        <f>'Raw Data'!L1210</f>
        <v>4</v>
      </c>
      <c r="M1207" s="117">
        <f>IF('Raw Data'!U1210 &gt; 0, IF('Raw Data'!V1210 = 1, ('Raw Data'!Z1210 * 'Raw Data'!N1210 * 'Raw Data'!P1210) / 'Raw Data'!U1210, 'Raw Data'!Z1210), #N/A)</f>
        <v>15</v>
      </c>
      <c r="N1207" s="116">
        <f>IF('Raw Data'!U1210 &gt; 0, IF('Raw Data'!V1210 = 1, ('Raw Data'!AD1210 * 'Raw Data'!N1210 * 'Raw Data'!P1210) / 'Raw Data'!U1210, 'Raw Data'!AD1210), #N/A)</f>
        <v>85</v>
      </c>
      <c r="O1207" s="115">
        <f>IF('Raw Data'!U1210 &gt; 0, IF('Raw Data'!V1210 = 1, ('Raw Data'!AH1210 * 'Raw Data'!N1210 * 'Raw Data'!P1210) / 'Raw Data'!U1210, 'Raw Data'!AH1210), #N/A)</f>
        <v>0</v>
      </c>
      <c r="P1207" s="107">
        <f>'Raw Data'!V1210</f>
        <v>1</v>
      </c>
    </row>
    <row r="1208" spans="1:16" x14ac:dyDescent="0.2">
      <c r="A1208" s="126">
        <f>'Raw Data'!D1211</f>
        <v>6032</v>
      </c>
      <c r="B1208" s="125" t="str">
        <f>'Raw Data'!C1211</f>
        <v>4A</v>
      </c>
      <c r="C1208" s="124" t="str">
        <f>'Raw Data'!B1211</f>
        <v>Unalaska</v>
      </c>
      <c r="D1208" s="123">
        <f>'Raw Data'!E1211</f>
        <v>43297</v>
      </c>
      <c r="E1208" s="122">
        <f>'Raw Data'!F1211</f>
        <v>532000</v>
      </c>
      <c r="F1208" s="122">
        <f>IF('Raw Data'!G1211 &lt; 2000000,-1* 'Raw Data'!G1211,('Raw Data'!G1211 - 1000000))</f>
        <v>-1665505</v>
      </c>
      <c r="G1208" s="121">
        <f>'Raw Data'!H1211</f>
        <v>51</v>
      </c>
      <c r="H1208" s="120">
        <f>'Raw Data'!M1211</f>
        <v>6.9564361572265625</v>
      </c>
      <c r="I1208" s="137">
        <f>'Raw Data'!I1211</f>
        <v>361.602294921875</v>
      </c>
      <c r="J1208" s="136">
        <f>'Raw Data'!K1211</f>
        <v>14</v>
      </c>
      <c r="K1208" s="137">
        <f>'Raw Data'!J1211</f>
        <v>105.83149719238281</v>
      </c>
      <c r="L1208" s="136">
        <f>'Raw Data'!L1211</f>
        <v>18</v>
      </c>
      <c r="M1208" s="135">
        <f>IF('Raw Data'!U1211 &gt; 0, IF('Raw Data'!V1211 = 1, ('Raw Data'!Z1211 * 'Raw Data'!N1211 * 'Raw Data'!P1211) / 'Raw Data'!U1211, 'Raw Data'!Z1211), #N/A)</f>
        <v>0</v>
      </c>
      <c r="N1208" s="134">
        <f>IF('Raw Data'!U1211 &gt; 0, IF('Raw Data'!V1211 = 1, ('Raw Data'!AD1211 * 'Raw Data'!N1211 * 'Raw Data'!P1211) / 'Raw Data'!U1211, 'Raw Data'!AD1211), #N/A)</f>
        <v>138.6</v>
      </c>
      <c r="O1208" s="133">
        <f>IF('Raw Data'!U1211 &gt; 0, IF('Raw Data'!V1211 = 1, ('Raw Data'!AH1211 * 'Raw Data'!N1211 * 'Raw Data'!P1211) / 'Raw Data'!U1211, 'Raw Data'!AH1211), #N/A)</f>
        <v>0</v>
      </c>
      <c r="P1208" s="107">
        <f>'Raw Data'!V1211</f>
        <v>1</v>
      </c>
    </row>
    <row r="1209" spans="1:16" x14ac:dyDescent="0.2">
      <c r="A1209" s="126">
        <f>'Raw Data'!D1212</f>
        <v>6033</v>
      </c>
      <c r="B1209" s="125" t="str">
        <f>'Raw Data'!C1212</f>
        <v>4A</v>
      </c>
      <c r="C1209" s="124" t="str">
        <f>'Raw Data'!B1212</f>
        <v>Unalaska</v>
      </c>
      <c r="D1209" s="123">
        <f>'Raw Data'!E1212</f>
        <v>43283</v>
      </c>
      <c r="E1209" s="122">
        <f>'Raw Data'!F1212</f>
        <v>531998</v>
      </c>
      <c r="F1209" s="122">
        <f>IF('Raw Data'!G1212 &lt; 2000000,-1* 'Raw Data'!G1212,('Raw Data'!G1212 - 1000000))</f>
        <v>-1671190</v>
      </c>
      <c r="G1209" s="121">
        <f>'Raw Data'!H1212</f>
        <v>41</v>
      </c>
      <c r="H1209" s="120">
        <f>'Raw Data'!M1212</f>
        <v>6.9564361572265625</v>
      </c>
      <c r="I1209" s="137">
        <f>'Raw Data'!I1212</f>
        <v>71.740455627441406</v>
      </c>
      <c r="J1209" s="136">
        <f>'Raw Data'!K1212</f>
        <v>3</v>
      </c>
      <c r="K1209" s="137">
        <f>'Raw Data'!J1212</f>
        <v>26.222850799560547</v>
      </c>
      <c r="L1209" s="136">
        <f>'Raw Data'!L1212</f>
        <v>6</v>
      </c>
      <c r="M1209" s="135">
        <f>IF('Raw Data'!U1212 &gt; 0, IF('Raw Data'!V1212 = 1, ('Raw Data'!Z1212 * 'Raw Data'!N1212 * 'Raw Data'!P1212) / 'Raw Data'!U1212, 'Raw Data'!Z1212), #N/A)</f>
        <v>0</v>
      </c>
      <c r="N1209" s="134">
        <f>IF('Raw Data'!U1212 &gt; 0, IF('Raw Data'!V1212 = 1, ('Raw Data'!AD1212 * 'Raw Data'!N1212 * 'Raw Data'!P1212) / 'Raw Data'!U1212, 'Raw Data'!AD1212), #N/A)</f>
        <v>74.25</v>
      </c>
      <c r="O1209" s="133">
        <f>IF('Raw Data'!U1212 &gt; 0, IF('Raw Data'!V1212 = 1, ('Raw Data'!AH1212 * 'Raw Data'!N1212 * 'Raw Data'!P1212) / 'Raw Data'!U1212, 'Raw Data'!AH1212), #N/A)</f>
        <v>0</v>
      </c>
      <c r="P1209" s="107">
        <f>'Raw Data'!V1212</f>
        <v>1</v>
      </c>
    </row>
    <row r="1210" spans="1:16" x14ac:dyDescent="0.2">
      <c r="A1210" s="132">
        <f>'Raw Data'!D1213</f>
        <v>6034</v>
      </c>
      <c r="B1210" s="113" t="str">
        <f>'Raw Data'!C1213</f>
        <v>4A</v>
      </c>
      <c r="C1210" s="131" t="str">
        <f>'Raw Data'!B1213</f>
        <v>Unalaska</v>
      </c>
      <c r="D1210" s="130">
        <f>'Raw Data'!E1213</f>
        <v>43300</v>
      </c>
      <c r="E1210" s="129">
        <f>'Raw Data'!F1213</f>
        <v>532001</v>
      </c>
      <c r="F1210" s="129">
        <f>IF('Raw Data'!G1213 &lt; 2000000,-1* 'Raw Data'!G1213,('Raw Data'!G1213 - 1000000))</f>
        <v>-1683602</v>
      </c>
      <c r="G1210" s="128">
        <f>'Raw Data'!H1213</f>
        <v>44</v>
      </c>
      <c r="H1210" s="127">
        <f>'Raw Data'!M1213</f>
        <v>6.9564361572265625</v>
      </c>
      <c r="I1210" s="119">
        <f>'Raw Data'!I1213</f>
        <v>832.39013671875</v>
      </c>
      <c r="J1210" s="118">
        <f>'Raw Data'!K1213</f>
        <v>33</v>
      </c>
      <c r="K1210" s="119">
        <f>'Raw Data'!J1213</f>
        <v>124.36859130859375</v>
      </c>
      <c r="L1210" s="118">
        <f>'Raw Data'!L1213</f>
        <v>16</v>
      </c>
      <c r="M1210" s="117">
        <f>IF('Raw Data'!U1213 &gt; 0, IF('Raw Data'!V1213 = 1, ('Raw Data'!Z1213 * 'Raw Data'!N1213 * 'Raw Data'!P1213) / 'Raw Data'!U1213, 'Raw Data'!Z1213), #N/A)</f>
        <v>0</v>
      </c>
      <c r="N1210" s="116">
        <f>IF('Raw Data'!U1213 &gt; 0, IF('Raw Data'!V1213 = 1, ('Raw Data'!AD1213 * 'Raw Data'!N1213 * 'Raw Data'!P1213) / 'Raw Data'!U1213, 'Raw Data'!AD1213), #N/A)</f>
        <v>247.5</v>
      </c>
      <c r="O1210" s="115">
        <f>IF('Raw Data'!U1213 &gt; 0, IF('Raw Data'!V1213 = 1, ('Raw Data'!AH1213 * 'Raw Data'!N1213 * 'Raw Data'!P1213) / 'Raw Data'!U1213, 'Raw Data'!AH1213), #N/A)</f>
        <v>0</v>
      </c>
      <c r="P1210" s="107">
        <f>'Raw Data'!V1213</f>
        <v>1</v>
      </c>
    </row>
    <row r="1211" spans="1:16" x14ac:dyDescent="0.2">
      <c r="A1211" s="132">
        <f>'Raw Data'!D1214</f>
        <v>6035</v>
      </c>
      <c r="B1211" s="113" t="str">
        <f>'Raw Data'!C1214</f>
        <v>4A</v>
      </c>
      <c r="C1211" s="131" t="str">
        <f>'Raw Data'!B1214</f>
        <v>Unalaska</v>
      </c>
      <c r="D1211" s="130">
        <f>'Raw Data'!E1214</f>
        <v>43295</v>
      </c>
      <c r="E1211" s="129">
        <f>'Raw Data'!F1214</f>
        <v>532994</v>
      </c>
      <c r="F1211" s="129">
        <f>IF('Raw Data'!G1214 &lt; 2000000,-1* 'Raw Data'!G1214,('Raw Data'!G1214 - 1000000))</f>
        <v>-1654799</v>
      </c>
      <c r="G1211" s="128">
        <f>'Raw Data'!H1214</f>
        <v>120</v>
      </c>
      <c r="H1211" s="127">
        <f>'Raw Data'!M1214</f>
        <v>6.9564361572265625</v>
      </c>
      <c r="I1211" s="119">
        <f>'Raw Data'!I1214</f>
        <v>36.812477111816406</v>
      </c>
      <c r="J1211" s="118">
        <f>'Raw Data'!K1214</f>
        <v>2</v>
      </c>
      <c r="K1211" s="119">
        <f>'Raw Data'!J1214</f>
        <v>7.2093682289123535</v>
      </c>
      <c r="L1211" s="118">
        <f>'Raw Data'!L1214</f>
        <v>1</v>
      </c>
      <c r="M1211" s="117">
        <f>IF('Raw Data'!U1214 &gt; 0, IF('Raw Data'!V1214 = 1, ('Raw Data'!Z1214 * 'Raw Data'!N1214 * 'Raw Data'!P1214) / 'Raw Data'!U1214, 'Raw Data'!Z1214), #N/A)</f>
        <v>39.6</v>
      </c>
      <c r="N1211" s="116">
        <f>IF('Raw Data'!U1214 &gt; 0, IF('Raw Data'!V1214 = 1, ('Raw Data'!AD1214 * 'Raw Data'!N1214 * 'Raw Data'!P1214) / 'Raw Data'!U1214, 'Raw Data'!AD1214), #N/A)</f>
        <v>14.85</v>
      </c>
      <c r="O1211" s="115">
        <f>IF('Raw Data'!U1214 &gt; 0, IF('Raw Data'!V1214 = 1, ('Raw Data'!AH1214 * 'Raw Data'!N1214 * 'Raw Data'!P1214) / 'Raw Data'!U1214, 'Raw Data'!AH1214), #N/A)</f>
        <v>0</v>
      </c>
      <c r="P1211" s="107">
        <f>'Raw Data'!V1214</f>
        <v>1</v>
      </c>
    </row>
    <row r="1212" spans="1:16" x14ac:dyDescent="0.2">
      <c r="A1212" s="132">
        <f>'Raw Data'!D1215</f>
        <v>6036</v>
      </c>
      <c r="B1212" s="113" t="str">
        <f>'Raw Data'!C1215</f>
        <v>4A</v>
      </c>
      <c r="C1212" s="131" t="str">
        <f>'Raw Data'!B1215</f>
        <v>Unalaska</v>
      </c>
      <c r="D1212" s="130">
        <f>'Raw Data'!E1215</f>
        <v>43295</v>
      </c>
      <c r="E1212" s="129">
        <f>'Raw Data'!F1215</f>
        <v>533001</v>
      </c>
      <c r="F1212" s="129">
        <f>IF('Raw Data'!G1215 &lt; 2000000,-1* 'Raw Data'!G1215,('Raw Data'!G1215 - 1000000))</f>
        <v>-1660403</v>
      </c>
      <c r="G1212" s="128">
        <f>'Raw Data'!H1215</f>
        <v>73</v>
      </c>
      <c r="H1212" s="127">
        <f>'Raw Data'!M1215</f>
        <v>6.9564361572265625</v>
      </c>
      <c r="I1212" s="119">
        <f>'Raw Data'!I1215</f>
        <v>0</v>
      </c>
      <c r="J1212" s="118">
        <f>'Raw Data'!K1215</f>
        <v>0</v>
      </c>
      <c r="K1212" s="119">
        <f>'Raw Data'!J1215</f>
        <v>48.426651000976563</v>
      </c>
      <c r="L1212" s="118">
        <f>'Raw Data'!L1215</f>
        <v>9</v>
      </c>
      <c r="M1212" s="117">
        <f>IF('Raw Data'!U1215 &gt; 0, IF('Raw Data'!V1215 = 1, ('Raw Data'!Z1215 * 'Raw Data'!N1215 * 'Raw Data'!P1215) / 'Raw Data'!U1215, 'Raw Data'!Z1215), #N/A)</f>
        <v>4.95</v>
      </c>
      <c r="N1212" s="116">
        <f>IF('Raw Data'!U1215 &gt; 0, IF('Raw Data'!V1215 = 1, ('Raw Data'!AD1215 * 'Raw Data'!N1215 * 'Raw Data'!P1215) / 'Raw Data'!U1215, 'Raw Data'!AD1215), #N/A)</f>
        <v>222.75</v>
      </c>
      <c r="O1212" s="115">
        <f>IF('Raw Data'!U1215 &gt; 0, IF('Raw Data'!V1215 = 1, ('Raw Data'!AH1215 * 'Raw Data'!N1215 * 'Raw Data'!P1215) / 'Raw Data'!U1215, 'Raw Data'!AH1215), #N/A)</f>
        <v>0</v>
      </c>
      <c r="P1212" s="107">
        <f>'Raw Data'!V1215</f>
        <v>1</v>
      </c>
    </row>
    <row r="1213" spans="1:16" x14ac:dyDescent="0.2">
      <c r="A1213" s="132">
        <f>'Raw Data'!D1216</f>
        <v>6037</v>
      </c>
      <c r="B1213" s="113" t="str">
        <f>'Raw Data'!C1216</f>
        <v>4A</v>
      </c>
      <c r="C1213" s="131" t="str">
        <f>'Raw Data'!B1216</f>
        <v>Unalaska</v>
      </c>
      <c r="D1213" s="130">
        <f>'Raw Data'!E1216</f>
        <v>43296</v>
      </c>
      <c r="E1213" s="129">
        <f>'Raw Data'!F1216</f>
        <v>533002</v>
      </c>
      <c r="F1213" s="129">
        <f>IF('Raw Data'!G1216 &lt; 2000000,-1* 'Raw Data'!G1216,('Raw Data'!G1216 - 1000000))</f>
        <v>-1662100</v>
      </c>
      <c r="G1213" s="128">
        <f>'Raw Data'!H1216</f>
        <v>65</v>
      </c>
      <c r="H1213" s="127">
        <f>'Raw Data'!M1216</f>
        <v>7.0267033576965332</v>
      </c>
      <c r="I1213" s="119">
        <f>'Raw Data'!I1216</f>
        <v>0</v>
      </c>
      <c r="J1213" s="118">
        <f>'Raw Data'!K1216</f>
        <v>0</v>
      </c>
      <c r="K1213" s="119">
        <f>'Raw Data'!J1216</f>
        <v>38.884632110595703</v>
      </c>
      <c r="L1213" s="118">
        <f>'Raw Data'!L1216</f>
        <v>7</v>
      </c>
      <c r="M1213" s="117">
        <f>IF('Raw Data'!U1216 &gt; 0, IF('Raw Data'!V1216 = 1, ('Raw Data'!Z1216 * 'Raw Data'!N1216 * 'Raw Data'!P1216) / 'Raw Data'!U1216, 'Raw Data'!Z1216), #N/A)</f>
        <v>5</v>
      </c>
      <c r="N1213" s="116">
        <f>IF('Raw Data'!U1216 &gt; 0, IF('Raw Data'!V1216 = 1, ('Raw Data'!AD1216 * 'Raw Data'!N1216 * 'Raw Data'!P1216) / 'Raw Data'!U1216, 'Raw Data'!AD1216), #N/A)</f>
        <v>70</v>
      </c>
      <c r="O1213" s="115">
        <f>IF('Raw Data'!U1216 &gt; 0, IF('Raw Data'!V1216 = 1, ('Raw Data'!AH1216 * 'Raw Data'!N1216 * 'Raw Data'!P1216) / 'Raw Data'!U1216, 'Raw Data'!AH1216), #N/A)</f>
        <v>0</v>
      </c>
      <c r="P1213" s="107">
        <f>'Raw Data'!V1216</f>
        <v>1</v>
      </c>
    </row>
    <row r="1214" spans="1:16" x14ac:dyDescent="0.2">
      <c r="A1214" s="132">
        <f>'Raw Data'!D1217</f>
        <v>6038</v>
      </c>
      <c r="B1214" s="113" t="str">
        <f>'Raw Data'!C1217</f>
        <v>4A</v>
      </c>
      <c r="C1214" s="131" t="str">
        <f>'Raw Data'!B1217</f>
        <v>Unalaska</v>
      </c>
      <c r="D1214" s="130">
        <f>'Raw Data'!E1217</f>
        <v>43281</v>
      </c>
      <c r="E1214" s="129">
        <f>'Raw Data'!F1217</f>
        <v>532999</v>
      </c>
      <c r="F1214" s="129">
        <f>IF('Raw Data'!G1217 &lt; 2000000,-1* 'Raw Data'!G1217,('Raw Data'!G1217 - 1000000))</f>
        <v>-1672798</v>
      </c>
      <c r="G1214" s="128">
        <f>'Raw Data'!H1217</f>
        <v>43</v>
      </c>
      <c r="H1214" s="127">
        <f>'Raw Data'!M1217</f>
        <v>6.9564361572265625</v>
      </c>
      <c r="I1214" s="119">
        <f>'Raw Data'!I1217</f>
        <v>504.669921875</v>
      </c>
      <c r="J1214" s="118">
        <f>'Raw Data'!K1217</f>
        <v>16</v>
      </c>
      <c r="K1214" s="119">
        <f>'Raw Data'!J1217</f>
        <v>101.32084655761719</v>
      </c>
      <c r="L1214" s="118">
        <f>'Raw Data'!L1217</f>
        <v>16</v>
      </c>
      <c r="M1214" s="117">
        <f>IF('Raw Data'!U1217 &gt; 0, IF('Raw Data'!V1217 = 1, ('Raw Data'!Z1217 * 'Raw Data'!N1217 * 'Raw Data'!P1217) / 'Raw Data'!U1217, 'Raw Data'!Z1217), #N/A)</f>
        <v>0</v>
      </c>
      <c r="N1214" s="116">
        <f>IF('Raw Data'!U1217 &gt; 0, IF('Raw Data'!V1217 = 1, ('Raw Data'!AD1217 * 'Raw Data'!N1217 * 'Raw Data'!P1217) / 'Raw Data'!U1217, 'Raw Data'!AD1217), #N/A)</f>
        <v>103.95</v>
      </c>
      <c r="O1214" s="115">
        <f>IF('Raw Data'!U1217 &gt; 0, IF('Raw Data'!V1217 = 1, ('Raw Data'!AH1217 * 'Raw Data'!N1217 * 'Raw Data'!P1217) / 'Raw Data'!U1217, 'Raw Data'!AH1217), #N/A)</f>
        <v>0</v>
      </c>
      <c r="P1214" s="107">
        <f>'Raw Data'!V1217</f>
        <v>1</v>
      </c>
    </row>
    <row r="1215" spans="1:16" x14ac:dyDescent="0.2">
      <c r="A1215" s="132">
        <f>'Raw Data'!D1218</f>
        <v>6039</v>
      </c>
      <c r="B1215" s="113" t="str">
        <f>'Raw Data'!C1218</f>
        <v>4A</v>
      </c>
      <c r="C1215" s="131" t="str">
        <f>'Raw Data'!B1218</f>
        <v>Unalaska</v>
      </c>
      <c r="D1215" s="130">
        <f>'Raw Data'!E1218</f>
        <v>43294</v>
      </c>
      <c r="E1215" s="129">
        <f>'Raw Data'!F1218</f>
        <v>534007</v>
      </c>
      <c r="F1215" s="129">
        <f>IF('Raw Data'!G1218 &lt; 2000000,-1* 'Raw Data'!G1218,('Raw Data'!G1218 - 1000000))</f>
        <v>-1643801</v>
      </c>
      <c r="G1215" s="128">
        <f>'Raw Data'!H1218</f>
        <v>187</v>
      </c>
      <c r="H1215" s="127">
        <f>'Raw Data'!M1218</f>
        <v>6.9564361572265625</v>
      </c>
      <c r="I1215" s="119">
        <f>'Raw Data'!I1218</f>
        <v>0</v>
      </c>
      <c r="J1215" s="118">
        <f>'Raw Data'!K1218</f>
        <v>0</v>
      </c>
      <c r="K1215" s="119">
        <f>'Raw Data'!J1218</f>
        <v>0</v>
      </c>
      <c r="L1215" s="118">
        <f>'Raw Data'!L1218</f>
        <v>0</v>
      </c>
      <c r="M1215" s="117">
        <f>IF('Raw Data'!U1218 &gt; 0, IF('Raw Data'!V1218 = 1, ('Raw Data'!Z1218 * 'Raw Data'!N1218 * 'Raw Data'!P1218) / 'Raw Data'!U1218, 'Raw Data'!Z1218), #N/A)</f>
        <v>39.6</v>
      </c>
      <c r="N1215" s="116">
        <f>IF('Raw Data'!U1218 &gt; 0, IF('Raw Data'!V1218 = 1, ('Raw Data'!AD1218 * 'Raw Data'!N1218 * 'Raw Data'!P1218) / 'Raw Data'!U1218, 'Raw Data'!AD1218), #N/A)</f>
        <v>0</v>
      </c>
      <c r="O1215" s="115">
        <f>IF('Raw Data'!U1218 &gt; 0, IF('Raw Data'!V1218 = 1, ('Raw Data'!AH1218 * 'Raw Data'!N1218 * 'Raw Data'!P1218) / 'Raw Data'!U1218, 'Raw Data'!AH1218), #N/A)</f>
        <v>9.9</v>
      </c>
      <c r="P1215" s="107">
        <f>'Raw Data'!V1218</f>
        <v>1</v>
      </c>
    </row>
    <row r="1216" spans="1:16" x14ac:dyDescent="0.2">
      <c r="A1216" s="132">
        <f>'Raw Data'!D1219</f>
        <v>6040</v>
      </c>
      <c r="B1216" s="113" t="str">
        <f>'Raw Data'!C1219</f>
        <v>4A</v>
      </c>
      <c r="C1216" s="131" t="str">
        <f>'Raw Data'!B1219</f>
        <v>Unalaska</v>
      </c>
      <c r="D1216" s="130">
        <f>'Raw Data'!E1219</f>
        <v>43294</v>
      </c>
      <c r="E1216" s="129">
        <f>'Raw Data'!F1219</f>
        <v>533998</v>
      </c>
      <c r="F1216" s="129">
        <f>IF('Raw Data'!G1219 &lt; 2000000,-1* 'Raw Data'!G1219,('Raw Data'!G1219 - 1000000))</f>
        <v>-1645513</v>
      </c>
      <c r="G1216" s="128">
        <f>'Raw Data'!H1219</f>
        <v>184</v>
      </c>
      <c r="H1216" s="127">
        <f>'Raw Data'!M1219</f>
        <v>6.88616943359375</v>
      </c>
      <c r="I1216" s="119">
        <f>'Raw Data'!I1219</f>
        <v>0</v>
      </c>
      <c r="J1216" s="118">
        <f>'Raw Data'!K1219</f>
        <v>0</v>
      </c>
      <c r="K1216" s="119">
        <f>'Raw Data'!J1219</f>
        <v>0</v>
      </c>
      <c r="L1216" s="118">
        <f>'Raw Data'!L1219</f>
        <v>0</v>
      </c>
      <c r="M1216" s="117">
        <f>IF('Raw Data'!U1219 &gt; 0, IF('Raw Data'!V1219 = 1, ('Raw Data'!Z1219 * 'Raw Data'!N1219 * 'Raw Data'!P1219) / 'Raw Data'!U1219, 'Raw Data'!Z1219), #N/A)</f>
        <v>39.200000000000003</v>
      </c>
      <c r="N1216" s="116">
        <f>IF('Raw Data'!U1219 &gt; 0, IF('Raw Data'!V1219 = 1, ('Raw Data'!AD1219 * 'Raw Data'!N1219 * 'Raw Data'!P1219) / 'Raw Data'!U1219, 'Raw Data'!AD1219), #N/A)</f>
        <v>0</v>
      </c>
      <c r="O1216" s="115">
        <f>IF('Raw Data'!U1219 &gt; 0, IF('Raw Data'!V1219 = 1, ('Raw Data'!AH1219 * 'Raw Data'!N1219 * 'Raw Data'!P1219) / 'Raw Data'!U1219, 'Raw Data'!AH1219), #N/A)</f>
        <v>0</v>
      </c>
      <c r="P1216" s="107">
        <f>'Raw Data'!V1219</f>
        <v>1</v>
      </c>
    </row>
    <row r="1217" spans="1:16" x14ac:dyDescent="0.2">
      <c r="A1217" s="132">
        <f>'Raw Data'!D1220</f>
        <v>6041</v>
      </c>
      <c r="B1217" s="113" t="str">
        <f>'Raw Data'!C1220</f>
        <v>4A</v>
      </c>
      <c r="C1217" s="131" t="str">
        <f>'Raw Data'!B1220</f>
        <v>Unalaska</v>
      </c>
      <c r="D1217" s="130">
        <f>'Raw Data'!E1220</f>
        <v>43294</v>
      </c>
      <c r="E1217" s="129">
        <f>'Raw Data'!F1220</f>
        <v>533999</v>
      </c>
      <c r="F1217" s="129">
        <f>IF('Raw Data'!G1220 &lt; 2000000,-1* 'Raw Data'!G1220,('Raw Data'!G1220 - 1000000))</f>
        <v>-1651311</v>
      </c>
      <c r="G1217" s="128">
        <f>'Raw Data'!H1220</f>
        <v>196</v>
      </c>
      <c r="H1217" s="127">
        <f>'Raw Data'!M1220</f>
        <v>6.9564361572265625</v>
      </c>
      <c r="I1217" s="119">
        <f>'Raw Data'!I1220</f>
        <v>0</v>
      </c>
      <c r="J1217" s="118">
        <f>'Raw Data'!K1220</f>
        <v>0</v>
      </c>
      <c r="K1217" s="119">
        <f>'Raw Data'!J1220</f>
        <v>8.2288360595703125</v>
      </c>
      <c r="L1217" s="118">
        <f>'Raw Data'!L1220</f>
        <v>1</v>
      </c>
      <c r="M1217" s="117">
        <f>IF('Raw Data'!U1220 &gt; 0, IF('Raw Data'!V1220 = 1, ('Raw Data'!Z1220 * 'Raw Data'!N1220 * 'Raw Data'!P1220) / 'Raw Data'!U1220, 'Raw Data'!Z1220), #N/A)</f>
        <v>14.85</v>
      </c>
      <c r="N1217" s="116">
        <f>IF('Raw Data'!U1220 &gt; 0, IF('Raw Data'!V1220 = 1, ('Raw Data'!AD1220 * 'Raw Data'!N1220 * 'Raw Data'!P1220) / 'Raw Data'!U1220, 'Raw Data'!AD1220), #N/A)</f>
        <v>0</v>
      </c>
      <c r="O1217" s="115">
        <f>IF('Raw Data'!U1220 &gt; 0, IF('Raw Data'!V1220 = 1, ('Raw Data'!AH1220 * 'Raw Data'!N1220 * 'Raw Data'!P1220) / 'Raw Data'!U1220, 'Raw Data'!AH1220), #N/A)</f>
        <v>0</v>
      </c>
      <c r="P1217" s="107">
        <f>'Raw Data'!V1220</f>
        <v>1</v>
      </c>
    </row>
    <row r="1218" spans="1:16" x14ac:dyDescent="0.2">
      <c r="A1218" s="132">
        <f>'Raw Data'!D1221</f>
        <v>6043</v>
      </c>
      <c r="B1218" s="113" t="str">
        <f>'Raw Data'!C1221</f>
        <v>4A</v>
      </c>
      <c r="C1218" s="131" t="str">
        <f>'Raw Data'!B1221</f>
        <v>Unalaska</v>
      </c>
      <c r="D1218" s="130">
        <f>'Raw Data'!E1221</f>
        <v>43292</v>
      </c>
      <c r="E1218" s="129">
        <f>'Raw Data'!F1221</f>
        <v>533999</v>
      </c>
      <c r="F1218" s="129">
        <f>IF('Raw Data'!G1221 &lt; 2000000,-1* 'Raw Data'!G1221,('Raw Data'!G1221 - 1000000))</f>
        <v>-1654700</v>
      </c>
      <c r="G1218" s="128">
        <f>'Raw Data'!H1221</f>
        <v>68</v>
      </c>
      <c r="H1218" s="127">
        <f>'Raw Data'!M1221</f>
        <v>6.9564361572265625</v>
      </c>
      <c r="I1218" s="119">
        <f>'Raw Data'!I1221</f>
        <v>35.627021789550781</v>
      </c>
      <c r="J1218" s="118">
        <f>'Raw Data'!K1221</f>
        <v>2</v>
      </c>
      <c r="K1218" s="119">
        <f>'Raw Data'!J1221</f>
        <v>422.04855346679687</v>
      </c>
      <c r="L1218" s="118">
        <f>'Raw Data'!L1221</f>
        <v>75</v>
      </c>
      <c r="M1218" s="117">
        <f>IF('Raw Data'!U1221 &gt; 0, IF('Raw Data'!V1221 = 1, ('Raw Data'!Z1221 * 'Raw Data'!N1221 * 'Raw Data'!P1221) / 'Raw Data'!U1221, 'Raw Data'!Z1221), #N/A)</f>
        <v>0</v>
      </c>
      <c r="N1218" s="116">
        <f>IF('Raw Data'!U1221 &gt; 0, IF('Raw Data'!V1221 = 1, ('Raw Data'!AD1221 * 'Raw Data'!N1221 * 'Raw Data'!P1221) / 'Raw Data'!U1221, 'Raw Data'!AD1221), #N/A)</f>
        <v>44.55</v>
      </c>
      <c r="O1218" s="115">
        <f>IF('Raw Data'!U1221 &gt; 0, IF('Raw Data'!V1221 = 1, ('Raw Data'!AH1221 * 'Raw Data'!N1221 * 'Raw Data'!P1221) / 'Raw Data'!U1221, 'Raw Data'!AH1221), #N/A)</f>
        <v>0</v>
      </c>
      <c r="P1218" s="107">
        <f>'Raw Data'!V1221</f>
        <v>1</v>
      </c>
    </row>
    <row r="1219" spans="1:16" x14ac:dyDescent="0.2">
      <c r="A1219" s="132">
        <f>'Raw Data'!D1222</f>
        <v>6044</v>
      </c>
      <c r="B1219" s="113" t="str">
        <f>'Raw Data'!C1222</f>
        <v>4A</v>
      </c>
      <c r="C1219" s="131" t="str">
        <f>'Raw Data'!B1222</f>
        <v>Unalaska</v>
      </c>
      <c r="D1219" s="130">
        <f>'Raw Data'!E1222</f>
        <v>43295</v>
      </c>
      <c r="E1219" s="129">
        <f>'Raw Data'!F1222</f>
        <v>533998</v>
      </c>
      <c r="F1219" s="129">
        <f>IF('Raw Data'!G1222 &lt; 2000000,-1* 'Raw Data'!G1222,('Raw Data'!G1222 - 1000000))</f>
        <v>-1660398</v>
      </c>
      <c r="G1219" s="128">
        <f>'Raw Data'!H1222</f>
        <v>47</v>
      </c>
      <c r="H1219" s="127">
        <f>'Raw Data'!M1222</f>
        <v>7.0267038345336914</v>
      </c>
      <c r="I1219" s="119">
        <f>'Raw Data'!I1222</f>
        <v>348.03948974609375</v>
      </c>
      <c r="J1219" s="118">
        <f>'Raw Data'!K1222</f>
        <v>14</v>
      </c>
      <c r="K1219" s="119">
        <f>'Raw Data'!J1222</f>
        <v>552.63348388671875</v>
      </c>
      <c r="L1219" s="118">
        <f>'Raw Data'!L1222</f>
        <v>86</v>
      </c>
      <c r="M1219" s="117">
        <f>IF('Raw Data'!U1222 &gt; 0, IF('Raw Data'!V1222 = 1, ('Raw Data'!Z1222 * 'Raw Data'!N1222 * 'Raw Data'!P1222) / 'Raw Data'!U1222, 'Raw Data'!Z1222), #N/A)</f>
        <v>0</v>
      </c>
      <c r="N1219" s="116">
        <f>IF('Raw Data'!U1222 &gt; 0, IF('Raw Data'!V1222 = 1, ('Raw Data'!AD1222 * 'Raw Data'!N1222 * 'Raw Data'!P1222) / 'Raw Data'!U1222, 'Raw Data'!AD1222), #N/A)</f>
        <v>30</v>
      </c>
      <c r="O1219" s="115">
        <f>IF('Raw Data'!U1222 &gt; 0, IF('Raw Data'!V1222 = 1, ('Raw Data'!AH1222 * 'Raw Data'!N1222 * 'Raw Data'!P1222) / 'Raw Data'!U1222, 'Raw Data'!AH1222), #N/A)</f>
        <v>0</v>
      </c>
      <c r="P1219" s="107">
        <f>'Raw Data'!V1222</f>
        <v>1</v>
      </c>
    </row>
    <row r="1220" spans="1:16" x14ac:dyDescent="0.2">
      <c r="A1220" s="132">
        <f>'Raw Data'!D1223</f>
        <v>6045</v>
      </c>
      <c r="B1220" s="113" t="str">
        <f>'Raw Data'!C1223</f>
        <v>4A</v>
      </c>
      <c r="C1220" s="131" t="str">
        <f>'Raw Data'!B1223</f>
        <v>Unalaska</v>
      </c>
      <c r="D1220" s="130">
        <f>'Raw Data'!E1223</f>
        <v>43281</v>
      </c>
      <c r="E1220" s="129">
        <f>'Raw Data'!F1223</f>
        <v>533999</v>
      </c>
      <c r="F1220" s="129">
        <f>IF('Raw Data'!G1223 &lt; 2000000,-1* 'Raw Data'!G1223,('Raw Data'!G1223 - 1000000))</f>
        <v>-1671095</v>
      </c>
      <c r="G1220" s="128">
        <f>'Raw Data'!H1223</f>
        <v>35</v>
      </c>
      <c r="H1220" s="127">
        <f>'Raw Data'!M1223</f>
        <v>6.9564361572265625</v>
      </c>
      <c r="I1220" s="119">
        <f>'Raw Data'!I1223</f>
        <v>36.678550720214844</v>
      </c>
      <c r="J1220" s="118">
        <f>'Raw Data'!K1223</f>
        <v>2</v>
      </c>
      <c r="K1220" s="119">
        <f>'Raw Data'!J1223</f>
        <v>55.468109130859375</v>
      </c>
      <c r="L1220" s="118">
        <f>'Raw Data'!L1223</f>
        <v>9</v>
      </c>
      <c r="M1220" s="117">
        <f>IF('Raw Data'!U1223 &gt; 0, IF('Raw Data'!V1223 = 1, ('Raw Data'!Z1223 * 'Raw Data'!N1223 * 'Raw Data'!P1223) / 'Raw Data'!U1223, 'Raw Data'!Z1223), #N/A)</f>
        <v>0</v>
      </c>
      <c r="N1220" s="116">
        <f>IF('Raw Data'!U1223 &gt; 0, IF('Raw Data'!V1223 = 1, ('Raw Data'!AD1223 * 'Raw Data'!N1223 * 'Raw Data'!P1223) / 'Raw Data'!U1223, 'Raw Data'!AD1223), #N/A)</f>
        <v>103.95</v>
      </c>
      <c r="O1220" s="115">
        <f>IF('Raw Data'!U1223 &gt; 0, IF('Raw Data'!V1223 = 1, ('Raw Data'!AH1223 * 'Raw Data'!N1223 * 'Raw Data'!P1223) / 'Raw Data'!U1223, 'Raw Data'!AH1223), #N/A)</f>
        <v>0</v>
      </c>
      <c r="P1220" s="107">
        <f>'Raw Data'!V1223</f>
        <v>1</v>
      </c>
    </row>
    <row r="1221" spans="1:16" x14ac:dyDescent="0.2">
      <c r="A1221" s="132">
        <f>'Raw Data'!D1224</f>
        <v>6046</v>
      </c>
      <c r="B1221" s="113" t="str">
        <f>'Raw Data'!C1224</f>
        <v>4A</v>
      </c>
      <c r="C1221" s="131" t="str">
        <f>'Raw Data'!B1224</f>
        <v>Unalaska</v>
      </c>
      <c r="D1221" s="130">
        <f>'Raw Data'!E1224</f>
        <v>43281</v>
      </c>
      <c r="E1221" s="129">
        <f>'Raw Data'!F1224</f>
        <v>533998</v>
      </c>
      <c r="F1221" s="129">
        <f>IF('Raw Data'!G1224 &lt; 2000000,-1* 'Raw Data'!G1224,('Raw Data'!G1224 - 1000000))</f>
        <v>-1672799</v>
      </c>
      <c r="G1221" s="128">
        <f>'Raw Data'!H1224</f>
        <v>229</v>
      </c>
      <c r="H1221" s="127">
        <f>'Raw Data'!M1224</f>
        <v>6.9564361572265625</v>
      </c>
      <c r="I1221" s="119">
        <f>'Raw Data'!I1224</f>
        <v>235.83503723144531</v>
      </c>
      <c r="J1221" s="118">
        <f>'Raw Data'!K1224</f>
        <v>14</v>
      </c>
      <c r="K1221" s="119">
        <f>'Raw Data'!J1224</f>
        <v>51.612319946289063</v>
      </c>
      <c r="L1221" s="118">
        <f>'Raw Data'!L1224</f>
        <v>6</v>
      </c>
      <c r="M1221" s="117">
        <f>IF('Raw Data'!U1224 &gt; 0, IF('Raw Data'!V1224 = 1, ('Raw Data'!Z1224 * 'Raw Data'!N1224 * 'Raw Data'!P1224) / 'Raw Data'!U1224, 'Raw Data'!Z1224), #N/A)</f>
        <v>64.349999999999994</v>
      </c>
      <c r="N1221" s="116">
        <f>IF('Raw Data'!U1224 &gt; 0, IF('Raw Data'!V1224 = 1, ('Raw Data'!AD1224 * 'Raw Data'!N1224 * 'Raw Data'!P1224) / 'Raw Data'!U1224, 'Raw Data'!AD1224), #N/A)</f>
        <v>108.9</v>
      </c>
      <c r="O1221" s="115">
        <f>IF('Raw Data'!U1224 &gt; 0, IF('Raw Data'!V1224 = 1, ('Raw Data'!AH1224 * 'Raw Data'!N1224 * 'Raw Data'!P1224) / 'Raw Data'!U1224, 'Raw Data'!AH1224), #N/A)</f>
        <v>4.95</v>
      </c>
      <c r="P1221" s="107">
        <f>'Raw Data'!V1224</f>
        <v>1</v>
      </c>
    </row>
    <row r="1222" spans="1:16" x14ac:dyDescent="0.2">
      <c r="A1222" s="132">
        <f>'Raw Data'!D1225</f>
        <v>6047</v>
      </c>
      <c r="B1222" s="113" t="str">
        <f>'Raw Data'!C1225</f>
        <v>4A</v>
      </c>
      <c r="C1222" s="131" t="str">
        <f>'Raw Data'!B1225</f>
        <v>Unalaska</v>
      </c>
      <c r="D1222" s="130">
        <f>'Raw Data'!E1225</f>
        <v>43277</v>
      </c>
      <c r="E1222" s="129">
        <f>'Raw Data'!F1225</f>
        <v>535000</v>
      </c>
      <c r="F1222" s="129">
        <f>IF('Raw Data'!G1225 &lt; 2000000,-1* 'Raw Data'!G1225,('Raw Data'!G1225 - 1000000))</f>
        <v>-1634805</v>
      </c>
      <c r="G1222" s="128">
        <f>'Raw Data'!H1225</f>
        <v>49</v>
      </c>
      <c r="H1222" s="127">
        <f>'Raw Data'!M1225</f>
        <v>6.9564366340637207</v>
      </c>
      <c r="I1222" s="119">
        <f>'Raw Data'!I1225</f>
        <v>385.77520751953125</v>
      </c>
      <c r="J1222" s="118">
        <f>'Raw Data'!K1225</f>
        <v>23</v>
      </c>
      <c r="K1222" s="119">
        <f>'Raw Data'!J1225</f>
        <v>234.64752197265625</v>
      </c>
      <c r="L1222" s="118">
        <f>'Raw Data'!L1225</f>
        <v>32</v>
      </c>
      <c r="M1222" s="117">
        <f>IF('Raw Data'!U1225 &gt; 0, IF('Raw Data'!V1225 = 1, ('Raw Data'!Z1225 * 'Raw Data'!N1225 * 'Raw Data'!P1225) / 'Raw Data'!U1225, 'Raw Data'!Z1225), #N/A)</f>
        <v>0</v>
      </c>
      <c r="N1222" s="116">
        <f>IF('Raw Data'!U1225 &gt; 0, IF('Raw Data'!V1225 = 1, ('Raw Data'!AD1225 * 'Raw Data'!N1225 * 'Raw Data'!P1225) / 'Raw Data'!U1225, 'Raw Data'!AD1225), #N/A)</f>
        <v>148.5</v>
      </c>
      <c r="O1222" s="115">
        <f>IF('Raw Data'!U1225 &gt; 0, IF('Raw Data'!V1225 = 1, ('Raw Data'!AH1225 * 'Raw Data'!N1225 * 'Raw Data'!P1225) / 'Raw Data'!U1225, 'Raw Data'!AH1225), #N/A)</f>
        <v>24.75</v>
      </c>
      <c r="P1222" s="107">
        <f>'Raw Data'!V1225</f>
        <v>1</v>
      </c>
    </row>
    <row r="1223" spans="1:16" x14ac:dyDescent="0.2">
      <c r="A1223" s="132">
        <f>'Raw Data'!D1226</f>
        <v>6048</v>
      </c>
      <c r="B1223" s="113" t="str">
        <f>'Raw Data'!C1226</f>
        <v>4A</v>
      </c>
      <c r="C1223" s="131" t="str">
        <f>'Raw Data'!B1226</f>
        <v>Unalaska</v>
      </c>
      <c r="D1223" s="130">
        <f>'Raw Data'!E1226</f>
        <v>43277</v>
      </c>
      <c r="E1223" s="129">
        <f>'Raw Data'!F1226</f>
        <v>534999</v>
      </c>
      <c r="F1223" s="129">
        <f>IF('Raw Data'!G1226 &lt; 2000000,-1* 'Raw Data'!G1226,('Raw Data'!G1226 - 1000000))</f>
        <v>-1640498</v>
      </c>
      <c r="G1223" s="128">
        <f>'Raw Data'!H1226</f>
        <v>43</v>
      </c>
      <c r="H1223" s="127">
        <f>'Raw Data'!M1226</f>
        <v>7.0267033576965332</v>
      </c>
      <c r="I1223" s="119">
        <f>'Raw Data'!I1226</f>
        <v>98.985443115234375</v>
      </c>
      <c r="J1223" s="118">
        <f>'Raw Data'!K1226</f>
        <v>5</v>
      </c>
      <c r="K1223" s="119">
        <f>'Raw Data'!J1226</f>
        <v>91.724929809570313</v>
      </c>
      <c r="L1223" s="118">
        <f>'Raw Data'!L1226</f>
        <v>14</v>
      </c>
      <c r="M1223" s="117">
        <f>IF('Raw Data'!U1226 &gt; 0, IF('Raw Data'!V1226 = 1, ('Raw Data'!Z1226 * 'Raw Data'!N1226 * 'Raw Data'!P1226) / 'Raw Data'!U1226, 'Raw Data'!Z1226), #N/A)</f>
        <v>0</v>
      </c>
      <c r="N1223" s="116">
        <f>IF('Raw Data'!U1226 &gt; 0, IF('Raw Data'!V1226 = 1, ('Raw Data'!AD1226 * 'Raw Data'!N1226 * 'Raw Data'!P1226) / 'Raw Data'!U1226, 'Raw Data'!AD1226), #N/A)</f>
        <v>220</v>
      </c>
      <c r="O1223" s="115">
        <f>IF('Raw Data'!U1226 &gt; 0, IF('Raw Data'!V1226 = 1, ('Raw Data'!AH1226 * 'Raw Data'!N1226 * 'Raw Data'!P1226) / 'Raw Data'!U1226, 'Raw Data'!AH1226), #N/A)</f>
        <v>35</v>
      </c>
      <c r="P1223" s="107">
        <f>'Raw Data'!V1226</f>
        <v>1</v>
      </c>
    </row>
    <row r="1224" spans="1:16" x14ac:dyDescent="0.2">
      <c r="A1224" s="132">
        <f>'Raw Data'!D1227</f>
        <v>6049</v>
      </c>
      <c r="B1224" s="113" t="str">
        <f>'Raw Data'!C1227</f>
        <v>4A</v>
      </c>
      <c r="C1224" s="131" t="str">
        <f>'Raw Data'!B1227</f>
        <v>Unalaska</v>
      </c>
      <c r="D1224" s="130">
        <f>'Raw Data'!E1227</f>
        <v>43277</v>
      </c>
      <c r="E1224" s="129">
        <f>'Raw Data'!F1227</f>
        <v>534999</v>
      </c>
      <c r="F1224" s="129">
        <f>IF('Raw Data'!G1227 &lt; 2000000,-1* 'Raw Data'!G1227,('Raw Data'!G1227 - 1000000))</f>
        <v>-1642200</v>
      </c>
      <c r="G1224" s="128">
        <f>'Raw Data'!H1227</f>
        <v>48</v>
      </c>
      <c r="H1224" s="127">
        <f>'Raw Data'!M1227</f>
        <v>6.9564361572265625</v>
      </c>
      <c r="I1224" s="119">
        <f>'Raw Data'!I1227</f>
        <v>121.72906494140625</v>
      </c>
      <c r="J1224" s="118">
        <f>'Raw Data'!K1227</f>
        <v>6</v>
      </c>
      <c r="K1224" s="119">
        <f>'Raw Data'!J1227</f>
        <v>244.0343017578125</v>
      </c>
      <c r="L1224" s="118">
        <f>'Raw Data'!L1227</f>
        <v>38</v>
      </c>
      <c r="M1224" s="117">
        <f>IF('Raw Data'!U1227 &gt; 0, IF('Raw Data'!V1227 = 1, ('Raw Data'!Z1227 * 'Raw Data'!N1227 * 'Raw Data'!P1227) / 'Raw Data'!U1227, 'Raw Data'!Z1227), #N/A)</f>
        <v>0</v>
      </c>
      <c r="N1224" s="116">
        <f>IF('Raw Data'!U1227 &gt; 0, IF('Raw Data'!V1227 = 1, ('Raw Data'!AD1227 * 'Raw Data'!N1227 * 'Raw Data'!P1227) / 'Raw Data'!U1227, 'Raw Data'!AD1227), #N/A)</f>
        <v>99</v>
      </c>
      <c r="O1224" s="115">
        <f>IF('Raw Data'!U1227 &gt; 0, IF('Raw Data'!V1227 = 1, ('Raw Data'!AH1227 * 'Raw Data'!N1227 * 'Raw Data'!P1227) / 'Raw Data'!U1227, 'Raw Data'!AH1227), #N/A)</f>
        <v>0</v>
      </c>
      <c r="P1224" s="107">
        <f>'Raw Data'!V1227</f>
        <v>1</v>
      </c>
    </row>
    <row r="1225" spans="1:16" x14ac:dyDescent="0.2">
      <c r="A1225" s="132">
        <f>'Raw Data'!D1228</f>
        <v>6050</v>
      </c>
      <c r="B1225" s="113" t="str">
        <f>'Raw Data'!C1228</f>
        <v>4A</v>
      </c>
      <c r="C1225" s="131" t="str">
        <f>'Raw Data'!B1228</f>
        <v>Unalaska</v>
      </c>
      <c r="D1225" s="130">
        <f>'Raw Data'!E1228</f>
        <v>43278</v>
      </c>
      <c r="E1225" s="129">
        <f>'Raw Data'!F1228</f>
        <v>535000</v>
      </c>
      <c r="F1225" s="129">
        <f>IF('Raw Data'!G1228 &lt; 2000000,-1* 'Raw Data'!G1228,('Raw Data'!G1228 - 1000000))</f>
        <v>-1643898</v>
      </c>
      <c r="G1225" s="128">
        <f>'Raw Data'!H1228</f>
        <v>55</v>
      </c>
      <c r="H1225" s="127">
        <f>'Raw Data'!M1228</f>
        <v>6.9564361572265625</v>
      </c>
      <c r="I1225" s="119">
        <f>'Raw Data'!I1228</f>
        <v>0</v>
      </c>
      <c r="J1225" s="118">
        <f>'Raw Data'!K1228</f>
        <v>0</v>
      </c>
      <c r="K1225" s="119">
        <f>'Raw Data'!J1228</f>
        <v>100.92635345458984</v>
      </c>
      <c r="L1225" s="118">
        <f>'Raw Data'!L1228</f>
        <v>19</v>
      </c>
      <c r="M1225" s="117">
        <f>IF('Raw Data'!U1228 &gt; 0, IF('Raw Data'!V1228 = 1, ('Raw Data'!Z1228 * 'Raw Data'!N1228 * 'Raw Data'!P1228) / 'Raw Data'!U1228, 'Raw Data'!Z1228), #N/A)</f>
        <v>0</v>
      </c>
      <c r="N1225" s="116">
        <f>IF('Raw Data'!U1228 &gt; 0, IF('Raw Data'!V1228 = 1, ('Raw Data'!AD1228 * 'Raw Data'!N1228 * 'Raw Data'!P1228) / 'Raw Data'!U1228, 'Raw Data'!AD1228), #N/A)</f>
        <v>44.55</v>
      </c>
      <c r="O1225" s="115">
        <f>IF('Raw Data'!U1228 &gt; 0, IF('Raw Data'!V1228 = 1, ('Raw Data'!AH1228 * 'Raw Data'!N1228 * 'Raw Data'!P1228) / 'Raw Data'!U1228, 'Raw Data'!AH1228), #N/A)</f>
        <v>0</v>
      </c>
      <c r="P1225" s="107">
        <f>'Raw Data'!V1228</f>
        <v>1</v>
      </c>
    </row>
    <row r="1226" spans="1:16" x14ac:dyDescent="0.2">
      <c r="A1226" s="132">
        <f>'Raw Data'!D1229</f>
        <v>6051</v>
      </c>
      <c r="B1226" s="113" t="str">
        <f>'Raw Data'!C1229</f>
        <v>4A</v>
      </c>
      <c r="C1226" s="131" t="str">
        <f>'Raw Data'!B1229</f>
        <v>Unalaska</v>
      </c>
      <c r="D1226" s="130">
        <f>'Raw Data'!E1229</f>
        <v>43278</v>
      </c>
      <c r="E1226" s="129">
        <f>'Raw Data'!F1229</f>
        <v>534996</v>
      </c>
      <c r="F1226" s="129">
        <f>IF('Raw Data'!G1229 &lt; 2000000,-1* 'Raw Data'!G1229,('Raw Data'!G1229 - 1000000))</f>
        <v>-1645599</v>
      </c>
      <c r="G1226" s="128">
        <f>'Raw Data'!H1229</f>
        <v>62</v>
      </c>
      <c r="H1226" s="127">
        <f>'Raw Data'!M1229</f>
        <v>6.9564361572265625</v>
      </c>
      <c r="I1226" s="119">
        <f>'Raw Data'!I1229</f>
        <v>0</v>
      </c>
      <c r="J1226" s="118">
        <f>'Raw Data'!K1229</f>
        <v>0</v>
      </c>
      <c r="K1226" s="119">
        <f>'Raw Data'!J1229</f>
        <v>63.412357330322266</v>
      </c>
      <c r="L1226" s="118">
        <f>'Raw Data'!L1229</f>
        <v>12</v>
      </c>
      <c r="M1226" s="117">
        <f>IF('Raw Data'!U1229 &gt; 0, IF('Raw Data'!V1229 = 1, ('Raw Data'!Z1229 * 'Raw Data'!N1229 * 'Raw Data'!P1229) / 'Raw Data'!U1229, 'Raw Data'!Z1229), #N/A)</f>
        <v>44.55</v>
      </c>
      <c r="N1226" s="116">
        <f>IF('Raw Data'!U1229 &gt; 0, IF('Raw Data'!V1229 = 1, ('Raw Data'!AD1229 * 'Raw Data'!N1229 * 'Raw Data'!P1229) / 'Raw Data'!U1229, 'Raw Data'!AD1229), #N/A)</f>
        <v>59.4</v>
      </c>
      <c r="O1226" s="115">
        <f>IF('Raw Data'!U1229 &gt; 0, IF('Raw Data'!V1229 = 1, ('Raw Data'!AH1229 * 'Raw Data'!N1229 * 'Raw Data'!P1229) / 'Raw Data'!U1229, 'Raw Data'!AH1229), #N/A)</f>
        <v>0</v>
      </c>
      <c r="P1226" s="107">
        <f>'Raw Data'!V1229</f>
        <v>1</v>
      </c>
    </row>
    <row r="1227" spans="1:16" x14ac:dyDescent="0.2">
      <c r="A1227" s="132">
        <f>'Raw Data'!D1230</f>
        <v>6052</v>
      </c>
      <c r="B1227" s="113" t="str">
        <f>'Raw Data'!C1230</f>
        <v>4A</v>
      </c>
      <c r="C1227" s="131" t="str">
        <f>'Raw Data'!B1230</f>
        <v>Unalaska</v>
      </c>
      <c r="D1227" s="130">
        <f>'Raw Data'!E1230</f>
        <v>43293</v>
      </c>
      <c r="E1227" s="129">
        <f>'Raw Data'!F1230</f>
        <v>535008</v>
      </c>
      <c r="F1227" s="129">
        <f>IF('Raw Data'!G1230 &lt; 2000000,-1* 'Raw Data'!G1230,('Raw Data'!G1230 - 1000000))</f>
        <v>-1651202</v>
      </c>
      <c r="G1227" s="128">
        <f>'Raw Data'!H1230</f>
        <v>58</v>
      </c>
      <c r="H1227" s="127">
        <f>'Raw Data'!M1230</f>
        <v>6.9564361572265625</v>
      </c>
      <c r="I1227" s="119">
        <f>'Raw Data'!I1230</f>
        <v>0</v>
      </c>
      <c r="J1227" s="118">
        <f>'Raw Data'!K1230</f>
        <v>0</v>
      </c>
      <c r="K1227" s="119">
        <f>'Raw Data'!J1230</f>
        <v>93.130462646484375</v>
      </c>
      <c r="L1227" s="118">
        <f>'Raw Data'!L1230</f>
        <v>17</v>
      </c>
      <c r="M1227" s="117">
        <f>IF('Raw Data'!U1230 &gt; 0, IF('Raw Data'!V1230 = 1, ('Raw Data'!Z1230 * 'Raw Data'!N1230 * 'Raw Data'!P1230) / 'Raw Data'!U1230, 'Raw Data'!Z1230), #N/A)</f>
        <v>24.75</v>
      </c>
      <c r="N1227" s="116">
        <f>IF('Raw Data'!U1230 &gt; 0, IF('Raw Data'!V1230 = 1, ('Raw Data'!AD1230 * 'Raw Data'!N1230 * 'Raw Data'!P1230) / 'Raw Data'!U1230, 'Raw Data'!AD1230), #N/A)</f>
        <v>29.7</v>
      </c>
      <c r="O1227" s="115">
        <f>IF('Raw Data'!U1230 &gt; 0, IF('Raw Data'!V1230 = 1, ('Raw Data'!AH1230 * 'Raw Data'!N1230 * 'Raw Data'!P1230) / 'Raw Data'!U1230, 'Raw Data'!AH1230), #N/A)</f>
        <v>0</v>
      </c>
      <c r="P1227" s="107">
        <f>'Raw Data'!V1230</f>
        <v>1</v>
      </c>
    </row>
    <row r="1228" spans="1:16" x14ac:dyDescent="0.2">
      <c r="A1228" s="132">
        <f>'Raw Data'!D1231</f>
        <v>6053</v>
      </c>
      <c r="B1228" s="113" t="str">
        <f>'Raw Data'!C1231</f>
        <v>4A</v>
      </c>
      <c r="C1228" s="131" t="str">
        <f>'Raw Data'!B1231</f>
        <v>Unalaska</v>
      </c>
      <c r="D1228" s="130">
        <f>'Raw Data'!E1231</f>
        <v>43292</v>
      </c>
      <c r="E1228" s="129">
        <f>'Raw Data'!F1231</f>
        <v>535001</v>
      </c>
      <c r="F1228" s="129">
        <f>IF('Raw Data'!G1231 &lt; 2000000,-1* 'Raw Data'!G1231,('Raw Data'!G1231 - 1000000))</f>
        <v>-1652900</v>
      </c>
      <c r="G1228" s="128">
        <f>'Raw Data'!H1231</f>
        <v>50</v>
      </c>
      <c r="H1228" s="127">
        <f>'Raw Data'!M1231</f>
        <v>7.0267033576965332</v>
      </c>
      <c r="I1228" s="119">
        <f>'Raw Data'!I1231</f>
        <v>97.833839416503906</v>
      </c>
      <c r="J1228" s="118">
        <f>'Raw Data'!K1231</f>
        <v>6</v>
      </c>
      <c r="K1228" s="119">
        <f>'Raw Data'!J1231</f>
        <v>213.92369079589844</v>
      </c>
      <c r="L1228" s="118">
        <f>'Raw Data'!L1231</f>
        <v>36</v>
      </c>
      <c r="M1228" s="117">
        <f>IF('Raw Data'!U1231 &gt; 0, IF('Raw Data'!V1231 = 1, ('Raw Data'!Z1231 * 'Raw Data'!N1231 * 'Raw Data'!P1231) / 'Raw Data'!U1231, 'Raw Data'!Z1231), #N/A)</f>
        <v>5</v>
      </c>
      <c r="N1228" s="116">
        <f>IF('Raw Data'!U1231 &gt; 0, IF('Raw Data'!V1231 = 1, ('Raw Data'!AD1231 * 'Raw Data'!N1231 * 'Raw Data'!P1231) / 'Raw Data'!U1231, 'Raw Data'!AD1231), #N/A)</f>
        <v>140</v>
      </c>
      <c r="O1228" s="115">
        <f>IF('Raw Data'!U1231 &gt; 0, IF('Raw Data'!V1231 = 1, ('Raw Data'!AH1231 * 'Raw Data'!N1231 * 'Raw Data'!P1231) / 'Raw Data'!U1231, 'Raw Data'!AH1231), #N/A)</f>
        <v>0</v>
      </c>
      <c r="P1228" s="107">
        <f>'Raw Data'!V1231</f>
        <v>1</v>
      </c>
    </row>
    <row r="1229" spans="1:16" x14ac:dyDescent="0.2">
      <c r="A1229" s="132">
        <f>'Raw Data'!D1232</f>
        <v>6054</v>
      </c>
      <c r="B1229" s="113" t="str">
        <f>'Raw Data'!C1232</f>
        <v>4A</v>
      </c>
      <c r="C1229" s="131" t="str">
        <f>'Raw Data'!B1232</f>
        <v>Unalaska</v>
      </c>
      <c r="D1229" s="130">
        <f>'Raw Data'!E1232</f>
        <v>43292</v>
      </c>
      <c r="E1229" s="129">
        <f>'Raw Data'!F1232</f>
        <v>534999</v>
      </c>
      <c r="F1229" s="129">
        <f>IF('Raw Data'!G1232 &lt; 2000000,-1* 'Raw Data'!G1232,('Raw Data'!G1232 - 1000000))</f>
        <v>-1654600</v>
      </c>
      <c r="G1229" s="128">
        <f>'Raw Data'!H1232</f>
        <v>41</v>
      </c>
      <c r="H1229" s="127">
        <f>'Raw Data'!M1232</f>
        <v>6.9564361572265625</v>
      </c>
      <c r="I1229" s="119">
        <f>'Raw Data'!I1232</f>
        <v>51.283847808837891</v>
      </c>
      <c r="J1229" s="118">
        <f>'Raw Data'!K1232</f>
        <v>2</v>
      </c>
      <c r="K1229" s="119">
        <f>'Raw Data'!J1232</f>
        <v>92.64154052734375</v>
      </c>
      <c r="L1229" s="118">
        <f>'Raw Data'!L1232</f>
        <v>17</v>
      </c>
      <c r="M1229" s="117">
        <f>IF('Raw Data'!U1232 &gt; 0, IF('Raw Data'!V1232 = 1, ('Raw Data'!Z1232 * 'Raw Data'!N1232 * 'Raw Data'!P1232) / 'Raw Data'!U1232, 'Raw Data'!Z1232), #N/A)</f>
        <v>0</v>
      </c>
      <c r="N1229" s="116">
        <f>IF('Raw Data'!U1232 &gt; 0, IF('Raw Data'!V1232 = 1, ('Raw Data'!AD1232 * 'Raw Data'!N1232 * 'Raw Data'!P1232) / 'Raw Data'!U1232, 'Raw Data'!AD1232), #N/A)</f>
        <v>74.25</v>
      </c>
      <c r="O1229" s="115">
        <f>IF('Raw Data'!U1232 &gt; 0, IF('Raw Data'!V1232 = 1, ('Raw Data'!AH1232 * 'Raw Data'!N1232 * 'Raw Data'!P1232) / 'Raw Data'!U1232, 'Raw Data'!AH1232), #N/A)</f>
        <v>0</v>
      </c>
      <c r="P1229" s="107">
        <f>'Raw Data'!V1232</f>
        <v>1</v>
      </c>
    </row>
    <row r="1230" spans="1:16" x14ac:dyDescent="0.2">
      <c r="A1230" s="132">
        <f>'Raw Data'!D1233</f>
        <v>6055</v>
      </c>
      <c r="B1230" s="113" t="str">
        <f>'Raw Data'!C1233</f>
        <v>4A</v>
      </c>
      <c r="C1230" s="131" t="str">
        <f>'Raw Data'!B1233</f>
        <v>Unalaska</v>
      </c>
      <c r="D1230" s="130">
        <f>'Raw Data'!E1233</f>
        <v>43291</v>
      </c>
      <c r="E1230" s="129">
        <f>'Raw Data'!F1233</f>
        <v>534997</v>
      </c>
      <c r="F1230" s="129">
        <f>IF('Raw Data'!G1233 &lt; 2000000,-1* 'Raw Data'!G1233,('Raw Data'!G1233 - 1000000))</f>
        <v>-1660301</v>
      </c>
      <c r="G1230" s="128">
        <f>'Raw Data'!H1233</f>
        <v>41</v>
      </c>
      <c r="H1230" s="127">
        <f>'Raw Data'!M1233</f>
        <v>6.9564361572265625</v>
      </c>
      <c r="I1230" s="119">
        <f>'Raw Data'!I1233</f>
        <v>225.96987915039062</v>
      </c>
      <c r="J1230" s="118">
        <f>'Raw Data'!K1233</f>
        <v>9</v>
      </c>
      <c r="K1230" s="119">
        <f>'Raw Data'!J1233</f>
        <v>170.18714904785156</v>
      </c>
      <c r="L1230" s="118">
        <f>'Raw Data'!L1233</f>
        <v>34</v>
      </c>
      <c r="M1230" s="117">
        <f>IF('Raw Data'!U1233 &gt; 0, IF('Raw Data'!V1233 = 1, ('Raw Data'!Z1233 * 'Raw Data'!N1233 * 'Raw Data'!P1233) / 'Raw Data'!U1233, 'Raw Data'!Z1233), #N/A)</f>
        <v>0</v>
      </c>
      <c r="N1230" s="116">
        <f>IF('Raw Data'!U1233 &gt; 0, IF('Raw Data'!V1233 = 1, ('Raw Data'!AD1233 * 'Raw Data'!N1233 * 'Raw Data'!P1233) / 'Raw Data'!U1233, 'Raw Data'!AD1233), #N/A)</f>
        <v>0</v>
      </c>
      <c r="O1230" s="115">
        <f>IF('Raw Data'!U1233 &gt; 0, IF('Raw Data'!V1233 = 1, ('Raw Data'!AH1233 * 'Raw Data'!N1233 * 'Raw Data'!P1233) / 'Raw Data'!U1233, 'Raw Data'!AH1233), #N/A)</f>
        <v>0</v>
      </c>
      <c r="P1230" s="107">
        <f>'Raw Data'!V1233</f>
        <v>1</v>
      </c>
    </row>
    <row r="1231" spans="1:16" x14ac:dyDescent="0.2">
      <c r="A1231" s="132">
        <f>'Raw Data'!D1234</f>
        <v>6056</v>
      </c>
      <c r="B1231" s="113" t="str">
        <f>'Raw Data'!C1234</f>
        <v>4A</v>
      </c>
      <c r="C1231" s="131" t="str">
        <f>'Raw Data'!B1234</f>
        <v>Unalaska</v>
      </c>
      <c r="D1231" s="130">
        <f>'Raw Data'!E1234</f>
        <v>43291</v>
      </c>
      <c r="E1231" s="129">
        <f>'Raw Data'!F1234</f>
        <v>535003</v>
      </c>
      <c r="F1231" s="129">
        <f>IF('Raw Data'!G1234 &lt; 2000000,-1* 'Raw Data'!G1234,('Raw Data'!G1234 - 1000000))</f>
        <v>-1662004</v>
      </c>
      <c r="G1231" s="128">
        <f>'Raw Data'!H1234</f>
        <v>120</v>
      </c>
      <c r="H1231" s="127">
        <f>'Raw Data'!M1234</f>
        <v>6.9564361572265625</v>
      </c>
      <c r="I1231" s="119">
        <f>'Raw Data'!I1234</f>
        <v>168.33561706542969</v>
      </c>
      <c r="J1231" s="118">
        <f>'Raw Data'!K1234</f>
        <v>7</v>
      </c>
      <c r="K1231" s="119">
        <f>'Raw Data'!J1234</f>
        <v>112.08316040039062</v>
      </c>
      <c r="L1231" s="118">
        <f>'Raw Data'!L1234</f>
        <v>15</v>
      </c>
      <c r="M1231" s="117">
        <f>IF('Raw Data'!U1234 &gt; 0, IF('Raw Data'!V1234 = 1, ('Raw Data'!Z1234 * 'Raw Data'!N1234 * 'Raw Data'!P1234) / 'Raw Data'!U1234, 'Raw Data'!Z1234), #N/A)</f>
        <v>0</v>
      </c>
      <c r="N1231" s="116">
        <f>IF('Raw Data'!U1234 &gt; 0, IF('Raw Data'!V1234 = 1, ('Raw Data'!AD1234 * 'Raw Data'!N1234 * 'Raw Data'!P1234) / 'Raw Data'!U1234, 'Raw Data'!AD1234), #N/A)</f>
        <v>257.39999999999998</v>
      </c>
      <c r="O1231" s="115">
        <f>IF('Raw Data'!U1234 &gt; 0, IF('Raw Data'!V1234 = 1, ('Raw Data'!AH1234 * 'Raw Data'!N1234 * 'Raw Data'!P1234) / 'Raw Data'!U1234, 'Raw Data'!AH1234), #N/A)</f>
        <v>4.95</v>
      </c>
      <c r="P1231" s="107">
        <f>'Raw Data'!V1234</f>
        <v>1</v>
      </c>
    </row>
    <row r="1232" spans="1:16" x14ac:dyDescent="0.2">
      <c r="A1232" s="132">
        <f>'Raw Data'!D1235</f>
        <v>6057</v>
      </c>
      <c r="B1232" s="113" t="str">
        <f>'Raw Data'!C1235</f>
        <v>4A</v>
      </c>
      <c r="C1232" s="131" t="str">
        <f>'Raw Data'!B1235</f>
        <v>Unalaska</v>
      </c>
      <c r="D1232" s="130">
        <f>'Raw Data'!E1235</f>
        <v>43275</v>
      </c>
      <c r="E1232" s="129">
        <f>'Raw Data'!F1235</f>
        <v>535995</v>
      </c>
      <c r="F1232" s="129">
        <f>IF('Raw Data'!G1235 &lt; 2000000,-1* 'Raw Data'!G1235,('Raw Data'!G1235 - 1000000))</f>
        <v>-1640600</v>
      </c>
      <c r="G1232" s="128">
        <f>'Raw Data'!H1235</f>
        <v>41</v>
      </c>
      <c r="H1232" s="127">
        <f>'Raw Data'!M1235</f>
        <v>6.88616943359375</v>
      </c>
      <c r="I1232" s="119">
        <f>'Raw Data'!I1235</f>
        <v>40.87261962890625</v>
      </c>
      <c r="J1232" s="118">
        <f>'Raw Data'!K1235</f>
        <v>1</v>
      </c>
      <c r="K1232" s="119">
        <f>'Raw Data'!J1235</f>
        <v>109.3604736328125</v>
      </c>
      <c r="L1232" s="118">
        <f>'Raw Data'!L1235</f>
        <v>17</v>
      </c>
      <c r="M1232" s="117">
        <f>IF('Raw Data'!U1235 &gt; 0, IF('Raw Data'!V1235 = 1, ('Raw Data'!Z1235 * 'Raw Data'!N1235 * 'Raw Data'!P1235) / 'Raw Data'!U1235, 'Raw Data'!Z1235), #N/A)</f>
        <v>0</v>
      </c>
      <c r="N1232" s="116">
        <f>IF('Raw Data'!U1235 &gt; 0, IF('Raw Data'!V1235 = 1, ('Raw Data'!AD1235 * 'Raw Data'!N1235 * 'Raw Data'!P1235) / 'Raw Data'!U1235, 'Raw Data'!AD1235), #N/A)</f>
        <v>112.7</v>
      </c>
      <c r="O1232" s="115">
        <f>IF('Raw Data'!U1235 &gt; 0, IF('Raw Data'!V1235 = 1, ('Raw Data'!AH1235 * 'Raw Data'!N1235 * 'Raw Data'!P1235) / 'Raw Data'!U1235, 'Raw Data'!AH1235), #N/A)</f>
        <v>0</v>
      </c>
      <c r="P1232" s="107">
        <f>'Raw Data'!V1235</f>
        <v>1</v>
      </c>
    </row>
    <row r="1233" spans="1:16" x14ac:dyDescent="0.2">
      <c r="A1233" s="132">
        <f>'Raw Data'!D1236</f>
        <v>6058</v>
      </c>
      <c r="B1233" s="113" t="str">
        <f>'Raw Data'!C1236</f>
        <v>4A</v>
      </c>
      <c r="C1233" s="131" t="str">
        <f>'Raw Data'!B1236</f>
        <v>Unalaska</v>
      </c>
      <c r="D1233" s="130">
        <f>'Raw Data'!E1236</f>
        <v>43276</v>
      </c>
      <c r="E1233" s="129">
        <f>'Raw Data'!F1236</f>
        <v>535999</v>
      </c>
      <c r="F1233" s="129">
        <f>IF('Raw Data'!G1236 &lt; 2000000,-1* 'Raw Data'!G1236,('Raw Data'!G1236 - 1000000))</f>
        <v>-1642306</v>
      </c>
      <c r="G1233" s="128">
        <f>'Raw Data'!H1236</f>
        <v>56</v>
      </c>
      <c r="H1233" s="127">
        <f>'Raw Data'!M1236</f>
        <v>6.9564361572265625</v>
      </c>
      <c r="I1233" s="119">
        <f>'Raw Data'!I1236</f>
        <v>0</v>
      </c>
      <c r="J1233" s="118">
        <f>'Raw Data'!K1236</f>
        <v>0</v>
      </c>
      <c r="K1233" s="119">
        <f>'Raw Data'!J1236</f>
        <v>104.63712310791016</v>
      </c>
      <c r="L1233" s="118">
        <f>'Raw Data'!L1236</f>
        <v>22</v>
      </c>
      <c r="M1233" s="117">
        <f>IF('Raw Data'!U1236 &gt; 0, IF('Raw Data'!V1236 = 1, ('Raw Data'!Z1236 * 'Raw Data'!N1236 * 'Raw Data'!P1236) / 'Raw Data'!U1236, 'Raw Data'!Z1236), #N/A)</f>
        <v>9.9</v>
      </c>
      <c r="N1233" s="116">
        <f>IF('Raw Data'!U1236 &gt; 0, IF('Raw Data'!V1236 = 1, ('Raw Data'!AD1236 * 'Raw Data'!N1236 * 'Raw Data'!P1236) / 'Raw Data'!U1236, 'Raw Data'!AD1236), #N/A)</f>
        <v>89.1</v>
      </c>
      <c r="O1233" s="115">
        <f>IF('Raw Data'!U1236 &gt; 0, IF('Raw Data'!V1236 = 1, ('Raw Data'!AH1236 * 'Raw Data'!N1236 * 'Raw Data'!P1236) / 'Raw Data'!U1236, 'Raw Data'!AH1236), #N/A)</f>
        <v>0</v>
      </c>
      <c r="P1233" s="107">
        <f>'Raw Data'!V1236</f>
        <v>1</v>
      </c>
    </row>
    <row r="1234" spans="1:16" x14ac:dyDescent="0.2">
      <c r="A1234" s="132">
        <f>'Raw Data'!D1237</f>
        <v>6059</v>
      </c>
      <c r="B1234" s="113" t="str">
        <f>'Raw Data'!C1237</f>
        <v>4A</v>
      </c>
      <c r="C1234" s="131" t="str">
        <f>'Raw Data'!B1237</f>
        <v>Unalaska</v>
      </c>
      <c r="D1234" s="130">
        <f>'Raw Data'!E1237</f>
        <v>43278</v>
      </c>
      <c r="E1234" s="129">
        <f>'Raw Data'!F1237</f>
        <v>535994</v>
      </c>
      <c r="F1234" s="129">
        <f>IF('Raw Data'!G1237 &lt; 2000000,-1* 'Raw Data'!G1237,('Raw Data'!G1237 - 1000000))</f>
        <v>-1644000</v>
      </c>
      <c r="G1234" s="128">
        <f>'Raw Data'!H1237</f>
        <v>53</v>
      </c>
      <c r="H1234" s="127">
        <f>'Raw Data'!M1237</f>
        <v>7.0267038345336914</v>
      </c>
      <c r="I1234" s="119">
        <f>'Raw Data'!I1237</f>
        <v>11.879681587219238</v>
      </c>
      <c r="J1234" s="118">
        <f>'Raw Data'!K1237</f>
        <v>1</v>
      </c>
      <c r="K1234" s="119">
        <f>'Raw Data'!J1237</f>
        <v>305.1298828125</v>
      </c>
      <c r="L1234" s="118">
        <f>'Raw Data'!L1237</f>
        <v>52</v>
      </c>
      <c r="M1234" s="117">
        <f>IF('Raw Data'!U1237 &gt; 0, IF('Raw Data'!V1237 = 1, ('Raw Data'!Z1237 * 'Raw Data'!N1237 * 'Raw Data'!P1237) / 'Raw Data'!U1237, 'Raw Data'!Z1237), #N/A)</f>
        <v>0</v>
      </c>
      <c r="N1234" s="116">
        <f>IF('Raw Data'!U1237 &gt; 0, IF('Raw Data'!V1237 = 1, ('Raw Data'!AD1237 * 'Raw Data'!N1237 * 'Raw Data'!P1237) / 'Raw Data'!U1237, 'Raw Data'!AD1237), #N/A)</f>
        <v>100</v>
      </c>
      <c r="O1234" s="115">
        <f>IF('Raw Data'!U1237 &gt; 0, IF('Raw Data'!V1237 = 1, ('Raw Data'!AH1237 * 'Raw Data'!N1237 * 'Raw Data'!P1237) / 'Raw Data'!U1237, 'Raw Data'!AH1237), #N/A)</f>
        <v>0</v>
      </c>
      <c r="P1234" s="107">
        <f>'Raw Data'!V1237</f>
        <v>1</v>
      </c>
    </row>
    <row r="1235" spans="1:16" x14ac:dyDescent="0.2">
      <c r="A1235" s="132">
        <f>'Raw Data'!D1238</f>
        <v>6060</v>
      </c>
      <c r="B1235" s="113" t="str">
        <f>'Raw Data'!C1238</f>
        <v>4A</v>
      </c>
      <c r="C1235" s="131" t="str">
        <f>'Raw Data'!B1238</f>
        <v>Unalaska</v>
      </c>
      <c r="D1235" s="130">
        <f>'Raw Data'!E1238</f>
        <v>43278</v>
      </c>
      <c r="E1235" s="129">
        <f>'Raw Data'!F1238</f>
        <v>535994</v>
      </c>
      <c r="F1235" s="129">
        <f>IF('Raw Data'!G1238 &lt; 2000000,-1* 'Raw Data'!G1238,('Raw Data'!G1238 - 1000000))</f>
        <v>-1645699</v>
      </c>
      <c r="G1235" s="128">
        <f>'Raw Data'!H1238</f>
        <v>43</v>
      </c>
      <c r="H1235" s="127">
        <f>'Raw Data'!M1238</f>
        <v>7.0267033576965332</v>
      </c>
      <c r="I1235" s="119">
        <f>'Raw Data'!I1238</f>
        <v>25.189811706542969</v>
      </c>
      <c r="J1235" s="118">
        <f>'Raw Data'!K1238</f>
        <v>2</v>
      </c>
      <c r="K1235" s="119">
        <f>'Raw Data'!J1238</f>
        <v>104.75841522216797</v>
      </c>
      <c r="L1235" s="118">
        <f>'Raw Data'!L1238</f>
        <v>21</v>
      </c>
      <c r="M1235" s="117">
        <f>IF('Raw Data'!U1238 &gt; 0, IF('Raw Data'!V1238 = 1, ('Raw Data'!Z1238 * 'Raw Data'!N1238 * 'Raw Data'!P1238) / 'Raw Data'!U1238, 'Raw Data'!Z1238), #N/A)</f>
        <v>21</v>
      </c>
      <c r="N1235" s="116">
        <f>IF('Raw Data'!U1238 &gt; 0, IF('Raw Data'!V1238 = 1, ('Raw Data'!AD1238 * 'Raw Data'!N1238 * 'Raw Data'!P1238) / 'Raw Data'!U1238, 'Raw Data'!AD1238), #N/A)</f>
        <v>35</v>
      </c>
      <c r="O1235" s="115">
        <f>IF('Raw Data'!U1238 &gt; 0, IF('Raw Data'!V1238 = 1, ('Raw Data'!AH1238 * 'Raw Data'!N1238 * 'Raw Data'!P1238) / 'Raw Data'!U1238, 'Raw Data'!AH1238), #N/A)</f>
        <v>0</v>
      </c>
      <c r="P1235" s="107">
        <f>'Raw Data'!V1238</f>
        <v>1</v>
      </c>
    </row>
    <row r="1236" spans="1:16" x14ac:dyDescent="0.2">
      <c r="A1236" s="132">
        <f>'Raw Data'!D1239</f>
        <v>6061</v>
      </c>
      <c r="B1236" s="113" t="str">
        <f>'Raw Data'!C1239</f>
        <v>4A</v>
      </c>
      <c r="C1236" s="131" t="str">
        <f>'Raw Data'!B1239</f>
        <v>Unalaska</v>
      </c>
      <c r="D1236" s="130">
        <f>'Raw Data'!E1239</f>
        <v>43293</v>
      </c>
      <c r="E1236" s="129">
        <f>'Raw Data'!F1239</f>
        <v>535999</v>
      </c>
      <c r="F1236" s="129">
        <f>IF('Raw Data'!G1239 &lt; 2000000,-1* 'Raw Data'!G1239,('Raw Data'!G1239 - 1000000))</f>
        <v>-1651197</v>
      </c>
      <c r="G1236" s="128">
        <f>'Raw Data'!H1239</f>
        <v>40</v>
      </c>
      <c r="H1236" s="127">
        <f>'Raw Data'!M1239</f>
        <v>6.9564361572265625</v>
      </c>
      <c r="I1236" s="119">
        <f>'Raw Data'!I1239</f>
        <v>452.24752807617187</v>
      </c>
      <c r="J1236" s="118">
        <f>'Raw Data'!K1239</f>
        <v>23</v>
      </c>
      <c r="K1236" s="119">
        <f>'Raw Data'!J1239</f>
        <v>316.69210815429687</v>
      </c>
      <c r="L1236" s="118">
        <f>'Raw Data'!L1239</f>
        <v>48</v>
      </c>
      <c r="M1236" s="117">
        <f>IF('Raw Data'!U1239 &gt; 0, IF('Raw Data'!V1239 = 1, ('Raw Data'!Z1239 * 'Raw Data'!N1239 * 'Raw Data'!P1239) / 'Raw Data'!U1239, 'Raw Data'!Z1239), #N/A)</f>
        <v>0</v>
      </c>
      <c r="N1236" s="116">
        <f>IF('Raw Data'!U1239 &gt; 0, IF('Raw Data'!V1239 = 1, ('Raw Data'!AD1239 * 'Raw Data'!N1239 * 'Raw Data'!P1239) / 'Raw Data'!U1239, 'Raw Data'!AD1239), #N/A)</f>
        <v>24.75</v>
      </c>
      <c r="O1236" s="115">
        <f>IF('Raw Data'!U1239 &gt; 0, IF('Raw Data'!V1239 = 1, ('Raw Data'!AH1239 * 'Raw Data'!N1239 * 'Raw Data'!P1239) / 'Raw Data'!U1239, 'Raw Data'!AH1239), #N/A)</f>
        <v>0</v>
      </c>
      <c r="P1236" s="107">
        <f>'Raw Data'!V1239</f>
        <v>1</v>
      </c>
    </row>
    <row r="1237" spans="1:16" x14ac:dyDescent="0.2">
      <c r="A1237" s="132">
        <f>'Raw Data'!D1240</f>
        <v>6062</v>
      </c>
      <c r="B1237" s="113" t="str">
        <f>'Raw Data'!C1240</f>
        <v>4A</v>
      </c>
      <c r="C1237" s="131" t="str">
        <f>'Raw Data'!B1240</f>
        <v>Unalaska</v>
      </c>
      <c r="D1237" s="130">
        <f>'Raw Data'!E1240</f>
        <v>43293</v>
      </c>
      <c r="E1237" s="129">
        <f>'Raw Data'!F1240</f>
        <v>540003</v>
      </c>
      <c r="F1237" s="129">
        <f>IF('Raw Data'!G1240 &lt; 2000000,-1* 'Raw Data'!G1240,('Raw Data'!G1240 - 1000000))</f>
        <v>-1652898</v>
      </c>
      <c r="G1237" s="128">
        <f>'Raw Data'!H1240</f>
        <v>40</v>
      </c>
      <c r="H1237" s="127">
        <f>'Raw Data'!M1240</f>
        <v>6.9564366340637207</v>
      </c>
      <c r="I1237" s="119">
        <f>'Raw Data'!I1240</f>
        <v>229.35514831542969</v>
      </c>
      <c r="J1237" s="118">
        <f>'Raw Data'!K1240</f>
        <v>7</v>
      </c>
      <c r="K1237" s="119">
        <f>'Raw Data'!J1240</f>
        <v>173.84742736816406</v>
      </c>
      <c r="L1237" s="118">
        <f>'Raw Data'!L1240</f>
        <v>27</v>
      </c>
      <c r="M1237" s="117">
        <f>IF('Raw Data'!U1240 &gt; 0, IF('Raw Data'!V1240 = 1, ('Raw Data'!Z1240 * 'Raw Data'!N1240 * 'Raw Data'!P1240) / 'Raw Data'!U1240, 'Raw Data'!Z1240), #N/A)</f>
        <v>0</v>
      </c>
      <c r="N1237" s="116">
        <f>IF('Raw Data'!U1240 &gt; 0, IF('Raw Data'!V1240 = 1, ('Raw Data'!AD1240 * 'Raw Data'!N1240 * 'Raw Data'!P1240) / 'Raw Data'!U1240, 'Raw Data'!AD1240), #N/A)</f>
        <v>84.15</v>
      </c>
      <c r="O1237" s="115">
        <f>IF('Raw Data'!U1240 &gt; 0, IF('Raw Data'!V1240 = 1, ('Raw Data'!AH1240 * 'Raw Data'!N1240 * 'Raw Data'!P1240) / 'Raw Data'!U1240, 'Raw Data'!AH1240), #N/A)</f>
        <v>0</v>
      </c>
      <c r="P1237" s="107">
        <f>'Raw Data'!V1240</f>
        <v>1</v>
      </c>
    </row>
    <row r="1238" spans="1:16" x14ac:dyDescent="0.2">
      <c r="A1238" s="132">
        <f>'Raw Data'!D1241</f>
        <v>6063</v>
      </c>
      <c r="B1238" s="113" t="str">
        <f>'Raw Data'!C1241</f>
        <v>4A</v>
      </c>
      <c r="C1238" s="131" t="str">
        <f>'Raw Data'!B1241</f>
        <v>Unalaska</v>
      </c>
      <c r="D1238" s="130">
        <f>'Raw Data'!E1241</f>
        <v>43291</v>
      </c>
      <c r="E1238" s="129">
        <f>'Raw Data'!F1241</f>
        <v>535998</v>
      </c>
      <c r="F1238" s="129">
        <f>IF('Raw Data'!G1241 &lt; 2000000,-1* 'Raw Data'!G1241,('Raw Data'!G1241 - 1000000))</f>
        <v>-1654609</v>
      </c>
      <c r="G1238" s="128">
        <f>'Raw Data'!H1241</f>
        <v>47</v>
      </c>
      <c r="H1238" s="127">
        <f>'Raw Data'!M1241</f>
        <v>6.9564366340637207</v>
      </c>
      <c r="I1238" s="119">
        <f>'Raw Data'!I1241</f>
        <v>126.79278564453125</v>
      </c>
      <c r="J1238" s="118">
        <f>'Raw Data'!K1241</f>
        <v>6</v>
      </c>
      <c r="K1238" s="119">
        <f>'Raw Data'!J1241</f>
        <v>241.92697143554687</v>
      </c>
      <c r="L1238" s="118">
        <f>'Raw Data'!L1241</f>
        <v>42</v>
      </c>
      <c r="M1238" s="117">
        <f>IF('Raw Data'!U1241 &gt; 0, IF('Raw Data'!V1241 = 1, ('Raw Data'!Z1241 * 'Raw Data'!N1241 * 'Raw Data'!P1241) / 'Raw Data'!U1241, 'Raw Data'!Z1241), #N/A)</f>
        <v>0</v>
      </c>
      <c r="N1238" s="116">
        <f>IF('Raw Data'!U1241 &gt; 0, IF('Raw Data'!V1241 = 1, ('Raw Data'!AD1241 * 'Raw Data'!N1241 * 'Raw Data'!P1241) / 'Raw Data'!U1241, 'Raw Data'!AD1241), #N/A)</f>
        <v>4.95</v>
      </c>
      <c r="O1238" s="115">
        <f>IF('Raw Data'!U1241 &gt; 0, IF('Raw Data'!V1241 = 1, ('Raw Data'!AH1241 * 'Raw Data'!N1241 * 'Raw Data'!P1241) / 'Raw Data'!U1241, 'Raw Data'!AH1241), #N/A)</f>
        <v>0</v>
      </c>
      <c r="P1238" s="107">
        <f>'Raw Data'!V1241</f>
        <v>1</v>
      </c>
    </row>
    <row r="1239" spans="1:16" x14ac:dyDescent="0.2">
      <c r="A1239" s="132">
        <f>'Raw Data'!D1242</f>
        <v>6064</v>
      </c>
      <c r="B1239" s="113" t="str">
        <f>'Raw Data'!C1242</f>
        <v>4A</v>
      </c>
      <c r="C1239" s="131" t="str">
        <f>'Raw Data'!B1242</f>
        <v>Unalaska</v>
      </c>
      <c r="D1239" s="130">
        <f>'Raw Data'!E1242</f>
        <v>43275</v>
      </c>
      <c r="E1239" s="129">
        <f>'Raw Data'!F1242</f>
        <v>540991</v>
      </c>
      <c r="F1239" s="129">
        <f>IF('Raw Data'!G1242 &lt; 2000000,-1* 'Raw Data'!G1242,('Raw Data'!G1242 - 1000000))</f>
        <v>-1640700</v>
      </c>
      <c r="G1239" s="128">
        <f>'Raw Data'!H1242</f>
        <v>38</v>
      </c>
      <c r="H1239" s="127">
        <f>'Raw Data'!M1242</f>
        <v>6.88616943359375</v>
      </c>
      <c r="I1239" s="119">
        <f>'Raw Data'!I1242</f>
        <v>42.645088195800781</v>
      </c>
      <c r="J1239" s="118">
        <f>'Raw Data'!K1242</f>
        <v>3</v>
      </c>
      <c r="K1239" s="119">
        <f>'Raw Data'!J1242</f>
        <v>111.01029205322266</v>
      </c>
      <c r="L1239" s="118">
        <f>'Raw Data'!L1242</f>
        <v>22</v>
      </c>
      <c r="M1239" s="117">
        <f>IF('Raw Data'!U1242 &gt; 0, IF('Raw Data'!V1242 = 1, ('Raw Data'!Z1242 * 'Raw Data'!N1242 * 'Raw Data'!P1242) / 'Raw Data'!U1242, 'Raw Data'!Z1242), #N/A)</f>
        <v>0</v>
      </c>
      <c r="N1239" s="116">
        <f>IF('Raw Data'!U1242 &gt; 0, IF('Raw Data'!V1242 = 1, ('Raw Data'!AD1242 * 'Raw Data'!N1242 * 'Raw Data'!P1242) / 'Raw Data'!U1242, 'Raw Data'!AD1242), #N/A)</f>
        <v>176.4</v>
      </c>
      <c r="O1239" s="115">
        <f>IF('Raw Data'!U1242 &gt; 0, IF('Raw Data'!V1242 = 1, ('Raw Data'!AH1242 * 'Raw Data'!N1242 * 'Raw Data'!P1242) / 'Raw Data'!U1242, 'Raw Data'!AH1242), #N/A)</f>
        <v>0</v>
      </c>
      <c r="P1239" s="107">
        <f>'Raw Data'!V1242</f>
        <v>1</v>
      </c>
    </row>
    <row r="1240" spans="1:16" x14ac:dyDescent="0.2">
      <c r="A1240" s="132">
        <f>'Raw Data'!D1243</f>
        <v>6065</v>
      </c>
      <c r="B1240" s="113" t="str">
        <f>'Raw Data'!C1243</f>
        <v>4A</v>
      </c>
      <c r="C1240" s="131" t="str">
        <f>'Raw Data'!B1243</f>
        <v>Unalaska</v>
      </c>
      <c r="D1240" s="130">
        <f>'Raw Data'!E1243</f>
        <v>43276</v>
      </c>
      <c r="E1240" s="129">
        <f>'Raw Data'!F1243</f>
        <v>540997</v>
      </c>
      <c r="F1240" s="129">
        <f>IF('Raw Data'!G1243 &lt; 2000000,-1* 'Raw Data'!G1243,('Raw Data'!G1243 - 1000000))</f>
        <v>-1642498</v>
      </c>
      <c r="G1240" s="128">
        <f>'Raw Data'!H1243</f>
        <v>48</v>
      </c>
      <c r="H1240" s="127">
        <f>'Raw Data'!M1243</f>
        <v>6.88616943359375</v>
      </c>
      <c r="I1240" s="119">
        <f>'Raw Data'!I1243</f>
        <v>12.344038009643555</v>
      </c>
      <c r="J1240" s="118">
        <f>'Raw Data'!K1243</f>
        <v>1</v>
      </c>
      <c r="K1240" s="119">
        <f>'Raw Data'!J1243</f>
        <v>200.16410827636719</v>
      </c>
      <c r="L1240" s="118">
        <f>'Raw Data'!L1243</f>
        <v>40</v>
      </c>
      <c r="M1240" s="117">
        <f>IF('Raw Data'!U1243 &gt; 0, IF('Raw Data'!V1243 = 1, ('Raw Data'!Z1243 * 'Raw Data'!N1243 * 'Raw Data'!P1243) / 'Raw Data'!U1243, 'Raw Data'!Z1243), #N/A)</f>
        <v>0</v>
      </c>
      <c r="N1240" s="116">
        <f>IF('Raw Data'!U1243 &gt; 0, IF('Raw Data'!V1243 = 1, ('Raw Data'!AD1243 * 'Raw Data'!N1243 * 'Raw Data'!P1243) / 'Raw Data'!U1243, 'Raw Data'!AD1243), #N/A)</f>
        <v>58.8</v>
      </c>
      <c r="O1240" s="115">
        <f>IF('Raw Data'!U1243 &gt; 0, IF('Raw Data'!V1243 = 1, ('Raw Data'!AH1243 * 'Raw Data'!N1243 * 'Raw Data'!P1243) / 'Raw Data'!U1243, 'Raw Data'!AH1243), #N/A)</f>
        <v>0</v>
      </c>
      <c r="P1240" s="107">
        <f>'Raw Data'!V1243</f>
        <v>1</v>
      </c>
    </row>
    <row r="1241" spans="1:16" x14ac:dyDescent="0.2">
      <c r="A1241" s="132">
        <f>'Raw Data'!D1244</f>
        <v>6066</v>
      </c>
      <c r="B1241" s="113" t="str">
        <f>'Raw Data'!C1244</f>
        <v>4A</v>
      </c>
      <c r="C1241" s="131" t="str">
        <f>'Raw Data'!B1244</f>
        <v>Unalaska</v>
      </c>
      <c r="D1241" s="130">
        <f>'Raw Data'!E1244</f>
        <v>43276</v>
      </c>
      <c r="E1241" s="129">
        <f>'Raw Data'!F1244</f>
        <v>540994</v>
      </c>
      <c r="F1241" s="129">
        <f>IF('Raw Data'!G1244 &lt; 2000000,-1* 'Raw Data'!G1244,('Raw Data'!G1244 - 1000000))</f>
        <v>-1644207</v>
      </c>
      <c r="G1241" s="128">
        <f>'Raw Data'!H1244</f>
        <v>37</v>
      </c>
      <c r="H1241" s="127">
        <f>'Raw Data'!M1244</f>
        <v>6.9564361572265625</v>
      </c>
      <c r="I1241" s="119">
        <f>'Raw Data'!I1244</f>
        <v>79.6153564453125</v>
      </c>
      <c r="J1241" s="118">
        <f>'Raw Data'!K1244</f>
        <v>4</v>
      </c>
      <c r="K1241" s="119">
        <f>'Raw Data'!J1244</f>
        <v>234.88517761230469</v>
      </c>
      <c r="L1241" s="118">
        <f>'Raw Data'!L1244</f>
        <v>47</v>
      </c>
      <c r="M1241" s="117">
        <f>IF('Raw Data'!U1244 &gt; 0, IF('Raw Data'!V1244 = 1, ('Raw Data'!Z1244 * 'Raw Data'!N1244 * 'Raw Data'!P1244) / 'Raw Data'!U1244, 'Raw Data'!Z1244), #N/A)</f>
        <v>0</v>
      </c>
      <c r="N1241" s="116">
        <f>IF('Raw Data'!U1244 &gt; 0, IF('Raw Data'!V1244 = 1, ('Raw Data'!AD1244 * 'Raw Data'!N1244 * 'Raw Data'!P1244) / 'Raw Data'!U1244, 'Raw Data'!AD1244), #N/A)</f>
        <v>9.9</v>
      </c>
      <c r="O1241" s="115">
        <f>IF('Raw Data'!U1244 &gt; 0, IF('Raw Data'!V1244 = 1, ('Raw Data'!AH1244 * 'Raw Data'!N1244 * 'Raw Data'!P1244) / 'Raw Data'!U1244, 'Raw Data'!AH1244), #N/A)</f>
        <v>0</v>
      </c>
      <c r="P1241" s="107">
        <f>'Raw Data'!V1244</f>
        <v>1</v>
      </c>
    </row>
    <row r="1242" spans="1:16" x14ac:dyDescent="0.2">
      <c r="A1242" s="132">
        <f>'Raw Data'!D1245</f>
        <v>7001</v>
      </c>
      <c r="B1242" s="113" t="str">
        <f>'Raw Data'!C1245</f>
        <v>4A</v>
      </c>
      <c r="C1242" s="131" t="str">
        <f>'Raw Data'!B1245</f>
        <v>4A Edge</v>
      </c>
      <c r="D1242" s="130">
        <f>'Raw Data'!E1245</f>
        <v>43320</v>
      </c>
      <c r="E1242" s="129">
        <f>'Raw Data'!F1245</f>
        <v>543209</v>
      </c>
      <c r="F1242" s="129">
        <f>IF('Raw Data'!G1245 &lt; 2000000,-1* 'Raw Data'!G1245,('Raw Data'!G1245 - 1000000))</f>
        <v>-1654575</v>
      </c>
      <c r="G1242" s="128">
        <f>'Raw Data'!H1245</f>
        <v>223</v>
      </c>
      <c r="H1242" s="127">
        <f>'Raw Data'!M1245</f>
        <v>7.0267033576965332</v>
      </c>
      <c r="I1242" s="119">
        <f>'Raw Data'!I1245</f>
        <v>11.427544593811035</v>
      </c>
      <c r="J1242" s="118">
        <f>'Raw Data'!K1245</f>
        <v>1</v>
      </c>
      <c r="K1242" s="119">
        <f>'Raw Data'!J1245</f>
        <v>12.977153778076172</v>
      </c>
      <c r="L1242" s="118">
        <f>'Raw Data'!L1245</f>
        <v>2</v>
      </c>
      <c r="M1242" s="117">
        <f>IF('Raw Data'!U1245 &gt; 0, IF('Raw Data'!V1245 = 1, ('Raw Data'!Z1245 * 'Raw Data'!N1245 * 'Raw Data'!P1245) / 'Raw Data'!U1245, 'Raw Data'!Z1245), #N/A)</f>
        <v>35</v>
      </c>
      <c r="N1242" s="116">
        <f>IF('Raw Data'!U1245 &gt; 0, IF('Raw Data'!V1245 = 1, ('Raw Data'!AD1245 * 'Raw Data'!N1245 * 'Raw Data'!P1245) / 'Raw Data'!U1245, 'Raw Data'!AD1245), #N/A)</f>
        <v>0</v>
      </c>
      <c r="O1242" s="115">
        <f>IF('Raw Data'!U1245 &gt; 0, IF('Raw Data'!V1245 = 1, ('Raw Data'!AH1245 * 'Raw Data'!N1245 * 'Raw Data'!P1245) / 'Raw Data'!U1245, 'Raw Data'!AH1245), #N/A)</f>
        <v>0</v>
      </c>
      <c r="P1242" s="107">
        <f>'Raw Data'!V1245</f>
        <v>1</v>
      </c>
    </row>
    <row r="1243" spans="1:16" x14ac:dyDescent="0.2">
      <c r="A1243" s="132">
        <f>'Raw Data'!D1246</f>
        <v>7002</v>
      </c>
      <c r="B1243" s="113" t="str">
        <f>'Raw Data'!C1246</f>
        <v>4A</v>
      </c>
      <c r="C1243" s="131" t="str">
        <f>'Raw Data'!B1246</f>
        <v>4A Edge</v>
      </c>
      <c r="D1243" s="130">
        <f>'Raw Data'!E1246</f>
        <v>43322</v>
      </c>
      <c r="E1243" s="129">
        <f>'Raw Data'!F1246</f>
        <v>543004</v>
      </c>
      <c r="F1243" s="129">
        <f>IF('Raw Data'!G1246 &lt; 2000000,-1* 'Raw Data'!G1246,('Raw Data'!G1246 - 1000000))</f>
        <v>-1661923</v>
      </c>
      <c r="G1243" s="128">
        <f>'Raw Data'!H1246</f>
        <v>269</v>
      </c>
      <c r="H1243" s="127">
        <f>'Raw Data'!M1246</f>
        <v>6.9564366340637207</v>
      </c>
      <c r="I1243" s="119">
        <f>'Raw Data'!I1246</f>
        <v>0</v>
      </c>
      <c r="J1243" s="118">
        <f>'Raw Data'!K1246</f>
        <v>0</v>
      </c>
      <c r="K1243" s="119">
        <f>'Raw Data'!J1246</f>
        <v>0</v>
      </c>
      <c r="L1243" s="118">
        <f>'Raw Data'!L1246</f>
        <v>0</v>
      </c>
      <c r="M1243" s="117">
        <f>IF('Raw Data'!U1246 &gt; 0, IF('Raw Data'!V1246 = 1, ('Raw Data'!Z1246 * 'Raw Data'!N1246 * 'Raw Data'!P1246) / 'Raw Data'!U1246, 'Raw Data'!Z1246), #N/A)</f>
        <v>34.65</v>
      </c>
      <c r="N1243" s="116">
        <f>IF('Raw Data'!U1246 &gt; 0, IF('Raw Data'!V1246 = 1, ('Raw Data'!AD1246 * 'Raw Data'!N1246 * 'Raw Data'!P1246) / 'Raw Data'!U1246, 'Raw Data'!AD1246), #N/A)</f>
        <v>0</v>
      </c>
      <c r="O1243" s="115">
        <f>IF('Raw Data'!U1246 &gt; 0, IF('Raw Data'!V1246 = 1, ('Raw Data'!AH1246 * 'Raw Data'!N1246 * 'Raw Data'!P1246) / 'Raw Data'!U1246, 'Raw Data'!AH1246), #N/A)</f>
        <v>0</v>
      </c>
      <c r="P1243" s="107">
        <f>'Raw Data'!V1246</f>
        <v>1</v>
      </c>
    </row>
    <row r="1244" spans="1:16" x14ac:dyDescent="0.2">
      <c r="A1244" s="132">
        <f>'Raw Data'!D1247</f>
        <v>7003</v>
      </c>
      <c r="B1244" s="113" t="str">
        <f>'Raw Data'!C1247</f>
        <v>4A</v>
      </c>
      <c r="C1244" s="131" t="str">
        <f>'Raw Data'!B1247</f>
        <v>4A Edge</v>
      </c>
      <c r="D1244" s="130">
        <f>'Raw Data'!E1247</f>
        <v>43322</v>
      </c>
      <c r="E1244" s="129">
        <f>'Raw Data'!F1247</f>
        <v>543019</v>
      </c>
      <c r="F1244" s="129">
        <f>IF('Raw Data'!G1247 &lt; 2000000,-1* 'Raw Data'!G1247,('Raw Data'!G1247 - 1000000))</f>
        <v>-1663611</v>
      </c>
      <c r="G1244" s="128">
        <f>'Raw Data'!H1247</f>
        <v>262</v>
      </c>
      <c r="H1244" s="127">
        <f>'Raw Data'!M1247</f>
        <v>6.9564361572265625</v>
      </c>
      <c r="I1244" s="119">
        <f>'Raw Data'!I1247</f>
        <v>0</v>
      </c>
      <c r="J1244" s="118">
        <f>'Raw Data'!K1247</f>
        <v>0</v>
      </c>
      <c r="K1244" s="119">
        <f>'Raw Data'!J1247</f>
        <v>0</v>
      </c>
      <c r="L1244" s="118">
        <f>'Raw Data'!L1247</f>
        <v>0</v>
      </c>
      <c r="M1244" s="117">
        <f>IF('Raw Data'!U1247 &gt; 0, IF('Raw Data'!V1247 = 1, ('Raw Data'!Z1247 * 'Raw Data'!N1247 * 'Raw Data'!P1247) / 'Raw Data'!U1247, 'Raw Data'!Z1247), #N/A)</f>
        <v>39.6</v>
      </c>
      <c r="N1244" s="116">
        <f>IF('Raw Data'!U1247 &gt; 0, IF('Raw Data'!V1247 = 1, ('Raw Data'!AD1247 * 'Raw Data'!N1247 * 'Raw Data'!P1247) / 'Raw Data'!U1247, 'Raw Data'!AD1247), #N/A)</f>
        <v>0</v>
      </c>
      <c r="O1244" s="115">
        <f>IF('Raw Data'!U1247 &gt; 0, IF('Raw Data'!V1247 = 1, ('Raw Data'!AH1247 * 'Raw Data'!N1247 * 'Raw Data'!P1247) / 'Raw Data'!U1247, 'Raw Data'!AH1247), #N/A)</f>
        <v>0</v>
      </c>
      <c r="P1244" s="107">
        <f>'Raw Data'!V1247</f>
        <v>1</v>
      </c>
    </row>
    <row r="1245" spans="1:16" x14ac:dyDescent="0.2">
      <c r="A1245" s="132">
        <f>'Raw Data'!D1248</f>
        <v>7004</v>
      </c>
      <c r="B1245" s="113" t="str">
        <f>'Raw Data'!C1248</f>
        <v>4A</v>
      </c>
      <c r="C1245" s="131" t="str">
        <f>'Raw Data'!B1248</f>
        <v>4A Edge</v>
      </c>
      <c r="D1245" s="130">
        <f>'Raw Data'!E1248</f>
        <v>43305</v>
      </c>
      <c r="E1245" s="129">
        <f>'Raw Data'!F1248</f>
        <v>543018</v>
      </c>
      <c r="F1245" s="129">
        <f>IF('Raw Data'!G1248 &lt; 2000000,-1* 'Raw Data'!G1248,('Raw Data'!G1248 - 1000000))</f>
        <v>-1665299</v>
      </c>
      <c r="G1245" s="128">
        <f>'Raw Data'!H1248</f>
        <v>258</v>
      </c>
      <c r="H1245" s="127">
        <f>'Raw Data'!M1248</f>
        <v>7.0267033576965332</v>
      </c>
      <c r="I1245" s="119">
        <f>'Raw Data'!I1248</f>
        <v>11.879681587219238</v>
      </c>
      <c r="J1245" s="118">
        <f>'Raw Data'!K1248</f>
        <v>1</v>
      </c>
      <c r="K1245" s="119">
        <f>'Raw Data'!J1248</f>
        <v>0</v>
      </c>
      <c r="L1245" s="118">
        <f>'Raw Data'!L1248</f>
        <v>0</v>
      </c>
      <c r="M1245" s="117">
        <f>IF('Raw Data'!U1248 &gt; 0, IF('Raw Data'!V1248 = 1, ('Raw Data'!Z1248 * 'Raw Data'!N1248 * 'Raw Data'!P1248) / 'Raw Data'!U1248, 'Raw Data'!Z1248), #N/A)</f>
        <v>0</v>
      </c>
      <c r="N1245" s="116">
        <f>IF('Raw Data'!U1248 &gt; 0, IF('Raw Data'!V1248 = 1, ('Raw Data'!AD1248 * 'Raw Data'!N1248 * 'Raw Data'!P1248) / 'Raw Data'!U1248, 'Raw Data'!AD1248), #N/A)</f>
        <v>0</v>
      </c>
      <c r="O1245" s="115">
        <f>IF('Raw Data'!U1248 &gt; 0, IF('Raw Data'!V1248 = 1, ('Raw Data'!AH1248 * 'Raw Data'!N1248 * 'Raw Data'!P1248) / 'Raw Data'!U1248, 'Raw Data'!AH1248), #N/A)</f>
        <v>0</v>
      </c>
      <c r="P1245" s="107">
        <f>'Raw Data'!V1248</f>
        <v>1</v>
      </c>
    </row>
    <row r="1246" spans="1:16" x14ac:dyDescent="0.2">
      <c r="A1246" s="132">
        <f>'Raw Data'!D1249</f>
        <v>7006</v>
      </c>
      <c r="B1246" s="113" t="str">
        <f>'Raw Data'!C1249</f>
        <v>4A</v>
      </c>
      <c r="C1246" s="131" t="str">
        <f>'Raw Data'!B1249</f>
        <v>4A Edge</v>
      </c>
      <c r="D1246" s="130">
        <f>'Raw Data'!E1249</f>
        <v>43319</v>
      </c>
      <c r="E1246" s="129">
        <f>'Raw Data'!F1249</f>
        <v>543794</v>
      </c>
      <c r="F1246" s="129">
        <f>IF('Raw Data'!G1249 &lt; 2000000,-1* 'Raw Data'!G1249,('Raw Data'!G1249 - 1000000))</f>
        <v>-1652370</v>
      </c>
      <c r="G1246" s="128">
        <f>'Raw Data'!H1249</f>
        <v>64</v>
      </c>
      <c r="H1246" s="127">
        <f>'Raw Data'!M1249</f>
        <v>6.9564361572265625</v>
      </c>
      <c r="I1246" s="119">
        <f>'Raw Data'!I1249</f>
        <v>11.879681587219238</v>
      </c>
      <c r="J1246" s="118">
        <f>'Raw Data'!K1249</f>
        <v>1</v>
      </c>
      <c r="K1246" s="119">
        <f>'Raw Data'!J1249</f>
        <v>46.79132080078125</v>
      </c>
      <c r="L1246" s="118">
        <f>'Raw Data'!L1249</f>
        <v>11</v>
      </c>
      <c r="M1246" s="117">
        <f>IF('Raw Data'!U1249 &gt; 0, IF('Raw Data'!V1249 = 1, ('Raw Data'!Z1249 * 'Raw Data'!N1249 * 'Raw Data'!P1249) / 'Raw Data'!U1249, 'Raw Data'!Z1249), #N/A)</f>
        <v>0</v>
      </c>
      <c r="N1246" s="116">
        <f>IF('Raw Data'!U1249 &gt; 0, IF('Raw Data'!V1249 = 1, ('Raw Data'!AD1249 * 'Raw Data'!N1249 * 'Raw Data'!P1249) / 'Raw Data'!U1249, 'Raw Data'!AD1249), #N/A)</f>
        <v>54.45</v>
      </c>
      <c r="O1246" s="115">
        <f>IF('Raw Data'!U1249 &gt; 0, IF('Raw Data'!V1249 = 1, ('Raw Data'!AH1249 * 'Raw Data'!N1249 * 'Raw Data'!P1249) / 'Raw Data'!U1249, 'Raw Data'!AH1249), #N/A)</f>
        <v>0</v>
      </c>
      <c r="P1246" s="107">
        <f>'Raw Data'!V1249</f>
        <v>1</v>
      </c>
    </row>
    <row r="1247" spans="1:16" x14ac:dyDescent="0.2">
      <c r="A1247" s="132">
        <f>'Raw Data'!D1250</f>
        <v>7007</v>
      </c>
      <c r="B1247" s="113" t="str">
        <f>'Raw Data'!C1250</f>
        <v>4A</v>
      </c>
      <c r="C1247" s="131" t="str">
        <f>'Raw Data'!B1250</f>
        <v>4A Edge</v>
      </c>
      <c r="D1247" s="130">
        <f>'Raw Data'!E1250</f>
        <v>43320</v>
      </c>
      <c r="E1247" s="129">
        <f>'Raw Data'!F1250</f>
        <v>544190</v>
      </c>
      <c r="F1247" s="129">
        <f>IF('Raw Data'!G1250 &lt; 2000000,-1* 'Raw Data'!G1250,('Raw Data'!G1250 - 1000000))</f>
        <v>-1654433</v>
      </c>
      <c r="G1247" s="128">
        <f>'Raw Data'!H1250</f>
        <v>161</v>
      </c>
      <c r="H1247" s="127">
        <f>'Raw Data'!M1250</f>
        <v>6.9564361572265625</v>
      </c>
      <c r="I1247" s="119">
        <f>'Raw Data'!I1250</f>
        <v>25.164831161499023</v>
      </c>
      <c r="J1247" s="118">
        <f>'Raw Data'!K1250</f>
        <v>2</v>
      </c>
      <c r="K1247" s="119">
        <f>'Raw Data'!J1250</f>
        <v>175.63774108886719</v>
      </c>
      <c r="L1247" s="118">
        <f>'Raw Data'!L1250</f>
        <v>22</v>
      </c>
      <c r="M1247" s="117">
        <f>IF('Raw Data'!U1250 &gt; 0, IF('Raw Data'!V1250 = 1, ('Raw Data'!Z1250 * 'Raw Data'!N1250 * 'Raw Data'!P1250) / 'Raw Data'!U1250, 'Raw Data'!Z1250), #N/A)</f>
        <v>39.6</v>
      </c>
      <c r="N1247" s="116">
        <f>IF('Raw Data'!U1250 &gt; 0, IF('Raw Data'!V1250 = 1, ('Raw Data'!AD1250 * 'Raw Data'!N1250 * 'Raw Data'!P1250) / 'Raw Data'!U1250, 'Raw Data'!AD1250), #N/A)</f>
        <v>9.9</v>
      </c>
      <c r="O1247" s="115">
        <f>IF('Raw Data'!U1250 &gt; 0, IF('Raw Data'!V1250 = 1, ('Raw Data'!AH1250 * 'Raw Data'!N1250 * 'Raw Data'!P1250) / 'Raw Data'!U1250, 'Raw Data'!AH1250), #N/A)</f>
        <v>0</v>
      </c>
      <c r="P1247" s="107">
        <f>'Raw Data'!V1250</f>
        <v>1</v>
      </c>
    </row>
    <row r="1248" spans="1:16" x14ac:dyDescent="0.2">
      <c r="A1248" s="132">
        <f>'Raw Data'!D1251</f>
        <v>7008</v>
      </c>
      <c r="B1248" s="113" t="str">
        <f>'Raw Data'!C1251</f>
        <v>4A</v>
      </c>
      <c r="C1248" s="131" t="str">
        <f>'Raw Data'!B1251</f>
        <v>4A Edge</v>
      </c>
      <c r="D1248" s="130">
        <f>'Raw Data'!E1251</f>
        <v>43320</v>
      </c>
      <c r="E1248" s="129">
        <f>'Raw Data'!F1251</f>
        <v>544016</v>
      </c>
      <c r="F1248" s="129">
        <f>IF('Raw Data'!G1251 &lt; 2000000,-1* 'Raw Data'!G1251,('Raw Data'!G1251 - 1000000))</f>
        <v>-1660073</v>
      </c>
      <c r="G1248" s="128">
        <f>'Raw Data'!H1251</f>
        <v>178</v>
      </c>
      <c r="H1248" s="127">
        <f>'Raw Data'!M1251</f>
        <v>6.9564361572265625</v>
      </c>
      <c r="I1248" s="119">
        <f>'Raw Data'!I1251</f>
        <v>89.423858642578125</v>
      </c>
      <c r="J1248" s="118">
        <f>'Raw Data'!K1251</f>
        <v>7</v>
      </c>
      <c r="K1248" s="119">
        <f>'Raw Data'!J1251</f>
        <v>86.881881713867188</v>
      </c>
      <c r="L1248" s="118">
        <f>'Raw Data'!L1251</f>
        <v>10</v>
      </c>
      <c r="M1248" s="117">
        <f>IF('Raw Data'!U1251 &gt; 0, IF('Raw Data'!V1251 = 1, ('Raw Data'!Z1251 * 'Raw Data'!N1251 * 'Raw Data'!P1251) / 'Raw Data'!U1251, 'Raw Data'!Z1251), #N/A)</f>
        <v>39.6</v>
      </c>
      <c r="N1248" s="116">
        <f>IF('Raw Data'!U1251 &gt; 0, IF('Raw Data'!V1251 = 1, ('Raw Data'!AD1251 * 'Raw Data'!N1251 * 'Raw Data'!P1251) / 'Raw Data'!U1251, 'Raw Data'!AD1251), #N/A)</f>
        <v>0</v>
      </c>
      <c r="O1248" s="115">
        <f>IF('Raw Data'!U1251 &gt; 0, IF('Raw Data'!V1251 = 1, ('Raw Data'!AH1251 * 'Raw Data'!N1251 * 'Raw Data'!P1251) / 'Raw Data'!U1251, 'Raw Data'!AH1251), #N/A)</f>
        <v>0</v>
      </c>
      <c r="P1248" s="107">
        <f>'Raw Data'!V1251</f>
        <v>1</v>
      </c>
    </row>
    <row r="1249" spans="1:16" x14ac:dyDescent="0.2">
      <c r="A1249" s="132">
        <f>'Raw Data'!D1252</f>
        <v>7009</v>
      </c>
      <c r="B1249" s="113" t="str">
        <f>'Raw Data'!C1252</f>
        <v>4A</v>
      </c>
      <c r="C1249" s="131" t="str">
        <f>'Raw Data'!B1252</f>
        <v>4A Edge</v>
      </c>
      <c r="D1249" s="130">
        <f>'Raw Data'!E1252</f>
        <v>43321</v>
      </c>
      <c r="E1249" s="129">
        <f>'Raw Data'!F1252</f>
        <v>544057</v>
      </c>
      <c r="F1249" s="129">
        <f>IF('Raw Data'!G1252 &lt; 2000000,-1* 'Raw Data'!G1252,('Raw Data'!G1252 - 1000000))</f>
        <v>-1661834</v>
      </c>
      <c r="G1249" s="128">
        <f>'Raw Data'!H1252</f>
        <v>168</v>
      </c>
      <c r="H1249" s="127">
        <f>'Raw Data'!M1252</f>
        <v>6.9564361572265625</v>
      </c>
      <c r="I1249" s="119">
        <f>'Raw Data'!I1252</f>
        <v>183.04914855957031</v>
      </c>
      <c r="J1249" s="118">
        <f>'Raw Data'!K1252</f>
        <v>9</v>
      </c>
      <c r="K1249" s="119">
        <f>'Raw Data'!J1252</f>
        <v>0</v>
      </c>
      <c r="L1249" s="118">
        <f>'Raw Data'!L1252</f>
        <v>0</v>
      </c>
      <c r="M1249" s="117">
        <f>IF('Raw Data'!U1252 &gt; 0, IF('Raw Data'!V1252 = 1, ('Raw Data'!Z1252 * 'Raw Data'!N1252 * 'Raw Data'!P1252) / 'Raw Data'!U1252, 'Raw Data'!Z1252), #N/A)</f>
        <v>4.95</v>
      </c>
      <c r="N1249" s="116">
        <f>IF('Raw Data'!U1252 &gt; 0, IF('Raw Data'!V1252 = 1, ('Raw Data'!AD1252 * 'Raw Data'!N1252 * 'Raw Data'!P1252) / 'Raw Data'!U1252, 'Raw Data'!AD1252), #N/A)</f>
        <v>0</v>
      </c>
      <c r="O1249" s="115">
        <f>IF('Raw Data'!U1252 &gt; 0, IF('Raw Data'!V1252 = 1, ('Raw Data'!AH1252 * 'Raw Data'!N1252 * 'Raw Data'!P1252) / 'Raw Data'!U1252, 'Raw Data'!AH1252), #N/A)</f>
        <v>0</v>
      </c>
      <c r="P1249" s="107">
        <f>'Raw Data'!V1252</f>
        <v>1</v>
      </c>
    </row>
    <row r="1250" spans="1:16" x14ac:dyDescent="0.2">
      <c r="A1250" s="132">
        <f>'Raw Data'!D1253</f>
        <v>7010</v>
      </c>
      <c r="B1250" s="113" t="str">
        <f>'Raw Data'!C1253</f>
        <v>4A</v>
      </c>
      <c r="C1250" s="131" t="str">
        <f>'Raw Data'!B1253</f>
        <v>4A Edge</v>
      </c>
      <c r="D1250" s="130">
        <f>'Raw Data'!E1253</f>
        <v>43322</v>
      </c>
      <c r="E1250" s="129">
        <f>'Raw Data'!F1253</f>
        <v>544012</v>
      </c>
      <c r="F1250" s="129">
        <f>IF('Raw Data'!G1253 &lt; 2000000,-1* 'Raw Data'!G1253,('Raw Data'!G1253 - 1000000))</f>
        <v>-1663510</v>
      </c>
      <c r="G1250" s="128">
        <f>'Raw Data'!H1253</f>
        <v>182</v>
      </c>
      <c r="H1250" s="127">
        <f>'Raw Data'!M1253</f>
        <v>6.9564361572265625</v>
      </c>
      <c r="I1250" s="119">
        <f>'Raw Data'!I1253</f>
        <v>44.981693267822266</v>
      </c>
      <c r="J1250" s="118">
        <f>'Raw Data'!K1253</f>
        <v>2</v>
      </c>
      <c r="K1250" s="119">
        <f>'Raw Data'!J1253</f>
        <v>0</v>
      </c>
      <c r="L1250" s="118">
        <f>'Raw Data'!L1253</f>
        <v>0</v>
      </c>
      <c r="M1250" s="117">
        <f>IF('Raw Data'!U1253 &gt; 0, IF('Raw Data'!V1253 = 1, ('Raw Data'!Z1253 * 'Raw Data'!N1253 * 'Raw Data'!P1253) / 'Raw Data'!U1253, 'Raw Data'!Z1253), #N/A)</f>
        <v>9.9</v>
      </c>
      <c r="N1250" s="116">
        <f>IF('Raw Data'!U1253 &gt; 0, IF('Raw Data'!V1253 = 1, ('Raw Data'!AD1253 * 'Raw Data'!N1253 * 'Raw Data'!P1253) / 'Raw Data'!U1253, 'Raw Data'!AD1253), #N/A)</f>
        <v>0</v>
      </c>
      <c r="O1250" s="115">
        <f>IF('Raw Data'!U1253 &gt; 0, IF('Raw Data'!V1253 = 1, ('Raw Data'!AH1253 * 'Raw Data'!N1253 * 'Raw Data'!P1253) / 'Raw Data'!U1253, 'Raw Data'!AH1253), #N/A)</f>
        <v>0</v>
      </c>
      <c r="P1250" s="107">
        <f>'Raw Data'!V1253</f>
        <v>1</v>
      </c>
    </row>
    <row r="1251" spans="1:16" x14ac:dyDescent="0.2">
      <c r="A1251" s="132">
        <f>'Raw Data'!D1254</f>
        <v>7011</v>
      </c>
      <c r="B1251" s="113" t="str">
        <f>'Raw Data'!C1254</f>
        <v>4A</v>
      </c>
      <c r="C1251" s="131" t="str">
        <f>'Raw Data'!B1254</f>
        <v>4A Edge</v>
      </c>
      <c r="D1251" s="130">
        <f>'Raw Data'!E1254</f>
        <v>43305</v>
      </c>
      <c r="E1251" s="129">
        <f>'Raw Data'!F1254</f>
        <v>543974</v>
      </c>
      <c r="F1251" s="129">
        <f>IF('Raw Data'!G1254 &lt; 2000000,-1* 'Raw Data'!G1254,('Raw Data'!G1254 - 1000000))</f>
        <v>-1665303</v>
      </c>
      <c r="G1251" s="128">
        <f>'Raw Data'!H1254</f>
        <v>208</v>
      </c>
      <c r="H1251" s="127">
        <f>'Raw Data'!M1254</f>
        <v>6.9564361572265625</v>
      </c>
      <c r="I1251" s="119">
        <f>'Raw Data'!I1254</f>
        <v>52.41156005859375</v>
      </c>
      <c r="J1251" s="118">
        <f>'Raw Data'!K1254</f>
        <v>3</v>
      </c>
      <c r="K1251" s="119">
        <f>'Raw Data'!J1254</f>
        <v>10.142650604248047</v>
      </c>
      <c r="L1251" s="118">
        <f>'Raw Data'!L1254</f>
        <v>1</v>
      </c>
      <c r="M1251" s="117">
        <f>IF('Raw Data'!U1254 &gt; 0, IF('Raw Data'!V1254 = 1, ('Raw Data'!Z1254 * 'Raw Data'!N1254 * 'Raw Data'!P1254) / 'Raw Data'!U1254, 'Raw Data'!Z1254), #N/A)</f>
        <v>4.95</v>
      </c>
      <c r="N1251" s="116">
        <f>IF('Raw Data'!U1254 &gt; 0, IF('Raw Data'!V1254 = 1, ('Raw Data'!AD1254 * 'Raw Data'!N1254 * 'Raw Data'!P1254) / 'Raw Data'!U1254, 'Raw Data'!AD1254), #N/A)</f>
        <v>0</v>
      </c>
      <c r="O1251" s="115">
        <f>IF('Raw Data'!U1254 &gt; 0, IF('Raw Data'!V1254 = 1, ('Raw Data'!AH1254 * 'Raw Data'!N1254 * 'Raw Data'!P1254) / 'Raw Data'!U1254, 'Raw Data'!AH1254), #N/A)</f>
        <v>0</v>
      </c>
      <c r="P1251" s="107">
        <f>'Raw Data'!V1254</f>
        <v>1</v>
      </c>
    </row>
    <row r="1252" spans="1:16" x14ac:dyDescent="0.2">
      <c r="A1252" s="132">
        <f>'Raw Data'!D1255</f>
        <v>7012</v>
      </c>
      <c r="B1252" s="113" t="str">
        <f>'Raw Data'!C1255</f>
        <v>4A</v>
      </c>
      <c r="C1252" s="131" t="str">
        <f>'Raw Data'!B1255</f>
        <v>4A Edge</v>
      </c>
      <c r="D1252" s="130">
        <f>'Raw Data'!E1255</f>
        <v>43305</v>
      </c>
      <c r="E1252" s="129">
        <f>'Raw Data'!F1255</f>
        <v>544020</v>
      </c>
      <c r="F1252" s="129">
        <f>IF('Raw Data'!G1255 &lt; 2000000,-1* 'Raw Data'!G1255,('Raw Data'!G1255 - 1000000))</f>
        <v>-1670969</v>
      </c>
      <c r="G1252" s="128">
        <f>'Raw Data'!H1255</f>
        <v>245</v>
      </c>
      <c r="H1252" s="127">
        <f>'Raw Data'!M1255</f>
        <v>6.9564361572265625</v>
      </c>
      <c r="I1252" s="119">
        <f>'Raw Data'!I1255</f>
        <v>111.24368286132812</v>
      </c>
      <c r="J1252" s="118">
        <f>'Raw Data'!K1255</f>
        <v>6</v>
      </c>
      <c r="K1252" s="119">
        <f>'Raw Data'!J1255</f>
        <v>8.9612760543823242</v>
      </c>
      <c r="L1252" s="118">
        <f>'Raw Data'!L1255</f>
        <v>1</v>
      </c>
      <c r="M1252" s="117">
        <f>IF('Raw Data'!U1255 &gt; 0, IF('Raw Data'!V1255 = 1, ('Raw Data'!Z1255 * 'Raw Data'!N1255 * 'Raw Data'!P1255) / 'Raw Data'!U1255, 'Raw Data'!Z1255), #N/A)</f>
        <v>34.65</v>
      </c>
      <c r="N1252" s="116">
        <f>IF('Raw Data'!U1255 &gt; 0, IF('Raw Data'!V1255 = 1, ('Raw Data'!AD1255 * 'Raw Data'!N1255 * 'Raw Data'!P1255) / 'Raw Data'!U1255, 'Raw Data'!AD1255), #N/A)</f>
        <v>0</v>
      </c>
      <c r="O1252" s="115">
        <f>IF('Raw Data'!U1255 &gt; 0, IF('Raw Data'!V1255 = 1, ('Raw Data'!AH1255 * 'Raw Data'!N1255 * 'Raw Data'!P1255) / 'Raw Data'!U1255, 'Raw Data'!AH1255), #N/A)</f>
        <v>0</v>
      </c>
      <c r="P1252" s="107">
        <f>'Raw Data'!V1255</f>
        <v>1</v>
      </c>
    </row>
    <row r="1253" spans="1:16" x14ac:dyDescent="0.2">
      <c r="A1253" s="132">
        <f>'Raw Data'!D1256</f>
        <v>7013</v>
      </c>
      <c r="B1253" s="113" t="str">
        <f>'Raw Data'!C1256</f>
        <v>4A</v>
      </c>
      <c r="C1253" s="131" t="str">
        <f>'Raw Data'!B1256</f>
        <v>4A Edge</v>
      </c>
      <c r="D1253" s="130">
        <f>'Raw Data'!E1256</f>
        <v>43319</v>
      </c>
      <c r="E1253" s="129">
        <f>'Raw Data'!F1256</f>
        <v>544994</v>
      </c>
      <c r="F1253" s="129">
        <f>IF('Raw Data'!G1256 &lt; 2000000,-1* 'Raw Data'!G1256,('Raw Data'!G1256 - 1000000))</f>
        <v>-1652518</v>
      </c>
      <c r="G1253" s="128">
        <f>'Raw Data'!H1256</f>
        <v>83</v>
      </c>
      <c r="H1253" s="127">
        <f>'Raw Data'!M1256</f>
        <v>6.9564361572265625</v>
      </c>
      <c r="I1253" s="119">
        <f>'Raw Data'!I1256</f>
        <v>0</v>
      </c>
      <c r="J1253" s="118">
        <f>'Raw Data'!K1256</f>
        <v>0</v>
      </c>
      <c r="K1253" s="119">
        <f>'Raw Data'!J1256</f>
        <v>25.337026596069336</v>
      </c>
      <c r="L1253" s="118">
        <f>'Raw Data'!L1256</f>
        <v>5</v>
      </c>
      <c r="M1253" s="117">
        <f>IF('Raw Data'!U1256 &gt; 0, IF('Raw Data'!V1256 = 1, ('Raw Data'!Z1256 * 'Raw Data'!N1256 * 'Raw Data'!P1256) / 'Raw Data'!U1256, 'Raw Data'!Z1256), #N/A)</f>
        <v>0</v>
      </c>
      <c r="N1253" s="116">
        <f>IF('Raw Data'!U1256 &gt; 0, IF('Raw Data'!V1256 = 1, ('Raw Data'!AD1256 * 'Raw Data'!N1256 * 'Raw Data'!P1256) / 'Raw Data'!U1256, 'Raw Data'!AD1256), #N/A)</f>
        <v>4.95</v>
      </c>
      <c r="O1253" s="115">
        <f>IF('Raw Data'!U1256 &gt; 0, IF('Raw Data'!V1256 = 1, ('Raw Data'!AH1256 * 'Raw Data'!N1256 * 'Raw Data'!P1256) / 'Raw Data'!U1256, 'Raw Data'!AH1256), #N/A)</f>
        <v>0</v>
      </c>
      <c r="P1253" s="107">
        <f>'Raw Data'!V1256</f>
        <v>1</v>
      </c>
    </row>
    <row r="1254" spans="1:16" x14ac:dyDescent="0.2">
      <c r="A1254" s="132">
        <f>'Raw Data'!D1257</f>
        <v>7014</v>
      </c>
      <c r="B1254" s="113" t="str">
        <f>'Raw Data'!C1257</f>
        <v>4A</v>
      </c>
      <c r="C1254" s="131" t="str">
        <f>'Raw Data'!B1257</f>
        <v>4A Edge</v>
      </c>
      <c r="D1254" s="130">
        <f>'Raw Data'!E1257</f>
        <v>43319</v>
      </c>
      <c r="E1254" s="129">
        <f>'Raw Data'!F1257</f>
        <v>545005</v>
      </c>
      <c r="F1254" s="129">
        <f>IF('Raw Data'!G1257 &lt; 2000000,-1* 'Raw Data'!G1257,('Raw Data'!G1257 - 1000000))</f>
        <v>-1654303</v>
      </c>
      <c r="G1254" s="128">
        <f>'Raw Data'!H1257</f>
        <v>83</v>
      </c>
      <c r="H1254" s="127">
        <f>'Raw Data'!M1257</f>
        <v>6.88616943359375</v>
      </c>
      <c r="I1254" s="119">
        <f>'Raw Data'!I1257</f>
        <v>37.069492340087891</v>
      </c>
      <c r="J1254" s="118">
        <f>'Raw Data'!K1257</f>
        <v>3</v>
      </c>
      <c r="K1254" s="119">
        <f>'Raw Data'!J1257</f>
        <v>200.55421447753906</v>
      </c>
      <c r="L1254" s="118">
        <f>'Raw Data'!L1257</f>
        <v>31</v>
      </c>
      <c r="M1254" s="117">
        <f>IF('Raw Data'!U1257 &gt; 0, IF('Raw Data'!V1257 = 1, ('Raw Data'!Z1257 * 'Raw Data'!N1257 * 'Raw Data'!P1257) / 'Raw Data'!U1257, 'Raw Data'!Z1257), #N/A)</f>
        <v>0</v>
      </c>
      <c r="N1254" s="116">
        <f>IF('Raw Data'!U1257 &gt; 0, IF('Raw Data'!V1257 = 1, ('Raw Data'!AD1257 * 'Raw Data'!N1257 * 'Raw Data'!P1257) / 'Raw Data'!U1257, 'Raw Data'!AD1257), #N/A)</f>
        <v>88.2</v>
      </c>
      <c r="O1254" s="115">
        <f>IF('Raw Data'!U1257 &gt; 0, IF('Raw Data'!V1257 = 1, ('Raw Data'!AH1257 * 'Raw Data'!N1257 * 'Raw Data'!P1257) / 'Raw Data'!U1257, 'Raw Data'!AH1257), #N/A)</f>
        <v>0</v>
      </c>
      <c r="P1254" s="107">
        <f>'Raw Data'!V1257</f>
        <v>1</v>
      </c>
    </row>
    <row r="1255" spans="1:16" x14ac:dyDescent="0.2">
      <c r="A1255" s="132">
        <f>'Raw Data'!D1258</f>
        <v>7015</v>
      </c>
      <c r="B1255" s="113" t="str">
        <f>'Raw Data'!C1258</f>
        <v>4A</v>
      </c>
      <c r="C1255" s="131" t="str">
        <f>'Raw Data'!B1258</f>
        <v>4A Edge</v>
      </c>
      <c r="D1255" s="130">
        <f>'Raw Data'!E1258</f>
        <v>43321</v>
      </c>
      <c r="E1255" s="129">
        <f>'Raw Data'!F1258</f>
        <v>545239</v>
      </c>
      <c r="F1255" s="129">
        <f>IF('Raw Data'!G1258 &lt; 2000000,-1* 'Raw Data'!G1258,('Raw Data'!G1258 - 1000000))</f>
        <v>-1655973</v>
      </c>
      <c r="G1255" s="128">
        <f>'Raw Data'!H1258</f>
        <v>79</v>
      </c>
      <c r="H1255" s="127">
        <f>'Raw Data'!M1258</f>
        <v>6.9564361572265625</v>
      </c>
      <c r="I1255" s="119">
        <f>'Raw Data'!I1258</f>
        <v>110.22544097900391</v>
      </c>
      <c r="J1255" s="118">
        <f>'Raw Data'!K1258</f>
        <v>8</v>
      </c>
      <c r="K1255" s="119">
        <f>'Raw Data'!J1258</f>
        <v>85.461593627929688</v>
      </c>
      <c r="L1255" s="118">
        <f>'Raw Data'!L1258</f>
        <v>11</v>
      </c>
      <c r="M1255" s="117">
        <f>IF('Raw Data'!U1258 &gt; 0, IF('Raw Data'!V1258 = 1, ('Raw Data'!Z1258 * 'Raw Data'!N1258 * 'Raw Data'!P1258) / 'Raw Data'!U1258, 'Raw Data'!Z1258), #N/A)</f>
        <v>9.9</v>
      </c>
      <c r="N1255" s="116">
        <f>IF('Raw Data'!U1258 &gt; 0, IF('Raw Data'!V1258 = 1, ('Raw Data'!AD1258 * 'Raw Data'!N1258 * 'Raw Data'!P1258) / 'Raw Data'!U1258, 'Raw Data'!AD1258), #N/A)</f>
        <v>39.6</v>
      </c>
      <c r="O1255" s="115">
        <f>IF('Raw Data'!U1258 &gt; 0, IF('Raw Data'!V1258 = 1, ('Raw Data'!AH1258 * 'Raw Data'!N1258 * 'Raw Data'!P1258) / 'Raw Data'!U1258, 'Raw Data'!AH1258), #N/A)</f>
        <v>0</v>
      </c>
      <c r="P1255" s="107">
        <f>'Raw Data'!V1258</f>
        <v>1</v>
      </c>
    </row>
    <row r="1256" spans="1:16" x14ac:dyDescent="0.2">
      <c r="A1256" s="132">
        <f>'Raw Data'!D1259</f>
        <v>7016</v>
      </c>
      <c r="B1256" s="113" t="str">
        <f>'Raw Data'!C1259</f>
        <v>4A</v>
      </c>
      <c r="C1256" s="131" t="str">
        <f>'Raw Data'!B1259</f>
        <v>4A Edge</v>
      </c>
      <c r="D1256" s="130">
        <f>'Raw Data'!E1259</f>
        <v>43321</v>
      </c>
      <c r="E1256" s="129">
        <f>'Raw Data'!F1259</f>
        <v>545012</v>
      </c>
      <c r="F1256" s="129">
        <f>IF('Raw Data'!G1259 &lt; 2000000,-1* 'Raw Data'!G1259,('Raw Data'!G1259 - 1000000))</f>
        <v>-1661792</v>
      </c>
      <c r="G1256" s="128">
        <f>'Raw Data'!H1259</f>
        <v>89</v>
      </c>
      <c r="H1256" s="127">
        <f>'Raw Data'!M1259</f>
        <v>6.88616943359375</v>
      </c>
      <c r="I1256" s="119">
        <f>'Raw Data'!I1259</f>
        <v>15.951902389526367</v>
      </c>
      <c r="J1256" s="118">
        <f>'Raw Data'!K1259</f>
        <v>1</v>
      </c>
      <c r="K1256" s="119">
        <f>'Raw Data'!J1259</f>
        <v>70.477745056152344</v>
      </c>
      <c r="L1256" s="118">
        <f>'Raw Data'!L1259</f>
        <v>10</v>
      </c>
      <c r="M1256" s="117">
        <f>IF('Raw Data'!U1259 &gt; 0, IF('Raw Data'!V1259 = 1, ('Raw Data'!Z1259 * 'Raw Data'!N1259 * 'Raw Data'!P1259) / 'Raw Data'!U1259, 'Raw Data'!Z1259), #N/A)</f>
        <v>9.8000000000000007</v>
      </c>
      <c r="N1256" s="116">
        <f>IF('Raw Data'!U1259 &gt; 0, IF('Raw Data'!V1259 = 1, ('Raw Data'!AD1259 * 'Raw Data'!N1259 * 'Raw Data'!P1259) / 'Raw Data'!U1259, 'Raw Data'!AD1259), #N/A)</f>
        <v>63.7</v>
      </c>
      <c r="O1256" s="115">
        <f>IF('Raw Data'!U1259 &gt; 0, IF('Raw Data'!V1259 = 1, ('Raw Data'!AH1259 * 'Raw Data'!N1259 * 'Raw Data'!P1259) / 'Raw Data'!U1259, 'Raw Data'!AH1259), #N/A)</f>
        <v>0</v>
      </c>
      <c r="P1256" s="107">
        <f>'Raw Data'!V1259</f>
        <v>1</v>
      </c>
    </row>
    <row r="1257" spans="1:16" x14ac:dyDescent="0.2">
      <c r="A1257" s="132">
        <f>'Raw Data'!D1260</f>
        <v>7017</v>
      </c>
      <c r="B1257" s="113" t="str">
        <f>'Raw Data'!C1260</f>
        <v>4A</v>
      </c>
      <c r="C1257" s="131" t="str">
        <f>'Raw Data'!B1260</f>
        <v>4A Edge</v>
      </c>
      <c r="D1257" s="130">
        <f>'Raw Data'!E1260</f>
        <v>43298</v>
      </c>
      <c r="E1257" s="129">
        <f>'Raw Data'!F1260</f>
        <v>545024</v>
      </c>
      <c r="F1257" s="129">
        <f>IF('Raw Data'!G1260 &lt; 2000000,-1* 'Raw Data'!G1260,('Raw Data'!G1260 - 1000000))</f>
        <v>-1663489</v>
      </c>
      <c r="G1257" s="128">
        <f>'Raw Data'!H1260</f>
        <v>107</v>
      </c>
      <c r="H1257" s="127">
        <f>'Raw Data'!M1260</f>
        <v>6.8159022331237793</v>
      </c>
      <c r="I1257" s="119">
        <f>'Raw Data'!I1260</f>
        <v>14.327273368835449</v>
      </c>
      <c r="J1257" s="118">
        <f>'Raw Data'!K1260</f>
        <v>1</v>
      </c>
      <c r="K1257" s="119">
        <f>'Raw Data'!J1260</f>
        <v>14.65983772277832</v>
      </c>
      <c r="L1257" s="118">
        <f>'Raw Data'!L1260</f>
        <v>2</v>
      </c>
      <c r="M1257" s="117">
        <f>IF('Raw Data'!U1260 &gt; 0, IF('Raw Data'!V1260 = 1, ('Raw Data'!Z1260 * 'Raw Data'!N1260 * 'Raw Data'!P1260) / 'Raw Data'!U1260, 'Raw Data'!Z1260), #N/A)</f>
        <v>0</v>
      </c>
      <c r="N1257" s="116">
        <f>IF('Raw Data'!U1260 &gt; 0, IF('Raw Data'!V1260 = 1, ('Raw Data'!AD1260 * 'Raw Data'!N1260 * 'Raw Data'!P1260) / 'Raw Data'!U1260, 'Raw Data'!AD1260), #N/A)</f>
        <v>19.399999999999999</v>
      </c>
      <c r="O1257" s="115">
        <f>IF('Raw Data'!U1260 &gt; 0, IF('Raw Data'!V1260 = 1, ('Raw Data'!AH1260 * 'Raw Data'!N1260 * 'Raw Data'!P1260) / 'Raw Data'!U1260, 'Raw Data'!AH1260), #N/A)</f>
        <v>0</v>
      </c>
      <c r="P1257" s="107">
        <f>'Raw Data'!V1260</f>
        <v>1</v>
      </c>
    </row>
    <row r="1258" spans="1:16" x14ac:dyDescent="0.2">
      <c r="A1258" s="132">
        <f>'Raw Data'!D1261</f>
        <v>7018</v>
      </c>
      <c r="B1258" s="113" t="str">
        <f>'Raw Data'!C1261</f>
        <v>4A</v>
      </c>
      <c r="C1258" s="131" t="str">
        <f>'Raw Data'!B1261</f>
        <v>4A Edge</v>
      </c>
      <c r="D1258" s="130">
        <f>'Raw Data'!E1261</f>
        <v>43299</v>
      </c>
      <c r="E1258" s="129">
        <f>'Raw Data'!F1261</f>
        <v>545034</v>
      </c>
      <c r="F1258" s="129">
        <f>IF('Raw Data'!G1261 &lt; 2000000,-1* 'Raw Data'!G1261,('Raw Data'!G1261 - 1000000))</f>
        <v>-1665174</v>
      </c>
      <c r="G1258" s="128">
        <f>'Raw Data'!H1261</f>
        <v>141</v>
      </c>
      <c r="H1258" s="127">
        <f>'Raw Data'!M1261</f>
        <v>6.9564361572265625</v>
      </c>
      <c r="I1258" s="119">
        <f>'Raw Data'!I1261</f>
        <v>80.750389099121094</v>
      </c>
      <c r="J1258" s="118">
        <f>'Raw Data'!K1261</f>
        <v>5</v>
      </c>
      <c r="K1258" s="119">
        <f>'Raw Data'!J1261</f>
        <v>9.7375946044921875</v>
      </c>
      <c r="L1258" s="118">
        <f>'Raw Data'!L1261</f>
        <v>1</v>
      </c>
      <c r="M1258" s="117">
        <f>IF('Raw Data'!U1261 &gt; 0, IF('Raw Data'!V1261 = 1, ('Raw Data'!Z1261 * 'Raw Data'!N1261 * 'Raw Data'!P1261) / 'Raw Data'!U1261, 'Raw Data'!Z1261), #N/A)</f>
        <v>0</v>
      </c>
      <c r="N1258" s="116">
        <f>IF('Raw Data'!U1261 &gt; 0, IF('Raw Data'!V1261 = 1, ('Raw Data'!AD1261 * 'Raw Data'!N1261 * 'Raw Data'!P1261) / 'Raw Data'!U1261, 'Raw Data'!AD1261), #N/A)</f>
        <v>0</v>
      </c>
      <c r="O1258" s="115">
        <f>IF('Raw Data'!U1261 &gt; 0, IF('Raw Data'!V1261 = 1, ('Raw Data'!AH1261 * 'Raw Data'!N1261 * 'Raw Data'!P1261) / 'Raw Data'!U1261, 'Raw Data'!AH1261), #N/A)</f>
        <v>0</v>
      </c>
      <c r="P1258" s="107">
        <f>'Raw Data'!V1261</f>
        <v>1</v>
      </c>
    </row>
    <row r="1259" spans="1:16" x14ac:dyDescent="0.2">
      <c r="A1259" s="132">
        <f>'Raw Data'!D1262</f>
        <v>7019</v>
      </c>
      <c r="B1259" s="113" t="str">
        <f>'Raw Data'!C1262</f>
        <v>4A</v>
      </c>
      <c r="C1259" s="131" t="str">
        <f>'Raw Data'!B1262</f>
        <v>4A Edge</v>
      </c>
      <c r="D1259" s="130">
        <f>'Raw Data'!E1262</f>
        <v>43299</v>
      </c>
      <c r="E1259" s="129">
        <f>'Raw Data'!F1262</f>
        <v>545007</v>
      </c>
      <c r="F1259" s="129">
        <f>IF('Raw Data'!G1262 &lt; 2000000,-1* 'Raw Data'!G1262,('Raw Data'!G1262 - 1000000))</f>
        <v>-1671023</v>
      </c>
      <c r="G1259" s="128">
        <f>'Raw Data'!H1262</f>
        <v>192</v>
      </c>
      <c r="H1259" s="127">
        <f>'Raw Data'!M1262</f>
        <v>6.88616943359375</v>
      </c>
      <c r="I1259" s="119">
        <f>'Raw Data'!I1262</f>
        <v>207.42237854003906</v>
      </c>
      <c r="J1259" s="118">
        <f>'Raw Data'!K1262</f>
        <v>12</v>
      </c>
      <c r="K1259" s="119">
        <f>'Raw Data'!J1262</f>
        <v>55.700904846191406</v>
      </c>
      <c r="L1259" s="118">
        <f>'Raw Data'!L1262</f>
        <v>6</v>
      </c>
      <c r="M1259" s="117">
        <f>IF('Raw Data'!U1262 &gt; 0, IF('Raw Data'!V1262 = 1, ('Raw Data'!Z1262 * 'Raw Data'!N1262 * 'Raw Data'!P1262) / 'Raw Data'!U1262, 'Raw Data'!Z1262), #N/A)</f>
        <v>4.9000000000000004</v>
      </c>
      <c r="N1259" s="116">
        <f>IF('Raw Data'!U1262 &gt; 0, IF('Raw Data'!V1262 = 1, ('Raw Data'!AD1262 * 'Raw Data'!N1262 * 'Raw Data'!P1262) / 'Raw Data'!U1262, 'Raw Data'!AD1262), #N/A)</f>
        <v>0</v>
      </c>
      <c r="O1259" s="115">
        <f>IF('Raw Data'!U1262 &gt; 0, IF('Raw Data'!V1262 = 1, ('Raw Data'!AH1262 * 'Raw Data'!N1262 * 'Raw Data'!P1262) / 'Raw Data'!U1262, 'Raw Data'!AH1262), #N/A)</f>
        <v>0</v>
      </c>
      <c r="P1259" s="107">
        <f>'Raw Data'!V1262</f>
        <v>1</v>
      </c>
    </row>
    <row r="1260" spans="1:16" x14ac:dyDescent="0.2">
      <c r="A1260" s="132">
        <f>'Raw Data'!D1263</f>
        <v>7021</v>
      </c>
      <c r="B1260" s="113" t="str">
        <f>'Raw Data'!C1263</f>
        <v>4A</v>
      </c>
      <c r="C1260" s="131" t="str">
        <f>'Raw Data'!B1263</f>
        <v>4A Edge</v>
      </c>
      <c r="D1260" s="130">
        <f>'Raw Data'!E1263</f>
        <v>43298</v>
      </c>
      <c r="E1260" s="129">
        <f>'Raw Data'!F1263</f>
        <v>550012</v>
      </c>
      <c r="F1260" s="129">
        <f>IF('Raw Data'!G1263 &lt; 2000000,-1* 'Raw Data'!G1263,('Raw Data'!G1263 - 1000000))</f>
        <v>-1663415</v>
      </c>
      <c r="G1260" s="128">
        <f>'Raw Data'!H1263</f>
        <v>80</v>
      </c>
      <c r="H1260" s="127">
        <f>'Raw Data'!M1263</f>
        <v>6.9564361572265625</v>
      </c>
      <c r="I1260" s="119">
        <f>'Raw Data'!I1263</f>
        <v>69.100479125976562</v>
      </c>
      <c r="J1260" s="118">
        <f>'Raw Data'!K1263</f>
        <v>3</v>
      </c>
      <c r="K1260" s="119">
        <f>'Raw Data'!J1263</f>
        <v>11.116917610168457</v>
      </c>
      <c r="L1260" s="118">
        <f>'Raw Data'!L1263</f>
        <v>2</v>
      </c>
      <c r="M1260" s="117">
        <f>IF('Raw Data'!U1263 &gt; 0, IF('Raw Data'!V1263 = 1, ('Raw Data'!Z1263 * 'Raw Data'!N1263 * 'Raw Data'!P1263) / 'Raw Data'!U1263, 'Raw Data'!Z1263), #N/A)</f>
        <v>0</v>
      </c>
      <c r="N1260" s="116">
        <f>IF('Raw Data'!U1263 &gt; 0, IF('Raw Data'!V1263 = 1, ('Raw Data'!AD1263 * 'Raw Data'!N1263 * 'Raw Data'!P1263) / 'Raw Data'!U1263, 'Raw Data'!AD1263), #N/A)</f>
        <v>4.95</v>
      </c>
      <c r="O1260" s="115">
        <f>IF('Raw Data'!U1263 &gt; 0, IF('Raw Data'!V1263 = 1, ('Raw Data'!AH1263 * 'Raw Data'!N1263 * 'Raw Data'!P1263) / 'Raw Data'!U1263, 'Raw Data'!AH1263), #N/A)</f>
        <v>0</v>
      </c>
      <c r="P1260" s="107">
        <f>'Raw Data'!V1263</f>
        <v>1</v>
      </c>
    </row>
    <row r="1261" spans="1:16" x14ac:dyDescent="0.2">
      <c r="A1261" s="132">
        <f>'Raw Data'!D1264</f>
        <v>7022</v>
      </c>
      <c r="B1261" s="113" t="str">
        <f>'Raw Data'!C1264</f>
        <v>4A</v>
      </c>
      <c r="C1261" s="131" t="str">
        <f>'Raw Data'!B1264</f>
        <v>4A Edge</v>
      </c>
      <c r="D1261" s="130">
        <f>'Raw Data'!E1264</f>
        <v>43297</v>
      </c>
      <c r="E1261" s="129">
        <f>'Raw Data'!F1264</f>
        <v>550013</v>
      </c>
      <c r="F1261" s="129">
        <f>IF('Raw Data'!G1264 &lt; 2000000,-1* 'Raw Data'!G1264,('Raw Data'!G1264 - 1000000))</f>
        <v>-1665185</v>
      </c>
      <c r="G1261" s="128">
        <f>'Raw Data'!H1264</f>
        <v>83</v>
      </c>
      <c r="H1261" s="127">
        <f>'Raw Data'!M1264</f>
        <v>6.9564361572265625</v>
      </c>
      <c r="I1261" s="119">
        <f>'Raw Data'!I1264</f>
        <v>224.32742309570312</v>
      </c>
      <c r="J1261" s="118">
        <f>'Raw Data'!K1264</f>
        <v>12</v>
      </c>
      <c r="K1261" s="119">
        <f>'Raw Data'!J1264</f>
        <v>27.083663940429688</v>
      </c>
      <c r="L1261" s="118">
        <f>'Raw Data'!L1264</f>
        <v>4</v>
      </c>
      <c r="M1261" s="117">
        <f>IF('Raw Data'!U1264 &gt; 0, IF('Raw Data'!V1264 = 1, ('Raw Data'!Z1264 * 'Raw Data'!N1264 * 'Raw Data'!P1264) / 'Raw Data'!U1264, 'Raw Data'!Z1264), #N/A)</f>
        <v>14.85</v>
      </c>
      <c r="N1261" s="116">
        <f>IF('Raw Data'!U1264 &gt; 0, IF('Raw Data'!V1264 = 1, ('Raw Data'!AD1264 * 'Raw Data'!N1264 * 'Raw Data'!P1264) / 'Raw Data'!U1264, 'Raw Data'!AD1264), #N/A)</f>
        <v>19.8</v>
      </c>
      <c r="O1261" s="115">
        <f>IF('Raw Data'!U1264 &gt; 0, IF('Raw Data'!V1264 = 1, ('Raw Data'!AH1264 * 'Raw Data'!N1264 * 'Raw Data'!P1264) / 'Raw Data'!U1264, 'Raw Data'!AH1264), #N/A)</f>
        <v>0</v>
      </c>
      <c r="P1261" s="107">
        <f>'Raw Data'!V1264</f>
        <v>1</v>
      </c>
    </row>
    <row r="1262" spans="1:16" x14ac:dyDescent="0.2">
      <c r="A1262" s="132">
        <f>'Raw Data'!D1265</f>
        <v>7023</v>
      </c>
      <c r="B1262" s="113" t="str">
        <f>'Raw Data'!C1265</f>
        <v>4A</v>
      </c>
      <c r="C1262" s="131" t="str">
        <f>'Raw Data'!B1265</f>
        <v>4A Edge</v>
      </c>
      <c r="D1262" s="130">
        <f>'Raw Data'!E1265</f>
        <v>43296</v>
      </c>
      <c r="E1262" s="129">
        <f>'Raw Data'!F1265</f>
        <v>550006</v>
      </c>
      <c r="F1262" s="129">
        <f>IF('Raw Data'!G1265 &lt; 2000000,-1* 'Raw Data'!G1265,('Raw Data'!G1265 - 1000000))</f>
        <v>-1670931</v>
      </c>
      <c r="G1262" s="128">
        <f>'Raw Data'!H1265</f>
        <v>95</v>
      </c>
      <c r="H1262" s="127">
        <f>'Raw Data'!M1265</f>
        <v>6.9564361572265625</v>
      </c>
      <c r="I1262" s="119">
        <f>'Raw Data'!I1265</f>
        <v>113.07077026367187</v>
      </c>
      <c r="J1262" s="118">
        <f>'Raw Data'!K1265</f>
        <v>6</v>
      </c>
      <c r="K1262" s="119">
        <f>'Raw Data'!J1265</f>
        <v>28.175434112548828</v>
      </c>
      <c r="L1262" s="118">
        <f>'Raw Data'!L1265</f>
        <v>3</v>
      </c>
      <c r="M1262" s="117">
        <f>IF('Raw Data'!U1265 &gt; 0, IF('Raw Data'!V1265 = 1, ('Raw Data'!Z1265 * 'Raw Data'!N1265 * 'Raw Data'!P1265) / 'Raw Data'!U1265, 'Raw Data'!Z1265), #N/A)</f>
        <v>0</v>
      </c>
      <c r="N1262" s="116">
        <f>IF('Raw Data'!U1265 &gt; 0, IF('Raw Data'!V1265 = 1, ('Raw Data'!AD1265 * 'Raw Data'!N1265 * 'Raw Data'!P1265) / 'Raw Data'!U1265, 'Raw Data'!AD1265), #N/A)</f>
        <v>0</v>
      </c>
      <c r="O1262" s="115">
        <f>IF('Raw Data'!U1265 &gt; 0, IF('Raw Data'!V1265 = 1, ('Raw Data'!AH1265 * 'Raw Data'!N1265 * 'Raw Data'!P1265) / 'Raw Data'!U1265, 'Raw Data'!AH1265), #N/A)</f>
        <v>0</v>
      </c>
      <c r="P1262" s="107">
        <f>'Raw Data'!V1265</f>
        <v>1</v>
      </c>
    </row>
    <row r="1263" spans="1:16" x14ac:dyDescent="0.2">
      <c r="A1263" s="132">
        <f>'Raw Data'!D1266</f>
        <v>7024</v>
      </c>
      <c r="B1263" s="113" t="str">
        <f>'Raw Data'!C1266</f>
        <v>4A</v>
      </c>
      <c r="C1263" s="131" t="str">
        <f>'Raw Data'!B1266</f>
        <v>4A Edge</v>
      </c>
      <c r="D1263" s="130">
        <f>'Raw Data'!E1266</f>
        <v>43296</v>
      </c>
      <c r="E1263" s="129">
        <f>'Raw Data'!F1266</f>
        <v>550022</v>
      </c>
      <c r="F1263" s="129">
        <f>IF('Raw Data'!G1266 &lt; 2000000,-1* 'Raw Data'!G1266,('Raw Data'!G1266 - 1000000))</f>
        <v>-1672669</v>
      </c>
      <c r="G1263" s="128">
        <f>'Raw Data'!H1266</f>
        <v>158</v>
      </c>
      <c r="H1263" s="127">
        <f>'Raw Data'!M1266</f>
        <v>6.9564361572265625</v>
      </c>
      <c r="I1263" s="119">
        <f>'Raw Data'!I1266</f>
        <v>864.374755859375</v>
      </c>
      <c r="J1263" s="118">
        <f>'Raw Data'!K1266</f>
        <v>47</v>
      </c>
      <c r="K1263" s="119">
        <f>'Raw Data'!J1266</f>
        <v>20.701858520507813</v>
      </c>
      <c r="L1263" s="118">
        <f>'Raw Data'!L1266</f>
        <v>2</v>
      </c>
      <c r="M1263" s="117">
        <f>IF('Raw Data'!U1266 &gt; 0, IF('Raw Data'!V1266 = 1, ('Raw Data'!Z1266 * 'Raw Data'!N1266 * 'Raw Data'!P1266) / 'Raw Data'!U1266, 'Raw Data'!Z1266), #N/A)</f>
        <v>9.9</v>
      </c>
      <c r="N1263" s="116">
        <f>IF('Raw Data'!U1266 &gt; 0, IF('Raw Data'!V1266 = 1, ('Raw Data'!AD1266 * 'Raw Data'!N1266 * 'Raw Data'!P1266) / 'Raw Data'!U1266, 'Raw Data'!AD1266), #N/A)</f>
        <v>0</v>
      </c>
      <c r="O1263" s="115">
        <f>IF('Raw Data'!U1266 &gt; 0, IF('Raw Data'!V1266 = 1, ('Raw Data'!AH1266 * 'Raw Data'!N1266 * 'Raw Data'!P1266) / 'Raw Data'!U1266, 'Raw Data'!AH1266), #N/A)</f>
        <v>0</v>
      </c>
      <c r="P1263" s="107">
        <f>'Raw Data'!V1266</f>
        <v>1</v>
      </c>
    </row>
    <row r="1264" spans="1:16" x14ac:dyDescent="0.2">
      <c r="A1264" s="132">
        <f>'Raw Data'!D1267</f>
        <v>7025</v>
      </c>
      <c r="B1264" s="113" t="str">
        <f>'Raw Data'!C1267</f>
        <v>4A</v>
      </c>
      <c r="C1264" s="131" t="str">
        <f>'Raw Data'!B1267</f>
        <v>4A Edge</v>
      </c>
      <c r="D1264" s="130">
        <f>'Raw Data'!E1267</f>
        <v>43298</v>
      </c>
      <c r="E1264" s="129">
        <f>'Raw Data'!F1267</f>
        <v>551016</v>
      </c>
      <c r="F1264" s="129">
        <f>IF('Raw Data'!G1267 &lt; 2000000,-1* 'Raw Data'!G1267,('Raw Data'!G1267 - 1000000))</f>
        <v>-1663430</v>
      </c>
      <c r="G1264" s="128">
        <f>'Raw Data'!H1267</f>
        <v>77</v>
      </c>
      <c r="H1264" s="127">
        <f>'Raw Data'!M1267</f>
        <v>6.9564361572265625</v>
      </c>
      <c r="I1264" s="119">
        <f>'Raw Data'!I1267</f>
        <v>52.075477600097656</v>
      </c>
      <c r="J1264" s="118">
        <f>'Raw Data'!K1267</f>
        <v>3</v>
      </c>
      <c r="K1264" s="119">
        <f>'Raw Data'!J1267</f>
        <v>0</v>
      </c>
      <c r="L1264" s="118">
        <f>'Raw Data'!L1267</f>
        <v>0</v>
      </c>
      <c r="M1264" s="117">
        <f>IF('Raw Data'!U1267 &gt; 0, IF('Raw Data'!V1267 = 1, ('Raw Data'!Z1267 * 'Raw Data'!N1267 * 'Raw Data'!P1267) / 'Raw Data'!U1267, 'Raw Data'!Z1267), #N/A)</f>
        <v>0</v>
      </c>
      <c r="N1264" s="116">
        <f>IF('Raw Data'!U1267 &gt; 0, IF('Raw Data'!V1267 = 1, ('Raw Data'!AD1267 * 'Raw Data'!N1267 * 'Raw Data'!P1267) / 'Raw Data'!U1267, 'Raw Data'!AD1267), #N/A)</f>
        <v>59.4</v>
      </c>
      <c r="O1264" s="115">
        <f>IF('Raw Data'!U1267 &gt; 0, IF('Raw Data'!V1267 = 1, ('Raw Data'!AH1267 * 'Raw Data'!N1267 * 'Raw Data'!P1267) / 'Raw Data'!U1267, 'Raw Data'!AH1267), #N/A)</f>
        <v>0</v>
      </c>
      <c r="P1264" s="107">
        <f>'Raw Data'!V1267</f>
        <v>1</v>
      </c>
    </row>
    <row r="1265" spans="1:16" x14ac:dyDescent="0.2">
      <c r="A1265" s="132">
        <f>'Raw Data'!D1268</f>
        <v>7026</v>
      </c>
      <c r="B1265" s="113" t="str">
        <f>'Raw Data'!C1268</f>
        <v>4A</v>
      </c>
      <c r="C1265" s="131" t="str">
        <f>'Raw Data'!B1268</f>
        <v>4A Edge</v>
      </c>
      <c r="D1265" s="130">
        <f>'Raw Data'!E1268</f>
        <v>43297</v>
      </c>
      <c r="E1265" s="129">
        <f>'Raw Data'!F1268</f>
        <v>551005</v>
      </c>
      <c r="F1265" s="129">
        <f>IF('Raw Data'!G1268 &lt; 2000000,-1* 'Raw Data'!G1268,('Raw Data'!G1268 - 1000000))</f>
        <v>-1665139</v>
      </c>
      <c r="G1265" s="128">
        <f>'Raw Data'!H1268</f>
        <v>79</v>
      </c>
      <c r="H1265" s="127">
        <f>'Raw Data'!M1268</f>
        <v>7.0267033576965332</v>
      </c>
      <c r="I1265" s="119">
        <f>'Raw Data'!I1268</f>
        <v>271.62521362304687</v>
      </c>
      <c r="J1265" s="118">
        <f>'Raw Data'!K1268</f>
        <v>12</v>
      </c>
      <c r="K1265" s="119">
        <f>'Raw Data'!J1268</f>
        <v>13.151079177856445</v>
      </c>
      <c r="L1265" s="118">
        <f>'Raw Data'!L1268</f>
        <v>2</v>
      </c>
      <c r="M1265" s="117">
        <f>IF('Raw Data'!U1268 &gt; 0, IF('Raw Data'!V1268 = 1, ('Raw Data'!Z1268 * 'Raw Data'!N1268 * 'Raw Data'!P1268) / 'Raw Data'!U1268, 'Raw Data'!Z1268), #N/A)</f>
        <v>10</v>
      </c>
      <c r="N1265" s="116">
        <f>IF('Raw Data'!U1268 &gt; 0, IF('Raw Data'!V1268 = 1, ('Raw Data'!AD1268 * 'Raw Data'!N1268 * 'Raw Data'!P1268) / 'Raw Data'!U1268, 'Raw Data'!AD1268), #N/A)</f>
        <v>45</v>
      </c>
      <c r="O1265" s="115">
        <f>IF('Raw Data'!U1268 &gt; 0, IF('Raw Data'!V1268 = 1, ('Raw Data'!AH1268 * 'Raw Data'!N1268 * 'Raw Data'!P1268) / 'Raw Data'!U1268, 'Raw Data'!AH1268), #N/A)</f>
        <v>0</v>
      </c>
      <c r="P1265" s="107">
        <f>'Raw Data'!V1268</f>
        <v>1</v>
      </c>
    </row>
    <row r="1266" spans="1:16" x14ac:dyDescent="0.2">
      <c r="A1266" s="132">
        <f>'Raw Data'!D1269</f>
        <v>7027</v>
      </c>
      <c r="B1266" s="113" t="str">
        <f>'Raw Data'!C1269</f>
        <v>4A</v>
      </c>
      <c r="C1266" s="131" t="str">
        <f>'Raw Data'!B1269</f>
        <v>4A Edge</v>
      </c>
      <c r="D1266" s="130">
        <f>'Raw Data'!E1269</f>
        <v>43297</v>
      </c>
      <c r="E1266" s="129">
        <f>'Raw Data'!F1269</f>
        <v>550991</v>
      </c>
      <c r="F1266" s="129">
        <f>IF('Raw Data'!G1269 &lt; 2000000,-1* 'Raw Data'!G1269,('Raw Data'!G1269 - 1000000))</f>
        <v>-1670925</v>
      </c>
      <c r="G1266" s="128">
        <f>'Raw Data'!H1269</f>
        <v>82</v>
      </c>
      <c r="H1266" s="127">
        <f>'Raw Data'!M1269</f>
        <v>6.88616943359375</v>
      </c>
      <c r="I1266" s="119">
        <f>'Raw Data'!I1269</f>
        <v>162.8851318359375</v>
      </c>
      <c r="J1266" s="118">
        <f>'Raw Data'!K1269</f>
        <v>9</v>
      </c>
      <c r="K1266" s="119">
        <f>'Raw Data'!J1269</f>
        <v>64.790512084960938</v>
      </c>
      <c r="L1266" s="118">
        <f>'Raw Data'!L1269</f>
        <v>8</v>
      </c>
      <c r="M1266" s="117">
        <f>IF('Raw Data'!U1269 &gt; 0, IF('Raw Data'!V1269 = 1, ('Raw Data'!Z1269 * 'Raw Data'!N1269 * 'Raw Data'!P1269) / 'Raw Data'!U1269, 'Raw Data'!Z1269), #N/A)</f>
        <v>0</v>
      </c>
      <c r="N1266" s="116">
        <f>IF('Raw Data'!U1269 &gt; 0, IF('Raw Data'!V1269 = 1, ('Raw Data'!AD1269 * 'Raw Data'!N1269 * 'Raw Data'!P1269) / 'Raw Data'!U1269, 'Raw Data'!AD1269), #N/A)</f>
        <v>63.7</v>
      </c>
      <c r="O1266" s="115">
        <f>IF('Raw Data'!U1269 &gt; 0, IF('Raw Data'!V1269 = 1, ('Raw Data'!AH1269 * 'Raw Data'!N1269 * 'Raw Data'!P1269) / 'Raw Data'!U1269, 'Raw Data'!AH1269), #N/A)</f>
        <v>0</v>
      </c>
      <c r="P1266" s="107">
        <f>'Raw Data'!V1269</f>
        <v>1</v>
      </c>
    </row>
    <row r="1267" spans="1:16" x14ac:dyDescent="0.2">
      <c r="A1267" s="132">
        <f>'Raw Data'!D1270</f>
        <v>7028</v>
      </c>
      <c r="B1267" s="113" t="str">
        <f>'Raw Data'!C1270</f>
        <v>4A</v>
      </c>
      <c r="C1267" s="131" t="str">
        <f>'Raw Data'!B1270</f>
        <v>4A Edge</v>
      </c>
      <c r="D1267" s="130">
        <f>'Raw Data'!E1270</f>
        <v>43296</v>
      </c>
      <c r="E1267" s="129">
        <f>'Raw Data'!F1270</f>
        <v>551022</v>
      </c>
      <c r="F1267" s="129">
        <f>IF('Raw Data'!G1270 &lt; 2000000,-1* 'Raw Data'!G1270,('Raw Data'!G1270 - 1000000))</f>
        <v>-1672586</v>
      </c>
      <c r="G1267" s="128">
        <f>'Raw Data'!H1270</f>
        <v>88</v>
      </c>
      <c r="H1267" s="127">
        <f>'Raw Data'!M1270</f>
        <v>6.9564361572265625</v>
      </c>
      <c r="I1267" s="119">
        <f>'Raw Data'!I1270</f>
        <v>174.18612670898437</v>
      </c>
      <c r="J1267" s="118">
        <f>'Raw Data'!K1270</f>
        <v>11</v>
      </c>
      <c r="K1267" s="119">
        <f>'Raw Data'!J1270</f>
        <v>43.524509429931641</v>
      </c>
      <c r="L1267" s="118">
        <f>'Raw Data'!L1270</f>
        <v>5</v>
      </c>
      <c r="M1267" s="117">
        <f>IF('Raw Data'!U1270 &gt; 0, IF('Raw Data'!V1270 = 1, ('Raw Data'!Z1270 * 'Raw Data'!N1270 * 'Raw Data'!P1270) / 'Raw Data'!U1270, 'Raw Data'!Z1270), #N/A)</f>
        <v>14.85</v>
      </c>
      <c r="N1267" s="116">
        <f>IF('Raw Data'!U1270 &gt; 0, IF('Raw Data'!V1270 = 1, ('Raw Data'!AD1270 * 'Raw Data'!N1270 * 'Raw Data'!P1270) / 'Raw Data'!U1270, 'Raw Data'!AD1270), #N/A)</f>
        <v>54.45</v>
      </c>
      <c r="O1267" s="115">
        <f>IF('Raw Data'!U1270 &gt; 0, IF('Raw Data'!V1270 = 1, ('Raw Data'!AH1270 * 'Raw Data'!N1270 * 'Raw Data'!P1270) / 'Raw Data'!U1270, 'Raw Data'!AH1270), #N/A)</f>
        <v>0</v>
      </c>
      <c r="P1267" s="107">
        <f>'Raw Data'!V1270</f>
        <v>1</v>
      </c>
    </row>
    <row r="1268" spans="1:16" x14ac:dyDescent="0.2">
      <c r="A1268" s="132">
        <f>'Raw Data'!D1271</f>
        <v>7029</v>
      </c>
      <c r="B1268" s="113" t="str">
        <f>'Raw Data'!C1271</f>
        <v>4A</v>
      </c>
      <c r="C1268" s="131" t="str">
        <f>'Raw Data'!B1271</f>
        <v>4A Edge</v>
      </c>
      <c r="D1268" s="130">
        <f>'Raw Data'!E1271</f>
        <v>43295</v>
      </c>
      <c r="E1268" s="129">
        <f>'Raw Data'!F1271</f>
        <v>551036</v>
      </c>
      <c r="F1268" s="129">
        <f>IF('Raw Data'!G1271 &lt; 2000000,-1* 'Raw Data'!G1271,('Raw Data'!G1271 - 1000000))</f>
        <v>-1674374</v>
      </c>
      <c r="G1268" s="128">
        <f>'Raw Data'!H1271</f>
        <v>162</v>
      </c>
      <c r="H1268" s="127">
        <f>'Raw Data'!M1271</f>
        <v>6.9564361572265625</v>
      </c>
      <c r="I1268" s="119">
        <f>'Raw Data'!I1271</f>
        <v>639.17694091796875</v>
      </c>
      <c r="J1268" s="118">
        <f>'Raw Data'!K1271</f>
        <v>38</v>
      </c>
      <c r="K1268" s="119">
        <f>'Raw Data'!J1271</f>
        <v>18.788043975830078</v>
      </c>
      <c r="L1268" s="118">
        <f>'Raw Data'!L1271</f>
        <v>2</v>
      </c>
      <c r="M1268" s="117">
        <f>IF('Raw Data'!U1271 &gt; 0, IF('Raw Data'!V1271 = 1, ('Raw Data'!Z1271 * 'Raw Data'!N1271 * 'Raw Data'!P1271) / 'Raw Data'!U1271, 'Raw Data'!Z1271), #N/A)</f>
        <v>0</v>
      </c>
      <c r="N1268" s="116">
        <f>IF('Raw Data'!U1271 &gt; 0, IF('Raw Data'!V1271 = 1, ('Raw Data'!AD1271 * 'Raw Data'!N1271 * 'Raw Data'!P1271) / 'Raw Data'!U1271, 'Raw Data'!AD1271), #N/A)</f>
        <v>0</v>
      </c>
      <c r="O1268" s="115">
        <f>IF('Raw Data'!U1271 &gt; 0, IF('Raw Data'!V1271 = 1, ('Raw Data'!AH1271 * 'Raw Data'!N1271 * 'Raw Data'!P1271) / 'Raw Data'!U1271, 'Raw Data'!AH1271), #N/A)</f>
        <v>4.95</v>
      </c>
      <c r="P1268" s="107">
        <f>'Raw Data'!V1271</f>
        <v>1</v>
      </c>
    </row>
    <row r="1269" spans="1:16" x14ac:dyDescent="0.2">
      <c r="A1269" s="132">
        <f>'Raw Data'!D1272</f>
        <v>7030</v>
      </c>
      <c r="B1269" s="113" t="str">
        <f>'Raw Data'!C1272</f>
        <v>4A</v>
      </c>
      <c r="C1269" s="131" t="str">
        <f>'Raw Data'!B1272</f>
        <v>4A Edge</v>
      </c>
      <c r="D1269" s="130">
        <f>'Raw Data'!E1272</f>
        <v>43295</v>
      </c>
      <c r="E1269" s="129">
        <f>'Raw Data'!F1272</f>
        <v>552009</v>
      </c>
      <c r="F1269" s="129">
        <f>IF('Raw Data'!G1272 &lt; 2000000,-1* 'Raw Data'!G1272,('Raw Data'!G1272 - 1000000))</f>
        <v>-1674101</v>
      </c>
      <c r="G1269" s="128">
        <f>'Raw Data'!H1272</f>
        <v>86</v>
      </c>
      <c r="H1269" s="127">
        <f>'Raw Data'!M1272</f>
        <v>6.9564361572265625</v>
      </c>
      <c r="I1269" s="119">
        <f>'Raw Data'!I1272</f>
        <v>0</v>
      </c>
      <c r="J1269" s="118">
        <f>'Raw Data'!K1272</f>
        <v>0</v>
      </c>
      <c r="K1269" s="119">
        <f>'Raw Data'!J1272</f>
        <v>16.279462814331055</v>
      </c>
      <c r="L1269" s="118">
        <f>'Raw Data'!L1272</f>
        <v>3</v>
      </c>
      <c r="M1269" s="117">
        <f>IF('Raw Data'!U1272 &gt; 0, IF('Raw Data'!V1272 = 1, ('Raw Data'!Z1272 * 'Raw Data'!N1272 * 'Raw Data'!P1272) / 'Raw Data'!U1272, 'Raw Data'!Z1272), #N/A)</f>
        <v>0</v>
      </c>
      <c r="N1269" s="116">
        <f>IF('Raw Data'!U1272 &gt; 0, IF('Raw Data'!V1272 = 1, ('Raw Data'!AD1272 * 'Raw Data'!N1272 * 'Raw Data'!P1272) / 'Raw Data'!U1272, 'Raw Data'!AD1272), #N/A)</f>
        <v>19.8</v>
      </c>
      <c r="O1269" s="115">
        <f>IF('Raw Data'!U1272 &gt; 0, IF('Raw Data'!V1272 = 1, ('Raw Data'!AH1272 * 'Raw Data'!N1272 * 'Raw Data'!P1272) / 'Raw Data'!U1272, 'Raw Data'!AH1272), #N/A)</f>
        <v>0</v>
      </c>
      <c r="P1269" s="107">
        <f>'Raw Data'!V1272</f>
        <v>1</v>
      </c>
    </row>
    <row r="1270" spans="1:16" x14ac:dyDescent="0.2">
      <c r="A1270" s="132">
        <f>'Raw Data'!D1273</f>
        <v>7031</v>
      </c>
      <c r="B1270" s="113" t="str">
        <f>'Raw Data'!C1273</f>
        <v>4A</v>
      </c>
      <c r="C1270" s="131" t="str">
        <f>'Raw Data'!B1273</f>
        <v>4A Edge</v>
      </c>
      <c r="D1270" s="130">
        <f>'Raw Data'!E1273</f>
        <v>43295</v>
      </c>
      <c r="E1270" s="129">
        <f>'Raw Data'!F1273</f>
        <v>552005</v>
      </c>
      <c r="F1270" s="129">
        <f>IF('Raw Data'!G1273 &lt; 2000000,-1* 'Raw Data'!G1273,('Raw Data'!G1273 - 1000000))</f>
        <v>-1680093</v>
      </c>
      <c r="G1270" s="128">
        <f>'Raw Data'!H1273</f>
        <v>201</v>
      </c>
      <c r="H1270" s="127">
        <f>'Raw Data'!M1273</f>
        <v>7.0267033576965332</v>
      </c>
      <c r="I1270" s="119">
        <f>'Raw Data'!I1273</f>
        <v>180.93305969238281</v>
      </c>
      <c r="J1270" s="118">
        <f>'Raw Data'!K1273</f>
        <v>11</v>
      </c>
      <c r="K1270" s="119">
        <f>'Raw Data'!J1273</f>
        <v>10.559208869934082</v>
      </c>
      <c r="L1270" s="118">
        <f>'Raw Data'!L1273</f>
        <v>1</v>
      </c>
      <c r="M1270" s="117">
        <f>IF('Raw Data'!U1273 &gt; 0, IF('Raw Data'!V1273 = 1, ('Raw Data'!Z1273 * 'Raw Data'!N1273 * 'Raw Data'!P1273) / 'Raw Data'!U1273, 'Raw Data'!Z1273), #N/A)</f>
        <v>0</v>
      </c>
      <c r="N1270" s="116">
        <f>IF('Raw Data'!U1273 &gt; 0, IF('Raw Data'!V1273 = 1, ('Raw Data'!AD1273 * 'Raw Data'!N1273 * 'Raw Data'!P1273) / 'Raw Data'!U1273, 'Raw Data'!AD1273), #N/A)</f>
        <v>0</v>
      </c>
      <c r="O1270" s="115">
        <f>IF('Raw Data'!U1273 &gt; 0, IF('Raw Data'!V1273 = 1, ('Raw Data'!AH1273 * 'Raw Data'!N1273 * 'Raw Data'!P1273) / 'Raw Data'!U1273, 'Raw Data'!AH1273), #N/A)</f>
        <v>0</v>
      </c>
      <c r="P1270" s="107">
        <f>'Raw Data'!V1273</f>
        <v>1</v>
      </c>
    </row>
    <row r="1271" spans="1:16" x14ac:dyDescent="0.2">
      <c r="A1271" s="132">
        <f>'Raw Data'!D1274</f>
        <v>7032</v>
      </c>
      <c r="B1271" s="113" t="str">
        <f>'Raw Data'!C1274</f>
        <v>4A</v>
      </c>
      <c r="C1271" s="131" t="str">
        <f>'Raw Data'!B1274</f>
        <v>4A Edge</v>
      </c>
      <c r="D1271" s="130">
        <f>'Raw Data'!E1274</f>
        <v>43306</v>
      </c>
      <c r="E1271" s="129">
        <f>'Raw Data'!F1274</f>
        <v>553061</v>
      </c>
      <c r="F1271" s="129">
        <f>IF('Raw Data'!G1274 &lt; 2000000,-1* 'Raw Data'!G1274,('Raw Data'!G1274 - 1000000))</f>
        <v>-1680105</v>
      </c>
      <c r="G1271" s="128">
        <f>'Raw Data'!H1274</f>
        <v>78</v>
      </c>
      <c r="H1271" s="127">
        <f>'Raw Data'!M1274</f>
        <v>6.9564361572265625</v>
      </c>
      <c r="I1271" s="119">
        <f>'Raw Data'!I1274</f>
        <v>44.52410888671875</v>
      </c>
      <c r="J1271" s="118">
        <f>'Raw Data'!K1274</f>
        <v>3</v>
      </c>
      <c r="K1271" s="119">
        <f>'Raw Data'!J1274</f>
        <v>33.672878265380859</v>
      </c>
      <c r="L1271" s="118">
        <f>'Raw Data'!L1274</f>
        <v>5</v>
      </c>
      <c r="M1271" s="117">
        <f>IF('Raw Data'!U1274 &gt; 0, IF('Raw Data'!V1274 = 1, ('Raw Data'!Z1274 * 'Raw Data'!N1274 * 'Raw Data'!P1274) / 'Raw Data'!U1274, 'Raw Data'!Z1274), #N/A)</f>
        <v>34.65</v>
      </c>
      <c r="N1271" s="116">
        <f>IF('Raw Data'!U1274 &gt; 0, IF('Raw Data'!V1274 = 1, ('Raw Data'!AD1274 * 'Raw Data'!N1274 * 'Raw Data'!P1274) / 'Raw Data'!U1274, 'Raw Data'!AD1274), #N/A)</f>
        <v>54.45</v>
      </c>
      <c r="O1271" s="115">
        <f>IF('Raw Data'!U1274 &gt; 0, IF('Raw Data'!V1274 = 1, ('Raw Data'!AH1274 * 'Raw Data'!N1274 * 'Raw Data'!P1274) / 'Raw Data'!U1274, 'Raw Data'!AH1274), #N/A)</f>
        <v>0</v>
      </c>
      <c r="P1271" s="107">
        <f>'Raw Data'!V1274</f>
        <v>1</v>
      </c>
    </row>
    <row r="1272" spans="1:16" x14ac:dyDescent="0.2">
      <c r="A1272" s="132">
        <f>'Raw Data'!D1275</f>
        <v>7033</v>
      </c>
      <c r="B1272" s="113" t="str">
        <f>'Raw Data'!C1275</f>
        <v>4A</v>
      </c>
      <c r="C1272" s="131" t="str">
        <f>'Raw Data'!B1275</f>
        <v>4A Edge</v>
      </c>
      <c r="D1272" s="130">
        <f>'Raw Data'!E1275</f>
        <v>43306</v>
      </c>
      <c r="E1272" s="129">
        <f>'Raw Data'!F1275</f>
        <v>552991</v>
      </c>
      <c r="F1272" s="129">
        <f>IF('Raw Data'!G1275 &lt; 2000000,-1* 'Raw Data'!G1275,('Raw Data'!G1275 - 1000000))</f>
        <v>-1681912</v>
      </c>
      <c r="G1272" s="128">
        <f>'Raw Data'!H1275</f>
        <v>139</v>
      </c>
      <c r="H1272" s="127">
        <f>'Raw Data'!M1275</f>
        <v>7.0267038345336914</v>
      </c>
      <c r="I1272" s="119">
        <f>'Raw Data'!I1275</f>
        <v>19.575479507446289</v>
      </c>
      <c r="J1272" s="118">
        <f>'Raw Data'!K1275</f>
        <v>1</v>
      </c>
      <c r="K1272" s="119">
        <f>'Raw Data'!J1275</f>
        <v>6.8899641036987305</v>
      </c>
      <c r="L1272" s="118">
        <f>'Raw Data'!L1275</f>
        <v>1</v>
      </c>
      <c r="M1272" s="117">
        <f>IF('Raw Data'!U1275 &gt; 0, IF('Raw Data'!V1275 = 1, ('Raw Data'!Z1275 * 'Raw Data'!N1275 * 'Raw Data'!P1275) / 'Raw Data'!U1275, 'Raw Data'!Z1275), #N/A)</f>
        <v>0</v>
      </c>
      <c r="N1272" s="116">
        <f>IF('Raw Data'!U1275 &gt; 0, IF('Raw Data'!V1275 = 1, ('Raw Data'!AD1275 * 'Raw Data'!N1275 * 'Raw Data'!P1275) / 'Raw Data'!U1275, 'Raw Data'!AD1275), #N/A)</f>
        <v>15</v>
      </c>
      <c r="O1272" s="115">
        <f>IF('Raw Data'!U1275 &gt; 0, IF('Raw Data'!V1275 = 1, ('Raw Data'!AH1275 * 'Raw Data'!N1275 * 'Raw Data'!P1275) / 'Raw Data'!U1275, 'Raw Data'!AH1275), #N/A)</f>
        <v>0</v>
      </c>
      <c r="P1272" s="107">
        <f>'Raw Data'!V1275</f>
        <v>1</v>
      </c>
    </row>
    <row r="1273" spans="1:16" x14ac:dyDescent="0.2">
      <c r="A1273" s="132">
        <f>'Raw Data'!D1276</f>
        <v>7034</v>
      </c>
      <c r="B1273" s="113" t="str">
        <f>'Raw Data'!C1276</f>
        <v>4A</v>
      </c>
      <c r="C1273" s="131" t="str">
        <f>'Raw Data'!B1276</f>
        <v>4A Edge</v>
      </c>
      <c r="D1273" s="130">
        <f>'Raw Data'!E1276</f>
        <v>43307</v>
      </c>
      <c r="E1273" s="129">
        <f>'Raw Data'!F1276</f>
        <v>553980</v>
      </c>
      <c r="F1273" s="129">
        <f>IF('Raw Data'!G1276 &lt; 2000000,-1* 'Raw Data'!G1276,('Raw Data'!G1276 - 1000000))</f>
        <v>-1683732</v>
      </c>
      <c r="G1273" s="128">
        <f>'Raw Data'!H1276</f>
        <v>79</v>
      </c>
      <c r="H1273" s="127">
        <f>'Raw Data'!M1276</f>
        <v>6.9564361572265625</v>
      </c>
      <c r="I1273" s="119">
        <f>'Raw Data'!I1276</f>
        <v>0</v>
      </c>
      <c r="J1273" s="118">
        <f>'Raw Data'!K1276</f>
        <v>0</v>
      </c>
      <c r="K1273" s="119">
        <f>'Raw Data'!J1276</f>
        <v>12.800872802734375</v>
      </c>
      <c r="L1273" s="118">
        <f>'Raw Data'!L1276</f>
        <v>2</v>
      </c>
      <c r="M1273" s="117">
        <f>IF('Raw Data'!U1276 &gt; 0, IF('Raw Data'!V1276 = 1, ('Raw Data'!Z1276 * 'Raw Data'!N1276 * 'Raw Data'!P1276) / 'Raw Data'!U1276, 'Raw Data'!Z1276), #N/A)</f>
        <v>0</v>
      </c>
      <c r="N1273" s="116">
        <f>IF('Raw Data'!U1276 &gt; 0, IF('Raw Data'!V1276 = 1, ('Raw Data'!AD1276 * 'Raw Data'!N1276 * 'Raw Data'!P1276) / 'Raw Data'!U1276, 'Raw Data'!AD1276), #N/A)</f>
        <v>108.9</v>
      </c>
      <c r="O1273" s="115">
        <f>IF('Raw Data'!U1276 &gt; 0, IF('Raw Data'!V1276 = 1, ('Raw Data'!AH1276 * 'Raw Data'!N1276 * 'Raw Data'!P1276) / 'Raw Data'!U1276, 'Raw Data'!AH1276), #N/A)</f>
        <v>0</v>
      </c>
      <c r="P1273" s="107">
        <f>'Raw Data'!V1276</f>
        <v>1</v>
      </c>
    </row>
    <row r="1274" spans="1:16" x14ac:dyDescent="0.2">
      <c r="A1274" s="132">
        <f>'Raw Data'!D1277</f>
        <v>7035</v>
      </c>
      <c r="B1274" s="113" t="str">
        <f>'Raw Data'!C1277</f>
        <v>4A</v>
      </c>
      <c r="C1274" s="131" t="str">
        <f>'Raw Data'!B1277</f>
        <v>4A Edge</v>
      </c>
      <c r="D1274" s="130">
        <f>'Raw Data'!E1277</f>
        <v>43307</v>
      </c>
      <c r="E1274" s="129">
        <f>'Raw Data'!F1277</f>
        <v>555017</v>
      </c>
      <c r="F1274" s="129">
        <f>IF('Raw Data'!G1277 &lt; 2000000,-1* 'Raw Data'!G1277,('Raw Data'!G1277 - 1000000))</f>
        <v>-1683705</v>
      </c>
      <c r="G1274" s="128">
        <f>'Raw Data'!H1277</f>
        <v>78</v>
      </c>
      <c r="H1274" s="127">
        <f>'Raw Data'!M1277</f>
        <v>6.9564361572265625</v>
      </c>
      <c r="I1274" s="119">
        <f>'Raw Data'!I1277</f>
        <v>44.275951385498047</v>
      </c>
      <c r="J1274" s="118">
        <f>'Raw Data'!K1277</f>
        <v>3</v>
      </c>
      <c r="K1274" s="119">
        <f>'Raw Data'!J1277</f>
        <v>20.449689865112305</v>
      </c>
      <c r="L1274" s="118">
        <f>'Raw Data'!L1277</f>
        <v>3</v>
      </c>
      <c r="M1274" s="117">
        <f>IF('Raw Data'!U1277 &gt; 0, IF('Raw Data'!V1277 = 1, ('Raw Data'!Z1277 * 'Raw Data'!N1277 * 'Raw Data'!P1277) / 'Raw Data'!U1277, 'Raw Data'!Z1277), #N/A)</f>
        <v>0</v>
      </c>
      <c r="N1274" s="116">
        <f>IF('Raw Data'!U1277 &gt; 0, IF('Raw Data'!V1277 = 1, ('Raw Data'!AD1277 * 'Raw Data'!N1277 * 'Raw Data'!P1277) / 'Raw Data'!U1277, 'Raw Data'!AD1277), #N/A)</f>
        <v>49.5</v>
      </c>
      <c r="O1274" s="115">
        <f>IF('Raw Data'!U1277 &gt; 0, IF('Raw Data'!V1277 = 1, ('Raw Data'!AH1277 * 'Raw Data'!N1277 * 'Raw Data'!P1277) / 'Raw Data'!U1277, 'Raw Data'!AH1277), #N/A)</f>
        <v>0</v>
      </c>
      <c r="P1274" s="107">
        <f>'Raw Data'!V1277</f>
        <v>1</v>
      </c>
    </row>
    <row r="1275" spans="1:16" x14ac:dyDescent="0.2">
      <c r="A1275" s="126">
        <f>'Raw Data'!D1278</f>
        <v>7036</v>
      </c>
      <c r="B1275" s="125" t="str">
        <f>'Raw Data'!C1278</f>
        <v>4A</v>
      </c>
      <c r="C1275" s="124" t="str">
        <f>'Raw Data'!B1278</f>
        <v>4A Edge</v>
      </c>
      <c r="D1275" s="123">
        <f>'Raw Data'!E1278</f>
        <v>43307</v>
      </c>
      <c r="E1275" s="122">
        <f>'Raw Data'!F1278</f>
        <v>555016</v>
      </c>
      <c r="F1275" s="122">
        <f>IF('Raw Data'!G1278 &lt; 2000000,-1* 'Raw Data'!G1278,('Raw Data'!G1278 - 1000000))</f>
        <v>-1685191</v>
      </c>
      <c r="G1275" s="121">
        <f>'Raw Data'!H1278</f>
        <v>154</v>
      </c>
      <c r="H1275" s="120">
        <f>'Raw Data'!M1278</f>
        <v>6.9564361572265625</v>
      </c>
      <c r="I1275" s="137">
        <f>'Raw Data'!I1278</f>
        <v>0</v>
      </c>
      <c r="J1275" s="136">
        <f>'Raw Data'!K1278</f>
        <v>0</v>
      </c>
      <c r="K1275" s="137">
        <f>'Raw Data'!J1278</f>
        <v>0</v>
      </c>
      <c r="L1275" s="136">
        <f>'Raw Data'!L1278</f>
        <v>0</v>
      </c>
      <c r="M1275" s="135">
        <f>IF('Raw Data'!U1278 &gt; 0, IF('Raw Data'!V1278 = 1, ('Raw Data'!Z1278 * 'Raw Data'!N1278 * 'Raw Data'!P1278) / 'Raw Data'!U1278, 'Raw Data'!Z1278), #N/A)</f>
        <v>4.95</v>
      </c>
      <c r="N1275" s="134">
        <f>IF('Raw Data'!U1278 &gt; 0, IF('Raw Data'!V1278 = 1, ('Raw Data'!AD1278 * 'Raw Data'!N1278 * 'Raw Data'!P1278) / 'Raw Data'!U1278, 'Raw Data'!AD1278), #N/A)</f>
        <v>19.8</v>
      </c>
      <c r="O1275" s="133">
        <f>IF('Raw Data'!U1278 &gt; 0, IF('Raw Data'!V1278 = 1, ('Raw Data'!AH1278 * 'Raw Data'!N1278 * 'Raw Data'!P1278) / 'Raw Data'!U1278, 'Raw Data'!AH1278), #N/A)</f>
        <v>4.95</v>
      </c>
      <c r="P1275" s="107">
        <f>'Raw Data'!V1278</f>
        <v>1</v>
      </c>
    </row>
    <row r="1276" spans="1:16" x14ac:dyDescent="0.2">
      <c r="A1276" s="132">
        <f>'Raw Data'!D1279</f>
        <v>7037</v>
      </c>
      <c r="B1276" s="113" t="str">
        <f>'Raw Data'!C1279</f>
        <v>4A</v>
      </c>
      <c r="C1276" s="131" t="str">
        <f>'Raw Data'!B1279</f>
        <v>4A Edge</v>
      </c>
      <c r="D1276" s="130">
        <f>'Raw Data'!E1279</f>
        <v>43317</v>
      </c>
      <c r="E1276" s="129">
        <f>'Raw Data'!F1279</f>
        <v>560007</v>
      </c>
      <c r="F1276" s="129">
        <f>IF('Raw Data'!G1279 &lt; 2000000,-1* 'Raw Data'!G1279,('Raw Data'!G1279 - 1000000))</f>
        <v>-1681908</v>
      </c>
      <c r="G1276" s="128">
        <f>'Raw Data'!H1279</f>
        <v>87</v>
      </c>
      <c r="H1276" s="127">
        <f>'Raw Data'!M1279</f>
        <v>7.0267033576965332</v>
      </c>
      <c r="I1276" s="119">
        <f>'Raw Data'!I1279</f>
        <v>31.917484283447266</v>
      </c>
      <c r="J1276" s="118">
        <f>'Raw Data'!K1279</f>
        <v>2</v>
      </c>
      <c r="K1276" s="119">
        <f>'Raw Data'!J1279</f>
        <v>25.012155532836914</v>
      </c>
      <c r="L1276" s="118">
        <f>'Raw Data'!L1279</f>
        <v>4</v>
      </c>
      <c r="M1276" s="117">
        <f>IF('Raw Data'!U1279 &gt; 0, IF('Raw Data'!V1279 = 1, ('Raw Data'!Z1279 * 'Raw Data'!N1279 * 'Raw Data'!P1279) / 'Raw Data'!U1279, 'Raw Data'!Z1279), #N/A)</f>
        <v>0</v>
      </c>
      <c r="N1276" s="116">
        <f>IF('Raw Data'!U1279 &gt; 0, IF('Raw Data'!V1279 = 1, ('Raw Data'!AD1279 * 'Raw Data'!N1279 * 'Raw Data'!P1279) / 'Raw Data'!U1279, 'Raw Data'!AD1279), #N/A)</f>
        <v>85</v>
      </c>
      <c r="O1276" s="115">
        <f>IF('Raw Data'!U1279 &gt; 0, IF('Raw Data'!V1279 = 1, ('Raw Data'!AH1279 * 'Raw Data'!N1279 * 'Raw Data'!P1279) / 'Raw Data'!U1279, 'Raw Data'!AH1279), #N/A)</f>
        <v>0</v>
      </c>
      <c r="P1276" s="107">
        <f>'Raw Data'!V1279</f>
        <v>1</v>
      </c>
    </row>
    <row r="1277" spans="1:16" x14ac:dyDescent="0.2">
      <c r="A1277" s="132">
        <f>'Raw Data'!D1280</f>
        <v>7038</v>
      </c>
      <c r="B1277" s="113" t="str">
        <f>'Raw Data'!C1280</f>
        <v>4A</v>
      </c>
      <c r="C1277" s="131" t="str">
        <f>'Raw Data'!B1280</f>
        <v>4A Edge</v>
      </c>
      <c r="D1277" s="130">
        <f>'Raw Data'!E1280</f>
        <v>43318</v>
      </c>
      <c r="E1277" s="129">
        <f>'Raw Data'!F1280</f>
        <v>555993</v>
      </c>
      <c r="F1277" s="129">
        <f>IF('Raw Data'!G1280 &lt; 2000000,-1* 'Raw Data'!G1280,('Raw Data'!G1280 - 1000000))</f>
        <v>-1683701</v>
      </c>
      <c r="G1277" s="128">
        <f>'Raw Data'!H1280</f>
        <v>136</v>
      </c>
      <c r="H1277" s="127">
        <f>'Raw Data'!M1280</f>
        <v>5.4105615615844727</v>
      </c>
      <c r="I1277" s="119">
        <f>'Raw Data'!I1280</f>
        <v>15.396925926208496</v>
      </c>
      <c r="J1277" s="118">
        <f>'Raw Data'!K1280</f>
        <v>1</v>
      </c>
      <c r="K1277" s="119">
        <f>'Raw Data'!J1280</f>
        <v>0</v>
      </c>
      <c r="L1277" s="118">
        <f>'Raw Data'!L1280</f>
        <v>0</v>
      </c>
      <c r="M1277" s="117">
        <f>IF('Raw Data'!U1280 &gt; 0, IF('Raw Data'!V1280 = 1, ('Raw Data'!Z1280 * 'Raw Data'!N1280 * 'Raw Data'!P1280) / 'Raw Data'!U1280, 'Raw Data'!Z1280), #N/A)</f>
        <v>0</v>
      </c>
      <c r="N1277" s="116">
        <f>IF('Raw Data'!U1280 &gt; 0, IF('Raw Data'!V1280 = 1, ('Raw Data'!AD1280 * 'Raw Data'!N1280 * 'Raw Data'!P1280) / 'Raw Data'!U1280, 'Raw Data'!AD1280), #N/A)</f>
        <v>26.95</v>
      </c>
      <c r="O1277" s="115">
        <f>IF('Raw Data'!U1280 &gt; 0, IF('Raw Data'!V1280 = 1, ('Raw Data'!AH1280 * 'Raw Data'!N1280 * 'Raw Data'!P1280) / 'Raw Data'!U1280, 'Raw Data'!AH1280), #N/A)</f>
        <v>0</v>
      </c>
      <c r="P1277" s="107">
        <f>'Raw Data'!V1280</f>
        <v>1</v>
      </c>
    </row>
    <row r="1278" spans="1:16" x14ac:dyDescent="0.2">
      <c r="A1278" s="132">
        <f>'Raw Data'!D1281</f>
        <v>7039</v>
      </c>
      <c r="B1278" s="113" t="str">
        <f>'Raw Data'!C1281</f>
        <v>4A</v>
      </c>
      <c r="C1278" s="131" t="str">
        <f>'Raw Data'!B1281</f>
        <v>4A Edge</v>
      </c>
      <c r="D1278" s="130">
        <f>'Raw Data'!E1281</f>
        <v>43308</v>
      </c>
      <c r="E1278" s="129">
        <f>'Raw Data'!F1281</f>
        <v>560070</v>
      </c>
      <c r="F1278" s="129">
        <f>IF('Raw Data'!G1281 &lt; 2000000,-1* 'Raw Data'!G1281,('Raw Data'!G1281 - 1000000))</f>
        <v>-1694819</v>
      </c>
      <c r="G1278" s="128">
        <f>'Raw Data'!H1281</f>
        <v>110</v>
      </c>
      <c r="H1278" s="127">
        <f>'Raw Data'!M1281</f>
        <v>6.88616943359375</v>
      </c>
      <c r="I1278" s="119">
        <f>'Raw Data'!I1281</f>
        <v>14.85544490814209</v>
      </c>
      <c r="J1278" s="118">
        <f>'Raw Data'!K1281</f>
        <v>1</v>
      </c>
      <c r="K1278" s="119">
        <f>'Raw Data'!J1281</f>
        <v>19.045028686523438</v>
      </c>
      <c r="L1278" s="118">
        <f>'Raw Data'!L1281</f>
        <v>3</v>
      </c>
      <c r="M1278" s="117">
        <f>IF('Raw Data'!U1281 &gt; 0, IF('Raw Data'!V1281 = 1, ('Raw Data'!Z1281 * 'Raw Data'!N1281 * 'Raw Data'!P1281) / 'Raw Data'!U1281, 'Raw Data'!Z1281), #N/A)</f>
        <v>24.5</v>
      </c>
      <c r="N1278" s="116">
        <f>IF('Raw Data'!U1281 &gt; 0, IF('Raw Data'!V1281 = 1, ('Raw Data'!AD1281 * 'Raw Data'!N1281 * 'Raw Data'!P1281) / 'Raw Data'!U1281, 'Raw Data'!AD1281), #N/A)</f>
        <v>68.599999999999994</v>
      </c>
      <c r="O1278" s="115">
        <f>IF('Raw Data'!U1281 &gt; 0, IF('Raw Data'!V1281 = 1, ('Raw Data'!AH1281 * 'Raw Data'!N1281 * 'Raw Data'!P1281) / 'Raw Data'!U1281, 'Raw Data'!AH1281), #N/A)</f>
        <v>0</v>
      </c>
      <c r="P1278" s="107">
        <f>'Raw Data'!V1281</f>
        <v>1</v>
      </c>
    </row>
    <row r="1279" spans="1:16" x14ac:dyDescent="0.2">
      <c r="A1279" s="132">
        <f>'Raw Data'!D1282</f>
        <v>7040</v>
      </c>
      <c r="B1279" s="113" t="str">
        <f>'Raw Data'!C1282</f>
        <v>4A</v>
      </c>
      <c r="C1279" s="131" t="str">
        <f>'Raw Data'!B1282</f>
        <v>4A Edge</v>
      </c>
      <c r="D1279" s="130">
        <f>'Raw Data'!E1282</f>
        <v>43308</v>
      </c>
      <c r="E1279" s="129">
        <f>'Raw Data'!F1282</f>
        <v>560007</v>
      </c>
      <c r="F1279" s="129">
        <f>IF('Raw Data'!G1282 &lt; 2000000,-1* 'Raw Data'!G1282,('Raw Data'!G1282 - 1000000))</f>
        <v>-1700536</v>
      </c>
      <c r="G1279" s="128">
        <f>'Raw Data'!H1282</f>
        <v>93</v>
      </c>
      <c r="H1279" s="127">
        <f>'Raw Data'!M1282</f>
        <v>6.9564366340637207</v>
      </c>
      <c r="I1279" s="119">
        <f>'Raw Data'!I1282</f>
        <v>37.871311187744141</v>
      </c>
      <c r="J1279" s="118">
        <f>'Raw Data'!K1282</f>
        <v>2</v>
      </c>
      <c r="K1279" s="119">
        <f>'Raw Data'!J1282</f>
        <v>12.977153778076172</v>
      </c>
      <c r="L1279" s="118">
        <f>'Raw Data'!L1282</f>
        <v>2</v>
      </c>
      <c r="M1279" s="117">
        <f>IF('Raw Data'!U1282 &gt; 0, IF('Raw Data'!V1282 = 1, ('Raw Data'!Z1282 * 'Raw Data'!N1282 * 'Raw Data'!P1282) / 'Raw Data'!U1282, 'Raw Data'!Z1282), #N/A)</f>
        <v>0</v>
      </c>
      <c r="N1279" s="116">
        <f>IF('Raw Data'!U1282 &gt; 0, IF('Raw Data'!V1282 = 1, ('Raw Data'!AD1282 * 'Raw Data'!N1282 * 'Raw Data'!P1282) / 'Raw Data'!U1282, 'Raw Data'!AD1282), #N/A)</f>
        <v>34.65</v>
      </c>
      <c r="O1279" s="115">
        <f>IF('Raw Data'!U1282 &gt; 0, IF('Raw Data'!V1282 = 1, ('Raw Data'!AH1282 * 'Raw Data'!N1282 * 'Raw Data'!P1282) / 'Raw Data'!U1282, 'Raw Data'!AH1282), #N/A)</f>
        <v>0</v>
      </c>
      <c r="P1279" s="107">
        <f>'Raw Data'!V1282</f>
        <v>1</v>
      </c>
    </row>
    <row r="1280" spans="1:16" x14ac:dyDescent="0.2">
      <c r="A1280" s="132">
        <f>'Raw Data'!D1283</f>
        <v>7042</v>
      </c>
      <c r="B1280" s="113" t="str">
        <f>'Raw Data'!C1283</f>
        <v>4A</v>
      </c>
      <c r="C1280" s="131" t="str">
        <f>'Raw Data'!B1283</f>
        <v>4A Edge</v>
      </c>
      <c r="D1280" s="130">
        <f>'Raw Data'!E1283</f>
        <v>43317</v>
      </c>
      <c r="E1280" s="129">
        <f>'Raw Data'!F1283</f>
        <v>561006</v>
      </c>
      <c r="F1280" s="129">
        <f>IF('Raw Data'!G1283 &lt; 2000000,-1* 'Raw Data'!G1283,('Raw Data'!G1283 - 1000000))</f>
        <v>-1681888</v>
      </c>
      <c r="G1280" s="128">
        <f>'Raw Data'!H1283</f>
        <v>88</v>
      </c>
      <c r="H1280" s="127">
        <f>'Raw Data'!M1283</f>
        <v>6.9564361572265625</v>
      </c>
      <c r="I1280" s="119">
        <f>'Raw Data'!I1283</f>
        <v>0</v>
      </c>
      <c r="J1280" s="118">
        <f>'Raw Data'!K1283</f>
        <v>0</v>
      </c>
      <c r="K1280" s="119">
        <f>'Raw Data'!J1283</f>
        <v>79.330039978027344</v>
      </c>
      <c r="L1280" s="118">
        <f>'Raw Data'!L1283</f>
        <v>10</v>
      </c>
      <c r="M1280" s="117">
        <f>IF('Raw Data'!U1283 &gt; 0, IF('Raw Data'!V1283 = 1, ('Raw Data'!Z1283 * 'Raw Data'!N1283 * 'Raw Data'!P1283) / 'Raw Data'!U1283, 'Raw Data'!Z1283), #N/A)</f>
        <v>0</v>
      </c>
      <c r="N1280" s="116">
        <f>IF('Raw Data'!U1283 &gt; 0, IF('Raw Data'!V1283 = 1, ('Raw Data'!AD1283 * 'Raw Data'!N1283 * 'Raw Data'!P1283) / 'Raw Data'!U1283, 'Raw Data'!AD1283), #N/A)</f>
        <v>44.55</v>
      </c>
      <c r="O1280" s="115">
        <f>IF('Raw Data'!U1283 &gt; 0, IF('Raw Data'!V1283 = 1, ('Raw Data'!AH1283 * 'Raw Data'!N1283 * 'Raw Data'!P1283) / 'Raw Data'!U1283, 'Raw Data'!AH1283), #N/A)</f>
        <v>0</v>
      </c>
      <c r="P1280" s="107">
        <f>'Raw Data'!V1283</f>
        <v>1</v>
      </c>
    </row>
    <row r="1281" spans="1:16" x14ac:dyDescent="0.2">
      <c r="A1281" s="132">
        <f>'Raw Data'!D1284</f>
        <v>7043</v>
      </c>
      <c r="B1281" s="113" t="str">
        <f>'Raw Data'!C1284</f>
        <v>4A</v>
      </c>
      <c r="C1281" s="131" t="str">
        <f>'Raw Data'!B1284</f>
        <v>4A Edge</v>
      </c>
      <c r="D1281" s="130">
        <f>'Raw Data'!E1284</f>
        <v>43318</v>
      </c>
      <c r="E1281" s="129">
        <f>'Raw Data'!F1284</f>
        <v>560989</v>
      </c>
      <c r="F1281" s="129">
        <f>IF('Raw Data'!G1284 &lt; 2000000,-1* 'Raw Data'!G1284,('Raw Data'!G1284 - 1000000))</f>
        <v>-1683676</v>
      </c>
      <c r="G1281" s="128">
        <f>'Raw Data'!H1284</f>
        <v>175</v>
      </c>
      <c r="H1281" s="127">
        <f>'Raw Data'!M1284</f>
        <v>6.88616943359375</v>
      </c>
      <c r="I1281" s="119">
        <f>'Raw Data'!I1284</f>
        <v>255.48631286621094</v>
      </c>
      <c r="J1281" s="118">
        <f>'Raw Data'!K1284</f>
        <v>14</v>
      </c>
      <c r="K1281" s="119">
        <f>'Raw Data'!J1284</f>
        <v>0</v>
      </c>
      <c r="L1281" s="118">
        <f>'Raw Data'!L1284</f>
        <v>0</v>
      </c>
      <c r="M1281" s="117">
        <f>IF('Raw Data'!U1284 &gt; 0, IF('Raw Data'!V1284 = 1, ('Raw Data'!Z1284 * 'Raw Data'!N1284 * 'Raw Data'!P1284) / 'Raw Data'!U1284, 'Raw Data'!Z1284), #N/A)</f>
        <v>0</v>
      </c>
      <c r="N1281" s="116">
        <f>IF('Raw Data'!U1284 &gt; 0, IF('Raw Data'!V1284 = 1, ('Raw Data'!AD1284 * 'Raw Data'!N1284 * 'Raw Data'!P1284) / 'Raw Data'!U1284, 'Raw Data'!AD1284), #N/A)</f>
        <v>68.599999999999994</v>
      </c>
      <c r="O1281" s="115">
        <f>IF('Raw Data'!U1284 &gt; 0, IF('Raw Data'!V1284 = 1, ('Raw Data'!AH1284 * 'Raw Data'!N1284 * 'Raw Data'!P1284) / 'Raw Data'!U1284, 'Raw Data'!AH1284), #N/A)</f>
        <v>4.9000000000000004</v>
      </c>
      <c r="P1281" s="107">
        <f>'Raw Data'!V1284</f>
        <v>1</v>
      </c>
    </row>
    <row r="1282" spans="1:16" x14ac:dyDescent="0.2">
      <c r="A1282" s="132">
        <f>'Raw Data'!D1285</f>
        <v>7044</v>
      </c>
      <c r="B1282" s="113" t="str">
        <f>'Raw Data'!C1285</f>
        <v>4A</v>
      </c>
      <c r="C1282" s="131" t="str">
        <f>'Raw Data'!B1285</f>
        <v>4A Edge</v>
      </c>
      <c r="D1282" s="130">
        <f>'Raw Data'!E1285</f>
        <v>43315</v>
      </c>
      <c r="E1282" s="129">
        <f>'Raw Data'!F1285</f>
        <v>561003</v>
      </c>
      <c r="F1282" s="129">
        <f>IF('Raw Data'!G1285 &lt; 2000000,-1* 'Raw Data'!G1285,('Raw Data'!G1285 - 1000000))</f>
        <v>-1685478</v>
      </c>
      <c r="G1282" s="128">
        <f>'Raw Data'!H1285</f>
        <v>143</v>
      </c>
      <c r="H1282" s="127">
        <f>'Raw Data'!M1285</f>
        <v>6.9564361572265625</v>
      </c>
      <c r="I1282" s="119">
        <f>'Raw Data'!I1285</f>
        <v>65.057655334472656</v>
      </c>
      <c r="J1282" s="118">
        <f>'Raw Data'!K1285</f>
        <v>4</v>
      </c>
      <c r="K1282" s="119">
        <f>'Raw Data'!J1285</f>
        <v>0</v>
      </c>
      <c r="L1282" s="118">
        <f>'Raw Data'!L1285</f>
        <v>0</v>
      </c>
      <c r="M1282" s="117">
        <f>IF('Raw Data'!U1285 &gt; 0, IF('Raw Data'!V1285 = 1, ('Raw Data'!Z1285 * 'Raw Data'!N1285 * 'Raw Data'!P1285) / 'Raw Data'!U1285, 'Raw Data'!Z1285), #N/A)</f>
        <v>0</v>
      </c>
      <c r="N1282" s="116">
        <f>IF('Raw Data'!U1285 &gt; 0, IF('Raw Data'!V1285 = 1, ('Raw Data'!AD1285 * 'Raw Data'!N1285 * 'Raw Data'!P1285) / 'Raw Data'!U1285, 'Raw Data'!AD1285), #N/A)</f>
        <v>34.65</v>
      </c>
      <c r="O1282" s="115">
        <f>IF('Raw Data'!U1285 &gt; 0, IF('Raw Data'!V1285 = 1, ('Raw Data'!AH1285 * 'Raw Data'!N1285 * 'Raw Data'!P1285) / 'Raw Data'!U1285, 'Raw Data'!AH1285), #N/A)</f>
        <v>4.95</v>
      </c>
      <c r="P1282" s="107">
        <f>'Raw Data'!V1285</f>
        <v>1</v>
      </c>
    </row>
    <row r="1283" spans="1:16" x14ac:dyDescent="0.2">
      <c r="A1283" s="132">
        <f>'Raw Data'!D1286</f>
        <v>7045</v>
      </c>
      <c r="B1283" s="113" t="str">
        <f>'Raw Data'!C1286</f>
        <v>4A</v>
      </c>
      <c r="C1283" s="131" t="str">
        <f>'Raw Data'!B1286</f>
        <v>4A Edge</v>
      </c>
      <c r="D1283" s="130">
        <f>'Raw Data'!E1286</f>
        <v>43308</v>
      </c>
      <c r="E1283" s="129">
        <f>'Raw Data'!F1286</f>
        <v>561000</v>
      </c>
      <c r="F1283" s="129">
        <f>IF('Raw Data'!G1286 &lt; 2000000,-1* 'Raw Data'!G1286,('Raw Data'!G1286 - 1000000))</f>
        <v>-1693128</v>
      </c>
      <c r="G1283" s="128">
        <f>'Raw Data'!H1286</f>
        <v>269</v>
      </c>
      <c r="H1283" s="127">
        <f>'Raw Data'!M1286</f>
        <v>6.9564361572265625</v>
      </c>
      <c r="I1283" s="119">
        <f>'Raw Data'!I1286</f>
        <v>231.90985107421875</v>
      </c>
      <c r="J1283" s="118">
        <f>'Raw Data'!K1286</f>
        <v>8</v>
      </c>
      <c r="K1283" s="119">
        <f>'Raw Data'!J1286</f>
        <v>0</v>
      </c>
      <c r="L1283" s="118">
        <f>'Raw Data'!L1286</f>
        <v>0</v>
      </c>
      <c r="M1283" s="117">
        <f>IF('Raw Data'!U1286 &gt; 0, IF('Raw Data'!V1286 = 1, ('Raw Data'!Z1286 * 'Raw Data'!N1286 * 'Raw Data'!P1286) / 'Raw Data'!U1286, 'Raw Data'!Z1286), #N/A)</f>
        <v>14.85</v>
      </c>
      <c r="N1283" s="116">
        <f>IF('Raw Data'!U1286 &gt; 0, IF('Raw Data'!V1286 = 1, ('Raw Data'!AD1286 * 'Raw Data'!N1286 * 'Raw Data'!P1286) / 'Raw Data'!U1286, 'Raw Data'!AD1286), #N/A)</f>
        <v>0</v>
      </c>
      <c r="O1283" s="115">
        <f>IF('Raw Data'!U1286 &gt; 0, IF('Raw Data'!V1286 = 1, ('Raw Data'!AH1286 * 'Raw Data'!N1286 * 'Raw Data'!P1286) / 'Raw Data'!U1286, 'Raw Data'!AH1286), #N/A)</f>
        <v>0</v>
      </c>
      <c r="P1283" s="107">
        <f>'Raw Data'!V1286</f>
        <v>1</v>
      </c>
    </row>
    <row r="1284" spans="1:16" x14ac:dyDescent="0.2">
      <c r="A1284" s="132">
        <f>'Raw Data'!D1287</f>
        <v>7046</v>
      </c>
      <c r="B1284" s="113" t="str">
        <f>'Raw Data'!C1287</f>
        <v>4A</v>
      </c>
      <c r="C1284" s="131" t="str">
        <f>'Raw Data'!B1287</f>
        <v>4A Edge</v>
      </c>
      <c r="D1284" s="130">
        <f>'Raw Data'!E1287</f>
        <v>43292</v>
      </c>
      <c r="E1284" s="129">
        <f>'Raw Data'!F1287</f>
        <v>561005</v>
      </c>
      <c r="F1284" s="129">
        <f>IF('Raw Data'!G1287 &lt; 2000000,-1* 'Raw Data'!G1287,('Raw Data'!G1287 - 1000000))</f>
        <v>-1704203</v>
      </c>
      <c r="G1284" s="128">
        <f>'Raw Data'!H1287</f>
        <v>85</v>
      </c>
      <c r="H1284" s="127">
        <f>'Raw Data'!M1287</f>
        <v>6.9564361572265625</v>
      </c>
      <c r="I1284" s="119">
        <f>'Raw Data'!I1287</f>
        <v>202.68681335449219</v>
      </c>
      <c r="J1284" s="118">
        <f>'Raw Data'!K1287</f>
        <v>11</v>
      </c>
      <c r="K1284" s="119">
        <f>'Raw Data'!J1287</f>
        <v>4.2131662368774414</v>
      </c>
      <c r="L1284" s="118">
        <f>'Raw Data'!L1287</f>
        <v>1</v>
      </c>
      <c r="M1284" s="117">
        <f>IF('Raw Data'!U1287 &gt; 0, IF('Raw Data'!V1287 = 1, ('Raw Data'!Z1287 * 'Raw Data'!N1287 * 'Raw Data'!P1287) / 'Raw Data'!U1287, 'Raw Data'!Z1287), #N/A)</f>
        <v>0</v>
      </c>
      <c r="N1284" s="116">
        <f>IF('Raw Data'!U1287 &gt; 0, IF('Raw Data'!V1287 = 1, ('Raw Data'!AD1287 * 'Raw Data'!N1287 * 'Raw Data'!P1287) / 'Raw Data'!U1287, 'Raw Data'!AD1287), #N/A)</f>
        <v>39.6</v>
      </c>
      <c r="O1284" s="115">
        <f>IF('Raw Data'!U1287 &gt; 0, IF('Raw Data'!V1287 = 1, ('Raw Data'!AH1287 * 'Raw Data'!N1287 * 'Raw Data'!P1287) / 'Raw Data'!U1287, 'Raw Data'!AH1287), #N/A)</f>
        <v>0</v>
      </c>
      <c r="P1284" s="107">
        <f>'Raw Data'!V1287</f>
        <v>1</v>
      </c>
    </row>
    <row r="1285" spans="1:16" x14ac:dyDescent="0.2">
      <c r="A1285" s="132">
        <f>'Raw Data'!D1288</f>
        <v>7049</v>
      </c>
      <c r="B1285" s="113" t="str">
        <f>'Raw Data'!C1288</f>
        <v>4A</v>
      </c>
      <c r="C1285" s="131" t="str">
        <f>'Raw Data'!B1288</f>
        <v>4A Edge</v>
      </c>
      <c r="D1285" s="130">
        <f>'Raw Data'!E1288</f>
        <v>43315</v>
      </c>
      <c r="E1285" s="129">
        <f>'Raw Data'!F1288</f>
        <v>561986</v>
      </c>
      <c r="F1285" s="129">
        <f>IF('Raw Data'!G1288 &lt; 2000000,-1* 'Raw Data'!G1288,('Raw Data'!G1288 - 1000000))</f>
        <v>-1691298</v>
      </c>
      <c r="G1285" s="128">
        <f>'Raw Data'!H1288</f>
        <v>74</v>
      </c>
      <c r="H1285" s="127">
        <f>'Raw Data'!M1288</f>
        <v>6.88616943359375</v>
      </c>
      <c r="I1285" s="119">
        <f>'Raw Data'!I1288</f>
        <v>37.44970703125</v>
      </c>
      <c r="J1285" s="118">
        <f>'Raw Data'!K1288</f>
        <v>2</v>
      </c>
      <c r="K1285" s="119">
        <f>'Raw Data'!J1288</f>
        <v>40.711109161376953</v>
      </c>
      <c r="L1285" s="118">
        <f>'Raw Data'!L1288</f>
        <v>6</v>
      </c>
      <c r="M1285" s="117">
        <f>IF('Raw Data'!U1288 &gt; 0, IF('Raw Data'!V1288 = 1, ('Raw Data'!Z1288 * 'Raw Data'!N1288 * 'Raw Data'!P1288) / 'Raw Data'!U1288, 'Raw Data'!Z1288), #N/A)</f>
        <v>0</v>
      </c>
      <c r="N1285" s="116">
        <f>IF('Raw Data'!U1288 &gt; 0, IF('Raw Data'!V1288 = 1, ('Raw Data'!AD1288 * 'Raw Data'!N1288 * 'Raw Data'!P1288) / 'Raw Data'!U1288, 'Raw Data'!AD1288), #N/A)</f>
        <v>58.8</v>
      </c>
      <c r="O1285" s="115">
        <f>IF('Raw Data'!U1288 &gt; 0, IF('Raw Data'!V1288 = 1, ('Raw Data'!AH1288 * 'Raw Data'!N1288 * 'Raw Data'!P1288) / 'Raw Data'!U1288, 'Raw Data'!AH1288), #N/A)</f>
        <v>0</v>
      </c>
      <c r="P1285" s="107">
        <f>'Raw Data'!V1288</f>
        <v>1</v>
      </c>
    </row>
    <row r="1286" spans="1:16" x14ac:dyDescent="0.2">
      <c r="A1286" s="132">
        <f>'Raw Data'!D1289</f>
        <v>6067</v>
      </c>
      <c r="B1286" s="113" t="str">
        <f>'Raw Data'!C1289</f>
        <v>4B</v>
      </c>
      <c r="C1286" s="131" t="str">
        <f>'Raw Data'!B1289</f>
        <v>Adak</v>
      </c>
      <c r="D1286" s="130">
        <f>'Raw Data'!E1289</f>
        <v>43263</v>
      </c>
      <c r="E1286" s="129">
        <f>'Raw Data'!F1289</f>
        <v>511268</v>
      </c>
      <c r="F1286" s="129">
        <f>IF('Raw Data'!G1289 &lt; 2000000,-1* 'Raw Data'!G1289,('Raw Data'!G1289 - 1000000))</f>
        <v>-1790051</v>
      </c>
      <c r="G1286" s="128">
        <f>'Raw Data'!H1289</f>
        <v>94</v>
      </c>
      <c r="H1286" s="127">
        <f>'Raw Data'!M1289</f>
        <v>6.9564361572265625</v>
      </c>
      <c r="I1286" s="119">
        <f>'Raw Data'!I1289</f>
        <v>1196.8594970703125</v>
      </c>
      <c r="J1286" s="118">
        <f>'Raw Data'!K1289</f>
        <v>58</v>
      </c>
      <c r="K1286" s="119">
        <f>'Raw Data'!J1289</f>
        <v>0</v>
      </c>
      <c r="L1286" s="118">
        <f>'Raw Data'!L1289</f>
        <v>0</v>
      </c>
      <c r="M1286" s="117">
        <f>IF('Raw Data'!U1289 &gt; 0, IF('Raw Data'!V1289 = 1, ('Raw Data'!Z1289 * 'Raw Data'!N1289 * 'Raw Data'!P1289) / 'Raw Data'!U1289, 'Raw Data'!Z1289), #N/A)</f>
        <v>24.75</v>
      </c>
      <c r="N1286" s="116">
        <f>IF('Raw Data'!U1289 &gt; 0, IF('Raw Data'!V1289 = 1, ('Raw Data'!AD1289 * 'Raw Data'!N1289 * 'Raw Data'!P1289) / 'Raw Data'!U1289, 'Raw Data'!AD1289), #N/A)</f>
        <v>19.8</v>
      </c>
      <c r="O1286" s="115">
        <f>IF('Raw Data'!U1289 &gt; 0, IF('Raw Data'!V1289 = 1, ('Raw Data'!AH1289 * 'Raw Data'!N1289 * 'Raw Data'!P1289) / 'Raw Data'!U1289, 'Raw Data'!AH1289), #N/A)</f>
        <v>9.9</v>
      </c>
      <c r="P1286" s="107">
        <f>'Raw Data'!V1289</f>
        <v>1</v>
      </c>
    </row>
    <row r="1287" spans="1:16" x14ac:dyDescent="0.2">
      <c r="A1287" s="132">
        <f>'Raw Data'!D1290</f>
        <v>6069</v>
      </c>
      <c r="B1287" s="113" t="str">
        <f>'Raw Data'!C1290</f>
        <v>4B</v>
      </c>
      <c r="C1287" s="131" t="str">
        <f>'Raw Data'!B1290</f>
        <v>Adak</v>
      </c>
      <c r="D1287" s="130">
        <f>'Raw Data'!E1290</f>
        <v>43264</v>
      </c>
      <c r="E1287" s="129">
        <f>'Raw Data'!F1290</f>
        <v>513133</v>
      </c>
      <c r="F1287" s="129">
        <f>IF('Raw Data'!G1290 &lt; 2000000,-1* 'Raw Data'!G1290,('Raw Data'!G1290 - 1000000))</f>
        <v>-1765241</v>
      </c>
      <c r="G1287" s="128">
        <f>'Raw Data'!H1290</f>
        <v>139</v>
      </c>
      <c r="H1287" s="127">
        <f>'Raw Data'!M1290</f>
        <v>6.88616943359375</v>
      </c>
      <c r="I1287" s="119">
        <f>'Raw Data'!I1290</f>
        <v>351.36575317382812</v>
      </c>
      <c r="J1287" s="118">
        <f>'Raw Data'!K1290</f>
        <v>21</v>
      </c>
      <c r="K1287" s="119">
        <f>'Raw Data'!J1290</f>
        <v>34.460483551025391</v>
      </c>
      <c r="L1287" s="118">
        <f>'Raw Data'!L1290</f>
        <v>4</v>
      </c>
      <c r="M1287" s="117">
        <f>IF('Raw Data'!U1290 &gt; 0, IF('Raw Data'!V1290 = 1, ('Raw Data'!Z1290 * 'Raw Data'!N1290 * 'Raw Data'!P1290) / 'Raw Data'!U1290, 'Raw Data'!Z1290), #N/A)</f>
        <v>34.299999999999997</v>
      </c>
      <c r="N1287" s="116">
        <f>IF('Raw Data'!U1290 &gt; 0, IF('Raw Data'!V1290 = 1, ('Raw Data'!AD1290 * 'Raw Data'!N1290 * 'Raw Data'!P1290) / 'Raw Data'!U1290, 'Raw Data'!AD1290), #N/A)</f>
        <v>132.30000000000001</v>
      </c>
      <c r="O1287" s="115">
        <f>IF('Raw Data'!U1290 &gt; 0, IF('Raw Data'!V1290 = 1, ('Raw Data'!AH1290 * 'Raw Data'!N1290 * 'Raw Data'!P1290) / 'Raw Data'!U1290, 'Raw Data'!AH1290), #N/A)</f>
        <v>4.9000000000000004</v>
      </c>
      <c r="P1287" s="107">
        <f>'Raw Data'!V1290</f>
        <v>1</v>
      </c>
    </row>
    <row r="1288" spans="1:16" x14ac:dyDescent="0.2">
      <c r="A1288" s="132">
        <f>'Raw Data'!D1291</f>
        <v>6070</v>
      </c>
      <c r="B1288" s="113" t="str">
        <f>'Raw Data'!C1291</f>
        <v>4B</v>
      </c>
      <c r="C1288" s="131" t="str">
        <f>'Raw Data'!B1291</f>
        <v>Adak</v>
      </c>
      <c r="D1288" s="130">
        <f>'Raw Data'!E1291</f>
        <v>43262</v>
      </c>
      <c r="E1288" s="129">
        <f>'Raw Data'!F1291</f>
        <v>512967</v>
      </c>
      <c r="F1288" s="129">
        <f>IF('Raw Data'!G1291 &lt; 2000000,-1* 'Raw Data'!G1291,('Raw Data'!G1291 - 1000000))</f>
        <v>-1783043</v>
      </c>
      <c r="G1288" s="128">
        <f>'Raw Data'!H1291</f>
        <v>111</v>
      </c>
      <c r="H1288" s="127">
        <f>'Raw Data'!M1291</f>
        <v>7.0267038345336914</v>
      </c>
      <c r="I1288" s="119">
        <f>'Raw Data'!I1291</f>
        <v>1862.23681640625</v>
      </c>
      <c r="J1288" s="118">
        <f>'Raw Data'!K1291</f>
        <v>88</v>
      </c>
      <c r="K1288" s="119">
        <f>'Raw Data'!J1291</f>
        <v>139.35157775878906</v>
      </c>
      <c r="L1288" s="118">
        <f>'Raw Data'!L1291</f>
        <v>16</v>
      </c>
      <c r="M1288" s="117">
        <f>IF('Raw Data'!U1291 &gt; 0, IF('Raw Data'!V1291 = 1, ('Raw Data'!Z1291 * 'Raw Data'!N1291 * 'Raw Data'!P1291) / 'Raw Data'!U1291, 'Raw Data'!Z1291), #N/A)</f>
        <v>5.0724637681159424</v>
      </c>
      <c r="N1288" s="116">
        <f>IF('Raw Data'!U1291 &gt; 0, IF('Raw Data'!V1291 = 1, ('Raw Data'!AD1291 * 'Raw Data'!N1291 * 'Raw Data'!P1291) / 'Raw Data'!U1291, 'Raw Data'!AD1291), #N/A)</f>
        <v>111.59420289855072</v>
      </c>
      <c r="O1288" s="115">
        <f>IF('Raw Data'!U1291 &gt; 0, IF('Raw Data'!V1291 = 1, ('Raw Data'!AH1291 * 'Raw Data'!N1291 * 'Raw Data'!P1291) / 'Raw Data'!U1291, 'Raw Data'!AH1291), #N/A)</f>
        <v>0</v>
      </c>
      <c r="P1288" s="107">
        <f>'Raw Data'!V1291</f>
        <v>1</v>
      </c>
    </row>
    <row r="1289" spans="1:16" x14ac:dyDescent="0.2">
      <c r="A1289" s="132">
        <f>'Raw Data'!D1292</f>
        <v>6071</v>
      </c>
      <c r="B1289" s="113" t="str">
        <f>'Raw Data'!C1292</f>
        <v>4B</v>
      </c>
      <c r="C1289" s="131" t="str">
        <f>'Raw Data'!B1292</f>
        <v>Adak</v>
      </c>
      <c r="D1289" s="130">
        <f>'Raw Data'!E1292</f>
        <v>43263</v>
      </c>
      <c r="E1289" s="129">
        <f>'Raw Data'!F1292</f>
        <v>512972</v>
      </c>
      <c r="F1289" s="129">
        <f>IF('Raw Data'!G1292 &lt; 2000000,-1* 'Raw Data'!G1292,('Raw Data'!G1292 - 1000000))</f>
        <v>-1784476</v>
      </c>
      <c r="G1289" s="128">
        <f>'Raw Data'!H1292</f>
        <v>179</v>
      </c>
      <c r="H1289" s="127">
        <f>'Raw Data'!M1292</f>
        <v>6.88616943359375</v>
      </c>
      <c r="I1289" s="119">
        <f>'Raw Data'!I1292</f>
        <v>12.344038009643555</v>
      </c>
      <c r="J1289" s="118">
        <f>'Raw Data'!K1292</f>
        <v>1</v>
      </c>
      <c r="K1289" s="119">
        <f>'Raw Data'!J1292</f>
        <v>2.8385443687438965</v>
      </c>
      <c r="L1289" s="118">
        <f>'Raw Data'!L1292</f>
        <v>1</v>
      </c>
      <c r="M1289" s="117">
        <f>IF('Raw Data'!U1292 &gt; 0, IF('Raw Data'!V1292 = 1, ('Raw Data'!Z1292 * 'Raw Data'!N1292 * 'Raw Data'!P1292) / 'Raw Data'!U1292, 'Raw Data'!Z1292), #N/A)</f>
        <v>25.036496350364963</v>
      </c>
      <c r="N1289" s="116">
        <f>IF('Raw Data'!U1292 &gt; 0, IF('Raw Data'!V1292 = 1, ('Raw Data'!AD1292 * 'Raw Data'!N1292 * 'Raw Data'!P1292) / 'Raw Data'!U1292, 'Raw Data'!AD1292), #N/A)</f>
        <v>10.014598540145986</v>
      </c>
      <c r="O1289" s="115">
        <f>IF('Raw Data'!U1292 &gt; 0, IF('Raw Data'!V1292 = 1, ('Raw Data'!AH1292 * 'Raw Data'!N1292 * 'Raw Data'!P1292) / 'Raw Data'!U1292, 'Raw Data'!AH1292), #N/A)</f>
        <v>0</v>
      </c>
      <c r="P1289" s="107">
        <f>'Raw Data'!V1292</f>
        <v>1</v>
      </c>
    </row>
    <row r="1290" spans="1:16" x14ac:dyDescent="0.2">
      <c r="A1290" s="132">
        <f>'Raw Data'!D1293</f>
        <v>6072</v>
      </c>
      <c r="B1290" s="113" t="str">
        <f>'Raw Data'!C1293</f>
        <v>4B</v>
      </c>
      <c r="C1290" s="131" t="str">
        <f>'Raw Data'!B1293</f>
        <v>Adak</v>
      </c>
      <c r="D1290" s="130">
        <f>'Raw Data'!E1293</f>
        <v>43286</v>
      </c>
      <c r="E1290" s="129">
        <f>'Raw Data'!F1293</f>
        <v>514170</v>
      </c>
      <c r="F1290" s="129">
        <f>IF('Raw Data'!G1293 &lt; 2000000,-1* 'Raw Data'!G1293,('Raw Data'!G1293 - 1000000))</f>
        <v>-1754891</v>
      </c>
      <c r="G1290" s="128">
        <f>'Raw Data'!H1293</f>
        <v>182</v>
      </c>
      <c r="H1290" s="127">
        <f>'Raw Data'!M1293</f>
        <v>7.0267033576965332</v>
      </c>
      <c r="I1290" s="119">
        <f>'Raw Data'!I1293</f>
        <v>240.637451171875</v>
      </c>
      <c r="J1290" s="118">
        <f>'Raw Data'!K1293</f>
        <v>11</v>
      </c>
      <c r="K1290" s="119">
        <f>'Raw Data'!J1293</f>
        <v>0</v>
      </c>
      <c r="L1290" s="118">
        <f>'Raw Data'!L1293</f>
        <v>0</v>
      </c>
      <c r="M1290" s="117">
        <f>IF('Raw Data'!U1293 &gt; 0, IF('Raw Data'!V1293 = 1, ('Raw Data'!Z1293 * 'Raw Data'!N1293 * 'Raw Data'!P1293) / 'Raw Data'!U1293, 'Raw Data'!Z1293), #N/A)</f>
        <v>5</v>
      </c>
      <c r="N1290" s="116">
        <f>IF('Raw Data'!U1293 &gt; 0, IF('Raw Data'!V1293 = 1, ('Raw Data'!AD1293 * 'Raw Data'!N1293 * 'Raw Data'!P1293) / 'Raw Data'!U1293, 'Raw Data'!AD1293), #N/A)</f>
        <v>5</v>
      </c>
      <c r="O1290" s="115">
        <f>IF('Raw Data'!U1293 &gt; 0, IF('Raw Data'!V1293 = 1, ('Raw Data'!AH1293 * 'Raw Data'!N1293 * 'Raw Data'!P1293) / 'Raw Data'!U1293, 'Raw Data'!AH1293), #N/A)</f>
        <v>15</v>
      </c>
      <c r="P1290" s="107">
        <f>'Raw Data'!V1293</f>
        <v>1</v>
      </c>
    </row>
    <row r="1291" spans="1:16" x14ac:dyDescent="0.2">
      <c r="A1291" s="132">
        <f>'Raw Data'!D1294</f>
        <v>6073</v>
      </c>
      <c r="B1291" s="113" t="str">
        <f>'Raw Data'!C1294</f>
        <v>4B</v>
      </c>
      <c r="C1291" s="131" t="str">
        <f>'Raw Data'!B1294</f>
        <v>Adak</v>
      </c>
      <c r="D1291" s="130">
        <f>'Raw Data'!E1294</f>
        <v>43286</v>
      </c>
      <c r="E1291" s="129">
        <f>'Raw Data'!F1294</f>
        <v>514009</v>
      </c>
      <c r="F1291" s="129">
        <f>IF('Raw Data'!G1294 &lt; 2000000,-1* 'Raw Data'!G1294,('Raw Data'!G1294 - 1000000))</f>
        <v>-1760419</v>
      </c>
      <c r="G1291" s="128">
        <f>'Raw Data'!H1294</f>
        <v>152</v>
      </c>
      <c r="H1291" s="127">
        <f>'Raw Data'!M1294</f>
        <v>6.9564361572265625</v>
      </c>
      <c r="I1291" s="119">
        <f>'Raw Data'!I1294</f>
        <v>498.925048828125</v>
      </c>
      <c r="J1291" s="118">
        <f>'Raw Data'!K1294</f>
        <v>32</v>
      </c>
      <c r="K1291" s="119">
        <f>'Raw Data'!J1294</f>
        <v>64.657440185546875</v>
      </c>
      <c r="L1291" s="118">
        <f>'Raw Data'!L1294</f>
        <v>7</v>
      </c>
      <c r="M1291" s="117">
        <f>IF('Raw Data'!U1294 &gt; 0, IF('Raw Data'!V1294 = 1, ('Raw Data'!Z1294 * 'Raw Data'!N1294 * 'Raw Data'!P1294) / 'Raw Data'!U1294, 'Raw Data'!Z1294), #N/A)</f>
        <v>0</v>
      </c>
      <c r="N1291" s="116">
        <f>IF('Raw Data'!U1294 &gt; 0, IF('Raw Data'!V1294 = 1, ('Raw Data'!AD1294 * 'Raw Data'!N1294 * 'Raw Data'!P1294) / 'Raw Data'!U1294, 'Raw Data'!AD1294), #N/A)</f>
        <v>9.9</v>
      </c>
      <c r="O1291" s="115">
        <f>IF('Raw Data'!U1294 &gt; 0, IF('Raw Data'!V1294 = 1, ('Raw Data'!AH1294 * 'Raw Data'!N1294 * 'Raw Data'!P1294) / 'Raw Data'!U1294, 'Raw Data'!AH1294), #N/A)</f>
        <v>0</v>
      </c>
      <c r="P1291" s="107">
        <f>'Raw Data'!V1294</f>
        <v>1</v>
      </c>
    </row>
    <row r="1292" spans="1:16" x14ac:dyDescent="0.2">
      <c r="A1292" s="132">
        <f>'Raw Data'!D1295</f>
        <v>6074</v>
      </c>
      <c r="B1292" s="113" t="str">
        <f>'Raw Data'!C1295</f>
        <v>4B</v>
      </c>
      <c r="C1292" s="131" t="str">
        <f>'Raw Data'!B1295</f>
        <v>Adak</v>
      </c>
      <c r="D1292" s="130">
        <f>'Raw Data'!E1295</f>
        <v>43286</v>
      </c>
      <c r="E1292" s="129">
        <f>'Raw Data'!F1295</f>
        <v>514014</v>
      </c>
      <c r="F1292" s="129">
        <f>IF('Raw Data'!G1295 &lt; 2000000,-1* 'Raw Data'!G1295,('Raw Data'!G1295 - 1000000))</f>
        <v>-1762028</v>
      </c>
      <c r="G1292" s="128">
        <f>'Raw Data'!H1295</f>
        <v>79</v>
      </c>
      <c r="H1292" s="127">
        <f>'Raw Data'!M1295</f>
        <v>6.9564361572265625</v>
      </c>
      <c r="I1292" s="119">
        <f>'Raw Data'!I1295</f>
        <v>150.98785400390625</v>
      </c>
      <c r="J1292" s="118">
        <f>'Raw Data'!K1295</f>
        <v>7</v>
      </c>
      <c r="K1292" s="119">
        <f>'Raw Data'!J1295</f>
        <v>102.97132873535156</v>
      </c>
      <c r="L1292" s="118">
        <f>'Raw Data'!L1295</f>
        <v>15</v>
      </c>
      <c r="M1292" s="117">
        <f>IF('Raw Data'!U1295 &gt; 0, IF('Raw Data'!V1295 = 1, ('Raw Data'!Z1295 * 'Raw Data'!N1295 * 'Raw Data'!P1295) / 'Raw Data'!U1295, 'Raw Data'!Z1295), #N/A)</f>
        <v>0</v>
      </c>
      <c r="N1292" s="116">
        <f>IF('Raw Data'!U1295 &gt; 0, IF('Raw Data'!V1295 = 1, ('Raw Data'!AD1295 * 'Raw Data'!N1295 * 'Raw Data'!P1295) / 'Raw Data'!U1295, 'Raw Data'!AD1295), #N/A)</f>
        <v>89.1</v>
      </c>
      <c r="O1292" s="115">
        <f>IF('Raw Data'!U1295 &gt; 0, IF('Raw Data'!V1295 = 1, ('Raw Data'!AH1295 * 'Raw Data'!N1295 * 'Raw Data'!P1295) / 'Raw Data'!U1295, 'Raw Data'!AH1295), #N/A)</f>
        <v>0</v>
      </c>
      <c r="P1292" s="107">
        <f>'Raw Data'!V1295</f>
        <v>1</v>
      </c>
    </row>
    <row r="1293" spans="1:16" x14ac:dyDescent="0.2">
      <c r="A1293" s="132">
        <f>'Raw Data'!D1296</f>
        <v>6075</v>
      </c>
      <c r="B1293" s="113" t="str">
        <f>'Raw Data'!C1296</f>
        <v>4B</v>
      </c>
      <c r="C1293" s="131" t="str">
        <f>'Raw Data'!B1296</f>
        <v>Adak</v>
      </c>
      <c r="D1293" s="130">
        <f>'Raw Data'!E1296</f>
        <v>43264</v>
      </c>
      <c r="E1293" s="129">
        <f>'Raw Data'!F1296</f>
        <v>513969</v>
      </c>
      <c r="F1293" s="129">
        <f>IF('Raw Data'!G1296 &lt; 2000000,-1* 'Raw Data'!G1296,('Raw Data'!G1296 - 1000000))</f>
        <v>-1771066</v>
      </c>
      <c r="G1293" s="128">
        <f>'Raw Data'!H1296</f>
        <v>64</v>
      </c>
      <c r="H1293" s="127">
        <f>'Raw Data'!M1296</f>
        <v>6.9564366340637207</v>
      </c>
      <c r="I1293" s="119">
        <f>'Raw Data'!I1296</f>
        <v>827.93035888671875</v>
      </c>
      <c r="J1293" s="118">
        <f>'Raw Data'!K1296</f>
        <v>32</v>
      </c>
      <c r="K1293" s="119">
        <f>'Raw Data'!J1296</f>
        <v>217.28758239746094</v>
      </c>
      <c r="L1293" s="118">
        <f>'Raw Data'!L1296</f>
        <v>30</v>
      </c>
      <c r="M1293" s="117">
        <f>IF('Raw Data'!U1296 &gt; 0, IF('Raw Data'!V1296 = 1, ('Raw Data'!Z1296 * 'Raw Data'!N1296 * 'Raw Data'!P1296) / 'Raw Data'!U1296, 'Raw Data'!Z1296), #N/A)</f>
        <v>0</v>
      </c>
      <c r="N1293" s="116">
        <f>IF('Raw Data'!U1296 &gt; 0, IF('Raw Data'!V1296 = 1, ('Raw Data'!AD1296 * 'Raw Data'!N1296 * 'Raw Data'!P1296) / 'Raw Data'!U1296, 'Raw Data'!AD1296), #N/A)</f>
        <v>172.02127659574469</v>
      </c>
      <c r="O1293" s="115">
        <f>IF('Raw Data'!U1296 &gt; 0, IF('Raw Data'!V1296 = 1, ('Raw Data'!AH1296 * 'Raw Data'!N1296 * 'Raw Data'!P1296) / 'Raw Data'!U1296, 'Raw Data'!AH1296), #N/A)</f>
        <v>0</v>
      </c>
      <c r="P1293" s="107">
        <f>'Raw Data'!V1296</f>
        <v>1</v>
      </c>
    </row>
    <row r="1294" spans="1:16" x14ac:dyDescent="0.2">
      <c r="A1294" s="132">
        <f>'Raw Data'!D1297</f>
        <v>6076</v>
      </c>
      <c r="B1294" s="113" t="str">
        <f>'Raw Data'!C1297</f>
        <v>4B</v>
      </c>
      <c r="C1294" s="131" t="str">
        <f>'Raw Data'!B1297</f>
        <v>Adak</v>
      </c>
      <c r="D1294" s="130">
        <f>'Raw Data'!E1297</f>
        <v>43264</v>
      </c>
      <c r="E1294" s="129">
        <f>'Raw Data'!F1297</f>
        <v>514017</v>
      </c>
      <c r="F1294" s="129">
        <f>IF('Raw Data'!G1297 &lt; 2000000,-1* 'Raw Data'!G1297,('Raw Data'!G1297 - 1000000))</f>
        <v>-1772498</v>
      </c>
      <c r="G1294" s="128">
        <f>'Raw Data'!H1297</f>
        <v>61</v>
      </c>
      <c r="H1294" s="127">
        <f>'Raw Data'!M1297</f>
        <v>7.0267033576965332</v>
      </c>
      <c r="I1294" s="119">
        <f>'Raw Data'!I1297</f>
        <v>384.1453857421875</v>
      </c>
      <c r="J1294" s="118">
        <f>'Raw Data'!K1297</f>
        <v>20</v>
      </c>
      <c r="K1294" s="119">
        <f>'Raw Data'!J1297</f>
        <v>169.38525390625</v>
      </c>
      <c r="L1294" s="118">
        <f>'Raw Data'!L1297</f>
        <v>23</v>
      </c>
      <c r="M1294" s="117">
        <f>IF('Raw Data'!U1297 &gt; 0, IF('Raw Data'!V1297 = 1, ('Raw Data'!Z1297 * 'Raw Data'!N1297 * 'Raw Data'!P1297) / 'Raw Data'!U1297, 'Raw Data'!Z1297), #N/A)</f>
        <v>0</v>
      </c>
      <c r="N1294" s="116">
        <f>IF('Raw Data'!U1297 &gt; 0, IF('Raw Data'!V1297 = 1, ('Raw Data'!AD1297 * 'Raw Data'!N1297 * 'Raw Data'!P1297) / 'Raw Data'!U1297, 'Raw Data'!AD1297), #N/A)</f>
        <v>140</v>
      </c>
      <c r="O1294" s="115">
        <f>IF('Raw Data'!U1297 &gt; 0, IF('Raw Data'!V1297 = 1, ('Raw Data'!AH1297 * 'Raw Data'!N1297 * 'Raw Data'!P1297) / 'Raw Data'!U1297, 'Raw Data'!AH1297), #N/A)</f>
        <v>5</v>
      </c>
      <c r="P1294" s="107">
        <f>'Raw Data'!V1297</f>
        <v>1</v>
      </c>
    </row>
    <row r="1295" spans="1:16" x14ac:dyDescent="0.2">
      <c r="A1295" s="132">
        <f>'Raw Data'!D1298</f>
        <v>6077</v>
      </c>
      <c r="B1295" s="113" t="str">
        <f>'Raw Data'!C1298</f>
        <v>4B</v>
      </c>
      <c r="C1295" s="131" t="str">
        <f>'Raw Data'!B1298</f>
        <v>Adak</v>
      </c>
      <c r="D1295" s="130">
        <f>'Raw Data'!E1298</f>
        <v>43262</v>
      </c>
      <c r="E1295" s="129">
        <f>'Raw Data'!F1298</f>
        <v>513979</v>
      </c>
      <c r="F1295" s="129">
        <f>IF('Raw Data'!G1298 &lt; 2000000,-1* 'Raw Data'!G1298,('Raw Data'!G1298 - 1000000))</f>
        <v>-1781369</v>
      </c>
      <c r="G1295" s="128">
        <f>'Raw Data'!H1298</f>
        <v>41</v>
      </c>
      <c r="H1295" s="127">
        <f>'Raw Data'!M1298</f>
        <v>6.9564361572265625</v>
      </c>
      <c r="I1295" s="119">
        <f>'Raw Data'!I1298</f>
        <v>598.6435546875</v>
      </c>
      <c r="J1295" s="118">
        <f>'Raw Data'!K1298</f>
        <v>25</v>
      </c>
      <c r="K1295" s="119">
        <f>'Raw Data'!J1298</f>
        <v>91.385040283203125</v>
      </c>
      <c r="L1295" s="118">
        <f>'Raw Data'!L1298</f>
        <v>10</v>
      </c>
      <c r="M1295" s="117">
        <f>IF('Raw Data'!U1298 &gt; 0, IF('Raw Data'!V1298 = 1, ('Raw Data'!Z1298 * 'Raw Data'!N1298 * 'Raw Data'!P1298) / 'Raw Data'!U1298, 'Raw Data'!Z1298), #N/A)</f>
        <v>0</v>
      </c>
      <c r="N1295" s="116">
        <f>IF('Raw Data'!U1298 &gt; 0, IF('Raw Data'!V1298 = 1, ('Raw Data'!AD1298 * 'Raw Data'!N1298 * 'Raw Data'!P1298) / 'Raw Data'!U1298, 'Raw Data'!AD1298), #N/A)</f>
        <v>192.5</v>
      </c>
      <c r="O1295" s="115">
        <f>IF('Raw Data'!U1298 &gt; 0, IF('Raw Data'!V1298 = 1, ('Raw Data'!AH1298 * 'Raw Data'!N1298 * 'Raw Data'!P1298) / 'Raw Data'!U1298, 'Raw Data'!AH1298), #N/A)</f>
        <v>0</v>
      </c>
      <c r="P1295" s="107">
        <f>'Raw Data'!V1298</f>
        <v>1</v>
      </c>
    </row>
    <row r="1296" spans="1:16" x14ac:dyDescent="0.2">
      <c r="A1296" s="132">
        <f>'Raw Data'!D1299</f>
        <v>6078</v>
      </c>
      <c r="B1296" s="113" t="str">
        <f>'Raw Data'!C1299</f>
        <v>4B</v>
      </c>
      <c r="C1296" s="131" t="str">
        <f>'Raw Data'!B1299</f>
        <v>Adak</v>
      </c>
      <c r="D1296" s="130">
        <f>'Raw Data'!E1299</f>
        <v>43262</v>
      </c>
      <c r="E1296" s="129">
        <f>'Raw Data'!F1299</f>
        <v>513936</v>
      </c>
      <c r="F1296" s="129">
        <f>IF('Raw Data'!G1299 &lt; 2000000,-1* 'Raw Data'!G1299,('Raw Data'!G1299 - 1000000))</f>
        <v>-1782909</v>
      </c>
      <c r="G1296" s="128">
        <f>'Raw Data'!H1299</f>
        <v>201</v>
      </c>
      <c r="H1296" s="127">
        <f>'Raw Data'!M1299</f>
        <v>6.9564361572265625</v>
      </c>
      <c r="I1296" s="119">
        <f>'Raw Data'!I1299</f>
        <v>695.6387939453125</v>
      </c>
      <c r="J1296" s="118">
        <f>'Raw Data'!K1299</f>
        <v>37</v>
      </c>
      <c r="K1296" s="119">
        <f>'Raw Data'!J1299</f>
        <v>0</v>
      </c>
      <c r="L1296" s="118">
        <f>'Raw Data'!L1299</f>
        <v>0</v>
      </c>
      <c r="M1296" s="117">
        <f>IF('Raw Data'!U1299 &gt; 0, IF('Raw Data'!V1299 = 1, ('Raw Data'!Z1299 * 'Raw Data'!N1299 * 'Raw Data'!P1299) / 'Raw Data'!U1299, 'Raw Data'!Z1299), #N/A)</f>
        <v>20.086956521739129</v>
      </c>
      <c r="N1296" s="116">
        <f>IF('Raw Data'!U1299 &gt; 0, IF('Raw Data'!V1299 = 1, ('Raw Data'!AD1299 * 'Raw Data'!N1299 * 'Raw Data'!P1299) / 'Raw Data'!U1299, 'Raw Data'!AD1299), #N/A)</f>
        <v>20.086956521739129</v>
      </c>
      <c r="O1296" s="115">
        <f>IF('Raw Data'!U1299 &gt; 0, IF('Raw Data'!V1299 = 1, ('Raw Data'!AH1299 * 'Raw Data'!N1299 * 'Raw Data'!P1299) / 'Raw Data'!U1299, 'Raw Data'!AH1299), #N/A)</f>
        <v>15.065217391304348</v>
      </c>
      <c r="P1296" s="107">
        <f>'Raw Data'!V1299</f>
        <v>1</v>
      </c>
    </row>
    <row r="1297" spans="1:16" x14ac:dyDescent="0.2">
      <c r="A1297" s="132">
        <f>'Raw Data'!D1300</f>
        <v>6079</v>
      </c>
      <c r="B1297" s="113" t="str">
        <f>'Raw Data'!C1300</f>
        <v>4B</v>
      </c>
      <c r="C1297" s="131" t="str">
        <f>'Raw Data'!B1300</f>
        <v>Adak</v>
      </c>
      <c r="D1297" s="130">
        <f>'Raw Data'!E1300</f>
        <v>43273</v>
      </c>
      <c r="E1297" s="129">
        <f>'Raw Data'!F1300</f>
        <v>515018</v>
      </c>
      <c r="F1297" s="129">
        <f>IF('Raw Data'!G1300 &lt; 2000000,-1* 'Raw Data'!G1300,('Raw Data'!G1300 - 1000000))</f>
        <v>-1742719</v>
      </c>
      <c r="G1297" s="128">
        <f>'Raw Data'!H1300</f>
        <v>112</v>
      </c>
      <c r="H1297" s="127">
        <f>'Raw Data'!M1300</f>
        <v>7.0267033576965332</v>
      </c>
      <c r="I1297" s="119">
        <f>'Raw Data'!I1300</f>
        <v>308.8367919921875</v>
      </c>
      <c r="J1297" s="118">
        <f>'Raw Data'!K1300</f>
        <v>19</v>
      </c>
      <c r="K1297" s="119">
        <f>'Raw Data'!J1300</f>
        <v>244.93331909179687</v>
      </c>
      <c r="L1297" s="118">
        <f>'Raw Data'!L1300</f>
        <v>29</v>
      </c>
      <c r="M1297" s="117">
        <f>IF('Raw Data'!U1300 &gt; 0, IF('Raw Data'!V1300 = 1, ('Raw Data'!Z1300 * 'Raw Data'!N1300 * 'Raw Data'!P1300) / 'Raw Data'!U1300, 'Raw Data'!Z1300), #N/A)</f>
        <v>0</v>
      </c>
      <c r="N1297" s="116">
        <f>IF('Raw Data'!U1300 &gt; 0, IF('Raw Data'!V1300 = 1, ('Raw Data'!AD1300 * 'Raw Data'!N1300 * 'Raw Data'!P1300) / 'Raw Data'!U1300, 'Raw Data'!AD1300), #N/A)</f>
        <v>35</v>
      </c>
      <c r="O1297" s="115">
        <f>IF('Raw Data'!U1300 &gt; 0, IF('Raw Data'!V1300 = 1, ('Raw Data'!AH1300 * 'Raw Data'!N1300 * 'Raw Data'!P1300) / 'Raw Data'!U1300, 'Raw Data'!AH1300), #N/A)</f>
        <v>0</v>
      </c>
      <c r="P1297" s="107">
        <f>'Raw Data'!V1300</f>
        <v>1</v>
      </c>
    </row>
    <row r="1298" spans="1:16" x14ac:dyDescent="0.2">
      <c r="A1298" s="132">
        <f>'Raw Data'!D1301</f>
        <v>6080</v>
      </c>
      <c r="B1298" s="113" t="str">
        <f>'Raw Data'!C1301</f>
        <v>4B</v>
      </c>
      <c r="C1298" s="131" t="str">
        <f>'Raw Data'!B1301</f>
        <v>Adak</v>
      </c>
      <c r="D1298" s="130">
        <f>'Raw Data'!E1301</f>
        <v>43276</v>
      </c>
      <c r="E1298" s="129">
        <f>'Raw Data'!F1301</f>
        <v>515007</v>
      </c>
      <c r="F1298" s="129">
        <f>IF('Raw Data'!G1301 &lt; 2000000,-1* 'Raw Data'!G1301,('Raw Data'!G1301 - 1000000))</f>
        <v>-1744444</v>
      </c>
      <c r="G1298" s="128">
        <f>'Raw Data'!H1301</f>
        <v>114</v>
      </c>
      <c r="H1298" s="127">
        <f>'Raw Data'!M1301</f>
        <v>7.0267033576965332</v>
      </c>
      <c r="I1298" s="119">
        <f>'Raw Data'!I1301</f>
        <v>198.04237365722656</v>
      </c>
      <c r="J1298" s="118">
        <f>'Raw Data'!K1301</f>
        <v>9</v>
      </c>
      <c r="K1298" s="119">
        <f>'Raw Data'!J1301</f>
        <v>107.65611267089844</v>
      </c>
      <c r="L1298" s="118">
        <f>'Raw Data'!L1301</f>
        <v>12</v>
      </c>
      <c r="M1298" s="117">
        <f>IF('Raw Data'!U1301 &gt; 0, IF('Raw Data'!V1301 = 1, ('Raw Data'!Z1301 * 'Raw Data'!N1301 * 'Raw Data'!P1301) / 'Raw Data'!U1301, 'Raw Data'!Z1301), #N/A)</f>
        <v>0</v>
      </c>
      <c r="N1298" s="116">
        <f>IF('Raw Data'!U1301 &gt; 0, IF('Raw Data'!V1301 = 1, ('Raw Data'!AD1301 * 'Raw Data'!N1301 * 'Raw Data'!P1301) / 'Raw Data'!U1301, 'Raw Data'!AD1301), #N/A)</f>
        <v>39.716312056737586</v>
      </c>
      <c r="O1298" s="115">
        <f>IF('Raw Data'!U1301 &gt; 0, IF('Raw Data'!V1301 = 1, ('Raw Data'!AH1301 * 'Raw Data'!N1301 * 'Raw Data'!P1301) / 'Raw Data'!U1301, 'Raw Data'!AH1301), #N/A)</f>
        <v>0</v>
      </c>
      <c r="P1298" s="107">
        <f>'Raw Data'!V1301</f>
        <v>1</v>
      </c>
    </row>
    <row r="1299" spans="1:16" x14ac:dyDescent="0.2">
      <c r="A1299" s="132">
        <f>'Raw Data'!D1302</f>
        <v>6081</v>
      </c>
      <c r="B1299" s="113" t="str">
        <f>'Raw Data'!C1302</f>
        <v>4B</v>
      </c>
      <c r="C1299" s="131" t="str">
        <f>'Raw Data'!B1302</f>
        <v>Adak</v>
      </c>
      <c r="D1299" s="130">
        <f>'Raw Data'!E1302</f>
        <v>43276</v>
      </c>
      <c r="E1299" s="129">
        <f>'Raw Data'!F1302</f>
        <v>515009</v>
      </c>
      <c r="F1299" s="129">
        <f>IF('Raw Data'!G1302 &lt; 2000000,-1* 'Raw Data'!G1302,('Raw Data'!G1302 - 1000000))</f>
        <v>-1745960</v>
      </c>
      <c r="G1299" s="128">
        <f>'Raw Data'!H1302</f>
        <v>114</v>
      </c>
      <c r="H1299" s="127">
        <f>'Raw Data'!M1302</f>
        <v>6.9564361572265625</v>
      </c>
      <c r="I1299" s="119">
        <f>'Raw Data'!I1302</f>
        <v>1000.7739868164062</v>
      </c>
      <c r="J1299" s="118">
        <f>'Raw Data'!K1302</f>
        <v>48</v>
      </c>
      <c r="K1299" s="119">
        <f>'Raw Data'!J1302</f>
        <v>136.14181518554687</v>
      </c>
      <c r="L1299" s="118">
        <f>'Raw Data'!L1302</f>
        <v>16</v>
      </c>
      <c r="M1299" s="117">
        <f>IF('Raw Data'!U1302 &gt; 0, IF('Raw Data'!V1302 = 1, ('Raw Data'!Z1302 * 'Raw Data'!N1302 * 'Raw Data'!P1302) / 'Raw Data'!U1302, 'Raw Data'!Z1302), #N/A)</f>
        <v>0</v>
      </c>
      <c r="N1299" s="116">
        <f>IF('Raw Data'!U1302 &gt; 0, IF('Raw Data'!V1302 = 1, ('Raw Data'!AD1302 * 'Raw Data'!N1302 * 'Raw Data'!P1302) / 'Raw Data'!U1302, 'Raw Data'!AD1302), #N/A)</f>
        <v>0</v>
      </c>
      <c r="O1299" s="115">
        <f>IF('Raw Data'!U1302 &gt; 0, IF('Raw Data'!V1302 = 1, ('Raw Data'!AH1302 * 'Raw Data'!N1302 * 'Raw Data'!P1302) / 'Raw Data'!U1302, 'Raw Data'!AH1302), #N/A)</f>
        <v>0</v>
      </c>
      <c r="P1299" s="107">
        <f>'Raw Data'!V1302</f>
        <v>1</v>
      </c>
    </row>
    <row r="1300" spans="1:16" x14ac:dyDescent="0.2">
      <c r="A1300" s="132">
        <f>'Raw Data'!D1303</f>
        <v>6082</v>
      </c>
      <c r="B1300" s="113" t="str">
        <f>'Raw Data'!C1303</f>
        <v>4B</v>
      </c>
      <c r="C1300" s="131" t="str">
        <f>'Raw Data'!B1303</f>
        <v>Adak</v>
      </c>
      <c r="D1300" s="130">
        <f>'Raw Data'!E1303</f>
        <v>43277</v>
      </c>
      <c r="E1300" s="129">
        <f>'Raw Data'!F1303</f>
        <v>514982</v>
      </c>
      <c r="F1300" s="129">
        <f>IF('Raw Data'!G1303 &lt; 2000000,-1* 'Raw Data'!G1303,('Raw Data'!G1303 - 1000000))</f>
        <v>-1751525</v>
      </c>
      <c r="G1300" s="128">
        <f>'Raw Data'!H1303</f>
        <v>109</v>
      </c>
      <c r="H1300" s="127">
        <f>'Raw Data'!M1303</f>
        <v>6.9564361572265625</v>
      </c>
      <c r="I1300" s="119">
        <f>'Raw Data'!I1303</f>
        <v>413.62869262695312</v>
      </c>
      <c r="J1300" s="118">
        <f>'Raw Data'!K1303</f>
        <v>19</v>
      </c>
      <c r="K1300" s="119">
        <f>'Raw Data'!J1303</f>
        <v>41.511444091796875</v>
      </c>
      <c r="L1300" s="118">
        <f>'Raw Data'!L1303</f>
        <v>5</v>
      </c>
      <c r="M1300" s="117">
        <f>IF('Raw Data'!U1303 &gt; 0, IF('Raw Data'!V1303 = 1, ('Raw Data'!Z1303 * 'Raw Data'!N1303 * 'Raw Data'!P1303) / 'Raw Data'!U1303, 'Raw Data'!Z1303), #N/A)</f>
        <v>0</v>
      </c>
      <c r="N1300" s="116">
        <f>IF('Raw Data'!U1303 &gt; 0, IF('Raw Data'!V1303 = 1, ('Raw Data'!AD1303 * 'Raw Data'!N1303 * 'Raw Data'!P1303) / 'Raw Data'!U1303, 'Raw Data'!AD1303), #N/A)</f>
        <v>14.85</v>
      </c>
      <c r="O1300" s="115">
        <f>IF('Raw Data'!U1303 &gt; 0, IF('Raw Data'!V1303 = 1, ('Raw Data'!AH1303 * 'Raw Data'!N1303 * 'Raw Data'!P1303) / 'Raw Data'!U1303, 'Raw Data'!AH1303), #N/A)</f>
        <v>0</v>
      </c>
      <c r="P1300" s="107">
        <f>'Raw Data'!V1303</f>
        <v>1</v>
      </c>
    </row>
    <row r="1301" spans="1:16" x14ac:dyDescent="0.2">
      <c r="A1301" s="132">
        <f>'Raw Data'!D1304</f>
        <v>6083</v>
      </c>
      <c r="B1301" s="113" t="str">
        <f>'Raw Data'!C1304</f>
        <v>4B</v>
      </c>
      <c r="C1301" s="131" t="str">
        <f>'Raw Data'!B1304</f>
        <v>Adak</v>
      </c>
      <c r="D1301" s="130">
        <f>'Raw Data'!E1304</f>
        <v>43277</v>
      </c>
      <c r="E1301" s="129">
        <f>'Raw Data'!F1304</f>
        <v>515004</v>
      </c>
      <c r="F1301" s="129">
        <f>IF('Raw Data'!G1304 &lt; 2000000,-1* 'Raw Data'!G1304,('Raw Data'!G1304 - 1000000))</f>
        <v>-1753175</v>
      </c>
      <c r="G1301" s="128">
        <f>'Raw Data'!H1304</f>
        <v>91</v>
      </c>
      <c r="H1301" s="127">
        <f>'Raw Data'!M1304</f>
        <v>6.9564361572265625</v>
      </c>
      <c r="I1301" s="119">
        <f>'Raw Data'!I1304</f>
        <v>403.341552734375</v>
      </c>
      <c r="J1301" s="118">
        <f>'Raw Data'!K1304</f>
        <v>21</v>
      </c>
      <c r="K1301" s="119">
        <f>'Raw Data'!J1304</f>
        <v>194.89801025390625</v>
      </c>
      <c r="L1301" s="118">
        <f>'Raw Data'!L1304</f>
        <v>27</v>
      </c>
      <c r="M1301" s="117">
        <f>IF('Raw Data'!U1304 &gt; 0, IF('Raw Data'!V1304 = 1, ('Raw Data'!Z1304 * 'Raw Data'!N1304 * 'Raw Data'!P1304) / 'Raw Data'!U1304, 'Raw Data'!Z1304), #N/A)</f>
        <v>0</v>
      </c>
      <c r="N1301" s="116">
        <f>IF('Raw Data'!U1304 &gt; 0, IF('Raw Data'!V1304 = 1, ('Raw Data'!AD1304 * 'Raw Data'!N1304 * 'Raw Data'!P1304) / 'Raw Data'!U1304, 'Raw Data'!AD1304), #N/A)</f>
        <v>9.9</v>
      </c>
      <c r="O1301" s="115">
        <f>IF('Raw Data'!U1304 &gt; 0, IF('Raw Data'!V1304 = 1, ('Raw Data'!AH1304 * 'Raw Data'!N1304 * 'Raw Data'!P1304) / 'Raw Data'!U1304, 'Raw Data'!AH1304), #N/A)</f>
        <v>0</v>
      </c>
      <c r="P1301" s="107">
        <f>'Raw Data'!V1304</f>
        <v>1</v>
      </c>
    </row>
    <row r="1302" spans="1:16" x14ac:dyDescent="0.2">
      <c r="A1302" s="132">
        <f>'Raw Data'!D1305</f>
        <v>6084</v>
      </c>
      <c r="B1302" s="113" t="str">
        <f>'Raw Data'!C1305</f>
        <v>4B</v>
      </c>
      <c r="C1302" s="131" t="str">
        <f>'Raw Data'!B1305</f>
        <v>Adak</v>
      </c>
      <c r="D1302" s="130">
        <f>'Raw Data'!E1305</f>
        <v>43277</v>
      </c>
      <c r="E1302" s="129">
        <f>'Raw Data'!F1305</f>
        <v>514995</v>
      </c>
      <c r="F1302" s="129">
        <f>IF('Raw Data'!G1305 &lt; 2000000,-1* 'Raw Data'!G1305,('Raw Data'!G1305 - 1000000))</f>
        <v>-1754793</v>
      </c>
      <c r="G1302" s="128">
        <f>'Raw Data'!H1305</f>
        <v>66</v>
      </c>
      <c r="H1302" s="127">
        <f>'Raw Data'!M1305</f>
        <v>7.0267033576965332</v>
      </c>
      <c r="I1302" s="119">
        <f>'Raw Data'!I1305</f>
        <v>68.597702026367187</v>
      </c>
      <c r="J1302" s="118">
        <f>'Raw Data'!K1305</f>
        <v>5</v>
      </c>
      <c r="K1302" s="119">
        <f>'Raw Data'!J1305</f>
        <v>272.63861083984375</v>
      </c>
      <c r="L1302" s="118">
        <f>'Raw Data'!L1305</f>
        <v>38</v>
      </c>
      <c r="M1302" s="117">
        <f>IF('Raw Data'!U1305 &gt; 0, IF('Raw Data'!V1305 = 1, ('Raw Data'!Z1305 * 'Raw Data'!N1305 * 'Raw Data'!P1305) / 'Raw Data'!U1305, 'Raw Data'!Z1305), #N/A)</f>
        <v>0</v>
      </c>
      <c r="N1302" s="116">
        <f>IF('Raw Data'!U1305 &gt; 0, IF('Raw Data'!V1305 = 1, ('Raw Data'!AD1305 * 'Raw Data'!N1305 * 'Raw Data'!P1305) / 'Raw Data'!U1305, 'Raw Data'!AD1305), #N/A)</f>
        <v>30</v>
      </c>
      <c r="O1302" s="115">
        <f>IF('Raw Data'!U1305 &gt; 0, IF('Raw Data'!V1305 = 1, ('Raw Data'!AH1305 * 'Raw Data'!N1305 * 'Raw Data'!P1305) / 'Raw Data'!U1305, 'Raw Data'!AH1305), #N/A)</f>
        <v>0</v>
      </c>
      <c r="P1302" s="107">
        <f>'Raw Data'!V1305</f>
        <v>1</v>
      </c>
    </row>
    <row r="1303" spans="1:16" x14ac:dyDescent="0.2">
      <c r="A1303" s="132">
        <f>'Raw Data'!D1306</f>
        <v>6085</v>
      </c>
      <c r="B1303" s="113" t="str">
        <f>'Raw Data'!C1306</f>
        <v>4B</v>
      </c>
      <c r="C1303" s="131" t="str">
        <f>'Raw Data'!B1306</f>
        <v>Adak</v>
      </c>
      <c r="D1303" s="130">
        <f>'Raw Data'!E1306</f>
        <v>43272</v>
      </c>
      <c r="E1303" s="129">
        <f>'Raw Data'!F1306</f>
        <v>515982</v>
      </c>
      <c r="F1303" s="129">
        <f>IF('Raw Data'!G1306 &lt; 2000000,-1* 'Raw Data'!G1306,('Raw Data'!G1306 - 1000000))</f>
        <v>-1732219</v>
      </c>
      <c r="G1303" s="128">
        <f>'Raw Data'!H1306</f>
        <v>38</v>
      </c>
      <c r="H1303" s="127">
        <f>'Raw Data'!M1306</f>
        <v>6.9564361572265625</v>
      </c>
      <c r="I1303" s="119">
        <f>'Raw Data'!I1306</f>
        <v>346.01593017578125</v>
      </c>
      <c r="J1303" s="118">
        <f>'Raw Data'!K1306</f>
        <v>11</v>
      </c>
      <c r="K1303" s="119">
        <f>'Raw Data'!J1306</f>
        <v>81.816978454589844</v>
      </c>
      <c r="L1303" s="118">
        <f>'Raw Data'!L1306</f>
        <v>11</v>
      </c>
      <c r="M1303" s="117">
        <f>IF('Raw Data'!U1306 &gt; 0, IF('Raw Data'!V1306 = 1, ('Raw Data'!Z1306 * 'Raw Data'!N1306 * 'Raw Data'!P1306) / 'Raw Data'!U1306, 'Raw Data'!Z1306), #N/A)</f>
        <v>0</v>
      </c>
      <c r="N1303" s="116">
        <f>IF('Raw Data'!U1306 &gt; 0, IF('Raw Data'!V1306 = 1, ('Raw Data'!AD1306 * 'Raw Data'!N1306 * 'Raw Data'!P1306) / 'Raw Data'!U1306, 'Raw Data'!AD1306), #N/A)</f>
        <v>252.45</v>
      </c>
      <c r="O1303" s="115">
        <f>IF('Raw Data'!U1306 &gt; 0, IF('Raw Data'!V1306 = 1, ('Raw Data'!AH1306 * 'Raw Data'!N1306 * 'Raw Data'!P1306) / 'Raw Data'!U1306, 'Raw Data'!AH1306), #N/A)</f>
        <v>0</v>
      </c>
      <c r="P1303" s="107">
        <f>'Raw Data'!V1306</f>
        <v>1</v>
      </c>
    </row>
    <row r="1304" spans="1:16" x14ac:dyDescent="0.2">
      <c r="A1304" s="132">
        <f>'Raw Data'!D1307</f>
        <v>6086</v>
      </c>
      <c r="B1304" s="113" t="str">
        <f>'Raw Data'!C1307</f>
        <v>4B</v>
      </c>
      <c r="C1304" s="131" t="str">
        <f>'Raw Data'!B1307</f>
        <v>Adak</v>
      </c>
      <c r="D1304" s="130">
        <f>'Raw Data'!E1307</f>
        <v>43272</v>
      </c>
      <c r="E1304" s="129">
        <f>'Raw Data'!F1307</f>
        <v>515982</v>
      </c>
      <c r="F1304" s="129">
        <f>IF('Raw Data'!G1307 &lt; 2000000,-1* 'Raw Data'!G1307,('Raw Data'!G1307 - 1000000))</f>
        <v>-1733811</v>
      </c>
      <c r="G1304" s="128">
        <f>'Raw Data'!H1307</f>
        <v>42</v>
      </c>
      <c r="H1304" s="127">
        <f>'Raw Data'!M1307</f>
        <v>6.9564361572265625</v>
      </c>
      <c r="I1304" s="119">
        <f>'Raw Data'!I1307</f>
        <v>223.6572265625</v>
      </c>
      <c r="J1304" s="118">
        <f>'Raw Data'!K1307</f>
        <v>10</v>
      </c>
      <c r="K1304" s="119">
        <f>'Raw Data'!J1307</f>
        <v>200.98854064941406</v>
      </c>
      <c r="L1304" s="118">
        <f>'Raw Data'!L1307</f>
        <v>26</v>
      </c>
      <c r="M1304" s="117">
        <f>IF('Raw Data'!U1307 &gt; 0, IF('Raw Data'!V1307 = 1, ('Raw Data'!Z1307 * 'Raw Data'!N1307 * 'Raw Data'!P1307) / 'Raw Data'!U1307, 'Raw Data'!Z1307), #N/A)</f>
        <v>0</v>
      </c>
      <c r="N1304" s="116">
        <f>IF('Raw Data'!U1307 &gt; 0, IF('Raw Data'!V1307 = 1, ('Raw Data'!AD1307 * 'Raw Data'!N1307 * 'Raw Data'!P1307) / 'Raw Data'!U1307, 'Raw Data'!AD1307), #N/A)</f>
        <v>201.51063829787233</v>
      </c>
      <c r="O1304" s="115">
        <f>IF('Raw Data'!U1307 &gt; 0, IF('Raw Data'!V1307 = 1, ('Raw Data'!AH1307 * 'Raw Data'!N1307 * 'Raw Data'!P1307) / 'Raw Data'!U1307, 'Raw Data'!AH1307), #N/A)</f>
        <v>0</v>
      </c>
      <c r="P1304" s="107">
        <f>'Raw Data'!V1307</f>
        <v>1</v>
      </c>
    </row>
    <row r="1305" spans="1:16" x14ac:dyDescent="0.2">
      <c r="A1305" s="132">
        <f>'Raw Data'!D1308</f>
        <v>6087</v>
      </c>
      <c r="B1305" s="113" t="str">
        <f>'Raw Data'!C1308</f>
        <v>4B</v>
      </c>
      <c r="C1305" s="131" t="str">
        <f>'Raw Data'!B1308</f>
        <v>Adak</v>
      </c>
      <c r="D1305" s="130">
        <f>'Raw Data'!E1308</f>
        <v>43272</v>
      </c>
      <c r="E1305" s="129">
        <f>'Raw Data'!F1308</f>
        <v>515976</v>
      </c>
      <c r="F1305" s="129">
        <f>IF('Raw Data'!G1308 &lt; 2000000,-1* 'Raw Data'!G1308,('Raw Data'!G1308 - 1000000))</f>
        <v>-1735391</v>
      </c>
      <c r="G1305" s="128">
        <f>'Raw Data'!H1308</f>
        <v>44</v>
      </c>
      <c r="H1305" s="127">
        <f>'Raw Data'!M1308</f>
        <v>6.9564361572265625</v>
      </c>
      <c r="I1305" s="119">
        <f>'Raw Data'!I1308</f>
        <v>632.455810546875</v>
      </c>
      <c r="J1305" s="118">
        <f>'Raw Data'!K1308</f>
        <v>19</v>
      </c>
      <c r="K1305" s="119">
        <f>'Raw Data'!J1308</f>
        <v>146.70367431640625</v>
      </c>
      <c r="L1305" s="118">
        <f>'Raw Data'!L1308</f>
        <v>20</v>
      </c>
      <c r="M1305" s="117">
        <f>IF('Raw Data'!U1308 &gt; 0, IF('Raw Data'!V1308 = 1, ('Raw Data'!Z1308 * 'Raw Data'!N1308 * 'Raw Data'!P1308) / 'Raw Data'!U1308, 'Raw Data'!Z1308), #N/A)</f>
        <v>0</v>
      </c>
      <c r="N1305" s="116">
        <f>IF('Raw Data'!U1308 &gt; 0, IF('Raw Data'!V1308 = 1, ('Raw Data'!AD1308 * 'Raw Data'!N1308 * 'Raw Data'!P1308) / 'Raw Data'!U1308, 'Raw Data'!AD1308), #N/A)</f>
        <v>84.15</v>
      </c>
      <c r="O1305" s="115">
        <f>IF('Raw Data'!U1308 &gt; 0, IF('Raw Data'!V1308 = 1, ('Raw Data'!AH1308 * 'Raw Data'!N1308 * 'Raw Data'!P1308) / 'Raw Data'!U1308, 'Raw Data'!AH1308), #N/A)</f>
        <v>0</v>
      </c>
      <c r="P1305" s="107">
        <f>'Raw Data'!V1308</f>
        <v>1</v>
      </c>
    </row>
    <row r="1306" spans="1:16" x14ac:dyDescent="0.2">
      <c r="A1306" s="132">
        <f>'Raw Data'!D1309</f>
        <v>6088</v>
      </c>
      <c r="B1306" s="113" t="str">
        <f>'Raw Data'!C1309</f>
        <v>4B</v>
      </c>
      <c r="C1306" s="131" t="str">
        <f>'Raw Data'!B1309</f>
        <v>Adak</v>
      </c>
      <c r="D1306" s="130">
        <f>'Raw Data'!E1309</f>
        <v>43273</v>
      </c>
      <c r="E1306" s="129">
        <f>'Raw Data'!F1309</f>
        <v>520014</v>
      </c>
      <c r="F1306" s="129">
        <f>IF('Raw Data'!G1309 &lt; 2000000,-1* 'Raw Data'!G1309,('Raw Data'!G1309 - 1000000))</f>
        <v>-1741090</v>
      </c>
      <c r="G1306" s="128">
        <f>'Raw Data'!H1309</f>
        <v>52</v>
      </c>
      <c r="H1306" s="127">
        <f>'Raw Data'!M1309</f>
        <v>6.9564366340637207</v>
      </c>
      <c r="I1306" s="119">
        <f>'Raw Data'!I1309</f>
        <v>77.066421508789063</v>
      </c>
      <c r="J1306" s="118">
        <f>'Raw Data'!K1309</f>
        <v>3</v>
      </c>
      <c r="K1306" s="119">
        <f>'Raw Data'!J1309</f>
        <v>297.67825317382812</v>
      </c>
      <c r="L1306" s="118">
        <f>'Raw Data'!L1309</f>
        <v>49</v>
      </c>
      <c r="M1306" s="117">
        <f>IF('Raw Data'!U1309 &gt; 0, IF('Raw Data'!V1309 = 1, ('Raw Data'!Z1309 * 'Raw Data'!N1309 * 'Raw Data'!P1309) / 'Raw Data'!U1309, 'Raw Data'!Z1309), #N/A)</f>
        <v>0</v>
      </c>
      <c r="N1306" s="116">
        <f>IF('Raw Data'!U1309 &gt; 0, IF('Raw Data'!V1309 = 1, ('Raw Data'!AD1309 * 'Raw Data'!N1309 * 'Raw Data'!P1309) / 'Raw Data'!U1309, 'Raw Data'!AD1309), #N/A)</f>
        <v>9.9</v>
      </c>
      <c r="O1306" s="115">
        <f>IF('Raw Data'!U1309 &gt; 0, IF('Raw Data'!V1309 = 1, ('Raw Data'!AH1309 * 'Raw Data'!N1309 * 'Raw Data'!P1309) / 'Raw Data'!U1309, 'Raw Data'!AH1309), #N/A)</f>
        <v>0</v>
      </c>
      <c r="P1306" s="107">
        <f>'Raw Data'!V1309</f>
        <v>1</v>
      </c>
    </row>
    <row r="1307" spans="1:16" x14ac:dyDescent="0.2">
      <c r="A1307" s="132">
        <f>'Raw Data'!D1310</f>
        <v>6089</v>
      </c>
      <c r="B1307" s="113" t="str">
        <f>'Raw Data'!C1310</f>
        <v>4B</v>
      </c>
      <c r="C1307" s="131" t="str">
        <f>'Raw Data'!B1310</f>
        <v>Adak</v>
      </c>
      <c r="D1307" s="130">
        <f>'Raw Data'!E1310</f>
        <v>43273</v>
      </c>
      <c r="E1307" s="129">
        <f>'Raw Data'!F1310</f>
        <v>515926</v>
      </c>
      <c r="F1307" s="129">
        <f>IF('Raw Data'!G1310 &lt; 2000000,-1* 'Raw Data'!G1310,('Raw Data'!G1310 - 1000000))</f>
        <v>-1742693</v>
      </c>
      <c r="G1307" s="128">
        <f>'Raw Data'!H1310</f>
        <v>40</v>
      </c>
      <c r="H1307" s="127">
        <f>'Raw Data'!M1310</f>
        <v>6.9564361572265625</v>
      </c>
      <c r="I1307" s="119">
        <f>'Raw Data'!I1310</f>
        <v>327.77011108398437</v>
      </c>
      <c r="J1307" s="118">
        <f>'Raw Data'!K1310</f>
        <v>12</v>
      </c>
      <c r="K1307" s="119">
        <f>'Raw Data'!J1310</f>
        <v>94.591056823730469</v>
      </c>
      <c r="L1307" s="118">
        <f>'Raw Data'!L1310</f>
        <v>14</v>
      </c>
      <c r="M1307" s="117">
        <f>IF('Raw Data'!U1310 &gt; 0, IF('Raw Data'!V1310 = 1, ('Raw Data'!Z1310 * 'Raw Data'!N1310 * 'Raw Data'!P1310) / 'Raw Data'!U1310, 'Raw Data'!Z1310), #N/A)</f>
        <v>0</v>
      </c>
      <c r="N1307" s="116">
        <f>IF('Raw Data'!U1310 &gt; 0, IF('Raw Data'!V1310 = 1, ('Raw Data'!AD1310 * 'Raw Data'!N1310 * 'Raw Data'!P1310) / 'Raw Data'!U1310, 'Raw Data'!AD1310), #N/A)</f>
        <v>128.69999999999999</v>
      </c>
      <c r="O1307" s="115">
        <f>IF('Raw Data'!U1310 &gt; 0, IF('Raw Data'!V1310 = 1, ('Raw Data'!AH1310 * 'Raw Data'!N1310 * 'Raw Data'!P1310) / 'Raw Data'!U1310, 'Raw Data'!AH1310), #N/A)</f>
        <v>0</v>
      </c>
      <c r="P1307" s="107">
        <f>'Raw Data'!V1310</f>
        <v>1</v>
      </c>
    </row>
    <row r="1308" spans="1:16" x14ac:dyDescent="0.2">
      <c r="A1308" s="132">
        <f>'Raw Data'!D1311</f>
        <v>6090</v>
      </c>
      <c r="B1308" s="113" t="str">
        <f>'Raw Data'!C1311</f>
        <v>4B</v>
      </c>
      <c r="C1308" s="131" t="str">
        <f>'Raw Data'!B1311</f>
        <v>Adak</v>
      </c>
      <c r="D1308" s="130">
        <f>'Raw Data'!E1311</f>
        <v>43276</v>
      </c>
      <c r="E1308" s="129">
        <f>'Raw Data'!F1311</f>
        <v>515855</v>
      </c>
      <c r="F1308" s="129">
        <f>IF('Raw Data'!G1311 &lt; 2000000,-1* 'Raw Data'!G1311,('Raw Data'!G1311 - 1000000))</f>
        <v>-1745950</v>
      </c>
      <c r="G1308" s="128">
        <f>'Raw Data'!H1311</f>
        <v>44</v>
      </c>
      <c r="H1308" s="127">
        <f>'Raw Data'!M1311</f>
        <v>7.0267038345336914</v>
      </c>
      <c r="I1308" s="119">
        <f>'Raw Data'!I1311</f>
        <v>307.8653564453125</v>
      </c>
      <c r="J1308" s="118">
        <f>'Raw Data'!K1311</f>
        <v>14</v>
      </c>
      <c r="K1308" s="119">
        <f>'Raw Data'!J1311</f>
        <v>128.144287109375</v>
      </c>
      <c r="L1308" s="118">
        <f>'Raw Data'!L1311</f>
        <v>19</v>
      </c>
      <c r="M1308" s="117">
        <f>IF('Raw Data'!U1311 &gt; 0, IF('Raw Data'!V1311 = 1, ('Raw Data'!Z1311 * 'Raw Data'!N1311 * 'Raw Data'!P1311) / 'Raw Data'!U1311, 'Raw Data'!Z1311), #N/A)</f>
        <v>0</v>
      </c>
      <c r="N1308" s="116">
        <f>IF('Raw Data'!U1311 &gt; 0, IF('Raw Data'!V1311 = 1, ('Raw Data'!AD1311 * 'Raw Data'!N1311 * 'Raw Data'!P1311) / 'Raw Data'!U1311, 'Raw Data'!AD1311), #N/A)</f>
        <v>129.07801418439718</v>
      </c>
      <c r="O1308" s="115">
        <f>IF('Raw Data'!U1311 &gt; 0, IF('Raw Data'!V1311 = 1, ('Raw Data'!AH1311 * 'Raw Data'!N1311 * 'Raw Data'!P1311) / 'Raw Data'!U1311, 'Raw Data'!AH1311), #N/A)</f>
        <v>0</v>
      </c>
      <c r="P1308" s="107">
        <f>'Raw Data'!V1311</f>
        <v>1</v>
      </c>
    </row>
    <row r="1309" spans="1:16" x14ac:dyDescent="0.2">
      <c r="A1309" s="132">
        <f>'Raw Data'!D1312</f>
        <v>6091</v>
      </c>
      <c r="B1309" s="113" t="str">
        <f>'Raw Data'!C1312</f>
        <v>4B</v>
      </c>
      <c r="C1309" s="131" t="str">
        <f>'Raw Data'!B1312</f>
        <v>Adak</v>
      </c>
      <c r="D1309" s="130">
        <f>'Raw Data'!E1312</f>
        <v>43267</v>
      </c>
      <c r="E1309" s="129">
        <f>'Raw Data'!F1312</f>
        <v>520018</v>
      </c>
      <c r="F1309" s="129">
        <f>IF('Raw Data'!G1312 &lt; 2000000,-1* 'Raw Data'!G1312,('Raw Data'!G1312 - 1000000))</f>
        <v>-1761998</v>
      </c>
      <c r="G1309" s="128">
        <f>'Raw Data'!H1312</f>
        <v>100</v>
      </c>
      <c r="H1309" s="127">
        <f>'Raw Data'!M1312</f>
        <v>6.9564361572265625</v>
      </c>
      <c r="I1309" s="119">
        <f>'Raw Data'!I1312</f>
        <v>266.460693359375</v>
      </c>
      <c r="J1309" s="118">
        <f>'Raw Data'!K1312</f>
        <v>18</v>
      </c>
      <c r="K1309" s="119">
        <f>'Raw Data'!J1312</f>
        <v>162.64701843261719</v>
      </c>
      <c r="L1309" s="118">
        <f>'Raw Data'!L1312</f>
        <v>19</v>
      </c>
      <c r="M1309" s="117">
        <f>IF('Raw Data'!U1312 &gt; 0, IF('Raw Data'!V1312 = 1, ('Raw Data'!Z1312 * 'Raw Data'!N1312 * 'Raw Data'!P1312) / 'Raw Data'!U1312, 'Raw Data'!Z1312), #N/A)</f>
        <v>0</v>
      </c>
      <c r="N1309" s="116">
        <f>IF('Raw Data'!U1312 &gt; 0, IF('Raw Data'!V1312 = 1, ('Raw Data'!AD1312 * 'Raw Data'!N1312 * 'Raw Data'!P1312) / 'Raw Data'!U1312, 'Raw Data'!AD1312), #N/A)</f>
        <v>34.161971830985912</v>
      </c>
      <c r="O1309" s="115">
        <f>IF('Raw Data'!U1312 &gt; 0, IF('Raw Data'!V1312 = 1, ('Raw Data'!AH1312 * 'Raw Data'!N1312 * 'Raw Data'!P1312) / 'Raw Data'!U1312, 'Raw Data'!AH1312), #N/A)</f>
        <v>0</v>
      </c>
      <c r="P1309" s="107">
        <f>'Raw Data'!V1312</f>
        <v>1</v>
      </c>
    </row>
    <row r="1310" spans="1:16" x14ac:dyDescent="0.2">
      <c r="A1310" s="132">
        <f>'Raw Data'!D1313</f>
        <v>6092</v>
      </c>
      <c r="B1310" s="113" t="str">
        <f>'Raw Data'!C1313</f>
        <v>4B</v>
      </c>
      <c r="C1310" s="131" t="str">
        <f>'Raw Data'!B1313</f>
        <v>Adak</v>
      </c>
      <c r="D1310" s="130">
        <f>'Raw Data'!E1313</f>
        <v>43353</v>
      </c>
      <c r="E1310" s="129">
        <f>'Raw Data'!F1313</f>
        <v>520098</v>
      </c>
      <c r="F1310" s="129">
        <f>IF('Raw Data'!G1313 &lt; 2000000,-1* 'Raw Data'!G1313,('Raw Data'!G1313 - 1000000))</f>
        <v>1792694</v>
      </c>
      <c r="G1310" s="128">
        <f>'Raw Data'!H1313</f>
        <v>52</v>
      </c>
      <c r="H1310" s="127">
        <f>'Raw Data'!M1313</f>
        <v>6.88616943359375</v>
      </c>
      <c r="I1310" s="119">
        <f>'Raw Data'!I1313</f>
        <v>26.022161483764648</v>
      </c>
      <c r="J1310" s="118">
        <f>'Raw Data'!K1313</f>
        <v>1</v>
      </c>
      <c r="K1310" s="119">
        <f>'Raw Data'!J1313</f>
        <v>0</v>
      </c>
      <c r="L1310" s="118">
        <f>'Raw Data'!L1313</f>
        <v>0</v>
      </c>
      <c r="M1310" s="117">
        <f>IF('Raw Data'!U1313 &gt; 0, IF('Raw Data'!V1313 = 1, ('Raw Data'!Z1313 * 'Raw Data'!N1313 * 'Raw Data'!P1313) / 'Raw Data'!U1313, 'Raw Data'!Z1313), #N/A)</f>
        <v>0</v>
      </c>
      <c r="N1310" s="116">
        <f>IF('Raw Data'!U1313 &gt; 0, IF('Raw Data'!V1313 = 1, ('Raw Data'!AD1313 * 'Raw Data'!N1313 * 'Raw Data'!P1313) / 'Raw Data'!U1313, 'Raw Data'!AD1313), #N/A)</f>
        <v>0</v>
      </c>
      <c r="O1310" s="115">
        <f>IF('Raw Data'!U1313 &gt; 0, IF('Raw Data'!V1313 = 1, ('Raw Data'!AH1313 * 'Raw Data'!N1313 * 'Raw Data'!P1313) / 'Raw Data'!U1313, 'Raw Data'!AH1313), #N/A)</f>
        <v>0</v>
      </c>
      <c r="P1310" s="107">
        <f>'Raw Data'!V1313</f>
        <v>1</v>
      </c>
    </row>
    <row r="1311" spans="1:16" x14ac:dyDescent="0.2">
      <c r="A1311" s="132">
        <f>'Raw Data'!D1314</f>
        <v>6093</v>
      </c>
      <c r="B1311" s="113" t="str">
        <f>'Raw Data'!C1314</f>
        <v>4B</v>
      </c>
      <c r="C1311" s="131" t="str">
        <f>'Raw Data'!B1314</f>
        <v>Adak</v>
      </c>
      <c r="D1311" s="130">
        <f>'Raw Data'!E1314</f>
        <v>43271</v>
      </c>
      <c r="E1311" s="129">
        <f>'Raw Data'!F1314</f>
        <v>520995</v>
      </c>
      <c r="F1311" s="129">
        <f>IF('Raw Data'!G1314 &lt; 2000000,-1* 'Raw Data'!G1314,('Raw Data'!G1314 - 1000000))</f>
        <v>-1724996</v>
      </c>
      <c r="G1311" s="128">
        <f>'Raw Data'!H1314</f>
        <v>76</v>
      </c>
      <c r="H1311" s="127">
        <f>'Raw Data'!M1314</f>
        <v>6.9564361572265625</v>
      </c>
      <c r="I1311" s="119">
        <f>'Raw Data'!I1314</f>
        <v>648.93524169921875</v>
      </c>
      <c r="J1311" s="118">
        <f>'Raw Data'!K1314</f>
        <v>37</v>
      </c>
      <c r="K1311" s="119">
        <f>'Raw Data'!J1314</f>
        <v>219.66476440429687</v>
      </c>
      <c r="L1311" s="118">
        <f>'Raw Data'!L1314</f>
        <v>26</v>
      </c>
      <c r="M1311" s="117">
        <f>IF('Raw Data'!U1314 &gt; 0, IF('Raw Data'!V1314 = 1, ('Raw Data'!Z1314 * 'Raw Data'!N1314 * 'Raw Data'!P1314) / 'Raw Data'!U1314, 'Raw Data'!Z1314), #N/A)</f>
        <v>0</v>
      </c>
      <c r="N1311" s="116">
        <f>IF('Raw Data'!U1314 &gt; 0, IF('Raw Data'!V1314 = 1, ('Raw Data'!AD1314 * 'Raw Data'!N1314 * 'Raw Data'!P1314) / 'Raw Data'!U1314, 'Raw Data'!AD1314), #N/A)</f>
        <v>133.65</v>
      </c>
      <c r="O1311" s="115">
        <f>IF('Raw Data'!U1314 &gt; 0, IF('Raw Data'!V1314 = 1, ('Raw Data'!AH1314 * 'Raw Data'!N1314 * 'Raw Data'!P1314) / 'Raw Data'!U1314, 'Raw Data'!AH1314), #N/A)</f>
        <v>0</v>
      </c>
      <c r="P1311" s="107">
        <f>'Raw Data'!V1314</f>
        <v>1</v>
      </c>
    </row>
    <row r="1312" spans="1:16" x14ac:dyDescent="0.2">
      <c r="A1312" s="132">
        <f>'Raw Data'!D1315</f>
        <v>6094</v>
      </c>
      <c r="B1312" s="113" t="str">
        <f>'Raw Data'!C1315</f>
        <v>4B</v>
      </c>
      <c r="C1312" s="131" t="str">
        <f>'Raw Data'!B1315</f>
        <v>Adak</v>
      </c>
      <c r="D1312" s="130">
        <f>'Raw Data'!E1315</f>
        <v>43271</v>
      </c>
      <c r="E1312" s="129">
        <f>'Raw Data'!F1315</f>
        <v>521003</v>
      </c>
      <c r="F1312" s="129">
        <f>IF('Raw Data'!G1315 &lt; 2000000,-1* 'Raw Data'!G1315,('Raw Data'!G1315 - 1000000))</f>
        <v>-1730407</v>
      </c>
      <c r="G1312" s="128">
        <f>'Raw Data'!H1315</f>
        <v>46</v>
      </c>
      <c r="H1312" s="127">
        <f>'Raw Data'!M1315</f>
        <v>6.9564361572265625</v>
      </c>
      <c r="I1312" s="119">
        <f>'Raw Data'!I1315</f>
        <v>287.4302978515625</v>
      </c>
      <c r="J1312" s="118">
        <f>'Raw Data'!K1315</f>
        <v>16</v>
      </c>
      <c r="K1312" s="119">
        <f>'Raw Data'!J1315</f>
        <v>98.640579223632813</v>
      </c>
      <c r="L1312" s="118">
        <f>'Raw Data'!L1315</f>
        <v>13</v>
      </c>
      <c r="M1312" s="117">
        <f>IF('Raw Data'!U1315 &gt; 0, IF('Raw Data'!V1315 = 1, ('Raw Data'!Z1315 * 'Raw Data'!N1315 * 'Raw Data'!P1315) / 'Raw Data'!U1315, 'Raw Data'!Z1315), #N/A)</f>
        <v>0</v>
      </c>
      <c r="N1312" s="116">
        <f>IF('Raw Data'!U1315 &gt; 0, IF('Raw Data'!V1315 = 1, ('Raw Data'!AD1315 * 'Raw Data'!N1315 * 'Raw Data'!P1315) / 'Raw Data'!U1315, 'Raw Data'!AD1315), #N/A)</f>
        <v>277.2</v>
      </c>
      <c r="O1312" s="115">
        <f>IF('Raw Data'!U1315 &gt; 0, IF('Raw Data'!V1315 = 1, ('Raw Data'!AH1315 * 'Raw Data'!N1315 * 'Raw Data'!P1315) / 'Raw Data'!U1315, 'Raw Data'!AH1315), #N/A)</f>
        <v>0</v>
      </c>
      <c r="P1312" s="107">
        <f>'Raw Data'!V1315</f>
        <v>1</v>
      </c>
    </row>
    <row r="1313" spans="1:16" x14ac:dyDescent="0.2">
      <c r="A1313" s="132">
        <f>'Raw Data'!D1316</f>
        <v>6095</v>
      </c>
      <c r="B1313" s="113" t="str">
        <f>'Raw Data'!C1316</f>
        <v>4B</v>
      </c>
      <c r="C1313" s="131" t="str">
        <f>'Raw Data'!B1316</f>
        <v>Adak</v>
      </c>
      <c r="D1313" s="130">
        <f>'Raw Data'!E1316</f>
        <v>43270</v>
      </c>
      <c r="E1313" s="129">
        <f>'Raw Data'!F1316</f>
        <v>521021</v>
      </c>
      <c r="F1313" s="129">
        <f>IF('Raw Data'!G1316 &lt; 2000000,-1* 'Raw Data'!G1316,('Raw Data'!G1316 - 1000000))</f>
        <v>-1732262</v>
      </c>
      <c r="G1313" s="128">
        <f>'Raw Data'!H1316</f>
        <v>53</v>
      </c>
      <c r="H1313" s="127">
        <f>'Raw Data'!M1316</f>
        <v>7.0267033576965332</v>
      </c>
      <c r="I1313" s="119">
        <f>'Raw Data'!I1316</f>
        <v>914.6358642578125</v>
      </c>
      <c r="J1313" s="118">
        <f>'Raw Data'!K1316</f>
        <v>46</v>
      </c>
      <c r="K1313" s="119">
        <f>'Raw Data'!J1316</f>
        <v>221.4857177734375</v>
      </c>
      <c r="L1313" s="118">
        <f>'Raw Data'!L1316</f>
        <v>28</v>
      </c>
      <c r="M1313" s="117">
        <f>IF('Raw Data'!U1316 &gt; 0, IF('Raw Data'!V1316 = 1, ('Raw Data'!Z1316 * 'Raw Data'!N1316 * 'Raw Data'!P1316) / 'Raw Data'!U1316, 'Raw Data'!Z1316), #N/A)</f>
        <v>0</v>
      </c>
      <c r="N1313" s="116">
        <f>IF('Raw Data'!U1316 &gt; 0, IF('Raw Data'!V1316 = 1, ('Raw Data'!AD1316 * 'Raw Data'!N1316 * 'Raw Data'!P1316) / 'Raw Data'!U1316, 'Raw Data'!AD1316), #N/A)</f>
        <v>79.432624113475171</v>
      </c>
      <c r="O1313" s="115">
        <f>IF('Raw Data'!U1316 &gt; 0, IF('Raw Data'!V1316 = 1, ('Raw Data'!AH1316 * 'Raw Data'!N1316 * 'Raw Data'!P1316) / 'Raw Data'!U1316, 'Raw Data'!AH1316), #N/A)</f>
        <v>0</v>
      </c>
      <c r="P1313" s="107">
        <f>'Raw Data'!V1316</f>
        <v>1</v>
      </c>
    </row>
    <row r="1314" spans="1:16" x14ac:dyDescent="0.2">
      <c r="A1314" s="132">
        <f>'Raw Data'!D1317</f>
        <v>6096</v>
      </c>
      <c r="B1314" s="113" t="str">
        <f>'Raw Data'!C1317</f>
        <v>4B</v>
      </c>
      <c r="C1314" s="131" t="str">
        <f>'Raw Data'!B1317</f>
        <v>Adak</v>
      </c>
      <c r="D1314" s="130">
        <f>'Raw Data'!E1317</f>
        <v>43270</v>
      </c>
      <c r="E1314" s="129">
        <f>'Raw Data'!F1317</f>
        <v>521038</v>
      </c>
      <c r="F1314" s="129">
        <f>IF('Raw Data'!G1317 &lt; 2000000,-1* 'Raw Data'!G1317,('Raw Data'!G1317 - 1000000))</f>
        <v>-1735423</v>
      </c>
      <c r="G1314" s="128">
        <f>'Raw Data'!H1317</f>
        <v>54</v>
      </c>
      <c r="H1314" s="127">
        <f>'Raw Data'!M1317</f>
        <v>6.9564361572265625</v>
      </c>
      <c r="I1314" s="119">
        <f>'Raw Data'!I1317</f>
        <v>778.41015625</v>
      </c>
      <c r="J1314" s="118">
        <f>'Raw Data'!K1317</f>
        <v>44</v>
      </c>
      <c r="K1314" s="119">
        <f>'Raw Data'!J1317</f>
        <v>182.72947692871094</v>
      </c>
      <c r="L1314" s="118">
        <f>'Raw Data'!L1317</f>
        <v>23</v>
      </c>
      <c r="M1314" s="117">
        <f>IF('Raw Data'!U1317 &gt; 0, IF('Raw Data'!V1317 = 1, ('Raw Data'!Z1317 * 'Raw Data'!N1317 * 'Raw Data'!P1317) / 'Raw Data'!U1317, 'Raw Data'!Z1317), #N/A)</f>
        <v>0</v>
      </c>
      <c r="N1314" s="116">
        <f>IF('Raw Data'!U1317 &gt; 0, IF('Raw Data'!V1317 = 1, ('Raw Data'!AD1317 * 'Raw Data'!N1317 * 'Raw Data'!P1317) / 'Raw Data'!U1317, 'Raw Data'!AD1317), #N/A)</f>
        <v>84.15</v>
      </c>
      <c r="O1314" s="115">
        <f>IF('Raw Data'!U1317 &gt; 0, IF('Raw Data'!V1317 = 1, ('Raw Data'!AH1317 * 'Raw Data'!N1317 * 'Raw Data'!P1317) / 'Raw Data'!U1317, 'Raw Data'!AH1317), #N/A)</f>
        <v>0</v>
      </c>
      <c r="P1314" s="107">
        <f>'Raw Data'!V1317</f>
        <v>1</v>
      </c>
    </row>
    <row r="1315" spans="1:16" x14ac:dyDescent="0.2">
      <c r="A1315" s="132">
        <f>'Raw Data'!D1318</f>
        <v>6097</v>
      </c>
      <c r="B1315" s="113" t="str">
        <f>'Raw Data'!C1318</f>
        <v>4B</v>
      </c>
      <c r="C1315" s="131" t="str">
        <f>'Raw Data'!B1318</f>
        <v>Adak</v>
      </c>
      <c r="D1315" s="130">
        <f>'Raw Data'!E1318</f>
        <v>43268</v>
      </c>
      <c r="E1315" s="129">
        <f>'Raw Data'!F1318</f>
        <v>521069</v>
      </c>
      <c r="F1315" s="129">
        <f>IF('Raw Data'!G1318 &lt; 2000000,-1* 'Raw Data'!G1318,('Raw Data'!G1318 - 1000000))</f>
        <v>-1744304</v>
      </c>
      <c r="G1315" s="128">
        <f>'Raw Data'!H1318</f>
        <v>69</v>
      </c>
      <c r="H1315" s="127">
        <f>'Raw Data'!M1318</f>
        <v>6.9564361572265625</v>
      </c>
      <c r="I1315" s="119">
        <f>'Raw Data'!I1318</f>
        <v>355.73187255859375</v>
      </c>
      <c r="J1315" s="118">
        <f>'Raw Data'!K1318</f>
        <v>10</v>
      </c>
      <c r="K1315" s="119">
        <f>'Raw Data'!J1318</f>
        <v>42.064937591552734</v>
      </c>
      <c r="L1315" s="118">
        <f>'Raw Data'!L1318</f>
        <v>5</v>
      </c>
      <c r="M1315" s="117">
        <f>IF('Raw Data'!U1318 &gt; 0, IF('Raw Data'!V1318 = 1, ('Raw Data'!Z1318 * 'Raw Data'!N1318 * 'Raw Data'!P1318) / 'Raw Data'!U1318, 'Raw Data'!Z1318), #N/A)</f>
        <v>0</v>
      </c>
      <c r="N1315" s="116">
        <f>IF('Raw Data'!U1318 &gt; 0, IF('Raw Data'!V1318 = 1, ('Raw Data'!AD1318 * 'Raw Data'!N1318 * 'Raw Data'!P1318) / 'Raw Data'!U1318, 'Raw Data'!AD1318), #N/A)</f>
        <v>34.65</v>
      </c>
      <c r="O1315" s="115">
        <f>IF('Raw Data'!U1318 &gt; 0, IF('Raw Data'!V1318 = 1, ('Raw Data'!AH1318 * 'Raw Data'!N1318 * 'Raw Data'!P1318) / 'Raw Data'!U1318, 'Raw Data'!AH1318), #N/A)</f>
        <v>0</v>
      </c>
      <c r="P1315" s="107">
        <f>'Raw Data'!V1318</f>
        <v>1</v>
      </c>
    </row>
    <row r="1316" spans="1:16" x14ac:dyDescent="0.2">
      <c r="A1316" s="132">
        <f>'Raw Data'!D1319</f>
        <v>6098</v>
      </c>
      <c r="B1316" s="113" t="str">
        <f>'Raw Data'!C1319</f>
        <v>4B</v>
      </c>
      <c r="C1316" s="131" t="str">
        <f>'Raw Data'!B1319</f>
        <v>Adak</v>
      </c>
      <c r="D1316" s="130">
        <f>'Raw Data'!E1319</f>
        <v>43268</v>
      </c>
      <c r="E1316" s="129">
        <f>'Raw Data'!F1319</f>
        <v>521030</v>
      </c>
      <c r="F1316" s="129">
        <f>IF('Raw Data'!G1319 &lt; 2000000,-1* 'Raw Data'!G1319,('Raw Data'!G1319 - 1000000))</f>
        <v>-1745910</v>
      </c>
      <c r="G1316" s="128">
        <f>'Raw Data'!H1319</f>
        <v>71</v>
      </c>
      <c r="H1316" s="127">
        <f>'Raw Data'!M1319</f>
        <v>7.0267038345336914</v>
      </c>
      <c r="I1316" s="119">
        <f>'Raw Data'!I1319</f>
        <v>417.60556030273437</v>
      </c>
      <c r="J1316" s="118">
        <f>'Raw Data'!K1319</f>
        <v>21</v>
      </c>
      <c r="K1316" s="119">
        <f>'Raw Data'!J1319</f>
        <v>178.74330139160156</v>
      </c>
      <c r="L1316" s="118">
        <f>'Raw Data'!L1319</f>
        <v>24</v>
      </c>
      <c r="M1316" s="117">
        <f>IF('Raw Data'!U1319 &gt; 0, IF('Raw Data'!V1319 = 1, ('Raw Data'!Z1319 * 'Raw Data'!N1319 * 'Raw Data'!P1319) / 'Raw Data'!U1319, 'Raw Data'!Z1319), #N/A)</f>
        <v>0</v>
      </c>
      <c r="N1316" s="116">
        <f>IF('Raw Data'!U1319 &gt; 0, IF('Raw Data'!V1319 = 1, ('Raw Data'!AD1319 * 'Raw Data'!N1319 * 'Raw Data'!P1319) / 'Raw Data'!U1319, 'Raw Data'!AD1319), #N/A)</f>
        <v>0</v>
      </c>
      <c r="O1316" s="115">
        <f>IF('Raw Data'!U1319 &gt; 0, IF('Raw Data'!V1319 = 1, ('Raw Data'!AH1319 * 'Raw Data'!N1319 * 'Raw Data'!P1319) / 'Raw Data'!U1319, 'Raw Data'!AH1319), #N/A)</f>
        <v>0</v>
      </c>
      <c r="P1316" s="107">
        <f>'Raw Data'!V1319</f>
        <v>1</v>
      </c>
    </row>
    <row r="1317" spans="1:16" x14ac:dyDescent="0.2">
      <c r="A1317" s="132">
        <f>'Raw Data'!D1320</f>
        <v>6099</v>
      </c>
      <c r="B1317" s="113" t="str">
        <f>'Raw Data'!C1320</f>
        <v>4B</v>
      </c>
      <c r="C1317" s="131" t="str">
        <f>'Raw Data'!B1320</f>
        <v>Adak</v>
      </c>
      <c r="D1317" s="130">
        <f>'Raw Data'!E1320</f>
        <v>43268</v>
      </c>
      <c r="E1317" s="129">
        <f>'Raw Data'!F1320</f>
        <v>520982</v>
      </c>
      <c r="F1317" s="129">
        <f>IF('Raw Data'!G1320 &lt; 2000000,-1* 'Raw Data'!G1320,('Raw Data'!G1320 - 1000000))</f>
        <v>-1751530</v>
      </c>
      <c r="G1317" s="128">
        <f>'Raw Data'!H1320</f>
        <v>126</v>
      </c>
      <c r="H1317" s="127">
        <f>'Raw Data'!M1320</f>
        <v>7.0969705581665039</v>
      </c>
      <c r="I1317" s="119">
        <f>'Raw Data'!I1320</f>
        <v>202.57295227050781</v>
      </c>
      <c r="J1317" s="118">
        <f>'Raw Data'!K1320</f>
        <v>12</v>
      </c>
      <c r="K1317" s="119">
        <f>'Raw Data'!J1320</f>
        <v>63.451602935791016</v>
      </c>
      <c r="L1317" s="118">
        <f>'Raw Data'!L1320</f>
        <v>8</v>
      </c>
      <c r="M1317" s="117">
        <f>IF('Raw Data'!U1320 &gt; 0, IF('Raw Data'!V1320 = 1, ('Raw Data'!Z1320 * 'Raw Data'!N1320 * 'Raw Data'!P1320) / 'Raw Data'!U1320, 'Raw Data'!Z1320), #N/A)</f>
        <v>15.15</v>
      </c>
      <c r="N1317" s="116">
        <f>IF('Raw Data'!U1320 &gt; 0, IF('Raw Data'!V1320 = 1, ('Raw Data'!AD1320 * 'Raw Data'!N1320 * 'Raw Data'!P1320) / 'Raw Data'!U1320, 'Raw Data'!AD1320), #N/A)</f>
        <v>171.7</v>
      </c>
      <c r="O1317" s="115">
        <f>IF('Raw Data'!U1320 &gt; 0, IF('Raw Data'!V1320 = 1, ('Raw Data'!AH1320 * 'Raw Data'!N1320 * 'Raw Data'!P1320) / 'Raw Data'!U1320, 'Raw Data'!AH1320), #N/A)</f>
        <v>0</v>
      </c>
      <c r="P1317" s="107">
        <f>'Raw Data'!V1320</f>
        <v>1</v>
      </c>
    </row>
    <row r="1318" spans="1:16" x14ac:dyDescent="0.2">
      <c r="A1318" s="132">
        <f>'Raw Data'!D1321</f>
        <v>6100</v>
      </c>
      <c r="B1318" s="113" t="str">
        <f>'Raw Data'!C1321</f>
        <v>4B</v>
      </c>
      <c r="C1318" s="131" t="str">
        <f>'Raw Data'!B1321</f>
        <v>Adak</v>
      </c>
      <c r="D1318" s="130">
        <f>'Raw Data'!E1321</f>
        <v>43267</v>
      </c>
      <c r="E1318" s="129">
        <f>'Raw Data'!F1321</f>
        <v>520955</v>
      </c>
      <c r="F1318" s="129">
        <f>IF('Raw Data'!G1321 &lt; 2000000,-1* 'Raw Data'!G1321,('Raw Data'!G1321 - 1000000))</f>
        <v>-1754917</v>
      </c>
      <c r="G1318" s="128">
        <f>'Raw Data'!H1321</f>
        <v>130</v>
      </c>
      <c r="H1318" s="127">
        <f>'Raw Data'!M1321</f>
        <v>6.9564361572265625</v>
      </c>
      <c r="I1318" s="119">
        <f>'Raw Data'!I1321</f>
        <v>571.50665283203125</v>
      </c>
      <c r="J1318" s="118">
        <f>'Raw Data'!K1321</f>
        <v>26</v>
      </c>
      <c r="K1318" s="119">
        <f>'Raw Data'!J1321</f>
        <v>21.053071975708008</v>
      </c>
      <c r="L1318" s="118">
        <f>'Raw Data'!L1321</f>
        <v>3</v>
      </c>
      <c r="M1318" s="117">
        <f>IF('Raw Data'!U1321 &gt; 0, IF('Raw Data'!V1321 = 1, ('Raw Data'!Z1321 * 'Raw Data'!N1321 * 'Raw Data'!P1321) / 'Raw Data'!U1321, 'Raw Data'!Z1321), #N/A)</f>
        <v>9.9</v>
      </c>
      <c r="N1318" s="116">
        <f>IF('Raw Data'!U1321 &gt; 0, IF('Raw Data'!V1321 = 1, ('Raw Data'!AD1321 * 'Raw Data'!N1321 * 'Raw Data'!P1321) / 'Raw Data'!U1321, 'Raw Data'!AD1321), #N/A)</f>
        <v>14.85</v>
      </c>
      <c r="O1318" s="115">
        <f>IF('Raw Data'!U1321 &gt; 0, IF('Raw Data'!V1321 = 1, ('Raw Data'!AH1321 * 'Raw Data'!N1321 * 'Raw Data'!P1321) / 'Raw Data'!U1321, 'Raw Data'!AH1321), #N/A)</f>
        <v>0</v>
      </c>
      <c r="P1318" s="107">
        <f>'Raw Data'!V1321</f>
        <v>1</v>
      </c>
    </row>
    <row r="1319" spans="1:16" x14ac:dyDescent="0.2">
      <c r="A1319" s="132">
        <f>'Raw Data'!D1322</f>
        <v>6101</v>
      </c>
      <c r="B1319" s="113" t="str">
        <f>'Raw Data'!C1322</f>
        <v>4B</v>
      </c>
      <c r="C1319" s="131" t="str">
        <f>'Raw Data'!B1322</f>
        <v>Adak</v>
      </c>
      <c r="D1319" s="130">
        <f>'Raw Data'!E1322</f>
        <v>43353</v>
      </c>
      <c r="E1319" s="129">
        <f>'Raw Data'!F1322</f>
        <v>520994</v>
      </c>
      <c r="F1319" s="129">
        <f>IF('Raw Data'!G1322 &lt; 2000000,-1* 'Raw Data'!G1322,('Raw Data'!G1322 - 1000000))</f>
        <v>1793050</v>
      </c>
      <c r="G1319" s="128">
        <f>'Raw Data'!H1322</f>
        <v>120</v>
      </c>
      <c r="H1319" s="127">
        <f>'Raw Data'!M1322</f>
        <v>7.0267033576965332</v>
      </c>
      <c r="I1319" s="119">
        <f>'Raw Data'!I1322</f>
        <v>36.98138427734375</v>
      </c>
      <c r="J1319" s="118">
        <f>'Raw Data'!K1322</f>
        <v>2</v>
      </c>
      <c r="K1319" s="119">
        <f>'Raw Data'!J1322</f>
        <v>0</v>
      </c>
      <c r="L1319" s="118">
        <f>'Raw Data'!L1322</f>
        <v>0</v>
      </c>
      <c r="M1319" s="117">
        <f>IF('Raw Data'!U1322 &gt; 0, IF('Raw Data'!V1322 = 1, ('Raw Data'!Z1322 * 'Raw Data'!N1322 * 'Raw Data'!P1322) / 'Raw Data'!U1322, 'Raw Data'!Z1322), #N/A)</f>
        <v>0</v>
      </c>
      <c r="N1319" s="116">
        <f>IF('Raw Data'!U1322 &gt; 0, IF('Raw Data'!V1322 = 1, ('Raw Data'!AD1322 * 'Raw Data'!N1322 * 'Raw Data'!P1322) / 'Raw Data'!U1322, 'Raw Data'!AD1322), #N/A)</f>
        <v>23.333333333333332</v>
      </c>
      <c r="O1319" s="115">
        <f>IF('Raw Data'!U1322 &gt; 0, IF('Raw Data'!V1322 = 1, ('Raw Data'!AH1322 * 'Raw Data'!N1322 * 'Raw Data'!P1322) / 'Raw Data'!U1322, 'Raw Data'!AH1322), #N/A)</f>
        <v>0</v>
      </c>
      <c r="P1319" s="107">
        <f>'Raw Data'!V1322</f>
        <v>1</v>
      </c>
    </row>
    <row r="1320" spans="1:16" x14ac:dyDescent="0.2">
      <c r="A1320" s="132">
        <f>'Raw Data'!D1323</f>
        <v>6102</v>
      </c>
      <c r="B1320" s="113" t="str">
        <f>'Raw Data'!C1323</f>
        <v>4B</v>
      </c>
      <c r="C1320" s="131" t="str">
        <f>'Raw Data'!B1323</f>
        <v>Adak</v>
      </c>
      <c r="D1320" s="130">
        <f>'Raw Data'!E1323</f>
        <v>43355</v>
      </c>
      <c r="E1320" s="129">
        <f>'Raw Data'!F1323</f>
        <v>521062</v>
      </c>
      <c r="F1320" s="129">
        <f>IF('Raw Data'!G1323 &lt; 2000000,-1* 'Raw Data'!G1323,('Raw Data'!G1323 - 1000000))</f>
        <v>-1794216</v>
      </c>
      <c r="G1320" s="128">
        <f>'Raw Data'!H1323</f>
        <v>150</v>
      </c>
      <c r="H1320" s="127">
        <f>'Raw Data'!M1323</f>
        <v>6.9564361572265625</v>
      </c>
      <c r="I1320" s="119">
        <f>'Raw Data'!I1323</f>
        <v>235.39036560058594</v>
      </c>
      <c r="J1320" s="118">
        <f>'Raw Data'!K1323</f>
        <v>7</v>
      </c>
      <c r="K1320" s="119">
        <f>'Raw Data'!J1323</f>
        <v>0</v>
      </c>
      <c r="L1320" s="118">
        <f>'Raw Data'!L1323</f>
        <v>0</v>
      </c>
      <c r="M1320" s="117">
        <f>IF('Raw Data'!U1323 &gt; 0, IF('Raw Data'!V1323 = 1, ('Raw Data'!Z1323 * 'Raw Data'!N1323 * 'Raw Data'!P1323) / 'Raw Data'!U1323, 'Raw Data'!Z1323), #N/A)</f>
        <v>24.75</v>
      </c>
      <c r="N1320" s="116">
        <f>IF('Raw Data'!U1323 &gt; 0, IF('Raw Data'!V1323 = 1, ('Raw Data'!AD1323 * 'Raw Data'!N1323 * 'Raw Data'!P1323) / 'Raw Data'!U1323, 'Raw Data'!AD1323), #N/A)</f>
        <v>0</v>
      </c>
      <c r="O1320" s="115">
        <f>IF('Raw Data'!U1323 &gt; 0, IF('Raw Data'!V1323 = 1, ('Raw Data'!AH1323 * 'Raw Data'!N1323 * 'Raw Data'!P1323) / 'Raw Data'!U1323, 'Raw Data'!AH1323), #N/A)</f>
        <v>0</v>
      </c>
      <c r="P1320" s="107">
        <f>'Raw Data'!V1323</f>
        <v>1</v>
      </c>
    </row>
    <row r="1321" spans="1:16" x14ac:dyDescent="0.2">
      <c r="A1321" s="132">
        <f>'Raw Data'!D1324</f>
        <v>6103</v>
      </c>
      <c r="B1321" s="113" t="str">
        <f>'Raw Data'!C1324</f>
        <v>4B</v>
      </c>
      <c r="C1321" s="131" t="str">
        <f>'Raw Data'!B1324</f>
        <v>Adak</v>
      </c>
      <c r="D1321" s="130">
        <f>'Raw Data'!E1324</f>
        <v>43353</v>
      </c>
      <c r="E1321" s="129">
        <f>'Raw Data'!F1324</f>
        <v>521036</v>
      </c>
      <c r="F1321" s="129">
        <f>IF('Raw Data'!G1324 &lt; 2000000,-1* 'Raw Data'!G1324,('Raw Data'!G1324 - 1000000))</f>
        <v>1794315</v>
      </c>
      <c r="G1321" s="128">
        <f>'Raw Data'!H1324</f>
        <v>52</v>
      </c>
      <c r="H1321" s="127">
        <f>'Raw Data'!M1324</f>
        <v>6.88616943359375</v>
      </c>
      <c r="I1321" s="119">
        <f>'Raw Data'!I1324</f>
        <v>46.505062103271484</v>
      </c>
      <c r="J1321" s="118">
        <f>'Raw Data'!K1324</f>
        <v>1</v>
      </c>
      <c r="K1321" s="119">
        <f>'Raw Data'!J1324</f>
        <v>0</v>
      </c>
      <c r="L1321" s="118">
        <f>'Raw Data'!L1324</f>
        <v>0</v>
      </c>
      <c r="M1321" s="117">
        <f>IF('Raw Data'!U1324 &gt; 0, IF('Raw Data'!V1324 = 1, ('Raw Data'!Z1324 * 'Raw Data'!N1324 * 'Raw Data'!P1324) / 'Raw Data'!U1324, 'Raw Data'!Z1324), #N/A)</f>
        <v>0</v>
      </c>
      <c r="N1321" s="116">
        <f>IF('Raw Data'!U1324 &gt; 0, IF('Raw Data'!V1324 = 1, ('Raw Data'!AD1324 * 'Raw Data'!N1324 * 'Raw Data'!P1324) / 'Raw Data'!U1324, 'Raw Data'!AD1324), #N/A)</f>
        <v>0</v>
      </c>
      <c r="O1321" s="115">
        <f>IF('Raw Data'!U1324 &gt; 0, IF('Raw Data'!V1324 = 1, ('Raw Data'!AH1324 * 'Raw Data'!N1324 * 'Raw Data'!P1324) / 'Raw Data'!U1324, 'Raw Data'!AH1324), #N/A)</f>
        <v>0</v>
      </c>
      <c r="P1321" s="107">
        <f>'Raw Data'!V1324</f>
        <v>1</v>
      </c>
    </row>
    <row r="1322" spans="1:16" x14ac:dyDescent="0.2">
      <c r="A1322" s="132">
        <f>'Raw Data'!D1325</f>
        <v>6104</v>
      </c>
      <c r="B1322" s="113" t="str">
        <f>'Raw Data'!C1325</f>
        <v>4B</v>
      </c>
      <c r="C1322" s="131" t="str">
        <f>'Raw Data'!B1325</f>
        <v>Adak</v>
      </c>
      <c r="D1322" s="130">
        <f>'Raw Data'!E1325</f>
        <v>43355</v>
      </c>
      <c r="E1322" s="129">
        <f>'Raw Data'!F1325</f>
        <v>521045</v>
      </c>
      <c r="F1322" s="129">
        <f>IF('Raw Data'!G1325 &lt; 2000000,-1* 'Raw Data'!G1325,('Raw Data'!G1325 - 1000000))</f>
        <v>-1795788</v>
      </c>
      <c r="G1322" s="128">
        <f>'Raw Data'!H1325</f>
        <v>55</v>
      </c>
      <c r="H1322" s="127">
        <f>'Raw Data'!M1325</f>
        <v>6.9564361572265625</v>
      </c>
      <c r="I1322" s="119">
        <f>'Raw Data'!I1325</f>
        <v>0</v>
      </c>
      <c r="J1322" s="118">
        <f>'Raw Data'!K1325</f>
        <v>0</v>
      </c>
      <c r="K1322" s="119">
        <f>'Raw Data'!J1325</f>
        <v>7.5388655662536621</v>
      </c>
      <c r="L1322" s="118">
        <f>'Raw Data'!L1325</f>
        <v>1</v>
      </c>
      <c r="M1322" s="117">
        <f>IF('Raw Data'!U1325 &gt; 0, IF('Raw Data'!V1325 = 1, ('Raw Data'!Z1325 * 'Raw Data'!N1325 * 'Raw Data'!P1325) / 'Raw Data'!U1325, 'Raw Data'!Z1325), #N/A)</f>
        <v>0</v>
      </c>
      <c r="N1322" s="116">
        <f>IF('Raw Data'!U1325 &gt; 0, IF('Raw Data'!V1325 = 1, ('Raw Data'!AD1325 * 'Raw Data'!N1325 * 'Raw Data'!P1325) / 'Raw Data'!U1325, 'Raw Data'!AD1325), #N/A)</f>
        <v>0</v>
      </c>
      <c r="O1322" s="115">
        <f>IF('Raw Data'!U1325 &gt; 0, IF('Raw Data'!V1325 = 1, ('Raw Data'!AH1325 * 'Raw Data'!N1325 * 'Raw Data'!P1325) / 'Raw Data'!U1325, 'Raw Data'!AH1325), #N/A)</f>
        <v>0</v>
      </c>
      <c r="P1322" s="107">
        <f>'Raw Data'!V1325</f>
        <v>1</v>
      </c>
    </row>
    <row r="1323" spans="1:16" x14ac:dyDescent="0.2">
      <c r="A1323" s="132">
        <f>'Raw Data'!D1326</f>
        <v>6105</v>
      </c>
      <c r="B1323" s="113" t="str">
        <f>'Raw Data'!C1326</f>
        <v>4B</v>
      </c>
      <c r="C1323" s="131" t="str">
        <f>'Raw Data'!B1326</f>
        <v>Adak</v>
      </c>
      <c r="D1323" s="130">
        <f>'Raw Data'!E1326</f>
        <v>43269</v>
      </c>
      <c r="E1323" s="129">
        <f>'Raw Data'!F1326</f>
        <v>522001</v>
      </c>
      <c r="F1323" s="129">
        <f>IF('Raw Data'!G1326 &lt; 2000000,-1* 'Raw Data'!G1326,('Raw Data'!G1326 - 1000000))</f>
        <v>-1735328</v>
      </c>
      <c r="G1323" s="128">
        <f>'Raw Data'!H1326</f>
        <v>59</v>
      </c>
      <c r="H1323" s="127">
        <f>'Raw Data'!M1326</f>
        <v>6.9564366340637207</v>
      </c>
      <c r="I1323" s="119">
        <f>'Raw Data'!I1326</f>
        <v>364.24853515625</v>
      </c>
      <c r="J1323" s="118">
        <f>'Raw Data'!K1326</f>
        <v>20</v>
      </c>
      <c r="K1323" s="119">
        <f>'Raw Data'!J1326</f>
        <v>750.267822265625</v>
      </c>
      <c r="L1323" s="118">
        <f>'Raw Data'!L1326</f>
        <v>102</v>
      </c>
      <c r="M1323" s="117">
        <f>IF('Raw Data'!U1326 &gt; 0, IF('Raw Data'!V1326 = 1, ('Raw Data'!Z1326 * 'Raw Data'!N1326 * 'Raw Data'!P1326) / 'Raw Data'!U1326, 'Raw Data'!Z1326), #N/A)</f>
        <v>0</v>
      </c>
      <c r="N1323" s="116">
        <f>IF('Raw Data'!U1326 &gt; 0, IF('Raw Data'!V1326 = 1, ('Raw Data'!AD1326 * 'Raw Data'!N1326 * 'Raw Data'!P1326) / 'Raw Data'!U1326, 'Raw Data'!AD1326), #N/A)</f>
        <v>4.95</v>
      </c>
      <c r="O1323" s="115">
        <f>IF('Raw Data'!U1326 &gt; 0, IF('Raw Data'!V1326 = 1, ('Raw Data'!AH1326 * 'Raw Data'!N1326 * 'Raw Data'!P1326) / 'Raw Data'!U1326, 'Raw Data'!AH1326), #N/A)</f>
        <v>0</v>
      </c>
      <c r="P1323" s="107">
        <f>'Raw Data'!V1326</f>
        <v>1</v>
      </c>
    </row>
    <row r="1324" spans="1:16" x14ac:dyDescent="0.2">
      <c r="A1324" s="132">
        <f>'Raw Data'!D1327</f>
        <v>6106</v>
      </c>
      <c r="B1324" s="113" t="str">
        <f>'Raw Data'!C1327</f>
        <v>4B</v>
      </c>
      <c r="C1324" s="131" t="str">
        <f>'Raw Data'!B1327</f>
        <v>Adak</v>
      </c>
      <c r="D1324" s="130">
        <f>'Raw Data'!E1327</f>
        <v>43355</v>
      </c>
      <c r="E1324" s="129">
        <f>'Raw Data'!F1327</f>
        <v>521947</v>
      </c>
      <c r="F1324" s="129">
        <f>IF('Raw Data'!G1327 &lt; 2000000,-1* 'Raw Data'!G1327,('Raw Data'!G1327 - 1000000))</f>
        <v>-1794241</v>
      </c>
      <c r="G1324" s="128">
        <f>'Raw Data'!H1327</f>
        <v>161</v>
      </c>
      <c r="H1324" s="127">
        <f>'Raw Data'!M1327</f>
        <v>6.9564361572265625</v>
      </c>
      <c r="I1324" s="119">
        <f>'Raw Data'!I1327</f>
        <v>0</v>
      </c>
      <c r="J1324" s="118">
        <f>'Raw Data'!K1327</f>
        <v>0</v>
      </c>
      <c r="K1324" s="119">
        <f>'Raw Data'!J1327</f>
        <v>0</v>
      </c>
      <c r="L1324" s="118">
        <f>'Raw Data'!L1327</f>
        <v>0</v>
      </c>
      <c r="M1324" s="117">
        <f>IF('Raw Data'!U1327 &gt; 0, IF('Raw Data'!V1327 = 1, ('Raw Data'!Z1327 * 'Raw Data'!N1327 * 'Raw Data'!P1327) / 'Raw Data'!U1327, 'Raw Data'!Z1327), #N/A)</f>
        <v>4.95</v>
      </c>
      <c r="N1324" s="116">
        <f>IF('Raw Data'!U1327 &gt; 0, IF('Raw Data'!V1327 = 1, ('Raw Data'!AD1327 * 'Raw Data'!N1327 * 'Raw Data'!P1327) / 'Raw Data'!U1327, 'Raw Data'!AD1327), #N/A)</f>
        <v>0</v>
      </c>
      <c r="O1324" s="115">
        <f>IF('Raw Data'!U1327 &gt; 0, IF('Raw Data'!V1327 = 1, ('Raw Data'!AH1327 * 'Raw Data'!N1327 * 'Raw Data'!P1327) / 'Raw Data'!U1327, 'Raw Data'!AH1327), #N/A)</f>
        <v>0</v>
      </c>
      <c r="P1324" s="107">
        <f>'Raw Data'!V1327</f>
        <v>1</v>
      </c>
    </row>
    <row r="1325" spans="1:16" x14ac:dyDescent="0.2">
      <c r="A1325" s="132">
        <f>'Raw Data'!D1328</f>
        <v>6107</v>
      </c>
      <c r="B1325" s="113" t="str">
        <f>'Raw Data'!C1328</f>
        <v>4B</v>
      </c>
      <c r="C1325" s="131" t="str">
        <f>'Raw Data'!B1328</f>
        <v>Adak</v>
      </c>
      <c r="D1325" s="130">
        <f>'Raw Data'!E1328</f>
        <v>43354</v>
      </c>
      <c r="E1325" s="129">
        <f>'Raw Data'!F1328</f>
        <v>522016</v>
      </c>
      <c r="F1325" s="129">
        <f>IF('Raw Data'!G1328 &lt; 2000000,-1* 'Raw Data'!G1328,('Raw Data'!G1328 - 1000000))</f>
        <v>1794486</v>
      </c>
      <c r="G1325" s="128">
        <f>'Raw Data'!H1328</f>
        <v>73</v>
      </c>
      <c r="H1325" s="127">
        <f>'Raw Data'!M1328</f>
        <v>6.88616943359375</v>
      </c>
      <c r="I1325" s="119">
        <f>'Raw Data'!I1328</f>
        <v>74.015571594238281</v>
      </c>
      <c r="J1325" s="118">
        <f>'Raw Data'!K1328</f>
        <v>3</v>
      </c>
      <c r="K1325" s="119">
        <f>'Raw Data'!J1328</f>
        <v>0</v>
      </c>
      <c r="L1325" s="118">
        <f>'Raw Data'!L1328</f>
        <v>0</v>
      </c>
      <c r="M1325" s="117">
        <f>IF('Raw Data'!U1328 &gt; 0, IF('Raw Data'!V1328 = 1, ('Raw Data'!Z1328 * 'Raw Data'!N1328 * 'Raw Data'!P1328) / 'Raw Data'!U1328, 'Raw Data'!Z1328), #N/A)</f>
        <v>0</v>
      </c>
      <c r="N1325" s="116">
        <f>IF('Raw Data'!U1328 &gt; 0, IF('Raw Data'!V1328 = 1, ('Raw Data'!AD1328 * 'Raw Data'!N1328 * 'Raw Data'!P1328) / 'Raw Data'!U1328, 'Raw Data'!AD1328), #N/A)</f>
        <v>39.200000000000003</v>
      </c>
      <c r="O1325" s="115">
        <f>IF('Raw Data'!U1328 &gt; 0, IF('Raw Data'!V1328 = 1, ('Raw Data'!AH1328 * 'Raw Data'!N1328 * 'Raw Data'!P1328) / 'Raw Data'!U1328, 'Raw Data'!AH1328), #N/A)</f>
        <v>4.9000000000000004</v>
      </c>
      <c r="P1325" s="107">
        <f>'Raw Data'!V1328</f>
        <v>1</v>
      </c>
    </row>
    <row r="1326" spans="1:16" x14ac:dyDescent="0.2">
      <c r="A1326" s="132">
        <f>'Raw Data'!D1329</f>
        <v>6108</v>
      </c>
      <c r="B1326" s="113" t="str">
        <f>'Raw Data'!C1329</f>
        <v>4B</v>
      </c>
      <c r="C1326" s="131" t="str">
        <f>'Raw Data'!B1329</f>
        <v>Adak</v>
      </c>
      <c r="D1326" s="130">
        <f>'Raw Data'!E1329</f>
        <v>43354</v>
      </c>
      <c r="E1326" s="129">
        <f>'Raw Data'!F1329</f>
        <v>522011</v>
      </c>
      <c r="F1326" s="129">
        <f>IF('Raw Data'!G1329 &lt; 2000000,-1* 'Raw Data'!G1329,('Raw Data'!G1329 - 1000000))</f>
        <v>-1795701</v>
      </c>
      <c r="G1326" s="128">
        <f>'Raw Data'!H1329</f>
        <v>69</v>
      </c>
      <c r="H1326" s="127">
        <f>'Raw Data'!M1329</f>
        <v>6.9564361572265625</v>
      </c>
      <c r="I1326" s="119">
        <f>'Raw Data'!I1329</f>
        <v>0</v>
      </c>
      <c r="J1326" s="118">
        <f>'Raw Data'!K1329</f>
        <v>0</v>
      </c>
      <c r="K1326" s="119">
        <f>'Raw Data'!J1329</f>
        <v>0</v>
      </c>
      <c r="L1326" s="118">
        <f>'Raw Data'!L1329</f>
        <v>0</v>
      </c>
      <c r="M1326" s="117">
        <f>IF('Raw Data'!U1329 &gt; 0, IF('Raw Data'!V1329 = 1, ('Raw Data'!Z1329 * 'Raw Data'!N1329 * 'Raw Data'!P1329) / 'Raw Data'!U1329, 'Raw Data'!Z1329), #N/A)</f>
        <v>0</v>
      </c>
      <c r="N1326" s="116">
        <f>IF('Raw Data'!U1329 &gt; 0, IF('Raw Data'!V1329 = 1, ('Raw Data'!AD1329 * 'Raw Data'!N1329 * 'Raw Data'!P1329) / 'Raw Data'!U1329, 'Raw Data'!AD1329), #N/A)</f>
        <v>0</v>
      </c>
      <c r="O1326" s="115">
        <f>IF('Raw Data'!U1329 &gt; 0, IF('Raw Data'!V1329 = 1, ('Raw Data'!AH1329 * 'Raw Data'!N1329 * 'Raw Data'!P1329) / 'Raw Data'!U1329, 'Raw Data'!AH1329), #N/A)</f>
        <v>0</v>
      </c>
      <c r="P1326" s="107">
        <f>'Raw Data'!V1329</f>
        <v>1</v>
      </c>
    </row>
    <row r="1327" spans="1:16" x14ac:dyDescent="0.2">
      <c r="A1327" s="132">
        <f>'Raw Data'!D1330</f>
        <v>6109</v>
      </c>
      <c r="B1327" s="113" t="str">
        <f>'Raw Data'!C1330</f>
        <v>4B</v>
      </c>
      <c r="C1327" s="131" t="str">
        <f>'Raw Data'!B1330</f>
        <v>Adak</v>
      </c>
      <c r="D1327" s="130">
        <f>'Raw Data'!E1330</f>
        <v>43269</v>
      </c>
      <c r="E1327" s="129">
        <f>'Raw Data'!F1330</f>
        <v>522834</v>
      </c>
      <c r="F1327" s="129">
        <f>IF('Raw Data'!G1330 &lt; 2000000,-1* 'Raw Data'!G1330,('Raw Data'!G1330 - 1000000))</f>
        <v>-1733622</v>
      </c>
      <c r="G1327" s="128">
        <f>'Raw Data'!H1330</f>
        <v>131</v>
      </c>
      <c r="H1327" s="127">
        <f>'Raw Data'!M1330</f>
        <v>6.88616943359375</v>
      </c>
      <c r="I1327" s="119">
        <f>'Raw Data'!I1330</f>
        <v>450.55987548828125</v>
      </c>
      <c r="J1327" s="118">
        <f>'Raw Data'!K1330</f>
        <v>20</v>
      </c>
      <c r="K1327" s="119">
        <f>'Raw Data'!J1330</f>
        <v>18.021280288696289</v>
      </c>
      <c r="L1327" s="118">
        <f>'Raw Data'!L1330</f>
        <v>2</v>
      </c>
      <c r="M1327" s="117">
        <f>IF('Raw Data'!U1330 &gt; 0, IF('Raw Data'!V1330 = 1, ('Raw Data'!Z1330 * 'Raw Data'!N1330 * 'Raw Data'!P1330) / 'Raw Data'!U1330, 'Raw Data'!Z1330), #N/A)</f>
        <v>19.600000000000001</v>
      </c>
      <c r="N1327" s="116">
        <f>IF('Raw Data'!U1330 &gt; 0, IF('Raw Data'!V1330 = 1, ('Raw Data'!AD1330 * 'Raw Data'!N1330 * 'Raw Data'!P1330) / 'Raw Data'!U1330, 'Raw Data'!AD1330), #N/A)</f>
        <v>83.3</v>
      </c>
      <c r="O1327" s="115">
        <f>IF('Raw Data'!U1330 &gt; 0, IF('Raw Data'!V1330 = 1, ('Raw Data'!AH1330 * 'Raw Data'!N1330 * 'Raw Data'!P1330) / 'Raw Data'!U1330, 'Raw Data'!AH1330), #N/A)</f>
        <v>0</v>
      </c>
      <c r="P1327" s="107">
        <f>'Raw Data'!V1330</f>
        <v>1</v>
      </c>
    </row>
    <row r="1328" spans="1:16" x14ac:dyDescent="0.2">
      <c r="A1328" s="132">
        <f>'Raw Data'!D1331</f>
        <v>6110</v>
      </c>
      <c r="B1328" s="113" t="str">
        <f>'Raw Data'!C1331</f>
        <v>4B</v>
      </c>
      <c r="C1328" s="131" t="str">
        <f>'Raw Data'!B1331</f>
        <v>Adak</v>
      </c>
      <c r="D1328" s="130">
        <f>'Raw Data'!E1331</f>
        <v>43284</v>
      </c>
      <c r="E1328" s="129">
        <f>'Raw Data'!F1331</f>
        <v>523030</v>
      </c>
      <c r="F1328" s="129">
        <f>IF('Raw Data'!G1331 &lt; 2000000,-1* 'Raw Data'!G1331,('Raw Data'!G1331 - 1000000))</f>
        <v>-1794062</v>
      </c>
      <c r="G1328" s="128">
        <f>'Raw Data'!H1331</f>
        <v>52</v>
      </c>
      <c r="H1328" s="127">
        <f>'Raw Data'!M1331</f>
        <v>7.0267033576965332</v>
      </c>
      <c r="I1328" s="119">
        <f>'Raw Data'!I1331</f>
        <v>279.3304443359375</v>
      </c>
      <c r="J1328" s="118">
        <f>'Raw Data'!K1331</f>
        <v>8</v>
      </c>
      <c r="K1328" s="119">
        <f>'Raw Data'!J1331</f>
        <v>0</v>
      </c>
      <c r="L1328" s="118">
        <f>'Raw Data'!L1331</f>
        <v>0</v>
      </c>
      <c r="M1328" s="117">
        <f>IF('Raw Data'!U1331 &gt; 0, IF('Raw Data'!V1331 = 1, ('Raw Data'!Z1331 * 'Raw Data'!N1331 * 'Raw Data'!P1331) / 'Raw Data'!U1331, 'Raw Data'!Z1331), #N/A)</f>
        <v>0</v>
      </c>
      <c r="N1328" s="116">
        <f>IF('Raw Data'!U1331 &gt; 0, IF('Raw Data'!V1331 = 1, ('Raw Data'!AD1331 * 'Raw Data'!N1331 * 'Raw Data'!P1331) / 'Raw Data'!U1331, 'Raw Data'!AD1331), #N/A)</f>
        <v>0</v>
      </c>
      <c r="O1328" s="115">
        <f>IF('Raw Data'!U1331 &gt; 0, IF('Raw Data'!V1331 = 1, ('Raw Data'!AH1331 * 'Raw Data'!N1331 * 'Raw Data'!P1331) / 'Raw Data'!U1331, 'Raw Data'!AH1331), #N/A)</f>
        <v>0</v>
      </c>
      <c r="P1328" s="107">
        <f>'Raw Data'!V1331</f>
        <v>1</v>
      </c>
    </row>
    <row r="1329" spans="1:16" x14ac:dyDescent="0.2">
      <c r="A1329" s="132">
        <f>'Raw Data'!D1332</f>
        <v>6111</v>
      </c>
      <c r="B1329" s="113" t="str">
        <f>'Raw Data'!C1332</f>
        <v>4B</v>
      </c>
      <c r="C1329" s="131" t="str">
        <f>'Raw Data'!B1332</f>
        <v>Adak</v>
      </c>
      <c r="D1329" s="130">
        <f>'Raw Data'!E1332</f>
        <v>43354</v>
      </c>
      <c r="E1329" s="129">
        <f>'Raw Data'!F1332</f>
        <v>522904</v>
      </c>
      <c r="F1329" s="129">
        <f>IF('Raw Data'!G1332 &lt; 2000000,-1* 'Raw Data'!G1332,('Raw Data'!G1332 - 1000000))</f>
        <v>1794649</v>
      </c>
      <c r="G1329" s="128">
        <f>'Raw Data'!H1332</f>
        <v>193</v>
      </c>
      <c r="H1329" s="127">
        <f>'Raw Data'!M1332</f>
        <v>6.9564361572265625</v>
      </c>
      <c r="I1329" s="119">
        <f>'Raw Data'!I1332</f>
        <v>139.60247802734375</v>
      </c>
      <c r="J1329" s="118">
        <f>'Raw Data'!K1332</f>
        <v>3</v>
      </c>
      <c r="K1329" s="119">
        <f>'Raw Data'!J1332</f>
        <v>0</v>
      </c>
      <c r="L1329" s="118">
        <f>'Raw Data'!L1332</f>
        <v>0</v>
      </c>
      <c r="M1329" s="117">
        <f>IF('Raw Data'!U1332 &gt; 0, IF('Raw Data'!V1332 = 1, ('Raw Data'!Z1332 * 'Raw Data'!N1332 * 'Raw Data'!P1332) / 'Raw Data'!U1332, 'Raw Data'!Z1332), #N/A)</f>
        <v>4.95</v>
      </c>
      <c r="N1329" s="116">
        <f>IF('Raw Data'!U1332 &gt; 0, IF('Raw Data'!V1332 = 1, ('Raw Data'!AD1332 * 'Raw Data'!N1332 * 'Raw Data'!P1332) / 'Raw Data'!U1332, 'Raw Data'!AD1332), #N/A)</f>
        <v>0</v>
      </c>
      <c r="O1329" s="115">
        <f>IF('Raw Data'!U1332 &gt; 0, IF('Raw Data'!V1332 = 1, ('Raw Data'!AH1332 * 'Raw Data'!N1332 * 'Raw Data'!P1332) / 'Raw Data'!U1332, 'Raw Data'!AH1332), #N/A)</f>
        <v>0</v>
      </c>
      <c r="P1329" s="107">
        <f>'Raw Data'!V1332</f>
        <v>1</v>
      </c>
    </row>
    <row r="1330" spans="1:16" x14ac:dyDescent="0.2">
      <c r="A1330" s="132">
        <f>'Raw Data'!D1333</f>
        <v>6112</v>
      </c>
      <c r="B1330" s="113" t="str">
        <f>'Raw Data'!C1333</f>
        <v>4B</v>
      </c>
      <c r="C1330" s="131" t="str">
        <f>'Raw Data'!B1333</f>
        <v>Adak</v>
      </c>
      <c r="D1330" s="130">
        <f>'Raw Data'!E1333</f>
        <v>43284</v>
      </c>
      <c r="E1330" s="129">
        <f>'Raw Data'!F1333</f>
        <v>524054</v>
      </c>
      <c r="F1330" s="129">
        <f>IF('Raw Data'!G1333 &lt; 2000000,-1* 'Raw Data'!G1333,('Raw Data'!G1333 - 1000000))</f>
        <v>-1792445</v>
      </c>
      <c r="G1330" s="128">
        <f>'Raw Data'!H1333</f>
        <v>88</v>
      </c>
      <c r="H1330" s="127">
        <f>'Raw Data'!M1333</f>
        <v>6.9564361572265625</v>
      </c>
      <c r="I1330" s="119">
        <f>'Raw Data'!I1333</f>
        <v>0</v>
      </c>
      <c r="J1330" s="118">
        <f>'Raw Data'!K1333</f>
        <v>0</v>
      </c>
      <c r="K1330" s="119">
        <f>'Raw Data'!J1333</f>
        <v>0</v>
      </c>
      <c r="L1330" s="118">
        <f>'Raw Data'!L1333</f>
        <v>0</v>
      </c>
      <c r="M1330" s="117">
        <f>IF('Raw Data'!U1333 &gt; 0, IF('Raw Data'!V1333 = 1, ('Raw Data'!Z1333 * 'Raw Data'!N1333 * 'Raw Data'!P1333) / 'Raw Data'!U1333, 'Raw Data'!Z1333), #N/A)</f>
        <v>0</v>
      </c>
      <c r="N1330" s="116">
        <f>IF('Raw Data'!U1333 &gt; 0, IF('Raw Data'!V1333 = 1, ('Raw Data'!AD1333 * 'Raw Data'!N1333 * 'Raw Data'!P1333) / 'Raw Data'!U1333, 'Raw Data'!AD1333), #N/A)</f>
        <v>0</v>
      </c>
      <c r="O1330" s="115">
        <f>IF('Raw Data'!U1333 &gt; 0, IF('Raw Data'!V1333 = 1, ('Raw Data'!AH1333 * 'Raw Data'!N1333 * 'Raw Data'!P1333) / 'Raw Data'!U1333, 'Raw Data'!AH1333), #N/A)</f>
        <v>0</v>
      </c>
      <c r="P1330" s="107">
        <f>'Raw Data'!V1333</f>
        <v>1</v>
      </c>
    </row>
    <row r="1331" spans="1:16" x14ac:dyDescent="0.2">
      <c r="A1331" s="132">
        <f>'Raw Data'!D1334</f>
        <v>6113</v>
      </c>
      <c r="B1331" s="113" t="str">
        <f>'Raw Data'!C1334</f>
        <v>4B</v>
      </c>
      <c r="C1331" s="131" t="str">
        <f>'Raw Data'!B1334</f>
        <v>Attu</v>
      </c>
      <c r="D1331" s="130">
        <f>'Raw Data'!E1334</f>
        <v>43351</v>
      </c>
      <c r="E1331" s="129">
        <f>'Raw Data'!F1334</f>
        <v>512005</v>
      </c>
      <c r="F1331" s="129">
        <f>IF('Raw Data'!G1334 &lt; 2000000,-1* 'Raw Data'!G1334,('Raw Data'!G1334 - 1000000))</f>
        <v>1790641</v>
      </c>
      <c r="G1331" s="128">
        <f>'Raw Data'!H1334</f>
        <v>50</v>
      </c>
      <c r="H1331" s="127">
        <f>'Raw Data'!M1334</f>
        <v>6.88616943359375</v>
      </c>
      <c r="I1331" s="119">
        <f>'Raw Data'!I1334</f>
        <v>815.07415771484375</v>
      </c>
      <c r="J1331" s="118">
        <f>'Raw Data'!K1334</f>
        <v>29</v>
      </c>
      <c r="K1331" s="119">
        <f>'Raw Data'!J1334</f>
        <v>16.818496704101563</v>
      </c>
      <c r="L1331" s="118">
        <f>'Raw Data'!L1334</f>
        <v>2</v>
      </c>
      <c r="M1331" s="117">
        <f>IF('Raw Data'!U1334 &gt; 0, IF('Raw Data'!V1334 = 1, ('Raw Data'!Z1334 * 'Raw Data'!N1334 * 'Raw Data'!P1334) / 'Raw Data'!U1334, 'Raw Data'!Z1334), #N/A)</f>
        <v>0</v>
      </c>
      <c r="N1331" s="116">
        <f>IF('Raw Data'!U1334 &gt; 0, IF('Raw Data'!V1334 = 1, ('Raw Data'!AD1334 * 'Raw Data'!N1334 * 'Raw Data'!P1334) / 'Raw Data'!U1334, 'Raw Data'!AD1334), #N/A)</f>
        <v>151.9</v>
      </c>
      <c r="O1331" s="115">
        <f>IF('Raw Data'!U1334 &gt; 0, IF('Raw Data'!V1334 = 1, ('Raw Data'!AH1334 * 'Raw Data'!N1334 * 'Raw Data'!P1334) / 'Raw Data'!U1334, 'Raw Data'!AH1334), #N/A)</f>
        <v>14.7</v>
      </c>
      <c r="P1331" s="107">
        <f>'Raw Data'!V1334</f>
        <v>1</v>
      </c>
    </row>
    <row r="1332" spans="1:16" x14ac:dyDescent="0.2">
      <c r="A1332" s="132">
        <f>'Raw Data'!D1335</f>
        <v>6114</v>
      </c>
      <c r="B1332" s="113" t="str">
        <f>'Raw Data'!C1335</f>
        <v>4B</v>
      </c>
      <c r="C1332" s="131" t="str">
        <f>'Raw Data'!B1335</f>
        <v>Attu</v>
      </c>
      <c r="D1332" s="130">
        <f>'Raw Data'!E1335</f>
        <v>43351</v>
      </c>
      <c r="E1332" s="129">
        <f>'Raw Data'!F1335</f>
        <v>513124</v>
      </c>
      <c r="F1332" s="129">
        <f>IF('Raw Data'!G1335 &lt; 2000000,-1* 'Raw Data'!G1335,('Raw Data'!G1335 - 1000000))</f>
        <v>1783688</v>
      </c>
      <c r="G1332" s="128">
        <f>'Raw Data'!H1335</f>
        <v>69</v>
      </c>
      <c r="H1332" s="127">
        <f>'Raw Data'!M1335</f>
        <v>6.9564366340637207</v>
      </c>
      <c r="I1332" s="119">
        <f>'Raw Data'!I1335</f>
        <v>13.31013011932373</v>
      </c>
      <c r="J1332" s="118">
        <f>'Raw Data'!K1335</f>
        <v>1</v>
      </c>
      <c r="K1332" s="119">
        <f>'Raw Data'!J1335</f>
        <v>9.7375946044921875</v>
      </c>
      <c r="L1332" s="118">
        <f>'Raw Data'!L1335</f>
        <v>1</v>
      </c>
      <c r="M1332" s="117">
        <f>IF('Raw Data'!U1335 &gt; 0, IF('Raw Data'!V1335 = 1, ('Raw Data'!Z1335 * 'Raw Data'!N1335 * 'Raw Data'!P1335) / 'Raw Data'!U1335, 'Raw Data'!Z1335), #N/A)</f>
        <v>0</v>
      </c>
      <c r="N1332" s="116">
        <f>IF('Raw Data'!U1335 &gt; 0, IF('Raw Data'!V1335 = 1, ('Raw Data'!AD1335 * 'Raw Data'!N1335 * 'Raw Data'!P1335) / 'Raw Data'!U1335, 'Raw Data'!AD1335), #N/A)</f>
        <v>153.44999999999999</v>
      </c>
      <c r="O1332" s="115">
        <f>IF('Raw Data'!U1335 &gt; 0, IF('Raw Data'!V1335 = 1, ('Raw Data'!AH1335 * 'Raw Data'!N1335 * 'Raw Data'!P1335) / 'Raw Data'!U1335, 'Raw Data'!AH1335), #N/A)</f>
        <v>34.65</v>
      </c>
      <c r="P1332" s="107">
        <f>'Raw Data'!V1335</f>
        <v>1</v>
      </c>
    </row>
    <row r="1333" spans="1:16" x14ac:dyDescent="0.2">
      <c r="A1333" s="132">
        <f>'Raw Data'!D1336</f>
        <v>6115</v>
      </c>
      <c r="B1333" s="113" t="str">
        <f>'Raw Data'!C1336</f>
        <v>4B</v>
      </c>
      <c r="C1333" s="131" t="str">
        <f>'Raw Data'!B1336</f>
        <v>Attu</v>
      </c>
      <c r="D1333" s="130">
        <f>'Raw Data'!E1336</f>
        <v>43351</v>
      </c>
      <c r="E1333" s="129">
        <f>'Raw Data'!F1336</f>
        <v>512887</v>
      </c>
      <c r="F1333" s="129">
        <f>IF('Raw Data'!G1336 &lt; 2000000,-1* 'Raw Data'!G1336,('Raw Data'!G1336 - 1000000))</f>
        <v>1785252</v>
      </c>
      <c r="G1333" s="128">
        <f>'Raw Data'!H1336</f>
        <v>47</v>
      </c>
      <c r="H1333" s="127">
        <f>'Raw Data'!M1336</f>
        <v>7.0267033576965332</v>
      </c>
      <c r="I1333" s="119">
        <f>'Raw Data'!I1336</f>
        <v>265.51870727539062</v>
      </c>
      <c r="J1333" s="118">
        <f>'Raw Data'!K1336</f>
        <v>4</v>
      </c>
      <c r="K1333" s="119">
        <f>'Raw Data'!J1336</f>
        <v>0</v>
      </c>
      <c r="L1333" s="118">
        <f>'Raw Data'!L1336</f>
        <v>0</v>
      </c>
      <c r="M1333" s="117">
        <f>IF('Raw Data'!U1336 &gt; 0, IF('Raw Data'!V1336 = 1, ('Raw Data'!Z1336 * 'Raw Data'!N1336 * 'Raw Data'!P1336) / 'Raw Data'!U1336, 'Raw Data'!Z1336), #N/A)</f>
        <v>0</v>
      </c>
      <c r="N1333" s="116">
        <f>IF('Raw Data'!U1336 &gt; 0, IF('Raw Data'!V1336 = 1, ('Raw Data'!AD1336 * 'Raw Data'!N1336 * 'Raw Data'!P1336) / 'Raw Data'!U1336, 'Raw Data'!AD1336), #N/A)</f>
        <v>30</v>
      </c>
      <c r="O1333" s="115">
        <f>IF('Raw Data'!U1336 &gt; 0, IF('Raw Data'!V1336 = 1, ('Raw Data'!AH1336 * 'Raw Data'!N1336 * 'Raw Data'!P1336) / 'Raw Data'!U1336, 'Raw Data'!AH1336), #N/A)</f>
        <v>5</v>
      </c>
      <c r="P1333" s="107">
        <f>'Raw Data'!V1336</f>
        <v>1</v>
      </c>
    </row>
    <row r="1334" spans="1:16" x14ac:dyDescent="0.2">
      <c r="A1334" s="132">
        <f>'Raw Data'!D1337</f>
        <v>6116</v>
      </c>
      <c r="B1334" s="113" t="str">
        <f>'Raw Data'!C1337</f>
        <v>4B</v>
      </c>
      <c r="C1334" s="131" t="str">
        <f>'Raw Data'!B1337</f>
        <v>Attu</v>
      </c>
      <c r="D1334" s="130">
        <f>'Raw Data'!E1337</f>
        <v>43345</v>
      </c>
      <c r="E1334" s="129">
        <f>'Raw Data'!F1337</f>
        <v>514156</v>
      </c>
      <c r="F1334" s="129">
        <f>IF('Raw Data'!G1337 &lt; 2000000,-1* 'Raw Data'!G1337,('Raw Data'!G1337 - 1000000))</f>
        <v>1753923</v>
      </c>
      <c r="G1334" s="128">
        <f>'Raw Data'!H1337</f>
        <v>69</v>
      </c>
      <c r="H1334" s="127">
        <f>'Raw Data'!M1337</f>
        <v>7.0969705581665039</v>
      </c>
      <c r="I1334" s="119">
        <f>'Raw Data'!I1337</f>
        <v>0</v>
      </c>
      <c r="J1334" s="118">
        <f>'Raw Data'!K1337</f>
        <v>0</v>
      </c>
      <c r="K1334" s="119">
        <f>'Raw Data'!J1337</f>
        <v>0</v>
      </c>
      <c r="L1334" s="118">
        <f>'Raw Data'!L1337</f>
        <v>0</v>
      </c>
      <c r="M1334" s="117">
        <f>IF('Raw Data'!U1337 &gt; 0, IF('Raw Data'!V1337 = 1, ('Raw Data'!Z1337 * 'Raw Data'!N1337 * 'Raw Data'!P1337) / 'Raw Data'!U1337, 'Raw Data'!Z1337), #N/A)</f>
        <v>0</v>
      </c>
      <c r="N1334" s="116">
        <f>IF('Raw Data'!U1337 &gt; 0, IF('Raw Data'!V1337 = 1, ('Raw Data'!AD1337 * 'Raw Data'!N1337 * 'Raw Data'!P1337) / 'Raw Data'!U1337, 'Raw Data'!AD1337), #N/A)</f>
        <v>5.05</v>
      </c>
      <c r="O1334" s="115">
        <f>IF('Raw Data'!U1337 &gt; 0, IF('Raw Data'!V1337 = 1, ('Raw Data'!AH1337 * 'Raw Data'!N1337 * 'Raw Data'!P1337) / 'Raw Data'!U1337, 'Raw Data'!AH1337), #N/A)</f>
        <v>75.75</v>
      </c>
      <c r="P1334" s="107">
        <f>'Raw Data'!V1337</f>
        <v>1</v>
      </c>
    </row>
    <row r="1335" spans="1:16" x14ac:dyDescent="0.2">
      <c r="A1335" s="132">
        <f>'Raw Data'!D1338</f>
        <v>6117</v>
      </c>
      <c r="B1335" s="113" t="str">
        <f>'Raw Data'!C1338</f>
        <v>4B</v>
      </c>
      <c r="C1335" s="131" t="str">
        <f>'Raw Data'!B1338</f>
        <v>Attu</v>
      </c>
      <c r="D1335" s="130">
        <f>'Raw Data'!E1338</f>
        <v>43350</v>
      </c>
      <c r="E1335" s="129">
        <f>'Raw Data'!F1338</f>
        <v>514026</v>
      </c>
      <c r="F1335" s="129">
        <f>IF('Raw Data'!G1338 &lt; 2000000,-1* 'Raw Data'!G1338,('Raw Data'!G1338 - 1000000))</f>
        <v>1780424</v>
      </c>
      <c r="G1335" s="128">
        <f>'Raw Data'!H1338</f>
        <v>138</v>
      </c>
      <c r="H1335" s="127">
        <f>'Raw Data'!M1338</f>
        <v>7.0969705581665039</v>
      </c>
      <c r="I1335" s="119">
        <f>'Raw Data'!I1338</f>
        <v>0</v>
      </c>
      <c r="J1335" s="118">
        <f>'Raw Data'!K1338</f>
        <v>0</v>
      </c>
      <c r="K1335" s="119">
        <f>'Raw Data'!J1338</f>
        <v>0</v>
      </c>
      <c r="L1335" s="118">
        <f>'Raw Data'!L1338</f>
        <v>0</v>
      </c>
      <c r="M1335" s="117">
        <f>IF('Raw Data'!U1338 &gt; 0, IF('Raw Data'!V1338 = 1, ('Raw Data'!Z1338 * 'Raw Data'!N1338 * 'Raw Data'!P1338) / 'Raw Data'!U1338, 'Raw Data'!Z1338), #N/A)</f>
        <v>0</v>
      </c>
      <c r="N1335" s="116">
        <f>IF('Raw Data'!U1338 &gt; 0, IF('Raw Data'!V1338 = 1, ('Raw Data'!AD1338 * 'Raw Data'!N1338 * 'Raw Data'!P1338) / 'Raw Data'!U1338, 'Raw Data'!AD1338), #N/A)</f>
        <v>0</v>
      </c>
      <c r="O1335" s="115">
        <f>IF('Raw Data'!U1338 &gt; 0, IF('Raw Data'!V1338 = 1, ('Raw Data'!AH1338 * 'Raw Data'!N1338 * 'Raw Data'!P1338) / 'Raw Data'!U1338, 'Raw Data'!AH1338), #N/A)</f>
        <v>0</v>
      </c>
      <c r="P1335" s="107">
        <f>'Raw Data'!V1338</f>
        <v>1</v>
      </c>
    </row>
    <row r="1336" spans="1:16" x14ac:dyDescent="0.2">
      <c r="A1336" s="132">
        <f>'Raw Data'!D1339</f>
        <v>6118</v>
      </c>
      <c r="B1336" s="113" t="str">
        <f>'Raw Data'!C1339</f>
        <v>4B</v>
      </c>
      <c r="C1336" s="131" t="str">
        <f>'Raw Data'!B1339</f>
        <v>Attu</v>
      </c>
      <c r="D1336" s="130">
        <f>'Raw Data'!E1339</f>
        <v>43350</v>
      </c>
      <c r="E1336" s="129">
        <f>'Raw Data'!F1339</f>
        <v>514038</v>
      </c>
      <c r="F1336" s="129">
        <f>IF('Raw Data'!G1339 &lt; 2000000,-1* 'Raw Data'!G1339,('Raw Data'!G1339 - 1000000))</f>
        <v>1782051</v>
      </c>
      <c r="G1336" s="128">
        <f>'Raw Data'!H1339</f>
        <v>70</v>
      </c>
      <c r="H1336" s="127">
        <f>'Raw Data'!M1339</f>
        <v>6.9564361572265625</v>
      </c>
      <c r="I1336" s="119">
        <f>'Raw Data'!I1339</f>
        <v>0</v>
      </c>
      <c r="J1336" s="118">
        <f>'Raw Data'!K1339</f>
        <v>0</v>
      </c>
      <c r="K1336" s="119">
        <f>'Raw Data'!J1339</f>
        <v>0</v>
      </c>
      <c r="L1336" s="118">
        <f>'Raw Data'!L1339</f>
        <v>0</v>
      </c>
      <c r="M1336" s="117">
        <f>IF('Raw Data'!U1339 &gt; 0, IF('Raw Data'!V1339 = 1, ('Raw Data'!Z1339 * 'Raw Data'!N1339 * 'Raw Data'!P1339) / 'Raw Data'!U1339, 'Raw Data'!Z1339), #N/A)</f>
        <v>0</v>
      </c>
      <c r="N1336" s="116">
        <f>IF('Raw Data'!U1339 &gt; 0, IF('Raw Data'!V1339 = 1, ('Raw Data'!AD1339 * 'Raw Data'!N1339 * 'Raw Data'!P1339) / 'Raw Data'!U1339, 'Raw Data'!AD1339), #N/A)</f>
        <v>4.95</v>
      </c>
      <c r="O1336" s="115">
        <f>IF('Raw Data'!U1339 &gt; 0, IF('Raw Data'!V1339 = 1, ('Raw Data'!AH1339 * 'Raw Data'!N1339 * 'Raw Data'!P1339) / 'Raw Data'!U1339, 'Raw Data'!AH1339), #N/A)</f>
        <v>0</v>
      </c>
      <c r="P1336" s="107">
        <f>'Raw Data'!V1339</f>
        <v>1</v>
      </c>
    </row>
    <row r="1337" spans="1:16" x14ac:dyDescent="0.2">
      <c r="A1337" s="132">
        <f>'Raw Data'!D1340</f>
        <v>6119</v>
      </c>
      <c r="B1337" s="113" t="str">
        <f>'Raw Data'!C1340</f>
        <v>4B</v>
      </c>
      <c r="C1337" s="131" t="str">
        <f>'Raw Data'!B1340</f>
        <v>Attu</v>
      </c>
      <c r="D1337" s="130">
        <f>'Raw Data'!E1340</f>
        <v>43345</v>
      </c>
      <c r="E1337" s="129">
        <f>'Raw Data'!F1340</f>
        <v>514974</v>
      </c>
      <c r="F1337" s="129">
        <f>IF('Raw Data'!G1340 &lt; 2000000,-1* 'Raw Data'!G1340,('Raw Data'!G1340 - 1000000))</f>
        <v>1753927</v>
      </c>
      <c r="G1337" s="128">
        <f>'Raw Data'!H1340</f>
        <v>53</v>
      </c>
      <c r="H1337" s="127">
        <f>'Raw Data'!M1340</f>
        <v>6.9564361572265625</v>
      </c>
      <c r="I1337" s="119">
        <f>'Raw Data'!I1340</f>
        <v>0</v>
      </c>
      <c r="J1337" s="118">
        <f>'Raw Data'!K1340</f>
        <v>0</v>
      </c>
      <c r="K1337" s="119">
        <f>'Raw Data'!J1340</f>
        <v>0</v>
      </c>
      <c r="L1337" s="118">
        <f>'Raw Data'!L1340</f>
        <v>0</v>
      </c>
      <c r="M1337" s="117">
        <f>IF('Raw Data'!U1340 &gt; 0, IF('Raw Data'!V1340 = 1, ('Raw Data'!Z1340 * 'Raw Data'!N1340 * 'Raw Data'!P1340) / 'Raw Data'!U1340, 'Raw Data'!Z1340), #N/A)</f>
        <v>0</v>
      </c>
      <c r="N1337" s="116">
        <f>IF('Raw Data'!U1340 &gt; 0, IF('Raw Data'!V1340 = 1, ('Raw Data'!AD1340 * 'Raw Data'!N1340 * 'Raw Data'!P1340) / 'Raw Data'!U1340, 'Raw Data'!AD1340), #N/A)</f>
        <v>14.85</v>
      </c>
      <c r="O1337" s="115">
        <f>IF('Raw Data'!U1340 &gt; 0, IF('Raw Data'!V1340 = 1, ('Raw Data'!AH1340 * 'Raw Data'!N1340 * 'Raw Data'!P1340) / 'Raw Data'!U1340, 'Raw Data'!AH1340), #N/A)</f>
        <v>9.9</v>
      </c>
      <c r="P1337" s="107">
        <f>'Raw Data'!V1340</f>
        <v>1</v>
      </c>
    </row>
    <row r="1338" spans="1:16" x14ac:dyDescent="0.2">
      <c r="A1338" s="132">
        <f>'Raw Data'!D1341</f>
        <v>6120</v>
      </c>
      <c r="B1338" s="113" t="str">
        <f>'Raw Data'!C1341</f>
        <v>4B</v>
      </c>
      <c r="C1338" s="131" t="str">
        <f>'Raw Data'!B1341</f>
        <v>Attu</v>
      </c>
      <c r="D1338" s="130">
        <f>'Raw Data'!E1341</f>
        <v>43345</v>
      </c>
      <c r="E1338" s="129">
        <f>'Raw Data'!F1341</f>
        <v>515014</v>
      </c>
      <c r="F1338" s="129">
        <f>IF('Raw Data'!G1341 &lt; 2000000,-1* 'Raw Data'!G1341,('Raw Data'!G1341 - 1000000))</f>
        <v>1755525</v>
      </c>
      <c r="G1338" s="128">
        <f>'Raw Data'!H1341</f>
        <v>57</v>
      </c>
      <c r="H1338" s="127">
        <f>'Raw Data'!M1341</f>
        <v>6.88616943359375</v>
      </c>
      <c r="I1338" s="119">
        <f>'Raw Data'!I1341</f>
        <v>0</v>
      </c>
      <c r="J1338" s="118">
        <f>'Raw Data'!K1341</f>
        <v>0</v>
      </c>
      <c r="K1338" s="119">
        <f>'Raw Data'!J1341</f>
        <v>0</v>
      </c>
      <c r="L1338" s="118">
        <f>'Raw Data'!L1341</f>
        <v>0</v>
      </c>
      <c r="M1338" s="117">
        <f>IF('Raw Data'!U1341 &gt; 0, IF('Raw Data'!V1341 = 1, ('Raw Data'!Z1341 * 'Raw Data'!N1341 * 'Raw Data'!P1341) / 'Raw Data'!U1341, 'Raw Data'!Z1341), #N/A)</f>
        <v>0</v>
      </c>
      <c r="N1338" s="116">
        <f>IF('Raw Data'!U1341 &gt; 0, IF('Raw Data'!V1341 = 1, ('Raw Data'!AD1341 * 'Raw Data'!N1341 * 'Raw Data'!P1341) / 'Raw Data'!U1341, 'Raw Data'!AD1341), #N/A)</f>
        <v>9.8000000000000007</v>
      </c>
      <c r="O1338" s="115">
        <f>IF('Raw Data'!U1341 &gt; 0, IF('Raw Data'!V1341 = 1, ('Raw Data'!AH1341 * 'Raw Data'!N1341 * 'Raw Data'!P1341) / 'Raw Data'!U1341, 'Raw Data'!AH1341), #N/A)</f>
        <v>0</v>
      </c>
      <c r="P1338" s="107">
        <f>'Raw Data'!V1341</f>
        <v>1</v>
      </c>
    </row>
    <row r="1339" spans="1:16" x14ac:dyDescent="0.2">
      <c r="A1339" s="132">
        <f>'Raw Data'!D1342</f>
        <v>6121</v>
      </c>
      <c r="B1339" s="113" t="str">
        <f>'Raw Data'!C1342</f>
        <v>4B</v>
      </c>
      <c r="C1339" s="131" t="str">
        <f>'Raw Data'!B1342</f>
        <v>Attu</v>
      </c>
      <c r="D1339" s="130">
        <f>'Raw Data'!E1342</f>
        <v>43348</v>
      </c>
      <c r="E1339" s="129">
        <f>'Raw Data'!F1342</f>
        <v>515024</v>
      </c>
      <c r="F1339" s="129">
        <f>IF('Raw Data'!G1342 &lt; 2000000,-1* 'Raw Data'!G1342,('Raw Data'!G1342 - 1000000))</f>
        <v>1773300</v>
      </c>
      <c r="G1339" s="128">
        <f>'Raw Data'!H1342</f>
        <v>54</v>
      </c>
      <c r="H1339" s="127">
        <f>'Raw Data'!M1342</f>
        <v>6.9564361572265625</v>
      </c>
      <c r="I1339" s="119">
        <f>'Raw Data'!I1342</f>
        <v>486.79788208007812</v>
      </c>
      <c r="J1339" s="118">
        <f>'Raw Data'!K1342</f>
        <v>6</v>
      </c>
      <c r="K1339" s="119">
        <f>'Raw Data'!J1342</f>
        <v>0</v>
      </c>
      <c r="L1339" s="118">
        <f>'Raw Data'!L1342</f>
        <v>0</v>
      </c>
      <c r="M1339" s="117">
        <f>IF('Raw Data'!U1342 &gt; 0, IF('Raw Data'!V1342 = 1, ('Raw Data'!Z1342 * 'Raw Data'!N1342 * 'Raw Data'!P1342) / 'Raw Data'!U1342, 'Raw Data'!Z1342), #N/A)</f>
        <v>0</v>
      </c>
      <c r="N1339" s="116">
        <f>IF('Raw Data'!U1342 &gt; 0, IF('Raw Data'!V1342 = 1, ('Raw Data'!AD1342 * 'Raw Data'!N1342 * 'Raw Data'!P1342) / 'Raw Data'!U1342, 'Raw Data'!AD1342), #N/A)</f>
        <v>153.44999999999999</v>
      </c>
      <c r="O1339" s="115">
        <f>IF('Raw Data'!U1342 &gt; 0, IF('Raw Data'!V1342 = 1, ('Raw Data'!AH1342 * 'Raw Data'!N1342 * 'Raw Data'!P1342) / 'Raw Data'!U1342, 'Raw Data'!AH1342), #N/A)</f>
        <v>34.65</v>
      </c>
      <c r="P1339" s="107">
        <f>'Raw Data'!V1342</f>
        <v>1</v>
      </c>
    </row>
    <row r="1340" spans="1:16" x14ac:dyDescent="0.2">
      <c r="A1340" s="132">
        <f>'Raw Data'!D1343</f>
        <v>6122</v>
      </c>
      <c r="B1340" s="113" t="str">
        <f>'Raw Data'!C1343</f>
        <v>4B</v>
      </c>
      <c r="C1340" s="131" t="str">
        <f>'Raw Data'!B1343</f>
        <v>Attu</v>
      </c>
      <c r="D1340" s="130">
        <f>'Raw Data'!E1343</f>
        <v>43348</v>
      </c>
      <c r="E1340" s="129">
        <f>'Raw Data'!F1343</f>
        <v>515030</v>
      </c>
      <c r="F1340" s="129">
        <f>IF('Raw Data'!G1343 &lt; 2000000,-1* 'Raw Data'!G1343,('Raw Data'!G1343 - 1000000))</f>
        <v>1774912</v>
      </c>
      <c r="G1340" s="128">
        <f>'Raw Data'!H1343</f>
        <v>58</v>
      </c>
      <c r="H1340" s="127">
        <f>'Raw Data'!M1343</f>
        <v>6.9564366340637207</v>
      </c>
      <c r="I1340" s="119">
        <f>'Raw Data'!I1343</f>
        <v>168.595458984375</v>
      </c>
      <c r="J1340" s="118">
        <f>'Raw Data'!K1343</f>
        <v>8</v>
      </c>
      <c r="K1340" s="119">
        <f>'Raw Data'!J1343</f>
        <v>10.142650604248047</v>
      </c>
      <c r="L1340" s="118">
        <f>'Raw Data'!L1343</f>
        <v>1</v>
      </c>
      <c r="M1340" s="117">
        <f>IF('Raw Data'!U1343 &gt; 0, IF('Raw Data'!V1343 = 1, ('Raw Data'!Z1343 * 'Raw Data'!N1343 * 'Raw Data'!P1343) / 'Raw Data'!U1343, 'Raw Data'!Z1343), #N/A)</f>
        <v>0</v>
      </c>
      <c r="N1340" s="116">
        <f>IF('Raw Data'!U1343 &gt; 0, IF('Raw Data'!V1343 = 1, ('Raw Data'!AD1343 * 'Raw Data'!N1343 * 'Raw Data'!P1343) / 'Raw Data'!U1343, 'Raw Data'!AD1343), #N/A)</f>
        <v>89.1</v>
      </c>
      <c r="O1340" s="115">
        <f>IF('Raw Data'!U1343 &gt; 0, IF('Raw Data'!V1343 = 1, ('Raw Data'!AH1343 * 'Raw Data'!N1343 * 'Raw Data'!P1343) / 'Raw Data'!U1343, 'Raw Data'!AH1343), #N/A)</f>
        <v>4.95</v>
      </c>
      <c r="P1340" s="107">
        <f>'Raw Data'!V1343</f>
        <v>1</v>
      </c>
    </row>
    <row r="1341" spans="1:16" x14ac:dyDescent="0.2">
      <c r="A1341" s="132">
        <f>'Raw Data'!D1344</f>
        <v>6123</v>
      </c>
      <c r="B1341" s="113" t="str">
        <f>'Raw Data'!C1344</f>
        <v>4B</v>
      </c>
      <c r="C1341" s="131" t="str">
        <f>'Raw Data'!B1344</f>
        <v>Attu</v>
      </c>
      <c r="D1341" s="130">
        <f>'Raw Data'!E1344</f>
        <v>43350</v>
      </c>
      <c r="E1341" s="129">
        <f>'Raw Data'!F1344</f>
        <v>515017</v>
      </c>
      <c r="F1341" s="129">
        <f>IF('Raw Data'!G1344 &lt; 2000000,-1* 'Raw Data'!G1344,('Raw Data'!G1344 - 1000000))</f>
        <v>1781935</v>
      </c>
      <c r="G1341" s="128">
        <f>'Raw Data'!H1344</f>
        <v>50</v>
      </c>
      <c r="H1341" s="127">
        <f>'Raw Data'!M1344</f>
        <v>7.0969705581665039</v>
      </c>
      <c r="I1341" s="119">
        <f>'Raw Data'!I1344</f>
        <v>0</v>
      </c>
      <c r="J1341" s="118">
        <f>'Raw Data'!K1344</f>
        <v>0</v>
      </c>
      <c r="K1341" s="119">
        <f>'Raw Data'!J1344</f>
        <v>0</v>
      </c>
      <c r="L1341" s="118">
        <f>'Raw Data'!L1344</f>
        <v>0</v>
      </c>
      <c r="M1341" s="117">
        <f>IF('Raw Data'!U1344 &gt; 0, IF('Raw Data'!V1344 = 1, ('Raw Data'!Z1344 * 'Raw Data'!N1344 * 'Raw Data'!P1344) / 'Raw Data'!U1344, 'Raw Data'!Z1344), #N/A)</f>
        <v>0</v>
      </c>
      <c r="N1341" s="116">
        <f>IF('Raw Data'!U1344 &gt; 0, IF('Raw Data'!V1344 = 1, ('Raw Data'!AD1344 * 'Raw Data'!N1344 * 'Raw Data'!P1344) / 'Raw Data'!U1344, 'Raw Data'!AD1344), #N/A)</f>
        <v>30.3</v>
      </c>
      <c r="O1341" s="115">
        <f>IF('Raw Data'!U1344 &gt; 0, IF('Raw Data'!V1344 = 1, ('Raw Data'!AH1344 * 'Raw Data'!N1344 * 'Raw Data'!P1344) / 'Raw Data'!U1344, 'Raw Data'!AH1344), #N/A)</f>
        <v>0</v>
      </c>
      <c r="P1341" s="107">
        <f>'Raw Data'!V1344</f>
        <v>1</v>
      </c>
    </row>
    <row r="1342" spans="1:16" x14ac:dyDescent="0.2">
      <c r="A1342" s="132">
        <f>'Raw Data'!D1345</f>
        <v>6124</v>
      </c>
      <c r="B1342" s="113" t="str">
        <f>'Raw Data'!C1345</f>
        <v>4B</v>
      </c>
      <c r="C1342" s="131" t="str">
        <f>'Raw Data'!B1345</f>
        <v>Attu</v>
      </c>
      <c r="D1342" s="130">
        <f>'Raw Data'!E1345</f>
        <v>43345</v>
      </c>
      <c r="E1342" s="129">
        <f>'Raw Data'!F1345</f>
        <v>515997</v>
      </c>
      <c r="F1342" s="129">
        <f>IF('Raw Data'!G1345 &lt; 2000000,-1* 'Raw Data'!G1345,('Raw Data'!G1345 - 1000000))</f>
        <v>1755603</v>
      </c>
      <c r="G1342" s="128">
        <f>'Raw Data'!H1345</f>
        <v>61</v>
      </c>
      <c r="H1342" s="127">
        <f>'Raw Data'!M1345</f>
        <v>6.88616943359375</v>
      </c>
      <c r="I1342" s="119">
        <f>'Raw Data'!I1345</f>
        <v>0</v>
      </c>
      <c r="J1342" s="118">
        <f>'Raw Data'!K1345</f>
        <v>0</v>
      </c>
      <c r="K1342" s="119">
        <f>'Raw Data'!J1345</f>
        <v>0</v>
      </c>
      <c r="L1342" s="118">
        <f>'Raw Data'!L1345</f>
        <v>0</v>
      </c>
      <c r="M1342" s="117">
        <f>IF('Raw Data'!U1345 &gt; 0, IF('Raw Data'!V1345 = 1, ('Raw Data'!Z1345 * 'Raw Data'!N1345 * 'Raw Data'!P1345) / 'Raw Data'!U1345, 'Raw Data'!Z1345), #N/A)</f>
        <v>0</v>
      </c>
      <c r="N1342" s="116">
        <f>IF('Raw Data'!U1345 &gt; 0, IF('Raw Data'!V1345 = 1, ('Raw Data'!AD1345 * 'Raw Data'!N1345 * 'Raw Data'!P1345) / 'Raw Data'!U1345, 'Raw Data'!AD1345), #N/A)</f>
        <v>0</v>
      </c>
      <c r="O1342" s="115">
        <f>IF('Raw Data'!U1345 &gt; 0, IF('Raw Data'!V1345 = 1, ('Raw Data'!AH1345 * 'Raw Data'!N1345 * 'Raw Data'!P1345) / 'Raw Data'!U1345, 'Raw Data'!AH1345), #N/A)</f>
        <v>14.7</v>
      </c>
      <c r="P1342" s="107">
        <f>'Raw Data'!V1345</f>
        <v>1</v>
      </c>
    </row>
    <row r="1343" spans="1:16" x14ac:dyDescent="0.2">
      <c r="A1343" s="132">
        <f>'Raw Data'!D1346</f>
        <v>6125</v>
      </c>
      <c r="B1343" s="113" t="str">
        <f>'Raw Data'!C1346</f>
        <v>4B</v>
      </c>
      <c r="C1343" s="131" t="str">
        <f>'Raw Data'!B1346</f>
        <v>Attu</v>
      </c>
      <c r="D1343" s="130">
        <f>'Raw Data'!E1346</f>
        <v>43346</v>
      </c>
      <c r="E1343" s="129">
        <f>'Raw Data'!F1346</f>
        <v>520014</v>
      </c>
      <c r="F1343" s="129">
        <f>IF('Raw Data'!G1346 &lt; 2000000,-1* 'Raw Data'!G1346,('Raw Data'!G1346 - 1000000))</f>
        <v>1764497</v>
      </c>
      <c r="G1343" s="128">
        <f>'Raw Data'!H1346</f>
        <v>48</v>
      </c>
      <c r="H1343" s="127">
        <f>'Raw Data'!M1346</f>
        <v>6.9564361572265625</v>
      </c>
      <c r="I1343" s="119">
        <f>'Raw Data'!I1346</f>
        <v>226.41259765625</v>
      </c>
      <c r="J1343" s="118">
        <f>'Raw Data'!K1346</f>
        <v>7</v>
      </c>
      <c r="K1343" s="119">
        <f>'Raw Data'!J1346</f>
        <v>0</v>
      </c>
      <c r="L1343" s="118">
        <f>'Raw Data'!L1346</f>
        <v>0</v>
      </c>
      <c r="M1343" s="117">
        <f>IF('Raw Data'!U1346 &gt; 0, IF('Raw Data'!V1346 = 1, ('Raw Data'!Z1346 * 'Raw Data'!N1346 * 'Raw Data'!P1346) / 'Raw Data'!U1346, 'Raw Data'!Z1346), #N/A)</f>
        <v>0</v>
      </c>
      <c r="N1343" s="116">
        <f>IF('Raw Data'!U1346 &gt; 0, IF('Raw Data'!V1346 = 1, ('Raw Data'!AD1346 * 'Raw Data'!N1346 * 'Raw Data'!P1346) / 'Raw Data'!U1346, 'Raw Data'!AD1346), #N/A)</f>
        <v>292.05</v>
      </c>
      <c r="O1343" s="115">
        <f>IF('Raw Data'!U1346 &gt; 0, IF('Raw Data'!V1346 = 1, ('Raw Data'!AH1346 * 'Raw Data'!N1346 * 'Raw Data'!P1346) / 'Raw Data'!U1346, 'Raw Data'!AH1346), #N/A)</f>
        <v>0</v>
      </c>
      <c r="P1343" s="107">
        <f>'Raw Data'!V1346</f>
        <v>1</v>
      </c>
    </row>
    <row r="1344" spans="1:16" x14ac:dyDescent="0.2">
      <c r="A1344" s="132">
        <f>'Raw Data'!D1347</f>
        <v>6126</v>
      </c>
      <c r="B1344" s="113" t="str">
        <f>'Raw Data'!C1347</f>
        <v>4B</v>
      </c>
      <c r="C1344" s="131" t="str">
        <f>'Raw Data'!B1347</f>
        <v>Attu</v>
      </c>
      <c r="D1344" s="130">
        <f>'Raw Data'!E1347</f>
        <v>43347</v>
      </c>
      <c r="E1344" s="129">
        <f>'Raw Data'!F1347</f>
        <v>520009</v>
      </c>
      <c r="F1344" s="129">
        <f>IF('Raw Data'!G1347 &lt; 2000000,-1* 'Raw Data'!G1347,('Raw Data'!G1347 - 1000000))</f>
        <v>1771508</v>
      </c>
      <c r="G1344" s="128">
        <f>'Raw Data'!H1347</f>
        <v>53</v>
      </c>
      <c r="H1344" s="127">
        <f>'Raw Data'!M1347</f>
        <v>6.9564366340637207</v>
      </c>
      <c r="I1344" s="119">
        <f>'Raw Data'!I1347</f>
        <v>153.1453857421875</v>
      </c>
      <c r="J1344" s="118">
        <f>'Raw Data'!K1347</f>
        <v>4</v>
      </c>
      <c r="K1344" s="119">
        <f>'Raw Data'!J1347</f>
        <v>0</v>
      </c>
      <c r="L1344" s="118">
        <f>'Raw Data'!L1347</f>
        <v>0</v>
      </c>
      <c r="M1344" s="117">
        <f>IF('Raw Data'!U1347 &gt; 0, IF('Raw Data'!V1347 = 1, ('Raw Data'!Z1347 * 'Raw Data'!N1347 * 'Raw Data'!P1347) / 'Raw Data'!U1347, 'Raw Data'!Z1347), #N/A)</f>
        <v>0</v>
      </c>
      <c r="N1344" s="116">
        <f>IF('Raw Data'!U1347 &gt; 0, IF('Raw Data'!V1347 = 1, ('Raw Data'!AD1347 * 'Raw Data'!N1347 * 'Raw Data'!P1347) / 'Raw Data'!U1347, 'Raw Data'!AD1347), #N/A)</f>
        <v>336.6</v>
      </c>
      <c r="O1344" s="115">
        <f>IF('Raw Data'!U1347 &gt; 0, IF('Raw Data'!V1347 = 1, ('Raw Data'!AH1347 * 'Raw Data'!N1347 * 'Raw Data'!P1347) / 'Raw Data'!U1347, 'Raw Data'!AH1347), #N/A)</f>
        <v>0</v>
      </c>
      <c r="P1344" s="107">
        <f>'Raw Data'!V1347</f>
        <v>1</v>
      </c>
    </row>
    <row r="1345" spans="1:16" x14ac:dyDescent="0.2">
      <c r="A1345" s="132">
        <f>'Raw Data'!D1348</f>
        <v>6127</v>
      </c>
      <c r="B1345" s="113" t="str">
        <f>'Raw Data'!C1348</f>
        <v>4B</v>
      </c>
      <c r="C1345" s="131" t="str">
        <f>'Raw Data'!B1348</f>
        <v>Attu</v>
      </c>
      <c r="D1345" s="130">
        <f>'Raw Data'!E1348</f>
        <v>43348</v>
      </c>
      <c r="E1345" s="129">
        <f>'Raw Data'!F1348</f>
        <v>520011</v>
      </c>
      <c r="F1345" s="129">
        <f>IF('Raw Data'!G1348 &lt; 2000000,-1* 'Raw Data'!G1348,('Raw Data'!G1348 - 1000000))</f>
        <v>1774984</v>
      </c>
      <c r="G1345" s="128">
        <f>'Raw Data'!H1348</f>
        <v>63</v>
      </c>
      <c r="H1345" s="127">
        <f>'Raw Data'!M1348</f>
        <v>6.9564361572265625</v>
      </c>
      <c r="I1345" s="119">
        <f>'Raw Data'!I1348</f>
        <v>184.45306396484375</v>
      </c>
      <c r="J1345" s="118">
        <f>'Raw Data'!K1348</f>
        <v>8</v>
      </c>
      <c r="K1345" s="119">
        <f>'Raw Data'!J1348</f>
        <v>0</v>
      </c>
      <c r="L1345" s="118">
        <f>'Raw Data'!L1348</f>
        <v>0</v>
      </c>
      <c r="M1345" s="117">
        <f>IF('Raw Data'!U1348 &gt; 0, IF('Raw Data'!V1348 = 1, ('Raw Data'!Z1348 * 'Raw Data'!N1348 * 'Raw Data'!P1348) / 'Raw Data'!U1348, 'Raw Data'!Z1348), #N/A)</f>
        <v>0</v>
      </c>
      <c r="N1345" s="116">
        <f>IF('Raw Data'!U1348 &gt; 0, IF('Raw Data'!V1348 = 1, ('Raw Data'!AD1348 * 'Raw Data'!N1348 * 'Raw Data'!P1348) / 'Raw Data'!U1348, 'Raw Data'!AD1348), #N/A)</f>
        <v>14.85</v>
      </c>
      <c r="O1345" s="115">
        <f>IF('Raw Data'!U1348 &gt; 0, IF('Raw Data'!V1348 = 1, ('Raw Data'!AH1348 * 'Raw Data'!N1348 * 'Raw Data'!P1348) / 'Raw Data'!U1348, 'Raw Data'!AH1348), #N/A)</f>
        <v>0</v>
      </c>
      <c r="P1345" s="107">
        <f>'Raw Data'!V1348</f>
        <v>1</v>
      </c>
    </row>
    <row r="1346" spans="1:16" x14ac:dyDescent="0.2">
      <c r="A1346" s="132">
        <f>'Raw Data'!D1349</f>
        <v>6128</v>
      </c>
      <c r="B1346" s="113" t="str">
        <f>'Raw Data'!C1349</f>
        <v>4B</v>
      </c>
      <c r="C1346" s="131" t="str">
        <f>'Raw Data'!B1349</f>
        <v>Attu</v>
      </c>
      <c r="D1346" s="130">
        <f>'Raw Data'!E1349</f>
        <v>43349</v>
      </c>
      <c r="E1346" s="129">
        <f>'Raw Data'!F1349</f>
        <v>515999</v>
      </c>
      <c r="F1346" s="129">
        <f>IF('Raw Data'!G1349 &lt; 2000000,-1* 'Raw Data'!G1349,('Raw Data'!G1349 - 1000000))</f>
        <v>1782386</v>
      </c>
      <c r="G1346" s="128">
        <f>'Raw Data'!H1349</f>
        <v>83</v>
      </c>
      <c r="H1346" s="127">
        <f>'Raw Data'!M1349</f>
        <v>7.0267033576965332</v>
      </c>
      <c r="I1346" s="119">
        <f>'Raw Data'!I1349</f>
        <v>15.951902389526367</v>
      </c>
      <c r="J1346" s="118">
        <f>'Raw Data'!K1349</f>
        <v>1</v>
      </c>
      <c r="K1346" s="119">
        <f>'Raw Data'!J1349</f>
        <v>0</v>
      </c>
      <c r="L1346" s="118">
        <f>'Raw Data'!L1349</f>
        <v>0</v>
      </c>
      <c r="M1346" s="117">
        <f>IF('Raw Data'!U1349 &gt; 0, IF('Raw Data'!V1349 = 1, ('Raw Data'!Z1349 * 'Raw Data'!N1349 * 'Raw Data'!P1349) / 'Raw Data'!U1349, 'Raw Data'!Z1349), #N/A)</f>
        <v>0</v>
      </c>
      <c r="N1346" s="116">
        <f>IF('Raw Data'!U1349 &gt; 0, IF('Raw Data'!V1349 = 1, ('Raw Data'!AD1349 * 'Raw Data'!N1349 * 'Raw Data'!P1349) / 'Raw Data'!U1349, 'Raw Data'!AD1349), #N/A)</f>
        <v>25</v>
      </c>
      <c r="O1346" s="115">
        <f>IF('Raw Data'!U1349 &gt; 0, IF('Raw Data'!V1349 = 1, ('Raw Data'!AH1349 * 'Raw Data'!N1349 * 'Raw Data'!P1349) / 'Raw Data'!U1349, 'Raw Data'!AH1349), #N/A)</f>
        <v>0</v>
      </c>
      <c r="P1346" s="107">
        <f>'Raw Data'!V1349</f>
        <v>1</v>
      </c>
    </row>
    <row r="1347" spans="1:16" x14ac:dyDescent="0.2">
      <c r="A1347" s="132">
        <f>'Raw Data'!D1350</f>
        <v>6129</v>
      </c>
      <c r="B1347" s="113" t="str">
        <f>'Raw Data'!C1350</f>
        <v>4B</v>
      </c>
      <c r="C1347" s="131" t="str">
        <f>'Raw Data'!B1350</f>
        <v>Attu</v>
      </c>
      <c r="D1347" s="130">
        <f>'Raw Data'!E1350</f>
        <v>43342</v>
      </c>
      <c r="E1347" s="129">
        <f>'Raw Data'!F1350</f>
        <v>521127</v>
      </c>
      <c r="F1347" s="129">
        <f>IF('Raw Data'!G1350 &lt; 2000000,-1* 'Raw Data'!G1350,('Raw Data'!G1350 - 1000000))</f>
        <v>1734687</v>
      </c>
      <c r="G1347" s="128">
        <f>'Raw Data'!H1350</f>
        <v>60</v>
      </c>
      <c r="H1347" s="127">
        <f>'Raw Data'!M1350</f>
        <v>6.88616943359375</v>
      </c>
      <c r="I1347" s="119">
        <f>'Raw Data'!I1350</f>
        <v>27.122360229492187</v>
      </c>
      <c r="J1347" s="118">
        <f>'Raw Data'!K1350</f>
        <v>2</v>
      </c>
      <c r="K1347" s="119">
        <f>'Raw Data'!J1350</f>
        <v>42.824459075927734</v>
      </c>
      <c r="L1347" s="118">
        <f>'Raw Data'!L1350</f>
        <v>5</v>
      </c>
      <c r="M1347" s="117">
        <f>IF('Raw Data'!U1350 &gt; 0, IF('Raw Data'!V1350 = 1, ('Raw Data'!Z1350 * 'Raw Data'!N1350 * 'Raw Data'!P1350) / 'Raw Data'!U1350, 'Raw Data'!Z1350), #N/A)</f>
        <v>0</v>
      </c>
      <c r="N1347" s="116">
        <f>IF('Raw Data'!U1350 &gt; 0, IF('Raw Data'!V1350 = 1, ('Raw Data'!AD1350 * 'Raw Data'!N1350 * 'Raw Data'!P1350) / 'Raw Data'!U1350, 'Raw Data'!AD1350), #N/A)</f>
        <v>127.4</v>
      </c>
      <c r="O1347" s="115">
        <f>IF('Raw Data'!U1350 &gt; 0, IF('Raw Data'!V1350 = 1, ('Raw Data'!AH1350 * 'Raw Data'!N1350 * 'Raw Data'!P1350) / 'Raw Data'!U1350, 'Raw Data'!AH1350), #N/A)</f>
        <v>0</v>
      </c>
      <c r="P1347" s="107">
        <f>'Raw Data'!V1350</f>
        <v>1</v>
      </c>
    </row>
    <row r="1348" spans="1:16" x14ac:dyDescent="0.2">
      <c r="A1348" s="132">
        <f>'Raw Data'!D1351</f>
        <v>6130</v>
      </c>
      <c r="B1348" s="113" t="str">
        <f>'Raw Data'!C1351</f>
        <v>4B</v>
      </c>
      <c r="C1348" s="131" t="str">
        <f>'Raw Data'!B1351</f>
        <v>Attu</v>
      </c>
      <c r="D1348" s="130">
        <f>'Raw Data'!E1351</f>
        <v>43344</v>
      </c>
      <c r="E1348" s="129">
        <f>'Raw Data'!F1351</f>
        <v>521028</v>
      </c>
      <c r="F1348" s="129">
        <f>IF('Raw Data'!G1351 &lt; 2000000,-1* 'Raw Data'!G1351,('Raw Data'!G1351 - 1000000))</f>
        <v>1750682</v>
      </c>
      <c r="G1348" s="128">
        <f>'Raw Data'!H1351</f>
        <v>90</v>
      </c>
      <c r="H1348" s="127">
        <f>'Raw Data'!M1351</f>
        <v>6.9564361572265625</v>
      </c>
      <c r="I1348" s="119">
        <f>'Raw Data'!I1351</f>
        <v>52.652530670166016</v>
      </c>
      <c r="J1348" s="118">
        <f>'Raw Data'!K1351</f>
        <v>1</v>
      </c>
      <c r="K1348" s="119">
        <f>'Raw Data'!J1351</f>
        <v>0</v>
      </c>
      <c r="L1348" s="118">
        <f>'Raw Data'!L1351</f>
        <v>0</v>
      </c>
      <c r="M1348" s="117">
        <f>IF('Raw Data'!U1351 &gt; 0, IF('Raw Data'!V1351 = 1, ('Raw Data'!Z1351 * 'Raw Data'!N1351 * 'Raw Data'!P1351) / 'Raw Data'!U1351, 'Raw Data'!Z1351), #N/A)</f>
        <v>0</v>
      </c>
      <c r="N1348" s="116">
        <f>IF('Raw Data'!U1351 &gt; 0, IF('Raw Data'!V1351 = 1, ('Raw Data'!AD1351 * 'Raw Data'!N1351 * 'Raw Data'!P1351) / 'Raw Data'!U1351, 'Raw Data'!AD1351), #N/A)</f>
        <v>0</v>
      </c>
      <c r="O1348" s="115">
        <f>IF('Raw Data'!U1351 &gt; 0, IF('Raw Data'!V1351 = 1, ('Raw Data'!AH1351 * 'Raw Data'!N1351 * 'Raw Data'!P1351) / 'Raw Data'!U1351, 'Raw Data'!AH1351), #N/A)</f>
        <v>19.8</v>
      </c>
      <c r="P1348" s="107">
        <f>'Raw Data'!V1351</f>
        <v>1</v>
      </c>
    </row>
    <row r="1349" spans="1:16" x14ac:dyDescent="0.2">
      <c r="A1349" s="132">
        <f>'Raw Data'!D1352</f>
        <v>6131</v>
      </c>
      <c r="B1349" s="113" t="str">
        <f>'Raw Data'!C1352</f>
        <v>4B</v>
      </c>
      <c r="C1349" s="131" t="str">
        <f>'Raw Data'!B1352</f>
        <v>Attu</v>
      </c>
      <c r="D1349" s="130">
        <f>'Raw Data'!E1352</f>
        <v>43344</v>
      </c>
      <c r="E1349" s="129">
        <f>'Raw Data'!F1352</f>
        <v>521004</v>
      </c>
      <c r="F1349" s="129">
        <f>IF('Raw Data'!G1352 &lt; 2000000,-1* 'Raw Data'!G1352,('Raw Data'!G1352 - 1000000))</f>
        <v>1752125</v>
      </c>
      <c r="G1349" s="128">
        <f>'Raw Data'!H1352</f>
        <v>171</v>
      </c>
      <c r="H1349" s="127">
        <f>'Raw Data'!M1352</f>
        <v>7.0267038345336914</v>
      </c>
      <c r="I1349" s="119">
        <f>'Raw Data'!I1352</f>
        <v>69.683029174804688</v>
      </c>
      <c r="J1349" s="118">
        <f>'Raw Data'!K1352</f>
        <v>2</v>
      </c>
      <c r="K1349" s="119">
        <f>'Raw Data'!J1352</f>
        <v>0</v>
      </c>
      <c r="L1349" s="118">
        <f>'Raw Data'!L1352</f>
        <v>0</v>
      </c>
      <c r="M1349" s="117">
        <f>IF('Raw Data'!U1352 &gt; 0, IF('Raw Data'!V1352 = 1, ('Raw Data'!Z1352 * 'Raw Data'!N1352 * 'Raw Data'!P1352) / 'Raw Data'!U1352, 'Raw Data'!Z1352), #N/A)</f>
        <v>0</v>
      </c>
      <c r="N1349" s="116">
        <f>IF('Raw Data'!U1352 &gt; 0, IF('Raw Data'!V1352 = 1, ('Raw Data'!AD1352 * 'Raw Data'!N1352 * 'Raw Data'!P1352) / 'Raw Data'!U1352, 'Raw Data'!AD1352), #N/A)</f>
        <v>0</v>
      </c>
      <c r="O1349" s="115">
        <f>IF('Raw Data'!U1352 &gt; 0, IF('Raw Data'!V1352 = 1, ('Raw Data'!AH1352 * 'Raw Data'!N1352 * 'Raw Data'!P1352) / 'Raw Data'!U1352, 'Raw Data'!AH1352), #N/A)</f>
        <v>0</v>
      </c>
      <c r="P1349" s="107">
        <f>'Raw Data'!V1352</f>
        <v>1</v>
      </c>
    </row>
    <row r="1350" spans="1:16" x14ac:dyDescent="0.2">
      <c r="A1350" s="132">
        <f>'Raw Data'!D1353</f>
        <v>6132</v>
      </c>
      <c r="B1350" s="113" t="str">
        <f>'Raw Data'!C1353</f>
        <v>4B</v>
      </c>
      <c r="C1350" s="131" t="str">
        <f>'Raw Data'!B1353</f>
        <v>Attu</v>
      </c>
      <c r="D1350" s="130">
        <f>'Raw Data'!E1353</f>
        <v>43340</v>
      </c>
      <c r="E1350" s="129">
        <f>'Raw Data'!F1353</f>
        <v>521972</v>
      </c>
      <c r="F1350" s="129">
        <f>IF('Raw Data'!G1353 &lt; 2000000,-1* 'Raw Data'!G1353,('Raw Data'!G1353 - 1000000))</f>
        <v>1732869</v>
      </c>
      <c r="G1350" s="128">
        <f>'Raw Data'!H1353</f>
        <v>40</v>
      </c>
      <c r="H1350" s="127">
        <f>'Raw Data'!M1353</f>
        <v>6.8159022331237793</v>
      </c>
      <c r="I1350" s="119">
        <f>'Raw Data'!I1353</f>
        <v>149.76826477050781</v>
      </c>
      <c r="J1350" s="118">
        <f>'Raw Data'!K1353</f>
        <v>9</v>
      </c>
      <c r="K1350" s="119">
        <f>'Raw Data'!J1353</f>
        <v>17.550935745239258</v>
      </c>
      <c r="L1350" s="118">
        <f>'Raw Data'!L1353</f>
        <v>2</v>
      </c>
      <c r="M1350" s="117">
        <f>IF('Raw Data'!U1353 &gt; 0, IF('Raw Data'!V1353 = 1, ('Raw Data'!Z1353 * 'Raw Data'!N1353 * 'Raw Data'!P1353) / 'Raw Data'!U1353, 'Raw Data'!Z1353), #N/A)</f>
        <v>0</v>
      </c>
      <c r="N1350" s="116">
        <f>IF('Raw Data'!U1353 &gt; 0, IF('Raw Data'!V1353 = 1, ('Raw Data'!AD1353 * 'Raw Data'!N1353 * 'Raw Data'!P1353) / 'Raw Data'!U1353, 'Raw Data'!AD1353), #N/A)</f>
        <v>184.3</v>
      </c>
      <c r="O1350" s="115">
        <f>IF('Raw Data'!U1353 &gt; 0, IF('Raw Data'!V1353 = 1, ('Raw Data'!AH1353 * 'Raw Data'!N1353 * 'Raw Data'!P1353) / 'Raw Data'!U1353, 'Raw Data'!AH1353), #N/A)</f>
        <v>0</v>
      </c>
      <c r="P1350" s="107">
        <f>'Raw Data'!V1353</f>
        <v>1</v>
      </c>
    </row>
    <row r="1351" spans="1:16" x14ac:dyDescent="0.2">
      <c r="A1351" s="132">
        <f>'Raw Data'!D1354</f>
        <v>6133</v>
      </c>
      <c r="B1351" s="113" t="str">
        <f>'Raw Data'!C1354</f>
        <v>4B</v>
      </c>
      <c r="C1351" s="131" t="str">
        <f>'Raw Data'!B1354</f>
        <v>Attu</v>
      </c>
      <c r="D1351" s="130">
        <f>'Raw Data'!E1354</f>
        <v>43342</v>
      </c>
      <c r="E1351" s="129">
        <f>'Raw Data'!F1354</f>
        <v>521745</v>
      </c>
      <c r="F1351" s="129">
        <f>IF('Raw Data'!G1354 &lt; 2000000,-1* 'Raw Data'!G1354,('Raw Data'!G1354 - 1000000))</f>
        <v>1734421</v>
      </c>
      <c r="G1351" s="128">
        <f>'Raw Data'!H1354</f>
        <v>42</v>
      </c>
      <c r="H1351" s="127">
        <f>'Raw Data'!M1354</f>
        <v>7.0267033576965332</v>
      </c>
      <c r="I1351" s="119">
        <f>'Raw Data'!I1354</f>
        <v>1008.123779296875</v>
      </c>
      <c r="J1351" s="118">
        <f>'Raw Data'!K1354</f>
        <v>43</v>
      </c>
      <c r="K1351" s="119">
        <f>'Raw Data'!J1354</f>
        <v>41.081935882568359</v>
      </c>
      <c r="L1351" s="118">
        <f>'Raw Data'!L1354</f>
        <v>5</v>
      </c>
      <c r="M1351" s="117">
        <f>IF('Raw Data'!U1354 &gt; 0, IF('Raw Data'!V1354 = 1, ('Raw Data'!Z1354 * 'Raw Data'!N1354 * 'Raw Data'!P1354) / 'Raw Data'!U1354, 'Raw Data'!Z1354), #N/A)</f>
        <v>0</v>
      </c>
      <c r="N1351" s="116">
        <f>IF('Raw Data'!U1354 &gt; 0, IF('Raw Data'!V1354 = 1, ('Raw Data'!AD1354 * 'Raw Data'!N1354 * 'Raw Data'!P1354) / 'Raw Data'!U1354, 'Raw Data'!AD1354), #N/A)</f>
        <v>140</v>
      </c>
      <c r="O1351" s="115">
        <f>IF('Raw Data'!U1354 &gt; 0, IF('Raw Data'!V1354 = 1, ('Raw Data'!AH1354 * 'Raw Data'!N1354 * 'Raw Data'!P1354) / 'Raw Data'!U1354, 'Raw Data'!AH1354), #N/A)</f>
        <v>25</v>
      </c>
      <c r="P1351" s="107">
        <f>'Raw Data'!V1354</f>
        <v>1</v>
      </c>
    </row>
    <row r="1352" spans="1:16" x14ac:dyDescent="0.2">
      <c r="A1352" s="132">
        <f>'Raw Data'!D1355</f>
        <v>6134</v>
      </c>
      <c r="B1352" s="113" t="str">
        <f>'Raw Data'!C1355</f>
        <v>4B</v>
      </c>
      <c r="C1352" s="131" t="str">
        <f>'Raw Data'!B1355</f>
        <v>Attu</v>
      </c>
      <c r="D1352" s="130">
        <f>'Raw Data'!E1355</f>
        <v>43342</v>
      </c>
      <c r="E1352" s="129">
        <f>'Raw Data'!F1355</f>
        <v>522029</v>
      </c>
      <c r="F1352" s="129">
        <f>IF('Raw Data'!G1355 &lt; 2000000,-1* 'Raw Data'!G1355,('Raw Data'!G1355 - 1000000))</f>
        <v>1740161</v>
      </c>
      <c r="G1352" s="128">
        <f>'Raw Data'!H1355</f>
        <v>72</v>
      </c>
      <c r="H1352" s="127">
        <f>'Raw Data'!M1355</f>
        <v>6.9564361572265625</v>
      </c>
      <c r="I1352" s="119">
        <f>'Raw Data'!I1355</f>
        <v>307.99188232421875</v>
      </c>
      <c r="J1352" s="118">
        <f>'Raw Data'!K1355</f>
        <v>8</v>
      </c>
      <c r="K1352" s="119">
        <f>'Raw Data'!J1355</f>
        <v>32.881065368652344</v>
      </c>
      <c r="L1352" s="118">
        <f>'Raw Data'!L1355</f>
        <v>4</v>
      </c>
      <c r="M1352" s="117">
        <f>IF('Raw Data'!U1355 &gt; 0, IF('Raw Data'!V1355 = 1, ('Raw Data'!Z1355 * 'Raw Data'!N1355 * 'Raw Data'!P1355) / 'Raw Data'!U1355, 'Raw Data'!Z1355), #N/A)</f>
        <v>0</v>
      </c>
      <c r="N1352" s="116">
        <f>IF('Raw Data'!U1355 &gt; 0, IF('Raw Data'!V1355 = 1, ('Raw Data'!AD1355 * 'Raw Data'!N1355 * 'Raw Data'!P1355) / 'Raw Data'!U1355, 'Raw Data'!AD1355), #N/A)</f>
        <v>188.1</v>
      </c>
      <c r="O1352" s="115">
        <f>IF('Raw Data'!U1355 &gt; 0, IF('Raw Data'!V1355 = 1, ('Raw Data'!AH1355 * 'Raw Data'!N1355 * 'Raw Data'!P1355) / 'Raw Data'!U1355, 'Raw Data'!AH1355), #N/A)</f>
        <v>9.9</v>
      </c>
      <c r="P1352" s="107">
        <f>'Raw Data'!V1355</f>
        <v>1</v>
      </c>
    </row>
    <row r="1353" spans="1:16" x14ac:dyDescent="0.2">
      <c r="A1353" s="132">
        <f>'Raw Data'!D1356</f>
        <v>6135</v>
      </c>
      <c r="B1353" s="113" t="str">
        <f>'Raw Data'!C1356</f>
        <v>4B</v>
      </c>
      <c r="C1353" s="131" t="str">
        <f>'Raw Data'!B1356</f>
        <v>Attu</v>
      </c>
      <c r="D1353" s="130">
        <f>'Raw Data'!E1356</f>
        <v>43343</v>
      </c>
      <c r="E1353" s="129">
        <f>'Raw Data'!F1356</f>
        <v>522005</v>
      </c>
      <c r="F1353" s="129">
        <f>IF('Raw Data'!G1356 &lt; 2000000,-1* 'Raw Data'!G1356,('Raw Data'!G1356 - 1000000))</f>
        <v>1741763</v>
      </c>
      <c r="G1353" s="128">
        <f>'Raw Data'!H1356</f>
        <v>89</v>
      </c>
      <c r="H1353" s="127">
        <f>'Raw Data'!M1356</f>
        <v>6.88616943359375</v>
      </c>
      <c r="I1353" s="119">
        <f>'Raw Data'!I1356</f>
        <v>128.03742980957031</v>
      </c>
      <c r="J1353" s="118">
        <f>'Raw Data'!K1356</f>
        <v>7</v>
      </c>
      <c r="K1353" s="119">
        <f>'Raw Data'!J1356</f>
        <v>46.851657867431641</v>
      </c>
      <c r="L1353" s="118">
        <f>'Raw Data'!L1356</f>
        <v>5</v>
      </c>
      <c r="M1353" s="117">
        <f>IF('Raw Data'!U1356 &gt; 0, IF('Raw Data'!V1356 = 1, ('Raw Data'!Z1356 * 'Raw Data'!N1356 * 'Raw Data'!P1356) / 'Raw Data'!U1356, 'Raw Data'!Z1356), #N/A)</f>
        <v>0</v>
      </c>
      <c r="N1353" s="116">
        <f>IF('Raw Data'!U1356 &gt; 0, IF('Raw Data'!V1356 = 1, ('Raw Data'!AD1356 * 'Raw Data'!N1356 * 'Raw Data'!P1356) / 'Raw Data'!U1356, 'Raw Data'!AD1356), #N/A)</f>
        <v>215.6</v>
      </c>
      <c r="O1353" s="115">
        <f>IF('Raw Data'!U1356 &gt; 0, IF('Raw Data'!V1356 = 1, ('Raw Data'!AH1356 * 'Raw Data'!N1356 * 'Raw Data'!P1356) / 'Raw Data'!U1356, 'Raw Data'!AH1356), #N/A)</f>
        <v>0</v>
      </c>
      <c r="P1353" s="107">
        <f>'Raw Data'!V1356</f>
        <v>1</v>
      </c>
    </row>
    <row r="1354" spans="1:16" x14ac:dyDescent="0.2">
      <c r="A1354" s="132">
        <f>'Raw Data'!D1357</f>
        <v>6137</v>
      </c>
      <c r="B1354" s="113" t="str">
        <f>'Raw Data'!C1357</f>
        <v>4B</v>
      </c>
      <c r="C1354" s="131" t="str">
        <f>'Raw Data'!B1357</f>
        <v>Attu</v>
      </c>
      <c r="D1354" s="130">
        <f>'Raw Data'!E1357</f>
        <v>43336</v>
      </c>
      <c r="E1354" s="129">
        <f>'Raw Data'!F1357</f>
        <v>523088</v>
      </c>
      <c r="F1354" s="129">
        <f>IF('Raw Data'!G1357 &lt; 2000000,-1* 'Raw Data'!G1357,('Raw Data'!G1357 - 1000000))</f>
        <v>1725673</v>
      </c>
      <c r="G1354" s="128">
        <f>'Raw Data'!H1357</f>
        <v>107</v>
      </c>
      <c r="H1354" s="127">
        <f>'Raw Data'!M1357</f>
        <v>6.9564361572265625</v>
      </c>
      <c r="I1354" s="119">
        <f>'Raw Data'!I1357</f>
        <v>201.54356384277344</v>
      </c>
      <c r="J1354" s="118">
        <f>'Raw Data'!K1357</f>
        <v>10</v>
      </c>
      <c r="K1354" s="119">
        <f>'Raw Data'!J1357</f>
        <v>7.5388655662536621</v>
      </c>
      <c r="L1354" s="118">
        <f>'Raw Data'!L1357</f>
        <v>1</v>
      </c>
      <c r="M1354" s="117">
        <f>IF('Raw Data'!U1357 &gt; 0, IF('Raw Data'!V1357 = 1, ('Raw Data'!Z1357 * 'Raw Data'!N1357 * 'Raw Data'!P1357) / 'Raw Data'!U1357, 'Raw Data'!Z1357), #N/A)</f>
        <v>0</v>
      </c>
      <c r="N1354" s="116">
        <f>IF('Raw Data'!U1357 &gt; 0, IF('Raw Data'!V1357 = 1, ('Raw Data'!AD1357 * 'Raw Data'!N1357 * 'Raw Data'!P1357) / 'Raw Data'!U1357, 'Raw Data'!AD1357), #N/A)</f>
        <v>207.9</v>
      </c>
      <c r="O1354" s="115">
        <f>IF('Raw Data'!U1357 &gt; 0, IF('Raw Data'!V1357 = 1, ('Raw Data'!AH1357 * 'Raw Data'!N1357 * 'Raw Data'!P1357) / 'Raw Data'!U1357, 'Raw Data'!AH1357), #N/A)</f>
        <v>0</v>
      </c>
      <c r="P1354" s="107">
        <f>'Raw Data'!V1357</f>
        <v>1</v>
      </c>
    </row>
    <row r="1355" spans="1:16" x14ac:dyDescent="0.2">
      <c r="A1355" s="132">
        <f>'Raw Data'!D1358</f>
        <v>6138</v>
      </c>
      <c r="B1355" s="113" t="str">
        <f>'Raw Data'!C1358</f>
        <v>4B</v>
      </c>
      <c r="C1355" s="131" t="str">
        <f>'Raw Data'!B1358</f>
        <v>Attu</v>
      </c>
      <c r="D1355" s="130">
        <f>'Raw Data'!E1358</f>
        <v>43336</v>
      </c>
      <c r="E1355" s="129">
        <f>'Raw Data'!F1358</f>
        <v>523055</v>
      </c>
      <c r="F1355" s="129">
        <f>IF('Raw Data'!G1358 &lt; 2000000,-1* 'Raw Data'!G1358,('Raw Data'!G1358 - 1000000))</f>
        <v>1731203</v>
      </c>
      <c r="G1355" s="128">
        <f>'Raw Data'!H1358</f>
        <v>59</v>
      </c>
      <c r="H1355" s="127">
        <f>'Raw Data'!M1358</f>
        <v>7.0267033576965332</v>
      </c>
      <c r="I1355" s="119">
        <f>'Raw Data'!I1358</f>
        <v>460.590576171875</v>
      </c>
      <c r="J1355" s="118">
        <f>'Raw Data'!K1358</f>
        <v>13</v>
      </c>
      <c r="K1355" s="119">
        <f>'Raw Data'!J1358</f>
        <v>74.901351928710938</v>
      </c>
      <c r="L1355" s="118">
        <f>'Raw Data'!L1358</f>
        <v>10</v>
      </c>
      <c r="M1355" s="117">
        <f>IF('Raw Data'!U1358 &gt; 0, IF('Raw Data'!V1358 = 1, ('Raw Data'!Z1358 * 'Raw Data'!N1358 * 'Raw Data'!P1358) / 'Raw Data'!U1358, 'Raw Data'!Z1358), #N/A)</f>
        <v>0</v>
      </c>
      <c r="N1355" s="116">
        <f>IF('Raw Data'!U1358 &gt; 0, IF('Raw Data'!V1358 = 1, ('Raw Data'!AD1358 * 'Raw Data'!N1358 * 'Raw Data'!P1358) / 'Raw Data'!U1358, 'Raw Data'!AD1358), #N/A)</f>
        <v>170</v>
      </c>
      <c r="O1355" s="115">
        <f>IF('Raw Data'!U1358 &gt; 0, IF('Raw Data'!V1358 = 1, ('Raw Data'!AH1358 * 'Raw Data'!N1358 * 'Raw Data'!P1358) / 'Raw Data'!U1358, 'Raw Data'!AH1358), #N/A)</f>
        <v>0</v>
      </c>
      <c r="P1355" s="107">
        <f>'Raw Data'!V1358</f>
        <v>1</v>
      </c>
    </row>
    <row r="1356" spans="1:16" x14ac:dyDescent="0.2">
      <c r="A1356" s="132">
        <f>'Raw Data'!D1359</f>
        <v>6139</v>
      </c>
      <c r="B1356" s="113" t="str">
        <f>'Raw Data'!C1359</f>
        <v>4B</v>
      </c>
      <c r="C1356" s="131" t="str">
        <f>'Raw Data'!B1359</f>
        <v>Attu</v>
      </c>
      <c r="D1356" s="130">
        <f>'Raw Data'!E1359</f>
        <v>43337</v>
      </c>
      <c r="E1356" s="129">
        <f>'Raw Data'!F1359</f>
        <v>523070</v>
      </c>
      <c r="F1356" s="129">
        <f>IF('Raw Data'!G1359 &lt; 2000000,-1* 'Raw Data'!G1359,('Raw Data'!G1359 - 1000000))</f>
        <v>1732947</v>
      </c>
      <c r="G1356" s="128">
        <f>'Raw Data'!H1359</f>
        <v>82</v>
      </c>
      <c r="H1356" s="127">
        <f>'Raw Data'!M1359</f>
        <v>6.9564361572265625</v>
      </c>
      <c r="I1356" s="119">
        <f>'Raw Data'!I1359</f>
        <v>856.647705078125</v>
      </c>
      <c r="J1356" s="118">
        <f>'Raw Data'!K1359</f>
        <v>35</v>
      </c>
      <c r="K1356" s="119">
        <f>'Raw Data'!J1359</f>
        <v>40.188373565673828</v>
      </c>
      <c r="L1356" s="118">
        <f>'Raw Data'!L1359</f>
        <v>4</v>
      </c>
      <c r="M1356" s="117">
        <f>IF('Raw Data'!U1359 &gt; 0, IF('Raw Data'!V1359 = 1, ('Raw Data'!Z1359 * 'Raw Data'!N1359 * 'Raw Data'!P1359) / 'Raw Data'!U1359, 'Raw Data'!Z1359), #N/A)</f>
        <v>0</v>
      </c>
      <c r="N1356" s="116">
        <f>IF('Raw Data'!U1359 &gt; 0, IF('Raw Data'!V1359 = 1, ('Raw Data'!AD1359 * 'Raw Data'!N1359 * 'Raw Data'!P1359) / 'Raw Data'!U1359, 'Raw Data'!AD1359), #N/A)</f>
        <v>128.69999999999999</v>
      </c>
      <c r="O1356" s="115">
        <f>IF('Raw Data'!U1359 &gt; 0, IF('Raw Data'!V1359 = 1, ('Raw Data'!AH1359 * 'Raw Data'!N1359 * 'Raw Data'!P1359) / 'Raw Data'!U1359, 'Raw Data'!AH1359), #N/A)</f>
        <v>0</v>
      </c>
      <c r="P1356" s="107">
        <f>'Raw Data'!V1359</f>
        <v>1</v>
      </c>
    </row>
    <row r="1357" spans="1:16" x14ac:dyDescent="0.2">
      <c r="A1357" s="132">
        <f>'Raw Data'!D1360</f>
        <v>6140</v>
      </c>
      <c r="B1357" s="113" t="str">
        <f>'Raw Data'!C1360</f>
        <v>4B</v>
      </c>
      <c r="C1357" s="131" t="str">
        <f>'Raw Data'!B1360</f>
        <v>Attu</v>
      </c>
      <c r="D1357" s="130">
        <f>'Raw Data'!E1360</f>
        <v>43339</v>
      </c>
      <c r="E1357" s="129">
        <f>'Raw Data'!F1360</f>
        <v>523005</v>
      </c>
      <c r="F1357" s="129">
        <f>IF('Raw Data'!G1360 &lt; 2000000,-1* 'Raw Data'!G1360,('Raw Data'!G1360 - 1000000))</f>
        <v>1740225</v>
      </c>
      <c r="G1357" s="128">
        <f>'Raw Data'!H1360</f>
        <v>67</v>
      </c>
      <c r="H1357" s="127">
        <f>'Raw Data'!M1360</f>
        <v>6.9564361572265625</v>
      </c>
      <c r="I1357" s="119">
        <f>'Raw Data'!I1360</f>
        <v>1082.302734375</v>
      </c>
      <c r="J1357" s="118">
        <f>'Raw Data'!K1360</f>
        <v>35</v>
      </c>
      <c r="K1357" s="119">
        <f>'Raw Data'!J1360</f>
        <v>94.734214782714844</v>
      </c>
      <c r="L1357" s="118">
        <f>'Raw Data'!L1360</f>
        <v>11</v>
      </c>
      <c r="M1357" s="117">
        <f>IF('Raw Data'!U1360 &gt; 0, IF('Raw Data'!V1360 = 1, ('Raw Data'!Z1360 * 'Raw Data'!N1360 * 'Raw Data'!P1360) / 'Raw Data'!U1360, 'Raw Data'!Z1360), #N/A)</f>
        <v>0</v>
      </c>
      <c r="N1357" s="116">
        <f>IF('Raw Data'!U1360 &gt; 0, IF('Raw Data'!V1360 = 1, ('Raw Data'!AD1360 * 'Raw Data'!N1360 * 'Raw Data'!P1360) / 'Raw Data'!U1360, 'Raw Data'!AD1360), #N/A)</f>
        <v>132.82499999999999</v>
      </c>
      <c r="O1357" s="115">
        <f>IF('Raw Data'!U1360 &gt; 0, IF('Raw Data'!V1360 = 1, ('Raw Data'!AH1360 * 'Raw Data'!N1360 * 'Raw Data'!P1360) / 'Raw Data'!U1360, 'Raw Data'!AH1360), #N/A)</f>
        <v>0</v>
      </c>
      <c r="P1357" s="107">
        <f>'Raw Data'!V1360</f>
        <v>1</v>
      </c>
    </row>
    <row r="1358" spans="1:16" x14ac:dyDescent="0.2">
      <c r="A1358" s="132">
        <f>'Raw Data'!D1361</f>
        <v>6141</v>
      </c>
      <c r="B1358" s="113" t="str">
        <f>'Raw Data'!C1361</f>
        <v>4B</v>
      </c>
      <c r="C1358" s="131" t="str">
        <f>'Raw Data'!B1361</f>
        <v>Attu</v>
      </c>
      <c r="D1358" s="130">
        <f>'Raw Data'!E1361</f>
        <v>43339</v>
      </c>
      <c r="E1358" s="129">
        <f>'Raw Data'!F1361</f>
        <v>522996</v>
      </c>
      <c r="F1358" s="129">
        <f>IF('Raw Data'!G1361 &lt; 2000000,-1* 'Raw Data'!G1361,('Raw Data'!G1361 - 1000000))</f>
        <v>1741770</v>
      </c>
      <c r="G1358" s="128">
        <f>'Raw Data'!H1361</f>
        <v>61</v>
      </c>
      <c r="H1358" s="127">
        <f>'Raw Data'!M1361</f>
        <v>6.9564361572265625</v>
      </c>
      <c r="I1358" s="119">
        <f>'Raw Data'!I1361</f>
        <v>137.98054504394531</v>
      </c>
      <c r="J1358" s="118">
        <f>'Raw Data'!K1361</f>
        <v>6</v>
      </c>
      <c r="K1358" s="119">
        <f>'Raw Data'!J1361</f>
        <v>8.2288360595703125</v>
      </c>
      <c r="L1358" s="118">
        <f>'Raw Data'!L1361</f>
        <v>1</v>
      </c>
      <c r="M1358" s="117">
        <f>IF('Raw Data'!U1361 &gt; 0, IF('Raw Data'!V1361 = 1, ('Raw Data'!Z1361 * 'Raw Data'!N1361 * 'Raw Data'!P1361) / 'Raw Data'!U1361, 'Raw Data'!Z1361), #N/A)</f>
        <v>0</v>
      </c>
      <c r="N1358" s="116">
        <f>IF('Raw Data'!U1361 &gt; 0, IF('Raw Data'!V1361 = 1, ('Raw Data'!AD1361 * 'Raw Data'!N1361 * 'Raw Data'!P1361) / 'Raw Data'!U1361, 'Raw Data'!AD1361), #N/A)</f>
        <v>118.8</v>
      </c>
      <c r="O1358" s="115">
        <f>IF('Raw Data'!U1361 &gt; 0, IF('Raw Data'!V1361 = 1, ('Raw Data'!AH1361 * 'Raw Data'!N1361 * 'Raw Data'!P1361) / 'Raw Data'!U1361, 'Raw Data'!AH1361), #N/A)</f>
        <v>0</v>
      </c>
      <c r="P1358" s="107">
        <f>'Raw Data'!V1361</f>
        <v>1</v>
      </c>
    </row>
    <row r="1359" spans="1:16" x14ac:dyDescent="0.2">
      <c r="A1359" s="132">
        <f>'Raw Data'!D1362</f>
        <v>6142</v>
      </c>
      <c r="B1359" s="113" t="str">
        <f>'Raw Data'!C1362</f>
        <v>4B</v>
      </c>
      <c r="C1359" s="131" t="str">
        <f>'Raw Data'!B1362</f>
        <v>Attu</v>
      </c>
      <c r="D1359" s="130">
        <f>'Raw Data'!E1362</f>
        <v>43343</v>
      </c>
      <c r="E1359" s="129">
        <f>'Raw Data'!F1362</f>
        <v>523030</v>
      </c>
      <c r="F1359" s="129">
        <f>IF('Raw Data'!G1362 &lt; 2000000,-1* 'Raw Data'!G1362,('Raw Data'!G1362 - 1000000))</f>
        <v>1743384</v>
      </c>
      <c r="G1359" s="128">
        <f>'Raw Data'!H1362</f>
        <v>185</v>
      </c>
      <c r="H1359" s="127">
        <f>'Raw Data'!M1362</f>
        <v>6.9564366340637207</v>
      </c>
      <c r="I1359" s="119">
        <f>'Raw Data'!I1362</f>
        <v>162.80232238769531</v>
      </c>
      <c r="J1359" s="118">
        <f>'Raw Data'!K1362</f>
        <v>8</v>
      </c>
      <c r="K1359" s="119">
        <f>'Raw Data'!J1362</f>
        <v>0</v>
      </c>
      <c r="L1359" s="118">
        <f>'Raw Data'!L1362</f>
        <v>0</v>
      </c>
      <c r="M1359" s="117">
        <f>IF('Raw Data'!U1362 &gt; 0, IF('Raw Data'!V1362 = 1, ('Raw Data'!Z1362 * 'Raw Data'!N1362 * 'Raw Data'!P1362) / 'Raw Data'!U1362, 'Raw Data'!Z1362), #N/A)</f>
        <v>0</v>
      </c>
      <c r="N1359" s="116">
        <f>IF('Raw Data'!U1362 &gt; 0, IF('Raw Data'!V1362 = 1, ('Raw Data'!AD1362 * 'Raw Data'!N1362 * 'Raw Data'!P1362) / 'Raw Data'!U1362, 'Raw Data'!AD1362), #N/A)</f>
        <v>0</v>
      </c>
      <c r="O1359" s="115">
        <f>IF('Raw Data'!U1362 &gt; 0, IF('Raw Data'!V1362 = 1, ('Raw Data'!AH1362 * 'Raw Data'!N1362 * 'Raw Data'!P1362) / 'Raw Data'!U1362, 'Raw Data'!AH1362), #N/A)</f>
        <v>4.95</v>
      </c>
      <c r="P1359" s="107">
        <f>'Raw Data'!V1362</f>
        <v>1</v>
      </c>
    </row>
    <row r="1360" spans="1:16" x14ac:dyDescent="0.2">
      <c r="A1360" s="132">
        <f>'Raw Data'!D1363</f>
        <v>6143</v>
      </c>
      <c r="B1360" s="113" t="str">
        <f>'Raw Data'!C1363</f>
        <v>4B</v>
      </c>
      <c r="C1360" s="131" t="str">
        <f>'Raw Data'!B1363</f>
        <v>Attu</v>
      </c>
      <c r="D1360" s="130">
        <f>'Raw Data'!E1363</f>
        <v>43343</v>
      </c>
      <c r="E1360" s="129">
        <f>'Raw Data'!F1363</f>
        <v>523064</v>
      </c>
      <c r="F1360" s="129">
        <f>IF('Raw Data'!G1363 &lt; 2000000,-1* 'Raw Data'!G1363,('Raw Data'!G1363 - 1000000))</f>
        <v>1745135</v>
      </c>
      <c r="G1360" s="128">
        <f>'Raw Data'!H1363</f>
        <v>140</v>
      </c>
      <c r="H1360" s="127">
        <f>'Raw Data'!M1363</f>
        <v>6.88616943359375</v>
      </c>
      <c r="I1360" s="119">
        <f>'Raw Data'!I1363</f>
        <v>554.79595947265625</v>
      </c>
      <c r="J1360" s="118">
        <f>'Raw Data'!K1363</f>
        <v>25</v>
      </c>
      <c r="K1360" s="119">
        <f>'Raw Data'!J1363</f>
        <v>19.148868560791016</v>
      </c>
      <c r="L1360" s="118">
        <f>'Raw Data'!L1363</f>
        <v>2</v>
      </c>
      <c r="M1360" s="117">
        <f>IF('Raw Data'!U1363 &gt; 0, IF('Raw Data'!V1363 = 1, ('Raw Data'!Z1363 * 'Raw Data'!N1363 * 'Raw Data'!P1363) / 'Raw Data'!U1363, 'Raw Data'!Z1363), #N/A)</f>
        <v>0</v>
      </c>
      <c r="N1360" s="116">
        <f>IF('Raw Data'!U1363 &gt; 0, IF('Raw Data'!V1363 = 1, ('Raw Data'!AD1363 * 'Raw Data'!N1363 * 'Raw Data'!P1363) / 'Raw Data'!U1363, 'Raw Data'!AD1363), #N/A)</f>
        <v>73.5</v>
      </c>
      <c r="O1360" s="115">
        <f>IF('Raw Data'!U1363 &gt; 0, IF('Raw Data'!V1363 = 1, ('Raw Data'!AH1363 * 'Raw Data'!N1363 * 'Raw Data'!P1363) / 'Raw Data'!U1363, 'Raw Data'!AH1363), #N/A)</f>
        <v>0</v>
      </c>
      <c r="P1360" s="107">
        <f>'Raw Data'!V1363</f>
        <v>1</v>
      </c>
    </row>
    <row r="1361" spans="1:16" x14ac:dyDescent="0.2">
      <c r="A1361" s="132">
        <f>'Raw Data'!D1364</f>
        <v>6144</v>
      </c>
      <c r="B1361" s="113" t="str">
        <f>'Raw Data'!C1364</f>
        <v>4B</v>
      </c>
      <c r="C1361" s="131" t="str">
        <f>'Raw Data'!B1364</f>
        <v>Attu</v>
      </c>
      <c r="D1361" s="130">
        <f>'Raw Data'!E1364</f>
        <v>43336</v>
      </c>
      <c r="E1361" s="129">
        <f>'Raw Data'!F1364</f>
        <v>524044</v>
      </c>
      <c r="F1361" s="129">
        <f>IF('Raw Data'!G1364 &lt; 2000000,-1* 'Raw Data'!G1364,('Raw Data'!G1364 - 1000000))</f>
        <v>1725498</v>
      </c>
      <c r="G1361" s="128">
        <f>'Raw Data'!H1364</f>
        <v>64</v>
      </c>
      <c r="H1361" s="127">
        <f>'Raw Data'!M1364</f>
        <v>6.88616943359375</v>
      </c>
      <c r="I1361" s="119">
        <f>'Raw Data'!I1364</f>
        <v>422.89688110351562</v>
      </c>
      <c r="J1361" s="118">
        <f>'Raw Data'!K1364</f>
        <v>18</v>
      </c>
      <c r="K1361" s="119">
        <f>'Raw Data'!J1364</f>
        <v>65.225128173828125</v>
      </c>
      <c r="L1361" s="118">
        <f>'Raw Data'!L1364</f>
        <v>8</v>
      </c>
      <c r="M1361" s="117">
        <f>IF('Raw Data'!U1364 &gt; 0, IF('Raw Data'!V1364 = 1, ('Raw Data'!Z1364 * 'Raw Data'!N1364 * 'Raw Data'!P1364) / 'Raw Data'!U1364, 'Raw Data'!Z1364), #N/A)</f>
        <v>0</v>
      </c>
      <c r="N1361" s="116">
        <f>IF('Raw Data'!U1364 &gt; 0, IF('Raw Data'!V1364 = 1, ('Raw Data'!AD1364 * 'Raw Data'!N1364 * 'Raw Data'!P1364) / 'Raw Data'!U1364, 'Raw Data'!AD1364), #N/A)</f>
        <v>225.4</v>
      </c>
      <c r="O1361" s="115">
        <f>IF('Raw Data'!U1364 &gt; 0, IF('Raw Data'!V1364 = 1, ('Raw Data'!AH1364 * 'Raw Data'!N1364 * 'Raw Data'!P1364) / 'Raw Data'!U1364, 'Raw Data'!AH1364), #N/A)</f>
        <v>0</v>
      </c>
      <c r="P1361" s="107">
        <f>'Raw Data'!V1364</f>
        <v>1</v>
      </c>
    </row>
    <row r="1362" spans="1:16" x14ac:dyDescent="0.2">
      <c r="A1362" s="132">
        <f>'Raw Data'!D1365</f>
        <v>6145</v>
      </c>
      <c r="B1362" s="113" t="str">
        <f>'Raw Data'!C1365</f>
        <v>4B</v>
      </c>
      <c r="C1362" s="131" t="str">
        <f>'Raw Data'!B1365</f>
        <v>Attu</v>
      </c>
      <c r="D1362" s="130">
        <f>'Raw Data'!E1365</f>
        <v>43337</v>
      </c>
      <c r="E1362" s="129">
        <f>'Raw Data'!F1365</f>
        <v>524012</v>
      </c>
      <c r="F1362" s="129">
        <f>IF('Raw Data'!G1365 &lt; 2000000,-1* 'Raw Data'!G1365,('Raw Data'!G1365 - 1000000))</f>
        <v>1731226</v>
      </c>
      <c r="G1362" s="128">
        <f>'Raw Data'!H1365</f>
        <v>51</v>
      </c>
      <c r="H1362" s="127">
        <f>'Raw Data'!M1365</f>
        <v>6.88616943359375</v>
      </c>
      <c r="I1362" s="119">
        <f>'Raw Data'!I1365</f>
        <v>720.1705322265625</v>
      </c>
      <c r="J1362" s="118">
        <f>'Raw Data'!K1365</f>
        <v>24</v>
      </c>
      <c r="K1362" s="119">
        <f>'Raw Data'!J1365</f>
        <v>49.977073669433594</v>
      </c>
      <c r="L1362" s="118">
        <f>'Raw Data'!L1365</f>
        <v>6</v>
      </c>
      <c r="M1362" s="117">
        <f>IF('Raw Data'!U1365 &gt; 0, IF('Raw Data'!V1365 = 1, ('Raw Data'!Z1365 * 'Raw Data'!N1365 * 'Raw Data'!P1365) / 'Raw Data'!U1365, 'Raw Data'!Z1365), #N/A)</f>
        <v>0</v>
      </c>
      <c r="N1362" s="116">
        <f>IF('Raw Data'!U1365 &gt; 0, IF('Raw Data'!V1365 = 1, ('Raw Data'!AD1365 * 'Raw Data'!N1365 * 'Raw Data'!P1365) / 'Raw Data'!U1365, 'Raw Data'!AD1365), #N/A)</f>
        <v>205.8</v>
      </c>
      <c r="O1362" s="115">
        <f>IF('Raw Data'!U1365 &gt; 0, IF('Raw Data'!V1365 = 1, ('Raw Data'!AH1365 * 'Raw Data'!N1365 * 'Raw Data'!P1365) / 'Raw Data'!U1365, 'Raw Data'!AH1365), #N/A)</f>
        <v>0</v>
      </c>
      <c r="P1362" s="107">
        <f>'Raw Data'!V1365</f>
        <v>1</v>
      </c>
    </row>
    <row r="1363" spans="1:16" x14ac:dyDescent="0.2">
      <c r="A1363" s="132">
        <f>'Raw Data'!D1366</f>
        <v>6146</v>
      </c>
      <c r="B1363" s="113" t="str">
        <f>'Raw Data'!C1366</f>
        <v>4B</v>
      </c>
      <c r="C1363" s="131" t="str">
        <f>'Raw Data'!B1366</f>
        <v>Attu</v>
      </c>
      <c r="D1363" s="130">
        <f>'Raw Data'!E1366</f>
        <v>43337</v>
      </c>
      <c r="E1363" s="129">
        <f>'Raw Data'!F1366</f>
        <v>523982</v>
      </c>
      <c r="F1363" s="129">
        <f>IF('Raw Data'!G1366 &lt; 2000000,-1* 'Raw Data'!G1366,('Raw Data'!G1366 - 1000000))</f>
        <v>1732808</v>
      </c>
      <c r="G1363" s="128">
        <f>'Raw Data'!H1366</f>
        <v>51</v>
      </c>
      <c r="H1363" s="127">
        <f>'Raw Data'!M1366</f>
        <v>7.0267033576965332</v>
      </c>
      <c r="I1363" s="119">
        <f>'Raw Data'!I1366</f>
        <v>165.30107116699219</v>
      </c>
      <c r="J1363" s="118">
        <f>'Raw Data'!K1366</f>
        <v>7</v>
      </c>
      <c r="K1363" s="119">
        <f>'Raw Data'!J1366</f>
        <v>36.610275268554687</v>
      </c>
      <c r="L1363" s="118">
        <f>'Raw Data'!L1366</f>
        <v>4</v>
      </c>
      <c r="M1363" s="117">
        <f>IF('Raw Data'!U1366 &gt; 0, IF('Raw Data'!V1366 = 1, ('Raw Data'!Z1366 * 'Raw Data'!N1366 * 'Raw Data'!P1366) / 'Raw Data'!U1366, 'Raw Data'!Z1366), #N/A)</f>
        <v>0</v>
      </c>
      <c r="N1363" s="116">
        <f>IF('Raw Data'!U1366 &gt; 0, IF('Raw Data'!V1366 = 1, ('Raw Data'!AD1366 * 'Raw Data'!N1366 * 'Raw Data'!P1366) / 'Raw Data'!U1366, 'Raw Data'!AD1366), #N/A)</f>
        <v>20</v>
      </c>
      <c r="O1363" s="115">
        <f>IF('Raw Data'!U1366 &gt; 0, IF('Raw Data'!V1366 = 1, ('Raw Data'!AH1366 * 'Raw Data'!N1366 * 'Raw Data'!P1366) / 'Raw Data'!U1366, 'Raw Data'!AH1366), #N/A)</f>
        <v>0</v>
      </c>
      <c r="P1363" s="107">
        <f>'Raw Data'!V1366</f>
        <v>1</v>
      </c>
    </row>
    <row r="1364" spans="1:16" x14ac:dyDescent="0.2">
      <c r="A1364" s="132">
        <f>'Raw Data'!D1367</f>
        <v>6147</v>
      </c>
      <c r="B1364" s="113" t="str">
        <f>'Raw Data'!C1367</f>
        <v>4B</v>
      </c>
      <c r="C1364" s="131" t="str">
        <f>'Raw Data'!B1367</f>
        <v>Attu</v>
      </c>
      <c r="D1364" s="130">
        <f>'Raw Data'!E1367</f>
        <v>43338</v>
      </c>
      <c r="E1364" s="129">
        <f>'Raw Data'!F1367</f>
        <v>523977</v>
      </c>
      <c r="F1364" s="129">
        <f>IF('Raw Data'!G1367 &lt; 2000000,-1* 'Raw Data'!G1367,('Raw Data'!G1367 - 1000000))</f>
        <v>1734537</v>
      </c>
      <c r="G1364" s="128">
        <f>'Raw Data'!H1367</f>
        <v>54</v>
      </c>
      <c r="H1364" s="127">
        <f>'Raw Data'!M1367</f>
        <v>6.8159022331237793</v>
      </c>
      <c r="I1364" s="119">
        <f>'Raw Data'!I1367</f>
        <v>401.09210205078125</v>
      </c>
      <c r="J1364" s="118">
        <f>'Raw Data'!K1367</f>
        <v>21</v>
      </c>
      <c r="K1364" s="119">
        <f>'Raw Data'!J1367</f>
        <v>50.728275299072266</v>
      </c>
      <c r="L1364" s="118">
        <f>'Raw Data'!L1367</f>
        <v>7</v>
      </c>
      <c r="M1364" s="117">
        <f>IF('Raw Data'!U1367 &gt; 0, IF('Raw Data'!V1367 = 1, ('Raw Data'!Z1367 * 'Raw Data'!N1367 * 'Raw Data'!P1367) / 'Raw Data'!U1367, 'Raw Data'!Z1367), #N/A)</f>
        <v>0</v>
      </c>
      <c r="N1364" s="116">
        <f>IF('Raw Data'!U1367 &gt; 0, IF('Raw Data'!V1367 = 1, ('Raw Data'!AD1367 * 'Raw Data'!N1367 * 'Raw Data'!P1367) / 'Raw Data'!U1367, 'Raw Data'!AD1367), #N/A)</f>
        <v>24.25</v>
      </c>
      <c r="O1364" s="115">
        <f>IF('Raw Data'!U1367 &gt; 0, IF('Raw Data'!V1367 = 1, ('Raw Data'!AH1367 * 'Raw Data'!N1367 * 'Raw Data'!P1367) / 'Raw Data'!U1367, 'Raw Data'!AH1367), #N/A)</f>
        <v>0</v>
      </c>
      <c r="P1364" s="107">
        <f>'Raw Data'!V1367</f>
        <v>1</v>
      </c>
    </row>
    <row r="1365" spans="1:16" x14ac:dyDescent="0.2">
      <c r="A1365" s="132">
        <f>'Raw Data'!D1368</f>
        <v>6148</v>
      </c>
      <c r="B1365" s="113" t="str">
        <f>'Raw Data'!C1368</f>
        <v>4B</v>
      </c>
      <c r="C1365" s="131" t="str">
        <f>'Raw Data'!B1368</f>
        <v>Attu</v>
      </c>
      <c r="D1365" s="130">
        <f>'Raw Data'!E1368</f>
        <v>43338</v>
      </c>
      <c r="E1365" s="129">
        <f>'Raw Data'!F1368</f>
        <v>523950</v>
      </c>
      <c r="F1365" s="129">
        <f>IF('Raw Data'!G1368 &lt; 2000000,-1* 'Raw Data'!G1368,('Raw Data'!G1368 - 1000000))</f>
        <v>1740104</v>
      </c>
      <c r="G1365" s="128">
        <f>'Raw Data'!H1368</f>
        <v>43</v>
      </c>
      <c r="H1365" s="127">
        <f>'Raw Data'!M1368</f>
        <v>6.88616943359375</v>
      </c>
      <c r="I1365" s="119">
        <f>'Raw Data'!I1368</f>
        <v>176.66746520996094</v>
      </c>
      <c r="J1365" s="118">
        <f>'Raw Data'!K1368</f>
        <v>8</v>
      </c>
      <c r="K1365" s="119">
        <f>'Raw Data'!J1368</f>
        <v>58.506660461425781</v>
      </c>
      <c r="L1365" s="118">
        <f>'Raw Data'!L1368</f>
        <v>7</v>
      </c>
      <c r="M1365" s="117">
        <f>IF('Raw Data'!U1368 &gt; 0, IF('Raw Data'!V1368 = 1, ('Raw Data'!Z1368 * 'Raw Data'!N1368 * 'Raw Data'!P1368) / 'Raw Data'!U1368, 'Raw Data'!Z1368), #N/A)</f>
        <v>0</v>
      </c>
      <c r="N1365" s="116">
        <f>IF('Raw Data'!U1368 &gt; 0, IF('Raw Data'!V1368 = 1, ('Raw Data'!AD1368 * 'Raw Data'!N1368 * 'Raw Data'!P1368) / 'Raw Data'!U1368, 'Raw Data'!AD1368), #N/A)</f>
        <v>88.2</v>
      </c>
      <c r="O1365" s="115">
        <f>IF('Raw Data'!U1368 &gt; 0, IF('Raw Data'!V1368 = 1, ('Raw Data'!AH1368 * 'Raw Data'!N1368 * 'Raw Data'!P1368) / 'Raw Data'!U1368, 'Raw Data'!AH1368), #N/A)</f>
        <v>4.9000000000000004</v>
      </c>
      <c r="P1365" s="107">
        <f>'Raw Data'!V1368</f>
        <v>1</v>
      </c>
    </row>
    <row r="1366" spans="1:16" x14ac:dyDescent="0.2">
      <c r="A1366" s="132">
        <f>'Raw Data'!D1369</f>
        <v>6149</v>
      </c>
      <c r="B1366" s="113" t="str">
        <f>'Raw Data'!C1369</f>
        <v>4B</v>
      </c>
      <c r="C1366" s="131" t="str">
        <f>'Raw Data'!B1369</f>
        <v>Attu</v>
      </c>
      <c r="D1366" s="130">
        <f>'Raw Data'!E1369</f>
        <v>43339</v>
      </c>
      <c r="E1366" s="129">
        <f>'Raw Data'!F1369</f>
        <v>524057</v>
      </c>
      <c r="F1366" s="129">
        <f>IF('Raw Data'!G1369 &lt; 2000000,-1* 'Raw Data'!G1369,('Raw Data'!G1369 - 1000000))</f>
        <v>1741809</v>
      </c>
      <c r="G1366" s="128">
        <f>'Raw Data'!H1369</f>
        <v>34</v>
      </c>
      <c r="H1366" s="127">
        <f>'Raw Data'!M1369</f>
        <v>6.9564361572265625</v>
      </c>
      <c r="I1366" s="119">
        <f>'Raw Data'!I1369</f>
        <v>283.54580688476562</v>
      </c>
      <c r="J1366" s="118">
        <f>'Raw Data'!K1369</f>
        <v>14</v>
      </c>
      <c r="K1366" s="119">
        <f>'Raw Data'!J1369</f>
        <v>14.67109489440918</v>
      </c>
      <c r="L1366" s="118">
        <f>'Raw Data'!L1369</f>
        <v>2</v>
      </c>
      <c r="M1366" s="117">
        <f>IF('Raw Data'!U1369 &gt; 0, IF('Raw Data'!V1369 = 1, ('Raw Data'!Z1369 * 'Raw Data'!N1369 * 'Raw Data'!P1369) / 'Raw Data'!U1369, 'Raw Data'!Z1369), #N/A)</f>
        <v>0</v>
      </c>
      <c r="N1366" s="116">
        <f>IF('Raw Data'!U1369 &gt; 0, IF('Raw Data'!V1369 = 1, ('Raw Data'!AD1369 * 'Raw Data'!N1369 * 'Raw Data'!P1369) / 'Raw Data'!U1369, 'Raw Data'!AD1369), #N/A)</f>
        <v>168.3</v>
      </c>
      <c r="O1366" s="115">
        <f>IF('Raw Data'!U1369 &gt; 0, IF('Raw Data'!V1369 = 1, ('Raw Data'!AH1369 * 'Raw Data'!N1369 * 'Raw Data'!P1369) / 'Raw Data'!U1369, 'Raw Data'!AH1369), #N/A)</f>
        <v>14.85</v>
      </c>
      <c r="P1366" s="107">
        <f>'Raw Data'!V1369</f>
        <v>1</v>
      </c>
    </row>
    <row r="1367" spans="1:16" x14ac:dyDescent="0.2">
      <c r="A1367" s="132">
        <f>'Raw Data'!D1370</f>
        <v>6150</v>
      </c>
      <c r="B1367" s="113" t="str">
        <f>'Raw Data'!C1370</f>
        <v>4B</v>
      </c>
      <c r="C1367" s="131" t="str">
        <f>'Raw Data'!B1370</f>
        <v>Attu</v>
      </c>
      <c r="D1367" s="130">
        <f>'Raw Data'!E1370</f>
        <v>43333</v>
      </c>
      <c r="E1367" s="129">
        <f>'Raw Data'!F1370</f>
        <v>525177</v>
      </c>
      <c r="F1367" s="129">
        <f>IF('Raw Data'!G1370 &lt; 2000000,-1* 'Raw Data'!G1370,('Raw Data'!G1370 - 1000000))</f>
        <v>1720678</v>
      </c>
      <c r="G1367" s="128">
        <f>'Raw Data'!H1370</f>
        <v>90</v>
      </c>
      <c r="H1367" s="127">
        <f>'Raw Data'!M1370</f>
        <v>6.9564366340637207</v>
      </c>
      <c r="I1367" s="119">
        <f>'Raw Data'!I1370</f>
        <v>1551.20361328125</v>
      </c>
      <c r="J1367" s="118">
        <f>'Raw Data'!K1370</f>
        <v>78</v>
      </c>
      <c r="K1367" s="119">
        <f>'Raw Data'!J1370</f>
        <v>91.570259094238281</v>
      </c>
      <c r="L1367" s="118">
        <f>'Raw Data'!L1370</f>
        <v>10</v>
      </c>
      <c r="M1367" s="117">
        <f>IF('Raw Data'!U1370 &gt; 0, IF('Raw Data'!V1370 = 1, ('Raw Data'!Z1370 * 'Raw Data'!N1370 * 'Raw Data'!P1370) / 'Raw Data'!U1370, 'Raw Data'!Z1370), #N/A)</f>
        <v>0</v>
      </c>
      <c r="N1367" s="116">
        <f>IF('Raw Data'!U1370 &gt; 0, IF('Raw Data'!V1370 = 1, ('Raw Data'!AD1370 * 'Raw Data'!N1370 * 'Raw Data'!P1370) / 'Raw Data'!U1370, 'Raw Data'!AD1370), #N/A)</f>
        <v>386.92500000000001</v>
      </c>
      <c r="O1367" s="115">
        <f>IF('Raw Data'!U1370 &gt; 0, IF('Raw Data'!V1370 = 1, ('Raw Data'!AH1370 * 'Raw Data'!N1370 * 'Raw Data'!P1370) / 'Raw Data'!U1370, 'Raw Data'!AH1370), #N/A)</f>
        <v>11.55</v>
      </c>
      <c r="P1367" s="107">
        <f>'Raw Data'!V1370</f>
        <v>1</v>
      </c>
    </row>
    <row r="1368" spans="1:16" x14ac:dyDescent="0.2">
      <c r="A1368" s="132">
        <f>'Raw Data'!D1371</f>
        <v>6151</v>
      </c>
      <c r="B1368" s="113" t="str">
        <f>'Raw Data'!C1371</f>
        <v>4B</v>
      </c>
      <c r="C1368" s="131" t="str">
        <f>'Raw Data'!B1371</f>
        <v>Attu</v>
      </c>
      <c r="D1368" s="130">
        <f>'Raw Data'!E1371</f>
        <v>43335</v>
      </c>
      <c r="E1368" s="129">
        <f>'Raw Data'!F1371</f>
        <v>525128</v>
      </c>
      <c r="F1368" s="129">
        <f>IF('Raw Data'!G1371 &lt; 2000000,-1* 'Raw Data'!G1371,('Raw Data'!G1371 - 1000000))</f>
        <v>1722450</v>
      </c>
      <c r="G1368" s="128">
        <f>'Raw Data'!H1371</f>
        <v>99</v>
      </c>
      <c r="H1368" s="127">
        <f>'Raw Data'!M1371</f>
        <v>7.0267033576965332</v>
      </c>
      <c r="I1368" s="119">
        <f>'Raw Data'!I1371</f>
        <v>0</v>
      </c>
      <c r="J1368" s="118">
        <f>'Raw Data'!K1371</f>
        <v>0</v>
      </c>
      <c r="K1368" s="119">
        <f>'Raw Data'!J1371</f>
        <v>8.2288360595703125</v>
      </c>
      <c r="L1368" s="118">
        <f>'Raw Data'!L1371</f>
        <v>1</v>
      </c>
      <c r="M1368" s="117">
        <f>IF('Raw Data'!U1371 &gt; 0, IF('Raw Data'!V1371 = 1, ('Raw Data'!Z1371 * 'Raw Data'!N1371 * 'Raw Data'!P1371) / 'Raw Data'!U1371, 'Raw Data'!Z1371), #N/A)</f>
        <v>0</v>
      </c>
      <c r="N1368" s="116">
        <f>IF('Raw Data'!U1371 &gt; 0, IF('Raw Data'!V1371 = 1, ('Raw Data'!AD1371 * 'Raw Data'!N1371 * 'Raw Data'!P1371) / 'Raw Data'!U1371, 'Raw Data'!AD1371), #N/A)</f>
        <v>80</v>
      </c>
      <c r="O1368" s="115">
        <f>IF('Raw Data'!U1371 &gt; 0, IF('Raw Data'!V1371 = 1, ('Raw Data'!AH1371 * 'Raw Data'!N1371 * 'Raw Data'!P1371) / 'Raw Data'!U1371, 'Raw Data'!AH1371), #N/A)</f>
        <v>0</v>
      </c>
      <c r="P1368" s="107">
        <f>'Raw Data'!V1371</f>
        <v>1</v>
      </c>
    </row>
    <row r="1369" spans="1:16" x14ac:dyDescent="0.2">
      <c r="A1369" s="132">
        <f>'Raw Data'!D1372</f>
        <v>6152</v>
      </c>
      <c r="B1369" s="113" t="str">
        <f>'Raw Data'!C1372</f>
        <v>4B</v>
      </c>
      <c r="C1369" s="131" t="str">
        <f>'Raw Data'!B1372</f>
        <v>Attu</v>
      </c>
      <c r="D1369" s="130">
        <f>'Raw Data'!E1372</f>
        <v>43335</v>
      </c>
      <c r="E1369" s="129">
        <f>'Raw Data'!F1372</f>
        <v>525070</v>
      </c>
      <c r="F1369" s="129">
        <f>IF('Raw Data'!G1372 &lt; 2000000,-1* 'Raw Data'!G1372,('Raw Data'!G1372 - 1000000))</f>
        <v>1723822</v>
      </c>
      <c r="G1369" s="128">
        <f>'Raw Data'!H1372</f>
        <v>45</v>
      </c>
      <c r="H1369" s="127">
        <f>'Raw Data'!M1372</f>
        <v>7.0267033576965332</v>
      </c>
      <c r="I1369" s="119">
        <f>'Raw Data'!I1372</f>
        <v>217.70932006835937</v>
      </c>
      <c r="J1369" s="118">
        <f>'Raw Data'!K1372</f>
        <v>11</v>
      </c>
      <c r="K1369" s="119">
        <f>'Raw Data'!J1372</f>
        <v>52.218025207519531</v>
      </c>
      <c r="L1369" s="118">
        <f>'Raw Data'!L1372</f>
        <v>6</v>
      </c>
      <c r="M1369" s="117">
        <f>IF('Raw Data'!U1372 &gt; 0, IF('Raw Data'!V1372 = 1, ('Raw Data'!Z1372 * 'Raw Data'!N1372 * 'Raw Data'!P1372) / 'Raw Data'!U1372, 'Raw Data'!Z1372), #N/A)</f>
        <v>0</v>
      </c>
      <c r="N1369" s="116">
        <f>IF('Raw Data'!U1372 &gt; 0, IF('Raw Data'!V1372 = 1, ('Raw Data'!AD1372 * 'Raw Data'!N1372 * 'Raw Data'!P1372) / 'Raw Data'!U1372, 'Raw Data'!AD1372), #N/A)</f>
        <v>340</v>
      </c>
      <c r="O1369" s="115">
        <f>IF('Raw Data'!U1372 &gt; 0, IF('Raw Data'!V1372 = 1, ('Raw Data'!AH1372 * 'Raw Data'!N1372 * 'Raw Data'!P1372) / 'Raw Data'!U1372, 'Raw Data'!AH1372), #N/A)</f>
        <v>0</v>
      </c>
      <c r="P1369" s="107">
        <f>'Raw Data'!V1372</f>
        <v>1</v>
      </c>
    </row>
    <row r="1370" spans="1:16" x14ac:dyDescent="0.2">
      <c r="A1370" s="132">
        <f>'Raw Data'!D1373</f>
        <v>6153</v>
      </c>
      <c r="B1370" s="113" t="str">
        <f>'Raw Data'!C1373</f>
        <v>4B</v>
      </c>
      <c r="C1370" s="131" t="str">
        <f>'Raw Data'!B1373</f>
        <v>Attu</v>
      </c>
      <c r="D1370" s="130">
        <f>'Raw Data'!E1373</f>
        <v>43338</v>
      </c>
      <c r="E1370" s="129">
        <f>'Raw Data'!F1373</f>
        <v>524972</v>
      </c>
      <c r="F1370" s="129">
        <f>IF('Raw Data'!G1373 &lt; 2000000,-1* 'Raw Data'!G1373,('Raw Data'!G1373 - 1000000))</f>
        <v>1734500</v>
      </c>
      <c r="G1370" s="128">
        <f>'Raw Data'!H1373</f>
        <v>65</v>
      </c>
      <c r="H1370" s="127">
        <f>'Raw Data'!M1373</f>
        <v>6.88616943359375</v>
      </c>
      <c r="I1370" s="119">
        <f>'Raw Data'!I1373</f>
        <v>60.295185089111328</v>
      </c>
      <c r="J1370" s="118">
        <f>'Raw Data'!K1373</f>
        <v>4</v>
      </c>
      <c r="K1370" s="119">
        <f>'Raw Data'!J1373</f>
        <v>24.571479797363281</v>
      </c>
      <c r="L1370" s="118">
        <f>'Raw Data'!L1373</f>
        <v>3</v>
      </c>
      <c r="M1370" s="117">
        <f>IF('Raw Data'!U1373 &gt; 0, IF('Raw Data'!V1373 = 1, ('Raw Data'!Z1373 * 'Raw Data'!N1373 * 'Raw Data'!P1373) / 'Raw Data'!U1373, 'Raw Data'!Z1373), #N/A)</f>
        <v>0</v>
      </c>
      <c r="N1370" s="116">
        <f>IF('Raw Data'!U1373 &gt; 0, IF('Raw Data'!V1373 = 1, ('Raw Data'!AD1373 * 'Raw Data'!N1373 * 'Raw Data'!P1373) / 'Raw Data'!U1373, 'Raw Data'!AD1373), #N/A)</f>
        <v>142.1</v>
      </c>
      <c r="O1370" s="115">
        <f>IF('Raw Data'!U1373 &gt; 0, IF('Raw Data'!V1373 = 1, ('Raw Data'!AH1373 * 'Raw Data'!N1373 * 'Raw Data'!P1373) / 'Raw Data'!U1373, 'Raw Data'!AH1373), #N/A)</f>
        <v>0</v>
      </c>
      <c r="P1370" s="107">
        <f>'Raw Data'!V1373</f>
        <v>1</v>
      </c>
    </row>
    <row r="1371" spans="1:16" x14ac:dyDescent="0.2">
      <c r="A1371" s="132">
        <f>'Raw Data'!D1374</f>
        <v>6154</v>
      </c>
      <c r="B1371" s="113" t="str">
        <f>'Raw Data'!C1374</f>
        <v>4B</v>
      </c>
      <c r="C1371" s="131" t="str">
        <f>'Raw Data'!B1374</f>
        <v>Attu</v>
      </c>
      <c r="D1371" s="130">
        <f>'Raw Data'!E1374</f>
        <v>43334</v>
      </c>
      <c r="E1371" s="129">
        <f>'Raw Data'!F1374</f>
        <v>530208</v>
      </c>
      <c r="F1371" s="129">
        <f>IF('Raw Data'!G1374 &lt; 2000000,-1* 'Raw Data'!G1374,('Raw Data'!G1374 - 1000000))</f>
        <v>1705817</v>
      </c>
      <c r="G1371" s="128">
        <f>'Raw Data'!H1374</f>
        <v>70</v>
      </c>
      <c r="H1371" s="127">
        <f>'Raw Data'!M1374</f>
        <v>6.9564366340637207</v>
      </c>
      <c r="I1371" s="119">
        <f>'Raw Data'!I1374</f>
        <v>0</v>
      </c>
      <c r="J1371" s="118">
        <f>'Raw Data'!K1374</f>
        <v>0</v>
      </c>
      <c r="K1371" s="119">
        <f>'Raw Data'!J1374</f>
        <v>0</v>
      </c>
      <c r="L1371" s="118">
        <f>'Raw Data'!L1374</f>
        <v>0</v>
      </c>
      <c r="M1371" s="117">
        <f>IF('Raw Data'!U1374 &gt; 0, IF('Raw Data'!V1374 = 1, ('Raw Data'!Z1374 * 'Raw Data'!N1374 * 'Raw Data'!P1374) / 'Raw Data'!U1374, 'Raw Data'!Z1374), #N/A)</f>
        <v>0</v>
      </c>
      <c r="N1371" s="116">
        <f>IF('Raw Data'!U1374 &gt; 0, IF('Raw Data'!V1374 = 1, ('Raw Data'!AD1374 * 'Raw Data'!N1374 * 'Raw Data'!P1374) / 'Raw Data'!U1374, 'Raw Data'!AD1374), #N/A)</f>
        <v>0</v>
      </c>
      <c r="O1371" s="115">
        <f>IF('Raw Data'!U1374 &gt; 0, IF('Raw Data'!V1374 = 1, ('Raw Data'!AH1374 * 'Raw Data'!N1374 * 'Raw Data'!P1374) / 'Raw Data'!U1374, 'Raw Data'!AH1374), #N/A)</f>
        <v>0</v>
      </c>
      <c r="P1371" s="107">
        <f>'Raw Data'!V1374</f>
        <v>1</v>
      </c>
    </row>
    <row r="1372" spans="1:16" x14ac:dyDescent="0.2">
      <c r="A1372" s="132">
        <f>'Raw Data'!D1375</f>
        <v>6155</v>
      </c>
      <c r="B1372" s="113" t="str">
        <f>'Raw Data'!C1375</f>
        <v>4B</v>
      </c>
      <c r="C1372" s="131" t="str">
        <f>'Raw Data'!B1375</f>
        <v>Attu</v>
      </c>
      <c r="D1372" s="130">
        <f>'Raw Data'!E1375</f>
        <v>43333</v>
      </c>
      <c r="E1372" s="129">
        <f>'Raw Data'!F1375</f>
        <v>525947</v>
      </c>
      <c r="F1372" s="129">
        <f>IF('Raw Data'!G1375 &lt; 2000000,-1* 'Raw Data'!G1375,('Raw Data'!G1375 - 1000000))</f>
        <v>1722148</v>
      </c>
      <c r="G1372" s="128">
        <f>'Raw Data'!H1375</f>
        <v>79</v>
      </c>
      <c r="H1372" s="127">
        <f>'Raw Data'!M1375</f>
        <v>6.9564361572265625</v>
      </c>
      <c r="I1372" s="119">
        <f>'Raw Data'!I1375</f>
        <v>1369.587646484375</v>
      </c>
      <c r="J1372" s="118">
        <f>'Raw Data'!K1375</f>
        <v>61</v>
      </c>
      <c r="K1372" s="119">
        <f>'Raw Data'!J1375</f>
        <v>36.073715209960938</v>
      </c>
      <c r="L1372" s="118">
        <f>'Raw Data'!L1375</f>
        <v>4</v>
      </c>
      <c r="M1372" s="117">
        <f>IF('Raw Data'!U1375 &gt; 0, IF('Raw Data'!V1375 = 1, ('Raw Data'!Z1375 * 'Raw Data'!N1375 * 'Raw Data'!P1375) / 'Raw Data'!U1375, 'Raw Data'!Z1375), #N/A)</f>
        <v>0</v>
      </c>
      <c r="N1372" s="116">
        <f>IF('Raw Data'!U1375 &gt; 0, IF('Raw Data'!V1375 = 1, ('Raw Data'!AD1375 * 'Raw Data'!N1375 * 'Raw Data'!P1375) / 'Raw Data'!U1375, 'Raw Data'!AD1375), #N/A)</f>
        <v>227.7</v>
      </c>
      <c r="O1372" s="115">
        <f>IF('Raw Data'!U1375 &gt; 0, IF('Raw Data'!V1375 = 1, ('Raw Data'!AH1375 * 'Raw Data'!N1375 * 'Raw Data'!P1375) / 'Raw Data'!U1375, 'Raw Data'!AH1375), #N/A)</f>
        <v>14.85</v>
      </c>
      <c r="P1372" s="107">
        <f>'Raw Data'!V1375</f>
        <v>1</v>
      </c>
    </row>
    <row r="1373" spans="1:16" x14ac:dyDescent="0.2">
      <c r="A1373" s="132">
        <f>'Raw Data'!D1376</f>
        <v>6156</v>
      </c>
      <c r="B1373" s="113" t="str">
        <f>'Raw Data'!C1376</f>
        <v>4B</v>
      </c>
      <c r="C1373" s="131" t="str">
        <f>'Raw Data'!B1376</f>
        <v>Attu</v>
      </c>
      <c r="D1373" s="130">
        <f>'Raw Data'!E1376</f>
        <v>43334</v>
      </c>
      <c r="E1373" s="129">
        <f>'Raw Data'!F1376</f>
        <v>530967</v>
      </c>
      <c r="F1373" s="129">
        <f>IF('Raw Data'!G1376 &lt; 2000000,-1* 'Raw Data'!G1376,('Raw Data'!G1376 - 1000000))</f>
        <v>1705682</v>
      </c>
      <c r="G1373" s="128">
        <f>'Raw Data'!H1376</f>
        <v>63</v>
      </c>
      <c r="H1373" s="127">
        <f>'Raw Data'!M1376</f>
        <v>7.0267038345336914</v>
      </c>
      <c r="I1373" s="119">
        <f>'Raw Data'!I1376</f>
        <v>346.49795532226562</v>
      </c>
      <c r="J1373" s="118">
        <f>'Raw Data'!K1376</f>
        <v>8</v>
      </c>
      <c r="K1373" s="119">
        <f>'Raw Data'!J1376</f>
        <v>0</v>
      </c>
      <c r="L1373" s="118">
        <f>'Raw Data'!L1376</f>
        <v>0</v>
      </c>
      <c r="M1373" s="117">
        <f>IF('Raw Data'!U1376 &gt; 0, IF('Raw Data'!V1376 = 1, ('Raw Data'!Z1376 * 'Raw Data'!N1376 * 'Raw Data'!P1376) / 'Raw Data'!U1376, 'Raw Data'!Z1376), #N/A)</f>
        <v>0</v>
      </c>
      <c r="N1373" s="116">
        <f>IF('Raw Data'!U1376 &gt; 0, IF('Raw Data'!V1376 = 1, ('Raw Data'!AD1376 * 'Raw Data'!N1376 * 'Raw Data'!P1376) / 'Raw Data'!U1376, 'Raw Data'!AD1376), #N/A)</f>
        <v>0</v>
      </c>
      <c r="O1373" s="115">
        <f>IF('Raw Data'!U1376 &gt; 0, IF('Raw Data'!V1376 = 1, ('Raw Data'!AH1376 * 'Raw Data'!N1376 * 'Raw Data'!P1376) / 'Raw Data'!U1376, 'Raw Data'!AH1376), #N/A)</f>
        <v>0</v>
      </c>
      <c r="P1373" s="107">
        <f>'Raw Data'!V1376</f>
        <v>1</v>
      </c>
    </row>
    <row r="1374" spans="1:16" x14ac:dyDescent="0.2">
      <c r="A1374" s="132">
        <f>'Raw Data'!D1377</f>
        <v>6157</v>
      </c>
      <c r="B1374" s="113" t="str">
        <f>'Raw Data'!C1377</f>
        <v>4B</v>
      </c>
      <c r="C1374" s="131" t="str">
        <f>'Raw Data'!B1377</f>
        <v>Attu</v>
      </c>
      <c r="D1374" s="130">
        <f>'Raw Data'!E1377</f>
        <v>43334</v>
      </c>
      <c r="E1374" s="129">
        <f>'Raw Data'!F1377</f>
        <v>531908</v>
      </c>
      <c r="F1374" s="129">
        <f>IF('Raw Data'!G1377 &lt; 2000000,-1* 'Raw Data'!G1377,('Raw Data'!G1377 - 1000000))</f>
        <v>1703923</v>
      </c>
      <c r="G1374" s="128">
        <f>'Raw Data'!H1377</f>
        <v>140</v>
      </c>
      <c r="H1374" s="127">
        <f>'Raw Data'!M1377</f>
        <v>6.88616943359375</v>
      </c>
      <c r="I1374" s="119">
        <f>'Raw Data'!I1377</f>
        <v>0</v>
      </c>
      <c r="J1374" s="118">
        <f>'Raw Data'!K1377</f>
        <v>0</v>
      </c>
      <c r="K1374" s="119">
        <f>'Raw Data'!J1377</f>
        <v>0</v>
      </c>
      <c r="L1374" s="118">
        <f>'Raw Data'!L1377</f>
        <v>0</v>
      </c>
      <c r="M1374" s="117">
        <f>IF('Raw Data'!U1377 &gt; 0, IF('Raw Data'!V1377 = 1, ('Raw Data'!Z1377 * 'Raw Data'!N1377 * 'Raw Data'!P1377) / 'Raw Data'!U1377, 'Raw Data'!Z1377), #N/A)</f>
        <v>0</v>
      </c>
      <c r="N1374" s="116">
        <f>IF('Raw Data'!U1377 &gt; 0, IF('Raw Data'!V1377 = 1, ('Raw Data'!AD1377 * 'Raw Data'!N1377 * 'Raw Data'!P1377) / 'Raw Data'!U1377, 'Raw Data'!AD1377), #N/A)</f>
        <v>0</v>
      </c>
      <c r="O1374" s="115">
        <f>IF('Raw Data'!U1377 &gt; 0, IF('Raw Data'!V1377 = 1, ('Raw Data'!AH1377 * 'Raw Data'!N1377 * 'Raw Data'!P1377) / 'Raw Data'!U1377, 'Raw Data'!AH1377), #N/A)</f>
        <v>4.9000000000000004</v>
      </c>
      <c r="P1374" s="107">
        <f>'Raw Data'!V1377</f>
        <v>1</v>
      </c>
    </row>
    <row r="1375" spans="1:16" x14ac:dyDescent="0.2">
      <c r="A1375" s="132">
        <f>'Raw Data'!D1378</f>
        <v>7041</v>
      </c>
      <c r="B1375" s="113" t="str">
        <f>'Raw Data'!C1378</f>
        <v>4C</v>
      </c>
      <c r="C1375" s="131" t="str">
        <f>'Raw Data'!B1378</f>
        <v>4A Edge</v>
      </c>
      <c r="D1375" s="130">
        <f>'Raw Data'!E1378</f>
        <v>43316</v>
      </c>
      <c r="E1375" s="129">
        <f>'Raw Data'!F1378</f>
        <v>560999</v>
      </c>
      <c r="F1375" s="129">
        <f>IF('Raw Data'!G1378 &lt; 2000000,-1* 'Raw Data'!G1378,('Raw Data'!G1378 - 1000000))</f>
        <v>-1680067</v>
      </c>
      <c r="G1375" s="128">
        <f>'Raw Data'!H1378</f>
        <v>78</v>
      </c>
      <c r="H1375" s="127">
        <f>'Raw Data'!M1378</f>
        <v>7.869908332824707</v>
      </c>
      <c r="I1375" s="119">
        <f>'Raw Data'!I1378</f>
        <v>48.776554107666016</v>
      </c>
      <c r="J1375" s="118">
        <f>'Raw Data'!K1378</f>
        <v>3</v>
      </c>
      <c r="K1375" s="119">
        <f>'Raw Data'!J1378</f>
        <v>123.09449005126953</v>
      </c>
      <c r="L1375" s="118">
        <f>'Raw Data'!L1378</f>
        <v>19</v>
      </c>
      <c r="M1375" s="117">
        <f>IF('Raw Data'!U1378 &gt; 0, IF('Raw Data'!V1378 = 1, ('Raw Data'!Z1378 * 'Raw Data'!N1378 * 'Raw Data'!P1378) / 'Raw Data'!U1378, 'Raw Data'!Z1378), #N/A)</f>
        <v>0</v>
      </c>
      <c r="N1375" s="116">
        <f>IF('Raw Data'!U1378 &gt; 0, IF('Raw Data'!V1378 = 1, ('Raw Data'!AD1378 * 'Raw Data'!N1378 * 'Raw Data'!P1378) / 'Raw Data'!U1378, 'Raw Data'!AD1378), #N/A)</f>
        <v>78.400000000000006</v>
      </c>
      <c r="O1375" s="115">
        <f>IF('Raw Data'!U1378 &gt; 0, IF('Raw Data'!V1378 = 1, ('Raw Data'!AH1378 * 'Raw Data'!N1378 * 'Raw Data'!P1378) / 'Raw Data'!U1378, 'Raw Data'!AH1378), #N/A)</f>
        <v>0</v>
      </c>
      <c r="P1375" s="107">
        <f>'Raw Data'!V1378</f>
        <v>1</v>
      </c>
    </row>
    <row r="1376" spans="1:16" x14ac:dyDescent="0.2">
      <c r="A1376" s="132">
        <f>'Raw Data'!D1379</f>
        <v>7047</v>
      </c>
      <c r="B1376" s="113" t="str">
        <f>'Raw Data'!C1379</f>
        <v>4C</v>
      </c>
      <c r="C1376" s="131" t="str">
        <f>'Raw Data'!B1379</f>
        <v>4A Edge</v>
      </c>
      <c r="D1376" s="130">
        <f>'Raw Data'!E1379</f>
        <v>43316</v>
      </c>
      <c r="E1376" s="129">
        <f>'Raw Data'!F1379</f>
        <v>562028</v>
      </c>
      <c r="F1376" s="129">
        <f>IF('Raw Data'!G1379 &lt; 2000000,-1* 'Raw Data'!G1379,('Raw Data'!G1379 - 1000000))</f>
        <v>-1680122</v>
      </c>
      <c r="G1376" s="128">
        <f>'Raw Data'!H1379</f>
        <v>77</v>
      </c>
      <c r="H1376" s="127">
        <f>'Raw Data'!M1379</f>
        <v>7.9502134323120117</v>
      </c>
      <c r="I1376" s="119">
        <f>'Raw Data'!I1379</f>
        <v>21.58445930480957</v>
      </c>
      <c r="J1376" s="118">
        <f>'Raw Data'!K1379</f>
        <v>1</v>
      </c>
      <c r="K1376" s="119">
        <f>'Raw Data'!J1379</f>
        <v>68.328071594238281</v>
      </c>
      <c r="L1376" s="118">
        <f>'Raw Data'!L1379</f>
        <v>10</v>
      </c>
      <c r="M1376" s="117">
        <f>IF('Raw Data'!U1379 &gt; 0, IF('Raw Data'!V1379 = 1, ('Raw Data'!Z1379 * 'Raw Data'!N1379 * 'Raw Data'!P1379) / 'Raw Data'!U1379, 'Raw Data'!Z1379), #N/A)</f>
        <v>4.95</v>
      </c>
      <c r="N1376" s="116">
        <f>IF('Raw Data'!U1379 &gt; 0, IF('Raw Data'!V1379 = 1, ('Raw Data'!AD1379 * 'Raw Data'!N1379 * 'Raw Data'!P1379) / 'Raw Data'!U1379, 'Raw Data'!AD1379), #N/A)</f>
        <v>138.6</v>
      </c>
      <c r="O1376" s="115">
        <f>IF('Raw Data'!U1379 &gt; 0, IF('Raw Data'!V1379 = 1, ('Raw Data'!AH1379 * 'Raw Data'!N1379 * 'Raw Data'!P1379) / 'Raw Data'!U1379, 'Raw Data'!AH1379), #N/A)</f>
        <v>0</v>
      </c>
      <c r="P1376" s="107">
        <f>'Raw Data'!V1379</f>
        <v>1</v>
      </c>
    </row>
    <row r="1377" spans="1:16" x14ac:dyDescent="0.2">
      <c r="A1377" s="132">
        <f>'Raw Data'!D1380</f>
        <v>7048</v>
      </c>
      <c r="B1377" s="113" t="str">
        <f>'Raw Data'!C1380</f>
        <v>4C</v>
      </c>
      <c r="C1377" s="131" t="str">
        <f>'Raw Data'!B1380</f>
        <v>4A Edge</v>
      </c>
      <c r="D1377" s="130">
        <f>'Raw Data'!E1380</f>
        <v>43316</v>
      </c>
      <c r="E1377" s="129">
        <f>'Raw Data'!F1380</f>
        <v>561978</v>
      </c>
      <c r="F1377" s="129">
        <f>IF('Raw Data'!G1380 &lt; 2000000,-1* 'Raw Data'!G1380,('Raw Data'!G1380 - 1000000))</f>
        <v>-1681880</v>
      </c>
      <c r="G1377" s="128">
        <f>'Raw Data'!H1380</f>
        <v>86</v>
      </c>
      <c r="H1377" s="127">
        <f>'Raw Data'!M1380</f>
        <v>7.9502134323120117</v>
      </c>
      <c r="I1377" s="119">
        <f>'Raw Data'!I1380</f>
        <v>11.879681587219238</v>
      </c>
      <c r="J1377" s="118">
        <f>'Raw Data'!K1380</f>
        <v>1</v>
      </c>
      <c r="K1377" s="119">
        <f>'Raw Data'!J1380</f>
        <v>13.76921272277832</v>
      </c>
      <c r="L1377" s="118">
        <f>'Raw Data'!L1380</f>
        <v>3</v>
      </c>
      <c r="M1377" s="117">
        <f>IF('Raw Data'!U1380 &gt; 0, IF('Raw Data'!V1380 = 1, ('Raw Data'!Z1380 * 'Raw Data'!N1380 * 'Raw Data'!P1380) / 'Raw Data'!U1380, 'Raw Data'!Z1380), #N/A)</f>
        <v>0</v>
      </c>
      <c r="N1377" s="116">
        <f>IF('Raw Data'!U1380 &gt; 0, IF('Raw Data'!V1380 = 1, ('Raw Data'!AD1380 * 'Raw Data'!N1380 * 'Raw Data'!P1380) / 'Raw Data'!U1380, 'Raw Data'!AD1380), #N/A)</f>
        <v>4.95</v>
      </c>
      <c r="O1377" s="115">
        <f>IF('Raw Data'!U1380 &gt; 0, IF('Raw Data'!V1380 = 1, ('Raw Data'!AH1380 * 'Raw Data'!N1380 * 'Raw Data'!P1380) / 'Raw Data'!U1380, 'Raw Data'!AH1380), #N/A)</f>
        <v>0</v>
      </c>
      <c r="P1377" s="107">
        <f>'Raw Data'!V1380</f>
        <v>1</v>
      </c>
    </row>
    <row r="1378" spans="1:16" x14ac:dyDescent="0.2">
      <c r="A1378" s="132">
        <f>'Raw Data'!D1381</f>
        <v>9501</v>
      </c>
      <c r="B1378" s="113" t="str">
        <f>'Raw Data'!C1381</f>
        <v>4C</v>
      </c>
      <c r="C1378" s="131" t="str">
        <f>'Raw Data'!B1381</f>
        <v>4A Edge</v>
      </c>
      <c r="D1378" s="130">
        <f>'Raw Data'!E1381</f>
        <v>43309</v>
      </c>
      <c r="E1378" s="129">
        <f>'Raw Data'!F1381</f>
        <v>562015</v>
      </c>
      <c r="F1378" s="129">
        <f>IF('Raw Data'!G1381 &lt; 2000000,-1* 'Raw Data'!G1381,('Raw Data'!G1381 - 1000000))</f>
        <v>-1692797</v>
      </c>
      <c r="G1378" s="128">
        <f>'Raw Data'!H1381</f>
        <v>81</v>
      </c>
      <c r="H1378" s="127">
        <f>'Raw Data'!M1381</f>
        <v>7.9502134323120117</v>
      </c>
      <c r="I1378" s="119">
        <f>'Raw Data'!I1381</f>
        <v>13.31013011932373</v>
      </c>
      <c r="J1378" s="118">
        <f>'Raw Data'!K1381</f>
        <v>1</v>
      </c>
      <c r="K1378" s="119">
        <f>'Raw Data'!J1381</f>
        <v>39.634620666503906</v>
      </c>
      <c r="L1378" s="118">
        <f>'Raw Data'!L1381</f>
        <v>6</v>
      </c>
      <c r="M1378" s="117">
        <f>IF('Raw Data'!U1381 &gt; 0, IF('Raw Data'!V1381 = 1, ('Raw Data'!Z1381 * 'Raw Data'!N1381 * 'Raw Data'!P1381) / 'Raw Data'!U1381, 'Raw Data'!Z1381), #N/A)</f>
        <v>0</v>
      </c>
      <c r="N1378" s="116">
        <f>IF('Raw Data'!U1381 &gt; 0, IF('Raw Data'!V1381 = 1, ('Raw Data'!AD1381 * 'Raw Data'!N1381 * 'Raw Data'!P1381) / 'Raw Data'!U1381, 'Raw Data'!AD1381), #N/A)</f>
        <v>138.6</v>
      </c>
      <c r="O1378" s="115">
        <f>IF('Raw Data'!U1381 &gt; 0, IF('Raw Data'!V1381 = 1, ('Raw Data'!AH1381 * 'Raw Data'!N1381 * 'Raw Data'!P1381) / 'Raw Data'!U1381, 'Raw Data'!AH1381), #N/A)</f>
        <v>0</v>
      </c>
      <c r="P1378" s="107">
        <f>'Raw Data'!V1381</f>
        <v>1</v>
      </c>
    </row>
    <row r="1379" spans="1:16" x14ac:dyDescent="0.2">
      <c r="A1379" s="132">
        <f>'Raw Data'!D1382</f>
        <v>9502</v>
      </c>
      <c r="B1379" s="113" t="str">
        <f>'Raw Data'!C1382</f>
        <v>4C</v>
      </c>
      <c r="C1379" s="131" t="str">
        <f>'Raw Data'!B1382</f>
        <v>4A Edge</v>
      </c>
      <c r="D1379" s="130">
        <f>'Raw Data'!E1382</f>
        <v>43315</v>
      </c>
      <c r="E1379" s="129">
        <f>'Raw Data'!F1382</f>
        <v>562490</v>
      </c>
      <c r="F1379" s="129">
        <f>IF('Raw Data'!G1382 &lt; 2000000,-1* 'Raw Data'!G1382,('Raw Data'!G1382 - 1000000))</f>
        <v>-1692001</v>
      </c>
      <c r="G1379" s="128">
        <f>'Raw Data'!H1382</f>
        <v>60</v>
      </c>
      <c r="H1379" s="127">
        <f>'Raw Data'!M1382</f>
        <v>7.9502134323120117</v>
      </c>
      <c r="I1379" s="119">
        <f>'Raw Data'!I1382</f>
        <v>550.26763916015625</v>
      </c>
      <c r="J1379" s="118">
        <f>'Raw Data'!K1382</f>
        <v>28</v>
      </c>
      <c r="K1379" s="119">
        <f>'Raw Data'!J1382</f>
        <v>127.15208435058594</v>
      </c>
      <c r="L1379" s="118">
        <f>'Raw Data'!L1382</f>
        <v>16</v>
      </c>
      <c r="M1379" s="117">
        <f>IF('Raw Data'!U1382 &gt; 0, IF('Raw Data'!V1382 = 1, ('Raw Data'!Z1382 * 'Raw Data'!N1382 * 'Raw Data'!P1382) / 'Raw Data'!U1382, 'Raw Data'!Z1382), #N/A)</f>
        <v>0</v>
      </c>
      <c r="N1379" s="116">
        <f>IF('Raw Data'!U1382 &gt; 0, IF('Raw Data'!V1382 = 1, ('Raw Data'!AD1382 * 'Raw Data'!N1382 * 'Raw Data'!P1382) / 'Raw Data'!U1382, 'Raw Data'!AD1382), #N/A)</f>
        <v>108.9</v>
      </c>
      <c r="O1379" s="115">
        <f>IF('Raw Data'!U1382 &gt; 0, IF('Raw Data'!V1382 = 1, ('Raw Data'!AH1382 * 'Raw Data'!N1382 * 'Raw Data'!P1382) / 'Raw Data'!U1382, 'Raw Data'!AH1382), #N/A)</f>
        <v>0</v>
      </c>
      <c r="P1379" s="107">
        <f>'Raw Data'!V1382</f>
        <v>1</v>
      </c>
    </row>
    <row r="1380" spans="1:16" x14ac:dyDescent="0.2">
      <c r="A1380" s="132">
        <f>'Raw Data'!D1383</f>
        <v>9503</v>
      </c>
      <c r="B1380" s="113" t="str">
        <f>'Raw Data'!C1383</f>
        <v>4C</v>
      </c>
      <c r="C1380" s="131" t="str">
        <f>'Raw Data'!B1383</f>
        <v>4A Edge</v>
      </c>
      <c r="D1380" s="130">
        <f>'Raw Data'!E1383</f>
        <v>43309</v>
      </c>
      <c r="E1380" s="129">
        <f>'Raw Data'!F1383</f>
        <v>562505</v>
      </c>
      <c r="F1380" s="129">
        <f>IF('Raw Data'!G1383 &lt; 2000000,-1* 'Raw Data'!G1383,('Raw Data'!G1383 - 1000000))</f>
        <v>-1693813</v>
      </c>
      <c r="G1380" s="128">
        <f>'Raw Data'!H1383</f>
        <v>54</v>
      </c>
      <c r="H1380" s="127">
        <f>'Raw Data'!M1383</f>
        <v>7.9502134323120117</v>
      </c>
      <c r="I1380" s="119">
        <f>'Raw Data'!I1383</f>
        <v>583.85235595703125</v>
      </c>
      <c r="J1380" s="118">
        <f>'Raw Data'!K1383</f>
        <v>26</v>
      </c>
      <c r="K1380" s="119">
        <f>'Raw Data'!J1383</f>
        <v>60.909191131591797</v>
      </c>
      <c r="L1380" s="118">
        <f>'Raw Data'!L1383</f>
        <v>8</v>
      </c>
      <c r="M1380" s="117">
        <f>IF('Raw Data'!U1383 &gt; 0, IF('Raw Data'!V1383 = 1, ('Raw Data'!Z1383 * 'Raw Data'!N1383 * 'Raw Data'!P1383) / 'Raw Data'!U1383, 'Raw Data'!Z1383), #N/A)</f>
        <v>0</v>
      </c>
      <c r="N1380" s="116">
        <f>IF('Raw Data'!U1383 &gt; 0, IF('Raw Data'!V1383 = 1, ('Raw Data'!AD1383 * 'Raw Data'!N1383 * 'Raw Data'!P1383) / 'Raw Data'!U1383, 'Raw Data'!AD1383), #N/A)</f>
        <v>59.4</v>
      </c>
      <c r="O1380" s="115">
        <f>IF('Raw Data'!U1383 &gt; 0, IF('Raw Data'!V1383 = 1, ('Raw Data'!AH1383 * 'Raw Data'!N1383 * 'Raw Data'!P1383) / 'Raw Data'!U1383, 'Raw Data'!AH1383), #N/A)</f>
        <v>0</v>
      </c>
      <c r="P1380" s="107">
        <f>'Raw Data'!V1383</f>
        <v>1</v>
      </c>
    </row>
    <row r="1381" spans="1:16" x14ac:dyDescent="0.2">
      <c r="A1381" s="132">
        <f>'Raw Data'!D1384</f>
        <v>9504</v>
      </c>
      <c r="B1381" s="113" t="str">
        <f>'Raw Data'!C1384</f>
        <v>4C</v>
      </c>
      <c r="C1381" s="131" t="str">
        <f>'Raw Data'!B1384</f>
        <v>4A Edge</v>
      </c>
      <c r="D1381" s="130">
        <f>'Raw Data'!E1384</f>
        <v>43314</v>
      </c>
      <c r="E1381" s="129">
        <f>'Raw Data'!F1384</f>
        <v>562999</v>
      </c>
      <c r="F1381" s="129">
        <f>IF('Raw Data'!G1384 &lt; 2000000,-1* 'Raw Data'!G1384,('Raw Data'!G1384 - 1000000))</f>
        <v>-1691394</v>
      </c>
      <c r="G1381" s="128">
        <f>'Raw Data'!H1384</f>
        <v>51</v>
      </c>
      <c r="H1381" s="127">
        <f>'Raw Data'!M1384</f>
        <v>7.9502134323120117</v>
      </c>
      <c r="I1381" s="119">
        <f>'Raw Data'!I1384</f>
        <v>474.7926025390625</v>
      </c>
      <c r="J1381" s="118">
        <f>'Raw Data'!K1384</f>
        <v>26</v>
      </c>
      <c r="K1381" s="119">
        <f>'Raw Data'!J1384</f>
        <v>66.09307861328125</v>
      </c>
      <c r="L1381" s="118">
        <f>'Raw Data'!L1384</f>
        <v>9</v>
      </c>
      <c r="M1381" s="117">
        <f>IF('Raw Data'!U1384 &gt; 0, IF('Raw Data'!V1384 = 1, ('Raw Data'!Z1384 * 'Raw Data'!N1384 * 'Raw Data'!P1384) / 'Raw Data'!U1384, 'Raw Data'!Z1384), #N/A)</f>
        <v>0</v>
      </c>
      <c r="N1381" s="116">
        <f>IF('Raw Data'!U1384 &gt; 0, IF('Raw Data'!V1384 = 1, ('Raw Data'!AD1384 * 'Raw Data'!N1384 * 'Raw Data'!P1384) / 'Raw Data'!U1384, 'Raw Data'!AD1384), #N/A)</f>
        <v>99</v>
      </c>
      <c r="O1381" s="115">
        <f>IF('Raw Data'!U1384 &gt; 0, IF('Raw Data'!V1384 = 1, ('Raw Data'!AH1384 * 'Raw Data'!N1384 * 'Raw Data'!P1384) / 'Raw Data'!U1384, 'Raw Data'!AH1384), #N/A)</f>
        <v>0</v>
      </c>
      <c r="P1381" s="107">
        <f>'Raw Data'!V1384</f>
        <v>1</v>
      </c>
    </row>
    <row r="1382" spans="1:16" x14ac:dyDescent="0.2">
      <c r="A1382" s="132">
        <f>'Raw Data'!D1385</f>
        <v>9505</v>
      </c>
      <c r="B1382" s="113" t="str">
        <f>'Raw Data'!C1385</f>
        <v>4C</v>
      </c>
      <c r="C1382" s="131" t="str">
        <f>'Raw Data'!B1385</f>
        <v>4A Edge</v>
      </c>
      <c r="D1382" s="130">
        <f>'Raw Data'!E1385</f>
        <v>43314</v>
      </c>
      <c r="E1382" s="129">
        <f>'Raw Data'!F1385</f>
        <v>563008</v>
      </c>
      <c r="F1382" s="129">
        <f>IF('Raw Data'!G1385 &lt; 2000000,-1* 'Raw Data'!G1385,('Raw Data'!G1385 - 1000000))</f>
        <v>-1693005</v>
      </c>
      <c r="G1382" s="128">
        <f>'Raw Data'!H1385</f>
        <v>42</v>
      </c>
      <c r="H1382" s="127">
        <f>'Raw Data'!M1385</f>
        <v>7.9502134323120117</v>
      </c>
      <c r="I1382" s="119">
        <f>'Raw Data'!I1385</f>
        <v>1108.73583984375</v>
      </c>
      <c r="J1382" s="118">
        <f>'Raw Data'!K1385</f>
        <v>39</v>
      </c>
      <c r="K1382" s="119">
        <f>'Raw Data'!J1385</f>
        <v>41.433235168457031</v>
      </c>
      <c r="L1382" s="118">
        <f>'Raw Data'!L1385</f>
        <v>6</v>
      </c>
      <c r="M1382" s="117">
        <f>IF('Raw Data'!U1385 &gt; 0, IF('Raw Data'!V1385 = 1, ('Raw Data'!Z1385 * 'Raw Data'!N1385 * 'Raw Data'!P1385) / 'Raw Data'!U1385, 'Raw Data'!Z1385), #N/A)</f>
        <v>0</v>
      </c>
      <c r="N1382" s="116">
        <f>IF('Raw Data'!U1385 &gt; 0, IF('Raw Data'!V1385 = 1, ('Raw Data'!AD1385 * 'Raw Data'!N1385 * 'Raw Data'!P1385) / 'Raw Data'!U1385, 'Raw Data'!AD1385), #N/A)</f>
        <v>84.15</v>
      </c>
      <c r="O1382" s="115">
        <f>IF('Raw Data'!U1385 &gt; 0, IF('Raw Data'!V1385 = 1, ('Raw Data'!AH1385 * 'Raw Data'!N1385 * 'Raw Data'!P1385) / 'Raw Data'!U1385, 'Raw Data'!AH1385), #N/A)</f>
        <v>0</v>
      </c>
      <c r="P1382" s="107">
        <f>'Raw Data'!V1385</f>
        <v>1</v>
      </c>
    </row>
    <row r="1383" spans="1:16" x14ac:dyDescent="0.2">
      <c r="A1383" s="132">
        <f>'Raw Data'!D1386</f>
        <v>9506</v>
      </c>
      <c r="B1383" s="113" t="str">
        <f>'Raw Data'!C1386</f>
        <v>4C</v>
      </c>
      <c r="C1383" s="131" t="str">
        <f>'Raw Data'!B1386</f>
        <v>4A Edge</v>
      </c>
      <c r="D1383" s="130">
        <f>'Raw Data'!E1386</f>
        <v>43309</v>
      </c>
      <c r="E1383" s="129">
        <f>'Raw Data'!F1386</f>
        <v>562996</v>
      </c>
      <c r="F1383" s="129">
        <f>IF('Raw Data'!G1386 &lt; 2000000,-1* 'Raw Data'!G1386,('Raw Data'!G1386 - 1000000))</f>
        <v>-1694902</v>
      </c>
      <c r="G1383" s="128">
        <f>'Raw Data'!H1386</f>
        <v>47</v>
      </c>
      <c r="H1383" s="127">
        <f>'Raw Data'!M1386</f>
        <v>7.9502134323120117</v>
      </c>
      <c r="I1383" s="119">
        <f>'Raw Data'!I1386</f>
        <v>105.36851501464844</v>
      </c>
      <c r="J1383" s="118">
        <f>'Raw Data'!K1386</f>
        <v>7</v>
      </c>
      <c r="K1383" s="119">
        <f>'Raw Data'!J1386</f>
        <v>151.95033264160156</v>
      </c>
      <c r="L1383" s="118">
        <f>'Raw Data'!L1386</f>
        <v>22</v>
      </c>
      <c r="M1383" s="117">
        <f>IF('Raw Data'!U1386 &gt; 0, IF('Raw Data'!V1386 = 1, ('Raw Data'!Z1386 * 'Raw Data'!N1386 * 'Raw Data'!P1386) / 'Raw Data'!U1386, 'Raw Data'!Z1386), #N/A)</f>
        <v>0</v>
      </c>
      <c r="N1383" s="116">
        <f>IF('Raw Data'!U1386 &gt; 0, IF('Raw Data'!V1386 = 1, ('Raw Data'!AD1386 * 'Raw Data'!N1386 * 'Raw Data'!P1386) / 'Raw Data'!U1386, 'Raw Data'!AD1386), #N/A)</f>
        <v>19.8</v>
      </c>
      <c r="O1383" s="115">
        <f>IF('Raw Data'!U1386 &gt; 0, IF('Raw Data'!V1386 = 1, ('Raw Data'!AH1386 * 'Raw Data'!N1386 * 'Raw Data'!P1386) / 'Raw Data'!U1386, 'Raw Data'!AH1386), #N/A)</f>
        <v>0</v>
      </c>
      <c r="P1383" s="107">
        <f>'Raw Data'!V1386</f>
        <v>1</v>
      </c>
    </row>
    <row r="1384" spans="1:16" x14ac:dyDescent="0.2">
      <c r="A1384" s="132">
        <f>'Raw Data'!D1387</f>
        <v>9507</v>
      </c>
      <c r="B1384" s="113" t="str">
        <f>'Raw Data'!C1387</f>
        <v>4C</v>
      </c>
      <c r="C1384" s="131" t="str">
        <f>'Raw Data'!B1387</f>
        <v>4A Edge</v>
      </c>
      <c r="D1384" s="130">
        <f>'Raw Data'!E1387</f>
        <v>43314</v>
      </c>
      <c r="E1384" s="129">
        <f>'Raw Data'!F1387</f>
        <v>563496</v>
      </c>
      <c r="F1384" s="129">
        <f>IF('Raw Data'!G1387 &lt; 2000000,-1* 'Raw Data'!G1387,('Raw Data'!G1387 - 1000000))</f>
        <v>-1692200</v>
      </c>
      <c r="G1384" s="128">
        <f>'Raw Data'!H1387</f>
        <v>29</v>
      </c>
      <c r="H1384" s="127">
        <f>'Raw Data'!M1387</f>
        <v>7.9502134323120117</v>
      </c>
      <c r="I1384" s="119">
        <f>'Raw Data'!I1387</f>
        <v>1078.104248046875</v>
      </c>
      <c r="J1384" s="118">
        <f>'Raw Data'!K1387</f>
        <v>40</v>
      </c>
      <c r="K1384" s="119">
        <f>'Raw Data'!J1387</f>
        <v>120.28096771240234</v>
      </c>
      <c r="L1384" s="118">
        <f>'Raw Data'!L1387</f>
        <v>17</v>
      </c>
      <c r="M1384" s="117">
        <f>IF('Raw Data'!U1387 &gt; 0, IF('Raw Data'!V1387 = 1, ('Raw Data'!Z1387 * 'Raw Data'!N1387 * 'Raw Data'!P1387) / 'Raw Data'!U1387, 'Raw Data'!Z1387), #N/A)</f>
        <v>0</v>
      </c>
      <c r="N1384" s="116">
        <f>IF('Raw Data'!U1387 &gt; 0, IF('Raw Data'!V1387 = 1, ('Raw Data'!AD1387 * 'Raw Data'!N1387 * 'Raw Data'!P1387) / 'Raw Data'!U1387, 'Raw Data'!AD1387), #N/A)</f>
        <v>4.95</v>
      </c>
      <c r="O1384" s="115">
        <f>IF('Raw Data'!U1387 &gt; 0, IF('Raw Data'!V1387 = 1, ('Raw Data'!AH1387 * 'Raw Data'!N1387 * 'Raw Data'!P1387) / 'Raw Data'!U1387, 'Raw Data'!AH1387), #N/A)</f>
        <v>0</v>
      </c>
      <c r="P1384" s="107">
        <f>'Raw Data'!V1387</f>
        <v>1</v>
      </c>
    </row>
    <row r="1385" spans="1:16" x14ac:dyDescent="0.2">
      <c r="A1385" s="132">
        <f>'Raw Data'!D1388</f>
        <v>9508</v>
      </c>
      <c r="B1385" s="113" t="str">
        <f>'Raw Data'!C1388</f>
        <v>4C</v>
      </c>
      <c r="C1385" s="131" t="str">
        <f>'Raw Data'!B1388</f>
        <v>4A Edge</v>
      </c>
      <c r="D1385" s="130">
        <f>'Raw Data'!E1388</f>
        <v>43313</v>
      </c>
      <c r="E1385" s="129">
        <f>'Raw Data'!F1388</f>
        <v>564025</v>
      </c>
      <c r="F1385" s="129">
        <f>IF('Raw Data'!G1388 &lt; 2000000,-1* 'Raw Data'!G1388,('Raw Data'!G1388 - 1000000))</f>
        <v>-1691211</v>
      </c>
      <c r="G1385" s="128">
        <f>'Raw Data'!H1388</f>
        <v>39</v>
      </c>
      <c r="H1385" s="127">
        <f>'Raw Data'!M1388</f>
        <v>7.9502134323120117</v>
      </c>
      <c r="I1385" s="119">
        <f>'Raw Data'!I1388</f>
        <v>584.7059326171875</v>
      </c>
      <c r="J1385" s="118">
        <f>'Raw Data'!K1388</f>
        <v>23</v>
      </c>
      <c r="K1385" s="119">
        <f>'Raw Data'!J1388</f>
        <v>202.75209045410156</v>
      </c>
      <c r="L1385" s="118">
        <f>'Raw Data'!L1388</f>
        <v>30</v>
      </c>
      <c r="M1385" s="117">
        <f>IF('Raw Data'!U1388 &gt; 0, IF('Raw Data'!V1388 = 1, ('Raw Data'!Z1388 * 'Raw Data'!N1388 * 'Raw Data'!P1388) / 'Raw Data'!U1388, 'Raw Data'!Z1388), #N/A)</f>
        <v>0</v>
      </c>
      <c r="N1385" s="116">
        <f>IF('Raw Data'!U1388 &gt; 0, IF('Raw Data'!V1388 = 1, ('Raw Data'!AD1388 * 'Raw Data'!N1388 * 'Raw Data'!P1388) / 'Raw Data'!U1388, 'Raw Data'!AD1388), #N/A)</f>
        <v>74.25</v>
      </c>
      <c r="O1385" s="115">
        <f>IF('Raw Data'!U1388 &gt; 0, IF('Raw Data'!V1388 = 1, ('Raw Data'!AH1388 * 'Raw Data'!N1388 * 'Raw Data'!P1388) / 'Raw Data'!U1388, 'Raw Data'!AH1388), #N/A)</f>
        <v>0</v>
      </c>
      <c r="P1385" s="107">
        <f>'Raw Data'!V1388</f>
        <v>1</v>
      </c>
    </row>
    <row r="1386" spans="1:16" x14ac:dyDescent="0.2">
      <c r="A1386" s="132">
        <f>'Raw Data'!D1389</f>
        <v>9509</v>
      </c>
      <c r="B1386" s="113" t="str">
        <f>'Raw Data'!C1389</f>
        <v>4C</v>
      </c>
      <c r="C1386" s="131" t="str">
        <f>'Raw Data'!B1389</f>
        <v>4A Edge</v>
      </c>
      <c r="D1386" s="130">
        <f>'Raw Data'!E1389</f>
        <v>43313</v>
      </c>
      <c r="E1386" s="129">
        <f>'Raw Data'!F1389</f>
        <v>563960</v>
      </c>
      <c r="F1386" s="129">
        <f>IF('Raw Data'!G1389 &lt; 2000000,-1* 'Raw Data'!G1389,('Raw Data'!G1389 - 1000000))</f>
        <v>-1693015</v>
      </c>
      <c r="G1386" s="128">
        <f>'Raw Data'!H1389</f>
        <v>42</v>
      </c>
      <c r="H1386" s="127">
        <f>'Raw Data'!M1389</f>
        <v>7.9502134323120117</v>
      </c>
      <c r="I1386" s="119">
        <f>'Raw Data'!I1389</f>
        <v>100.77457427978516</v>
      </c>
      <c r="J1386" s="118">
        <f>'Raw Data'!K1389</f>
        <v>6</v>
      </c>
      <c r="K1386" s="119">
        <f>'Raw Data'!J1389</f>
        <v>93.070755004882813</v>
      </c>
      <c r="L1386" s="118">
        <f>'Raw Data'!L1389</f>
        <v>13</v>
      </c>
      <c r="M1386" s="117">
        <f>IF('Raw Data'!U1389 &gt; 0, IF('Raw Data'!V1389 = 1, ('Raw Data'!Z1389 * 'Raw Data'!N1389 * 'Raw Data'!P1389) / 'Raw Data'!U1389, 'Raw Data'!Z1389), #N/A)</f>
        <v>0</v>
      </c>
      <c r="N1386" s="116">
        <f>IF('Raw Data'!U1389 &gt; 0, IF('Raw Data'!V1389 = 1, ('Raw Data'!AD1389 * 'Raw Data'!N1389 * 'Raw Data'!P1389) / 'Raw Data'!U1389, 'Raw Data'!AD1389), #N/A)</f>
        <v>19.8</v>
      </c>
      <c r="O1386" s="115">
        <f>IF('Raw Data'!U1389 &gt; 0, IF('Raw Data'!V1389 = 1, ('Raw Data'!AH1389 * 'Raw Data'!N1389 * 'Raw Data'!P1389) / 'Raw Data'!U1389, 'Raw Data'!AH1389), #N/A)</f>
        <v>0</v>
      </c>
      <c r="P1386" s="107">
        <f>'Raw Data'!V1389</f>
        <v>1</v>
      </c>
    </row>
    <row r="1387" spans="1:16" x14ac:dyDescent="0.2">
      <c r="A1387" s="132">
        <f>'Raw Data'!D1390</f>
        <v>9510</v>
      </c>
      <c r="B1387" s="113" t="str">
        <f>'Raw Data'!C1390</f>
        <v>4C</v>
      </c>
      <c r="C1387" s="131" t="str">
        <f>'Raw Data'!B1390</f>
        <v>4A Edge</v>
      </c>
      <c r="D1387" s="130">
        <f>'Raw Data'!E1390</f>
        <v>43313</v>
      </c>
      <c r="E1387" s="129">
        <f>'Raw Data'!F1390</f>
        <v>564025</v>
      </c>
      <c r="F1387" s="129">
        <f>IF('Raw Data'!G1390 &lt; 2000000,-1* 'Raw Data'!G1390,('Raw Data'!G1390 - 1000000))</f>
        <v>-1694797</v>
      </c>
      <c r="G1387" s="128">
        <f>'Raw Data'!H1390</f>
        <v>42</v>
      </c>
      <c r="H1387" s="127">
        <f>'Raw Data'!M1390</f>
        <v>8.0305185317993164</v>
      </c>
      <c r="I1387" s="119">
        <f>'Raw Data'!I1390</f>
        <v>374.82095336914062</v>
      </c>
      <c r="J1387" s="118">
        <f>'Raw Data'!K1390</f>
        <v>18</v>
      </c>
      <c r="K1387" s="119">
        <f>'Raw Data'!J1390</f>
        <v>53.009712219238281</v>
      </c>
      <c r="L1387" s="118">
        <f>'Raw Data'!L1390</f>
        <v>8</v>
      </c>
      <c r="M1387" s="117">
        <f>IF('Raw Data'!U1390 &gt; 0, IF('Raw Data'!V1390 = 1, ('Raw Data'!Z1390 * 'Raw Data'!N1390 * 'Raw Data'!P1390) / 'Raw Data'!U1390, 'Raw Data'!Z1390), #N/A)</f>
        <v>0</v>
      </c>
      <c r="N1387" s="116">
        <f>IF('Raw Data'!U1390 &gt; 0, IF('Raw Data'!V1390 = 1, ('Raw Data'!AD1390 * 'Raw Data'!N1390 * 'Raw Data'!P1390) / 'Raw Data'!U1390, 'Raw Data'!AD1390), #N/A)</f>
        <v>15</v>
      </c>
      <c r="O1387" s="115">
        <f>IF('Raw Data'!U1390 &gt; 0, IF('Raw Data'!V1390 = 1, ('Raw Data'!AH1390 * 'Raw Data'!N1390 * 'Raw Data'!P1390) / 'Raw Data'!U1390, 'Raw Data'!AH1390), #N/A)</f>
        <v>0</v>
      </c>
      <c r="P1387" s="107">
        <f>'Raw Data'!V1390</f>
        <v>1</v>
      </c>
    </row>
    <row r="1388" spans="1:16" x14ac:dyDescent="0.2">
      <c r="A1388" s="132">
        <f>'Raw Data'!D1391</f>
        <v>9511</v>
      </c>
      <c r="B1388" s="113" t="str">
        <f>'Raw Data'!C1391</f>
        <v>4C</v>
      </c>
      <c r="C1388" s="131" t="str">
        <f>'Raw Data'!B1391</f>
        <v>4D Edge</v>
      </c>
      <c r="D1388" s="130">
        <f>'Raw Data'!E1391</f>
        <v>43320</v>
      </c>
      <c r="E1388" s="129">
        <f>'Raw Data'!F1391</f>
        <v>570001</v>
      </c>
      <c r="F1388" s="129">
        <f>IF('Raw Data'!G1391 &lt; 2000000,-1* 'Raw Data'!G1391,('Raw Data'!G1391 - 1000000))</f>
        <v>-1701002</v>
      </c>
      <c r="G1388" s="128">
        <f>'Raw Data'!H1391</f>
        <v>36</v>
      </c>
      <c r="H1388" s="127">
        <f>'Raw Data'!M1391</f>
        <v>8.0305185317993164</v>
      </c>
      <c r="I1388" s="119">
        <f>'Raw Data'!I1391</f>
        <v>376.21829223632812</v>
      </c>
      <c r="J1388" s="118">
        <f>'Raw Data'!K1391</f>
        <v>17</v>
      </c>
      <c r="K1388" s="119">
        <f>'Raw Data'!J1391</f>
        <v>37.263809204101563</v>
      </c>
      <c r="L1388" s="118">
        <f>'Raw Data'!L1391</f>
        <v>6</v>
      </c>
      <c r="M1388" s="117">
        <f>IF('Raw Data'!U1391 &gt; 0, IF('Raw Data'!V1391 = 1, ('Raw Data'!Z1391 * 'Raw Data'!N1391 * 'Raw Data'!P1391) / 'Raw Data'!U1391, 'Raw Data'!Z1391), #N/A)</f>
        <v>0</v>
      </c>
      <c r="N1388" s="116">
        <f>IF('Raw Data'!U1391 &gt; 0, IF('Raw Data'!V1391 = 1, ('Raw Data'!AD1391 * 'Raw Data'!N1391 * 'Raw Data'!P1391) / 'Raw Data'!U1391, 'Raw Data'!AD1391), #N/A)</f>
        <v>75</v>
      </c>
      <c r="O1388" s="115">
        <f>IF('Raw Data'!U1391 &gt; 0, IF('Raw Data'!V1391 = 1, ('Raw Data'!AH1391 * 'Raw Data'!N1391 * 'Raw Data'!P1391) / 'Raw Data'!U1391, 'Raw Data'!AH1391), #N/A)</f>
        <v>0</v>
      </c>
      <c r="P1388" s="107">
        <f>'Raw Data'!V1391</f>
        <v>1</v>
      </c>
    </row>
    <row r="1389" spans="1:16" x14ac:dyDescent="0.2">
      <c r="A1389" s="132">
        <f>'Raw Data'!D1392</f>
        <v>9512</v>
      </c>
      <c r="B1389" s="113" t="str">
        <f>'Raw Data'!C1392</f>
        <v>4C</v>
      </c>
      <c r="C1389" s="131" t="str">
        <f>'Raw Data'!B1392</f>
        <v>4D Edge</v>
      </c>
      <c r="D1389" s="130">
        <f>'Raw Data'!E1392</f>
        <v>43318</v>
      </c>
      <c r="E1389" s="129">
        <f>'Raw Data'!F1392</f>
        <v>565996</v>
      </c>
      <c r="F1389" s="129">
        <f>IF('Raw Data'!G1392 &lt; 2000000,-1* 'Raw Data'!G1392,('Raw Data'!G1392 - 1000000))</f>
        <v>-1702900</v>
      </c>
      <c r="G1389" s="128">
        <f>'Raw Data'!H1392</f>
        <v>43</v>
      </c>
      <c r="H1389" s="127">
        <f>'Raw Data'!M1392</f>
        <v>8.0305185317993164</v>
      </c>
      <c r="I1389" s="119">
        <f>'Raw Data'!I1392</f>
        <v>348.275146484375</v>
      </c>
      <c r="J1389" s="118">
        <f>'Raw Data'!K1392</f>
        <v>16</v>
      </c>
      <c r="K1389" s="119">
        <f>'Raw Data'!J1392</f>
        <v>158.65364074707031</v>
      </c>
      <c r="L1389" s="118">
        <f>'Raw Data'!L1392</f>
        <v>23</v>
      </c>
      <c r="M1389" s="117">
        <f>IF('Raw Data'!U1392 &gt; 0, IF('Raw Data'!V1392 = 1, ('Raw Data'!Z1392 * 'Raw Data'!N1392 * 'Raw Data'!P1392) / 'Raw Data'!U1392, 'Raw Data'!Z1392), #N/A)</f>
        <v>0</v>
      </c>
      <c r="N1389" s="116">
        <f>IF('Raw Data'!U1392 &gt; 0, IF('Raw Data'!V1392 = 1, ('Raw Data'!AD1392 * 'Raw Data'!N1392 * 'Raw Data'!P1392) / 'Raw Data'!U1392, 'Raw Data'!AD1392), #N/A)</f>
        <v>20</v>
      </c>
      <c r="O1389" s="115">
        <f>IF('Raw Data'!U1392 &gt; 0, IF('Raw Data'!V1392 = 1, ('Raw Data'!AH1392 * 'Raw Data'!N1392 * 'Raw Data'!P1392) / 'Raw Data'!U1392, 'Raw Data'!AH1392), #N/A)</f>
        <v>0</v>
      </c>
      <c r="P1389" s="107">
        <f>'Raw Data'!V1392</f>
        <v>1</v>
      </c>
    </row>
    <row r="1390" spans="1:16" x14ac:dyDescent="0.2">
      <c r="A1390" s="132">
        <f>'Raw Data'!D1393</f>
        <v>9513</v>
      </c>
      <c r="B1390" s="113" t="str">
        <f>'Raw Data'!C1393</f>
        <v>4C</v>
      </c>
      <c r="C1390" s="131" t="str">
        <f>'Raw Data'!B1393</f>
        <v>4D Edge</v>
      </c>
      <c r="D1390" s="130">
        <f>'Raw Data'!E1393</f>
        <v>43320</v>
      </c>
      <c r="E1390" s="129">
        <f>'Raw Data'!F1393</f>
        <v>570497</v>
      </c>
      <c r="F1390" s="129">
        <f>IF('Raw Data'!G1393 &lt; 2000000,-1* 'Raw Data'!G1393,('Raw Data'!G1393 - 1000000))</f>
        <v>-1700302</v>
      </c>
      <c r="G1390" s="128">
        <f>'Raw Data'!H1393</f>
        <v>31</v>
      </c>
      <c r="H1390" s="127">
        <f>'Raw Data'!M1393</f>
        <v>7.869908332824707</v>
      </c>
      <c r="I1390" s="119">
        <f>'Raw Data'!I1393</f>
        <v>606.9736328125</v>
      </c>
      <c r="J1390" s="118">
        <f>'Raw Data'!K1393</f>
        <v>25</v>
      </c>
      <c r="K1390" s="119">
        <f>'Raw Data'!J1393</f>
        <v>121.38884735107422</v>
      </c>
      <c r="L1390" s="118">
        <f>'Raw Data'!L1393</f>
        <v>23</v>
      </c>
      <c r="M1390" s="117">
        <f>IF('Raw Data'!U1393 &gt; 0, IF('Raw Data'!V1393 = 1, ('Raw Data'!Z1393 * 'Raw Data'!N1393 * 'Raw Data'!P1393) / 'Raw Data'!U1393, 'Raw Data'!Z1393), #N/A)</f>
        <v>0</v>
      </c>
      <c r="N1390" s="116">
        <f>IF('Raw Data'!U1393 &gt; 0, IF('Raw Data'!V1393 = 1, ('Raw Data'!AD1393 * 'Raw Data'!N1393 * 'Raw Data'!P1393) / 'Raw Data'!U1393, 'Raw Data'!AD1393), #N/A)</f>
        <v>53.9</v>
      </c>
      <c r="O1390" s="115">
        <f>IF('Raw Data'!U1393 &gt; 0, IF('Raw Data'!V1393 = 1, ('Raw Data'!AH1393 * 'Raw Data'!N1393 * 'Raw Data'!P1393) / 'Raw Data'!U1393, 'Raw Data'!AH1393), #N/A)</f>
        <v>0</v>
      </c>
      <c r="P1390" s="107">
        <f>'Raw Data'!V1393</f>
        <v>1</v>
      </c>
    </row>
    <row r="1391" spans="1:16" x14ac:dyDescent="0.2">
      <c r="A1391" s="132">
        <f>'Raw Data'!D1394</f>
        <v>9514</v>
      </c>
      <c r="B1391" s="113" t="str">
        <f>'Raw Data'!C1394</f>
        <v>4C</v>
      </c>
      <c r="C1391" s="131" t="str">
        <f>'Raw Data'!B1394</f>
        <v>4D Edge</v>
      </c>
      <c r="D1391" s="130">
        <f>'Raw Data'!E1394</f>
        <v>43318</v>
      </c>
      <c r="E1391" s="129">
        <f>'Raw Data'!F1394</f>
        <v>570497</v>
      </c>
      <c r="F1391" s="129">
        <f>IF('Raw Data'!G1394 &lt; 2000000,-1* 'Raw Data'!G1394,('Raw Data'!G1394 - 1000000))</f>
        <v>-1703800</v>
      </c>
      <c r="G1391" s="128">
        <f>'Raw Data'!H1394</f>
        <v>40</v>
      </c>
      <c r="H1391" s="127">
        <f>'Raw Data'!M1394</f>
        <v>7.9502134323120117</v>
      </c>
      <c r="I1391" s="119">
        <f>'Raw Data'!I1394</f>
        <v>189.54644775390625</v>
      </c>
      <c r="J1391" s="118">
        <f>'Raw Data'!K1394</f>
        <v>9</v>
      </c>
      <c r="K1391" s="119">
        <f>'Raw Data'!J1394</f>
        <v>87.1541748046875</v>
      </c>
      <c r="L1391" s="118">
        <f>'Raw Data'!L1394</f>
        <v>14</v>
      </c>
      <c r="M1391" s="117">
        <f>IF('Raw Data'!U1394 &gt; 0, IF('Raw Data'!V1394 = 1, ('Raw Data'!Z1394 * 'Raw Data'!N1394 * 'Raw Data'!P1394) / 'Raw Data'!U1394, 'Raw Data'!Z1394), #N/A)</f>
        <v>0</v>
      </c>
      <c r="N1391" s="116">
        <f>IF('Raw Data'!U1394 &gt; 0, IF('Raw Data'!V1394 = 1, ('Raw Data'!AD1394 * 'Raw Data'!N1394 * 'Raw Data'!P1394) / 'Raw Data'!U1394, 'Raw Data'!AD1394), #N/A)</f>
        <v>39.6</v>
      </c>
      <c r="O1391" s="115">
        <f>IF('Raw Data'!U1394 &gt; 0, IF('Raw Data'!V1394 = 1, ('Raw Data'!AH1394 * 'Raw Data'!N1394 * 'Raw Data'!P1394) / 'Raw Data'!U1394, 'Raw Data'!AH1394), #N/A)</f>
        <v>0</v>
      </c>
      <c r="P1391" s="107">
        <f>'Raw Data'!V1394</f>
        <v>1</v>
      </c>
    </row>
    <row r="1392" spans="1:16" x14ac:dyDescent="0.2">
      <c r="A1392" s="132">
        <f>'Raw Data'!D1395</f>
        <v>9515</v>
      </c>
      <c r="B1392" s="113" t="str">
        <f>'Raw Data'!C1395</f>
        <v>4C</v>
      </c>
      <c r="C1392" s="131" t="str">
        <f>'Raw Data'!B1395</f>
        <v>4D Edge</v>
      </c>
      <c r="D1392" s="130">
        <f>'Raw Data'!E1395</f>
        <v>43321</v>
      </c>
      <c r="E1392" s="129">
        <f>'Raw Data'!F1395</f>
        <v>571002</v>
      </c>
      <c r="F1392" s="129">
        <f>IF('Raw Data'!G1395 &lt; 2000000,-1* 'Raw Data'!G1395,('Raw Data'!G1395 - 1000000))</f>
        <v>-1702905</v>
      </c>
      <c r="G1392" s="128">
        <f>'Raw Data'!H1395</f>
        <v>29</v>
      </c>
      <c r="H1392" s="127">
        <f>'Raw Data'!M1395</f>
        <v>7.869908332824707</v>
      </c>
      <c r="I1392" s="119">
        <f>'Raw Data'!I1395</f>
        <v>1477.8216552734375</v>
      </c>
      <c r="J1392" s="118">
        <f>'Raw Data'!K1395</f>
        <v>54</v>
      </c>
      <c r="K1392" s="119">
        <f>'Raw Data'!J1395</f>
        <v>91.804023742675781</v>
      </c>
      <c r="L1392" s="118">
        <f>'Raw Data'!L1395</f>
        <v>15</v>
      </c>
      <c r="M1392" s="117">
        <f>IF('Raw Data'!U1395 &gt; 0, IF('Raw Data'!V1395 = 1, ('Raw Data'!Z1395 * 'Raw Data'!N1395 * 'Raw Data'!P1395) / 'Raw Data'!U1395, 'Raw Data'!Z1395), #N/A)</f>
        <v>0</v>
      </c>
      <c r="N1392" s="116">
        <f>IF('Raw Data'!U1395 &gt; 0, IF('Raw Data'!V1395 = 1, ('Raw Data'!AD1395 * 'Raw Data'!N1395 * 'Raw Data'!P1395) / 'Raw Data'!U1395, 'Raw Data'!AD1395), #N/A)</f>
        <v>34.299999999999997</v>
      </c>
      <c r="O1392" s="115">
        <f>IF('Raw Data'!U1395 &gt; 0, IF('Raw Data'!V1395 = 1, ('Raw Data'!AH1395 * 'Raw Data'!N1395 * 'Raw Data'!P1395) / 'Raw Data'!U1395, 'Raw Data'!AH1395), #N/A)</f>
        <v>0</v>
      </c>
      <c r="P1392" s="107">
        <f>'Raw Data'!V1395</f>
        <v>1</v>
      </c>
    </row>
    <row r="1393" spans="1:16" x14ac:dyDescent="0.2">
      <c r="A1393" s="132">
        <f>'Raw Data'!D1396</f>
        <v>9516</v>
      </c>
      <c r="B1393" s="113" t="str">
        <f>'Raw Data'!C1396</f>
        <v>4C</v>
      </c>
      <c r="C1393" s="131" t="str">
        <f>'Raw Data'!B1396</f>
        <v>4D Edge</v>
      </c>
      <c r="D1393" s="130">
        <f>'Raw Data'!E1396</f>
        <v>43319</v>
      </c>
      <c r="E1393" s="129">
        <f>'Raw Data'!F1396</f>
        <v>571503</v>
      </c>
      <c r="F1393" s="129">
        <f>IF('Raw Data'!G1396 &lt; 2000000,-1* 'Raw Data'!G1396,('Raw Data'!G1396 - 1000000))</f>
        <v>-1701541</v>
      </c>
      <c r="G1393" s="128">
        <f>'Raw Data'!H1396</f>
        <v>12</v>
      </c>
      <c r="H1393" s="127">
        <f>'Raw Data'!M1396</f>
        <v>7.9502134323120117</v>
      </c>
      <c r="I1393" s="119">
        <f>'Raw Data'!I1396</f>
        <v>934.01531982421875</v>
      </c>
      <c r="J1393" s="118">
        <f>'Raw Data'!K1396</f>
        <v>29</v>
      </c>
      <c r="K1393" s="119">
        <f>'Raw Data'!J1396</f>
        <v>106.53352355957031</v>
      </c>
      <c r="L1393" s="118">
        <f>'Raw Data'!L1396</f>
        <v>18</v>
      </c>
      <c r="M1393" s="117">
        <f>IF('Raw Data'!U1396 &gt; 0, IF('Raw Data'!V1396 = 1, ('Raw Data'!Z1396 * 'Raw Data'!N1396 * 'Raw Data'!P1396) / 'Raw Data'!U1396, 'Raw Data'!Z1396), #N/A)</f>
        <v>0</v>
      </c>
      <c r="N1393" s="116">
        <f>IF('Raw Data'!U1396 &gt; 0, IF('Raw Data'!V1396 = 1, ('Raw Data'!AD1396 * 'Raw Data'!N1396 * 'Raw Data'!P1396) / 'Raw Data'!U1396, 'Raw Data'!AD1396), #N/A)</f>
        <v>19.8</v>
      </c>
      <c r="O1393" s="115">
        <f>IF('Raw Data'!U1396 &gt; 0, IF('Raw Data'!V1396 = 1, ('Raw Data'!AH1396 * 'Raw Data'!N1396 * 'Raw Data'!P1396) / 'Raw Data'!U1396, 'Raw Data'!AH1396), #N/A)</f>
        <v>0</v>
      </c>
      <c r="P1393" s="107">
        <f>'Raw Data'!V1396</f>
        <v>1</v>
      </c>
    </row>
    <row r="1394" spans="1:16" x14ac:dyDescent="0.2">
      <c r="A1394" s="132">
        <f>'Raw Data'!D1397</f>
        <v>9517</v>
      </c>
      <c r="B1394" s="113" t="str">
        <f>'Raw Data'!C1397</f>
        <v>4C</v>
      </c>
      <c r="C1394" s="131" t="str">
        <f>'Raw Data'!B1397</f>
        <v>4D Edge</v>
      </c>
      <c r="D1394" s="130">
        <f>'Raw Data'!E1397</f>
        <v>43321</v>
      </c>
      <c r="E1394" s="129">
        <f>'Raw Data'!F1397</f>
        <v>571505</v>
      </c>
      <c r="F1394" s="129">
        <f>IF('Raw Data'!G1397 &lt; 2000000,-1* 'Raw Data'!G1397,('Raw Data'!G1397 - 1000000))</f>
        <v>-1703998</v>
      </c>
      <c r="G1394" s="128">
        <f>'Raw Data'!H1397</f>
        <v>40</v>
      </c>
      <c r="H1394" s="127">
        <f>'Raw Data'!M1397</f>
        <v>7.9502134323120117</v>
      </c>
      <c r="I1394" s="119">
        <f>'Raw Data'!I1397</f>
        <v>1192.606689453125</v>
      </c>
      <c r="J1394" s="118">
        <f>'Raw Data'!K1397</f>
        <v>49</v>
      </c>
      <c r="K1394" s="119">
        <f>'Raw Data'!J1397</f>
        <v>124.86434936523437</v>
      </c>
      <c r="L1394" s="118">
        <f>'Raw Data'!L1397</f>
        <v>20</v>
      </c>
      <c r="M1394" s="117">
        <f>IF('Raw Data'!U1397 &gt; 0, IF('Raw Data'!V1397 = 1, ('Raw Data'!Z1397 * 'Raw Data'!N1397 * 'Raw Data'!P1397) / 'Raw Data'!U1397, 'Raw Data'!Z1397), #N/A)</f>
        <v>0</v>
      </c>
      <c r="N1394" s="116">
        <f>IF('Raw Data'!U1397 &gt; 0, IF('Raw Data'!V1397 = 1, ('Raw Data'!AD1397 * 'Raw Data'!N1397 * 'Raw Data'!P1397) / 'Raw Data'!U1397, 'Raw Data'!AD1397), #N/A)</f>
        <v>99</v>
      </c>
      <c r="O1394" s="115">
        <f>IF('Raw Data'!U1397 &gt; 0, IF('Raw Data'!V1397 = 1, ('Raw Data'!AH1397 * 'Raw Data'!N1397 * 'Raw Data'!P1397) / 'Raw Data'!U1397, 'Raw Data'!AH1397), #N/A)</f>
        <v>0</v>
      </c>
      <c r="P1394" s="107">
        <f>'Raw Data'!V1397</f>
        <v>1</v>
      </c>
    </row>
    <row r="1395" spans="1:16" x14ac:dyDescent="0.2">
      <c r="A1395" s="132">
        <f>'Raw Data'!D1398</f>
        <v>9518</v>
      </c>
      <c r="B1395" s="113" t="str">
        <f>'Raw Data'!C1398</f>
        <v>4C</v>
      </c>
      <c r="C1395" s="131" t="str">
        <f>'Raw Data'!B1398</f>
        <v>4D Edge</v>
      </c>
      <c r="D1395" s="130">
        <f>'Raw Data'!E1398</f>
        <v>43319</v>
      </c>
      <c r="E1395" s="129">
        <f>'Raw Data'!F1398</f>
        <v>572001</v>
      </c>
      <c r="F1395" s="129">
        <f>IF('Raw Data'!G1398 &lt; 2000000,-1* 'Raw Data'!G1398,('Raw Data'!G1398 - 1000000))</f>
        <v>-1695508</v>
      </c>
      <c r="G1395" s="128">
        <f>'Raw Data'!H1398</f>
        <v>31</v>
      </c>
      <c r="H1395" s="127">
        <f>'Raw Data'!M1398</f>
        <v>7.9502134323120117</v>
      </c>
      <c r="I1395" s="119">
        <f>'Raw Data'!I1398</f>
        <v>329.95175170898437</v>
      </c>
      <c r="J1395" s="118">
        <f>'Raw Data'!K1398</f>
        <v>16</v>
      </c>
      <c r="K1395" s="119">
        <f>'Raw Data'!J1398</f>
        <v>150.56565856933594</v>
      </c>
      <c r="L1395" s="118">
        <f>'Raw Data'!L1398</f>
        <v>26</v>
      </c>
      <c r="M1395" s="117">
        <f>IF('Raw Data'!U1398 &gt; 0, IF('Raw Data'!V1398 = 1, ('Raw Data'!Z1398 * 'Raw Data'!N1398 * 'Raw Data'!P1398) / 'Raw Data'!U1398, 'Raw Data'!Z1398), #N/A)</f>
        <v>0</v>
      </c>
      <c r="N1395" s="116">
        <f>IF('Raw Data'!U1398 &gt; 0, IF('Raw Data'!V1398 = 1, ('Raw Data'!AD1398 * 'Raw Data'!N1398 * 'Raw Data'!P1398) / 'Raw Data'!U1398, 'Raw Data'!AD1398), #N/A)</f>
        <v>183.15</v>
      </c>
      <c r="O1395" s="115">
        <f>IF('Raw Data'!U1398 &gt; 0, IF('Raw Data'!V1398 = 1, ('Raw Data'!AH1398 * 'Raw Data'!N1398 * 'Raw Data'!P1398) / 'Raw Data'!U1398, 'Raw Data'!AH1398), #N/A)</f>
        <v>0</v>
      </c>
      <c r="P1395" s="107">
        <f>'Raw Data'!V1398</f>
        <v>1</v>
      </c>
    </row>
    <row r="1396" spans="1:16" x14ac:dyDescent="0.2">
      <c r="A1396" s="132">
        <f>'Raw Data'!D1399</f>
        <v>9519</v>
      </c>
      <c r="B1396" s="113" t="str">
        <f>'Raw Data'!C1399</f>
        <v>4C</v>
      </c>
      <c r="C1396" s="131" t="str">
        <f>'Raw Data'!B1399</f>
        <v>4D Edge</v>
      </c>
      <c r="D1396" s="130">
        <f>'Raw Data'!E1399</f>
        <v>43319</v>
      </c>
      <c r="E1396" s="129">
        <f>'Raw Data'!F1399</f>
        <v>571999</v>
      </c>
      <c r="F1396" s="129">
        <f>IF('Raw Data'!G1399 &lt; 2000000,-1* 'Raw Data'!G1399,('Raw Data'!G1399 - 1000000))</f>
        <v>-1701298</v>
      </c>
      <c r="G1396" s="128">
        <f>'Raw Data'!H1399</f>
        <v>28</v>
      </c>
      <c r="H1396" s="127">
        <f>'Raw Data'!M1399</f>
        <v>8.0305185317993164</v>
      </c>
      <c r="I1396" s="119">
        <f>'Raw Data'!I1399</f>
        <v>1524.341064453125</v>
      </c>
      <c r="J1396" s="118">
        <f>'Raw Data'!K1399</f>
        <v>53</v>
      </c>
      <c r="K1396" s="119">
        <f>'Raw Data'!J1399</f>
        <v>121.01142120361328</v>
      </c>
      <c r="L1396" s="118">
        <f>'Raw Data'!L1399</f>
        <v>20</v>
      </c>
      <c r="M1396" s="117">
        <f>IF('Raw Data'!U1399 &gt; 0, IF('Raw Data'!V1399 = 1, ('Raw Data'!Z1399 * 'Raw Data'!N1399 * 'Raw Data'!P1399) / 'Raw Data'!U1399, 'Raw Data'!Z1399), #N/A)</f>
        <v>0</v>
      </c>
      <c r="N1396" s="116">
        <f>IF('Raw Data'!U1399 &gt; 0, IF('Raw Data'!V1399 = 1, ('Raw Data'!AD1399 * 'Raw Data'!N1399 * 'Raw Data'!P1399) / 'Raw Data'!U1399, 'Raw Data'!AD1399), #N/A)</f>
        <v>0</v>
      </c>
      <c r="O1396" s="115">
        <f>IF('Raw Data'!U1399 &gt; 0, IF('Raw Data'!V1399 = 1, ('Raw Data'!AH1399 * 'Raw Data'!N1399 * 'Raw Data'!P1399) / 'Raw Data'!U1399, 'Raw Data'!AH1399), #N/A)</f>
        <v>0</v>
      </c>
      <c r="P1396" s="107">
        <f>'Raw Data'!V1399</f>
        <v>1</v>
      </c>
    </row>
    <row r="1397" spans="1:16" x14ac:dyDescent="0.2">
      <c r="A1397" s="132">
        <f>'Raw Data'!D1400</f>
        <v>9520</v>
      </c>
      <c r="B1397" s="113" t="str">
        <f>'Raw Data'!C1400</f>
        <v>4C</v>
      </c>
      <c r="C1397" s="131" t="str">
        <f>'Raw Data'!B1400</f>
        <v>4D Edge</v>
      </c>
      <c r="D1397" s="130">
        <f>'Raw Data'!E1400</f>
        <v>43321</v>
      </c>
      <c r="E1397" s="129">
        <f>'Raw Data'!F1400</f>
        <v>572003</v>
      </c>
      <c r="F1397" s="129">
        <f>IF('Raw Data'!G1400 &lt; 2000000,-1* 'Raw Data'!G1400,('Raw Data'!G1400 - 1000000))</f>
        <v>-1703001</v>
      </c>
      <c r="G1397" s="128">
        <f>'Raw Data'!H1400</f>
        <v>36</v>
      </c>
      <c r="H1397" s="127">
        <f>'Raw Data'!M1400</f>
        <v>7.9502134323120117</v>
      </c>
      <c r="I1397" s="119">
        <f>'Raw Data'!I1400</f>
        <v>333.22198486328125</v>
      </c>
      <c r="J1397" s="118">
        <f>'Raw Data'!K1400</f>
        <v>18</v>
      </c>
      <c r="K1397" s="119">
        <f>'Raw Data'!J1400</f>
        <v>33.394969940185547</v>
      </c>
      <c r="L1397" s="118">
        <f>'Raw Data'!L1400</f>
        <v>6</v>
      </c>
      <c r="M1397" s="117">
        <f>IF('Raw Data'!U1400 &gt; 0, IF('Raw Data'!V1400 = 1, ('Raw Data'!Z1400 * 'Raw Data'!N1400 * 'Raw Data'!P1400) / 'Raw Data'!U1400, 'Raw Data'!Z1400), #N/A)</f>
        <v>0</v>
      </c>
      <c r="N1397" s="116">
        <f>IF('Raw Data'!U1400 &gt; 0, IF('Raw Data'!V1400 = 1, ('Raw Data'!AD1400 * 'Raw Data'!N1400 * 'Raw Data'!P1400) / 'Raw Data'!U1400, 'Raw Data'!AD1400), #N/A)</f>
        <v>9.9</v>
      </c>
      <c r="O1397" s="115">
        <f>IF('Raw Data'!U1400 &gt; 0, IF('Raw Data'!V1400 = 1, ('Raw Data'!AH1400 * 'Raw Data'!N1400 * 'Raw Data'!P1400) / 'Raw Data'!U1400, 'Raw Data'!AH1400), #N/A)</f>
        <v>0</v>
      </c>
      <c r="P1397" s="107">
        <f>'Raw Data'!V1400</f>
        <v>1</v>
      </c>
    </row>
    <row r="1398" spans="1:16" x14ac:dyDescent="0.2">
      <c r="A1398" s="132">
        <f>'Raw Data'!D1401</f>
        <v>7050</v>
      </c>
      <c r="B1398" s="113" t="str">
        <f>'Raw Data'!C1401</f>
        <v>4D</v>
      </c>
      <c r="C1398" s="131" t="str">
        <f>'Raw Data'!B1401</f>
        <v>4D Edge</v>
      </c>
      <c r="D1398" s="130">
        <f>'Raw Data'!E1401</f>
        <v>43306</v>
      </c>
      <c r="E1398" s="129">
        <f>'Raw Data'!F1401</f>
        <v>562000</v>
      </c>
      <c r="F1398" s="129">
        <f>IF('Raw Data'!G1401 &lt; 2000000,-1* 'Raw Data'!G1401,('Raw Data'!G1401 - 1000000))</f>
        <v>-1711908</v>
      </c>
      <c r="G1398" s="128">
        <f>'Raw Data'!H1401</f>
        <v>79</v>
      </c>
      <c r="H1398" s="127">
        <f>'Raw Data'!M1401</f>
        <v>8.0305185317993164</v>
      </c>
      <c r="I1398" s="119">
        <f>'Raw Data'!I1401</f>
        <v>0</v>
      </c>
      <c r="J1398" s="118">
        <f>'Raw Data'!K1401</f>
        <v>0</v>
      </c>
      <c r="K1398" s="119">
        <f>'Raw Data'!J1401</f>
        <v>10.360530853271484</v>
      </c>
      <c r="L1398" s="118">
        <f>'Raw Data'!L1401</f>
        <v>2</v>
      </c>
      <c r="M1398" s="117">
        <f>IF('Raw Data'!U1401 &gt; 0, IF('Raw Data'!V1401 = 1, ('Raw Data'!Z1401 * 'Raw Data'!N1401 * 'Raw Data'!P1401) / 'Raw Data'!U1401, 'Raw Data'!Z1401), #N/A)</f>
        <v>0</v>
      </c>
      <c r="N1398" s="116">
        <f>IF('Raw Data'!U1401 &gt; 0, IF('Raw Data'!V1401 = 1, ('Raw Data'!AD1401 * 'Raw Data'!N1401 * 'Raw Data'!P1401) / 'Raw Data'!U1401, 'Raw Data'!AD1401), #N/A)</f>
        <v>125</v>
      </c>
      <c r="O1398" s="115">
        <f>IF('Raw Data'!U1401 &gt; 0, IF('Raw Data'!V1401 = 1, ('Raw Data'!AH1401 * 'Raw Data'!N1401 * 'Raw Data'!P1401) / 'Raw Data'!U1401, 'Raw Data'!AH1401), #N/A)</f>
        <v>0</v>
      </c>
      <c r="P1398" s="107">
        <f>'Raw Data'!V1401</f>
        <v>1</v>
      </c>
    </row>
    <row r="1399" spans="1:16" x14ac:dyDescent="0.2">
      <c r="A1399" s="132">
        <f>'Raw Data'!D1402</f>
        <v>7051</v>
      </c>
      <c r="B1399" s="113" t="str">
        <f>'Raw Data'!C1402</f>
        <v>4D</v>
      </c>
      <c r="C1399" s="131" t="str">
        <f>'Raw Data'!B1402</f>
        <v>4D Edge</v>
      </c>
      <c r="D1399" s="130">
        <f>'Raw Data'!E1402</f>
        <v>43306</v>
      </c>
      <c r="E1399" s="129">
        <f>'Raw Data'!F1402</f>
        <v>563000</v>
      </c>
      <c r="F1399" s="129">
        <f>IF('Raw Data'!G1402 &lt; 2000000,-1* 'Raw Data'!G1402,('Raw Data'!G1402 - 1000000))</f>
        <v>-1713692</v>
      </c>
      <c r="G1399" s="128">
        <f>'Raw Data'!H1402</f>
        <v>81</v>
      </c>
      <c r="H1399" s="127">
        <f>'Raw Data'!M1402</f>
        <v>7.9502134323120117</v>
      </c>
      <c r="I1399" s="119">
        <f>'Raw Data'!I1402</f>
        <v>14.327273368835449</v>
      </c>
      <c r="J1399" s="118">
        <f>'Raw Data'!K1402</f>
        <v>1</v>
      </c>
      <c r="K1399" s="119">
        <f>'Raw Data'!J1402</f>
        <v>20.799896240234375</v>
      </c>
      <c r="L1399" s="118">
        <f>'Raw Data'!L1402</f>
        <v>3</v>
      </c>
      <c r="M1399" s="117">
        <f>IF('Raw Data'!U1402 &gt; 0, IF('Raw Data'!V1402 = 1, ('Raw Data'!Z1402 * 'Raw Data'!N1402 * 'Raw Data'!P1402) / 'Raw Data'!U1402, 'Raw Data'!Z1402), #N/A)</f>
        <v>0</v>
      </c>
      <c r="N1399" s="116">
        <f>IF('Raw Data'!U1402 &gt; 0, IF('Raw Data'!V1402 = 1, ('Raw Data'!AD1402 * 'Raw Data'!N1402 * 'Raw Data'!P1402) / 'Raw Data'!U1402, 'Raw Data'!AD1402), #N/A)</f>
        <v>59.4</v>
      </c>
      <c r="O1399" s="115">
        <f>IF('Raw Data'!U1402 &gt; 0, IF('Raw Data'!V1402 = 1, ('Raw Data'!AH1402 * 'Raw Data'!N1402 * 'Raw Data'!P1402) / 'Raw Data'!U1402, 'Raw Data'!AH1402), #N/A)</f>
        <v>0</v>
      </c>
      <c r="P1399" s="107">
        <f>'Raw Data'!V1402</f>
        <v>1</v>
      </c>
    </row>
    <row r="1400" spans="1:16" x14ac:dyDescent="0.2">
      <c r="A1400" s="132">
        <f>'Raw Data'!D1403</f>
        <v>7052</v>
      </c>
      <c r="B1400" s="113" t="str">
        <f>'Raw Data'!C1403</f>
        <v>4D</v>
      </c>
      <c r="C1400" s="131" t="str">
        <f>'Raw Data'!B1403</f>
        <v>4D Edge</v>
      </c>
      <c r="D1400" s="130">
        <f>'Raw Data'!E1403</f>
        <v>43306</v>
      </c>
      <c r="E1400" s="129">
        <f>'Raw Data'!F1403</f>
        <v>562999</v>
      </c>
      <c r="F1400" s="129">
        <f>IF('Raw Data'!G1403 &lt; 2000000,-1* 'Raw Data'!G1403,('Raw Data'!G1403 - 1000000))</f>
        <v>-1715503</v>
      </c>
      <c r="G1400" s="128">
        <f>'Raw Data'!H1403</f>
        <v>169</v>
      </c>
      <c r="H1400" s="127">
        <f>'Raw Data'!M1403</f>
        <v>7.9502134323120117</v>
      </c>
      <c r="I1400" s="119">
        <f>'Raw Data'!I1403</f>
        <v>26.384372711181641</v>
      </c>
      <c r="J1400" s="118">
        <f>'Raw Data'!K1403</f>
        <v>2</v>
      </c>
      <c r="K1400" s="119">
        <f>'Raw Data'!J1403</f>
        <v>0</v>
      </c>
      <c r="L1400" s="118">
        <f>'Raw Data'!L1403</f>
        <v>0</v>
      </c>
      <c r="M1400" s="117">
        <f>IF('Raw Data'!U1403 &gt; 0, IF('Raw Data'!V1403 = 1, ('Raw Data'!Z1403 * 'Raw Data'!N1403 * 'Raw Data'!P1403) / 'Raw Data'!U1403, 'Raw Data'!Z1403), #N/A)</f>
        <v>9.9</v>
      </c>
      <c r="N1400" s="116">
        <f>IF('Raw Data'!U1403 &gt; 0, IF('Raw Data'!V1403 = 1, ('Raw Data'!AD1403 * 'Raw Data'!N1403 * 'Raw Data'!P1403) / 'Raw Data'!U1403, 'Raw Data'!AD1403), #N/A)</f>
        <v>29.7</v>
      </c>
      <c r="O1400" s="115">
        <f>IF('Raw Data'!U1403 &gt; 0, IF('Raw Data'!V1403 = 1, ('Raw Data'!AH1403 * 'Raw Data'!N1403 * 'Raw Data'!P1403) / 'Raw Data'!U1403, 'Raw Data'!AH1403), #N/A)</f>
        <v>4.95</v>
      </c>
      <c r="P1400" s="107">
        <f>'Raw Data'!V1403</f>
        <v>1</v>
      </c>
    </row>
    <row r="1401" spans="1:16" x14ac:dyDescent="0.2">
      <c r="A1401" s="132">
        <f>'Raw Data'!D1404</f>
        <v>7053</v>
      </c>
      <c r="B1401" s="113" t="str">
        <f>'Raw Data'!C1404</f>
        <v>4D</v>
      </c>
      <c r="C1401" s="131" t="str">
        <f>'Raw Data'!B1404</f>
        <v>4D Edge</v>
      </c>
      <c r="D1401" s="130">
        <f>'Raw Data'!E1404</f>
        <v>43307</v>
      </c>
      <c r="E1401" s="129">
        <f>'Raw Data'!F1404</f>
        <v>564000</v>
      </c>
      <c r="F1401" s="129">
        <f>IF('Raw Data'!G1404 &lt; 2000000,-1* 'Raw Data'!G1404,('Raw Data'!G1404 - 1000000))</f>
        <v>-1730701</v>
      </c>
      <c r="G1401" s="128">
        <f>'Raw Data'!H1404</f>
        <v>84</v>
      </c>
      <c r="H1401" s="127">
        <f>'Raw Data'!M1404</f>
        <v>7.9502134323120117</v>
      </c>
      <c r="I1401" s="119">
        <f>'Raw Data'!I1404</f>
        <v>0</v>
      </c>
      <c r="J1401" s="118">
        <f>'Raw Data'!K1404</f>
        <v>0</v>
      </c>
      <c r="K1401" s="119">
        <f>'Raw Data'!J1404</f>
        <v>0</v>
      </c>
      <c r="L1401" s="118">
        <f>'Raw Data'!L1404</f>
        <v>0</v>
      </c>
      <c r="M1401" s="117">
        <f>IF('Raw Data'!U1404 &gt; 0, IF('Raw Data'!V1404 = 1, ('Raw Data'!Z1404 * 'Raw Data'!N1404 * 'Raw Data'!P1404) / 'Raw Data'!U1404, 'Raw Data'!Z1404), #N/A)</f>
        <v>0</v>
      </c>
      <c r="N1401" s="116">
        <f>IF('Raw Data'!U1404 &gt; 0, IF('Raw Data'!V1404 = 1, ('Raw Data'!AD1404 * 'Raw Data'!N1404 * 'Raw Data'!P1404) / 'Raw Data'!U1404, 'Raw Data'!AD1404), #N/A)</f>
        <v>207.9</v>
      </c>
      <c r="O1401" s="115">
        <f>IF('Raw Data'!U1404 &gt; 0, IF('Raw Data'!V1404 = 1, ('Raw Data'!AH1404 * 'Raw Data'!N1404 * 'Raw Data'!P1404) / 'Raw Data'!U1404, 'Raw Data'!AH1404), #N/A)</f>
        <v>0</v>
      </c>
      <c r="P1401" s="107">
        <f>'Raw Data'!V1404</f>
        <v>1</v>
      </c>
    </row>
    <row r="1402" spans="1:16" x14ac:dyDescent="0.2">
      <c r="A1402" s="132">
        <f>'Raw Data'!D1405</f>
        <v>7054</v>
      </c>
      <c r="B1402" s="113" t="str">
        <f>'Raw Data'!C1405</f>
        <v>4D</v>
      </c>
      <c r="C1402" s="131" t="str">
        <f>'Raw Data'!B1405</f>
        <v>4D Edge</v>
      </c>
      <c r="D1402" s="130">
        <f>'Raw Data'!E1405</f>
        <v>43307</v>
      </c>
      <c r="E1402" s="129">
        <f>'Raw Data'!F1405</f>
        <v>565001</v>
      </c>
      <c r="F1402" s="129">
        <f>IF('Raw Data'!G1405 &lt; 2000000,-1* 'Raw Data'!G1405,('Raw Data'!G1405 - 1000000))</f>
        <v>-1732490</v>
      </c>
      <c r="G1402" s="128">
        <f>'Raw Data'!H1405</f>
        <v>213</v>
      </c>
      <c r="H1402" s="127">
        <f>'Raw Data'!M1405</f>
        <v>8.0305185317993164</v>
      </c>
      <c r="I1402" s="119">
        <f>'Raw Data'!I1405</f>
        <v>75.74639892578125</v>
      </c>
      <c r="J1402" s="118">
        <f>'Raw Data'!K1405</f>
        <v>5</v>
      </c>
      <c r="K1402" s="119">
        <f>'Raw Data'!J1405</f>
        <v>10.559208869934082</v>
      </c>
      <c r="L1402" s="118">
        <f>'Raw Data'!L1405</f>
        <v>1</v>
      </c>
      <c r="M1402" s="117">
        <f>IF('Raw Data'!U1405 &gt; 0, IF('Raw Data'!V1405 = 1, ('Raw Data'!Z1405 * 'Raw Data'!N1405 * 'Raw Data'!P1405) / 'Raw Data'!U1405, 'Raw Data'!Z1405), #N/A)</f>
        <v>0</v>
      </c>
      <c r="N1402" s="116">
        <f>IF('Raw Data'!U1405 &gt; 0, IF('Raw Data'!V1405 = 1, ('Raw Data'!AD1405 * 'Raw Data'!N1405 * 'Raw Data'!P1405) / 'Raw Data'!U1405, 'Raw Data'!AD1405), #N/A)</f>
        <v>40</v>
      </c>
      <c r="O1402" s="115">
        <f>IF('Raw Data'!U1405 &gt; 0, IF('Raw Data'!V1405 = 1, ('Raw Data'!AH1405 * 'Raw Data'!N1405 * 'Raw Data'!P1405) / 'Raw Data'!U1405, 'Raw Data'!AH1405), #N/A)</f>
        <v>0</v>
      </c>
      <c r="P1402" s="107">
        <f>'Raw Data'!V1405</f>
        <v>1</v>
      </c>
    </row>
    <row r="1403" spans="1:16" x14ac:dyDescent="0.2">
      <c r="A1403" s="132">
        <f>'Raw Data'!D1406</f>
        <v>7055</v>
      </c>
      <c r="B1403" s="113" t="str">
        <f>'Raw Data'!C1406</f>
        <v>4D</v>
      </c>
      <c r="C1403" s="131" t="str">
        <f>'Raw Data'!B1406</f>
        <v>4D Edge</v>
      </c>
      <c r="D1403" s="130">
        <f>'Raw Data'!E1406</f>
        <v>43307</v>
      </c>
      <c r="E1403" s="129">
        <f>'Raw Data'!F1406</f>
        <v>570000</v>
      </c>
      <c r="F1403" s="129">
        <f>IF('Raw Data'!G1406 &lt; 2000000,-1* 'Raw Data'!G1406,('Raw Data'!G1406 - 1000000))</f>
        <v>-1732500</v>
      </c>
      <c r="G1403" s="128">
        <f>'Raw Data'!H1406</f>
        <v>103</v>
      </c>
      <c r="H1403" s="127">
        <f>'Raw Data'!M1406</f>
        <v>8.0305185317993164</v>
      </c>
      <c r="I1403" s="119">
        <f>'Raw Data'!I1406</f>
        <v>30.252370834350586</v>
      </c>
      <c r="J1403" s="118">
        <f>'Raw Data'!K1406</f>
        <v>2</v>
      </c>
      <c r="K1403" s="119">
        <f>'Raw Data'!J1406</f>
        <v>0</v>
      </c>
      <c r="L1403" s="118">
        <f>'Raw Data'!L1406</f>
        <v>0</v>
      </c>
      <c r="M1403" s="117">
        <f>IF('Raw Data'!U1406 &gt; 0, IF('Raw Data'!V1406 = 1, ('Raw Data'!Z1406 * 'Raw Data'!N1406 * 'Raw Data'!P1406) / 'Raw Data'!U1406, 'Raw Data'!Z1406), #N/A)</f>
        <v>5</v>
      </c>
      <c r="N1403" s="116">
        <f>IF('Raw Data'!U1406 &gt; 0, IF('Raw Data'!V1406 = 1, ('Raw Data'!AD1406 * 'Raw Data'!N1406 * 'Raw Data'!P1406) / 'Raw Data'!U1406, 'Raw Data'!AD1406), #N/A)</f>
        <v>200</v>
      </c>
      <c r="O1403" s="115">
        <f>IF('Raw Data'!U1406 &gt; 0, IF('Raw Data'!V1406 = 1, ('Raw Data'!AH1406 * 'Raw Data'!N1406 * 'Raw Data'!P1406) / 'Raw Data'!U1406, 'Raw Data'!AH1406), #N/A)</f>
        <v>0</v>
      </c>
      <c r="P1403" s="107">
        <f>'Raw Data'!V1406</f>
        <v>1</v>
      </c>
    </row>
    <row r="1404" spans="1:16" x14ac:dyDescent="0.2">
      <c r="A1404" s="132">
        <f>'Raw Data'!D1407</f>
        <v>7056</v>
      </c>
      <c r="B1404" s="113" t="str">
        <f>'Raw Data'!C1407</f>
        <v>4D</v>
      </c>
      <c r="C1404" s="131" t="str">
        <f>'Raw Data'!B1407</f>
        <v>4D Edge</v>
      </c>
      <c r="D1404" s="130">
        <f>'Raw Data'!E1407</f>
        <v>43310</v>
      </c>
      <c r="E1404" s="129">
        <f>'Raw Data'!F1407</f>
        <v>570003</v>
      </c>
      <c r="F1404" s="129">
        <f>IF('Raw Data'!G1407 &lt; 2000000,-1* 'Raw Data'!G1407,('Raw Data'!G1407 - 1000000))</f>
        <v>-1734305</v>
      </c>
      <c r="G1404" s="128">
        <f>'Raw Data'!H1407</f>
        <v>270</v>
      </c>
      <c r="H1404" s="127">
        <f>'Raw Data'!M1407</f>
        <v>7.9502134323120117</v>
      </c>
      <c r="I1404" s="119">
        <f>'Raw Data'!I1407</f>
        <v>0</v>
      </c>
      <c r="J1404" s="118">
        <f>'Raw Data'!K1407</f>
        <v>0</v>
      </c>
      <c r="K1404" s="119">
        <f>'Raw Data'!J1407</f>
        <v>0</v>
      </c>
      <c r="L1404" s="118">
        <f>'Raw Data'!L1407</f>
        <v>0</v>
      </c>
      <c r="M1404" s="117">
        <f>IF('Raw Data'!U1407 &gt; 0, IF('Raw Data'!V1407 = 1, ('Raw Data'!Z1407 * 'Raw Data'!N1407 * 'Raw Data'!P1407) / 'Raw Data'!U1407, 'Raw Data'!Z1407), #N/A)</f>
        <v>4.95</v>
      </c>
      <c r="N1404" s="116">
        <f>IF('Raw Data'!U1407 &gt; 0, IF('Raw Data'!V1407 = 1, ('Raw Data'!AD1407 * 'Raw Data'!N1407 * 'Raw Data'!P1407) / 'Raw Data'!U1407, 'Raw Data'!AD1407), #N/A)</f>
        <v>0</v>
      </c>
      <c r="O1404" s="115">
        <f>IF('Raw Data'!U1407 &gt; 0, IF('Raw Data'!V1407 = 1, ('Raw Data'!AH1407 * 'Raw Data'!N1407 * 'Raw Data'!P1407) / 'Raw Data'!U1407, 'Raw Data'!AH1407), #N/A)</f>
        <v>4.95</v>
      </c>
      <c r="P1404" s="107">
        <f>'Raw Data'!V1407</f>
        <v>1</v>
      </c>
    </row>
    <row r="1405" spans="1:16" x14ac:dyDescent="0.2">
      <c r="A1405" s="132">
        <f>'Raw Data'!D1408</f>
        <v>7057</v>
      </c>
      <c r="B1405" s="113" t="str">
        <f>'Raw Data'!C1408</f>
        <v>4D</v>
      </c>
      <c r="C1405" s="131" t="str">
        <f>'Raw Data'!B1408</f>
        <v>4D Edge</v>
      </c>
      <c r="D1405" s="130">
        <f>'Raw Data'!E1408</f>
        <v>43310</v>
      </c>
      <c r="E1405" s="129">
        <f>'Raw Data'!F1408</f>
        <v>570997</v>
      </c>
      <c r="F1405" s="129">
        <f>IF('Raw Data'!G1408 &lt; 2000000,-1* 'Raw Data'!G1408,('Raw Data'!G1408 - 1000000))</f>
        <v>-1734308</v>
      </c>
      <c r="G1405" s="128">
        <f>'Raw Data'!H1408</f>
        <v>82</v>
      </c>
      <c r="H1405" s="127">
        <f>'Raw Data'!M1408</f>
        <v>7.9502134323120117</v>
      </c>
      <c r="I1405" s="119">
        <f>'Raw Data'!I1408</f>
        <v>165.71989440917969</v>
      </c>
      <c r="J1405" s="118">
        <f>'Raw Data'!K1408</f>
        <v>5</v>
      </c>
      <c r="K1405" s="119">
        <f>'Raw Data'!J1408</f>
        <v>0</v>
      </c>
      <c r="L1405" s="118">
        <f>'Raw Data'!L1408</f>
        <v>0</v>
      </c>
      <c r="M1405" s="117">
        <f>IF('Raw Data'!U1408 &gt; 0, IF('Raw Data'!V1408 = 1, ('Raw Data'!Z1408 * 'Raw Data'!N1408 * 'Raw Data'!P1408) / 'Raw Data'!U1408, 'Raw Data'!Z1408), #N/A)</f>
        <v>4.95</v>
      </c>
      <c r="N1405" s="116">
        <f>IF('Raw Data'!U1408 &gt; 0, IF('Raw Data'!V1408 = 1, ('Raw Data'!AD1408 * 'Raw Data'!N1408 * 'Raw Data'!P1408) / 'Raw Data'!U1408, 'Raw Data'!AD1408), #N/A)</f>
        <v>118.8</v>
      </c>
      <c r="O1405" s="115">
        <f>IF('Raw Data'!U1408 &gt; 0, IF('Raw Data'!V1408 = 1, ('Raw Data'!AH1408 * 'Raw Data'!N1408 * 'Raw Data'!P1408) / 'Raw Data'!U1408, 'Raw Data'!AH1408), #N/A)</f>
        <v>0</v>
      </c>
      <c r="P1405" s="107">
        <f>'Raw Data'!V1408</f>
        <v>1</v>
      </c>
    </row>
    <row r="1406" spans="1:16" x14ac:dyDescent="0.2">
      <c r="A1406" s="132">
        <f>'Raw Data'!D1409</f>
        <v>7058</v>
      </c>
      <c r="B1406" s="113" t="str">
        <f>'Raw Data'!C1409</f>
        <v>4D</v>
      </c>
      <c r="C1406" s="131" t="str">
        <f>'Raw Data'!B1409</f>
        <v>4D Edge</v>
      </c>
      <c r="D1406" s="130">
        <f>'Raw Data'!E1409</f>
        <v>43310</v>
      </c>
      <c r="E1406" s="129">
        <f>'Raw Data'!F1409</f>
        <v>572001</v>
      </c>
      <c r="F1406" s="129">
        <f>IF('Raw Data'!G1409 &lt; 2000000,-1* 'Raw Data'!G1409,('Raw Data'!G1409 - 1000000))</f>
        <v>-1734302</v>
      </c>
      <c r="G1406" s="128">
        <f>'Raw Data'!H1409</f>
        <v>75</v>
      </c>
      <c r="H1406" s="127">
        <f>'Raw Data'!M1409</f>
        <v>7.9502134323120117</v>
      </c>
      <c r="I1406" s="119">
        <f>'Raw Data'!I1409</f>
        <v>153.7984619140625</v>
      </c>
      <c r="J1406" s="118">
        <f>'Raw Data'!K1409</f>
        <v>4</v>
      </c>
      <c r="K1406" s="119">
        <f>'Raw Data'!J1409</f>
        <v>6.2807421684265137</v>
      </c>
      <c r="L1406" s="118">
        <f>'Raw Data'!L1409</f>
        <v>1</v>
      </c>
      <c r="M1406" s="117">
        <f>IF('Raw Data'!U1409 &gt; 0, IF('Raw Data'!V1409 = 1, ('Raw Data'!Z1409 * 'Raw Data'!N1409 * 'Raw Data'!P1409) / 'Raw Data'!U1409, 'Raw Data'!Z1409), #N/A)</f>
        <v>0</v>
      </c>
      <c r="N1406" s="116">
        <f>IF('Raw Data'!U1409 &gt; 0, IF('Raw Data'!V1409 = 1, ('Raw Data'!AD1409 * 'Raw Data'!N1409 * 'Raw Data'!P1409) / 'Raw Data'!U1409, 'Raw Data'!AD1409), #N/A)</f>
        <v>64.349999999999994</v>
      </c>
      <c r="O1406" s="115">
        <f>IF('Raw Data'!U1409 &gt; 0, IF('Raw Data'!V1409 = 1, ('Raw Data'!AH1409 * 'Raw Data'!N1409 * 'Raw Data'!P1409) / 'Raw Data'!U1409, 'Raw Data'!AH1409), #N/A)</f>
        <v>0</v>
      </c>
      <c r="P1406" s="107">
        <f>'Raw Data'!V1409</f>
        <v>1</v>
      </c>
    </row>
    <row r="1407" spans="1:16" x14ac:dyDescent="0.2">
      <c r="A1407" s="132">
        <f>'Raw Data'!D1410</f>
        <v>7059</v>
      </c>
      <c r="B1407" s="113" t="str">
        <f>'Raw Data'!C1410</f>
        <v>4D</v>
      </c>
      <c r="C1407" s="131" t="str">
        <f>'Raw Data'!B1410</f>
        <v>4D Edge</v>
      </c>
      <c r="D1407" s="130">
        <f>'Raw Data'!E1410</f>
        <v>43311</v>
      </c>
      <c r="E1407" s="129">
        <f>'Raw Data'!F1410</f>
        <v>574001</v>
      </c>
      <c r="F1407" s="129">
        <f>IF('Raw Data'!G1410 &lt; 2000000,-1* 'Raw Data'!G1410,('Raw Data'!G1410 - 1000000))</f>
        <v>-1734306</v>
      </c>
      <c r="G1407" s="128">
        <f>'Raw Data'!H1410</f>
        <v>73</v>
      </c>
      <c r="H1407" s="127">
        <f>'Raw Data'!M1410</f>
        <v>7.9502134323120117</v>
      </c>
      <c r="I1407" s="119">
        <f>'Raw Data'!I1410</f>
        <v>35.159194946289063</v>
      </c>
      <c r="J1407" s="118">
        <f>'Raw Data'!K1410</f>
        <v>2</v>
      </c>
      <c r="K1407" s="119">
        <f>'Raw Data'!J1410</f>
        <v>22.209959030151367</v>
      </c>
      <c r="L1407" s="118">
        <f>'Raw Data'!L1410</f>
        <v>3</v>
      </c>
      <c r="M1407" s="117">
        <f>IF('Raw Data'!U1410 &gt; 0, IF('Raw Data'!V1410 = 1, ('Raw Data'!Z1410 * 'Raw Data'!N1410 * 'Raw Data'!P1410) / 'Raw Data'!U1410, 'Raw Data'!Z1410), #N/A)</f>
        <v>0</v>
      </c>
      <c r="N1407" s="116">
        <f>IF('Raw Data'!U1410 &gt; 0, IF('Raw Data'!V1410 = 1, ('Raw Data'!AD1410 * 'Raw Data'!N1410 * 'Raw Data'!P1410) / 'Raw Data'!U1410, 'Raw Data'!AD1410), #N/A)</f>
        <v>69.3</v>
      </c>
      <c r="O1407" s="115">
        <f>IF('Raw Data'!U1410 &gt; 0, IF('Raw Data'!V1410 = 1, ('Raw Data'!AH1410 * 'Raw Data'!N1410 * 'Raw Data'!P1410) / 'Raw Data'!U1410, 'Raw Data'!AH1410), #N/A)</f>
        <v>0</v>
      </c>
      <c r="P1407" s="107">
        <f>'Raw Data'!V1410</f>
        <v>1</v>
      </c>
    </row>
    <row r="1408" spans="1:16" x14ac:dyDescent="0.2">
      <c r="A1408" s="132">
        <f>'Raw Data'!D1411</f>
        <v>7060</v>
      </c>
      <c r="B1408" s="113" t="str">
        <f>'Raw Data'!C1411</f>
        <v>4D</v>
      </c>
      <c r="C1408" s="131" t="str">
        <f>'Raw Data'!B1411</f>
        <v>4D Edge</v>
      </c>
      <c r="D1408" s="130">
        <f>'Raw Data'!E1411</f>
        <v>43311</v>
      </c>
      <c r="E1408" s="129">
        <f>'Raw Data'!F1411</f>
        <v>575001</v>
      </c>
      <c r="F1408" s="129">
        <f>IF('Raw Data'!G1411 &lt; 2000000,-1* 'Raw Data'!G1411,('Raw Data'!G1411 - 1000000))</f>
        <v>-1734297</v>
      </c>
      <c r="G1408" s="128">
        <f>'Raw Data'!H1411</f>
        <v>83</v>
      </c>
      <c r="H1408" s="127">
        <f>'Raw Data'!M1411</f>
        <v>7.9502134323120117</v>
      </c>
      <c r="I1408" s="119">
        <f>'Raw Data'!I1411</f>
        <v>29.8306884765625</v>
      </c>
      <c r="J1408" s="118">
        <f>'Raw Data'!K1411</f>
        <v>2</v>
      </c>
      <c r="K1408" s="119">
        <f>'Raw Data'!J1411</f>
        <v>0</v>
      </c>
      <c r="L1408" s="118">
        <f>'Raw Data'!L1411</f>
        <v>0</v>
      </c>
      <c r="M1408" s="117">
        <f>IF('Raw Data'!U1411 &gt; 0, IF('Raw Data'!V1411 = 1, ('Raw Data'!Z1411 * 'Raw Data'!N1411 * 'Raw Data'!P1411) / 'Raw Data'!U1411, 'Raw Data'!Z1411), #N/A)</f>
        <v>0</v>
      </c>
      <c r="N1408" s="116">
        <f>IF('Raw Data'!U1411 &gt; 0, IF('Raw Data'!V1411 = 1, ('Raw Data'!AD1411 * 'Raw Data'!N1411 * 'Raw Data'!P1411) / 'Raw Data'!U1411, 'Raw Data'!AD1411), #N/A)</f>
        <v>183.15</v>
      </c>
      <c r="O1408" s="115">
        <f>IF('Raw Data'!U1411 &gt; 0, IF('Raw Data'!V1411 = 1, ('Raw Data'!AH1411 * 'Raw Data'!N1411 * 'Raw Data'!P1411) / 'Raw Data'!U1411, 'Raw Data'!AH1411), #N/A)</f>
        <v>0</v>
      </c>
      <c r="P1408" s="107">
        <f>'Raw Data'!V1411</f>
        <v>1</v>
      </c>
    </row>
    <row r="1409" spans="1:16" x14ac:dyDescent="0.2">
      <c r="A1409" s="132">
        <f>'Raw Data'!D1412</f>
        <v>7061</v>
      </c>
      <c r="B1409" s="113" t="str">
        <f>'Raw Data'!C1412</f>
        <v>4D</v>
      </c>
      <c r="C1409" s="131" t="str">
        <f>'Raw Data'!B1412</f>
        <v>4D Edge</v>
      </c>
      <c r="D1409" s="130">
        <f>'Raw Data'!E1412</f>
        <v>43315</v>
      </c>
      <c r="E1409" s="129">
        <f>'Raw Data'!F1412</f>
        <v>581999</v>
      </c>
      <c r="F1409" s="129">
        <f>IF('Raw Data'!G1412 &lt; 2000000,-1* 'Raw Data'!G1412,('Raw Data'!G1412 - 1000000))</f>
        <v>-1742101</v>
      </c>
      <c r="G1409" s="128">
        <f>'Raw Data'!H1412</f>
        <v>134</v>
      </c>
      <c r="H1409" s="127">
        <f>'Raw Data'!M1412</f>
        <v>7.9502134323120117</v>
      </c>
      <c r="I1409" s="119">
        <f>'Raw Data'!I1412</f>
        <v>472.45645141601562</v>
      </c>
      <c r="J1409" s="118">
        <f>'Raw Data'!K1412</f>
        <v>31</v>
      </c>
      <c r="K1409" s="119">
        <f>'Raw Data'!J1412</f>
        <v>50.136978149414063</v>
      </c>
      <c r="L1409" s="118">
        <f>'Raw Data'!L1412</f>
        <v>6</v>
      </c>
      <c r="M1409" s="117">
        <f>IF('Raw Data'!U1412 &gt; 0, IF('Raw Data'!V1412 = 1, ('Raw Data'!Z1412 * 'Raw Data'!N1412 * 'Raw Data'!P1412) / 'Raw Data'!U1412, 'Raw Data'!Z1412), #N/A)</f>
        <v>34.65</v>
      </c>
      <c r="N1409" s="116">
        <f>IF('Raw Data'!U1412 &gt; 0, IF('Raw Data'!V1412 = 1, ('Raw Data'!AD1412 * 'Raw Data'!N1412 * 'Raw Data'!P1412) / 'Raw Data'!U1412, 'Raw Data'!AD1412), #N/A)</f>
        <v>94.05</v>
      </c>
      <c r="O1409" s="115">
        <f>IF('Raw Data'!U1412 &gt; 0, IF('Raw Data'!V1412 = 1, ('Raw Data'!AH1412 * 'Raw Data'!N1412 * 'Raw Data'!P1412) / 'Raw Data'!U1412, 'Raw Data'!AH1412), #N/A)</f>
        <v>39.6</v>
      </c>
      <c r="P1409" s="107">
        <f>'Raw Data'!V1412</f>
        <v>1</v>
      </c>
    </row>
    <row r="1410" spans="1:16" x14ac:dyDescent="0.2">
      <c r="A1410" s="132">
        <f>'Raw Data'!D1413</f>
        <v>7063</v>
      </c>
      <c r="B1410" s="113" t="str">
        <f>'Raw Data'!C1413</f>
        <v>4D</v>
      </c>
      <c r="C1410" s="131" t="str">
        <f>'Raw Data'!B1413</f>
        <v>4D Edge</v>
      </c>
      <c r="D1410" s="130">
        <f>'Raw Data'!E1413</f>
        <v>43315</v>
      </c>
      <c r="E1410" s="129">
        <f>'Raw Data'!F1413</f>
        <v>582996</v>
      </c>
      <c r="F1410" s="129">
        <f>IF('Raw Data'!G1413 &lt; 2000000,-1* 'Raw Data'!G1413,('Raw Data'!G1413 - 1000000))</f>
        <v>-1742510</v>
      </c>
      <c r="G1410" s="128">
        <f>'Raw Data'!H1413</f>
        <v>80</v>
      </c>
      <c r="H1410" s="127">
        <f>'Raw Data'!M1413</f>
        <v>7.9502134323120117</v>
      </c>
      <c r="I1410" s="119">
        <f>'Raw Data'!I1413</f>
        <v>58.333763122558594</v>
      </c>
      <c r="J1410" s="118">
        <f>'Raw Data'!K1413</f>
        <v>2</v>
      </c>
      <c r="K1410" s="119">
        <f>'Raw Data'!J1413</f>
        <v>8.5896596908569336</v>
      </c>
      <c r="L1410" s="118">
        <f>'Raw Data'!L1413</f>
        <v>1</v>
      </c>
      <c r="M1410" s="117">
        <f>IF('Raw Data'!U1413 &gt; 0, IF('Raw Data'!V1413 = 1, ('Raw Data'!Z1413 * 'Raw Data'!N1413 * 'Raw Data'!P1413) / 'Raw Data'!U1413, 'Raw Data'!Z1413), #N/A)</f>
        <v>0</v>
      </c>
      <c r="N1410" s="116">
        <f>IF('Raw Data'!U1413 &gt; 0, IF('Raw Data'!V1413 = 1, ('Raw Data'!AD1413 * 'Raw Data'!N1413 * 'Raw Data'!P1413) / 'Raw Data'!U1413, 'Raw Data'!AD1413), #N/A)</f>
        <v>4.95</v>
      </c>
      <c r="O1410" s="115">
        <f>IF('Raw Data'!U1413 &gt; 0, IF('Raw Data'!V1413 = 1, ('Raw Data'!AH1413 * 'Raw Data'!N1413 * 'Raw Data'!P1413) / 'Raw Data'!U1413, 'Raw Data'!AH1413), #N/A)</f>
        <v>0</v>
      </c>
      <c r="P1410" s="107">
        <f>'Raw Data'!V1413</f>
        <v>1</v>
      </c>
    </row>
    <row r="1411" spans="1:16" x14ac:dyDescent="0.2">
      <c r="A1411" s="132">
        <f>'Raw Data'!D1414</f>
        <v>7064</v>
      </c>
      <c r="B1411" s="113" t="str">
        <f>'Raw Data'!C1414</f>
        <v>4D</v>
      </c>
      <c r="C1411" s="131" t="str">
        <f>'Raw Data'!B1414</f>
        <v>4D Edge</v>
      </c>
      <c r="D1411" s="130">
        <f>'Raw Data'!E1414</f>
        <v>43312</v>
      </c>
      <c r="E1411" s="129">
        <f>'Raw Data'!F1414</f>
        <v>582999</v>
      </c>
      <c r="F1411" s="129">
        <f>IF('Raw Data'!G1414 &lt; 2000000,-1* 'Raw Data'!G1414,('Raw Data'!G1414 - 1000000))</f>
        <v>-1751784</v>
      </c>
      <c r="G1411" s="128">
        <f>'Raw Data'!H1414</f>
        <v>100</v>
      </c>
      <c r="H1411" s="127">
        <f>'Raw Data'!M1414</f>
        <v>7.9502134323120117</v>
      </c>
      <c r="I1411" s="119">
        <f>'Raw Data'!I1414</f>
        <v>398.269287109375</v>
      </c>
      <c r="J1411" s="118">
        <f>'Raw Data'!K1414</f>
        <v>21</v>
      </c>
      <c r="K1411" s="119">
        <f>'Raw Data'!J1414</f>
        <v>47.791473388671875</v>
      </c>
      <c r="L1411" s="118">
        <f>'Raw Data'!L1414</f>
        <v>5</v>
      </c>
      <c r="M1411" s="117">
        <f>IF('Raw Data'!U1414 &gt; 0, IF('Raw Data'!V1414 = 1, ('Raw Data'!Z1414 * 'Raw Data'!N1414 * 'Raw Data'!P1414) / 'Raw Data'!U1414, 'Raw Data'!Z1414), #N/A)</f>
        <v>0</v>
      </c>
      <c r="N1411" s="116">
        <f>IF('Raw Data'!U1414 &gt; 0, IF('Raw Data'!V1414 = 1, ('Raw Data'!AD1414 * 'Raw Data'!N1414 * 'Raw Data'!P1414) / 'Raw Data'!U1414, 'Raw Data'!AD1414), #N/A)</f>
        <v>118.8</v>
      </c>
      <c r="O1411" s="115">
        <f>IF('Raw Data'!U1414 &gt; 0, IF('Raw Data'!V1414 = 1, ('Raw Data'!AH1414 * 'Raw Data'!N1414 * 'Raw Data'!P1414) / 'Raw Data'!U1414, 'Raw Data'!AH1414), #N/A)</f>
        <v>0</v>
      </c>
      <c r="P1411" s="107">
        <f>'Raw Data'!V1414</f>
        <v>1</v>
      </c>
    </row>
    <row r="1412" spans="1:16" x14ac:dyDescent="0.2">
      <c r="A1412" s="132">
        <f>'Raw Data'!D1415</f>
        <v>7065</v>
      </c>
      <c r="B1412" s="113" t="str">
        <f>'Raw Data'!C1415</f>
        <v>4D</v>
      </c>
      <c r="C1412" s="131" t="str">
        <f>'Raw Data'!B1415</f>
        <v>4D Edge</v>
      </c>
      <c r="D1412" s="130">
        <f>'Raw Data'!E1415</f>
        <v>43313</v>
      </c>
      <c r="E1412" s="129">
        <f>'Raw Data'!F1415</f>
        <v>583002</v>
      </c>
      <c r="F1412" s="129">
        <f>IF('Raw Data'!G1415 &lt; 2000000,-1* 'Raw Data'!G1415,('Raw Data'!G1415 - 1000000))</f>
        <v>-1753694</v>
      </c>
      <c r="G1412" s="128">
        <f>'Raw Data'!H1415</f>
        <v>97</v>
      </c>
      <c r="H1412" s="127">
        <f>'Raw Data'!M1415</f>
        <v>7.9502134323120117</v>
      </c>
      <c r="I1412" s="119">
        <f>'Raw Data'!I1415</f>
        <v>60.055885314941406</v>
      </c>
      <c r="J1412" s="118">
        <f>'Raw Data'!K1415</f>
        <v>4</v>
      </c>
      <c r="K1412" s="119">
        <f>'Raw Data'!J1415</f>
        <v>14.519682884216309</v>
      </c>
      <c r="L1412" s="118">
        <f>'Raw Data'!L1415</f>
        <v>2</v>
      </c>
      <c r="M1412" s="117">
        <f>IF('Raw Data'!U1415 &gt; 0, IF('Raw Data'!V1415 = 1, ('Raw Data'!Z1415 * 'Raw Data'!N1415 * 'Raw Data'!P1415) / 'Raw Data'!U1415, 'Raw Data'!Z1415), #N/A)</f>
        <v>0</v>
      </c>
      <c r="N1412" s="116">
        <f>IF('Raw Data'!U1415 &gt; 0, IF('Raw Data'!V1415 = 1, ('Raw Data'!AD1415 * 'Raw Data'!N1415 * 'Raw Data'!P1415) / 'Raw Data'!U1415, 'Raw Data'!AD1415), #N/A)</f>
        <v>168.3</v>
      </c>
      <c r="O1412" s="115">
        <f>IF('Raw Data'!U1415 &gt; 0, IF('Raw Data'!V1415 = 1, ('Raw Data'!AH1415 * 'Raw Data'!N1415 * 'Raw Data'!P1415) / 'Raw Data'!U1415, 'Raw Data'!AH1415), #N/A)</f>
        <v>0</v>
      </c>
      <c r="P1412" s="107">
        <f>'Raw Data'!V1415</f>
        <v>1</v>
      </c>
    </row>
    <row r="1413" spans="1:16" x14ac:dyDescent="0.2">
      <c r="A1413" s="132">
        <f>'Raw Data'!D1416</f>
        <v>7067</v>
      </c>
      <c r="B1413" s="113" t="str">
        <f>'Raw Data'!C1416</f>
        <v>4D</v>
      </c>
      <c r="C1413" s="131" t="str">
        <f>'Raw Data'!B1416</f>
        <v>4D Edge</v>
      </c>
      <c r="D1413" s="130">
        <f>'Raw Data'!E1416</f>
        <v>43314</v>
      </c>
      <c r="E1413" s="129">
        <f>'Raw Data'!F1416</f>
        <v>583999</v>
      </c>
      <c r="F1413" s="129">
        <f>IF('Raw Data'!G1416 &lt; 2000000,-1* 'Raw Data'!G1416,('Raw Data'!G1416 - 1000000))</f>
        <v>-1742000</v>
      </c>
      <c r="G1413" s="128">
        <f>'Raw Data'!H1416</f>
        <v>89</v>
      </c>
      <c r="H1413" s="127">
        <f>'Raw Data'!M1416</f>
        <v>7.9502134323120117</v>
      </c>
      <c r="I1413" s="119">
        <f>'Raw Data'!I1416</f>
        <v>13.812229156494141</v>
      </c>
      <c r="J1413" s="118">
        <f>'Raw Data'!K1416</f>
        <v>1</v>
      </c>
      <c r="K1413" s="119">
        <f>'Raw Data'!J1416</f>
        <v>108.39545440673828</v>
      </c>
      <c r="L1413" s="118">
        <f>'Raw Data'!L1416</f>
        <v>16</v>
      </c>
      <c r="M1413" s="117">
        <f>IF('Raw Data'!U1416 &gt; 0, IF('Raw Data'!V1416 = 1, ('Raw Data'!Z1416 * 'Raw Data'!N1416 * 'Raw Data'!P1416) / 'Raw Data'!U1416, 'Raw Data'!Z1416), #N/A)</f>
        <v>0</v>
      </c>
      <c r="N1413" s="116">
        <f>IF('Raw Data'!U1416 &gt; 0, IF('Raw Data'!V1416 = 1, ('Raw Data'!AD1416 * 'Raw Data'!N1416 * 'Raw Data'!P1416) / 'Raw Data'!U1416, 'Raw Data'!AD1416), #N/A)</f>
        <v>84.15</v>
      </c>
      <c r="O1413" s="115">
        <f>IF('Raw Data'!U1416 &gt; 0, IF('Raw Data'!V1416 = 1, ('Raw Data'!AH1416 * 'Raw Data'!N1416 * 'Raw Data'!P1416) / 'Raw Data'!U1416, 'Raw Data'!AH1416), #N/A)</f>
        <v>0</v>
      </c>
      <c r="P1413" s="107">
        <f>'Raw Data'!V1416</f>
        <v>1</v>
      </c>
    </row>
    <row r="1414" spans="1:16" x14ac:dyDescent="0.2">
      <c r="A1414" s="132">
        <f>'Raw Data'!D1417</f>
        <v>7068</v>
      </c>
      <c r="B1414" s="113" t="str">
        <f>'Raw Data'!C1417</f>
        <v>4D</v>
      </c>
      <c r="C1414" s="131" t="str">
        <f>'Raw Data'!B1417</f>
        <v>4D Edge</v>
      </c>
      <c r="D1414" s="130">
        <f>'Raw Data'!E1417</f>
        <v>43314</v>
      </c>
      <c r="E1414" s="129">
        <f>'Raw Data'!F1417</f>
        <v>584001</v>
      </c>
      <c r="F1414" s="129">
        <f>IF('Raw Data'!G1417 &lt; 2000000,-1* 'Raw Data'!G1417,('Raw Data'!G1417 - 1000000))</f>
        <v>-1743901</v>
      </c>
      <c r="G1414" s="128">
        <f>'Raw Data'!H1417</f>
        <v>112</v>
      </c>
      <c r="H1414" s="127">
        <f>'Raw Data'!M1417</f>
        <v>7.9502134323120117</v>
      </c>
      <c r="I1414" s="119">
        <f>'Raw Data'!I1417</f>
        <v>95.630142211914063</v>
      </c>
      <c r="J1414" s="118">
        <f>'Raw Data'!K1417</f>
        <v>5</v>
      </c>
      <c r="K1414" s="119">
        <f>'Raw Data'!J1417</f>
        <v>52.125495910644531</v>
      </c>
      <c r="L1414" s="118">
        <f>'Raw Data'!L1417</f>
        <v>6</v>
      </c>
      <c r="M1414" s="117">
        <f>IF('Raw Data'!U1417 &gt; 0, IF('Raw Data'!V1417 = 1, ('Raw Data'!Z1417 * 'Raw Data'!N1417 * 'Raw Data'!P1417) / 'Raw Data'!U1417, 'Raw Data'!Z1417), #N/A)</f>
        <v>0</v>
      </c>
      <c r="N1414" s="116">
        <f>IF('Raw Data'!U1417 &gt; 0, IF('Raw Data'!V1417 = 1, ('Raw Data'!AD1417 * 'Raw Data'!N1417 * 'Raw Data'!P1417) / 'Raw Data'!U1417, 'Raw Data'!AD1417), #N/A)</f>
        <v>4.95</v>
      </c>
      <c r="O1414" s="115">
        <f>IF('Raw Data'!U1417 &gt; 0, IF('Raw Data'!V1417 = 1, ('Raw Data'!AH1417 * 'Raw Data'!N1417 * 'Raw Data'!P1417) / 'Raw Data'!U1417, 'Raw Data'!AH1417), #N/A)</f>
        <v>0</v>
      </c>
      <c r="P1414" s="107">
        <f>'Raw Data'!V1417</f>
        <v>1</v>
      </c>
    </row>
    <row r="1415" spans="1:16" x14ac:dyDescent="0.2">
      <c r="A1415" s="132">
        <f>'Raw Data'!D1418</f>
        <v>7069</v>
      </c>
      <c r="B1415" s="113" t="str">
        <f>'Raw Data'!C1418</f>
        <v>4D</v>
      </c>
      <c r="C1415" s="131" t="str">
        <f>'Raw Data'!B1418</f>
        <v>4D Edge</v>
      </c>
      <c r="D1415" s="130">
        <f>'Raw Data'!E1418</f>
        <v>43314</v>
      </c>
      <c r="E1415" s="129">
        <f>'Raw Data'!F1418</f>
        <v>584001</v>
      </c>
      <c r="F1415" s="129">
        <f>IF('Raw Data'!G1418 &lt; 2000000,-1* 'Raw Data'!G1418,('Raw Data'!G1418 - 1000000))</f>
        <v>-1745906</v>
      </c>
      <c r="G1415" s="128">
        <f>'Raw Data'!H1418</f>
        <v>118</v>
      </c>
      <c r="H1415" s="127">
        <f>'Raw Data'!M1418</f>
        <v>7.9502134323120117</v>
      </c>
      <c r="I1415" s="119">
        <f>'Raw Data'!I1418</f>
        <v>90.361434936523438</v>
      </c>
      <c r="J1415" s="118">
        <f>'Raw Data'!K1418</f>
        <v>7</v>
      </c>
      <c r="K1415" s="119">
        <f>'Raw Data'!J1418</f>
        <v>15.99749755859375</v>
      </c>
      <c r="L1415" s="118">
        <f>'Raw Data'!L1418</f>
        <v>2</v>
      </c>
      <c r="M1415" s="117">
        <f>IF('Raw Data'!U1418 &gt; 0, IF('Raw Data'!V1418 = 1, ('Raw Data'!Z1418 * 'Raw Data'!N1418 * 'Raw Data'!P1418) / 'Raw Data'!U1418, 'Raw Data'!Z1418), #N/A)</f>
        <v>9.9</v>
      </c>
      <c r="N1415" s="116">
        <f>IF('Raw Data'!U1418 &gt; 0, IF('Raw Data'!V1418 = 1, ('Raw Data'!AD1418 * 'Raw Data'!N1418 * 'Raw Data'!P1418) / 'Raw Data'!U1418, 'Raw Data'!AD1418), #N/A)</f>
        <v>59.4</v>
      </c>
      <c r="O1415" s="115">
        <f>IF('Raw Data'!U1418 &gt; 0, IF('Raw Data'!V1418 = 1, ('Raw Data'!AH1418 * 'Raw Data'!N1418 * 'Raw Data'!P1418) / 'Raw Data'!U1418, 'Raw Data'!AH1418), #N/A)</f>
        <v>0</v>
      </c>
      <c r="P1415" s="107">
        <f>'Raw Data'!V1418</f>
        <v>1</v>
      </c>
    </row>
    <row r="1416" spans="1:16" x14ac:dyDescent="0.2">
      <c r="A1416" s="132">
        <f>'Raw Data'!D1419</f>
        <v>7070</v>
      </c>
      <c r="B1416" s="113" t="str">
        <f>'Raw Data'!C1419</f>
        <v>4D</v>
      </c>
      <c r="C1416" s="131" t="str">
        <f>'Raw Data'!B1419</f>
        <v>4D Edge</v>
      </c>
      <c r="D1416" s="130">
        <f>'Raw Data'!E1419</f>
        <v>43312</v>
      </c>
      <c r="E1416" s="129">
        <f>'Raw Data'!F1419</f>
        <v>583999</v>
      </c>
      <c r="F1416" s="129">
        <f>IF('Raw Data'!G1419 &lt; 2000000,-1* 'Raw Data'!G1419,('Raw Data'!G1419 - 1000000))</f>
        <v>-1751794</v>
      </c>
      <c r="G1416" s="128">
        <f>'Raw Data'!H1419</f>
        <v>121</v>
      </c>
      <c r="H1416" s="127">
        <f>'Raw Data'!M1419</f>
        <v>8.0305185317993164</v>
      </c>
      <c r="I1416" s="119">
        <f>'Raw Data'!I1419</f>
        <v>44.263557434082031</v>
      </c>
      <c r="J1416" s="118">
        <f>'Raw Data'!K1419</f>
        <v>3</v>
      </c>
      <c r="K1416" s="119">
        <f>'Raw Data'!J1419</f>
        <v>21.758281707763672</v>
      </c>
      <c r="L1416" s="118">
        <f>'Raw Data'!L1419</f>
        <v>3</v>
      </c>
      <c r="M1416" s="117">
        <f>IF('Raw Data'!U1419 &gt; 0, IF('Raw Data'!V1419 = 1, ('Raw Data'!Z1419 * 'Raw Data'!N1419 * 'Raw Data'!P1419) / 'Raw Data'!U1419, 'Raw Data'!Z1419), #N/A)</f>
        <v>5</v>
      </c>
      <c r="N1416" s="116">
        <f>IF('Raw Data'!U1419 &gt; 0, IF('Raw Data'!V1419 = 1, ('Raw Data'!AD1419 * 'Raw Data'!N1419 * 'Raw Data'!P1419) / 'Raw Data'!U1419, 'Raw Data'!AD1419), #N/A)</f>
        <v>50</v>
      </c>
      <c r="O1416" s="115">
        <f>IF('Raw Data'!U1419 &gt; 0, IF('Raw Data'!V1419 = 1, ('Raw Data'!AH1419 * 'Raw Data'!N1419 * 'Raw Data'!P1419) / 'Raw Data'!U1419, 'Raw Data'!AH1419), #N/A)</f>
        <v>0</v>
      </c>
      <c r="P1416" s="107">
        <f>'Raw Data'!V1419</f>
        <v>1</v>
      </c>
    </row>
    <row r="1417" spans="1:16" x14ac:dyDescent="0.2">
      <c r="A1417" s="132">
        <f>'Raw Data'!D1420</f>
        <v>7071</v>
      </c>
      <c r="B1417" s="113" t="str">
        <f>'Raw Data'!C1420</f>
        <v>4D</v>
      </c>
      <c r="C1417" s="131" t="str">
        <f>'Raw Data'!B1420</f>
        <v>4D Edge</v>
      </c>
      <c r="D1417" s="130">
        <f>'Raw Data'!E1420</f>
        <v>43313</v>
      </c>
      <c r="E1417" s="129">
        <f>'Raw Data'!F1420</f>
        <v>584000</v>
      </c>
      <c r="F1417" s="129">
        <f>IF('Raw Data'!G1420 &lt; 2000000,-1* 'Raw Data'!G1420,('Raw Data'!G1420 - 1000000))</f>
        <v>-1755600</v>
      </c>
      <c r="G1417" s="128">
        <f>'Raw Data'!H1420</f>
        <v>76</v>
      </c>
      <c r="H1417" s="127">
        <f>'Raw Data'!M1420</f>
        <v>8.0305185317993164</v>
      </c>
      <c r="I1417" s="119">
        <f>'Raw Data'!I1420</f>
        <v>19.575479507446289</v>
      </c>
      <c r="J1417" s="118">
        <f>'Raw Data'!K1420</f>
        <v>1</v>
      </c>
      <c r="K1417" s="119">
        <f>'Raw Data'!J1420</f>
        <v>58.752975463867188</v>
      </c>
      <c r="L1417" s="118">
        <f>'Raw Data'!L1420</f>
        <v>8</v>
      </c>
      <c r="M1417" s="117">
        <f>IF('Raw Data'!U1420 &gt; 0, IF('Raw Data'!V1420 = 1, ('Raw Data'!Z1420 * 'Raw Data'!N1420 * 'Raw Data'!P1420) / 'Raw Data'!U1420, 'Raw Data'!Z1420), #N/A)</f>
        <v>0</v>
      </c>
      <c r="N1417" s="116">
        <f>IF('Raw Data'!U1420 &gt; 0, IF('Raw Data'!V1420 = 1, ('Raw Data'!AD1420 * 'Raw Data'!N1420 * 'Raw Data'!P1420) / 'Raw Data'!U1420, 'Raw Data'!AD1420), #N/A)</f>
        <v>125</v>
      </c>
      <c r="O1417" s="115">
        <f>IF('Raw Data'!U1420 &gt; 0, IF('Raw Data'!V1420 = 1, ('Raw Data'!AH1420 * 'Raw Data'!N1420 * 'Raw Data'!P1420) / 'Raw Data'!U1420, 'Raw Data'!AH1420), #N/A)</f>
        <v>0</v>
      </c>
      <c r="P1417" s="107">
        <f>'Raw Data'!V1420</f>
        <v>1</v>
      </c>
    </row>
    <row r="1418" spans="1:16" x14ac:dyDescent="0.2">
      <c r="A1418" s="132">
        <f>'Raw Data'!D1421</f>
        <v>7072</v>
      </c>
      <c r="B1418" s="113" t="str">
        <f>'Raw Data'!C1421</f>
        <v>4D</v>
      </c>
      <c r="C1418" s="131" t="str">
        <f>'Raw Data'!B1421</f>
        <v>4D Edge</v>
      </c>
      <c r="D1418" s="130">
        <f>'Raw Data'!E1421</f>
        <v>43313</v>
      </c>
      <c r="E1418" s="129">
        <f>'Raw Data'!F1421</f>
        <v>584000</v>
      </c>
      <c r="F1418" s="129">
        <f>IF('Raw Data'!G1421 &lt; 2000000,-1* 'Raw Data'!G1421,('Raw Data'!G1421 - 1000000))</f>
        <v>-1761606</v>
      </c>
      <c r="G1418" s="128">
        <f>'Raw Data'!H1421</f>
        <v>77</v>
      </c>
      <c r="H1418" s="127">
        <f>'Raw Data'!M1421</f>
        <v>7.9502134323120117</v>
      </c>
      <c r="I1418" s="119">
        <f>'Raw Data'!I1421</f>
        <v>12.344038009643555</v>
      </c>
      <c r="J1418" s="118">
        <f>'Raw Data'!K1421</f>
        <v>1</v>
      </c>
      <c r="K1418" s="119">
        <f>'Raw Data'!J1421</f>
        <v>29.422992706298828</v>
      </c>
      <c r="L1418" s="118">
        <f>'Raw Data'!L1421</f>
        <v>4</v>
      </c>
      <c r="M1418" s="117">
        <f>IF('Raw Data'!U1421 &gt; 0, IF('Raw Data'!V1421 = 1, ('Raw Data'!Z1421 * 'Raw Data'!N1421 * 'Raw Data'!P1421) / 'Raw Data'!U1421, 'Raw Data'!Z1421), #N/A)</f>
        <v>0</v>
      </c>
      <c r="N1418" s="116">
        <f>IF('Raw Data'!U1421 &gt; 0, IF('Raw Data'!V1421 = 1, ('Raw Data'!AD1421 * 'Raw Data'!N1421 * 'Raw Data'!P1421) / 'Raw Data'!U1421, 'Raw Data'!AD1421), #N/A)</f>
        <v>89.1</v>
      </c>
      <c r="O1418" s="115">
        <f>IF('Raw Data'!U1421 &gt; 0, IF('Raw Data'!V1421 = 1, ('Raw Data'!AH1421 * 'Raw Data'!N1421 * 'Raw Data'!P1421) / 'Raw Data'!U1421, 'Raw Data'!AH1421), #N/A)</f>
        <v>0</v>
      </c>
      <c r="P1418" s="107">
        <f>'Raw Data'!V1421</f>
        <v>1</v>
      </c>
    </row>
    <row r="1419" spans="1:16" x14ac:dyDescent="0.2">
      <c r="A1419" s="132">
        <f>'Raw Data'!D1422</f>
        <v>7073</v>
      </c>
      <c r="B1419" s="113" t="str">
        <f>'Raw Data'!C1422</f>
        <v>4D</v>
      </c>
      <c r="C1419" s="131" t="str">
        <f>'Raw Data'!B1422</f>
        <v>4D Edge</v>
      </c>
      <c r="D1419" s="130">
        <f>'Raw Data'!E1422</f>
        <v>43341</v>
      </c>
      <c r="E1419" s="129">
        <f>'Raw Data'!F1422</f>
        <v>583997</v>
      </c>
      <c r="F1419" s="129">
        <f>IF('Raw Data'!G1422 &lt; 2000000,-1* 'Raw Data'!G1422,('Raw Data'!G1422 - 1000000))</f>
        <v>-1771303</v>
      </c>
      <c r="G1419" s="128">
        <f>'Raw Data'!H1422</f>
        <v>78</v>
      </c>
      <c r="H1419" s="127">
        <f>'Raw Data'!M1422</f>
        <v>7.8699078559875488</v>
      </c>
      <c r="I1419" s="119">
        <f>'Raw Data'!I1422</f>
        <v>1335.973876953125</v>
      </c>
      <c r="J1419" s="118">
        <f>'Raw Data'!K1422</f>
        <v>48</v>
      </c>
      <c r="K1419" s="119">
        <f>'Raw Data'!J1422</f>
        <v>43.595104217529297</v>
      </c>
      <c r="L1419" s="118">
        <f>'Raw Data'!L1422</f>
        <v>6</v>
      </c>
      <c r="M1419" s="117">
        <f>IF('Raw Data'!U1422 &gt; 0, IF('Raw Data'!V1422 = 1, ('Raw Data'!Z1422 * 'Raw Data'!N1422 * 'Raw Data'!P1422) / 'Raw Data'!U1422, 'Raw Data'!Z1422), #N/A)</f>
        <v>4.9000000000000004</v>
      </c>
      <c r="N1419" s="116">
        <f>IF('Raw Data'!U1422 &gt; 0, IF('Raw Data'!V1422 = 1, ('Raw Data'!AD1422 * 'Raw Data'!N1422 * 'Raw Data'!P1422) / 'Raw Data'!U1422, 'Raw Data'!AD1422), #N/A)</f>
        <v>88.2</v>
      </c>
      <c r="O1419" s="115">
        <f>IF('Raw Data'!U1422 &gt; 0, IF('Raw Data'!V1422 = 1, ('Raw Data'!AH1422 * 'Raw Data'!N1422 * 'Raw Data'!P1422) / 'Raw Data'!U1422, 'Raw Data'!AH1422), #N/A)</f>
        <v>4.9000000000000004</v>
      </c>
      <c r="P1419" s="107">
        <f>'Raw Data'!V1422</f>
        <v>1</v>
      </c>
    </row>
    <row r="1420" spans="1:16" x14ac:dyDescent="0.2">
      <c r="A1420" s="132">
        <f>'Raw Data'!D1423</f>
        <v>7074</v>
      </c>
      <c r="B1420" s="113" t="str">
        <f>'Raw Data'!C1423</f>
        <v>4D</v>
      </c>
      <c r="C1420" s="131" t="str">
        <f>'Raw Data'!B1423</f>
        <v>4D Edge</v>
      </c>
      <c r="D1420" s="130">
        <f>'Raw Data'!E1423</f>
        <v>43341</v>
      </c>
      <c r="E1420" s="129">
        <f>'Raw Data'!F1423</f>
        <v>585001</v>
      </c>
      <c r="F1420" s="129">
        <f>IF('Raw Data'!G1423 &lt; 2000000,-1* 'Raw Data'!G1423,('Raw Data'!G1423 - 1000000))</f>
        <v>-1773297</v>
      </c>
      <c r="G1420" s="128">
        <f>'Raw Data'!H1423</f>
        <v>75</v>
      </c>
      <c r="H1420" s="127">
        <f>'Raw Data'!M1423</f>
        <v>7.869908332824707</v>
      </c>
      <c r="I1420" s="119">
        <f>'Raw Data'!I1423</f>
        <v>0</v>
      </c>
      <c r="J1420" s="118">
        <f>'Raw Data'!K1423</f>
        <v>0</v>
      </c>
      <c r="K1420" s="119">
        <f>'Raw Data'!J1423</f>
        <v>29.829093933105469</v>
      </c>
      <c r="L1420" s="118">
        <f>'Raw Data'!L1423</f>
        <v>6</v>
      </c>
      <c r="M1420" s="117">
        <f>IF('Raw Data'!U1423 &gt; 0, IF('Raw Data'!V1423 = 1, ('Raw Data'!Z1423 * 'Raw Data'!N1423 * 'Raw Data'!P1423) / 'Raw Data'!U1423, 'Raw Data'!Z1423), #N/A)</f>
        <v>0</v>
      </c>
      <c r="N1420" s="116">
        <f>IF('Raw Data'!U1423 &gt; 0, IF('Raw Data'!V1423 = 1, ('Raw Data'!AD1423 * 'Raw Data'!N1423 * 'Raw Data'!P1423) / 'Raw Data'!U1423, 'Raw Data'!AD1423), #N/A)</f>
        <v>58.8</v>
      </c>
      <c r="O1420" s="115">
        <f>IF('Raw Data'!U1423 &gt; 0, IF('Raw Data'!V1423 = 1, ('Raw Data'!AH1423 * 'Raw Data'!N1423 * 'Raw Data'!P1423) / 'Raw Data'!U1423, 'Raw Data'!AH1423), #N/A)</f>
        <v>0</v>
      </c>
      <c r="P1420" s="107">
        <f>'Raw Data'!V1423</f>
        <v>1</v>
      </c>
    </row>
    <row r="1421" spans="1:16" x14ac:dyDescent="0.2">
      <c r="A1421" s="132">
        <f>'Raw Data'!D1424</f>
        <v>7075</v>
      </c>
      <c r="B1421" s="113" t="str">
        <f>'Raw Data'!C1424</f>
        <v>4D</v>
      </c>
      <c r="C1421" s="131" t="str">
        <f>'Raw Data'!B1424</f>
        <v>4D Edge</v>
      </c>
      <c r="D1421" s="130">
        <f>'Raw Data'!E1424</f>
        <v>43340</v>
      </c>
      <c r="E1421" s="129">
        <f>'Raw Data'!F1424</f>
        <v>584998</v>
      </c>
      <c r="F1421" s="129">
        <f>IF('Raw Data'!G1424 &lt; 2000000,-1* 'Raw Data'!G1424,('Raw Data'!G1424 - 1000000))</f>
        <v>-1775302</v>
      </c>
      <c r="G1421" s="128">
        <f>'Raw Data'!H1424</f>
        <v>212</v>
      </c>
      <c r="H1421" s="127">
        <f>'Raw Data'!M1424</f>
        <v>7.9502134323120117</v>
      </c>
      <c r="I1421" s="119">
        <f>'Raw Data'!I1424</f>
        <v>136.93240356445312</v>
      </c>
      <c r="J1421" s="118">
        <f>'Raw Data'!K1424</f>
        <v>9</v>
      </c>
      <c r="K1421" s="119">
        <f>'Raw Data'!J1424</f>
        <v>8.9612760543823242</v>
      </c>
      <c r="L1421" s="118">
        <f>'Raw Data'!L1424</f>
        <v>1</v>
      </c>
      <c r="M1421" s="117">
        <f>IF('Raw Data'!U1424 &gt; 0, IF('Raw Data'!V1424 = 1, ('Raw Data'!Z1424 * 'Raw Data'!N1424 * 'Raw Data'!P1424) / 'Raw Data'!U1424, 'Raw Data'!Z1424), #N/A)</f>
        <v>0</v>
      </c>
      <c r="N1421" s="116">
        <f>IF('Raw Data'!U1424 &gt; 0, IF('Raw Data'!V1424 = 1, ('Raw Data'!AD1424 * 'Raw Data'!N1424 * 'Raw Data'!P1424) / 'Raw Data'!U1424, 'Raw Data'!AD1424), #N/A)</f>
        <v>0</v>
      </c>
      <c r="O1421" s="115">
        <f>IF('Raw Data'!U1424 &gt; 0, IF('Raw Data'!V1424 = 1, ('Raw Data'!AH1424 * 'Raw Data'!N1424 * 'Raw Data'!P1424) / 'Raw Data'!U1424, 'Raw Data'!AH1424), #N/A)</f>
        <v>9.9</v>
      </c>
      <c r="P1421" s="107">
        <f>'Raw Data'!V1424</f>
        <v>1</v>
      </c>
    </row>
    <row r="1422" spans="1:16" x14ac:dyDescent="0.2">
      <c r="A1422" s="132">
        <f>'Raw Data'!D1425</f>
        <v>7076</v>
      </c>
      <c r="B1422" s="113" t="str">
        <f>'Raw Data'!C1425</f>
        <v>4D</v>
      </c>
      <c r="C1422" s="131" t="str">
        <f>'Raw Data'!B1425</f>
        <v>4D Edge</v>
      </c>
      <c r="D1422" s="130">
        <f>'Raw Data'!E1425</f>
        <v>43340</v>
      </c>
      <c r="E1422" s="129">
        <f>'Raw Data'!F1425</f>
        <v>590002</v>
      </c>
      <c r="F1422" s="129">
        <f>IF('Raw Data'!G1425 &lt; 2000000,-1* 'Raw Data'!G1425,('Raw Data'!G1425 - 1000000))</f>
        <v>-1775400</v>
      </c>
      <c r="G1422" s="128">
        <f>'Raw Data'!H1425</f>
        <v>75</v>
      </c>
      <c r="H1422" s="127">
        <f>'Raw Data'!M1425</f>
        <v>7.9502134323120117</v>
      </c>
      <c r="I1422" s="119">
        <f>'Raw Data'!I1425</f>
        <v>281.605224609375</v>
      </c>
      <c r="J1422" s="118">
        <f>'Raw Data'!K1425</f>
        <v>19</v>
      </c>
      <c r="K1422" s="119">
        <f>'Raw Data'!J1425</f>
        <v>97.862289428710938</v>
      </c>
      <c r="L1422" s="118">
        <f>'Raw Data'!L1425</f>
        <v>12</v>
      </c>
      <c r="M1422" s="117">
        <f>IF('Raw Data'!U1425 &gt; 0, IF('Raw Data'!V1425 = 1, ('Raw Data'!Z1425 * 'Raw Data'!N1425 * 'Raw Data'!P1425) / 'Raw Data'!U1425, 'Raw Data'!Z1425), #N/A)</f>
        <v>0</v>
      </c>
      <c r="N1422" s="116">
        <f>IF('Raw Data'!U1425 &gt; 0, IF('Raw Data'!V1425 = 1, ('Raw Data'!AD1425 * 'Raw Data'!N1425 * 'Raw Data'!P1425) / 'Raw Data'!U1425, 'Raw Data'!AD1425), #N/A)</f>
        <v>123.75</v>
      </c>
      <c r="O1422" s="115">
        <f>IF('Raw Data'!U1425 &gt; 0, IF('Raw Data'!V1425 = 1, ('Raw Data'!AH1425 * 'Raw Data'!N1425 * 'Raw Data'!P1425) / 'Raw Data'!U1425, 'Raw Data'!AH1425), #N/A)</f>
        <v>0</v>
      </c>
      <c r="P1422" s="107">
        <f>'Raw Data'!V1425</f>
        <v>1</v>
      </c>
    </row>
    <row r="1423" spans="1:16" x14ac:dyDescent="0.2">
      <c r="A1423" s="132">
        <f>'Raw Data'!D1426</f>
        <v>7077</v>
      </c>
      <c r="B1423" s="113" t="str">
        <f>'Raw Data'!C1426</f>
        <v>4D</v>
      </c>
      <c r="C1423" s="131" t="str">
        <f>'Raw Data'!B1426</f>
        <v>4D Edge</v>
      </c>
      <c r="D1423" s="130">
        <f>'Raw Data'!E1426</f>
        <v>43340</v>
      </c>
      <c r="E1423" s="129">
        <f>'Raw Data'!F1426</f>
        <v>590003</v>
      </c>
      <c r="F1423" s="129">
        <f>IF('Raw Data'!G1426 &lt; 2000000,-1* 'Raw Data'!G1426,('Raw Data'!G1426 - 1000000))</f>
        <v>-1781300</v>
      </c>
      <c r="G1423" s="128">
        <f>'Raw Data'!H1426</f>
        <v>116</v>
      </c>
      <c r="H1423" s="127">
        <f>'Raw Data'!M1426</f>
        <v>8.0305185317993164</v>
      </c>
      <c r="I1423" s="119">
        <f>'Raw Data'!I1426</f>
        <v>731.23138427734375</v>
      </c>
      <c r="J1423" s="118">
        <f>'Raw Data'!K1426</f>
        <v>38</v>
      </c>
      <c r="K1423" s="119">
        <f>'Raw Data'!J1426</f>
        <v>122.10052490234375</v>
      </c>
      <c r="L1423" s="118">
        <f>'Raw Data'!L1426</f>
        <v>15</v>
      </c>
      <c r="M1423" s="117">
        <f>IF('Raw Data'!U1426 &gt; 0, IF('Raw Data'!V1426 = 1, ('Raw Data'!Z1426 * 'Raw Data'!N1426 * 'Raw Data'!P1426) / 'Raw Data'!U1426, 'Raw Data'!Z1426), #N/A)</f>
        <v>0</v>
      </c>
      <c r="N1423" s="116">
        <f>IF('Raw Data'!U1426 &gt; 0, IF('Raw Data'!V1426 = 1, ('Raw Data'!AD1426 * 'Raw Data'!N1426 * 'Raw Data'!P1426) / 'Raw Data'!U1426, 'Raw Data'!AD1426), #N/A)</f>
        <v>122.22222222222223</v>
      </c>
      <c r="O1423" s="115">
        <f>IF('Raw Data'!U1426 &gt; 0, IF('Raw Data'!V1426 = 1, ('Raw Data'!AH1426 * 'Raw Data'!N1426 * 'Raw Data'!P1426) / 'Raw Data'!U1426, 'Raw Data'!AH1426), #N/A)</f>
        <v>0</v>
      </c>
      <c r="P1423" s="107">
        <f>'Raw Data'!V1426</f>
        <v>1</v>
      </c>
    </row>
    <row r="1424" spans="1:16" x14ac:dyDescent="0.2">
      <c r="A1424" s="132">
        <f>'Raw Data'!D1427</f>
        <v>7078</v>
      </c>
      <c r="B1424" s="113" t="str">
        <f>'Raw Data'!C1427</f>
        <v>4D</v>
      </c>
      <c r="C1424" s="131" t="str">
        <f>'Raw Data'!B1427</f>
        <v>4D Edge</v>
      </c>
      <c r="D1424" s="130">
        <f>'Raw Data'!E1427</f>
        <v>43338</v>
      </c>
      <c r="E1424" s="129">
        <f>'Raw Data'!F1427</f>
        <v>590999</v>
      </c>
      <c r="F1424" s="129">
        <f>IF('Raw Data'!G1427 &lt; 2000000,-1* 'Raw Data'!G1427,('Raw Data'!G1427 - 1000000))</f>
        <v>-1765599</v>
      </c>
      <c r="G1424" s="128">
        <f>'Raw Data'!H1427</f>
        <v>80</v>
      </c>
      <c r="H1424" s="127">
        <f>'Raw Data'!M1427</f>
        <v>7.869908332824707</v>
      </c>
      <c r="I1424" s="119">
        <f>'Raw Data'!I1427</f>
        <v>36.096038818359375</v>
      </c>
      <c r="J1424" s="118">
        <f>'Raw Data'!K1427</f>
        <v>2</v>
      </c>
      <c r="K1424" s="119">
        <f>'Raw Data'!J1427</f>
        <v>0</v>
      </c>
      <c r="L1424" s="118">
        <f>'Raw Data'!L1427</f>
        <v>0</v>
      </c>
      <c r="M1424" s="117">
        <f>IF('Raw Data'!U1427 &gt; 0, IF('Raw Data'!V1427 = 1, ('Raw Data'!Z1427 * 'Raw Data'!N1427 * 'Raw Data'!P1427) / 'Raw Data'!U1427, 'Raw Data'!Z1427), #N/A)</f>
        <v>0</v>
      </c>
      <c r="N1424" s="116">
        <f>IF('Raw Data'!U1427 &gt; 0, IF('Raw Data'!V1427 = 1, ('Raw Data'!AD1427 * 'Raw Data'!N1427 * 'Raw Data'!P1427) / 'Raw Data'!U1427, 'Raw Data'!AD1427), #N/A)</f>
        <v>58.8</v>
      </c>
      <c r="O1424" s="115">
        <f>IF('Raw Data'!U1427 &gt; 0, IF('Raw Data'!V1427 = 1, ('Raw Data'!AH1427 * 'Raw Data'!N1427 * 'Raw Data'!P1427) / 'Raw Data'!U1427, 'Raw Data'!AH1427), #N/A)</f>
        <v>0</v>
      </c>
      <c r="P1424" s="107">
        <f>'Raw Data'!V1427</f>
        <v>1</v>
      </c>
    </row>
    <row r="1425" spans="1:16" x14ac:dyDescent="0.2">
      <c r="A1425" s="132">
        <f>'Raw Data'!D1428</f>
        <v>7079</v>
      </c>
      <c r="B1425" s="113" t="str">
        <f>'Raw Data'!C1428</f>
        <v>4D</v>
      </c>
      <c r="C1425" s="131" t="str">
        <f>'Raw Data'!B1428</f>
        <v>4D Edge</v>
      </c>
      <c r="D1425" s="130">
        <f>'Raw Data'!E1428</f>
        <v>43338</v>
      </c>
      <c r="E1425" s="129">
        <f>'Raw Data'!F1428</f>
        <v>591003</v>
      </c>
      <c r="F1425" s="129">
        <f>IF('Raw Data'!G1428 &lt; 2000000,-1* 'Raw Data'!G1428,('Raw Data'!G1428 - 1000000))</f>
        <v>-1771592</v>
      </c>
      <c r="G1425" s="128">
        <f>'Raw Data'!H1428</f>
        <v>82</v>
      </c>
      <c r="H1425" s="127">
        <f>'Raw Data'!M1428</f>
        <v>8.0305185317993164</v>
      </c>
      <c r="I1425" s="119">
        <f>'Raw Data'!I1428</f>
        <v>65.013496398925781</v>
      </c>
      <c r="J1425" s="118">
        <f>'Raw Data'!K1428</f>
        <v>4</v>
      </c>
      <c r="K1425" s="119">
        <f>'Raw Data'!J1428</f>
        <v>117.91802215576172</v>
      </c>
      <c r="L1425" s="118">
        <f>'Raw Data'!L1428</f>
        <v>16</v>
      </c>
      <c r="M1425" s="117">
        <f>IF('Raw Data'!U1428 &gt; 0, IF('Raw Data'!V1428 = 1, ('Raw Data'!Z1428 * 'Raw Data'!N1428 * 'Raw Data'!P1428) / 'Raw Data'!U1428, 'Raw Data'!Z1428), #N/A)</f>
        <v>0</v>
      </c>
      <c r="N1425" s="116">
        <f>IF('Raw Data'!U1428 &gt; 0, IF('Raw Data'!V1428 = 1, ('Raw Data'!AD1428 * 'Raw Data'!N1428 * 'Raw Data'!P1428) / 'Raw Data'!U1428, 'Raw Data'!AD1428), #N/A)</f>
        <v>185</v>
      </c>
      <c r="O1425" s="115">
        <f>IF('Raw Data'!U1428 &gt; 0, IF('Raw Data'!V1428 = 1, ('Raw Data'!AH1428 * 'Raw Data'!N1428 * 'Raw Data'!P1428) / 'Raw Data'!U1428, 'Raw Data'!AH1428), #N/A)</f>
        <v>0</v>
      </c>
      <c r="P1425" s="107">
        <f>'Raw Data'!V1428</f>
        <v>1</v>
      </c>
    </row>
    <row r="1426" spans="1:16" x14ac:dyDescent="0.2">
      <c r="A1426" s="132">
        <f>'Raw Data'!D1429</f>
        <v>7080</v>
      </c>
      <c r="B1426" s="113" t="str">
        <f>'Raw Data'!C1429</f>
        <v>4D</v>
      </c>
      <c r="C1426" s="131" t="str">
        <f>'Raw Data'!B1429</f>
        <v>4D Edge</v>
      </c>
      <c r="D1426" s="130">
        <f>'Raw Data'!E1429</f>
        <v>43339</v>
      </c>
      <c r="E1426" s="129">
        <f>'Raw Data'!F1429</f>
        <v>591000</v>
      </c>
      <c r="F1426" s="129">
        <f>IF('Raw Data'!G1429 &lt; 2000000,-1* 'Raw Data'!G1429,('Raw Data'!G1429 - 1000000))</f>
        <v>-1773498</v>
      </c>
      <c r="G1426" s="128">
        <f>'Raw Data'!H1429</f>
        <v>90</v>
      </c>
      <c r="H1426" s="127">
        <f>'Raw Data'!M1429</f>
        <v>7.9502134323120117</v>
      </c>
      <c r="I1426" s="119">
        <f>'Raw Data'!I1429</f>
        <v>47.275226593017578</v>
      </c>
      <c r="J1426" s="118">
        <f>'Raw Data'!K1429</f>
        <v>2</v>
      </c>
      <c r="K1426" s="119">
        <f>'Raw Data'!J1429</f>
        <v>70.841468811035156</v>
      </c>
      <c r="L1426" s="118">
        <f>'Raw Data'!L1429</f>
        <v>11</v>
      </c>
      <c r="M1426" s="117">
        <f>IF('Raw Data'!U1429 &gt; 0, IF('Raw Data'!V1429 = 1, ('Raw Data'!Z1429 * 'Raw Data'!N1429 * 'Raw Data'!P1429) / 'Raw Data'!U1429, 'Raw Data'!Z1429), #N/A)</f>
        <v>0</v>
      </c>
      <c r="N1426" s="116">
        <f>IF('Raw Data'!U1429 &gt; 0, IF('Raw Data'!V1429 = 1, ('Raw Data'!AD1429 * 'Raw Data'!N1429 * 'Raw Data'!P1429) / 'Raw Data'!U1429, 'Raw Data'!AD1429), #N/A)</f>
        <v>133.65</v>
      </c>
      <c r="O1426" s="115">
        <f>IF('Raw Data'!U1429 &gt; 0, IF('Raw Data'!V1429 = 1, ('Raw Data'!AH1429 * 'Raw Data'!N1429 * 'Raw Data'!P1429) / 'Raw Data'!U1429, 'Raw Data'!AH1429), #N/A)</f>
        <v>0</v>
      </c>
      <c r="P1426" s="107">
        <f>'Raw Data'!V1429</f>
        <v>1</v>
      </c>
    </row>
    <row r="1427" spans="1:16" x14ac:dyDescent="0.2">
      <c r="A1427" s="132">
        <f>'Raw Data'!D1430</f>
        <v>7081</v>
      </c>
      <c r="B1427" s="113" t="str">
        <f>'Raw Data'!C1430</f>
        <v>4D</v>
      </c>
      <c r="C1427" s="131" t="str">
        <f>'Raw Data'!B1430</f>
        <v>4D Edge</v>
      </c>
      <c r="D1427" s="130">
        <f>'Raw Data'!E1430</f>
        <v>43339</v>
      </c>
      <c r="E1427" s="129">
        <f>'Raw Data'!F1430</f>
        <v>590999</v>
      </c>
      <c r="F1427" s="129">
        <f>IF('Raw Data'!G1430 &lt; 2000000,-1* 'Raw Data'!G1430,('Raw Data'!G1430 - 1000000))</f>
        <v>-1775507</v>
      </c>
      <c r="G1427" s="128">
        <f>'Raw Data'!H1430</f>
        <v>100</v>
      </c>
      <c r="H1427" s="127">
        <f>'Raw Data'!M1430</f>
        <v>7.869908332824707</v>
      </c>
      <c r="I1427" s="119">
        <f>'Raw Data'!I1430</f>
        <v>48.731277465820313</v>
      </c>
      <c r="J1427" s="118">
        <f>'Raw Data'!K1430</f>
        <v>3</v>
      </c>
      <c r="K1427" s="119">
        <f>'Raw Data'!J1430</f>
        <v>52.963081359863281</v>
      </c>
      <c r="L1427" s="118">
        <f>'Raw Data'!L1430</f>
        <v>8</v>
      </c>
      <c r="M1427" s="117">
        <f>IF('Raw Data'!U1430 &gt; 0, IF('Raw Data'!V1430 = 1, ('Raw Data'!Z1430 * 'Raw Data'!N1430 * 'Raw Data'!P1430) / 'Raw Data'!U1430, 'Raw Data'!Z1430), #N/A)</f>
        <v>0</v>
      </c>
      <c r="N1427" s="116">
        <f>IF('Raw Data'!U1430 &gt; 0, IF('Raw Data'!V1430 = 1, ('Raw Data'!AD1430 * 'Raw Data'!N1430 * 'Raw Data'!P1430) / 'Raw Data'!U1430, 'Raw Data'!AD1430), #N/A)</f>
        <v>112.7</v>
      </c>
      <c r="O1427" s="115">
        <f>IF('Raw Data'!U1430 &gt; 0, IF('Raw Data'!V1430 = 1, ('Raw Data'!AH1430 * 'Raw Data'!N1430 * 'Raw Data'!P1430) / 'Raw Data'!U1430, 'Raw Data'!AH1430), #N/A)</f>
        <v>0</v>
      </c>
      <c r="P1427" s="107">
        <f>'Raw Data'!V1430</f>
        <v>1</v>
      </c>
    </row>
    <row r="1428" spans="1:16" x14ac:dyDescent="0.2">
      <c r="A1428" s="132">
        <f>'Raw Data'!D1431</f>
        <v>7082</v>
      </c>
      <c r="B1428" s="113" t="str">
        <f>'Raw Data'!C1431</f>
        <v>4D</v>
      </c>
      <c r="C1428" s="131" t="str">
        <f>'Raw Data'!B1431</f>
        <v>4D Edge</v>
      </c>
      <c r="D1428" s="130">
        <f>'Raw Data'!E1431</f>
        <v>43339</v>
      </c>
      <c r="E1428" s="129">
        <f>'Raw Data'!F1431</f>
        <v>591000</v>
      </c>
      <c r="F1428" s="129">
        <f>IF('Raw Data'!G1431 &lt; 2000000,-1* 'Raw Data'!G1431,('Raw Data'!G1431 - 1000000))</f>
        <v>-1781404</v>
      </c>
      <c r="G1428" s="128">
        <f>'Raw Data'!H1431</f>
        <v>76</v>
      </c>
      <c r="H1428" s="127">
        <f>'Raw Data'!M1431</f>
        <v>7.8699078559875488</v>
      </c>
      <c r="I1428" s="119">
        <f>'Raw Data'!I1431</f>
        <v>79.891845703125</v>
      </c>
      <c r="J1428" s="118">
        <f>'Raw Data'!K1431</f>
        <v>5</v>
      </c>
      <c r="K1428" s="119">
        <f>'Raw Data'!J1431</f>
        <v>30.767303466796875</v>
      </c>
      <c r="L1428" s="118">
        <f>'Raw Data'!L1431</f>
        <v>4</v>
      </c>
      <c r="M1428" s="117">
        <f>IF('Raw Data'!U1431 &gt; 0, IF('Raw Data'!V1431 = 1, ('Raw Data'!Z1431 * 'Raw Data'!N1431 * 'Raw Data'!P1431) / 'Raw Data'!U1431, 'Raw Data'!Z1431), #N/A)</f>
        <v>0</v>
      </c>
      <c r="N1428" s="116">
        <f>IF('Raw Data'!U1431 &gt; 0, IF('Raw Data'!V1431 = 1, ('Raw Data'!AD1431 * 'Raw Data'!N1431 * 'Raw Data'!P1431) / 'Raw Data'!U1431, 'Raw Data'!AD1431), #N/A)</f>
        <v>44.1</v>
      </c>
      <c r="O1428" s="115">
        <f>IF('Raw Data'!U1431 &gt; 0, IF('Raw Data'!V1431 = 1, ('Raw Data'!AH1431 * 'Raw Data'!N1431 * 'Raw Data'!P1431) / 'Raw Data'!U1431, 'Raw Data'!AH1431), #N/A)</f>
        <v>0</v>
      </c>
      <c r="P1428" s="107">
        <f>'Raw Data'!V1431</f>
        <v>1</v>
      </c>
    </row>
    <row r="1429" spans="1:16" x14ac:dyDescent="0.2">
      <c r="A1429" s="132">
        <f>'Raw Data'!D1432</f>
        <v>7083</v>
      </c>
      <c r="B1429" s="113" t="str">
        <f>'Raw Data'!C1432</f>
        <v>4D</v>
      </c>
      <c r="C1429" s="131" t="str">
        <f>'Raw Data'!B1432</f>
        <v>4D Edge</v>
      </c>
      <c r="D1429" s="130">
        <f>'Raw Data'!E1432</f>
        <v>43338</v>
      </c>
      <c r="E1429" s="129">
        <f>'Raw Data'!F1432</f>
        <v>592006</v>
      </c>
      <c r="F1429" s="129">
        <f>IF('Raw Data'!G1432 &lt; 2000000,-1* 'Raw Data'!G1432,('Raw Data'!G1432 - 1000000))</f>
        <v>-1765697</v>
      </c>
      <c r="G1429" s="128">
        <f>'Raw Data'!H1432</f>
        <v>80</v>
      </c>
      <c r="H1429" s="127">
        <f>'Raw Data'!M1432</f>
        <v>7.9502134323120117</v>
      </c>
      <c r="I1429" s="119">
        <f>'Raw Data'!I1432</f>
        <v>16.520557403564453</v>
      </c>
      <c r="J1429" s="118">
        <f>'Raw Data'!K1432</f>
        <v>1</v>
      </c>
      <c r="K1429" s="119">
        <f>'Raw Data'!J1432</f>
        <v>83.520904541015625</v>
      </c>
      <c r="L1429" s="118">
        <f>'Raw Data'!L1432</f>
        <v>10</v>
      </c>
      <c r="M1429" s="117">
        <f>IF('Raw Data'!U1432 &gt; 0, IF('Raw Data'!V1432 = 1, ('Raw Data'!Z1432 * 'Raw Data'!N1432 * 'Raw Data'!P1432) / 'Raw Data'!U1432, 'Raw Data'!Z1432), #N/A)</f>
        <v>0</v>
      </c>
      <c r="N1429" s="116">
        <f>IF('Raw Data'!U1432 &gt; 0, IF('Raw Data'!V1432 = 1, ('Raw Data'!AD1432 * 'Raw Data'!N1432 * 'Raw Data'!P1432) / 'Raw Data'!U1432, 'Raw Data'!AD1432), #N/A)</f>
        <v>94.05</v>
      </c>
      <c r="O1429" s="115">
        <f>IF('Raw Data'!U1432 &gt; 0, IF('Raw Data'!V1432 = 1, ('Raw Data'!AH1432 * 'Raw Data'!N1432 * 'Raw Data'!P1432) / 'Raw Data'!U1432, 'Raw Data'!AH1432), #N/A)</f>
        <v>0</v>
      </c>
      <c r="P1429" s="107">
        <f>'Raw Data'!V1432</f>
        <v>1</v>
      </c>
    </row>
    <row r="1430" spans="1:16" x14ac:dyDescent="0.2">
      <c r="A1430" s="132">
        <f>'Raw Data'!D1433</f>
        <v>7084</v>
      </c>
      <c r="B1430" s="113" t="str">
        <f>'Raw Data'!C1433</f>
        <v>4D</v>
      </c>
      <c r="C1430" s="131" t="str">
        <f>'Raw Data'!B1433</f>
        <v>4D Edge</v>
      </c>
      <c r="D1430" s="130">
        <f>'Raw Data'!E1433</f>
        <v>43338</v>
      </c>
      <c r="E1430" s="129">
        <f>'Raw Data'!F1433</f>
        <v>592001</v>
      </c>
      <c r="F1430" s="129">
        <f>IF('Raw Data'!G1433 &lt; 2000000,-1* 'Raw Data'!G1433,('Raw Data'!G1433 - 1000000))</f>
        <v>-1771701</v>
      </c>
      <c r="G1430" s="128">
        <f>'Raw Data'!H1433</f>
        <v>87</v>
      </c>
      <c r="H1430" s="127">
        <f>'Raw Data'!M1433</f>
        <v>8.0305185317993164</v>
      </c>
      <c r="I1430" s="119">
        <f>'Raw Data'!I1433</f>
        <v>11.427544593811035</v>
      </c>
      <c r="J1430" s="118">
        <f>'Raw Data'!K1433</f>
        <v>1</v>
      </c>
      <c r="K1430" s="119">
        <f>'Raw Data'!J1433</f>
        <v>67.80975341796875</v>
      </c>
      <c r="L1430" s="118">
        <f>'Raw Data'!L1433</f>
        <v>10</v>
      </c>
      <c r="M1430" s="117">
        <f>IF('Raw Data'!U1433 &gt; 0, IF('Raw Data'!V1433 = 1, ('Raw Data'!Z1433 * 'Raw Data'!N1433 * 'Raw Data'!P1433) / 'Raw Data'!U1433, 'Raw Data'!Z1433), #N/A)</f>
        <v>0</v>
      </c>
      <c r="N1430" s="116">
        <f>IF('Raw Data'!U1433 &gt; 0, IF('Raw Data'!V1433 = 1, ('Raw Data'!AD1433 * 'Raw Data'!N1433 * 'Raw Data'!P1433) / 'Raw Data'!U1433, 'Raw Data'!AD1433), #N/A)</f>
        <v>145</v>
      </c>
      <c r="O1430" s="115">
        <f>IF('Raw Data'!U1433 &gt; 0, IF('Raw Data'!V1433 = 1, ('Raw Data'!AH1433 * 'Raw Data'!N1433 * 'Raw Data'!P1433) / 'Raw Data'!U1433, 'Raw Data'!AH1433), #N/A)</f>
        <v>0</v>
      </c>
      <c r="P1430" s="107">
        <f>'Raw Data'!V1433</f>
        <v>1</v>
      </c>
    </row>
    <row r="1431" spans="1:16" x14ac:dyDescent="0.2">
      <c r="A1431" s="132">
        <f>'Raw Data'!D1434</f>
        <v>7085</v>
      </c>
      <c r="B1431" s="113" t="str">
        <f>'Raw Data'!C1434</f>
        <v>4D</v>
      </c>
      <c r="C1431" s="131" t="str">
        <f>'Raw Data'!B1434</f>
        <v>4D Edge</v>
      </c>
      <c r="D1431" s="130">
        <f>'Raw Data'!E1434</f>
        <v>43337</v>
      </c>
      <c r="E1431" s="129">
        <f>'Raw Data'!F1434</f>
        <v>592000</v>
      </c>
      <c r="F1431" s="129">
        <f>IF('Raw Data'!G1434 &lt; 2000000,-1* 'Raw Data'!G1434,('Raw Data'!G1434 - 1000000))</f>
        <v>-1773601</v>
      </c>
      <c r="G1431" s="128">
        <f>'Raw Data'!H1434</f>
        <v>143</v>
      </c>
      <c r="H1431" s="127">
        <f>'Raw Data'!M1434</f>
        <v>7.9502134323120117</v>
      </c>
      <c r="I1431" s="119">
        <f>'Raw Data'!I1434</f>
        <v>126.88741302490234</v>
      </c>
      <c r="J1431" s="118">
        <f>'Raw Data'!K1434</f>
        <v>5</v>
      </c>
      <c r="K1431" s="119">
        <f>'Raw Data'!J1434</f>
        <v>24.440898895263672</v>
      </c>
      <c r="L1431" s="118">
        <f>'Raw Data'!L1434</f>
        <v>3</v>
      </c>
      <c r="M1431" s="117">
        <f>IF('Raw Data'!U1434 &gt; 0, IF('Raw Data'!V1434 = 1, ('Raw Data'!Z1434 * 'Raw Data'!N1434 * 'Raw Data'!P1434) / 'Raw Data'!U1434, 'Raw Data'!Z1434), #N/A)</f>
        <v>0</v>
      </c>
      <c r="N1431" s="116">
        <f>IF('Raw Data'!U1434 &gt; 0, IF('Raw Data'!V1434 = 1, ('Raw Data'!AD1434 * 'Raw Data'!N1434 * 'Raw Data'!P1434) / 'Raw Data'!U1434, 'Raw Data'!AD1434), #N/A)</f>
        <v>4.95</v>
      </c>
      <c r="O1431" s="115">
        <f>IF('Raw Data'!U1434 &gt; 0, IF('Raw Data'!V1434 = 1, ('Raw Data'!AH1434 * 'Raw Data'!N1434 * 'Raw Data'!P1434) / 'Raw Data'!U1434, 'Raw Data'!AH1434), #N/A)</f>
        <v>0</v>
      </c>
      <c r="P1431" s="107">
        <f>'Raw Data'!V1434</f>
        <v>1</v>
      </c>
    </row>
    <row r="1432" spans="1:16" x14ac:dyDescent="0.2">
      <c r="A1432" s="132">
        <f>'Raw Data'!D1435</f>
        <v>7086</v>
      </c>
      <c r="B1432" s="113" t="str">
        <f>'Raw Data'!C1435</f>
        <v>4D</v>
      </c>
      <c r="C1432" s="131" t="str">
        <f>'Raw Data'!B1435</f>
        <v>4D Edge</v>
      </c>
      <c r="D1432" s="130">
        <f>'Raw Data'!E1435</f>
        <v>43333</v>
      </c>
      <c r="E1432" s="129">
        <f>'Raw Data'!F1435</f>
        <v>593000</v>
      </c>
      <c r="F1432" s="129">
        <f>IF('Raw Data'!G1435 &lt; 2000000,-1* 'Raw Data'!G1435,('Raw Data'!G1435 - 1000000))</f>
        <v>-1763803</v>
      </c>
      <c r="G1432" s="128">
        <f>'Raw Data'!H1435</f>
        <v>77</v>
      </c>
      <c r="H1432" s="127">
        <f>'Raw Data'!M1435</f>
        <v>7.9502134323120117</v>
      </c>
      <c r="I1432" s="119">
        <f>'Raw Data'!I1435</f>
        <v>0</v>
      </c>
      <c r="J1432" s="118">
        <f>'Raw Data'!K1435</f>
        <v>0</v>
      </c>
      <c r="K1432" s="119">
        <f>'Raw Data'!J1435</f>
        <v>0</v>
      </c>
      <c r="L1432" s="118">
        <f>'Raw Data'!L1435</f>
        <v>0</v>
      </c>
      <c r="M1432" s="117">
        <f>IF('Raw Data'!U1435 &gt; 0, IF('Raw Data'!V1435 = 1, ('Raw Data'!Z1435 * 'Raw Data'!N1435 * 'Raw Data'!P1435) / 'Raw Data'!U1435, 'Raw Data'!Z1435), #N/A)</f>
        <v>0</v>
      </c>
      <c r="N1432" s="116">
        <f>IF('Raw Data'!U1435 &gt; 0, IF('Raw Data'!V1435 = 1, ('Raw Data'!AD1435 * 'Raw Data'!N1435 * 'Raw Data'!P1435) / 'Raw Data'!U1435, 'Raw Data'!AD1435), #N/A)</f>
        <v>29.7</v>
      </c>
      <c r="O1432" s="115">
        <f>IF('Raw Data'!U1435 &gt; 0, IF('Raw Data'!V1435 = 1, ('Raw Data'!AH1435 * 'Raw Data'!N1435 * 'Raw Data'!P1435) / 'Raw Data'!U1435, 'Raw Data'!AH1435), #N/A)</f>
        <v>0</v>
      </c>
      <c r="P1432" s="107">
        <f>'Raw Data'!V1435</f>
        <v>1</v>
      </c>
    </row>
    <row r="1433" spans="1:16" x14ac:dyDescent="0.2">
      <c r="A1433" s="132">
        <f>'Raw Data'!D1436</f>
        <v>7087</v>
      </c>
      <c r="B1433" s="113" t="str">
        <f>'Raw Data'!C1436</f>
        <v>4D</v>
      </c>
      <c r="C1433" s="131" t="str">
        <f>'Raw Data'!B1436</f>
        <v>4D Edge</v>
      </c>
      <c r="D1433" s="130">
        <f>'Raw Data'!E1436</f>
        <v>43333</v>
      </c>
      <c r="E1433" s="129">
        <f>'Raw Data'!F1436</f>
        <v>592999</v>
      </c>
      <c r="F1433" s="129">
        <f>IF('Raw Data'!G1436 &lt; 2000000,-1* 'Raw Data'!G1436,('Raw Data'!G1436 - 1000000))</f>
        <v>-1765801</v>
      </c>
      <c r="G1433" s="128">
        <f>'Raw Data'!H1436</f>
        <v>83</v>
      </c>
      <c r="H1433" s="127">
        <f>'Raw Data'!M1436</f>
        <v>7.9502134323120117</v>
      </c>
      <c r="I1433" s="119">
        <f>'Raw Data'!I1436</f>
        <v>45.267391204833984</v>
      </c>
      <c r="J1433" s="118">
        <f>'Raw Data'!K1436</f>
        <v>3</v>
      </c>
      <c r="K1433" s="119">
        <f>'Raw Data'!J1436</f>
        <v>27.235923767089844</v>
      </c>
      <c r="L1433" s="118">
        <f>'Raw Data'!L1436</f>
        <v>4</v>
      </c>
      <c r="M1433" s="117">
        <f>IF('Raw Data'!U1436 &gt; 0, IF('Raw Data'!V1436 = 1, ('Raw Data'!Z1436 * 'Raw Data'!N1436 * 'Raw Data'!P1436) / 'Raw Data'!U1436, 'Raw Data'!Z1436), #N/A)</f>
        <v>0</v>
      </c>
      <c r="N1433" s="116">
        <f>IF('Raw Data'!U1436 &gt; 0, IF('Raw Data'!V1436 = 1, ('Raw Data'!AD1436 * 'Raw Data'!N1436 * 'Raw Data'!P1436) / 'Raw Data'!U1436, 'Raw Data'!AD1436), #N/A)</f>
        <v>64.349999999999994</v>
      </c>
      <c r="O1433" s="115">
        <f>IF('Raw Data'!U1436 &gt; 0, IF('Raw Data'!V1436 = 1, ('Raw Data'!AH1436 * 'Raw Data'!N1436 * 'Raw Data'!P1436) / 'Raw Data'!U1436, 'Raw Data'!AH1436), #N/A)</f>
        <v>0</v>
      </c>
      <c r="P1433" s="107">
        <f>'Raw Data'!V1436</f>
        <v>1</v>
      </c>
    </row>
    <row r="1434" spans="1:16" x14ac:dyDescent="0.2">
      <c r="A1434" s="132">
        <f>'Raw Data'!D1437</f>
        <v>7088</v>
      </c>
      <c r="B1434" s="113" t="str">
        <f>'Raw Data'!C1437</f>
        <v>4D</v>
      </c>
      <c r="C1434" s="131" t="str">
        <f>'Raw Data'!B1437</f>
        <v>4D Edge</v>
      </c>
      <c r="D1434" s="130">
        <f>'Raw Data'!E1437</f>
        <v>43334</v>
      </c>
      <c r="E1434" s="129">
        <f>'Raw Data'!F1437</f>
        <v>593003</v>
      </c>
      <c r="F1434" s="129">
        <f>IF('Raw Data'!G1437 &lt; 2000000,-1* 'Raw Data'!G1437,('Raw Data'!G1437 - 1000000))</f>
        <v>-1771797</v>
      </c>
      <c r="G1434" s="128">
        <f>'Raw Data'!H1437</f>
        <v>84</v>
      </c>
      <c r="H1434" s="127">
        <f>'Raw Data'!M1437</f>
        <v>7.9502134323120117</v>
      </c>
      <c r="I1434" s="119">
        <f>'Raw Data'!I1437</f>
        <v>44.704936981201172</v>
      </c>
      <c r="J1434" s="118">
        <f>'Raw Data'!K1437</f>
        <v>2</v>
      </c>
      <c r="K1434" s="119">
        <f>'Raw Data'!J1437</f>
        <v>79.967803955078125</v>
      </c>
      <c r="L1434" s="118">
        <f>'Raw Data'!L1437</f>
        <v>10</v>
      </c>
      <c r="M1434" s="117">
        <f>IF('Raw Data'!U1437 &gt; 0, IF('Raw Data'!V1437 = 1, ('Raw Data'!Z1437 * 'Raw Data'!N1437 * 'Raw Data'!P1437) / 'Raw Data'!U1437, 'Raw Data'!Z1437), #N/A)</f>
        <v>0</v>
      </c>
      <c r="N1434" s="116">
        <f>IF('Raw Data'!U1437 &gt; 0, IF('Raw Data'!V1437 = 1, ('Raw Data'!AD1437 * 'Raw Data'!N1437 * 'Raw Data'!P1437) / 'Raw Data'!U1437, 'Raw Data'!AD1437), #N/A)</f>
        <v>89.1</v>
      </c>
      <c r="O1434" s="115">
        <f>IF('Raw Data'!U1437 &gt; 0, IF('Raw Data'!V1437 = 1, ('Raw Data'!AH1437 * 'Raw Data'!N1437 * 'Raw Data'!P1437) / 'Raw Data'!U1437, 'Raw Data'!AH1437), #N/A)</f>
        <v>0</v>
      </c>
      <c r="P1434" s="107">
        <f>'Raw Data'!V1437</f>
        <v>1</v>
      </c>
    </row>
    <row r="1435" spans="1:16" x14ac:dyDescent="0.2">
      <c r="A1435" s="132">
        <f>'Raw Data'!D1438</f>
        <v>7089</v>
      </c>
      <c r="B1435" s="113" t="str">
        <f>'Raw Data'!C1438</f>
        <v>4D</v>
      </c>
      <c r="C1435" s="131" t="str">
        <f>'Raw Data'!B1438</f>
        <v>4D Edge</v>
      </c>
      <c r="D1435" s="130">
        <f>'Raw Data'!E1438</f>
        <v>43337</v>
      </c>
      <c r="E1435" s="129">
        <f>'Raw Data'!F1438</f>
        <v>592998</v>
      </c>
      <c r="F1435" s="129">
        <f>IF('Raw Data'!G1438 &lt; 2000000,-1* 'Raw Data'!G1438,('Raw Data'!G1438 - 1000000))</f>
        <v>-1773702</v>
      </c>
      <c r="G1435" s="128">
        <f>'Raw Data'!H1438</f>
        <v>127</v>
      </c>
      <c r="H1435" s="127">
        <f>'Raw Data'!M1438</f>
        <v>7.9502134323120117</v>
      </c>
      <c r="I1435" s="119">
        <f>'Raw Data'!I1438</f>
        <v>98.431724548339844</v>
      </c>
      <c r="J1435" s="118">
        <f>'Raw Data'!K1438</f>
        <v>6</v>
      </c>
      <c r="K1435" s="119">
        <f>'Raw Data'!J1438</f>
        <v>29.976675033569336</v>
      </c>
      <c r="L1435" s="118">
        <f>'Raw Data'!L1438</f>
        <v>4</v>
      </c>
      <c r="M1435" s="117">
        <f>IF('Raw Data'!U1438 &gt; 0, IF('Raw Data'!V1438 = 1, ('Raw Data'!Z1438 * 'Raw Data'!N1438 * 'Raw Data'!P1438) / 'Raw Data'!U1438, 'Raw Data'!Z1438), #N/A)</f>
        <v>0</v>
      </c>
      <c r="N1435" s="116">
        <f>IF('Raw Data'!U1438 &gt; 0, IF('Raw Data'!V1438 = 1, ('Raw Data'!AD1438 * 'Raw Data'!N1438 * 'Raw Data'!P1438) / 'Raw Data'!U1438, 'Raw Data'!AD1438), #N/A)</f>
        <v>64.349999999999994</v>
      </c>
      <c r="O1435" s="115">
        <f>IF('Raw Data'!U1438 &gt; 0, IF('Raw Data'!V1438 = 1, ('Raw Data'!AH1438 * 'Raw Data'!N1438 * 'Raw Data'!P1438) / 'Raw Data'!U1438, 'Raw Data'!AH1438), #N/A)</f>
        <v>0</v>
      </c>
      <c r="P1435" s="107">
        <f>'Raw Data'!V1438</f>
        <v>1</v>
      </c>
    </row>
    <row r="1436" spans="1:16" x14ac:dyDescent="0.2">
      <c r="A1436" s="132">
        <f>'Raw Data'!D1439</f>
        <v>7092</v>
      </c>
      <c r="B1436" s="113" t="str">
        <f>'Raw Data'!C1439</f>
        <v>4D</v>
      </c>
      <c r="C1436" s="131" t="str">
        <f>'Raw Data'!B1439</f>
        <v>4D Edge</v>
      </c>
      <c r="D1436" s="130">
        <f>'Raw Data'!E1439</f>
        <v>43334</v>
      </c>
      <c r="E1436" s="129">
        <f>'Raw Data'!F1439</f>
        <v>593999</v>
      </c>
      <c r="F1436" s="129">
        <f>IF('Raw Data'!G1439 &lt; 2000000,-1* 'Raw Data'!G1439,('Raw Data'!G1439 - 1000000))</f>
        <v>-1765899</v>
      </c>
      <c r="G1436" s="128">
        <f>'Raw Data'!H1439</f>
        <v>85</v>
      </c>
      <c r="H1436" s="127">
        <f>'Raw Data'!M1439</f>
        <v>7.9502134323120117</v>
      </c>
      <c r="I1436" s="119">
        <f>'Raw Data'!I1439</f>
        <v>28.16557502746582</v>
      </c>
      <c r="J1436" s="118">
        <f>'Raw Data'!K1439</f>
        <v>2</v>
      </c>
      <c r="K1436" s="119">
        <f>'Raw Data'!J1439</f>
        <v>6.5804800987243652</v>
      </c>
      <c r="L1436" s="118">
        <f>'Raw Data'!L1439</f>
        <v>1</v>
      </c>
      <c r="M1436" s="117">
        <f>IF('Raw Data'!U1439 &gt; 0, IF('Raw Data'!V1439 = 1, ('Raw Data'!Z1439 * 'Raw Data'!N1439 * 'Raw Data'!P1439) / 'Raw Data'!U1439, 'Raw Data'!Z1439), #N/A)</f>
        <v>0</v>
      </c>
      <c r="N1436" s="116">
        <f>IF('Raw Data'!U1439 &gt; 0, IF('Raw Data'!V1439 = 1, ('Raw Data'!AD1439 * 'Raw Data'!N1439 * 'Raw Data'!P1439) / 'Raw Data'!U1439, 'Raw Data'!AD1439), #N/A)</f>
        <v>33.942857142857143</v>
      </c>
      <c r="O1436" s="115">
        <f>IF('Raw Data'!U1439 &gt; 0, IF('Raw Data'!V1439 = 1, ('Raw Data'!AH1439 * 'Raw Data'!N1439 * 'Raw Data'!P1439) / 'Raw Data'!U1439, 'Raw Data'!AH1439), #N/A)</f>
        <v>0</v>
      </c>
      <c r="P1436" s="107">
        <f>'Raw Data'!V1439</f>
        <v>1</v>
      </c>
    </row>
    <row r="1437" spans="1:16" x14ac:dyDescent="0.2">
      <c r="A1437" s="132">
        <f>'Raw Data'!D1440</f>
        <v>7093</v>
      </c>
      <c r="B1437" s="113" t="str">
        <f>'Raw Data'!C1440</f>
        <v>4D</v>
      </c>
      <c r="C1437" s="131" t="str">
        <f>'Raw Data'!B1440</f>
        <v>4D Edge</v>
      </c>
      <c r="D1437" s="130">
        <f>'Raw Data'!E1440</f>
        <v>43334</v>
      </c>
      <c r="E1437" s="129">
        <f>'Raw Data'!F1440</f>
        <v>593999</v>
      </c>
      <c r="F1437" s="129">
        <f>IF('Raw Data'!G1440 &lt; 2000000,-1* 'Raw Data'!G1440,('Raw Data'!G1440 - 1000000))</f>
        <v>-1771899</v>
      </c>
      <c r="G1437" s="128">
        <f>'Raw Data'!H1440</f>
        <v>112</v>
      </c>
      <c r="H1437" s="127">
        <f>'Raw Data'!M1440</f>
        <v>7.9502134323120117</v>
      </c>
      <c r="I1437" s="119">
        <f>'Raw Data'!I1440</f>
        <v>0</v>
      </c>
      <c r="J1437" s="118">
        <f>'Raw Data'!K1440</f>
        <v>0</v>
      </c>
      <c r="K1437" s="119">
        <f>'Raw Data'!J1440</f>
        <v>70.371604919433594</v>
      </c>
      <c r="L1437" s="118">
        <f>'Raw Data'!L1440</f>
        <v>10</v>
      </c>
      <c r="M1437" s="117">
        <f>IF('Raw Data'!U1440 &gt; 0, IF('Raw Data'!V1440 = 1, ('Raw Data'!Z1440 * 'Raw Data'!N1440 * 'Raw Data'!P1440) / 'Raw Data'!U1440, 'Raw Data'!Z1440), #N/A)</f>
        <v>4.95</v>
      </c>
      <c r="N1437" s="116">
        <f>IF('Raw Data'!U1440 &gt; 0, IF('Raw Data'!V1440 = 1, ('Raw Data'!AD1440 * 'Raw Data'!N1440 * 'Raw Data'!P1440) / 'Raw Data'!U1440, 'Raw Data'!AD1440), #N/A)</f>
        <v>44.55</v>
      </c>
      <c r="O1437" s="115">
        <f>IF('Raw Data'!U1440 &gt; 0, IF('Raw Data'!V1440 = 1, ('Raw Data'!AH1440 * 'Raw Data'!N1440 * 'Raw Data'!P1440) / 'Raw Data'!U1440, 'Raw Data'!AH1440), #N/A)</f>
        <v>0</v>
      </c>
      <c r="P1437" s="107">
        <f>'Raw Data'!V1440</f>
        <v>1</v>
      </c>
    </row>
    <row r="1438" spans="1:16" x14ac:dyDescent="0.2">
      <c r="A1438" s="132">
        <f>'Raw Data'!D1441</f>
        <v>7094</v>
      </c>
      <c r="B1438" s="113" t="str">
        <f>'Raw Data'!C1441</f>
        <v>4D</v>
      </c>
      <c r="C1438" s="131" t="str">
        <f>'Raw Data'!B1441</f>
        <v>4D Edge</v>
      </c>
      <c r="D1438" s="130">
        <f>'Raw Data'!E1441</f>
        <v>43337</v>
      </c>
      <c r="E1438" s="129">
        <f>'Raw Data'!F1441</f>
        <v>593999</v>
      </c>
      <c r="F1438" s="129">
        <f>IF('Raw Data'!G1441 &lt; 2000000,-1* 'Raw Data'!G1441,('Raw Data'!G1441 - 1000000))</f>
        <v>-1773900</v>
      </c>
      <c r="G1438" s="128">
        <f>'Raw Data'!H1441</f>
        <v>126</v>
      </c>
      <c r="H1438" s="127">
        <f>'Raw Data'!M1441</f>
        <v>7.9502134323120117</v>
      </c>
      <c r="I1438" s="119">
        <f>'Raw Data'!I1441</f>
        <v>93.640106201171875</v>
      </c>
      <c r="J1438" s="118">
        <f>'Raw Data'!K1441</f>
        <v>5</v>
      </c>
      <c r="K1438" s="119">
        <f>'Raw Data'!J1441</f>
        <v>38.643096923828125</v>
      </c>
      <c r="L1438" s="118">
        <f>'Raw Data'!L1441</f>
        <v>5</v>
      </c>
      <c r="M1438" s="117">
        <f>IF('Raw Data'!U1441 &gt; 0, IF('Raw Data'!V1441 = 1, ('Raw Data'!Z1441 * 'Raw Data'!N1441 * 'Raw Data'!P1441) / 'Raw Data'!U1441, 'Raw Data'!Z1441), #N/A)</f>
        <v>4.95</v>
      </c>
      <c r="N1438" s="116">
        <f>IF('Raw Data'!U1441 &gt; 0, IF('Raw Data'!V1441 = 1, ('Raw Data'!AD1441 * 'Raw Data'!N1441 * 'Raw Data'!P1441) / 'Raw Data'!U1441, 'Raw Data'!AD1441), #N/A)</f>
        <v>74.25</v>
      </c>
      <c r="O1438" s="115">
        <f>IF('Raw Data'!U1441 &gt; 0, IF('Raw Data'!V1441 = 1, ('Raw Data'!AH1441 * 'Raw Data'!N1441 * 'Raw Data'!P1441) / 'Raw Data'!U1441, 'Raw Data'!AH1441), #N/A)</f>
        <v>0</v>
      </c>
      <c r="P1438" s="107">
        <f>'Raw Data'!V1441</f>
        <v>1</v>
      </c>
    </row>
    <row r="1439" spans="1:16" x14ac:dyDescent="0.2">
      <c r="A1439" s="132">
        <f>'Raw Data'!D1442</f>
        <v>7095</v>
      </c>
      <c r="B1439" s="113" t="str">
        <f>'Raw Data'!C1442</f>
        <v>4D</v>
      </c>
      <c r="C1439" s="131" t="str">
        <f>'Raw Data'!B1442</f>
        <v>4D Edge</v>
      </c>
      <c r="D1439" s="130">
        <f>'Raw Data'!E1442</f>
        <v>43335</v>
      </c>
      <c r="E1439" s="129">
        <f>'Raw Data'!F1442</f>
        <v>594001</v>
      </c>
      <c r="F1439" s="129">
        <f>IF('Raw Data'!G1442 &lt; 2000000,-1* 'Raw Data'!G1442,('Raw Data'!G1442 - 1000000))</f>
        <v>-1775805</v>
      </c>
      <c r="G1439" s="128">
        <f>'Raw Data'!H1442</f>
        <v>91</v>
      </c>
      <c r="H1439" s="127">
        <f>'Raw Data'!M1442</f>
        <v>7.9502134323120117</v>
      </c>
      <c r="I1439" s="119">
        <f>'Raw Data'!I1442</f>
        <v>230.76161193847656</v>
      </c>
      <c r="J1439" s="118">
        <f>'Raw Data'!K1442</f>
        <v>13</v>
      </c>
      <c r="K1439" s="119">
        <f>'Raw Data'!J1442</f>
        <v>43.020309448242187</v>
      </c>
      <c r="L1439" s="118">
        <f>'Raw Data'!L1442</f>
        <v>6</v>
      </c>
      <c r="M1439" s="117">
        <f>IF('Raw Data'!U1442 &gt; 0, IF('Raw Data'!V1442 = 1, ('Raw Data'!Z1442 * 'Raw Data'!N1442 * 'Raw Data'!P1442) / 'Raw Data'!U1442, 'Raw Data'!Z1442), #N/A)</f>
        <v>0</v>
      </c>
      <c r="N1439" s="116">
        <f>IF('Raw Data'!U1442 &gt; 0, IF('Raw Data'!V1442 = 1, ('Raw Data'!AD1442 * 'Raw Data'!N1442 * 'Raw Data'!P1442) / 'Raw Data'!U1442, 'Raw Data'!AD1442), #N/A)</f>
        <v>158.4</v>
      </c>
      <c r="O1439" s="115">
        <f>IF('Raw Data'!U1442 &gt; 0, IF('Raw Data'!V1442 = 1, ('Raw Data'!AH1442 * 'Raw Data'!N1442 * 'Raw Data'!P1442) / 'Raw Data'!U1442, 'Raw Data'!AH1442), #N/A)</f>
        <v>0</v>
      </c>
      <c r="P1439" s="107">
        <f>'Raw Data'!V1442</f>
        <v>1</v>
      </c>
    </row>
    <row r="1440" spans="1:16" x14ac:dyDescent="0.2">
      <c r="A1440" s="132">
        <f>'Raw Data'!D1443</f>
        <v>7096</v>
      </c>
      <c r="B1440" s="113" t="str">
        <f>'Raw Data'!C1443</f>
        <v>4D</v>
      </c>
      <c r="C1440" s="131" t="str">
        <f>'Raw Data'!B1443</f>
        <v>4D Edge</v>
      </c>
      <c r="D1440" s="130">
        <f>'Raw Data'!E1443</f>
        <v>43335</v>
      </c>
      <c r="E1440" s="129">
        <f>'Raw Data'!F1443</f>
        <v>594002</v>
      </c>
      <c r="F1440" s="129">
        <f>IF('Raw Data'!G1443 &lt; 2000000,-1* 'Raw Data'!G1443,('Raw Data'!G1443 - 1000000))</f>
        <v>-1781808</v>
      </c>
      <c r="G1440" s="128">
        <f>'Raw Data'!H1443</f>
        <v>90</v>
      </c>
      <c r="H1440" s="127">
        <f>'Raw Data'!M1443</f>
        <v>8.0305185317993164</v>
      </c>
      <c r="I1440" s="119">
        <f>'Raw Data'!I1443</f>
        <v>104.4810791015625</v>
      </c>
      <c r="J1440" s="118">
        <f>'Raw Data'!K1443</f>
        <v>8</v>
      </c>
      <c r="K1440" s="119">
        <f>'Raw Data'!J1443</f>
        <v>109.13846588134766</v>
      </c>
      <c r="L1440" s="118">
        <f>'Raw Data'!L1443</f>
        <v>15</v>
      </c>
      <c r="M1440" s="117">
        <f>IF('Raw Data'!U1443 &gt; 0, IF('Raw Data'!V1443 = 1, ('Raw Data'!Z1443 * 'Raw Data'!N1443 * 'Raw Data'!P1443) / 'Raw Data'!U1443, 'Raw Data'!Z1443), #N/A)</f>
        <v>0</v>
      </c>
      <c r="N1440" s="116">
        <f>IF('Raw Data'!U1443 &gt; 0, IF('Raw Data'!V1443 = 1, ('Raw Data'!AD1443 * 'Raw Data'!N1443 * 'Raw Data'!P1443) / 'Raw Data'!U1443, 'Raw Data'!AD1443), #N/A)</f>
        <v>180</v>
      </c>
      <c r="O1440" s="115">
        <f>IF('Raw Data'!U1443 &gt; 0, IF('Raw Data'!V1443 = 1, ('Raw Data'!AH1443 * 'Raw Data'!N1443 * 'Raw Data'!P1443) / 'Raw Data'!U1443, 'Raw Data'!AH1443), #N/A)</f>
        <v>0</v>
      </c>
      <c r="P1440" s="107">
        <f>'Raw Data'!V1443</f>
        <v>1</v>
      </c>
    </row>
    <row r="1441" spans="1:16" x14ac:dyDescent="0.2">
      <c r="A1441" s="132">
        <f>'Raw Data'!D1444</f>
        <v>7097</v>
      </c>
      <c r="B1441" s="113" t="str">
        <f>'Raw Data'!C1444</f>
        <v>4D</v>
      </c>
      <c r="C1441" s="131" t="str">
        <f>'Raw Data'!B1444</f>
        <v>4D Edge</v>
      </c>
      <c r="D1441" s="130">
        <f>'Raw Data'!E1444</f>
        <v>43336</v>
      </c>
      <c r="E1441" s="129">
        <f>'Raw Data'!F1444</f>
        <v>595000</v>
      </c>
      <c r="F1441" s="129">
        <f>IF('Raw Data'!G1444 &lt; 2000000,-1* 'Raw Data'!G1444,('Raw Data'!G1444 - 1000000))</f>
        <v>-1775900</v>
      </c>
      <c r="G1441" s="128">
        <f>'Raw Data'!H1444</f>
        <v>78</v>
      </c>
      <c r="H1441" s="127">
        <f>'Raw Data'!M1444</f>
        <v>7.9502134323120117</v>
      </c>
      <c r="I1441" s="119">
        <f>'Raw Data'!I1444</f>
        <v>11.879681587219238</v>
      </c>
      <c r="J1441" s="118">
        <f>'Raw Data'!K1444</f>
        <v>1</v>
      </c>
      <c r="K1441" s="119">
        <f>'Raw Data'!J1444</f>
        <v>13.470443725585937</v>
      </c>
      <c r="L1441" s="118">
        <f>'Raw Data'!L1444</f>
        <v>2</v>
      </c>
      <c r="M1441" s="117">
        <f>IF('Raw Data'!U1444 &gt; 0, IF('Raw Data'!V1444 = 1, ('Raw Data'!Z1444 * 'Raw Data'!N1444 * 'Raw Data'!P1444) / 'Raw Data'!U1444, 'Raw Data'!Z1444), #N/A)</f>
        <v>0</v>
      </c>
      <c r="N1441" s="116">
        <f>IF('Raw Data'!U1444 &gt; 0, IF('Raw Data'!V1444 = 1, ('Raw Data'!AD1444 * 'Raw Data'!N1444 * 'Raw Data'!P1444) / 'Raw Data'!U1444, 'Raw Data'!AD1444), #N/A)</f>
        <v>168.3</v>
      </c>
      <c r="O1441" s="115">
        <f>IF('Raw Data'!U1444 &gt; 0, IF('Raw Data'!V1444 = 1, ('Raw Data'!AH1444 * 'Raw Data'!N1444 * 'Raw Data'!P1444) / 'Raw Data'!U1444, 'Raw Data'!AH1444), #N/A)</f>
        <v>0</v>
      </c>
      <c r="P1441" s="107">
        <f>'Raw Data'!V1444</f>
        <v>1</v>
      </c>
    </row>
    <row r="1442" spans="1:16" x14ac:dyDescent="0.2">
      <c r="A1442" s="132">
        <f>'Raw Data'!D1445</f>
        <v>7098</v>
      </c>
      <c r="B1442" s="113" t="str">
        <f>'Raw Data'!C1445</f>
        <v>4D</v>
      </c>
      <c r="C1442" s="131" t="str">
        <f>'Raw Data'!B1445</f>
        <v>4D Edge</v>
      </c>
      <c r="D1442" s="130">
        <f>'Raw Data'!E1445</f>
        <v>43336</v>
      </c>
      <c r="E1442" s="129">
        <f>'Raw Data'!F1445</f>
        <v>595000</v>
      </c>
      <c r="F1442" s="129">
        <f>IF('Raw Data'!G1445 &lt; 2000000,-1* 'Raw Data'!G1445,('Raw Data'!G1445 - 1000000))</f>
        <v>-1781901</v>
      </c>
      <c r="G1442" s="128">
        <f>'Raw Data'!H1445</f>
        <v>79</v>
      </c>
      <c r="H1442" s="127">
        <f>'Raw Data'!M1445</f>
        <v>7.9502134323120117</v>
      </c>
      <c r="I1442" s="119">
        <f>'Raw Data'!I1445</f>
        <v>114.24203491210937</v>
      </c>
      <c r="J1442" s="118">
        <f>'Raw Data'!K1445</f>
        <v>6</v>
      </c>
      <c r="K1442" s="119">
        <f>'Raw Data'!J1445</f>
        <v>15.799028396606445</v>
      </c>
      <c r="L1442" s="118">
        <f>'Raw Data'!L1445</f>
        <v>2</v>
      </c>
      <c r="M1442" s="117">
        <f>IF('Raw Data'!U1445 &gt; 0, IF('Raw Data'!V1445 = 1, ('Raw Data'!Z1445 * 'Raw Data'!N1445 * 'Raw Data'!P1445) / 'Raw Data'!U1445, 'Raw Data'!Z1445), #N/A)</f>
        <v>0</v>
      </c>
      <c r="N1442" s="116">
        <f>IF('Raw Data'!U1445 &gt; 0, IF('Raw Data'!V1445 = 1, ('Raw Data'!AD1445 * 'Raw Data'!N1445 * 'Raw Data'!P1445) / 'Raw Data'!U1445, 'Raw Data'!AD1445), #N/A)</f>
        <v>79.2</v>
      </c>
      <c r="O1442" s="115">
        <f>IF('Raw Data'!U1445 &gt; 0, IF('Raw Data'!V1445 = 1, ('Raw Data'!AH1445 * 'Raw Data'!N1445 * 'Raw Data'!P1445) / 'Raw Data'!U1445, 'Raw Data'!AH1445), #N/A)</f>
        <v>0</v>
      </c>
      <c r="P1442" s="107">
        <f>'Raw Data'!V1445</f>
        <v>1</v>
      </c>
    </row>
    <row r="1443" spans="1:16" x14ac:dyDescent="0.2">
      <c r="A1443" s="132">
        <f>'Raw Data'!D1446</f>
        <v>7099</v>
      </c>
      <c r="B1443" s="113" t="str">
        <f>'Raw Data'!C1446</f>
        <v>4D</v>
      </c>
      <c r="C1443" s="131" t="str">
        <f>'Raw Data'!B1446</f>
        <v>4D Edge</v>
      </c>
      <c r="D1443" s="130">
        <f>'Raw Data'!E1446</f>
        <v>43336</v>
      </c>
      <c r="E1443" s="129">
        <f>'Raw Data'!F1446</f>
        <v>595005</v>
      </c>
      <c r="F1443" s="129">
        <f>IF('Raw Data'!G1446 &lt; 2000000,-1* 'Raw Data'!G1446,('Raw Data'!G1446 - 1000000))</f>
        <v>-1783902</v>
      </c>
      <c r="G1443" s="128">
        <f>'Raw Data'!H1446</f>
        <v>82</v>
      </c>
      <c r="H1443" s="127">
        <f>'Raw Data'!M1446</f>
        <v>7.869908332824707</v>
      </c>
      <c r="I1443" s="119">
        <f>'Raw Data'!I1446</f>
        <v>56.807178497314453</v>
      </c>
      <c r="J1443" s="118">
        <f>'Raw Data'!K1446</f>
        <v>4</v>
      </c>
      <c r="K1443" s="119">
        <f>'Raw Data'!J1446</f>
        <v>30.600252151489258</v>
      </c>
      <c r="L1443" s="118">
        <f>'Raw Data'!L1446</f>
        <v>4</v>
      </c>
      <c r="M1443" s="117">
        <f>IF('Raw Data'!U1446 &gt; 0, IF('Raw Data'!V1446 = 1, ('Raw Data'!Z1446 * 'Raw Data'!N1446 * 'Raw Data'!P1446) / 'Raw Data'!U1446, 'Raw Data'!Z1446), #N/A)</f>
        <v>0</v>
      </c>
      <c r="N1443" s="116">
        <f>IF('Raw Data'!U1446 &gt; 0, IF('Raw Data'!V1446 = 1, ('Raw Data'!AD1446 * 'Raw Data'!N1446 * 'Raw Data'!P1446) / 'Raw Data'!U1446, 'Raw Data'!AD1446), #N/A)</f>
        <v>22.4</v>
      </c>
      <c r="O1443" s="115">
        <f>IF('Raw Data'!U1446 &gt; 0, IF('Raw Data'!V1446 = 1, ('Raw Data'!AH1446 * 'Raw Data'!N1446 * 'Raw Data'!P1446) / 'Raw Data'!U1446, 'Raw Data'!AH1446), #N/A)</f>
        <v>0</v>
      </c>
      <c r="P1443" s="107">
        <f>'Raw Data'!V1446</f>
        <v>1</v>
      </c>
    </row>
    <row r="1444" spans="1:16" x14ac:dyDescent="0.2">
      <c r="A1444" s="132">
        <f>'Raw Data'!D1447</f>
        <v>9521</v>
      </c>
      <c r="B1444" s="113" t="str">
        <f>'Raw Data'!C1447</f>
        <v>4D</v>
      </c>
      <c r="C1444" s="131" t="str">
        <f>'Raw Data'!B1447</f>
        <v>4D Edge</v>
      </c>
      <c r="D1444" s="130">
        <f>'Raw Data'!E1447</f>
        <v>43327</v>
      </c>
      <c r="E1444" s="129">
        <f>'Raw Data'!F1447</f>
        <v>601003</v>
      </c>
      <c r="F1444" s="129">
        <f>IF('Raw Data'!G1447 &lt; 2000000,-1* 'Raw Data'!G1447,('Raw Data'!G1447 - 1000000))</f>
        <v>-1722005</v>
      </c>
      <c r="G1444" s="128">
        <f>'Raw Data'!H1447</f>
        <v>30</v>
      </c>
      <c r="H1444" s="127">
        <f>'Raw Data'!M1447</f>
        <v>8.0305185317993164</v>
      </c>
      <c r="I1444" s="119">
        <f>'Raw Data'!I1447</f>
        <v>1390.34033203125</v>
      </c>
      <c r="J1444" s="118">
        <f>'Raw Data'!K1447</f>
        <v>49</v>
      </c>
      <c r="K1444" s="119">
        <f>'Raw Data'!J1447</f>
        <v>172.72006225585937</v>
      </c>
      <c r="L1444" s="118">
        <f>'Raw Data'!L1447</f>
        <v>21</v>
      </c>
      <c r="M1444" s="117">
        <f>IF('Raw Data'!U1447 &gt; 0, IF('Raw Data'!V1447 = 1, ('Raw Data'!Z1447 * 'Raw Data'!N1447 * 'Raw Data'!P1447) / 'Raw Data'!U1447, 'Raw Data'!Z1447), #N/A)</f>
        <v>0</v>
      </c>
      <c r="N1444" s="116">
        <f>IF('Raw Data'!U1447 &gt; 0, IF('Raw Data'!V1447 = 1, ('Raw Data'!AD1447 * 'Raw Data'!N1447 * 'Raw Data'!P1447) / 'Raw Data'!U1447, 'Raw Data'!AD1447), #N/A)</f>
        <v>100</v>
      </c>
      <c r="O1444" s="115">
        <f>IF('Raw Data'!U1447 &gt; 0, IF('Raw Data'!V1447 = 1, ('Raw Data'!AH1447 * 'Raw Data'!N1447 * 'Raw Data'!P1447) / 'Raw Data'!U1447, 'Raw Data'!AH1447), #N/A)</f>
        <v>0</v>
      </c>
      <c r="P1444" s="107">
        <f>'Raw Data'!V1447</f>
        <v>1</v>
      </c>
    </row>
    <row r="1445" spans="1:16" x14ac:dyDescent="0.2">
      <c r="A1445" s="132">
        <f>'Raw Data'!D1448</f>
        <v>9522</v>
      </c>
      <c r="B1445" s="113" t="str">
        <f>'Raw Data'!C1448</f>
        <v>4D</v>
      </c>
      <c r="C1445" s="131" t="str">
        <f>'Raw Data'!B1448</f>
        <v>4D Edge</v>
      </c>
      <c r="D1445" s="130">
        <f>'Raw Data'!E1448</f>
        <v>43327</v>
      </c>
      <c r="E1445" s="129">
        <f>'Raw Data'!F1448</f>
        <v>600997</v>
      </c>
      <c r="F1445" s="129">
        <f>IF('Raw Data'!G1448 &lt; 2000000,-1* 'Raw Data'!G1448,('Raw Data'!G1448 - 1000000))</f>
        <v>-1724101</v>
      </c>
      <c r="G1445" s="128">
        <f>'Raw Data'!H1448</f>
        <v>28</v>
      </c>
      <c r="H1445" s="127">
        <f>'Raw Data'!M1448</f>
        <v>7.9502134323120117</v>
      </c>
      <c r="I1445" s="119">
        <f>'Raw Data'!I1448</f>
        <v>570.655517578125</v>
      </c>
      <c r="J1445" s="118">
        <f>'Raw Data'!K1448</f>
        <v>32</v>
      </c>
      <c r="K1445" s="119">
        <f>'Raw Data'!J1448</f>
        <v>154.43309020996094</v>
      </c>
      <c r="L1445" s="118">
        <f>'Raw Data'!L1448</f>
        <v>19</v>
      </c>
      <c r="M1445" s="117">
        <f>IF('Raw Data'!U1448 &gt; 0, IF('Raw Data'!V1448 = 1, ('Raw Data'!Z1448 * 'Raw Data'!N1448 * 'Raw Data'!P1448) / 'Raw Data'!U1448, 'Raw Data'!Z1448), #N/A)</f>
        <v>0</v>
      </c>
      <c r="N1445" s="116">
        <f>IF('Raw Data'!U1448 &gt; 0, IF('Raw Data'!V1448 = 1, ('Raw Data'!AD1448 * 'Raw Data'!N1448 * 'Raw Data'!P1448) / 'Raw Data'!U1448, 'Raw Data'!AD1448), #N/A)</f>
        <v>64.349999999999994</v>
      </c>
      <c r="O1445" s="115">
        <f>IF('Raw Data'!U1448 &gt; 0, IF('Raw Data'!V1448 = 1, ('Raw Data'!AH1448 * 'Raw Data'!N1448 * 'Raw Data'!P1448) / 'Raw Data'!U1448, 'Raw Data'!AH1448), #N/A)</f>
        <v>0</v>
      </c>
      <c r="P1445" s="107">
        <f>'Raw Data'!V1448</f>
        <v>1</v>
      </c>
    </row>
    <row r="1446" spans="1:16" x14ac:dyDescent="0.2">
      <c r="A1446" s="132">
        <f>'Raw Data'!D1449</f>
        <v>9523</v>
      </c>
      <c r="B1446" s="113" t="str">
        <f>'Raw Data'!C1449</f>
        <v>4D</v>
      </c>
      <c r="C1446" s="131" t="str">
        <f>'Raw Data'!B1449</f>
        <v>4D Edge</v>
      </c>
      <c r="D1446" s="130">
        <f>'Raw Data'!E1449</f>
        <v>43327</v>
      </c>
      <c r="E1446" s="129">
        <f>'Raw Data'!F1449</f>
        <v>602005</v>
      </c>
      <c r="F1446" s="129">
        <f>IF('Raw Data'!G1449 &lt; 2000000,-1* 'Raw Data'!G1449,('Raw Data'!G1449 - 1000000))</f>
        <v>-1720401</v>
      </c>
      <c r="G1446" s="128">
        <f>'Raw Data'!H1449</f>
        <v>31</v>
      </c>
      <c r="H1446" s="127">
        <f>'Raw Data'!M1449</f>
        <v>7.9502134323120117</v>
      </c>
      <c r="I1446" s="119">
        <f>'Raw Data'!I1449</f>
        <v>401.663818359375</v>
      </c>
      <c r="J1446" s="118">
        <f>'Raw Data'!K1449</f>
        <v>13</v>
      </c>
      <c r="K1446" s="119">
        <f>'Raw Data'!J1449</f>
        <v>27.844526290893555</v>
      </c>
      <c r="L1446" s="118">
        <f>'Raw Data'!L1449</f>
        <v>4</v>
      </c>
      <c r="M1446" s="117">
        <f>IF('Raw Data'!U1449 &gt; 0, IF('Raw Data'!V1449 = 1, ('Raw Data'!Z1449 * 'Raw Data'!N1449 * 'Raw Data'!P1449) / 'Raw Data'!U1449, 'Raw Data'!Z1449), #N/A)</f>
        <v>0</v>
      </c>
      <c r="N1446" s="116">
        <f>IF('Raw Data'!U1449 &gt; 0, IF('Raw Data'!V1449 = 1, ('Raw Data'!AD1449 * 'Raw Data'!N1449 * 'Raw Data'!P1449) / 'Raw Data'!U1449, 'Raw Data'!AD1449), #N/A)</f>
        <v>153.44999999999999</v>
      </c>
      <c r="O1446" s="115">
        <f>IF('Raw Data'!U1449 &gt; 0, IF('Raw Data'!V1449 = 1, ('Raw Data'!AH1449 * 'Raw Data'!N1449 * 'Raw Data'!P1449) / 'Raw Data'!U1449, 'Raw Data'!AH1449), #N/A)</f>
        <v>0</v>
      </c>
      <c r="P1446" s="107">
        <f>'Raw Data'!V1449</f>
        <v>1</v>
      </c>
    </row>
    <row r="1447" spans="1:16" x14ac:dyDescent="0.2">
      <c r="A1447" s="132">
        <f>'Raw Data'!D1450</f>
        <v>9524</v>
      </c>
      <c r="B1447" s="113" t="str">
        <f>'Raw Data'!C1450</f>
        <v>4D</v>
      </c>
      <c r="C1447" s="131" t="str">
        <f>'Raw Data'!B1450</f>
        <v>4D Edge</v>
      </c>
      <c r="D1447" s="130">
        <f>'Raw Data'!E1450</f>
        <v>43328</v>
      </c>
      <c r="E1447" s="129">
        <f>'Raw Data'!F1450</f>
        <v>602010</v>
      </c>
      <c r="F1447" s="129">
        <f>IF('Raw Data'!G1450 &lt; 2000000,-1* 'Raw Data'!G1450,('Raw Data'!G1450 - 1000000))</f>
        <v>-1724566</v>
      </c>
      <c r="G1447" s="128">
        <f>'Raw Data'!H1450</f>
        <v>10</v>
      </c>
      <c r="H1447" s="127">
        <f>'Raw Data'!M1450</f>
        <v>7.9502134323120117</v>
      </c>
      <c r="I1447" s="119">
        <f>'Raw Data'!I1450</f>
        <v>1297.80517578125</v>
      </c>
      <c r="J1447" s="118">
        <f>'Raw Data'!K1450</f>
        <v>51</v>
      </c>
      <c r="K1447" s="119">
        <f>'Raw Data'!J1450</f>
        <v>112.4588623046875</v>
      </c>
      <c r="L1447" s="118">
        <f>'Raw Data'!L1450</f>
        <v>19</v>
      </c>
      <c r="M1447" s="117">
        <f>IF('Raw Data'!U1450 &gt; 0, IF('Raw Data'!V1450 = 1, ('Raw Data'!Z1450 * 'Raw Data'!N1450 * 'Raw Data'!P1450) / 'Raw Data'!U1450, 'Raw Data'!Z1450), #N/A)</f>
        <v>0</v>
      </c>
      <c r="N1447" s="116">
        <f>IF('Raw Data'!U1450 &gt; 0, IF('Raw Data'!V1450 = 1, ('Raw Data'!AD1450 * 'Raw Data'!N1450 * 'Raw Data'!P1450) / 'Raw Data'!U1450, 'Raw Data'!AD1450), #N/A)</f>
        <v>19.8</v>
      </c>
      <c r="O1447" s="115">
        <f>IF('Raw Data'!U1450 &gt; 0, IF('Raw Data'!V1450 = 1, ('Raw Data'!AH1450 * 'Raw Data'!N1450 * 'Raw Data'!P1450) / 'Raw Data'!U1450, 'Raw Data'!AH1450), #N/A)</f>
        <v>0</v>
      </c>
      <c r="P1447" s="107">
        <f>'Raw Data'!V1450</f>
        <v>1</v>
      </c>
    </row>
    <row r="1448" spans="1:16" x14ac:dyDescent="0.2">
      <c r="A1448" s="132">
        <f>'Raw Data'!D1451</f>
        <v>9525</v>
      </c>
      <c r="B1448" s="113" t="str">
        <f>'Raw Data'!C1451</f>
        <v>4D</v>
      </c>
      <c r="C1448" s="131" t="str">
        <f>'Raw Data'!B1451</f>
        <v>4D Edge</v>
      </c>
      <c r="D1448" s="130">
        <f>'Raw Data'!E1451</f>
        <v>43331</v>
      </c>
      <c r="E1448" s="129">
        <f>'Raw Data'!F1451</f>
        <v>601996</v>
      </c>
      <c r="F1448" s="129">
        <f>IF('Raw Data'!G1451 &lt; 2000000,-1* 'Raw Data'!G1451,('Raw Data'!G1451 - 1000000))</f>
        <v>-1730396</v>
      </c>
      <c r="G1448" s="128">
        <f>'Raw Data'!H1451</f>
        <v>27</v>
      </c>
      <c r="H1448" s="127">
        <f>'Raw Data'!M1451</f>
        <v>7.9502134323120117</v>
      </c>
      <c r="I1448" s="119">
        <f>'Raw Data'!I1451</f>
        <v>1485.1011962890625</v>
      </c>
      <c r="J1448" s="118">
        <f>'Raw Data'!K1451</f>
        <v>68</v>
      </c>
      <c r="K1448" s="119">
        <f>'Raw Data'!J1451</f>
        <v>193.96401977539062</v>
      </c>
      <c r="L1448" s="118">
        <f>'Raw Data'!L1451</f>
        <v>24</v>
      </c>
      <c r="M1448" s="117">
        <f>IF('Raw Data'!U1451 &gt; 0, IF('Raw Data'!V1451 = 1, ('Raw Data'!Z1451 * 'Raw Data'!N1451 * 'Raw Data'!P1451) / 'Raw Data'!U1451, 'Raw Data'!Z1451), #N/A)</f>
        <v>0</v>
      </c>
      <c r="N1448" s="116">
        <f>IF('Raw Data'!U1451 &gt; 0, IF('Raw Data'!V1451 = 1, ('Raw Data'!AD1451 * 'Raw Data'!N1451 * 'Raw Data'!P1451) / 'Raw Data'!U1451, 'Raw Data'!AD1451), #N/A)</f>
        <v>54.45</v>
      </c>
      <c r="O1448" s="115">
        <f>IF('Raw Data'!U1451 &gt; 0, IF('Raw Data'!V1451 = 1, ('Raw Data'!AH1451 * 'Raw Data'!N1451 * 'Raw Data'!P1451) / 'Raw Data'!U1451, 'Raw Data'!AH1451), #N/A)</f>
        <v>0</v>
      </c>
      <c r="P1448" s="107">
        <f>'Raw Data'!V1451</f>
        <v>1</v>
      </c>
    </row>
    <row r="1449" spans="1:16" x14ac:dyDescent="0.2">
      <c r="A1449" s="132">
        <f>'Raw Data'!D1452</f>
        <v>9526</v>
      </c>
      <c r="B1449" s="113" t="str">
        <f>'Raw Data'!C1452</f>
        <v>4D</v>
      </c>
      <c r="C1449" s="131" t="str">
        <f>'Raw Data'!B1452</f>
        <v>4D Edge</v>
      </c>
      <c r="D1449" s="130">
        <f>'Raw Data'!E1452</f>
        <v>43329</v>
      </c>
      <c r="E1449" s="129">
        <f>'Raw Data'!F1452</f>
        <v>603000</v>
      </c>
      <c r="F1449" s="129">
        <f>IF('Raw Data'!G1452 &lt; 2000000,-1* 'Raw Data'!G1452,('Raw Data'!G1452 - 1000000))</f>
        <v>-1722606</v>
      </c>
      <c r="G1449" s="128">
        <f>'Raw Data'!H1452</f>
        <v>28</v>
      </c>
      <c r="H1449" s="127">
        <f>'Raw Data'!M1452</f>
        <v>7.9502134323120117</v>
      </c>
      <c r="I1449" s="119">
        <f>'Raw Data'!I1452</f>
        <v>15.951902389526367</v>
      </c>
      <c r="J1449" s="118">
        <f>'Raw Data'!K1452</f>
        <v>1</v>
      </c>
      <c r="K1449" s="119">
        <f>'Raw Data'!J1452</f>
        <v>7.8786296844482422</v>
      </c>
      <c r="L1449" s="118">
        <f>'Raw Data'!L1452</f>
        <v>1</v>
      </c>
      <c r="M1449" s="117">
        <f>IF('Raw Data'!U1452 &gt; 0, IF('Raw Data'!V1452 = 1, ('Raw Data'!Z1452 * 'Raw Data'!N1452 * 'Raw Data'!P1452) / 'Raw Data'!U1452, 'Raw Data'!Z1452), #N/A)</f>
        <v>0</v>
      </c>
      <c r="N1449" s="116">
        <f>IF('Raw Data'!U1452 &gt; 0, IF('Raw Data'!V1452 = 1, ('Raw Data'!AD1452 * 'Raw Data'!N1452 * 'Raw Data'!P1452) / 'Raw Data'!U1452, 'Raw Data'!AD1452), #N/A)</f>
        <v>133.65</v>
      </c>
      <c r="O1449" s="115">
        <f>IF('Raw Data'!U1452 &gt; 0, IF('Raw Data'!V1452 = 1, ('Raw Data'!AH1452 * 'Raw Data'!N1452 * 'Raw Data'!P1452) / 'Raw Data'!U1452, 'Raw Data'!AH1452), #N/A)</f>
        <v>0</v>
      </c>
      <c r="P1449" s="107">
        <f>'Raw Data'!V1452</f>
        <v>1</v>
      </c>
    </row>
    <row r="1450" spans="1:16" x14ac:dyDescent="0.2">
      <c r="A1450" s="132">
        <f>'Raw Data'!D1453</f>
        <v>9527</v>
      </c>
      <c r="B1450" s="113" t="str">
        <f>'Raw Data'!C1453</f>
        <v>4D</v>
      </c>
      <c r="C1450" s="131" t="str">
        <f>'Raw Data'!B1453</f>
        <v>4D Edge</v>
      </c>
      <c r="D1450" s="130">
        <f>'Raw Data'!E1453</f>
        <v>43329</v>
      </c>
      <c r="E1450" s="129">
        <f>'Raw Data'!F1453</f>
        <v>603003</v>
      </c>
      <c r="F1450" s="129">
        <f>IF('Raw Data'!G1453 &lt; 2000000,-1* 'Raw Data'!G1453,('Raw Data'!G1453 - 1000000))</f>
        <v>-1724498</v>
      </c>
      <c r="G1450" s="128">
        <f>'Raw Data'!H1453</f>
        <v>18</v>
      </c>
      <c r="H1450" s="127">
        <f>'Raw Data'!M1453</f>
        <v>7.9502134323120117</v>
      </c>
      <c r="I1450" s="119">
        <f>'Raw Data'!I1453</f>
        <v>721.6436767578125</v>
      </c>
      <c r="J1450" s="118">
        <f>'Raw Data'!K1453</f>
        <v>37</v>
      </c>
      <c r="K1450" s="119">
        <f>'Raw Data'!J1453</f>
        <v>88.582351684570313</v>
      </c>
      <c r="L1450" s="118">
        <f>'Raw Data'!L1453</f>
        <v>14</v>
      </c>
      <c r="M1450" s="117">
        <f>IF('Raw Data'!U1453 &gt; 0, IF('Raw Data'!V1453 = 1, ('Raw Data'!Z1453 * 'Raw Data'!N1453 * 'Raw Data'!P1453) / 'Raw Data'!U1453, 'Raw Data'!Z1453), #N/A)</f>
        <v>0</v>
      </c>
      <c r="N1450" s="116">
        <f>IF('Raw Data'!U1453 &gt; 0, IF('Raw Data'!V1453 = 1, ('Raw Data'!AD1453 * 'Raw Data'!N1453 * 'Raw Data'!P1453) / 'Raw Data'!U1453, 'Raw Data'!AD1453), #N/A)</f>
        <v>14.85</v>
      </c>
      <c r="O1450" s="115">
        <f>IF('Raw Data'!U1453 &gt; 0, IF('Raw Data'!V1453 = 1, ('Raw Data'!AH1453 * 'Raw Data'!N1453 * 'Raw Data'!P1453) / 'Raw Data'!U1453, 'Raw Data'!AH1453), #N/A)</f>
        <v>0</v>
      </c>
      <c r="P1450" s="107">
        <f>'Raw Data'!V1453</f>
        <v>1</v>
      </c>
    </row>
    <row r="1451" spans="1:16" x14ac:dyDescent="0.2">
      <c r="A1451" s="132">
        <f>'Raw Data'!D1454</f>
        <v>9528</v>
      </c>
      <c r="B1451" s="113" t="str">
        <f>'Raw Data'!C1454</f>
        <v>4D</v>
      </c>
      <c r="C1451" s="131" t="str">
        <f>'Raw Data'!B1454</f>
        <v>4D Edge</v>
      </c>
      <c r="D1451" s="130">
        <f>'Raw Data'!E1454</f>
        <v>43331</v>
      </c>
      <c r="E1451" s="129">
        <f>'Raw Data'!F1454</f>
        <v>602995</v>
      </c>
      <c r="F1451" s="129">
        <f>IF('Raw Data'!G1454 &lt; 2000000,-1* 'Raw Data'!G1454,('Raw Data'!G1454 - 1000000))</f>
        <v>-1730689</v>
      </c>
      <c r="G1451" s="128">
        <f>'Raw Data'!H1454</f>
        <v>12</v>
      </c>
      <c r="H1451" s="127">
        <f>'Raw Data'!M1454</f>
        <v>7.869908332824707</v>
      </c>
      <c r="I1451" s="119">
        <f>'Raw Data'!I1454</f>
        <v>745.77618408203125</v>
      </c>
      <c r="J1451" s="118">
        <f>'Raw Data'!K1454</f>
        <v>31</v>
      </c>
      <c r="K1451" s="119">
        <f>'Raw Data'!J1454</f>
        <v>85.573379516601563</v>
      </c>
      <c r="L1451" s="118">
        <f>'Raw Data'!L1454</f>
        <v>12</v>
      </c>
      <c r="M1451" s="117">
        <f>IF('Raw Data'!U1454 &gt; 0, IF('Raw Data'!V1454 = 1, ('Raw Data'!Z1454 * 'Raw Data'!N1454 * 'Raw Data'!P1454) / 'Raw Data'!U1454, 'Raw Data'!Z1454), #N/A)</f>
        <v>0</v>
      </c>
      <c r="N1451" s="116">
        <f>IF('Raw Data'!U1454 &gt; 0, IF('Raw Data'!V1454 = 1, ('Raw Data'!AD1454 * 'Raw Data'!N1454 * 'Raw Data'!P1454) / 'Raw Data'!U1454, 'Raw Data'!AD1454), #N/A)</f>
        <v>9.8000000000000007</v>
      </c>
      <c r="O1451" s="115">
        <f>IF('Raw Data'!U1454 &gt; 0, IF('Raw Data'!V1454 = 1, ('Raw Data'!AH1454 * 'Raw Data'!N1454 * 'Raw Data'!P1454) / 'Raw Data'!U1454, 'Raw Data'!AH1454), #N/A)</f>
        <v>0</v>
      </c>
      <c r="P1451" s="107">
        <f>'Raw Data'!V1454</f>
        <v>1</v>
      </c>
    </row>
    <row r="1452" spans="1:16" x14ac:dyDescent="0.2">
      <c r="A1452" s="132">
        <f>'Raw Data'!D1455</f>
        <v>9530</v>
      </c>
      <c r="B1452" s="113" t="str">
        <f>'Raw Data'!C1455</f>
        <v>4D</v>
      </c>
      <c r="C1452" s="131" t="str">
        <f>'Raw Data'!B1455</f>
        <v>4D Edge</v>
      </c>
      <c r="D1452" s="130">
        <f>'Raw Data'!E1455</f>
        <v>43329</v>
      </c>
      <c r="E1452" s="129">
        <f>'Raw Data'!F1455</f>
        <v>604002</v>
      </c>
      <c r="F1452" s="129">
        <f>IF('Raw Data'!G1455 &lt; 2000000,-1* 'Raw Data'!G1455,('Raw Data'!G1455 - 1000000))</f>
        <v>-1724701</v>
      </c>
      <c r="G1452" s="128">
        <f>'Raw Data'!H1455</f>
        <v>22</v>
      </c>
      <c r="H1452" s="127">
        <f>'Raw Data'!M1455</f>
        <v>7.9502134323120117</v>
      </c>
      <c r="I1452" s="119">
        <f>'Raw Data'!I1455</f>
        <v>232.21688842773437</v>
      </c>
      <c r="J1452" s="118">
        <f>'Raw Data'!K1455</f>
        <v>12</v>
      </c>
      <c r="K1452" s="119">
        <f>'Raw Data'!J1455</f>
        <v>237.31529235839844</v>
      </c>
      <c r="L1452" s="118">
        <f>'Raw Data'!L1455</f>
        <v>44</v>
      </c>
      <c r="M1452" s="117">
        <f>IF('Raw Data'!U1455 &gt; 0, IF('Raw Data'!V1455 = 1, ('Raw Data'!Z1455 * 'Raw Data'!N1455 * 'Raw Data'!P1455) / 'Raw Data'!U1455, 'Raw Data'!Z1455), #N/A)</f>
        <v>0</v>
      </c>
      <c r="N1452" s="116">
        <f>IF('Raw Data'!U1455 &gt; 0, IF('Raw Data'!V1455 = 1, ('Raw Data'!AD1455 * 'Raw Data'!N1455 * 'Raw Data'!P1455) / 'Raw Data'!U1455, 'Raw Data'!AD1455), #N/A)</f>
        <v>79.2</v>
      </c>
      <c r="O1452" s="115">
        <f>IF('Raw Data'!U1455 &gt; 0, IF('Raw Data'!V1455 = 1, ('Raw Data'!AH1455 * 'Raw Data'!N1455 * 'Raw Data'!P1455) / 'Raw Data'!U1455, 'Raw Data'!AH1455), #N/A)</f>
        <v>0</v>
      </c>
      <c r="P1452" s="107">
        <f>'Raw Data'!V1455</f>
        <v>1</v>
      </c>
    </row>
    <row r="1453" spans="1:16" x14ac:dyDescent="0.2">
      <c r="A1453" s="157" t="str">
        <f>CONCATENATE(TEXT(COUNT(A3:A1452), 0), " Total Effective Stations")</f>
        <v>1450 Total Effective Stations</v>
      </c>
      <c r="B1453" s="158"/>
      <c r="C1453" s="157"/>
      <c r="D1453" s="159"/>
      <c r="E1453" s="160"/>
      <c r="F1453" s="160"/>
      <c r="G1453" s="161"/>
      <c r="H1453" s="162" t="s">
        <v>36</v>
      </c>
      <c r="I1453" s="163">
        <f t="shared" ref="I1453:O1453" si="0">SUM(I3:I1452)</f>
        <v>833813.10604000092</v>
      </c>
      <c r="J1453" s="163">
        <f t="shared" si="0"/>
        <v>37674</v>
      </c>
      <c r="K1453" s="163">
        <f t="shared" si="0"/>
        <v>243504.04708647728</v>
      </c>
      <c r="L1453" s="163">
        <f t="shared" si="0"/>
        <v>31826</v>
      </c>
      <c r="M1453" s="164">
        <f t="shared" si="0"/>
        <v>14716.154826134689</v>
      </c>
      <c r="N1453" s="164">
        <f t="shared" si="0"/>
        <v>38879.23605463995</v>
      </c>
      <c r="O1453" s="164">
        <f t="shared" si="0"/>
        <v>9004.6391893233576</v>
      </c>
    </row>
    <row r="1454" spans="1:16" x14ac:dyDescent="0.2">
      <c r="A1454" s="113"/>
      <c r="B1454" s="113"/>
      <c r="D1454" s="114"/>
      <c r="E1454" s="108"/>
      <c r="G1454" s="113"/>
      <c r="H1454" s="112"/>
      <c r="I1454" s="104"/>
      <c r="J1454" s="104"/>
      <c r="N1454" s="103"/>
      <c r="O1454" s="103"/>
    </row>
    <row r="1455" spans="1:16" x14ac:dyDescent="0.2">
      <c r="A1455" s="113"/>
      <c r="B1455" s="113"/>
      <c r="D1455" s="114"/>
      <c r="E1455" s="108"/>
      <c r="G1455" s="113"/>
      <c r="H1455" s="112"/>
      <c r="I1455" s="104"/>
      <c r="J1455" s="104"/>
      <c r="N1455" s="103"/>
      <c r="O1455" s="103"/>
    </row>
    <row r="1456" spans="1:16" x14ac:dyDescent="0.2">
      <c r="A1456" s="113"/>
      <c r="B1456" s="113"/>
      <c r="D1456" s="114"/>
      <c r="E1456" s="108"/>
      <c r="G1456" s="113"/>
      <c r="H1456" s="112"/>
      <c r="I1456" s="104"/>
      <c r="J1456" s="104"/>
      <c r="N1456" s="103"/>
      <c r="O1456" s="103"/>
    </row>
    <row r="1457" spans="1:15" x14ac:dyDescent="0.2">
      <c r="A1457" s="113"/>
      <c r="B1457" s="113"/>
      <c r="D1457" s="114"/>
      <c r="E1457" s="108"/>
      <c r="G1457" s="113"/>
      <c r="H1457" s="112"/>
      <c r="I1457" s="104"/>
      <c r="J1457" s="104"/>
      <c r="N1457" s="103"/>
      <c r="O1457" s="103"/>
    </row>
    <row r="1458" spans="1:15" x14ac:dyDescent="0.2">
      <c r="A1458" s="113"/>
      <c r="B1458" s="113"/>
      <c r="D1458" s="114"/>
      <c r="E1458" s="108"/>
      <c r="G1458" s="113"/>
      <c r="H1458" s="112"/>
      <c r="I1458" s="104"/>
      <c r="J1458" s="104"/>
      <c r="N1458" s="103"/>
      <c r="O1458" s="103"/>
    </row>
    <row r="1459" spans="1:15" x14ac:dyDescent="0.2">
      <c r="A1459" s="113"/>
      <c r="B1459" s="113"/>
      <c r="D1459" s="114"/>
      <c r="E1459" s="108"/>
      <c r="G1459" s="113"/>
      <c r="H1459" s="112"/>
      <c r="I1459" s="104"/>
      <c r="J1459" s="104"/>
      <c r="N1459" s="103"/>
      <c r="O1459" s="103"/>
    </row>
    <row r="1460" spans="1:15" x14ac:dyDescent="0.2">
      <c r="A1460" s="113"/>
      <c r="B1460" s="113"/>
      <c r="D1460" s="114"/>
      <c r="E1460" s="108"/>
      <c r="G1460" s="113"/>
      <c r="H1460" s="112"/>
      <c r="I1460" s="104"/>
      <c r="J1460" s="104"/>
      <c r="N1460" s="103"/>
      <c r="O1460" s="103"/>
    </row>
    <row r="1461" spans="1:15" x14ac:dyDescent="0.2">
      <c r="A1461" s="113"/>
      <c r="B1461" s="113"/>
      <c r="D1461" s="114"/>
      <c r="E1461" s="108"/>
      <c r="G1461" s="113"/>
      <c r="H1461" s="112"/>
      <c r="I1461" s="104"/>
      <c r="J1461" s="104"/>
      <c r="N1461" s="103"/>
      <c r="O1461" s="103"/>
    </row>
    <row r="1462" spans="1:15" x14ac:dyDescent="0.2">
      <c r="A1462" s="113"/>
      <c r="B1462" s="113"/>
      <c r="D1462" s="114"/>
      <c r="E1462" s="108"/>
      <c r="G1462" s="113"/>
      <c r="H1462" s="112"/>
      <c r="I1462" s="104"/>
      <c r="J1462" s="104"/>
      <c r="N1462" s="103"/>
      <c r="O1462" s="103"/>
    </row>
    <row r="1463" spans="1:15" x14ac:dyDescent="0.2">
      <c r="A1463" s="113"/>
      <c r="B1463" s="113"/>
      <c r="D1463" s="114"/>
      <c r="E1463" s="108"/>
      <c r="G1463" s="113"/>
      <c r="H1463" s="112"/>
      <c r="I1463" s="104"/>
      <c r="J1463" s="104"/>
      <c r="N1463" s="103"/>
      <c r="O1463" s="103"/>
    </row>
    <row r="1464" spans="1:15" x14ac:dyDescent="0.2">
      <c r="A1464" s="113"/>
      <c r="B1464" s="113"/>
      <c r="D1464" s="114"/>
      <c r="E1464" s="108"/>
      <c r="G1464" s="113"/>
      <c r="H1464" s="112"/>
      <c r="I1464" s="104"/>
      <c r="J1464" s="104"/>
      <c r="N1464" s="103"/>
      <c r="O1464" s="103"/>
    </row>
    <row r="1465" spans="1:15" x14ac:dyDescent="0.2">
      <c r="A1465" s="113"/>
      <c r="B1465" s="113"/>
      <c r="D1465" s="114"/>
      <c r="E1465" s="108"/>
      <c r="G1465" s="113"/>
      <c r="H1465" s="112"/>
      <c r="I1465" s="104"/>
      <c r="J1465" s="104"/>
      <c r="N1465" s="103"/>
      <c r="O1465" s="103"/>
    </row>
    <row r="1466" spans="1:15" x14ac:dyDescent="0.2">
      <c r="A1466" s="113"/>
      <c r="B1466" s="113"/>
      <c r="D1466" s="114"/>
      <c r="E1466" s="108"/>
      <c r="G1466" s="113"/>
      <c r="H1466" s="112"/>
      <c r="I1466" s="104"/>
      <c r="J1466" s="104"/>
      <c r="N1466" s="103"/>
      <c r="O1466" s="103"/>
    </row>
    <row r="1467" spans="1:15" x14ac:dyDescent="0.2">
      <c r="A1467" s="113"/>
      <c r="B1467" s="113"/>
      <c r="D1467" s="114"/>
      <c r="E1467" s="108"/>
      <c r="G1467" s="113"/>
      <c r="H1467" s="112"/>
      <c r="I1467" s="104"/>
      <c r="J1467" s="104"/>
      <c r="N1467" s="103"/>
      <c r="O1467" s="103"/>
    </row>
    <row r="1469" spans="1:15" x14ac:dyDescent="0.2">
      <c r="A1469" s="113"/>
      <c r="B1469" s="113"/>
      <c r="D1469" s="114"/>
      <c r="E1469" s="108"/>
      <c r="G1469" s="113"/>
      <c r="H1469" s="112"/>
      <c r="I1469" s="104"/>
      <c r="J1469" s="104"/>
      <c r="N1469" s="103"/>
      <c r="O1469" s="103"/>
    </row>
    <row r="1470" spans="1:15" x14ac:dyDescent="0.2">
      <c r="A1470" s="113"/>
      <c r="B1470" s="113"/>
      <c r="D1470" s="114"/>
      <c r="E1470" s="108"/>
      <c r="G1470" s="113"/>
      <c r="H1470" s="112"/>
      <c r="I1470" s="104"/>
      <c r="J1470" s="104"/>
      <c r="N1470" s="103"/>
      <c r="O1470" s="103"/>
    </row>
    <row r="1471" spans="1:15" x14ac:dyDescent="0.2">
      <c r="A1471" s="113"/>
      <c r="B1471" s="113"/>
      <c r="D1471" s="114"/>
      <c r="E1471" s="108"/>
      <c r="G1471" s="113"/>
      <c r="H1471" s="112"/>
      <c r="I1471" s="104"/>
      <c r="J1471" s="104"/>
      <c r="N1471" s="103"/>
      <c r="O1471" s="103"/>
    </row>
    <row r="1472" spans="1:15" x14ac:dyDescent="0.2">
      <c r="A1472" s="113"/>
      <c r="B1472" s="113"/>
      <c r="D1472" s="114"/>
      <c r="E1472" s="108"/>
      <c r="G1472" s="113"/>
      <c r="H1472" s="112"/>
      <c r="I1472" s="104"/>
      <c r="J1472" s="104"/>
      <c r="N1472" s="103"/>
      <c r="O1472" s="103"/>
    </row>
    <row r="1473" spans="1:15" x14ac:dyDescent="0.2">
      <c r="A1473" s="113"/>
      <c r="B1473" s="113"/>
      <c r="D1473" s="114"/>
      <c r="E1473" s="108"/>
      <c r="G1473" s="113"/>
      <c r="H1473" s="112"/>
      <c r="I1473" s="104"/>
      <c r="J1473" s="104"/>
      <c r="N1473" s="103"/>
      <c r="O1473" s="103"/>
    </row>
    <row r="1474" spans="1:15" x14ac:dyDescent="0.2">
      <c r="A1474" s="113"/>
      <c r="B1474" s="113"/>
      <c r="D1474" s="114"/>
      <c r="E1474" s="108"/>
      <c r="G1474" s="113"/>
      <c r="H1474" s="112"/>
      <c r="I1474" s="104"/>
      <c r="J1474" s="104"/>
      <c r="N1474" s="103"/>
      <c r="O1474" s="103"/>
    </row>
    <row r="1475" spans="1:15" x14ac:dyDescent="0.2">
      <c r="A1475" s="113"/>
      <c r="B1475" s="113"/>
      <c r="D1475" s="114"/>
      <c r="E1475" s="108"/>
      <c r="G1475" s="113"/>
      <c r="H1475" s="112"/>
      <c r="I1475" s="104"/>
      <c r="J1475" s="104"/>
      <c r="N1475" s="103"/>
      <c r="O1475" s="103"/>
    </row>
    <row r="1476" spans="1:15" x14ac:dyDescent="0.2">
      <c r="A1476" s="113"/>
      <c r="B1476" s="113"/>
      <c r="D1476" s="114"/>
      <c r="E1476" s="108"/>
      <c r="G1476" s="113"/>
      <c r="H1476" s="112"/>
      <c r="I1476" s="104"/>
      <c r="J1476" s="104"/>
      <c r="N1476" s="103"/>
      <c r="O1476" s="103"/>
    </row>
    <row r="1477" spans="1:15" x14ac:dyDescent="0.2">
      <c r="A1477" s="113"/>
      <c r="B1477" s="113"/>
      <c r="D1477" s="114"/>
      <c r="E1477" s="108"/>
      <c r="G1477" s="113"/>
      <c r="H1477" s="112"/>
      <c r="I1477" s="104"/>
      <c r="J1477" s="104"/>
      <c r="N1477" s="103"/>
      <c r="O1477" s="103"/>
    </row>
    <row r="1478" spans="1:15" x14ac:dyDescent="0.2">
      <c r="A1478" s="113"/>
      <c r="B1478" s="113"/>
      <c r="D1478" s="114"/>
      <c r="E1478" s="108"/>
      <c r="G1478" s="113"/>
      <c r="H1478" s="112"/>
      <c r="I1478" s="104"/>
      <c r="J1478" s="104"/>
      <c r="N1478" s="103"/>
      <c r="O1478" s="103"/>
    </row>
    <row r="1479" spans="1:15" x14ac:dyDescent="0.2">
      <c r="A1479" s="113"/>
      <c r="B1479" s="113"/>
      <c r="D1479" s="114"/>
      <c r="E1479" s="108"/>
      <c r="G1479" s="113"/>
      <c r="H1479" s="112"/>
      <c r="I1479" s="104"/>
      <c r="J1479" s="104"/>
      <c r="N1479" s="103"/>
      <c r="O1479" s="103"/>
    </row>
    <row r="1480" spans="1:15" x14ac:dyDescent="0.2">
      <c r="A1480" s="113"/>
      <c r="B1480" s="113"/>
      <c r="D1480" s="114"/>
      <c r="E1480" s="108"/>
      <c r="G1480" s="113"/>
      <c r="H1480" s="112"/>
      <c r="I1480" s="104"/>
      <c r="J1480" s="104"/>
      <c r="N1480" s="103"/>
      <c r="O1480" s="103"/>
    </row>
    <row r="1481" spans="1:15" x14ac:dyDescent="0.2">
      <c r="A1481" s="113"/>
      <c r="B1481" s="113"/>
      <c r="D1481" s="114"/>
      <c r="E1481" s="108"/>
      <c r="G1481" s="113"/>
      <c r="H1481" s="112"/>
      <c r="I1481" s="104"/>
      <c r="J1481" s="104"/>
      <c r="N1481" s="103"/>
      <c r="O1481" s="103"/>
    </row>
    <row r="1482" spans="1:15" x14ac:dyDescent="0.2">
      <c r="A1482" s="113"/>
      <c r="B1482" s="113"/>
      <c r="D1482" s="114"/>
      <c r="E1482" s="108"/>
      <c r="G1482" s="113"/>
      <c r="H1482" s="112"/>
      <c r="I1482" s="104"/>
      <c r="J1482" s="104"/>
      <c r="N1482" s="103"/>
      <c r="O1482" s="103"/>
    </row>
    <row r="1483" spans="1:15" x14ac:dyDescent="0.2">
      <c r="A1483" s="113"/>
      <c r="B1483" s="113"/>
      <c r="D1483" s="114"/>
      <c r="E1483" s="108"/>
      <c r="G1483" s="113"/>
      <c r="H1483" s="112"/>
      <c r="I1483" s="104"/>
      <c r="J1483" s="104"/>
      <c r="N1483" s="103"/>
      <c r="O1483" s="103"/>
    </row>
    <row r="1484" spans="1:15" x14ac:dyDescent="0.2">
      <c r="A1484" s="113"/>
      <c r="B1484" s="113"/>
      <c r="D1484" s="114"/>
      <c r="E1484" s="108"/>
      <c r="G1484" s="113"/>
      <c r="H1484" s="112"/>
      <c r="I1484" s="104"/>
      <c r="J1484" s="104"/>
      <c r="N1484" s="103"/>
      <c r="O1484" s="103"/>
    </row>
    <row r="1485" spans="1:15" x14ac:dyDescent="0.2">
      <c r="A1485" s="113"/>
      <c r="B1485" s="113"/>
      <c r="D1485" s="114"/>
      <c r="E1485" s="108"/>
      <c r="G1485" s="113"/>
      <c r="H1485" s="112"/>
      <c r="I1485" s="104"/>
      <c r="J1485" s="104"/>
      <c r="N1485" s="103"/>
      <c r="O1485" s="103"/>
    </row>
    <row r="1486" spans="1:15" x14ac:dyDescent="0.2">
      <c r="A1486" s="113"/>
      <c r="B1486" s="113"/>
      <c r="D1486" s="114"/>
      <c r="E1486" s="108"/>
      <c r="G1486" s="113"/>
      <c r="H1486" s="112"/>
      <c r="I1486" s="104"/>
      <c r="J1486" s="104"/>
      <c r="N1486" s="103"/>
      <c r="O1486" s="103"/>
    </row>
    <row r="1487" spans="1:15" x14ac:dyDescent="0.2">
      <c r="A1487" s="113"/>
      <c r="B1487" s="113"/>
      <c r="D1487" s="114"/>
      <c r="E1487" s="108"/>
      <c r="G1487" s="113"/>
      <c r="H1487" s="112"/>
      <c r="I1487" s="104"/>
      <c r="J1487" s="104"/>
      <c r="N1487" s="103"/>
      <c r="O1487" s="103"/>
    </row>
    <row r="1488" spans="1:15" x14ac:dyDescent="0.2">
      <c r="A1488" s="113"/>
      <c r="B1488" s="113"/>
      <c r="D1488" s="114"/>
      <c r="E1488" s="108"/>
      <c r="G1488" s="113"/>
      <c r="H1488" s="112"/>
      <c r="I1488" s="104"/>
      <c r="J1488" s="104"/>
      <c r="N1488" s="103"/>
      <c r="O1488" s="103"/>
    </row>
    <row r="1489" spans="1:15" x14ac:dyDescent="0.2">
      <c r="A1489" s="113"/>
      <c r="B1489" s="113"/>
      <c r="D1489" s="114"/>
      <c r="E1489" s="108"/>
      <c r="G1489" s="113"/>
      <c r="H1489" s="112"/>
      <c r="I1489" s="104"/>
      <c r="J1489" s="104"/>
      <c r="N1489" s="103"/>
      <c r="O1489" s="103"/>
    </row>
    <row r="1490" spans="1:15" x14ac:dyDescent="0.2">
      <c r="A1490" s="113"/>
      <c r="B1490" s="113"/>
      <c r="D1490" s="114"/>
      <c r="E1490" s="108"/>
      <c r="G1490" s="113"/>
      <c r="H1490" s="112"/>
      <c r="I1490" s="104"/>
      <c r="J1490" s="104"/>
      <c r="N1490" s="103"/>
      <c r="O1490" s="103"/>
    </row>
    <row r="1491" spans="1:15" x14ac:dyDescent="0.2">
      <c r="A1491" s="113"/>
      <c r="B1491" s="113"/>
      <c r="D1491" s="114"/>
      <c r="E1491" s="108"/>
      <c r="G1491" s="113"/>
      <c r="H1491" s="112"/>
      <c r="I1491" s="104"/>
      <c r="J1491" s="104"/>
      <c r="N1491" s="103"/>
      <c r="O1491" s="103"/>
    </row>
    <row r="1492" spans="1:15" x14ac:dyDescent="0.2">
      <c r="A1492" s="113"/>
      <c r="B1492" s="113"/>
      <c r="D1492" s="114"/>
      <c r="E1492" s="108"/>
      <c r="G1492" s="113"/>
      <c r="H1492" s="112"/>
      <c r="I1492" s="104"/>
      <c r="J1492" s="104"/>
      <c r="N1492" s="103"/>
      <c r="O1492" s="103"/>
    </row>
    <row r="1493" spans="1:15" x14ac:dyDescent="0.2">
      <c r="A1493" s="113"/>
      <c r="B1493" s="113"/>
      <c r="D1493" s="114"/>
      <c r="E1493" s="108"/>
      <c r="G1493" s="113"/>
      <c r="H1493" s="112"/>
      <c r="I1493" s="104"/>
      <c r="J1493" s="104"/>
      <c r="N1493" s="103"/>
      <c r="O1493" s="103"/>
    </row>
    <row r="1494" spans="1:15" x14ac:dyDescent="0.2">
      <c r="A1494" s="113"/>
      <c r="B1494" s="113"/>
      <c r="D1494" s="114"/>
      <c r="E1494" s="108"/>
      <c r="G1494" s="113"/>
      <c r="H1494" s="112"/>
      <c r="I1494" s="104"/>
      <c r="J1494" s="104"/>
      <c r="N1494" s="103"/>
      <c r="O1494" s="103"/>
    </row>
    <row r="1495" spans="1:15" x14ac:dyDescent="0.2">
      <c r="A1495" s="113"/>
      <c r="B1495" s="113"/>
      <c r="D1495" s="114"/>
      <c r="E1495" s="108"/>
      <c r="G1495" s="113"/>
      <c r="H1495" s="112"/>
      <c r="I1495" s="104"/>
      <c r="J1495" s="104"/>
      <c r="N1495" s="103"/>
      <c r="O1495" s="103"/>
    </row>
    <row r="1496" spans="1:15" x14ac:dyDescent="0.2">
      <c r="A1496" s="113"/>
      <c r="B1496" s="113"/>
      <c r="D1496" s="114"/>
      <c r="E1496" s="108"/>
      <c r="G1496" s="113"/>
      <c r="H1496" s="112"/>
      <c r="I1496" s="104"/>
      <c r="J1496" s="104"/>
      <c r="N1496" s="103"/>
      <c r="O1496" s="103"/>
    </row>
    <row r="1497" spans="1:15" x14ac:dyDescent="0.2">
      <c r="A1497" s="113"/>
      <c r="B1497" s="113"/>
      <c r="D1497" s="114"/>
      <c r="E1497" s="108"/>
      <c r="G1497" s="113"/>
      <c r="H1497" s="112"/>
      <c r="I1497" s="104"/>
      <c r="J1497" s="104"/>
      <c r="N1497" s="103"/>
      <c r="O1497" s="103"/>
    </row>
    <row r="1498" spans="1:15" x14ac:dyDescent="0.2">
      <c r="A1498" s="113"/>
      <c r="B1498" s="113"/>
      <c r="D1498" s="114"/>
      <c r="E1498" s="108"/>
      <c r="G1498" s="113"/>
      <c r="H1498" s="112"/>
      <c r="I1498" s="104"/>
      <c r="J1498" s="104"/>
      <c r="N1498" s="103"/>
      <c r="O1498" s="103"/>
    </row>
    <row r="1499" spans="1:15" x14ac:dyDescent="0.2">
      <c r="A1499" s="113"/>
      <c r="B1499" s="113"/>
      <c r="D1499" s="114"/>
      <c r="E1499" s="108"/>
      <c r="G1499" s="113"/>
      <c r="H1499" s="112"/>
      <c r="I1499" s="104"/>
      <c r="J1499" s="104"/>
      <c r="N1499" s="103"/>
      <c r="O1499" s="103"/>
    </row>
    <row r="1500" spans="1:15" x14ac:dyDescent="0.2">
      <c r="A1500" s="113"/>
      <c r="B1500" s="113"/>
      <c r="D1500" s="114"/>
      <c r="E1500" s="108"/>
      <c r="G1500" s="113"/>
      <c r="H1500" s="112"/>
      <c r="I1500" s="104"/>
      <c r="J1500" s="104"/>
      <c r="N1500" s="103"/>
      <c r="O1500" s="103"/>
    </row>
    <row r="1501" spans="1:15" x14ac:dyDescent="0.2">
      <c r="A1501" s="113"/>
      <c r="B1501" s="113"/>
      <c r="D1501" s="114"/>
      <c r="E1501" s="108"/>
      <c r="G1501" s="113"/>
      <c r="H1501" s="112"/>
      <c r="I1501" s="104"/>
      <c r="J1501" s="104"/>
      <c r="N1501" s="103"/>
      <c r="O1501" s="103"/>
    </row>
    <row r="1502" spans="1:15" x14ac:dyDescent="0.2">
      <c r="A1502" s="113"/>
      <c r="B1502" s="113"/>
      <c r="D1502" s="114"/>
      <c r="E1502" s="108"/>
      <c r="G1502" s="113"/>
      <c r="H1502" s="112"/>
      <c r="I1502" s="104"/>
      <c r="J1502" s="104"/>
      <c r="N1502" s="103"/>
      <c r="O1502" s="103"/>
    </row>
    <row r="1503" spans="1:15" x14ac:dyDescent="0.2">
      <c r="A1503" s="113"/>
      <c r="B1503" s="113"/>
      <c r="D1503" s="114"/>
      <c r="E1503" s="108"/>
      <c r="G1503" s="113"/>
      <c r="H1503" s="112"/>
      <c r="I1503" s="104"/>
      <c r="J1503" s="104"/>
      <c r="N1503" s="103"/>
      <c r="O1503" s="103"/>
    </row>
    <row r="1504" spans="1:15" x14ac:dyDescent="0.2">
      <c r="A1504" s="113"/>
      <c r="B1504" s="113"/>
      <c r="D1504" s="114"/>
      <c r="E1504" s="108"/>
      <c r="G1504" s="113"/>
      <c r="H1504" s="112"/>
      <c r="I1504" s="104"/>
      <c r="J1504" s="104"/>
      <c r="N1504" s="103"/>
      <c r="O1504" s="103"/>
    </row>
    <row r="1505" spans="1:15" x14ac:dyDescent="0.2">
      <c r="A1505" s="113"/>
      <c r="B1505" s="113"/>
      <c r="D1505" s="114"/>
      <c r="E1505" s="108"/>
      <c r="G1505" s="113"/>
      <c r="H1505" s="112"/>
      <c r="I1505" s="104"/>
      <c r="J1505" s="104"/>
      <c r="N1505" s="103"/>
      <c r="O1505" s="103"/>
    </row>
    <row r="1506" spans="1:15" x14ac:dyDescent="0.2">
      <c r="A1506" s="113"/>
      <c r="B1506" s="113"/>
      <c r="D1506" s="114"/>
      <c r="E1506" s="108"/>
      <c r="G1506" s="113"/>
      <c r="H1506" s="112"/>
      <c r="I1506" s="104"/>
      <c r="J1506" s="104"/>
      <c r="N1506" s="103"/>
      <c r="O1506" s="103"/>
    </row>
    <row r="1507" spans="1:15" x14ac:dyDescent="0.2">
      <c r="A1507" s="113"/>
      <c r="B1507" s="113"/>
      <c r="D1507" s="114"/>
      <c r="E1507" s="108"/>
      <c r="G1507" s="113"/>
      <c r="H1507" s="112"/>
      <c r="I1507" s="104"/>
      <c r="J1507" s="104"/>
      <c r="N1507" s="103"/>
      <c r="O1507" s="103"/>
    </row>
    <row r="1508" spans="1:15" x14ac:dyDescent="0.2">
      <c r="A1508" s="113"/>
      <c r="B1508" s="113"/>
      <c r="D1508" s="114"/>
      <c r="E1508" s="108"/>
      <c r="G1508" s="113"/>
      <c r="H1508" s="112"/>
      <c r="I1508" s="104"/>
      <c r="J1508" s="104"/>
      <c r="N1508" s="103"/>
      <c r="O1508" s="103"/>
    </row>
    <row r="1509" spans="1:15" x14ac:dyDescent="0.2">
      <c r="A1509" s="113"/>
      <c r="B1509" s="113"/>
      <c r="D1509" s="114"/>
      <c r="E1509" s="108"/>
      <c r="G1509" s="113"/>
      <c r="H1509" s="112"/>
      <c r="I1509" s="104"/>
      <c r="J1509" s="104"/>
      <c r="N1509" s="103"/>
      <c r="O1509" s="103"/>
    </row>
    <row r="1510" spans="1:15" x14ac:dyDescent="0.2">
      <c r="A1510" s="113"/>
      <c r="B1510" s="113"/>
      <c r="D1510" s="114"/>
      <c r="E1510" s="108"/>
      <c r="G1510" s="113"/>
      <c r="H1510" s="112"/>
      <c r="I1510" s="104"/>
      <c r="J1510" s="104"/>
      <c r="N1510" s="103"/>
      <c r="O1510" s="103"/>
    </row>
    <row r="1511" spans="1:15" x14ac:dyDescent="0.2">
      <c r="A1511" s="113"/>
      <c r="B1511" s="113"/>
      <c r="D1511" s="114"/>
      <c r="E1511" s="108"/>
      <c r="G1511" s="113"/>
      <c r="H1511" s="112"/>
      <c r="I1511" s="104"/>
      <c r="J1511" s="104"/>
      <c r="N1511" s="103"/>
      <c r="O1511" s="103"/>
    </row>
    <row r="1512" spans="1:15" x14ac:dyDescent="0.2">
      <c r="A1512" s="113"/>
      <c r="B1512" s="113"/>
      <c r="D1512" s="114"/>
      <c r="E1512" s="108"/>
      <c r="G1512" s="113"/>
      <c r="H1512" s="112"/>
      <c r="I1512" s="104"/>
      <c r="J1512" s="104"/>
      <c r="N1512" s="103"/>
      <c r="O1512" s="103"/>
    </row>
    <row r="1513" spans="1:15" x14ac:dyDescent="0.2">
      <c r="A1513" s="113"/>
      <c r="B1513" s="113"/>
      <c r="D1513" s="114"/>
      <c r="E1513" s="108"/>
      <c r="G1513" s="113"/>
      <c r="H1513" s="112"/>
      <c r="I1513" s="104"/>
      <c r="J1513" s="104"/>
      <c r="N1513" s="103"/>
      <c r="O1513" s="103"/>
    </row>
    <row r="1514" spans="1:15" x14ac:dyDescent="0.2">
      <c r="A1514" s="113"/>
      <c r="B1514" s="113"/>
      <c r="D1514" s="114"/>
      <c r="E1514" s="108"/>
      <c r="G1514" s="113"/>
      <c r="H1514" s="112"/>
      <c r="I1514" s="104"/>
      <c r="J1514" s="104"/>
      <c r="N1514" s="103"/>
      <c r="O1514" s="103"/>
    </row>
    <row r="1515" spans="1:15" x14ac:dyDescent="0.2">
      <c r="A1515" s="113"/>
      <c r="B1515" s="113"/>
      <c r="D1515" s="114"/>
      <c r="E1515" s="108"/>
      <c r="G1515" s="113"/>
      <c r="H1515" s="112"/>
      <c r="I1515" s="104"/>
      <c r="J1515" s="104"/>
      <c r="N1515" s="103"/>
      <c r="O1515" s="103"/>
    </row>
    <row r="1516" spans="1:15" x14ac:dyDescent="0.2">
      <c r="A1516" s="113"/>
      <c r="B1516" s="113"/>
      <c r="D1516" s="114"/>
      <c r="E1516" s="108"/>
      <c r="G1516" s="113"/>
      <c r="H1516" s="112"/>
      <c r="I1516" s="104"/>
      <c r="J1516" s="104"/>
      <c r="N1516" s="103"/>
      <c r="O1516" s="103"/>
    </row>
    <row r="1517" spans="1:15" x14ac:dyDescent="0.2">
      <c r="A1517" s="113"/>
      <c r="B1517" s="113"/>
      <c r="D1517" s="114"/>
      <c r="E1517" s="108"/>
      <c r="G1517" s="113"/>
      <c r="H1517" s="112"/>
      <c r="I1517" s="104"/>
      <c r="J1517" s="104"/>
      <c r="N1517" s="103"/>
      <c r="O1517" s="103"/>
    </row>
    <row r="1518" spans="1:15" x14ac:dyDescent="0.2">
      <c r="A1518" s="113"/>
      <c r="B1518" s="113"/>
      <c r="D1518" s="114"/>
      <c r="E1518" s="108"/>
      <c r="G1518" s="113"/>
      <c r="H1518" s="112"/>
      <c r="I1518" s="104"/>
      <c r="J1518" s="104"/>
      <c r="N1518" s="103"/>
      <c r="O1518" s="103"/>
    </row>
    <row r="1519" spans="1:15" x14ac:dyDescent="0.2">
      <c r="A1519" s="113"/>
      <c r="B1519" s="113"/>
      <c r="D1519" s="114"/>
      <c r="E1519" s="108"/>
      <c r="G1519" s="113"/>
      <c r="H1519" s="112"/>
      <c r="I1519" s="104"/>
      <c r="J1519" s="104"/>
      <c r="N1519" s="103"/>
      <c r="O1519" s="103"/>
    </row>
    <row r="1520" spans="1:15" x14ac:dyDescent="0.2">
      <c r="A1520" s="113"/>
      <c r="B1520" s="113"/>
      <c r="D1520" s="114"/>
      <c r="E1520" s="108"/>
      <c r="G1520" s="113"/>
      <c r="H1520" s="112"/>
      <c r="I1520" s="104"/>
      <c r="J1520" s="104"/>
      <c r="N1520" s="103"/>
      <c r="O1520" s="103"/>
    </row>
    <row r="1521" spans="1:15" x14ac:dyDescent="0.2">
      <c r="A1521" s="113"/>
      <c r="B1521" s="113"/>
      <c r="D1521" s="114"/>
      <c r="E1521" s="108"/>
      <c r="G1521" s="113"/>
      <c r="H1521" s="112"/>
      <c r="I1521" s="104"/>
      <c r="J1521" s="104"/>
      <c r="N1521" s="103"/>
      <c r="O1521" s="103"/>
    </row>
    <row r="1522" spans="1:15" x14ac:dyDescent="0.2">
      <c r="A1522" s="113"/>
      <c r="B1522" s="113"/>
      <c r="D1522" s="114"/>
      <c r="E1522" s="108"/>
      <c r="G1522" s="113"/>
      <c r="H1522" s="112"/>
      <c r="I1522" s="104"/>
      <c r="J1522" s="104"/>
      <c r="N1522" s="103"/>
      <c r="O1522" s="103"/>
    </row>
    <row r="1523" spans="1:15" x14ac:dyDescent="0.2">
      <c r="A1523" s="113"/>
      <c r="B1523" s="113"/>
      <c r="D1523" s="114"/>
      <c r="E1523" s="108"/>
      <c r="G1523" s="113"/>
      <c r="H1523" s="112"/>
      <c r="I1523" s="104"/>
      <c r="J1523" s="104"/>
      <c r="N1523" s="103"/>
      <c r="O1523" s="103"/>
    </row>
    <row r="1524" spans="1:15" x14ac:dyDescent="0.2">
      <c r="A1524" s="113"/>
      <c r="B1524" s="113"/>
      <c r="D1524" s="114"/>
      <c r="E1524" s="108"/>
      <c r="G1524" s="113"/>
      <c r="H1524" s="112"/>
      <c r="I1524" s="104"/>
      <c r="J1524" s="104"/>
      <c r="N1524" s="103"/>
      <c r="O1524" s="103"/>
    </row>
    <row r="1525" spans="1:15" x14ac:dyDescent="0.2">
      <c r="A1525" s="113"/>
      <c r="B1525" s="113"/>
      <c r="D1525" s="114"/>
      <c r="E1525" s="108"/>
      <c r="G1525" s="113"/>
      <c r="H1525" s="112"/>
      <c r="I1525" s="104"/>
      <c r="J1525" s="104"/>
      <c r="N1525" s="103"/>
      <c r="O1525" s="103"/>
    </row>
    <row r="1526" spans="1:15" x14ac:dyDescent="0.2">
      <c r="A1526" s="113"/>
      <c r="B1526" s="113"/>
      <c r="D1526" s="114"/>
      <c r="E1526" s="108"/>
      <c r="G1526" s="113"/>
      <c r="H1526" s="112"/>
      <c r="I1526" s="104"/>
      <c r="J1526" s="104"/>
      <c r="N1526" s="103"/>
      <c r="O1526" s="103"/>
    </row>
    <row r="1527" spans="1:15" x14ac:dyDescent="0.2">
      <c r="A1527" s="113"/>
      <c r="B1527" s="113"/>
      <c r="D1527" s="114"/>
      <c r="E1527" s="108"/>
      <c r="G1527" s="113"/>
      <c r="H1527" s="112"/>
      <c r="I1527" s="104"/>
      <c r="J1527" s="104"/>
      <c r="N1527" s="103"/>
      <c r="O1527" s="103"/>
    </row>
    <row r="1528" spans="1:15" x14ac:dyDescent="0.2">
      <c r="A1528" s="113"/>
      <c r="B1528" s="113"/>
      <c r="D1528" s="114"/>
      <c r="E1528" s="108"/>
      <c r="G1528" s="113"/>
      <c r="H1528" s="112"/>
      <c r="I1528" s="104"/>
      <c r="J1528" s="104"/>
      <c r="N1528" s="103"/>
      <c r="O1528" s="103"/>
    </row>
    <row r="1529" spans="1:15" x14ac:dyDescent="0.2">
      <c r="A1529" s="113"/>
      <c r="B1529" s="113"/>
      <c r="D1529" s="114"/>
      <c r="E1529" s="108"/>
      <c r="G1529" s="113"/>
      <c r="H1529" s="112"/>
      <c r="I1529" s="104"/>
      <c r="J1529" s="104"/>
      <c r="N1529" s="103"/>
      <c r="O1529" s="103"/>
    </row>
    <row r="1530" spans="1:15" x14ac:dyDescent="0.2">
      <c r="A1530" s="113"/>
      <c r="B1530" s="113"/>
      <c r="D1530" s="114"/>
      <c r="E1530" s="108"/>
      <c r="G1530" s="113"/>
      <c r="H1530" s="112"/>
      <c r="I1530" s="104"/>
      <c r="J1530" s="104"/>
      <c r="N1530" s="103"/>
      <c r="O1530" s="103"/>
    </row>
    <row r="1531" spans="1:15" x14ac:dyDescent="0.2">
      <c r="A1531" s="113"/>
      <c r="B1531" s="113"/>
      <c r="D1531" s="114"/>
      <c r="E1531" s="108"/>
      <c r="G1531" s="113"/>
      <c r="H1531" s="112"/>
      <c r="I1531" s="104"/>
      <c r="J1531" s="104"/>
      <c r="N1531" s="103"/>
      <c r="O1531" s="103"/>
    </row>
    <row r="1532" spans="1:15" x14ac:dyDescent="0.2">
      <c r="A1532" s="113"/>
      <c r="B1532" s="113"/>
      <c r="D1532" s="114"/>
      <c r="E1532" s="108"/>
      <c r="G1532" s="113"/>
      <c r="H1532" s="112"/>
      <c r="I1532" s="104"/>
      <c r="J1532" s="104"/>
      <c r="N1532" s="103"/>
      <c r="O1532" s="103"/>
    </row>
    <row r="1533" spans="1:15" x14ac:dyDescent="0.2">
      <c r="A1533" s="113"/>
      <c r="B1533" s="113"/>
      <c r="D1533" s="114"/>
      <c r="E1533" s="108"/>
      <c r="G1533" s="113"/>
      <c r="H1533" s="112"/>
      <c r="I1533" s="104"/>
      <c r="J1533" s="104"/>
      <c r="N1533" s="103"/>
      <c r="O1533" s="103"/>
    </row>
    <row r="1534" spans="1:15" x14ac:dyDescent="0.2">
      <c r="A1534" s="113"/>
      <c r="B1534" s="113"/>
      <c r="D1534" s="114"/>
      <c r="E1534" s="108"/>
      <c r="G1534" s="113"/>
      <c r="H1534" s="112"/>
      <c r="I1534" s="104"/>
      <c r="J1534" s="104"/>
      <c r="N1534" s="103"/>
      <c r="O1534" s="103"/>
    </row>
    <row r="1535" spans="1:15" x14ac:dyDescent="0.2">
      <c r="A1535" s="113"/>
      <c r="B1535" s="113"/>
      <c r="D1535" s="114"/>
      <c r="E1535" s="108"/>
      <c r="G1535" s="113"/>
      <c r="H1535" s="112"/>
      <c r="I1535" s="104"/>
      <c r="J1535" s="104"/>
      <c r="N1535" s="103"/>
      <c r="O1535" s="103"/>
    </row>
    <row r="1536" spans="1:15" x14ac:dyDescent="0.2">
      <c r="A1536" s="113"/>
      <c r="B1536" s="113"/>
      <c r="D1536" s="114"/>
      <c r="E1536" s="108"/>
      <c r="G1536" s="113"/>
      <c r="H1536" s="112"/>
      <c r="I1536" s="104"/>
      <c r="J1536" s="104"/>
      <c r="N1536" s="103"/>
      <c r="O1536" s="103"/>
    </row>
    <row r="1537" spans="1:15" x14ac:dyDescent="0.2">
      <c r="A1537" s="113"/>
      <c r="B1537" s="113"/>
      <c r="D1537" s="114"/>
      <c r="E1537" s="108"/>
      <c r="G1537" s="113"/>
      <c r="H1537" s="112"/>
      <c r="I1537" s="104"/>
      <c r="J1537" s="104"/>
      <c r="N1537" s="103"/>
      <c r="O1537" s="103"/>
    </row>
    <row r="1538" spans="1:15" x14ac:dyDescent="0.2">
      <c r="A1538" s="113"/>
      <c r="B1538" s="113"/>
      <c r="D1538" s="114"/>
      <c r="E1538" s="108"/>
      <c r="G1538" s="113"/>
      <c r="H1538" s="112"/>
      <c r="I1538" s="104"/>
      <c r="J1538" s="104"/>
      <c r="N1538" s="103"/>
      <c r="O1538" s="103"/>
    </row>
    <row r="1539" spans="1:15" x14ac:dyDescent="0.2">
      <c r="A1539" s="113"/>
      <c r="B1539" s="113"/>
      <c r="D1539" s="114"/>
      <c r="E1539" s="108"/>
      <c r="G1539" s="113"/>
      <c r="H1539" s="112"/>
      <c r="I1539" s="104"/>
      <c r="J1539" s="104"/>
      <c r="N1539" s="103"/>
      <c r="O1539" s="103"/>
    </row>
    <row r="1540" spans="1:15" x14ac:dyDescent="0.2">
      <c r="A1540" s="113"/>
      <c r="B1540" s="113"/>
      <c r="D1540" s="114"/>
      <c r="E1540" s="108"/>
      <c r="G1540" s="113"/>
      <c r="H1540" s="112"/>
      <c r="I1540" s="104"/>
      <c r="J1540" s="104"/>
      <c r="N1540" s="103"/>
      <c r="O1540" s="103"/>
    </row>
    <row r="1541" spans="1:15" x14ac:dyDescent="0.2">
      <c r="A1541" s="113"/>
      <c r="B1541" s="113"/>
      <c r="D1541" s="114"/>
      <c r="E1541" s="108"/>
      <c r="G1541" s="113"/>
      <c r="H1541" s="112"/>
      <c r="I1541" s="104"/>
      <c r="J1541" s="104"/>
      <c r="N1541" s="103"/>
      <c r="O1541" s="103"/>
    </row>
    <row r="1542" spans="1:15" x14ac:dyDescent="0.2">
      <c r="A1542" s="113"/>
      <c r="B1542" s="113"/>
      <c r="D1542" s="114"/>
      <c r="E1542" s="108"/>
      <c r="G1542" s="113"/>
      <c r="H1542" s="112"/>
      <c r="I1542" s="104"/>
      <c r="J1542" s="104"/>
      <c r="N1542" s="103"/>
      <c r="O1542" s="103"/>
    </row>
    <row r="1543" spans="1:15" x14ac:dyDescent="0.2">
      <c r="A1543" s="113"/>
      <c r="B1543" s="113"/>
      <c r="D1543" s="114"/>
      <c r="E1543" s="108"/>
      <c r="G1543" s="113"/>
      <c r="H1543" s="112"/>
      <c r="I1543" s="104"/>
      <c r="J1543" s="104"/>
      <c r="N1543" s="103"/>
      <c r="O1543" s="103"/>
    </row>
    <row r="1544" spans="1:15" x14ac:dyDescent="0.2">
      <c r="A1544" s="113"/>
      <c r="B1544" s="113"/>
      <c r="D1544" s="114"/>
      <c r="E1544" s="108"/>
      <c r="G1544" s="113"/>
      <c r="H1544" s="112"/>
      <c r="I1544" s="104"/>
      <c r="J1544" s="104"/>
      <c r="N1544" s="103"/>
      <c r="O1544" s="103"/>
    </row>
    <row r="1545" spans="1:15" x14ac:dyDescent="0.2">
      <c r="A1545" s="113"/>
      <c r="B1545" s="113"/>
      <c r="D1545" s="114"/>
      <c r="E1545" s="108"/>
      <c r="G1545" s="113"/>
      <c r="H1545" s="112"/>
      <c r="I1545" s="104"/>
      <c r="J1545" s="104"/>
      <c r="N1545" s="103"/>
      <c r="O1545" s="103"/>
    </row>
    <row r="1546" spans="1:15" x14ac:dyDescent="0.2">
      <c r="A1546" s="113"/>
      <c r="B1546" s="113"/>
      <c r="D1546" s="114"/>
      <c r="E1546" s="108"/>
      <c r="G1546" s="113"/>
      <c r="H1546" s="112"/>
      <c r="I1546" s="104"/>
      <c r="J1546" s="104"/>
      <c r="N1546" s="103"/>
      <c r="O1546" s="103"/>
    </row>
    <row r="1547" spans="1:15" x14ac:dyDescent="0.2">
      <c r="A1547" s="113"/>
      <c r="B1547" s="113"/>
      <c r="D1547" s="114"/>
      <c r="E1547" s="108"/>
      <c r="G1547" s="113"/>
      <c r="H1547" s="112"/>
      <c r="I1547" s="104"/>
      <c r="J1547" s="104"/>
      <c r="N1547" s="103"/>
      <c r="O1547" s="103"/>
    </row>
    <row r="1548" spans="1:15" x14ac:dyDescent="0.2">
      <c r="A1548" s="113"/>
      <c r="B1548" s="113"/>
      <c r="D1548" s="114"/>
      <c r="E1548" s="108"/>
      <c r="G1548" s="113"/>
      <c r="H1548" s="112"/>
      <c r="I1548" s="104"/>
      <c r="J1548" s="104"/>
      <c r="N1548" s="103"/>
      <c r="O1548" s="103"/>
    </row>
    <row r="1549" spans="1:15" x14ac:dyDescent="0.2">
      <c r="A1549" s="113"/>
      <c r="B1549" s="113"/>
      <c r="D1549" s="114"/>
      <c r="E1549" s="108"/>
      <c r="G1549" s="113"/>
      <c r="H1549" s="112"/>
      <c r="I1549" s="104"/>
      <c r="J1549" s="104"/>
      <c r="N1549" s="103"/>
      <c r="O1549" s="103"/>
    </row>
    <row r="1550" spans="1:15" x14ac:dyDescent="0.2">
      <c r="A1550" s="113"/>
      <c r="B1550" s="113"/>
      <c r="D1550" s="114"/>
      <c r="E1550" s="108"/>
      <c r="G1550" s="113"/>
      <c r="H1550" s="112"/>
      <c r="I1550" s="104"/>
      <c r="J1550" s="104"/>
      <c r="N1550" s="103"/>
      <c r="O1550" s="103"/>
    </row>
    <row r="1551" spans="1:15" x14ac:dyDescent="0.2">
      <c r="A1551" s="113"/>
      <c r="B1551" s="113"/>
      <c r="D1551" s="114"/>
      <c r="E1551" s="108"/>
      <c r="G1551" s="113"/>
      <c r="H1551" s="112"/>
      <c r="I1551" s="104"/>
      <c r="J1551" s="104"/>
      <c r="N1551" s="103"/>
      <c r="O1551" s="103"/>
    </row>
    <row r="1552" spans="1:15" x14ac:dyDescent="0.2">
      <c r="A1552" s="113"/>
      <c r="B1552" s="113"/>
      <c r="D1552" s="114"/>
      <c r="E1552" s="108"/>
      <c r="G1552" s="113"/>
      <c r="H1552" s="112"/>
      <c r="I1552" s="104"/>
      <c r="J1552" s="104"/>
      <c r="N1552" s="103"/>
      <c r="O1552" s="103"/>
    </row>
    <row r="1553" spans="1:15" x14ac:dyDescent="0.2">
      <c r="A1553" s="113"/>
      <c r="B1553" s="113"/>
      <c r="D1553" s="114"/>
      <c r="E1553" s="108"/>
      <c r="G1553" s="113"/>
      <c r="H1553" s="112"/>
      <c r="I1553" s="104"/>
      <c r="J1553" s="104"/>
      <c r="N1553" s="103"/>
      <c r="O1553" s="103"/>
    </row>
    <row r="1554" spans="1:15" x14ac:dyDescent="0.2">
      <c r="A1554" s="113"/>
      <c r="B1554" s="113"/>
      <c r="D1554" s="114"/>
      <c r="E1554" s="108"/>
      <c r="G1554" s="113"/>
      <c r="H1554" s="112"/>
      <c r="I1554" s="104"/>
      <c r="J1554" s="104"/>
      <c r="N1554" s="103"/>
      <c r="O1554" s="103"/>
    </row>
    <row r="1555" spans="1:15" x14ac:dyDescent="0.2">
      <c r="A1555" s="113"/>
      <c r="B1555" s="113"/>
      <c r="D1555" s="114"/>
      <c r="E1555" s="108"/>
      <c r="G1555" s="113"/>
      <c r="H1555" s="112"/>
      <c r="I1555" s="104"/>
      <c r="J1555" s="104"/>
      <c r="N1555" s="103"/>
      <c r="O1555" s="103"/>
    </row>
    <row r="1556" spans="1:15" x14ac:dyDescent="0.2">
      <c r="A1556" s="113"/>
      <c r="B1556" s="113"/>
      <c r="D1556" s="114"/>
      <c r="E1556" s="108"/>
      <c r="G1556" s="113"/>
      <c r="H1556" s="112"/>
      <c r="I1556" s="104"/>
      <c r="J1556" s="104"/>
      <c r="N1556" s="103"/>
      <c r="O1556" s="103"/>
    </row>
    <row r="1557" spans="1:15" x14ac:dyDescent="0.2">
      <c r="A1557" s="113"/>
      <c r="B1557" s="113"/>
      <c r="D1557" s="114"/>
      <c r="E1557" s="108"/>
      <c r="G1557" s="113"/>
      <c r="H1557" s="112"/>
      <c r="I1557" s="104"/>
      <c r="J1557" s="104"/>
      <c r="N1557" s="103"/>
      <c r="O1557" s="103"/>
    </row>
    <row r="1558" spans="1:15" x14ac:dyDescent="0.2">
      <c r="A1558" s="113"/>
      <c r="B1558" s="113"/>
      <c r="D1558" s="114"/>
      <c r="E1558" s="108"/>
      <c r="G1558" s="113"/>
      <c r="H1558" s="112"/>
      <c r="I1558" s="104"/>
      <c r="J1558" s="104"/>
      <c r="N1558" s="103"/>
      <c r="O1558" s="103"/>
    </row>
    <row r="1559" spans="1:15" x14ac:dyDescent="0.2">
      <c r="A1559" s="113"/>
      <c r="B1559" s="113"/>
      <c r="D1559" s="114"/>
      <c r="E1559" s="108"/>
      <c r="G1559" s="113"/>
      <c r="H1559" s="112"/>
      <c r="I1559" s="104"/>
      <c r="J1559" s="104"/>
      <c r="N1559" s="103"/>
      <c r="O1559" s="103"/>
    </row>
    <row r="1560" spans="1:15" x14ac:dyDescent="0.2">
      <c r="A1560" s="113"/>
      <c r="B1560" s="113"/>
      <c r="D1560" s="114"/>
      <c r="E1560" s="108"/>
      <c r="G1560" s="113"/>
      <c r="H1560" s="112"/>
      <c r="I1560" s="104"/>
      <c r="J1560" s="104"/>
      <c r="N1560" s="103"/>
      <c r="O1560" s="103"/>
    </row>
    <row r="1561" spans="1:15" x14ac:dyDescent="0.2">
      <c r="A1561" s="113"/>
      <c r="B1561" s="113"/>
      <c r="D1561" s="114"/>
      <c r="E1561" s="108"/>
      <c r="G1561" s="113"/>
      <c r="H1561" s="112"/>
      <c r="I1561" s="104"/>
      <c r="J1561" s="104"/>
      <c r="N1561" s="103"/>
      <c r="O1561" s="103"/>
    </row>
    <row r="1562" spans="1:15" x14ac:dyDescent="0.2">
      <c r="A1562" s="113"/>
      <c r="B1562" s="113"/>
      <c r="D1562" s="114"/>
      <c r="E1562" s="108"/>
      <c r="G1562" s="113"/>
      <c r="H1562" s="112"/>
      <c r="I1562" s="104"/>
      <c r="J1562" s="104"/>
      <c r="N1562" s="103"/>
      <c r="O1562" s="103"/>
    </row>
    <row r="1563" spans="1:15" x14ac:dyDescent="0.2">
      <c r="A1563" s="113"/>
      <c r="B1563" s="113"/>
      <c r="D1563" s="114"/>
      <c r="E1563" s="108"/>
      <c r="G1563" s="113"/>
      <c r="H1563" s="112"/>
      <c r="I1563" s="104"/>
      <c r="J1563" s="104"/>
      <c r="N1563" s="103"/>
      <c r="O1563" s="103"/>
    </row>
    <row r="1564" spans="1:15" x14ac:dyDescent="0.2">
      <c r="A1564" s="113"/>
      <c r="B1564" s="113"/>
      <c r="D1564" s="114"/>
      <c r="E1564" s="108"/>
      <c r="G1564" s="113"/>
      <c r="H1564" s="112"/>
      <c r="I1564" s="104"/>
      <c r="J1564" s="104"/>
      <c r="N1564" s="103"/>
      <c r="O1564" s="103"/>
    </row>
    <row r="1565" spans="1:15" x14ac:dyDescent="0.2">
      <c r="A1565" s="113"/>
      <c r="B1565" s="113"/>
      <c r="D1565" s="114"/>
      <c r="E1565" s="108"/>
      <c r="G1565" s="113"/>
      <c r="H1565" s="112"/>
      <c r="I1565" s="104"/>
      <c r="J1565" s="104"/>
      <c r="N1565" s="103"/>
      <c r="O1565" s="103"/>
    </row>
    <row r="1566" spans="1:15" x14ac:dyDescent="0.2">
      <c r="A1566" s="113"/>
      <c r="B1566" s="113"/>
      <c r="D1566" s="114"/>
      <c r="E1566" s="108"/>
      <c r="G1566" s="113"/>
      <c r="H1566" s="112"/>
      <c r="I1566" s="104"/>
      <c r="J1566" s="104"/>
      <c r="N1566" s="103"/>
      <c r="O1566" s="103"/>
    </row>
    <row r="1567" spans="1:15" x14ac:dyDescent="0.2">
      <c r="A1567" s="113"/>
      <c r="B1567" s="113"/>
      <c r="D1567" s="114"/>
      <c r="E1567" s="108"/>
      <c r="G1567" s="113"/>
      <c r="H1567" s="112"/>
      <c r="I1567" s="104"/>
      <c r="J1567" s="104"/>
      <c r="N1567" s="103"/>
      <c r="O1567" s="103"/>
    </row>
    <row r="1568" spans="1:15" x14ac:dyDescent="0.2">
      <c r="A1568" s="113"/>
      <c r="B1568" s="113"/>
      <c r="D1568" s="114"/>
      <c r="E1568" s="108"/>
      <c r="G1568" s="113"/>
      <c r="H1568" s="112"/>
      <c r="I1568" s="104"/>
      <c r="J1568" s="104"/>
      <c r="N1568" s="103"/>
      <c r="O1568" s="103"/>
    </row>
    <row r="1569" spans="1:15" x14ac:dyDescent="0.2">
      <c r="A1569" s="113"/>
      <c r="B1569" s="113"/>
      <c r="D1569" s="114"/>
      <c r="E1569" s="108"/>
      <c r="G1569" s="113"/>
      <c r="H1569" s="112"/>
      <c r="I1569" s="104"/>
      <c r="J1569" s="104"/>
      <c r="N1569" s="103"/>
      <c r="O1569" s="103"/>
    </row>
    <row r="1570" spans="1:15" x14ac:dyDescent="0.2">
      <c r="A1570" s="113"/>
      <c r="B1570" s="113"/>
      <c r="D1570" s="114"/>
      <c r="E1570" s="108"/>
      <c r="G1570" s="113"/>
      <c r="H1570" s="112"/>
      <c r="I1570" s="104"/>
      <c r="J1570" s="104"/>
      <c r="N1570" s="103"/>
      <c r="O1570" s="103"/>
    </row>
    <row r="1571" spans="1:15" x14ac:dyDescent="0.2">
      <c r="A1571" s="113"/>
      <c r="B1571" s="113"/>
      <c r="D1571" s="114"/>
      <c r="E1571" s="108"/>
      <c r="G1571" s="113"/>
      <c r="H1571" s="112"/>
      <c r="I1571" s="104"/>
      <c r="J1571" s="104"/>
      <c r="N1571" s="103"/>
      <c r="O1571" s="103"/>
    </row>
    <row r="1572" spans="1:15" x14ac:dyDescent="0.2">
      <c r="A1572" s="113"/>
      <c r="B1572" s="113"/>
      <c r="D1572" s="114"/>
      <c r="E1572" s="108"/>
      <c r="G1572" s="113"/>
      <c r="H1572" s="112"/>
      <c r="I1572" s="104"/>
      <c r="J1572" s="104"/>
      <c r="N1572" s="103"/>
      <c r="O1572" s="103"/>
    </row>
    <row r="1573" spans="1:15" x14ac:dyDescent="0.2">
      <c r="A1573" s="113"/>
      <c r="B1573" s="113"/>
      <c r="D1573" s="114"/>
      <c r="E1573" s="108"/>
      <c r="G1573" s="113"/>
      <c r="H1573" s="112"/>
      <c r="I1573" s="104"/>
      <c r="J1573" s="104"/>
      <c r="N1573" s="103"/>
      <c r="O1573" s="103"/>
    </row>
    <row r="1574" spans="1:15" x14ac:dyDescent="0.2">
      <c r="A1574" s="113"/>
      <c r="B1574" s="113"/>
      <c r="D1574" s="114"/>
      <c r="E1574" s="108"/>
      <c r="G1574" s="113"/>
      <c r="H1574" s="112"/>
      <c r="I1574" s="104"/>
      <c r="J1574" s="104"/>
      <c r="N1574" s="103"/>
      <c r="O1574" s="103"/>
    </row>
    <row r="1575" spans="1:15" x14ac:dyDescent="0.2">
      <c r="A1575" s="113"/>
      <c r="B1575" s="113"/>
      <c r="D1575" s="114"/>
      <c r="E1575" s="108"/>
      <c r="G1575" s="113"/>
      <c r="H1575" s="112"/>
      <c r="I1575" s="104"/>
      <c r="J1575" s="104"/>
      <c r="N1575" s="103"/>
      <c r="O1575" s="103"/>
    </row>
    <row r="1576" spans="1:15" x14ac:dyDescent="0.2">
      <c r="A1576" s="113"/>
      <c r="B1576" s="113"/>
      <c r="D1576" s="114"/>
      <c r="E1576" s="108"/>
      <c r="G1576" s="113"/>
      <c r="H1576" s="112"/>
      <c r="I1576" s="104"/>
      <c r="J1576" s="104"/>
      <c r="N1576" s="103"/>
      <c r="O1576" s="103"/>
    </row>
    <row r="1577" spans="1:15" x14ac:dyDescent="0.2">
      <c r="A1577" s="113"/>
      <c r="B1577" s="113"/>
      <c r="D1577" s="114"/>
      <c r="E1577" s="108"/>
      <c r="G1577" s="113"/>
      <c r="H1577" s="112"/>
      <c r="I1577" s="104"/>
      <c r="J1577" s="104"/>
      <c r="N1577" s="103"/>
      <c r="O1577" s="103"/>
    </row>
    <row r="1578" spans="1:15" x14ac:dyDescent="0.2">
      <c r="A1578" s="113"/>
      <c r="B1578" s="113"/>
      <c r="D1578" s="114"/>
      <c r="E1578" s="108"/>
      <c r="G1578" s="113"/>
      <c r="H1578" s="112"/>
      <c r="I1578" s="104"/>
      <c r="J1578" s="104"/>
      <c r="N1578" s="103"/>
      <c r="O1578" s="103"/>
    </row>
    <row r="1579" spans="1:15" x14ac:dyDescent="0.2">
      <c r="A1579" s="113"/>
      <c r="B1579" s="113"/>
      <c r="D1579" s="114"/>
      <c r="E1579" s="108"/>
      <c r="G1579" s="113"/>
      <c r="H1579" s="112"/>
      <c r="I1579" s="104"/>
      <c r="J1579" s="104"/>
      <c r="N1579" s="103"/>
      <c r="O1579" s="103"/>
    </row>
    <row r="1580" spans="1:15" x14ac:dyDescent="0.2">
      <c r="A1580" s="113"/>
      <c r="B1580" s="113"/>
      <c r="D1580" s="114"/>
      <c r="E1580" s="108"/>
      <c r="G1580" s="113"/>
      <c r="H1580" s="112"/>
      <c r="I1580" s="104"/>
      <c r="J1580" s="104"/>
      <c r="N1580" s="103"/>
      <c r="O1580" s="103"/>
    </row>
    <row r="1581" spans="1:15" x14ac:dyDescent="0.2">
      <c r="A1581" s="113"/>
      <c r="B1581" s="113"/>
      <c r="D1581" s="114"/>
      <c r="E1581" s="108"/>
      <c r="G1581" s="113"/>
      <c r="H1581" s="112"/>
      <c r="I1581" s="104"/>
      <c r="J1581" s="104"/>
      <c r="N1581" s="103"/>
      <c r="O1581" s="103"/>
    </row>
    <row r="1582" spans="1:15" x14ac:dyDescent="0.2">
      <c r="A1582" s="113"/>
      <c r="B1582" s="113"/>
      <c r="D1582" s="114"/>
      <c r="E1582" s="108"/>
      <c r="G1582" s="113"/>
      <c r="H1582" s="112"/>
      <c r="I1582" s="104"/>
      <c r="J1582" s="104"/>
      <c r="N1582" s="103"/>
      <c r="O1582" s="103"/>
    </row>
    <row r="1583" spans="1:15" x14ac:dyDescent="0.2">
      <c r="A1583" s="113"/>
      <c r="B1583" s="113"/>
      <c r="D1583" s="114"/>
      <c r="E1583" s="108"/>
      <c r="G1583" s="113"/>
      <c r="H1583" s="112"/>
      <c r="I1583" s="104"/>
      <c r="J1583" s="104"/>
      <c r="N1583" s="103"/>
      <c r="O1583" s="103"/>
    </row>
    <row r="1584" spans="1:15" x14ac:dyDescent="0.2">
      <c r="A1584" s="113"/>
      <c r="B1584" s="113"/>
      <c r="D1584" s="114"/>
      <c r="E1584" s="108"/>
      <c r="G1584" s="113"/>
      <c r="H1584" s="112"/>
      <c r="I1584" s="104"/>
      <c r="J1584" s="104"/>
      <c r="N1584" s="103"/>
      <c r="O1584" s="103"/>
    </row>
    <row r="1585" spans="1:15" x14ac:dyDescent="0.2">
      <c r="A1585" s="113"/>
      <c r="B1585" s="113"/>
      <c r="D1585" s="114"/>
      <c r="E1585" s="108"/>
      <c r="G1585" s="113"/>
      <c r="H1585" s="112"/>
      <c r="I1585" s="104"/>
      <c r="J1585" s="104"/>
      <c r="N1585" s="103"/>
      <c r="O1585" s="103"/>
    </row>
    <row r="1586" spans="1:15" x14ac:dyDescent="0.2">
      <c r="A1586" s="113"/>
      <c r="B1586" s="113"/>
      <c r="D1586" s="114"/>
      <c r="E1586" s="108"/>
      <c r="G1586" s="113"/>
      <c r="H1586" s="112"/>
      <c r="I1586" s="104"/>
      <c r="J1586" s="104"/>
      <c r="N1586" s="103"/>
      <c r="O1586" s="103"/>
    </row>
    <row r="1587" spans="1:15" x14ac:dyDescent="0.2">
      <c r="A1587" s="113"/>
      <c r="B1587" s="113"/>
      <c r="D1587" s="114"/>
      <c r="E1587" s="108"/>
      <c r="G1587" s="113"/>
      <c r="H1587" s="112"/>
      <c r="I1587" s="104"/>
      <c r="J1587" s="104"/>
    </row>
    <row r="1588" spans="1:15" x14ac:dyDescent="0.2">
      <c r="A1588" s="113"/>
      <c r="B1588" s="113"/>
      <c r="D1588" s="114"/>
      <c r="E1588" s="108"/>
      <c r="G1588" s="113"/>
      <c r="H1588" s="112"/>
      <c r="I1588" s="104"/>
      <c r="J1588" s="104"/>
    </row>
  </sheetData>
  <mergeCells count="5">
    <mergeCell ref="A1:A2"/>
    <mergeCell ref="G1:G2"/>
    <mergeCell ref="C1:C2"/>
    <mergeCell ref="F1:F2"/>
    <mergeCell ref="E1:E2"/>
  </mergeCells>
  <printOptions horizontalCentered="1"/>
  <pageMargins left="0.5" right="0.25" top="1" bottom="1" header="0.5" footer="0.25"/>
  <pageSetup scale="73" fitToHeight="52" orientation="portrait" r:id="rId1"/>
  <headerFooter alignWithMargins="0">
    <oddHeader>&amp;L&amp;"Arial,Italic"&amp;D&amp;C&amp;"Arial,Bold"&amp;14 2018 IPHC Fishery-Independent Setline Survey
All Regions&amp;R&amp;"Arial,Italic"&amp;8&amp;P of &amp;N</oddHeader>
    <oddFooter>&amp;L&amp;8 &amp;X1&amp;X Skate =1,800' groundline, 16/0 circle hooks at 18' spacing, 24"-42" gangions.
 &amp;X2&amp;X Weights calculated from length-weight tables.
 &amp;X3&amp;X Bycatch extrapolated from 20% subsample, except 2B (100%) and select stations in 2A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S1455"/>
  <sheetViews>
    <sheetView zoomScaleNormal="100" workbookViewId="0">
      <pane ySplit="5" topLeftCell="A6" activePane="bottomLeft" state="frozen"/>
      <selection activeCell="C38" sqref="C38"/>
      <selection pane="bottomLeft" activeCell="C38" sqref="C38"/>
    </sheetView>
  </sheetViews>
  <sheetFormatPr defaultRowHeight="12.75" x14ac:dyDescent="0.2"/>
  <cols>
    <col min="1" max="1" width="3.28515625" customWidth="1"/>
    <col min="2" max="2" width="16.7109375" style="2" customWidth="1"/>
    <col min="3" max="3" width="7.28515625" style="2" customWidth="1"/>
    <col min="4" max="4" width="5.85546875" style="2" bestFit="1" customWidth="1"/>
    <col min="5" max="5" width="5" style="73" customWidth="1"/>
    <col min="6" max="6" width="7" style="2" customWidth="1"/>
    <col min="7" max="7" width="8" style="2" customWidth="1"/>
    <col min="8" max="8" width="10.28515625" style="2" customWidth="1"/>
    <col min="9" max="9" width="12" style="2" customWidth="1"/>
    <col min="10" max="10" width="12" style="2" bestFit="1" customWidth="1"/>
    <col min="11" max="11" width="8.42578125" style="2" customWidth="1"/>
    <col min="12" max="12" width="9.28515625" style="75" customWidth="1"/>
    <col min="13" max="13" width="5.7109375" style="75" customWidth="1"/>
    <col min="14" max="14" width="5.42578125" style="75" customWidth="1"/>
    <col min="15" max="15" width="6" style="75" customWidth="1"/>
    <col min="16" max="17" width="5.7109375" style="75" customWidth="1"/>
    <col min="18" max="18" width="4" style="10" customWidth="1"/>
    <col min="19" max="19" width="7.28515625" style="2" customWidth="1"/>
    <col min="20" max="20" width="5.85546875" style="2" customWidth="1"/>
    <col min="21" max="21" width="10.42578125" style="2" customWidth="1"/>
    <col min="22" max="22" width="7.85546875" style="2" customWidth="1"/>
    <col min="23" max="23" width="3.5703125" style="10" customWidth="1"/>
    <col min="24" max="24" width="7.28515625" style="2" bestFit="1" customWidth="1"/>
    <col min="25" max="25" width="5.85546875" style="2" customWidth="1"/>
    <col min="26" max="26" width="8.7109375" style="2" customWidth="1"/>
    <col min="27" max="27" width="3.7109375" style="10" customWidth="1"/>
    <col min="28" max="28" width="7.28515625" style="2" bestFit="1" customWidth="1"/>
    <col min="29" max="29" width="5.85546875" style="2" customWidth="1"/>
    <col min="30" max="30" width="7" style="2" customWidth="1"/>
    <col min="31" max="31" width="3.5703125" style="10" customWidth="1"/>
    <col min="32" max="32" width="7.28515625" style="2" bestFit="1" customWidth="1"/>
    <col min="33" max="33" width="5.85546875" style="2" customWidth="1"/>
    <col min="34" max="34" width="7.85546875" style="2" customWidth="1"/>
    <col min="35" max="45" width="9.140625" style="2"/>
  </cols>
  <sheetData>
    <row r="3" spans="2:34" x14ac:dyDescent="0.2">
      <c r="F3" s="16" t="s">
        <v>28</v>
      </c>
      <c r="H3" s="89" t="s">
        <v>130</v>
      </c>
      <c r="S3" s="16" t="s">
        <v>50</v>
      </c>
      <c r="X3" s="16" t="s">
        <v>49</v>
      </c>
      <c r="AB3" s="16" t="s">
        <v>51</v>
      </c>
      <c r="AF3" s="16" t="s">
        <v>52</v>
      </c>
    </row>
    <row r="5" spans="2:34" x14ac:dyDescent="0.2">
      <c r="B5" s="72" t="s">
        <v>57</v>
      </c>
      <c r="C5" s="72" t="s">
        <v>9</v>
      </c>
      <c r="D5" s="72" t="s">
        <v>21</v>
      </c>
      <c r="E5" s="74" t="s">
        <v>22</v>
      </c>
      <c r="F5" s="72" t="s">
        <v>3</v>
      </c>
      <c r="G5" s="72" t="s">
        <v>4</v>
      </c>
      <c r="H5" s="72" t="s">
        <v>5</v>
      </c>
      <c r="I5" s="72" t="s">
        <v>7</v>
      </c>
      <c r="J5" s="72" t="s">
        <v>8</v>
      </c>
      <c r="K5" s="72" t="s">
        <v>38</v>
      </c>
      <c r="L5" s="76" t="s">
        <v>39</v>
      </c>
      <c r="M5" s="76" t="s">
        <v>6</v>
      </c>
      <c r="N5" s="76" t="s">
        <v>10</v>
      </c>
      <c r="O5" s="76" t="s">
        <v>11</v>
      </c>
      <c r="P5" s="76" t="s">
        <v>12</v>
      </c>
      <c r="Q5" s="76"/>
      <c r="R5" s="11"/>
      <c r="S5" s="156" t="s">
        <v>9</v>
      </c>
      <c r="T5" s="156" t="s">
        <v>21</v>
      </c>
      <c r="U5" s="156" t="s">
        <v>37</v>
      </c>
      <c r="V5" s="156" t="s">
        <v>0</v>
      </c>
      <c r="X5" s="80" t="s">
        <v>9</v>
      </c>
      <c r="Y5" s="80" t="s">
        <v>21</v>
      </c>
      <c r="Z5" s="80" t="s">
        <v>83</v>
      </c>
      <c r="AB5" s="156" t="s">
        <v>9</v>
      </c>
      <c r="AC5" s="156" t="s">
        <v>21</v>
      </c>
      <c r="AD5" s="156" t="s">
        <v>84</v>
      </c>
      <c r="AF5" s="156" t="s">
        <v>9</v>
      </c>
      <c r="AG5" s="156" t="s">
        <v>21</v>
      </c>
      <c r="AH5" s="156" t="s">
        <v>85</v>
      </c>
    </row>
    <row r="6" spans="2:34" x14ac:dyDescent="0.2">
      <c r="B6" s="2" t="s">
        <v>58</v>
      </c>
      <c r="C6" s="2" t="s">
        <v>98</v>
      </c>
      <c r="D6" s="2">
        <v>1001</v>
      </c>
      <c r="E6" s="73">
        <v>43317</v>
      </c>
      <c r="F6" s="2">
        <v>415999</v>
      </c>
      <c r="G6" s="2">
        <v>1242700</v>
      </c>
      <c r="H6" s="2">
        <v>51</v>
      </c>
      <c r="I6" s="2">
        <v>0</v>
      </c>
      <c r="J6" s="2">
        <v>0</v>
      </c>
      <c r="K6" s="2">
        <v>0</v>
      </c>
      <c r="L6" s="75">
        <v>0</v>
      </c>
      <c r="M6" s="75">
        <v>8.0305185317993164</v>
      </c>
      <c r="N6" s="75">
        <v>100</v>
      </c>
      <c r="O6" s="75">
        <v>8</v>
      </c>
      <c r="P6" s="75">
        <v>8</v>
      </c>
      <c r="S6" s="2" t="s">
        <v>98</v>
      </c>
      <c r="T6" s="2">
        <v>1001</v>
      </c>
      <c r="U6" s="2">
        <v>160</v>
      </c>
      <c r="V6" s="2">
        <v>1</v>
      </c>
      <c r="X6" s="2" t="s">
        <v>98</v>
      </c>
      <c r="Y6" s="2">
        <v>1001</v>
      </c>
      <c r="Z6" s="2">
        <v>0</v>
      </c>
      <c r="AB6" s="2" t="s">
        <v>98</v>
      </c>
      <c r="AC6" s="2">
        <v>1001</v>
      </c>
      <c r="AD6" s="2">
        <v>0</v>
      </c>
      <c r="AF6" s="2" t="s">
        <v>98</v>
      </c>
      <c r="AG6" s="2">
        <v>1001</v>
      </c>
      <c r="AH6" s="2">
        <v>0</v>
      </c>
    </row>
    <row r="7" spans="2:34" x14ac:dyDescent="0.2">
      <c r="B7" s="2" t="s">
        <v>58</v>
      </c>
      <c r="C7" s="2" t="s">
        <v>98</v>
      </c>
      <c r="D7" s="2">
        <v>1002</v>
      </c>
      <c r="E7" s="73">
        <v>43317</v>
      </c>
      <c r="F7" s="2">
        <v>421001</v>
      </c>
      <c r="G7" s="2">
        <v>1242700</v>
      </c>
      <c r="H7" s="2">
        <v>52</v>
      </c>
      <c r="I7" s="2">
        <v>299.8843994140625</v>
      </c>
      <c r="J7" s="2">
        <v>0</v>
      </c>
      <c r="K7" s="2">
        <v>12</v>
      </c>
      <c r="L7" s="75">
        <v>0</v>
      </c>
      <c r="M7" s="75">
        <v>7.9502134323120117</v>
      </c>
      <c r="N7" s="75">
        <v>99</v>
      </c>
      <c r="O7" s="75">
        <v>8</v>
      </c>
      <c r="P7" s="75">
        <v>8</v>
      </c>
      <c r="S7" s="2" t="s">
        <v>98</v>
      </c>
      <c r="T7" s="2">
        <v>1002</v>
      </c>
      <c r="U7" s="2">
        <v>160</v>
      </c>
      <c r="V7" s="2">
        <v>1</v>
      </c>
      <c r="X7" s="2" t="s">
        <v>98</v>
      </c>
      <c r="Y7" s="2">
        <v>1002</v>
      </c>
      <c r="Z7" s="2">
        <v>0</v>
      </c>
      <c r="AB7" s="2" t="s">
        <v>98</v>
      </c>
      <c r="AC7" s="2">
        <v>1002</v>
      </c>
      <c r="AD7" s="2">
        <v>0</v>
      </c>
      <c r="AF7" s="2" t="s">
        <v>98</v>
      </c>
      <c r="AG7" s="2">
        <v>1002</v>
      </c>
      <c r="AH7" s="2">
        <v>0</v>
      </c>
    </row>
    <row r="8" spans="2:34" x14ac:dyDescent="0.2">
      <c r="B8" s="2" t="s">
        <v>58</v>
      </c>
      <c r="C8" s="2" t="s">
        <v>98</v>
      </c>
      <c r="D8" s="2">
        <v>1003</v>
      </c>
      <c r="E8" s="73">
        <v>43318</v>
      </c>
      <c r="F8" s="2">
        <v>421986</v>
      </c>
      <c r="G8" s="2">
        <v>1244100</v>
      </c>
      <c r="H8" s="2">
        <v>162</v>
      </c>
      <c r="I8" s="2">
        <v>66.675315856933594</v>
      </c>
      <c r="J8" s="2">
        <v>9.3438625335693359</v>
      </c>
      <c r="K8" s="2">
        <v>2</v>
      </c>
      <c r="L8" s="75">
        <v>1</v>
      </c>
      <c r="M8" s="75">
        <v>7.9502134323120117</v>
      </c>
      <c r="N8" s="75">
        <v>99</v>
      </c>
      <c r="O8" s="75">
        <v>8</v>
      </c>
      <c r="P8" s="75">
        <v>8</v>
      </c>
      <c r="S8" s="2" t="s">
        <v>98</v>
      </c>
      <c r="T8" s="2">
        <v>1003</v>
      </c>
      <c r="U8" s="2">
        <v>160</v>
      </c>
      <c r="V8" s="2">
        <v>1</v>
      </c>
      <c r="X8" s="2" t="s">
        <v>98</v>
      </c>
      <c r="Y8" s="2">
        <v>1003</v>
      </c>
      <c r="Z8" s="2">
        <v>12</v>
      </c>
      <c r="AB8" s="2" t="s">
        <v>98</v>
      </c>
      <c r="AC8" s="2">
        <v>1003</v>
      </c>
      <c r="AD8" s="2">
        <v>0</v>
      </c>
      <c r="AF8" s="2" t="s">
        <v>98</v>
      </c>
      <c r="AG8" s="2">
        <v>1003</v>
      </c>
      <c r="AH8" s="2">
        <v>0</v>
      </c>
    </row>
    <row r="9" spans="2:34" x14ac:dyDescent="0.2">
      <c r="B9" s="2" t="s">
        <v>58</v>
      </c>
      <c r="C9" s="2" t="s">
        <v>98</v>
      </c>
      <c r="D9" s="2">
        <v>1004</v>
      </c>
      <c r="E9" s="73">
        <v>43318</v>
      </c>
      <c r="F9" s="2">
        <v>423003</v>
      </c>
      <c r="G9" s="2">
        <v>1244100</v>
      </c>
      <c r="H9" s="2">
        <v>63</v>
      </c>
      <c r="I9" s="2">
        <v>546.24468994140625</v>
      </c>
      <c r="J9" s="2">
        <v>0</v>
      </c>
      <c r="K9" s="2">
        <v>20</v>
      </c>
      <c r="L9" s="75">
        <v>0</v>
      </c>
      <c r="M9" s="75">
        <v>7.9502134323120117</v>
      </c>
      <c r="N9" s="75">
        <v>99</v>
      </c>
      <c r="O9" s="75">
        <v>8</v>
      </c>
      <c r="P9" s="75">
        <v>8</v>
      </c>
      <c r="S9" s="2" t="s">
        <v>98</v>
      </c>
      <c r="T9" s="2">
        <v>1004</v>
      </c>
      <c r="U9" s="2">
        <v>160</v>
      </c>
      <c r="V9" s="2">
        <v>1</v>
      </c>
      <c r="X9" s="2" t="s">
        <v>98</v>
      </c>
      <c r="Y9" s="2">
        <v>1004</v>
      </c>
      <c r="Z9" s="2">
        <v>0</v>
      </c>
      <c r="AB9" s="2" t="s">
        <v>98</v>
      </c>
      <c r="AC9" s="2">
        <v>1004</v>
      </c>
      <c r="AD9" s="2">
        <v>0</v>
      </c>
      <c r="AF9" s="2" t="s">
        <v>98</v>
      </c>
      <c r="AG9" s="2">
        <v>1004</v>
      </c>
      <c r="AH9" s="2">
        <v>0</v>
      </c>
    </row>
    <row r="10" spans="2:34" x14ac:dyDescent="0.2">
      <c r="B10" s="2" t="s">
        <v>58</v>
      </c>
      <c r="C10" s="2" t="s">
        <v>98</v>
      </c>
      <c r="D10" s="2">
        <v>1005</v>
      </c>
      <c r="E10" s="73">
        <v>43316</v>
      </c>
      <c r="F10" s="2">
        <v>423993</v>
      </c>
      <c r="G10" s="2">
        <v>1243998</v>
      </c>
      <c r="H10" s="2">
        <v>82</v>
      </c>
      <c r="I10" s="2">
        <v>225.58828735351562</v>
      </c>
      <c r="J10" s="2">
        <v>0</v>
      </c>
      <c r="K10" s="2">
        <v>9</v>
      </c>
      <c r="L10" s="75">
        <v>0</v>
      </c>
      <c r="M10" s="75">
        <v>7.9502134323120117</v>
      </c>
      <c r="N10" s="75">
        <v>99</v>
      </c>
      <c r="O10" s="75">
        <v>8</v>
      </c>
      <c r="P10" s="75">
        <v>8</v>
      </c>
      <c r="S10" s="2" t="s">
        <v>98</v>
      </c>
      <c r="T10" s="2">
        <v>1005</v>
      </c>
      <c r="U10" s="2">
        <v>160</v>
      </c>
      <c r="V10" s="2">
        <v>1</v>
      </c>
      <c r="X10" s="2" t="s">
        <v>98</v>
      </c>
      <c r="Y10" s="2">
        <v>1005</v>
      </c>
      <c r="Z10" s="2">
        <v>0</v>
      </c>
      <c r="AB10" s="2" t="s">
        <v>98</v>
      </c>
      <c r="AC10" s="2">
        <v>1005</v>
      </c>
      <c r="AD10" s="2">
        <v>0</v>
      </c>
      <c r="AF10" s="2" t="s">
        <v>98</v>
      </c>
      <c r="AG10" s="2">
        <v>1005</v>
      </c>
      <c r="AH10" s="2">
        <v>0</v>
      </c>
    </row>
    <row r="11" spans="2:34" x14ac:dyDescent="0.2">
      <c r="B11" s="2" t="s">
        <v>58</v>
      </c>
      <c r="C11" s="2" t="s">
        <v>98</v>
      </c>
      <c r="D11" s="2">
        <v>1006</v>
      </c>
      <c r="E11" s="73">
        <v>43316</v>
      </c>
      <c r="F11" s="2">
        <v>424998</v>
      </c>
      <c r="G11" s="2">
        <v>1244000</v>
      </c>
      <c r="H11" s="2">
        <v>44</v>
      </c>
      <c r="I11" s="2">
        <v>551.7713623046875</v>
      </c>
      <c r="J11" s="2">
        <v>4.6773867607116699</v>
      </c>
      <c r="K11" s="2">
        <v>18</v>
      </c>
      <c r="L11" s="75">
        <v>1</v>
      </c>
      <c r="M11" s="75">
        <v>7.9502134323120117</v>
      </c>
      <c r="N11" s="75">
        <v>99</v>
      </c>
      <c r="O11" s="75">
        <v>8</v>
      </c>
      <c r="P11" s="75">
        <v>8</v>
      </c>
      <c r="S11" s="2" t="s">
        <v>98</v>
      </c>
      <c r="T11" s="2">
        <v>1006</v>
      </c>
      <c r="U11" s="2">
        <v>160</v>
      </c>
      <c r="V11" s="2">
        <v>1</v>
      </c>
      <c r="X11" s="2" t="s">
        <v>98</v>
      </c>
      <c r="Y11" s="2">
        <v>1006</v>
      </c>
      <c r="Z11" s="2">
        <v>0</v>
      </c>
      <c r="AB11" s="2" t="s">
        <v>98</v>
      </c>
      <c r="AC11" s="2">
        <v>1006</v>
      </c>
      <c r="AD11" s="2">
        <v>0</v>
      </c>
      <c r="AF11" s="2" t="s">
        <v>98</v>
      </c>
      <c r="AG11" s="2">
        <v>1006</v>
      </c>
      <c r="AH11" s="2">
        <v>0</v>
      </c>
    </row>
    <row r="12" spans="2:34" x14ac:dyDescent="0.2">
      <c r="B12" s="2" t="s">
        <v>58</v>
      </c>
      <c r="C12" s="2" t="s">
        <v>98</v>
      </c>
      <c r="D12" s="2">
        <v>1007</v>
      </c>
      <c r="E12" s="73">
        <v>43315</v>
      </c>
      <c r="F12" s="2">
        <v>424993</v>
      </c>
      <c r="G12" s="2">
        <v>1245401</v>
      </c>
      <c r="H12" s="2">
        <v>213</v>
      </c>
      <c r="I12" s="2">
        <v>0</v>
      </c>
      <c r="J12" s="2">
        <v>0</v>
      </c>
      <c r="K12" s="2">
        <v>0</v>
      </c>
      <c r="L12" s="75">
        <v>0</v>
      </c>
      <c r="M12" s="75">
        <v>7.9502134323120117</v>
      </c>
      <c r="N12" s="75">
        <v>99</v>
      </c>
      <c r="O12" s="75">
        <v>8</v>
      </c>
      <c r="P12" s="75">
        <v>8</v>
      </c>
      <c r="S12" s="2" t="s">
        <v>98</v>
      </c>
      <c r="T12" s="2">
        <v>1007</v>
      </c>
      <c r="U12" s="2">
        <v>160</v>
      </c>
      <c r="V12" s="2">
        <v>1</v>
      </c>
      <c r="X12" s="2" t="s">
        <v>98</v>
      </c>
      <c r="Y12" s="2">
        <v>1007</v>
      </c>
      <c r="Z12" s="2">
        <v>2</v>
      </c>
      <c r="AB12" s="2" t="s">
        <v>98</v>
      </c>
      <c r="AC12" s="2">
        <v>1007</v>
      </c>
      <c r="AD12" s="2">
        <v>0</v>
      </c>
      <c r="AF12" s="2" t="s">
        <v>98</v>
      </c>
      <c r="AG12" s="2">
        <v>1007</v>
      </c>
      <c r="AH12" s="2">
        <v>1</v>
      </c>
    </row>
    <row r="13" spans="2:34" x14ac:dyDescent="0.2">
      <c r="B13" s="2" t="s">
        <v>58</v>
      </c>
      <c r="C13" s="2" t="s">
        <v>98</v>
      </c>
      <c r="D13" s="2">
        <v>1008</v>
      </c>
      <c r="E13" s="73">
        <v>43315</v>
      </c>
      <c r="F13" s="2">
        <v>425995</v>
      </c>
      <c r="G13" s="2">
        <v>1244001</v>
      </c>
      <c r="H13" s="2">
        <v>71</v>
      </c>
      <c r="I13" s="2">
        <v>245.30070495605469</v>
      </c>
      <c r="J13" s="2">
        <v>6.8899641036987305</v>
      </c>
      <c r="K13" s="2">
        <v>10</v>
      </c>
      <c r="L13" s="75">
        <v>1</v>
      </c>
      <c r="M13" s="75">
        <v>7.9502134323120117</v>
      </c>
      <c r="N13" s="75">
        <v>99</v>
      </c>
      <c r="O13" s="75">
        <v>8</v>
      </c>
      <c r="P13" s="75">
        <v>8</v>
      </c>
      <c r="S13" s="2" t="s">
        <v>98</v>
      </c>
      <c r="T13" s="2">
        <v>1008</v>
      </c>
      <c r="U13" s="2">
        <v>160</v>
      </c>
      <c r="V13" s="2">
        <v>1</v>
      </c>
      <c r="X13" s="2" t="s">
        <v>98</v>
      </c>
      <c r="Y13" s="2">
        <v>1008</v>
      </c>
      <c r="Z13" s="2">
        <v>0</v>
      </c>
      <c r="AB13" s="2" t="s">
        <v>98</v>
      </c>
      <c r="AC13" s="2">
        <v>1008</v>
      </c>
      <c r="AD13" s="2">
        <v>0</v>
      </c>
      <c r="AF13" s="2" t="s">
        <v>98</v>
      </c>
      <c r="AG13" s="2">
        <v>1008</v>
      </c>
      <c r="AH13" s="2">
        <v>0</v>
      </c>
    </row>
    <row r="14" spans="2:34" x14ac:dyDescent="0.2">
      <c r="B14" s="2" t="s">
        <v>58</v>
      </c>
      <c r="C14" s="2" t="s">
        <v>98</v>
      </c>
      <c r="D14" s="2">
        <v>1009</v>
      </c>
      <c r="E14" s="73">
        <v>43315</v>
      </c>
      <c r="F14" s="2">
        <v>425995</v>
      </c>
      <c r="G14" s="2">
        <v>1245400</v>
      </c>
      <c r="H14" s="2">
        <v>214</v>
      </c>
      <c r="I14" s="2">
        <v>19.575479507446289</v>
      </c>
      <c r="J14" s="2">
        <v>0</v>
      </c>
      <c r="K14" s="2">
        <v>1</v>
      </c>
      <c r="L14" s="75">
        <v>0</v>
      </c>
      <c r="M14" s="75">
        <v>7.9502134323120117</v>
      </c>
      <c r="N14" s="75">
        <v>99</v>
      </c>
      <c r="O14" s="75">
        <v>8</v>
      </c>
      <c r="P14" s="75">
        <v>8</v>
      </c>
      <c r="S14" s="2" t="s">
        <v>98</v>
      </c>
      <c r="T14" s="2">
        <v>1009</v>
      </c>
      <c r="U14" s="2">
        <v>160</v>
      </c>
      <c r="V14" s="2">
        <v>1</v>
      </c>
      <c r="X14" s="2" t="s">
        <v>98</v>
      </c>
      <c r="Y14" s="2">
        <v>1009</v>
      </c>
      <c r="Z14" s="2">
        <v>7</v>
      </c>
      <c r="AB14" s="2" t="s">
        <v>98</v>
      </c>
      <c r="AC14" s="2">
        <v>1009</v>
      </c>
      <c r="AD14" s="2">
        <v>0</v>
      </c>
      <c r="AF14" s="2" t="s">
        <v>98</v>
      </c>
      <c r="AG14" s="2">
        <v>1009</v>
      </c>
      <c r="AH14" s="2">
        <v>0</v>
      </c>
    </row>
    <row r="15" spans="2:34" x14ac:dyDescent="0.2">
      <c r="B15" s="2" t="s">
        <v>58</v>
      </c>
      <c r="C15" s="2" t="s">
        <v>98</v>
      </c>
      <c r="D15" s="2">
        <v>1010</v>
      </c>
      <c r="E15" s="73">
        <v>43314</v>
      </c>
      <c r="F15" s="2">
        <v>430994</v>
      </c>
      <c r="G15" s="2">
        <v>1244000</v>
      </c>
      <c r="H15" s="2">
        <v>79</v>
      </c>
      <c r="I15" s="2">
        <v>217.75718688964844</v>
      </c>
      <c r="J15" s="2">
        <v>0</v>
      </c>
      <c r="K15" s="2">
        <v>7</v>
      </c>
      <c r="L15" s="75">
        <v>0</v>
      </c>
      <c r="M15" s="75">
        <v>8.0305185317993164</v>
      </c>
      <c r="N15" s="75">
        <v>100</v>
      </c>
      <c r="O15" s="75">
        <v>8</v>
      </c>
      <c r="P15" s="75">
        <v>8</v>
      </c>
      <c r="S15" s="2" t="s">
        <v>98</v>
      </c>
      <c r="T15" s="2">
        <v>1010</v>
      </c>
      <c r="U15" s="2">
        <v>160</v>
      </c>
      <c r="V15" s="2">
        <v>1</v>
      </c>
      <c r="X15" s="2" t="s">
        <v>98</v>
      </c>
      <c r="Y15" s="2">
        <v>1010</v>
      </c>
      <c r="Z15" s="2">
        <v>2</v>
      </c>
      <c r="AB15" s="2" t="s">
        <v>98</v>
      </c>
      <c r="AC15" s="2">
        <v>1010</v>
      </c>
      <c r="AD15" s="2">
        <v>0</v>
      </c>
      <c r="AF15" s="2" t="s">
        <v>98</v>
      </c>
      <c r="AG15" s="2">
        <v>1010</v>
      </c>
      <c r="AH15" s="2">
        <v>3</v>
      </c>
    </row>
    <row r="16" spans="2:34" x14ac:dyDescent="0.2">
      <c r="B16" s="2" t="s">
        <v>58</v>
      </c>
      <c r="C16" s="2" t="s">
        <v>98</v>
      </c>
      <c r="D16" s="2">
        <v>1011</v>
      </c>
      <c r="E16" s="73">
        <v>43314</v>
      </c>
      <c r="F16" s="2">
        <v>432001</v>
      </c>
      <c r="G16" s="2">
        <v>1244134</v>
      </c>
      <c r="H16" s="2">
        <v>121</v>
      </c>
      <c r="I16" s="2">
        <v>435.29470825195312</v>
      </c>
      <c r="J16" s="2">
        <v>0</v>
      </c>
      <c r="K16" s="2">
        <v>18</v>
      </c>
      <c r="L16" s="75">
        <v>0</v>
      </c>
      <c r="M16" s="75">
        <v>8.0305185317993164</v>
      </c>
      <c r="N16" s="75">
        <v>100</v>
      </c>
      <c r="O16" s="75">
        <v>8</v>
      </c>
      <c r="P16" s="75">
        <v>8</v>
      </c>
      <c r="S16" s="2" t="s">
        <v>98</v>
      </c>
      <c r="T16" s="2">
        <v>1011</v>
      </c>
      <c r="U16" s="2">
        <v>160</v>
      </c>
      <c r="V16" s="2">
        <v>1</v>
      </c>
      <c r="X16" s="2" t="s">
        <v>98</v>
      </c>
      <c r="Y16" s="2">
        <v>1011</v>
      </c>
      <c r="Z16" s="2">
        <v>1</v>
      </c>
      <c r="AB16" s="2" t="s">
        <v>98</v>
      </c>
      <c r="AC16" s="2">
        <v>1011</v>
      </c>
      <c r="AD16" s="2">
        <v>0</v>
      </c>
      <c r="AF16" s="2" t="s">
        <v>98</v>
      </c>
      <c r="AG16" s="2">
        <v>1011</v>
      </c>
      <c r="AH16" s="2">
        <v>0</v>
      </c>
    </row>
    <row r="17" spans="2:34" x14ac:dyDescent="0.2">
      <c r="B17" s="2" t="s">
        <v>58</v>
      </c>
      <c r="C17" s="2" t="s">
        <v>98</v>
      </c>
      <c r="D17" s="2">
        <v>1012</v>
      </c>
      <c r="E17" s="73">
        <v>43311</v>
      </c>
      <c r="F17" s="2">
        <v>433001</v>
      </c>
      <c r="G17" s="2">
        <v>1242604</v>
      </c>
      <c r="H17" s="2">
        <v>60</v>
      </c>
      <c r="I17" s="2">
        <v>71.965065002441406</v>
      </c>
      <c r="J17" s="2">
        <v>18.698871612548828</v>
      </c>
      <c r="K17" s="2">
        <v>4</v>
      </c>
      <c r="L17" s="75">
        <v>2</v>
      </c>
      <c r="M17" s="75">
        <v>8.0305185317993164</v>
      </c>
      <c r="N17" s="75">
        <v>100</v>
      </c>
      <c r="O17" s="75">
        <v>8</v>
      </c>
      <c r="P17" s="75">
        <v>8</v>
      </c>
      <c r="S17" s="2" t="s">
        <v>98</v>
      </c>
      <c r="T17" s="2">
        <v>1012</v>
      </c>
      <c r="U17" s="2">
        <v>160</v>
      </c>
      <c r="V17" s="2">
        <v>1</v>
      </c>
      <c r="X17" s="2" t="s">
        <v>98</v>
      </c>
      <c r="Y17" s="2">
        <v>1012</v>
      </c>
      <c r="Z17" s="2">
        <v>0</v>
      </c>
      <c r="AB17" s="2" t="s">
        <v>98</v>
      </c>
      <c r="AC17" s="2">
        <v>1012</v>
      </c>
      <c r="AD17" s="2">
        <v>0</v>
      </c>
      <c r="AF17" s="2" t="s">
        <v>98</v>
      </c>
      <c r="AG17" s="2">
        <v>1012</v>
      </c>
      <c r="AH17" s="2">
        <v>0</v>
      </c>
    </row>
    <row r="18" spans="2:34" x14ac:dyDescent="0.2">
      <c r="B18" s="2" t="s">
        <v>58</v>
      </c>
      <c r="C18" s="2" t="s">
        <v>98</v>
      </c>
      <c r="D18" s="2">
        <v>1013</v>
      </c>
      <c r="E18" s="73">
        <v>43311</v>
      </c>
      <c r="F18" s="2">
        <v>432991</v>
      </c>
      <c r="G18" s="2">
        <v>1244000</v>
      </c>
      <c r="H18" s="2">
        <v>198</v>
      </c>
      <c r="I18" s="2">
        <v>69.658203125</v>
      </c>
      <c r="J18" s="2">
        <v>0</v>
      </c>
      <c r="K18" s="2">
        <v>1</v>
      </c>
      <c r="L18" s="75">
        <v>0</v>
      </c>
      <c r="M18" s="75">
        <v>7.9502134323120117</v>
      </c>
      <c r="N18" s="75">
        <v>99</v>
      </c>
      <c r="O18" s="75">
        <v>8</v>
      </c>
      <c r="P18" s="75">
        <v>8</v>
      </c>
      <c r="S18" s="2" t="s">
        <v>98</v>
      </c>
      <c r="T18" s="2">
        <v>1013</v>
      </c>
      <c r="U18" s="2">
        <v>160</v>
      </c>
      <c r="V18" s="2">
        <v>1</v>
      </c>
      <c r="X18" s="2" t="s">
        <v>98</v>
      </c>
      <c r="Y18" s="2">
        <v>1013</v>
      </c>
      <c r="Z18" s="2">
        <v>9</v>
      </c>
      <c r="AB18" s="2" t="s">
        <v>98</v>
      </c>
      <c r="AC18" s="2">
        <v>1013</v>
      </c>
      <c r="AD18" s="2">
        <v>0</v>
      </c>
      <c r="AF18" s="2" t="s">
        <v>98</v>
      </c>
      <c r="AG18" s="2">
        <v>1013</v>
      </c>
      <c r="AH18" s="2">
        <v>0</v>
      </c>
    </row>
    <row r="19" spans="2:34" x14ac:dyDescent="0.2">
      <c r="B19" s="2" t="s">
        <v>58</v>
      </c>
      <c r="C19" s="2" t="s">
        <v>98</v>
      </c>
      <c r="D19" s="2">
        <v>1014</v>
      </c>
      <c r="E19" s="73">
        <v>43310</v>
      </c>
      <c r="F19" s="2">
        <v>433996</v>
      </c>
      <c r="G19" s="2">
        <v>1242600</v>
      </c>
      <c r="H19" s="2">
        <v>66</v>
      </c>
      <c r="I19" s="2">
        <v>0</v>
      </c>
      <c r="J19" s="2">
        <v>7.8786296844482422</v>
      </c>
      <c r="K19" s="2">
        <v>0</v>
      </c>
      <c r="L19" s="75">
        <v>1</v>
      </c>
      <c r="M19" s="75">
        <v>7.9502134323120117</v>
      </c>
      <c r="N19" s="75">
        <v>99</v>
      </c>
      <c r="O19" s="75">
        <v>8</v>
      </c>
      <c r="P19" s="75">
        <v>8</v>
      </c>
      <c r="S19" s="2" t="s">
        <v>98</v>
      </c>
      <c r="T19" s="2">
        <v>1014</v>
      </c>
      <c r="U19" s="2">
        <v>160</v>
      </c>
      <c r="V19" s="2">
        <v>1</v>
      </c>
      <c r="X19" s="2" t="s">
        <v>98</v>
      </c>
      <c r="Y19" s="2">
        <v>1014</v>
      </c>
      <c r="Z19" s="2">
        <v>0</v>
      </c>
      <c r="AB19" s="2" t="s">
        <v>98</v>
      </c>
      <c r="AC19" s="2">
        <v>1014</v>
      </c>
      <c r="AD19" s="2">
        <v>0</v>
      </c>
      <c r="AF19" s="2" t="s">
        <v>98</v>
      </c>
      <c r="AG19" s="2">
        <v>1014</v>
      </c>
      <c r="AH19" s="2">
        <v>0</v>
      </c>
    </row>
    <row r="20" spans="2:34" x14ac:dyDescent="0.2">
      <c r="B20" s="2" t="s">
        <v>58</v>
      </c>
      <c r="C20" s="2" t="s">
        <v>98</v>
      </c>
      <c r="D20" s="2">
        <v>1015</v>
      </c>
      <c r="E20" s="73">
        <v>43311</v>
      </c>
      <c r="F20" s="2">
        <v>433998</v>
      </c>
      <c r="G20" s="2">
        <v>1243999</v>
      </c>
      <c r="H20" s="2">
        <v>222</v>
      </c>
      <c r="I20" s="2">
        <v>0</v>
      </c>
      <c r="J20" s="2">
        <v>0</v>
      </c>
      <c r="K20" s="2">
        <v>0</v>
      </c>
      <c r="L20" s="75">
        <v>0</v>
      </c>
      <c r="M20" s="75">
        <v>8.0305185317993164</v>
      </c>
      <c r="N20" s="75">
        <v>100</v>
      </c>
      <c r="O20" s="75">
        <v>8</v>
      </c>
      <c r="P20" s="75">
        <v>8</v>
      </c>
      <c r="S20" s="2" t="s">
        <v>98</v>
      </c>
      <c r="T20" s="2">
        <v>1015</v>
      </c>
      <c r="U20" s="2">
        <v>160</v>
      </c>
      <c r="V20" s="2">
        <v>1</v>
      </c>
      <c r="X20" s="2" t="s">
        <v>98</v>
      </c>
      <c r="Y20" s="2">
        <v>1015</v>
      </c>
      <c r="Z20" s="2">
        <v>6</v>
      </c>
      <c r="AB20" s="2" t="s">
        <v>98</v>
      </c>
      <c r="AC20" s="2">
        <v>1015</v>
      </c>
      <c r="AD20" s="2">
        <v>0</v>
      </c>
      <c r="AF20" s="2" t="s">
        <v>98</v>
      </c>
      <c r="AG20" s="2">
        <v>1015</v>
      </c>
      <c r="AH20" s="2">
        <v>1</v>
      </c>
    </row>
    <row r="21" spans="2:34" x14ac:dyDescent="0.2">
      <c r="B21" s="2" t="s">
        <v>58</v>
      </c>
      <c r="C21" s="2" t="s">
        <v>98</v>
      </c>
      <c r="D21" s="2">
        <v>1016</v>
      </c>
      <c r="E21" s="73">
        <v>43310</v>
      </c>
      <c r="F21" s="2">
        <v>434994</v>
      </c>
      <c r="G21" s="2">
        <v>1242600</v>
      </c>
      <c r="H21" s="2">
        <v>66</v>
      </c>
      <c r="I21" s="2">
        <v>0</v>
      </c>
      <c r="J21" s="2">
        <v>0</v>
      </c>
      <c r="K21" s="2">
        <v>0</v>
      </c>
      <c r="L21" s="75">
        <v>0</v>
      </c>
      <c r="M21" s="75">
        <v>7.9502134323120117</v>
      </c>
      <c r="N21" s="75">
        <v>99</v>
      </c>
      <c r="O21" s="75">
        <v>8</v>
      </c>
      <c r="P21" s="75">
        <v>8</v>
      </c>
      <c r="S21" s="2" t="s">
        <v>98</v>
      </c>
      <c r="T21" s="2">
        <v>1016</v>
      </c>
      <c r="U21" s="2">
        <v>160</v>
      </c>
      <c r="V21" s="2">
        <v>1</v>
      </c>
      <c r="X21" s="2" t="s">
        <v>98</v>
      </c>
      <c r="Y21" s="2">
        <v>1016</v>
      </c>
      <c r="Z21" s="2">
        <v>0</v>
      </c>
      <c r="AB21" s="2" t="s">
        <v>98</v>
      </c>
      <c r="AC21" s="2">
        <v>1016</v>
      </c>
      <c r="AD21" s="2">
        <v>0</v>
      </c>
      <c r="AF21" s="2" t="s">
        <v>98</v>
      </c>
      <c r="AG21" s="2">
        <v>1016</v>
      </c>
      <c r="AH21" s="2">
        <v>0</v>
      </c>
    </row>
    <row r="22" spans="2:34" x14ac:dyDescent="0.2">
      <c r="B22" s="2" t="s">
        <v>58</v>
      </c>
      <c r="C22" s="2" t="s">
        <v>98</v>
      </c>
      <c r="D22" s="2">
        <v>1017</v>
      </c>
      <c r="E22" s="73">
        <v>43310</v>
      </c>
      <c r="F22" s="2">
        <v>435000</v>
      </c>
      <c r="G22" s="2">
        <v>1244000</v>
      </c>
      <c r="H22" s="2">
        <v>193</v>
      </c>
      <c r="I22" s="2">
        <v>34.758586883544922</v>
      </c>
      <c r="J22" s="2">
        <v>0</v>
      </c>
      <c r="K22" s="2">
        <v>1</v>
      </c>
      <c r="L22" s="75">
        <v>0</v>
      </c>
      <c r="M22" s="75">
        <v>7.9502134323120117</v>
      </c>
      <c r="N22" s="75">
        <v>99</v>
      </c>
      <c r="O22" s="75">
        <v>8</v>
      </c>
      <c r="P22" s="75">
        <v>8</v>
      </c>
      <c r="S22" s="2" t="s">
        <v>98</v>
      </c>
      <c r="T22" s="2">
        <v>1017</v>
      </c>
      <c r="U22" s="2">
        <v>160</v>
      </c>
      <c r="V22" s="2">
        <v>1</v>
      </c>
      <c r="X22" s="2" t="s">
        <v>98</v>
      </c>
      <c r="Y22" s="2">
        <v>1017</v>
      </c>
      <c r="Z22" s="2">
        <v>4</v>
      </c>
      <c r="AB22" s="2" t="s">
        <v>98</v>
      </c>
      <c r="AC22" s="2">
        <v>1017</v>
      </c>
      <c r="AD22" s="2">
        <v>0</v>
      </c>
      <c r="AF22" s="2" t="s">
        <v>98</v>
      </c>
      <c r="AG22" s="2">
        <v>1017</v>
      </c>
      <c r="AH22" s="2">
        <v>0</v>
      </c>
    </row>
    <row r="23" spans="2:34" x14ac:dyDescent="0.2">
      <c r="B23" s="2" t="s">
        <v>58</v>
      </c>
      <c r="C23" s="2" t="s">
        <v>98</v>
      </c>
      <c r="D23" s="2">
        <v>1018</v>
      </c>
      <c r="E23" s="73">
        <v>43308</v>
      </c>
      <c r="F23" s="2">
        <v>435996</v>
      </c>
      <c r="G23" s="2">
        <v>1242600</v>
      </c>
      <c r="H23" s="2">
        <v>67</v>
      </c>
      <c r="I23" s="2">
        <v>0</v>
      </c>
      <c r="J23" s="2">
        <v>0</v>
      </c>
      <c r="K23" s="2">
        <v>0</v>
      </c>
      <c r="L23" s="75">
        <v>0</v>
      </c>
      <c r="M23" s="75">
        <v>7.9502134323120117</v>
      </c>
      <c r="N23" s="75">
        <v>99</v>
      </c>
      <c r="O23" s="75">
        <v>8</v>
      </c>
      <c r="P23" s="75">
        <v>8</v>
      </c>
      <c r="S23" s="2" t="s">
        <v>98</v>
      </c>
      <c r="T23" s="2">
        <v>1018</v>
      </c>
      <c r="U23" s="2">
        <v>160</v>
      </c>
      <c r="V23" s="2">
        <v>1</v>
      </c>
      <c r="X23" s="2" t="s">
        <v>98</v>
      </c>
      <c r="Y23" s="2">
        <v>1018</v>
      </c>
      <c r="Z23" s="2">
        <v>5</v>
      </c>
      <c r="AB23" s="2" t="s">
        <v>98</v>
      </c>
      <c r="AC23" s="2">
        <v>1018</v>
      </c>
      <c r="AD23" s="2">
        <v>0</v>
      </c>
      <c r="AF23" s="2" t="s">
        <v>98</v>
      </c>
      <c r="AG23" s="2">
        <v>1018</v>
      </c>
      <c r="AH23" s="2">
        <v>0</v>
      </c>
    </row>
    <row r="24" spans="2:34" x14ac:dyDescent="0.2">
      <c r="B24" s="2" t="s">
        <v>58</v>
      </c>
      <c r="C24" s="2" t="s">
        <v>98</v>
      </c>
      <c r="D24" s="2">
        <v>1019</v>
      </c>
      <c r="E24" s="73">
        <v>43309</v>
      </c>
      <c r="F24" s="2">
        <v>440006</v>
      </c>
      <c r="G24" s="2">
        <v>1244000</v>
      </c>
      <c r="H24" s="2">
        <v>74</v>
      </c>
      <c r="I24" s="2">
        <v>0</v>
      </c>
      <c r="J24" s="2">
        <v>0</v>
      </c>
      <c r="K24" s="2">
        <v>0</v>
      </c>
      <c r="L24" s="75">
        <v>0</v>
      </c>
      <c r="M24" s="75">
        <v>7.9502134323120117</v>
      </c>
      <c r="N24" s="75">
        <v>99</v>
      </c>
      <c r="O24" s="75">
        <v>8</v>
      </c>
      <c r="P24" s="75">
        <v>8</v>
      </c>
      <c r="S24" s="2" t="s">
        <v>98</v>
      </c>
      <c r="T24" s="2">
        <v>1019</v>
      </c>
      <c r="U24" s="2">
        <v>160</v>
      </c>
      <c r="V24" s="2">
        <v>1</v>
      </c>
      <c r="X24" s="2" t="s">
        <v>98</v>
      </c>
      <c r="Y24" s="2">
        <v>1019</v>
      </c>
      <c r="Z24" s="2">
        <v>4</v>
      </c>
      <c r="AB24" s="2" t="s">
        <v>98</v>
      </c>
      <c r="AC24" s="2">
        <v>1019</v>
      </c>
      <c r="AD24" s="2">
        <v>0</v>
      </c>
      <c r="AF24" s="2" t="s">
        <v>98</v>
      </c>
      <c r="AG24" s="2">
        <v>1019</v>
      </c>
      <c r="AH24" s="2">
        <v>0</v>
      </c>
    </row>
    <row r="25" spans="2:34" x14ac:dyDescent="0.2">
      <c r="B25" s="2" t="s">
        <v>58</v>
      </c>
      <c r="C25" s="2" t="s">
        <v>98</v>
      </c>
      <c r="D25" s="2">
        <v>1020</v>
      </c>
      <c r="E25" s="73">
        <v>43309</v>
      </c>
      <c r="F25" s="2">
        <v>435998</v>
      </c>
      <c r="G25" s="2">
        <v>1245400</v>
      </c>
      <c r="H25" s="2">
        <v>49</v>
      </c>
      <c r="I25" s="2">
        <v>703.37872314453125</v>
      </c>
      <c r="J25" s="2">
        <v>69.742385864257813</v>
      </c>
      <c r="K25" s="2">
        <v>32</v>
      </c>
      <c r="L25" s="75">
        <v>8</v>
      </c>
      <c r="M25" s="75">
        <v>7.9502134323120117</v>
      </c>
      <c r="N25" s="75">
        <v>99</v>
      </c>
      <c r="O25" s="75">
        <v>8</v>
      </c>
      <c r="P25" s="75">
        <v>8</v>
      </c>
      <c r="S25" s="2" t="s">
        <v>98</v>
      </c>
      <c r="T25" s="2">
        <v>1020</v>
      </c>
      <c r="U25" s="2">
        <v>160</v>
      </c>
      <c r="V25" s="2">
        <v>1</v>
      </c>
      <c r="X25" s="2" t="s">
        <v>98</v>
      </c>
      <c r="Y25" s="2">
        <v>1020</v>
      </c>
      <c r="Z25" s="2">
        <v>0</v>
      </c>
      <c r="AB25" s="2" t="s">
        <v>98</v>
      </c>
      <c r="AC25" s="2">
        <v>1020</v>
      </c>
      <c r="AD25" s="2">
        <v>0</v>
      </c>
      <c r="AF25" s="2" t="s">
        <v>98</v>
      </c>
      <c r="AG25" s="2">
        <v>1020</v>
      </c>
      <c r="AH25" s="2">
        <v>1</v>
      </c>
    </row>
    <row r="26" spans="2:34" x14ac:dyDescent="0.2">
      <c r="B26" s="2" t="s">
        <v>58</v>
      </c>
      <c r="C26" s="2" t="s">
        <v>98</v>
      </c>
      <c r="D26" s="2">
        <v>1021</v>
      </c>
      <c r="E26" s="73">
        <v>43307</v>
      </c>
      <c r="F26" s="2">
        <v>440995</v>
      </c>
      <c r="G26" s="2">
        <v>1241200</v>
      </c>
      <c r="H26" s="2">
        <v>30</v>
      </c>
      <c r="I26" s="2">
        <v>0</v>
      </c>
      <c r="J26" s="2">
        <v>0</v>
      </c>
      <c r="K26" s="2">
        <v>0</v>
      </c>
      <c r="L26" s="75">
        <v>0</v>
      </c>
      <c r="M26" s="75">
        <v>7.9502134323120117</v>
      </c>
      <c r="N26" s="75">
        <v>99</v>
      </c>
      <c r="O26" s="75">
        <v>8</v>
      </c>
      <c r="P26" s="75">
        <v>8</v>
      </c>
      <c r="S26" s="2" t="s">
        <v>98</v>
      </c>
      <c r="T26" s="2">
        <v>1021</v>
      </c>
      <c r="U26" s="2">
        <v>160</v>
      </c>
      <c r="V26" s="2">
        <v>1</v>
      </c>
      <c r="X26" s="2" t="s">
        <v>98</v>
      </c>
      <c r="Y26" s="2">
        <v>1021</v>
      </c>
      <c r="Z26" s="2">
        <v>0</v>
      </c>
      <c r="AB26" s="2" t="s">
        <v>98</v>
      </c>
      <c r="AC26" s="2">
        <v>1021</v>
      </c>
      <c r="AD26" s="2">
        <v>0</v>
      </c>
      <c r="AF26" s="2" t="s">
        <v>98</v>
      </c>
      <c r="AG26" s="2">
        <v>1021</v>
      </c>
      <c r="AH26" s="2">
        <v>0</v>
      </c>
    </row>
    <row r="27" spans="2:34" x14ac:dyDescent="0.2">
      <c r="B27" s="2" t="s">
        <v>58</v>
      </c>
      <c r="C27" s="2" t="s">
        <v>98</v>
      </c>
      <c r="D27" s="2">
        <v>1022</v>
      </c>
      <c r="E27" s="73">
        <v>43308</v>
      </c>
      <c r="F27" s="2">
        <v>441007</v>
      </c>
      <c r="G27" s="2">
        <v>1242600</v>
      </c>
      <c r="H27" s="2">
        <v>54</v>
      </c>
      <c r="I27" s="2">
        <v>0</v>
      </c>
      <c r="J27" s="2">
        <v>0</v>
      </c>
      <c r="K27" s="2">
        <v>0</v>
      </c>
      <c r="L27" s="75">
        <v>0</v>
      </c>
      <c r="M27" s="75">
        <v>7.9502134323120117</v>
      </c>
      <c r="N27" s="75">
        <v>99</v>
      </c>
      <c r="O27" s="75">
        <v>8</v>
      </c>
      <c r="P27" s="75">
        <v>8</v>
      </c>
      <c r="S27" s="2" t="s">
        <v>98</v>
      </c>
      <c r="T27" s="2">
        <v>1022</v>
      </c>
      <c r="U27" s="2">
        <v>160</v>
      </c>
      <c r="V27" s="2">
        <v>1</v>
      </c>
      <c r="X27" s="2" t="s">
        <v>98</v>
      </c>
      <c r="Y27" s="2">
        <v>1022</v>
      </c>
      <c r="Z27" s="2">
        <v>0</v>
      </c>
      <c r="AB27" s="2" t="s">
        <v>98</v>
      </c>
      <c r="AC27" s="2">
        <v>1022</v>
      </c>
      <c r="AD27" s="2">
        <v>0</v>
      </c>
      <c r="AF27" s="2" t="s">
        <v>98</v>
      </c>
      <c r="AG27" s="2">
        <v>1022</v>
      </c>
      <c r="AH27" s="2">
        <v>0</v>
      </c>
    </row>
    <row r="28" spans="2:34" x14ac:dyDescent="0.2">
      <c r="B28" s="2" t="s">
        <v>58</v>
      </c>
      <c r="C28" s="2" t="s">
        <v>98</v>
      </c>
      <c r="D28" s="2">
        <v>1023</v>
      </c>
      <c r="E28" s="73">
        <v>43308</v>
      </c>
      <c r="F28" s="2">
        <v>441005</v>
      </c>
      <c r="G28" s="2">
        <v>1244000</v>
      </c>
      <c r="H28" s="2">
        <v>65</v>
      </c>
      <c r="I28" s="2">
        <v>0</v>
      </c>
      <c r="J28" s="2">
        <v>0</v>
      </c>
      <c r="K28" s="2">
        <v>0</v>
      </c>
      <c r="L28" s="75">
        <v>0</v>
      </c>
      <c r="M28" s="75">
        <v>7.9502134323120117</v>
      </c>
      <c r="N28" s="75">
        <v>99</v>
      </c>
      <c r="O28" s="75">
        <v>8</v>
      </c>
      <c r="P28" s="75">
        <v>8</v>
      </c>
      <c r="S28" s="2" t="s">
        <v>98</v>
      </c>
      <c r="T28" s="2">
        <v>1023</v>
      </c>
      <c r="U28" s="2">
        <v>160</v>
      </c>
      <c r="V28" s="2">
        <v>1</v>
      </c>
      <c r="X28" s="2" t="s">
        <v>98</v>
      </c>
      <c r="Y28" s="2">
        <v>1023</v>
      </c>
      <c r="Z28" s="2">
        <v>0</v>
      </c>
      <c r="AB28" s="2" t="s">
        <v>98</v>
      </c>
      <c r="AC28" s="2">
        <v>1023</v>
      </c>
      <c r="AD28" s="2">
        <v>0</v>
      </c>
      <c r="AF28" s="2" t="s">
        <v>98</v>
      </c>
      <c r="AG28" s="2">
        <v>1023</v>
      </c>
      <c r="AH28" s="2">
        <v>0</v>
      </c>
    </row>
    <row r="29" spans="2:34" x14ac:dyDescent="0.2">
      <c r="B29" s="2" t="s">
        <v>58</v>
      </c>
      <c r="C29" s="2" t="s">
        <v>98</v>
      </c>
      <c r="D29" s="2">
        <v>1024</v>
      </c>
      <c r="E29" s="73">
        <v>43309</v>
      </c>
      <c r="F29" s="2">
        <v>440995</v>
      </c>
      <c r="G29" s="2">
        <v>1245400</v>
      </c>
      <c r="H29" s="2">
        <v>69</v>
      </c>
      <c r="I29" s="2">
        <v>549.76611328125</v>
      </c>
      <c r="J29" s="2">
        <v>57.003612518310547</v>
      </c>
      <c r="K29" s="2">
        <v>28</v>
      </c>
      <c r="L29" s="75">
        <v>7</v>
      </c>
      <c r="M29" s="75">
        <v>8.0305185317993164</v>
      </c>
      <c r="N29" s="75">
        <v>100</v>
      </c>
      <c r="O29" s="75">
        <v>8</v>
      </c>
      <c r="P29" s="75">
        <v>8</v>
      </c>
      <c r="S29" s="2" t="s">
        <v>98</v>
      </c>
      <c r="T29" s="2">
        <v>1024</v>
      </c>
      <c r="U29" s="2">
        <v>159</v>
      </c>
      <c r="V29" s="2">
        <v>1</v>
      </c>
      <c r="X29" s="2" t="s">
        <v>98</v>
      </c>
      <c r="Y29" s="2">
        <v>1024</v>
      </c>
      <c r="Z29" s="2">
        <v>1</v>
      </c>
      <c r="AB29" s="2" t="s">
        <v>98</v>
      </c>
      <c r="AC29" s="2">
        <v>1024</v>
      </c>
      <c r="AD29" s="2">
        <v>0</v>
      </c>
      <c r="AF29" s="2" t="s">
        <v>98</v>
      </c>
      <c r="AG29" s="2">
        <v>1024</v>
      </c>
      <c r="AH29" s="2">
        <v>7</v>
      </c>
    </row>
    <row r="30" spans="2:34" x14ac:dyDescent="0.2">
      <c r="B30" s="2" t="s">
        <v>58</v>
      </c>
      <c r="C30" s="2" t="s">
        <v>98</v>
      </c>
      <c r="D30" s="2">
        <v>1025</v>
      </c>
      <c r="E30" s="73">
        <v>43295</v>
      </c>
      <c r="F30" s="2">
        <v>441995</v>
      </c>
      <c r="G30" s="2">
        <v>1241199</v>
      </c>
      <c r="H30" s="2">
        <v>29</v>
      </c>
      <c r="I30" s="2">
        <v>0</v>
      </c>
      <c r="J30" s="2">
        <v>0</v>
      </c>
      <c r="K30" s="2">
        <v>0</v>
      </c>
      <c r="L30" s="75">
        <v>0</v>
      </c>
      <c r="M30" s="75">
        <v>7.9502134323120117</v>
      </c>
      <c r="N30" s="75">
        <v>99</v>
      </c>
      <c r="O30" s="75">
        <v>8</v>
      </c>
      <c r="P30" s="75">
        <v>8</v>
      </c>
      <c r="S30" s="2" t="s">
        <v>98</v>
      </c>
      <c r="T30" s="2">
        <v>1025</v>
      </c>
      <c r="U30" s="2">
        <v>160</v>
      </c>
      <c r="V30" s="2">
        <v>1</v>
      </c>
      <c r="X30" s="2" t="s">
        <v>98</v>
      </c>
      <c r="Y30" s="2">
        <v>1025</v>
      </c>
      <c r="Z30" s="2">
        <v>0</v>
      </c>
      <c r="AB30" s="2" t="s">
        <v>98</v>
      </c>
      <c r="AC30" s="2">
        <v>1025</v>
      </c>
      <c r="AD30" s="2">
        <v>0</v>
      </c>
      <c r="AF30" s="2" t="s">
        <v>98</v>
      </c>
      <c r="AG30" s="2">
        <v>1025</v>
      </c>
      <c r="AH30" s="2">
        <v>0</v>
      </c>
    </row>
    <row r="31" spans="2:34" x14ac:dyDescent="0.2">
      <c r="B31" s="2" t="s">
        <v>58</v>
      </c>
      <c r="C31" s="2" t="s">
        <v>98</v>
      </c>
      <c r="D31" s="2">
        <v>1026</v>
      </c>
      <c r="E31" s="73">
        <v>43295</v>
      </c>
      <c r="F31" s="2">
        <v>442000</v>
      </c>
      <c r="G31" s="2">
        <v>1242601</v>
      </c>
      <c r="H31" s="2">
        <v>47</v>
      </c>
      <c r="I31" s="2">
        <v>0</v>
      </c>
      <c r="J31" s="2">
        <v>0</v>
      </c>
      <c r="K31" s="2">
        <v>0</v>
      </c>
      <c r="L31" s="75">
        <v>0</v>
      </c>
      <c r="M31" s="75">
        <v>7.9502134323120117</v>
      </c>
      <c r="N31" s="75">
        <v>99</v>
      </c>
      <c r="O31" s="75">
        <v>8</v>
      </c>
      <c r="P31" s="75">
        <v>8</v>
      </c>
      <c r="S31" s="2" t="s">
        <v>98</v>
      </c>
      <c r="T31" s="2">
        <v>1026</v>
      </c>
      <c r="U31" s="2">
        <v>160</v>
      </c>
      <c r="V31" s="2">
        <v>1</v>
      </c>
      <c r="X31" s="2" t="s">
        <v>98</v>
      </c>
      <c r="Y31" s="2">
        <v>1026</v>
      </c>
      <c r="Z31" s="2">
        <v>0</v>
      </c>
      <c r="AB31" s="2" t="s">
        <v>98</v>
      </c>
      <c r="AC31" s="2">
        <v>1026</v>
      </c>
      <c r="AD31" s="2">
        <v>0</v>
      </c>
      <c r="AF31" s="2" t="s">
        <v>98</v>
      </c>
      <c r="AG31" s="2">
        <v>1026</v>
      </c>
      <c r="AH31" s="2">
        <v>0</v>
      </c>
    </row>
    <row r="32" spans="2:34" x14ac:dyDescent="0.2">
      <c r="B32" s="2" t="s">
        <v>58</v>
      </c>
      <c r="C32" s="2" t="s">
        <v>98</v>
      </c>
      <c r="D32" s="2">
        <v>1028</v>
      </c>
      <c r="E32" s="73">
        <v>43295</v>
      </c>
      <c r="F32" s="2">
        <v>442995</v>
      </c>
      <c r="G32" s="2">
        <v>1241200</v>
      </c>
      <c r="H32" s="2">
        <v>30</v>
      </c>
      <c r="I32" s="2">
        <v>0</v>
      </c>
      <c r="J32" s="2">
        <v>0</v>
      </c>
      <c r="K32" s="2">
        <v>0</v>
      </c>
      <c r="L32" s="75">
        <v>0</v>
      </c>
      <c r="M32" s="75">
        <v>7.9502134323120117</v>
      </c>
      <c r="N32" s="75">
        <v>99</v>
      </c>
      <c r="O32" s="75">
        <v>8</v>
      </c>
      <c r="P32" s="75">
        <v>8</v>
      </c>
      <c r="S32" s="2" t="s">
        <v>98</v>
      </c>
      <c r="T32" s="2">
        <v>1028</v>
      </c>
      <c r="U32" s="2">
        <v>160</v>
      </c>
      <c r="V32" s="2">
        <v>1</v>
      </c>
      <c r="X32" s="2" t="s">
        <v>98</v>
      </c>
      <c r="Y32" s="2">
        <v>1028</v>
      </c>
      <c r="Z32" s="2">
        <v>0</v>
      </c>
      <c r="AB32" s="2" t="s">
        <v>98</v>
      </c>
      <c r="AC32" s="2">
        <v>1028</v>
      </c>
      <c r="AD32" s="2">
        <v>0</v>
      </c>
      <c r="AF32" s="2" t="s">
        <v>98</v>
      </c>
      <c r="AG32" s="2">
        <v>1028</v>
      </c>
      <c r="AH32" s="2">
        <v>0</v>
      </c>
    </row>
    <row r="33" spans="2:34" x14ac:dyDescent="0.2">
      <c r="B33" s="2" t="s">
        <v>58</v>
      </c>
      <c r="C33" s="2" t="s">
        <v>98</v>
      </c>
      <c r="D33" s="2">
        <v>1029</v>
      </c>
      <c r="E33" s="73">
        <v>43296</v>
      </c>
      <c r="F33" s="2">
        <v>442995</v>
      </c>
      <c r="G33" s="2">
        <v>1243999</v>
      </c>
      <c r="H33" s="2">
        <v>111</v>
      </c>
      <c r="I33" s="2">
        <v>158.20492553710937</v>
      </c>
      <c r="J33" s="2">
        <v>29.22410774230957</v>
      </c>
      <c r="K33" s="2">
        <v>9</v>
      </c>
      <c r="L33" s="75">
        <v>3</v>
      </c>
      <c r="M33" s="75">
        <v>7.9502134323120117</v>
      </c>
      <c r="N33" s="75">
        <v>99</v>
      </c>
      <c r="O33" s="75">
        <v>8</v>
      </c>
      <c r="P33" s="75">
        <v>8</v>
      </c>
      <c r="S33" s="2" t="s">
        <v>98</v>
      </c>
      <c r="T33" s="2">
        <v>1029</v>
      </c>
      <c r="U33" s="2">
        <v>160</v>
      </c>
      <c r="V33" s="2">
        <v>1</v>
      </c>
      <c r="X33" s="2" t="s">
        <v>98</v>
      </c>
      <c r="Y33" s="2">
        <v>1029</v>
      </c>
      <c r="Z33" s="2">
        <v>3</v>
      </c>
      <c r="AB33" s="2" t="s">
        <v>98</v>
      </c>
      <c r="AC33" s="2">
        <v>1029</v>
      </c>
      <c r="AD33" s="2">
        <v>0</v>
      </c>
      <c r="AF33" s="2" t="s">
        <v>98</v>
      </c>
      <c r="AG33" s="2">
        <v>1029</v>
      </c>
      <c r="AH33" s="2">
        <v>0</v>
      </c>
    </row>
    <row r="34" spans="2:34" x14ac:dyDescent="0.2">
      <c r="B34" s="2" t="s">
        <v>58</v>
      </c>
      <c r="C34" s="2" t="s">
        <v>98</v>
      </c>
      <c r="D34" s="2">
        <v>1030</v>
      </c>
      <c r="E34" s="73">
        <v>43301</v>
      </c>
      <c r="F34" s="2">
        <v>443994</v>
      </c>
      <c r="G34" s="2">
        <v>1241100</v>
      </c>
      <c r="H34" s="2">
        <v>34</v>
      </c>
      <c r="I34" s="2">
        <v>41.771266937255859</v>
      </c>
      <c r="J34" s="2">
        <v>0</v>
      </c>
      <c r="K34" s="2">
        <v>2</v>
      </c>
      <c r="L34" s="75">
        <v>0</v>
      </c>
      <c r="M34" s="75">
        <v>7.9502134323120117</v>
      </c>
      <c r="N34" s="75">
        <v>99</v>
      </c>
      <c r="O34" s="75">
        <v>8</v>
      </c>
      <c r="P34" s="75">
        <v>8</v>
      </c>
      <c r="S34" s="2" t="s">
        <v>98</v>
      </c>
      <c r="T34" s="2">
        <v>1030</v>
      </c>
      <c r="U34" s="2">
        <v>160</v>
      </c>
      <c r="V34" s="2">
        <v>1</v>
      </c>
      <c r="X34" s="2" t="s">
        <v>98</v>
      </c>
      <c r="Y34" s="2">
        <v>1030</v>
      </c>
      <c r="Z34" s="2">
        <v>0</v>
      </c>
      <c r="AB34" s="2" t="s">
        <v>98</v>
      </c>
      <c r="AC34" s="2">
        <v>1030</v>
      </c>
      <c r="AD34" s="2">
        <v>0</v>
      </c>
      <c r="AF34" s="2" t="s">
        <v>98</v>
      </c>
      <c r="AG34" s="2">
        <v>1030</v>
      </c>
      <c r="AH34" s="2">
        <v>0</v>
      </c>
    </row>
    <row r="35" spans="2:34" x14ac:dyDescent="0.2">
      <c r="B35" s="2" t="s">
        <v>58</v>
      </c>
      <c r="C35" s="2" t="s">
        <v>98</v>
      </c>
      <c r="D35" s="2">
        <v>1031</v>
      </c>
      <c r="E35" s="73">
        <v>43300</v>
      </c>
      <c r="F35" s="2">
        <v>443998</v>
      </c>
      <c r="G35" s="2">
        <v>1242500</v>
      </c>
      <c r="H35" s="2">
        <v>51</v>
      </c>
      <c r="I35" s="2">
        <v>415.671875</v>
      </c>
      <c r="J35" s="2">
        <v>136.39494323730469</v>
      </c>
      <c r="K35" s="2">
        <v>15</v>
      </c>
      <c r="L35" s="75">
        <v>17</v>
      </c>
      <c r="M35" s="75">
        <v>7.9502134323120117</v>
      </c>
      <c r="N35" s="75">
        <v>99</v>
      </c>
      <c r="O35" s="75">
        <v>8</v>
      </c>
      <c r="P35" s="75">
        <v>8</v>
      </c>
      <c r="S35" s="2" t="s">
        <v>98</v>
      </c>
      <c r="T35" s="2">
        <v>1031</v>
      </c>
      <c r="U35" s="2">
        <v>160</v>
      </c>
      <c r="V35" s="2">
        <v>1</v>
      </c>
      <c r="X35" s="2" t="s">
        <v>98</v>
      </c>
      <c r="Y35" s="2">
        <v>1031</v>
      </c>
      <c r="Z35" s="2">
        <v>0</v>
      </c>
      <c r="AB35" s="2" t="s">
        <v>98</v>
      </c>
      <c r="AC35" s="2">
        <v>1031</v>
      </c>
      <c r="AD35" s="2">
        <v>0</v>
      </c>
      <c r="AF35" s="2" t="s">
        <v>98</v>
      </c>
      <c r="AG35" s="2">
        <v>1031</v>
      </c>
      <c r="AH35" s="2">
        <v>0</v>
      </c>
    </row>
    <row r="36" spans="2:34" x14ac:dyDescent="0.2">
      <c r="B36" s="2" t="s">
        <v>58</v>
      </c>
      <c r="C36" s="2" t="s">
        <v>98</v>
      </c>
      <c r="D36" s="2">
        <v>1032</v>
      </c>
      <c r="E36" s="73">
        <v>43299</v>
      </c>
      <c r="F36" s="2">
        <v>443994</v>
      </c>
      <c r="G36" s="2">
        <v>1244000</v>
      </c>
      <c r="H36" s="2">
        <v>158</v>
      </c>
      <c r="I36" s="2">
        <v>20.230096817016602</v>
      </c>
      <c r="J36" s="2">
        <v>0</v>
      </c>
      <c r="K36" s="2">
        <v>1</v>
      </c>
      <c r="L36" s="75">
        <v>0</v>
      </c>
      <c r="M36" s="75">
        <v>7.9502134323120117</v>
      </c>
      <c r="N36" s="75">
        <v>99</v>
      </c>
      <c r="O36" s="75">
        <v>8</v>
      </c>
      <c r="P36" s="75">
        <v>8</v>
      </c>
      <c r="S36" s="2" t="s">
        <v>98</v>
      </c>
      <c r="T36" s="2">
        <v>1032</v>
      </c>
      <c r="U36" s="2">
        <v>160</v>
      </c>
      <c r="V36" s="2">
        <v>1</v>
      </c>
      <c r="X36" s="2" t="s">
        <v>98</v>
      </c>
      <c r="Y36" s="2">
        <v>1032</v>
      </c>
      <c r="Z36" s="2">
        <v>0</v>
      </c>
      <c r="AB36" s="2" t="s">
        <v>98</v>
      </c>
      <c r="AC36" s="2">
        <v>1032</v>
      </c>
      <c r="AD36" s="2">
        <v>0</v>
      </c>
      <c r="AF36" s="2" t="s">
        <v>98</v>
      </c>
      <c r="AG36" s="2">
        <v>1032</v>
      </c>
      <c r="AH36" s="2">
        <v>0</v>
      </c>
    </row>
    <row r="37" spans="2:34" x14ac:dyDescent="0.2">
      <c r="B37" s="2" t="s">
        <v>58</v>
      </c>
      <c r="C37" s="2" t="s">
        <v>98</v>
      </c>
      <c r="D37" s="2">
        <v>1033</v>
      </c>
      <c r="E37" s="73">
        <v>43299</v>
      </c>
      <c r="F37" s="2">
        <v>444007</v>
      </c>
      <c r="G37" s="2">
        <v>1245400</v>
      </c>
      <c r="H37" s="2">
        <v>287</v>
      </c>
      <c r="I37" s="2">
        <v>0</v>
      </c>
      <c r="J37" s="2">
        <v>0</v>
      </c>
      <c r="K37" s="2">
        <v>0</v>
      </c>
      <c r="L37" s="75">
        <v>0</v>
      </c>
      <c r="M37" s="75">
        <v>7.9502134323120117</v>
      </c>
      <c r="N37" s="75">
        <v>99</v>
      </c>
      <c r="O37" s="75">
        <v>8</v>
      </c>
      <c r="P37" s="75">
        <v>8</v>
      </c>
      <c r="S37" s="2" t="s">
        <v>98</v>
      </c>
      <c r="T37" s="2">
        <v>1033</v>
      </c>
      <c r="U37" s="2">
        <v>160</v>
      </c>
      <c r="V37" s="2">
        <v>1</v>
      </c>
      <c r="X37" s="2" t="s">
        <v>98</v>
      </c>
      <c r="Y37" s="2">
        <v>1033</v>
      </c>
      <c r="Z37" s="2">
        <v>3</v>
      </c>
      <c r="AB37" s="2" t="s">
        <v>98</v>
      </c>
      <c r="AC37" s="2">
        <v>1033</v>
      </c>
      <c r="AD37" s="2">
        <v>0</v>
      </c>
      <c r="AF37" s="2" t="s">
        <v>98</v>
      </c>
      <c r="AG37" s="2">
        <v>1033</v>
      </c>
      <c r="AH37" s="2">
        <v>0</v>
      </c>
    </row>
    <row r="38" spans="2:34" x14ac:dyDescent="0.2">
      <c r="B38" s="2" t="s">
        <v>58</v>
      </c>
      <c r="C38" s="2" t="s">
        <v>98</v>
      </c>
      <c r="D38" s="2">
        <v>1034</v>
      </c>
      <c r="E38" s="73">
        <v>43301</v>
      </c>
      <c r="F38" s="2">
        <v>444995</v>
      </c>
      <c r="G38" s="2">
        <v>1241100</v>
      </c>
      <c r="H38" s="2">
        <v>43</v>
      </c>
      <c r="I38" s="2">
        <v>20.230096817016602</v>
      </c>
      <c r="J38" s="2">
        <v>0</v>
      </c>
      <c r="K38" s="2">
        <v>1</v>
      </c>
      <c r="L38" s="75">
        <v>0</v>
      </c>
      <c r="M38" s="75">
        <v>8.0305185317993164</v>
      </c>
      <c r="N38" s="75">
        <v>100</v>
      </c>
      <c r="O38" s="75">
        <v>8</v>
      </c>
      <c r="P38" s="75">
        <v>8</v>
      </c>
      <c r="S38" s="2" t="s">
        <v>98</v>
      </c>
      <c r="T38" s="2">
        <v>1034</v>
      </c>
      <c r="U38" s="2">
        <v>160</v>
      </c>
      <c r="V38" s="2">
        <v>1</v>
      </c>
      <c r="X38" s="2" t="s">
        <v>98</v>
      </c>
      <c r="Y38" s="2">
        <v>1034</v>
      </c>
      <c r="Z38" s="2">
        <v>0</v>
      </c>
      <c r="AB38" s="2" t="s">
        <v>98</v>
      </c>
      <c r="AC38" s="2">
        <v>1034</v>
      </c>
      <c r="AD38" s="2">
        <v>0</v>
      </c>
      <c r="AF38" s="2" t="s">
        <v>98</v>
      </c>
      <c r="AG38" s="2">
        <v>1034</v>
      </c>
      <c r="AH38" s="2">
        <v>0</v>
      </c>
    </row>
    <row r="39" spans="2:34" x14ac:dyDescent="0.2">
      <c r="B39" s="2" t="s">
        <v>58</v>
      </c>
      <c r="C39" s="2" t="s">
        <v>98</v>
      </c>
      <c r="D39" s="2">
        <v>1035</v>
      </c>
      <c r="E39" s="73">
        <v>43289</v>
      </c>
      <c r="F39" s="2">
        <v>444998</v>
      </c>
      <c r="G39" s="2">
        <v>1242500</v>
      </c>
      <c r="H39" s="2">
        <v>83</v>
      </c>
      <c r="I39" s="2">
        <v>13.812229156494141</v>
      </c>
      <c r="J39" s="2">
        <v>6.2807421684265137</v>
      </c>
      <c r="K39" s="2">
        <v>1</v>
      </c>
      <c r="L39" s="75">
        <v>1</v>
      </c>
      <c r="M39" s="75">
        <v>7.9502134323120117</v>
      </c>
      <c r="N39" s="75">
        <v>99</v>
      </c>
      <c r="O39" s="75">
        <v>8</v>
      </c>
      <c r="P39" s="75">
        <v>8</v>
      </c>
      <c r="S39" s="2" t="s">
        <v>98</v>
      </c>
      <c r="T39" s="2">
        <v>1035</v>
      </c>
      <c r="U39" s="2">
        <v>160</v>
      </c>
      <c r="V39" s="2">
        <v>1</v>
      </c>
      <c r="X39" s="2" t="s">
        <v>98</v>
      </c>
      <c r="Y39" s="2">
        <v>1035</v>
      </c>
      <c r="Z39" s="2">
        <v>6</v>
      </c>
      <c r="AB39" s="2" t="s">
        <v>98</v>
      </c>
      <c r="AC39" s="2">
        <v>1035</v>
      </c>
      <c r="AD39" s="2">
        <v>0</v>
      </c>
      <c r="AF39" s="2" t="s">
        <v>98</v>
      </c>
      <c r="AG39" s="2">
        <v>1035</v>
      </c>
      <c r="AH39" s="2">
        <v>0</v>
      </c>
    </row>
    <row r="40" spans="2:34" x14ac:dyDescent="0.2">
      <c r="B40" s="2" t="s">
        <v>58</v>
      </c>
      <c r="C40" s="2" t="s">
        <v>98</v>
      </c>
      <c r="D40" s="2">
        <v>1036</v>
      </c>
      <c r="E40" s="73">
        <v>43299</v>
      </c>
      <c r="F40" s="2">
        <v>444997</v>
      </c>
      <c r="G40" s="2">
        <v>1243900</v>
      </c>
      <c r="H40" s="2">
        <v>188</v>
      </c>
      <c r="I40" s="2">
        <v>154.65470886230469</v>
      </c>
      <c r="J40" s="2">
        <v>0</v>
      </c>
      <c r="K40" s="2">
        <v>6</v>
      </c>
      <c r="L40" s="75">
        <v>0</v>
      </c>
      <c r="M40" s="75">
        <v>8.0305185317993164</v>
      </c>
      <c r="N40" s="75">
        <v>100</v>
      </c>
      <c r="O40" s="75">
        <v>8</v>
      </c>
      <c r="P40" s="75">
        <v>8</v>
      </c>
      <c r="S40" s="2" t="s">
        <v>98</v>
      </c>
      <c r="T40" s="2">
        <v>1036</v>
      </c>
      <c r="U40" s="2">
        <v>160</v>
      </c>
      <c r="V40" s="2">
        <v>1</v>
      </c>
      <c r="X40" s="2" t="s">
        <v>98</v>
      </c>
      <c r="Y40" s="2">
        <v>1036</v>
      </c>
      <c r="Z40" s="2">
        <v>0</v>
      </c>
      <c r="AB40" s="2" t="s">
        <v>98</v>
      </c>
      <c r="AC40" s="2">
        <v>1036</v>
      </c>
      <c r="AD40" s="2">
        <v>0</v>
      </c>
      <c r="AF40" s="2" t="s">
        <v>98</v>
      </c>
      <c r="AG40" s="2">
        <v>1036</v>
      </c>
      <c r="AH40" s="2">
        <v>0</v>
      </c>
    </row>
    <row r="41" spans="2:34" x14ac:dyDescent="0.2">
      <c r="B41" s="2" t="s">
        <v>58</v>
      </c>
      <c r="C41" s="2" t="s">
        <v>98</v>
      </c>
      <c r="D41" s="2">
        <v>1037</v>
      </c>
      <c r="E41" s="73">
        <v>43288</v>
      </c>
      <c r="F41" s="2">
        <v>450005</v>
      </c>
      <c r="G41" s="2">
        <v>1241100</v>
      </c>
      <c r="H41" s="2">
        <v>61</v>
      </c>
      <c r="I41" s="2">
        <v>55.041900634765625</v>
      </c>
      <c r="J41" s="2">
        <v>0</v>
      </c>
      <c r="K41" s="2">
        <v>3</v>
      </c>
      <c r="L41" s="75">
        <v>0</v>
      </c>
      <c r="M41" s="75">
        <v>7.9502134323120117</v>
      </c>
      <c r="N41" s="75">
        <v>99</v>
      </c>
      <c r="O41" s="75">
        <v>8</v>
      </c>
      <c r="P41" s="75">
        <v>8</v>
      </c>
      <c r="S41" s="2" t="s">
        <v>98</v>
      </c>
      <c r="T41" s="2">
        <v>1037</v>
      </c>
      <c r="U41" s="2">
        <v>160</v>
      </c>
      <c r="V41" s="2">
        <v>1</v>
      </c>
      <c r="X41" s="2" t="s">
        <v>98</v>
      </c>
      <c r="Y41" s="2">
        <v>1037</v>
      </c>
      <c r="Z41" s="2">
        <v>12</v>
      </c>
      <c r="AB41" s="2" t="s">
        <v>98</v>
      </c>
      <c r="AC41" s="2">
        <v>1037</v>
      </c>
      <c r="AD41" s="2">
        <v>0</v>
      </c>
      <c r="AF41" s="2" t="s">
        <v>98</v>
      </c>
      <c r="AG41" s="2">
        <v>1037</v>
      </c>
      <c r="AH41" s="2">
        <v>0</v>
      </c>
    </row>
    <row r="42" spans="2:34" x14ac:dyDescent="0.2">
      <c r="B42" s="2" t="s">
        <v>58</v>
      </c>
      <c r="C42" s="2" t="s">
        <v>98</v>
      </c>
      <c r="D42" s="2">
        <v>1038</v>
      </c>
      <c r="E42" s="73">
        <v>43289</v>
      </c>
      <c r="F42" s="2">
        <v>450000</v>
      </c>
      <c r="G42" s="2">
        <v>1242500</v>
      </c>
      <c r="H42" s="2">
        <v>147</v>
      </c>
      <c r="I42" s="2">
        <v>0</v>
      </c>
      <c r="J42" s="2">
        <v>0</v>
      </c>
      <c r="K42" s="2">
        <v>0</v>
      </c>
      <c r="L42" s="75">
        <v>0</v>
      </c>
      <c r="M42" s="75">
        <v>7.9502134323120117</v>
      </c>
      <c r="N42" s="75">
        <v>99</v>
      </c>
      <c r="O42" s="75">
        <v>8</v>
      </c>
      <c r="P42" s="75">
        <v>8</v>
      </c>
      <c r="S42" s="2" t="s">
        <v>98</v>
      </c>
      <c r="T42" s="2">
        <v>1038</v>
      </c>
      <c r="U42" s="2">
        <v>160</v>
      </c>
      <c r="V42" s="2">
        <v>1</v>
      </c>
      <c r="X42" s="2" t="s">
        <v>98</v>
      </c>
      <c r="Y42" s="2">
        <v>1038</v>
      </c>
      <c r="Z42" s="2">
        <v>11</v>
      </c>
      <c r="AB42" s="2" t="s">
        <v>98</v>
      </c>
      <c r="AC42" s="2">
        <v>1038</v>
      </c>
      <c r="AD42" s="2">
        <v>0</v>
      </c>
      <c r="AF42" s="2" t="s">
        <v>98</v>
      </c>
      <c r="AG42" s="2">
        <v>1038</v>
      </c>
      <c r="AH42" s="2">
        <v>0</v>
      </c>
    </row>
    <row r="43" spans="2:34" x14ac:dyDescent="0.2">
      <c r="B43" s="2" t="s">
        <v>58</v>
      </c>
      <c r="C43" s="2" t="s">
        <v>98</v>
      </c>
      <c r="D43" s="2">
        <v>1039</v>
      </c>
      <c r="E43" s="73">
        <v>43289</v>
      </c>
      <c r="F43" s="2">
        <v>445998</v>
      </c>
      <c r="G43" s="2">
        <v>1243900</v>
      </c>
      <c r="H43" s="2">
        <v>251</v>
      </c>
      <c r="I43" s="2">
        <v>0</v>
      </c>
      <c r="J43" s="2">
        <v>0</v>
      </c>
      <c r="K43" s="2">
        <v>0</v>
      </c>
      <c r="L43" s="75">
        <v>0</v>
      </c>
      <c r="M43" s="75">
        <v>7.9502134323120117</v>
      </c>
      <c r="N43" s="75">
        <v>99</v>
      </c>
      <c r="O43" s="75">
        <v>8</v>
      </c>
      <c r="P43" s="75">
        <v>8</v>
      </c>
      <c r="S43" s="2" t="s">
        <v>98</v>
      </c>
      <c r="T43" s="2">
        <v>1039</v>
      </c>
      <c r="U43" s="2">
        <v>160</v>
      </c>
      <c r="V43" s="2">
        <v>1</v>
      </c>
      <c r="X43" s="2" t="s">
        <v>98</v>
      </c>
      <c r="Y43" s="2">
        <v>1039</v>
      </c>
      <c r="Z43" s="2">
        <v>2</v>
      </c>
      <c r="AB43" s="2" t="s">
        <v>98</v>
      </c>
      <c r="AC43" s="2">
        <v>1039</v>
      </c>
      <c r="AD43" s="2">
        <v>0</v>
      </c>
      <c r="AF43" s="2" t="s">
        <v>98</v>
      </c>
      <c r="AG43" s="2">
        <v>1039</v>
      </c>
      <c r="AH43" s="2">
        <v>0</v>
      </c>
    </row>
    <row r="44" spans="2:34" x14ac:dyDescent="0.2">
      <c r="B44" s="2" t="s">
        <v>58</v>
      </c>
      <c r="C44" s="2" t="s">
        <v>98</v>
      </c>
      <c r="D44" s="2">
        <v>1040</v>
      </c>
      <c r="E44" s="73">
        <v>43288</v>
      </c>
      <c r="F44" s="2">
        <v>451002</v>
      </c>
      <c r="G44" s="2">
        <v>1241100</v>
      </c>
      <c r="H44" s="2">
        <v>72</v>
      </c>
      <c r="I44" s="2">
        <v>26.022161483764648</v>
      </c>
      <c r="J44" s="2">
        <v>17.032615661621094</v>
      </c>
      <c r="K44" s="2">
        <v>1</v>
      </c>
      <c r="L44" s="75">
        <v>2</v>
      </c>
      <c r="M44" s="75">
        <v>7.9502134323120117</v>
      </c>
      <c r="N44" s="75">
        <v>99</v>
      </c>
      <c r="O44" s="75">
        <v>8</v>
      </c>
      <c r="P44" s="75">
        <v>8</v>
      </c>
      <c r="S44" s="2" t="s">
        <v>98</v>
      </c>
      <c r="T44" s="2">
        <v>1040</v>
      </c>
      <c r="U44" s="2">
        <v>160</v>
      </c>
      <c r="V44" s="2">
        <v>1</v>
      </c>
      <c r="X44" s="2" t="s">
        <v>98</v>
      </c>
      <c r="Y44" s="2">
        <v>1040</v>
      </c>
      <c r="Z44" s="2">
        <v>12</v>
      </c>
      <c r="AB44" s="2" t="s">
        <v>98</v>
      </c>
      <c r="AC44" s="2">
        <v>1040</v>
      </c>
      <c r="AD44" s="2">
        <v>0</v>
      </c>
      <c r="AF44" s="2" t="s">
        <v>98</v>
      </c>
      <c r="AG44" s="2">
        <v>1040</v>
      </c>
      <c r="AH44" s="2">
        <v>0</v>
      </c>
    </row>
    <row r="45" spans="2:34" x14ac:dyDescent="0.2">
      <c r="B45" s="2" t="s">
        <v>58</v>
      </c>
      <c r="C45" s="2" t="s">
        <v>98</v>
      </c>
      <c r="D45" s="2">
        <v>1041</v>
      </c>
      <c r="E45" s="73">
        <v>43288</v>
      </c>
      <c r="F45" s="2">
        <v>450996</v>
      </c>
      <c r="G45" s="2">
        <v>1242500</v>
      </c>
      <c r="H45" s="2">
        <v>203</v>
      </c>
      <c r="I45" s="2">
        <v>81.80029296875</v>
      </c>
      <c r="J45" s="2">
        <v>20.701858520507813</v>
      </c>
      <c r="K45" s="2">
        <v>4</v>
      </c>
      <c r="L45" s="75">
        <v>2</v>
      </c>
      <c r="M45" s="75">
        <v>7.9502134323120117</v>
      </c>
      <c r="N45" s="75">
        <v>99</v>
      </c>
      <c r="O45" s="75">
        <v>8</v>
      </c>
      <c r="P45" s="75">
        <v>8</v>
      </c>
      <c r="S45" s="2" t="s">
        <v>98</v>
      </c>
      <c r="T45" s="2">
        <v>1041</v>
      </c>
      <c r="U45" s="2">
        <v>160</v>
      </c>
      <c r="V45" s="2">
        <v>1</v>
      </c>
      <c r="X45" s="2" t="s">
        <v>98</v>
      </c>
      <c r="Y45" s="2">
        <v>1041</v>
      </c>
      <c r="Z45" s="2">
        <v>8</v>
      </c>
      <c r="AB45" s="2" t="s">
        <v>98</v>
      </c>
      <c r="AC45" s="2">
        <v>1041</v>
      </c>
      <c r="AD45" s="2">
        <v>0</v>
      </c>
      <c r="AF45" s="2" t="s">
        <v>98</v>
      </c>
      <c r="AG45" s="2">
        <v>1041</v>
      </c>
      <c r="AH45" s="2">
        <v>0</v>
      </c>
    </row>
    <row r="46" spans="2:34" x14ac:dyDescent="0.2">
      <c r="B46" s="2" t="s">
        <v>58</v>
      </c>
      <c r="C46" s="2" t="s">
        <v>98</v>
      </c>
      <c r="D46" s="2">
        <v>1042</v>
      </c>
      <c r="E46" s="73">
        <v>43287</v>
      </c>
      <c r="F46" s="2">
        <v>451990</v>
      </c>
      <c r="G46" s="2">
        <v>1241100</v>
      </c>
      <c r="H46" s="2">
        <v>73</v>
      </c>
      <c r="I46" s="2">
        <v>0</v>
      </c>
      <c r="J46" s="2">
        <v>0</v>
      </c>
      <c r="K46" s="2">
        <v>0</v>
      </c>
      <c r="L46" s="75">
        <v>0</v>
      </c>
      <c r="M46" s="75">
        <v>7.9502134323120117</v>
      </c>
      <c r="N46" s="75">
        <v>99</v>
      </c>
      <c r="O46" s="75">
        <v>8</v>
      </c>
      <c r="P46" s="75">
        <v>8</v>
      </c>
      <c r="S46" s="2" t="s">
        <v>98</v>
      </c>
      <c r="T46" s="2">
        <v>1042</v>
      </c>
      <c r="U46" s="2">
        <v>160</v>
      </c>
      <c r="V46" s="2">
        <v>1</v>
      </c>
      <c r="X46" s="2" t="s">
        <v>98</v>
      </c>
      <c r="Y46" s="2">
        <v>1042</v>
      </c>
      <c r="Z46" s="2">
        <v>4</v>
      </c>
      <c r="AB46" s="2" t="s">
        <v>98</v>
      </c>
      <c r="AC46" s="2">
        <v>1042</v>
      </c>
      <c r="AD46" s="2">
        <v>0</v>
      </c>
      <c r="AF46" s="2" t="s">
        <v>98</v>
      </c>
      <c r="AG46" s="2">
        <v>1042</v>
      </c>
      <c r="AH46" s="2">
        <v>0</v>
      </c>
    </row>
    <row r="47" spans="2:34" x14ac:dyDescent="0.2">
      <c r="B47" s="2" t="s">
        <v>59</v>
      </c>
      <c r="C47" s="2" t="s">
        <v>98</v>
      </c>
      <c r="D47" s="2">
        <v>1043</v>
      </c>
      <c r="E47" s="73">
        <v>43287</v>
      </c>
      <c r="F47" s="2">
        <v>451981</v>
      </c>
      <c r="G47" s="2">
        <v>1242499</v>
      </c>
      <c r="H47" s="2">
        <v>198</v>
      </c>
      <c r="I47" s="2">
        <v>0</v>
      </c>
      <c r="J47" s="2">
        <v>0</v>
      </c>
      <c r="K47" s="2">
        <v>0</v>
      </c>
      <c r="L47" s="75">
        <v>0</v>
      </c>
      <c r="M47" s="75">
        <v>7.9502134323120117</v>
      </c>
      <c r="N47" s="75">
        <v>99</v>
      </c>
      <c r="O47" s="75">
        <v>8</v>
      </c>
      <c r="P47" s="75">
        <v>8</v>
      </c>
      <c r="S47" s="2" t="s">
        <v>98</v>
      </c>
      <c r="T47" s="2">
        <v>1043</v>
      </c>
      <c r="U47" s="2">
        <v>160</v>
      </c>
      <c r="V47" s="2">
        <v>1</v>
      </c>
      <c r="X47" s="2" t="s">
        <v>98</v>
      </c>
      <c r="Y47" s="2">
        <v>1043</v>
      </c>
      <c r="Z47" s="2">
        <v>1</v>
      </c>
      <c r="AB47" s="2" t="s">
        <v>98</v>
      </c>
      <c r="AC47" s="2">
        <v>1043</v>
      </c>
      <c r="AD47" s="2">
        <v>0</v>
      </c>
      <c r="AF47" s="2" t="s">
        <v>98</v>
      </c>
      <c r="AG47" s="2">
        <v>1043</v>
      </c>
      <c r="AH47" s="2">
        <v>0</v>
      </c>
    </row>
    <row r="48" spans="2:34" x14ac:dyDescent="0.2">
      <c r="B48" s="2" t="s">
        <v>59</v>
      </c>
      <c r="C48" s="2" t="s">
        <v>98</v>
      </c>
      <c r="D48" s="2">
        <v>1044</v>
      </c>
      <c r="E48" s="73">
        <v>43286</v>
      </c>
      <c r="F48" s="2">
        <v>451929</v>
      </c>
      <c r="G48" s="2">
        <v>1243906</v>
      </c>
      <c r="H48" s="2">
        <v>257</v>
      </c>
      <c r="I48" s="2">
        <v>0</v>
      </c>
      <c r="J48" s="2">
        <v>0</v>
      </c>
      <c r="K48" s="2">
        <v>0</v>
      </c>
      <c r="L48" s="75">
        <v>0</v>
      </c>
      <c r="M48" s="75">
        <v>8.0305185317993164</v>
      </c>
      <c r="N48" s="75">
        <v>100</v>
      </c>
      <c r="O48" s="75">
        <v>8</v>
      </c>
      <c r="P48" s="75">
        <v>8</v>
      </c>
      <c r="S48" s="2" t="s">
        <v>98</v>
      </c>
      <c r="T48" s="2">
        <v>1044</v>
      </c>
      <c r="U48" s="2">
        <v>160</v>
      </c>
      <c r="V48" s="2">
        <v>1</v>
      </c>
      <c r="X48" s="2" t="s">
        <v>98</v>
      </c>
      <c r="Y48" s="2">
        <v>1044</v>
      </c>
      <c r="Z48" s="2">
        <v>6</v>
      </c>
      <c r="AB48" s="2" t="s">
        <v>98</v>
      </c>
      <c r="AC48" s="2">
        <v>1044</v>
      </c>
      <c r="AD48" s="2">
        <v>0</v>
      </c>
      <c r="AF48" s="2" t="s">
        <v>98</v>
      </c>
      <c r="AG48" s="2">
        <v>1044</v>
      </c>
      <c r="AH48" s="2">
        <v>0</v>
      </c>
    </row>
    <row r="49" spans="2:34" x14ac:dyDescent="0.2">
      <c r="B49" s="2" t="s">
        <v>59</v>
      </c>
      <c r="C49" s="2" t="s">
        <v>98</v>
      </c>
      <c r="D49" s="2">
        <v>1045</v>
      </c>
      <c r="E49" s="73">
        <v>43287</v>
      </c>
      <c r="F49" s="2">
        <v>453002</v>
      </c>
      <c r="G49" s="2">
        <v>1241100</v>
      </c>
      <c r="H49" s="2">
        <v>68</v>
      </c>
      <c r="I49" s="2">
        <v>0</v>
      </c>
      <c r="J49" s="2">
        <v>0</v>
      </c>
      <c r="K49" s="2">
        <v>0</v>
      </c>
      <c r="L49" s="75">
        <v>0</v>
      </c>
      <c r="M49" s="75">
        <v>7.9502134323120117</v>
      </c>
      <c r="N49" s="75">
        <v>99</v>
      </c>
      <c r="O49" s="75">
        <v>8</v>
      </c>
      <c r="P49" s="75">
        <v>8</v>
      </c>
      <c r="S49" s="2" t="s">
        <v>98</v>
      </c>
      <c r="T49" s="2">
        <v>1045</v>
      </c>
      <c r="U49" s="2">
        <v>160</v>
      </c>
      <c r="V49" s="2">
        <v>1</v>
      </c>
      <c r="X49" s="2" t="s">
        <v>98</v>
      </c>
      <c r="Y49" s="2">
        <v>1045</v>
      </c>
      <c r="Z49" s="2">
        <v>3</v>
      </c>
      <c r="AB49" s="2" t="s">
        <v>98</v>
      </c>
      <c r="AC49" s="2">
        <v>1045</v>
      </c>
      <c r="AD49" s="2">
        <v>0</v>
      </c>
      <c r="AF49" s="2" t="s">
        <v>98</v>
      </c>
      <c r="AG49" s="2">
        <v>1045</v>
      </c>
      <c r="AH49" s="2">
        <v>0</v>
      </c>
    </row>
    <row r="50" spans="2:34" x14ac:dyDescent="0.2">
      <c r="B50" s="2" t="s">
        <v>59</v>
      </c>
      <c r="C50" s="2" t="s">
        <v>98</v>
      </c>
      <c r="D50" s="2">
        <v>1046</v>
      </c>
      <c r="E50" s="73">
        <v>43286</v>
      </c>
      <c r="F50" s="2">
        <v>452993</v>
      </c>
      <c r="G50" s="2">
        <v>1242500</v>
      </c>
      <c r="H50" s="2">
        <v>112</v>
      </c>
      <c r="I50" s="2">
        <v>98.080619812011719</v>
      </c>
      <c r="J50" s="2">
        <v>26.916913986206055</v>
      </c>
      <c r="K50" s="2">
        <v>6</v>
      </c>
      <c r="L50" s="75">
        <v>3</v>
      </c>
      <c r="M50" s="75">
        <v>7.9502134323120117</v>
      </c>
      <c r="N50" s="75">
        <v>99</v>
      </c>
      <c r="O50" s="75">
        <v>8</v>
      </c>
      <c r="P50" s="75">
        <v>8</v>
      </c>
      <c r="S50" s="2" t="s">
        <v>98</v>
      </c>
      <c r="T50" s="2">
        <v>1046</v>
      </c>
      <c r="U50" s="2">
        <v>160</v>
      </c>
      <c r="V50" s="2">
        <v>1</v>
      </c>
      <c r="X50" s="2" t="s">
        <v>98</v>
      </c>
      <c r="Y50" s="2">
        <v>1046</v>
      </c>
      <c r="Z50" s="2">
        <v>3</v>
      </c>
      <c r="AB50" s="2" t="s">
        <v>98</v>
      </c>
      <c r="AC50" s="2">
        <v>1046</v>
      </c>
      <c r="AD50" s="2">
        <v>0</v>
      </c>
      <c r="AF50" s="2" t="s">
        <v>98</v>
      </c>
      <c r="AG50" s="2">
        <v>1046</v>
      </c>
      <c r="AH50" s="2">
        <v>0</v>
      </c>
    </row>
    <row r="51" spans="2:34" x14ac:dyDescent="0.2">
      <c r="B51" s="2" t="s">
        <v>59</v>
      </c>
      <c r="C51" s="2" t="s">
        <v>98</v>
      </c>
      <c r="D51" s="2">
        <v>1047</v>
      </c>
      <c r="E51" s="73">
        <v>43286</v>
      </c>
      <c r="F51" s="2">
        <v>452995</v>
      </c>
      <c r="G51" s="2">
        <v>1243900</v>
      </c>
      <c r="H51" s="2">
        <v>257</v>
      </c>
      <c r="I51" s="2">
        <v>0</v>
      </c>
      <c r="J51" s="2">
        <v>0</v>
      </c>
      <c r="K51" s="2">
        <v>0</v>
      </c>
      <c r="L51" s="75">
        <v>0</v>
      </c>
      <c r="M51" s="75">
        <v>7.9502134323120117</v>
      </c>
      <c r="N51" s="75">
        <v>99</v>
      </c>
      <c r="O51" s="75">
        <v>8</v>
      </c>
      <c r="P51" s="75">
        <v>8</v>
      </c>
      <c r="S51" s="2" t="s">
        <v>98</v>
      </c>
      <c r="T51" s="2">
        <v>1047</v>
      </c>
      <c r="U51" s="2">
        <v>160</v>
      </c>
      <c r="V51" s="2">
        <v>1</v>
      </c>
      <c r="X51" s="2" t="s">
        <v>98</v>
      </c>
      <c r="Y51" s="2">
        <v>1047</v>
      </c>
      <c r="Z51" s="2">
        <v>3</v>
      </c>
      <c r="AB51" s="2" t="s">
        <v>98</v>
      </c>
      <c r="AC51" s="2">
        <v>1047</v>
      </c>
      <c r="AD51" s="2">
        <v>0</v>
      </c>
      <c r="AF51" s="2" t="s">
        <v>98</v>
      </c>
      <c r="AG51" s="2">
        <v>1047</v>
      </c>
      <c r="AH51" s="2">
        <v>0</v>
      </c>
    </row>
    <row r="52" spans="2:34" x14ac:dyDescent="0.2">
      <c r="B52" s="2" t="s">
        <v>59</v>
      </c>
      <c r="C52" s="2" t="s">
        <v>98</v>
      </c>
      <c r="D52" s="2">
        <v>1048</v>
      </c>
      <c r="E52" s="73">
        <v>43284</v>
      </c>
      <c r="F52" s="2">
        <v>453998</v>
      </c>
      <c r="G52" s="2">
        <v>1241001</v>
      </c>
      <c r="H52" s="2">
        <v>58</v>
      </c>
      <c r="I52" s="2">
        <v>0</v>
      </c>
      <c r="J52" s="2">
        <v>0</v>
      </c>
      <c r="K52" s="2">
        <v>0</v>
      </c>
      <c r="L52" s="75">
        <v>0</v>
      </c>
      <c r="M52" s="75">
        <v>7.9502134323120117</v>
      </c>
      <c r="N52" s="75">
        <v>99</v>
      </c>
      <c r="O52" s="75">
        <v>8</v>
      </c>
      <c r="P52" s="75">
        <v>8</v>
      </c>
      <c r="S52" s="2" t="s">
        <v>98</v>
      </c>
      <c r="T52" s="2">
        <v>1048</v>
      </c>
      <c r="U52" s="2">
        <v>160</v>
      </c>
      <c r="V52" s="2">
        <v>1</v>
      </c>
      <c r="X52" s="2" t="s">
        <v>98</v>
      </c>
      <c r="Y52" s="2">
        <v>1048</v>
      </c>
      <c r="Z52" s="2">
        <v>2</v>
      </c>
      <c r="AB52" s="2" t="s">
        <v>98</v>
      </c>
      <c r="AC52" s="2">
        <v>1048</v>
      </c>
      <c r="AD52" s="2">
        <v>0</v>
      </c>
      <c r="AF52" s="2" t="s">
        <v>98</v>
      </c>
      <c r="AG52" s="2">
        <v>1048</v>
      </c>
      <c r="AH52" s="2">
        <v>0</v>
      </c>
    </row>
    <row r="53" spans="2:34" x14ac:dyDescent="0.2">
      <c r="B53" s="2" t="s">
        <v>59</v>
      </c>
      <c r="C53" s="2" t="s">
        <v>98</v>
      </c>
      <c r="D53" s="2">
        <v>1049</v>
      </c>
      <c r="E53" s="73">
        <v>43284</v>
      </c>
      <c r="F53" s="2">
        <v>453993</v>
      </c>
      <c r="G53" s="2">
        <v>1242500</v>
      </c>
      <c r="H53" s="2">
        <v>91</v>
      </c>
      <c r="I53" s="2">
        <v>16.520557403564453</v>
      </c>
      <c r="J53" s="2">
        <v>17.933521270751953</v>
      </c>
      <c r="K53" s="2">
        <v>1</v>
      </c>
      <c r="L53" s="75">
        <v>2</v>
      </c>
      <c r="M53" s="75">
        <v>8.0305185317993164</v>
      </c>
      <c r="N53" s="75">
        <v>100</v>
      </c>
      <c r="O53" s="75">
        <v>8</v>
      </c>
      <c r="P53" s="75">
        <v>8</v>
      </c>
      <c r="S53" s="2" t="s">
        <v>98</v>
      </c>
      <c r="T53" s="2">
        <v>1049</v>
      </c>
      <c r="U53" s="2">
        <v>160</v>
      </c>
      <c r="V53" s="2">
        <v>1</v>
      </c>
      <c r="X53" s="2" t="s">
        <v>98</v>
      </c>
      <c r="Y53" s="2">
        <v>1049</v>
      </c>
      <c r="Z53" s="2">
        <v>6</v>
      </c>
      <c r="AB53" s="2" t="s">
        <v>98</v>
      </c>
      <c r="AC53" s="2">
        <v>1049</v>
      </c>
      <c r="AD53" s="2">
        <v>0</v>
      </c>
      <c r="AF53" s="2" t="s">
        <v>98</v>
      </c>
      <c r="AG53" s="2">
        <v>1049</v>
      </c>
      <c r="AH53" s="2">
        <v>0</v>
      </c>
    </row>
    <row r="54" spans="2:34" x14ac:dyDescent="0.2">
      <c r="B54" s="2" t="s">
        <v>59</v>
      </c>
      <c r="C54" s="2" t="s">
        <v>98</v>
      </c>
      <c r="D54" s="2">
        <v>1050</v>
      </c>
      <c r="E54" s="73">
        <v>43285</v>
      </c>
      <c r="F54" s="2">
        <v>453990</v>
      </c>
      <c r="G54" s="2">
        <v>1243901</v>
      </c>
      <c r="H54" s="2">
        <v>181</v>
      </c>
      <c r="I54" s="2">
        <v>0</v>
      </c>
      <c r="J54" s="2">
        <v>0</v>
      </c>
      <c r="K54" s="2">
        <v>0</v>
      </c>
      <c r="L54" s="75">
        <v>0</v>
      </c>
      <c r="M54" s="75">
        <v>7.9502134323120117</v>
      </c>
      <c r="N54" s="75">
        <v>99</v>
      </c>
      <c r="O54" s="75">
        <v>8</v>
      </c>
      <c r="P54" s="75">
        <v>8</v>
      </c>
      <c r="S54" s="2" t="s">
        <v>98</v>
      </c>
      <c r="T54" s="2">
        <v>1050</v>
      </c>
      <c r="U54" s="2">
        <v>160</v>
      </c>
      <c r="V54" s="2">
        <v>1</v>
      </c>
      <c r="X54" s="2" t="s">
        <v>98</v>
      </c>
      <c r="Y54" s="2">
        <v>1050</v>
      </c>
      <c r="Z54" s="2">
        <v>3</v>
      </c>
      <c r="AB54" s="2" t="s">
        <v>98</v>
      </c>
      <c r="AC54" s="2">
        <v>1050</v>
      </c>
      <c r="AD54" s="2">
        <v>0</v>
      </c>
      <c r="AF54" s="2" t="s">
        <v>98</v>
      </c>
      <c r="AG54" s="2">
        <v>1050</v>
      </c>
      <c r="AH54" s="2">
        <v>0</v>
      </c>
    </row>
    <row r="55" spans="2:34" x14ac:dyDescent="0.2">
      <c r="B55" s="2" t="s">
        <v>59</v>
      </c>
      <c r="C55" s="2" t="s">
        <v>98</v>
      </c>
      <c r="D55" s="2">
        <v>1051</v>
      </c>
      <c r="E55" s="73">
        <v>43284</v>
      </c>
      <c r="F55" s="2">
        <v>454995</v>
      </c>
      <c r="G55" s="2">
        <v>1241000</v>
      </c>
      <c r="H55" s="2">
        <v>54</v>
      </c>
      <c r="I55" s="2">
        <v>0</v>
      </c>
      <c r="J55" s="2">
        <v>0</v>
      </c>
      <c r="K55" s="2">
        <v>0</v>
      </c>
      <c r="L55" s="75">
        <v>0</v>
      </c>
      <c r="M55" s="75">
        <v>7.9502134323120117</v>
      </c>
      <c r="N55" s="75">
        <v>99</v>
      </c>
      <c r="O55" s="75">
        <v>8</v>
      </c>
      <c r="P55" s="75">
        <v>8</v>
      </c>
      <c r="S55" s="2" t="s">
        <v>98</v>
      </c>
      <c r="T55" s="2">
        <v>1051</v>
      </c>
      <c r="U55" s="2">
        <v>160</v>
      </c>
      <c r="V55" s="2">
        <v>1</v>
      </c>
      <c r="X55" s="2" t="s">
        <v>98</v>
      </c>
      <c r="Y55" s="2">
        <v>1051</v>
      </c>
      <c r="Z55" s="2">
        <v>0</v>
      </c>
      <c r="AB55" s="2" t="s">
        <v>98</v>
      </c>
      <c r="AC55" s="2">
        <v>1051</v>
      </c>
      <c r="AD55" s="2">
        <v>0</v>
      </c>
      <c r="AF55" s="2" t="s">
        <v>98</v>
      </c>
      <c r="AG55" s="2">
        <v>1051</v>
      </c>
      <c r="AH55" s="2">
        <v>0</v>
      </c>
    </row>
    <row r="56" spans="2:34" x14ac:dyDescent="0.2">
      <c r="B56" s="2" t="s">
        <v>59</v>
      </c>
      <c r="C56" s="2" t="s">
        <v>98</v>
      </c>
      <c r="D56" s="2">
        <v>1052</v>
      </c>
      <c r="E56" s="73">
        <v>43285</v>
      </c>
      <c r="F56" s="2">
        <v>454995</v>
      </c>
      <c r="G56" s="2">
        <v>1242500</v>
      </c>
      <c r="H56" s="2">
        <v>83</v>
      </c>
      <c r="I56" s="2">
        <v>18.31043815612793</v>
      </c>
      <c r="J56" s="2">
        <v>0</v>
      </c>
      <c r="K56" s="2">
        <v>1</v>
      </c>
      <c r="L56" s="75">
        <v>0</v>
      </c>
      <c r="M56" s="75">
        <v>7.9502134323120117</v>
      </c>
      <c r="N56" s="75">
        <v>99</v>
      </c>
      <c r="O56" s="75">
        <v>8</v>
      </c>
      <c r="P56" s="75">
        <v>8</v>
      </c>
      <c r="S56" s="2" t="s">
        <v>98</v>
      </c>
      <c r="T56" s="2">
        <v>1052</v>
      </c>
      <c r="U56" s="2">
        <v>160</v>
      </c>
      <c r="V56" s="2">
        <v>1</v>
      </c>
      <c r="X56" s="2" t="s">
        <v>98</v>
      </c>
      <c r="Y56" s="2">
        <v>1052</v>
      </c>
      <c r="Z56" s="2">
        <v>2</v>
      </c>
      <c r="AB56" s="2" t="s">
        <v>98</v>
      </c>
      <c r="AC56" s="2">
        <v>1052</v>
      </c>
      <c r="AD56" s="2">
        <v>0</v>
      </c>
      <c r="AF56" s="2" t="s">
        <v>98</v>
      </c>
      <c r="AG56" s="2">
        <v>1052</v>
      </c>
      <c r="AH56" s="2">
        <v>0</v>
      </c>
    </row>
    <row r="57" spans="2:34" x14ac:dyDescent="0.2">
      <c r="B57" s="2" t="s">
        <v>59</v>
      </c>
      <c r="C57" s="2" t="s">
        <v>98</v>
      </c>
      <c r="D57" s="2">
        <v>1053</v>
      </c>
      <c r="E57" s="73">
        <v>43285</v>
      </c>
      <c r="F57" s="2">
        <v>455000</v>
      </c>
      <c r="G57" s="2">
        <v>1243900</v>
      </c>
      <c r="H57" s="2">
        <v>111</v>
      </c>
      <c r="I57" s="2">
        <v>82.730079650878906</v>
      </c>
      <c r="J57" s="2">
        <v>0</v>
      </c>
      <c r="K57" s="2">
        <v>4</v>
      </c>
      <c r="L57" s="75">
        <v>0</v>
      </c>
      <c r="M57" s="75">
        <v>7.9502134323120117</v>
      </c>
      <c r="N57" s="75">
        <v>99</v>
      </c>
      <c r="O57" s="75">
        <v>8</v>
      </c>
      <c r="P57" s="75">
        <v>8</v>
      </c>
      <c r="S57" s="2" t="s">
        <v>98</v>
      </c>
      <c r="T57" s="2">
        <v>1053</v>
      </c>
      <c r="U57" s="2">
        <v>160</v>
      </c>
      <c r="V57" s="2">
        <v>1</v>
      </c>
      <c r="X57" s="2" t="s">
        <v>98</v>
      </c>
      <c r="Y57" s="2">
        <v>1053</v>
      </c>
      <c r="Z57" s="2">
        <v>8</v>
      </c>
      <c r="AB57" s="2" t="s">
        <v>98</v>
      </c>
      <c r="AC57" s="2">
        <v>1053</v>
      </c>
      <c r="AD57" s="2">
        <v>0</v>
      </c>
      <c r="AF57" s="2" t="s">
        <v>98</v>
      </c>
      <c r="AG57" s="2">
        <v>1053</v>
      </c>
      <c r="AH57" s="2">
        <v>0</v>
      </c>
    </row>
    <row r="58" spans="2:34" x14ac:dyDescent="0.2">
      <c r="B58" s="2" t="s">
        <v>59</v>
      </c>
      <c r="C58" s="2" t="s">
        <v>98</v>
      </c>
      <c r="D58" s="2">
        <v>1054</v>
      </c>
      <c r="E58" s="73">
        <v>43280</v>
      </c>
      <c r="F58" s="2">
        <v>455996</v>
      </c>
      <c r="G58" s="2">
        <v>1241000</v>
      </c>
      <c r="H58" s="2">
        <v>47</v>
      </c>
      <c r="I58" s="2">
        <v>31.009769439697266</v>
      </c>
      <c r="J58" s="2">
        <v>0</v>
      </c>
      <c r="K58" s="2">
        <v>2</v>
      </c>
      <c r="L58" s="75">
        <v>0</v>
      </c>
      <c r="M58" s="75">
        <v>7.9502134323120117</v>
      </c>
      <c r="N58" s="75">
        <v>99</v>
      </c>
      <c r="O58" s="75">
        <v>8</v>
      </c>
      <c r="P58" s="75">
        <v>8</v>
      </c>
      <c r="S58" s="2" t="s">
        <v>98</v>
      </c>
      <c r="T58" s="2">
        <v>1054</v>
      </c>
      <c r="U58" s="2">
        <v>160</v>
      </c>
      <c r="V58" s="2">
        <v>1</v>
      </c>
      <c r="X58" s="2" t="s">
        <v>98</v>
      </c>
      <c r="Y58" s="2">
        <v>1054</v>
      </c>
      <c r="Z58" s="2">
        <v>0</v>
      </c>
      <c r="AB58" s="2" t="s">
        <v>98</v>
      </c>
      <c r="AC58" s="2">
        <v>1054</v>
      </c>
      <c r="AD58" s="2">
        <v>0</v>
      </c>
      <c r="AF58" s="2" t="s">
        <v>98</v>
      </c>
      <c r="AG58" s="2">
        <v>1054</v>
      </c>
      <c r="AH58" s="2">
        <v>0</v>
      </c>
    </row>
    <row r="59" spans="2:34" x14ac:dyDescent="0.2">
      <c r="B59" s="2" t="s">
        <v>59</v>
      </c>
      <c r="C59" s="2" t="s">
        <v>98</v>
      </c>
      <c r="D59" s="2">
        <v>1055</v>
      </c>
      <c r="E59" s="73">
        <v>43280</v>
      </c>
      <c r="F59" s="2">
        <v>455998</v>
      </c>
      <c r="G59" s="2">
        <v>1242400</v>
      </c>
      <c r="H59" s="2">
        <v>76</v>
      </c>
      <c r="I59" s="2">
        <v>0</v>
      </c>
      <c r="J59" s="2">
        <v>0</v>
      </c>
      <c r="K59" s="2">
        <v>0</v>
      </c>
      <c r="L59" s="75">
        <v>0</v>
      </c>
      <c r="M59" s="75">
        <v>7.8699078559875488</v>
      </c>
      <c r="N59" s="75">
        <v>98</v>
      </c>
      <c r="O59" s="75">
        <v>8</v>
      </c>
      <c r="P59" s="75">
        <v>8</v>
      </c>
      <c r="S59" s="2" t="s">
        <v>98</v>
      </c>
      <c r="T59" s="2">
        <v>1055</v>
      </c>
      <c r="U59" s="2">
        <v>160</v>
      </c>
      <c r="V59" s="2">
        <v>1</v>
      </c>
      <c r="X59" s="2" t="s">
        <v>98</v>
      </c>
      <c r="Y59" s="2">
        <v>1055</v>
      </c>
      <c r="Z59" s="2">
        <v>2</v>
      </c>
      <c r="AB59" s="2" t="s">
        <v>98</v>
      </c>
      <c r="AC59" s="2">
        <v>1055</v>
      </c>
      <c r="AD59" s="2">
        <v>0</v>
      </c>
      <c r="AF59" s="2" t="s">
        <v>98</v>
      </c>
      <c r="AG59" s="2">
        <v>1055</v>
      </c>
      <c r="AH59" s="2">
        <v>0</v>
      </c>
    </row>
    <row r="60" spans="2:34" x14ac:dyDescent="0.2">
      <c r="B60" s="2" t="s">
        <v>59</v>
      </c>
      <c r="C60" s="2" t="s">
        <v>98</v>
      </c>
      <c r="D60" s="2">
        <v>1056</v>
      </c>
      <c r="E60" s="73">
        <v>43279</v>
      </c>
      <c r="F60" s="2">
        <v>455995</v>
      </c>
      <c r="G60" s="2">
        <v>1243900</v>
      </c>
      <c r="H60" s="2">
        <v>102</v>
      </c>
      <c r="I60" s="2">
        <v>129.29478454589844</v>
      </c>
      <c r="J60" s="2">
        <v>0</v>
      </c>
      <c r="K60" s="2">
        <v>6</v>
      </c>
      <c r="L60" s="75">
        <v>0</v>
      </c>
      <c r="M60" s="75">
        <v>7.9502134323120117</v>
      </c>
      <c r="N60" s="75">
        <v>99</v>
      </c>
      <c r="O60" s="75">
        <v>8</v>
      </c>
      <c r="P60" s="75">
        <v>8</v>
      </c>
      <c r="S60" s="2" t="s">
        <v>98</v>
      </c>
      <c r="T60" s="2">
        <v>1056</v>
      </c>
      <c r="U60" s="2">
        <v>160</v>
      </c>
      <c r="V60" s="2">
        <v>1</v>
      </c>
      <c r="X60" s="2" t="s">
        <v>98</v>
      </c>
      <c r="Y60" s="2">
        <v>1056</v>
      </c>
      <c r="Z60" s="2">
        <v>8</v>
      </c>
      <c r="AB60" s="2" t="s">
        <v>98</v>
      </c>
      <c r="AC60" s="2">
        <v>1056</v>
      </c>
      <c r="AD60" s="2">
        <v>0</v>
      </c>
      <c r="AF60" s="2" t="s">
        <v>98</v>
      </c>
      <c r="AG60" s="2">
        <v>1056</v>
      </c>
      <c r="AH60" s="2">
        <v>0</v>
      </c>
    </row>
    <row r="61" spans="2:34" x14ac:dyDescent="0.2">
      <c r="B61" s="2" t="s">
        <v>59</v>
      </c>
      <c r="C61" s="2" t="s">
        <v>98</v>
      </c>
      <c r="D61" s="2">
        <v>1057</v>
      </c>
      <c r="E61" s="73">
        <v>43279</v>
      </c>
      <c r="F61" s="2">
        <v>460984</v>
      </c>
      <c r="G61" s="2">
        <v>1243900</v>
      </c>
      <c r="H61" s="2">
        <v>127</v>
      </c>
      <c r="I61" s="2">
        <v>121.17565155029297</v>
      </c>
      <c r="J61" s="2">
        <v>0</v>
      </c>
      <c r="K61" s="2">
        <v>7</v>
      </c>
      <c r="L61" s="75">
        <v>0</v>
      </c>
      <c r="M61" s="75">
        <v>8.0305185317993164</v>
      </c>
      <c r="N61" s="75">
        <v>100</v>
      </c>
      <c r="O61" s="75">
        <v>8</v>
      </c>
      <c r="P61" s="75">
        <v>8</v>
      </c>
      <c r="S61" s="2" t="s">
        <v>98</v>
      </c>
      <c r="T61" s="2">
        <v>1057</v>
      </c>
      <c r="U61" s="2">
        <v>160</v>
      </c>
      <c r="V61" s="2">
        <v>1</v>
      </c>
      <c r="X61" s="2" t="s">
        <v>98</v>
      </c>
      <c r="Y61" s="2">
        <v>1057</v>
      </c>
      <c r="Z61" s="2">
        <v>11</v>
      </c>
      <c r="AB61" s="2" t="s">
        <v>98</v>
      </c>
      <c r="AC61" s="2">
        <v>1057</v>
      </c>
      <c r="AD61" s="2">
        <v>0</v>
      </c>
      <c r="AF61" s="2" t="s">
        <v>98</v>
      </c>
      <c r="AG61" s="2">
        <v>1057</v>
      </c>
      <c r="AH61" s="2">
        <v>3</v>
      </c>
    </row>
    <row r="62" spans="2:34" x14ac:dyDescent="0.2">
      <c r="B62" s="2" t="s">
        <v>59</v>
      </c>
      <c r="C62" s="2" t="s">
        <v>98</v>
      </c>
      <c r="D62" s="2">
        <v>1058</v>
      </c>
      <c r="E62" s="73">
        <v>43278</v>
      </c>
      <c r="F62" s="2">
        <v>461996</v>
      </c>
      <c r="G62" s="2">
        <v>1242400</v>
      </c>
      <c r="H62" s="2">
        <v>64</v>
      </c>
      <c r="I62" s="2">
        <v>300.980712890625</v>
      </c>
      <c r="J62" s="2">
        <v>25.91035270690918</v>
      </c>
      <c r="K62" s="2">
        <v>14</v>
      </c>
      <c r="L62" s="75">
        <v>3</v>
      </c>
      <c r="M62" s="75">
        <v>7.9502134323120117</v>
      </c>
      <c r="N62" s="75">
        <v>99</v>
      </c>
      <c r="O62" s="75">
        <v>8</v>
      </c>
      <c r="P62" s="75">
        <v>8</v>
      </c>
      <c r="S62" s="2" t="s">
        <v>98</v>
      </c>
      <c r="T62" s="2">
        <v>1058</v>
      </c>
      <c r="U62" s="2">
        <v>160</v>
      </c>
      <c r="V62" s="2">
        <v>1</v>
      </c>
      <c r="X62" s="2" t="s">
        <v>98</v>
      </c>
      <c r="Y62" s="2">
        <v>1058</v>
      </c>
      <c r="Z62" s="2">
        <v>3</v>
      </c>
      <c r="AB62" s="2" t="s">
        <v>98</v>
      </c>
      <c r="AC62" s="2">
        <v>1058</v>
      </c>
      <c r="AD62" s="2">
        <v>0</v>
      </c>
      <c r="AF62" s="2" t="s">
        <v>98</v>
      </c>
      <c r="AG62" s="2">
        <v>1058</v>
      </c>
      <c r="AH62" s="2">
        <v>0</v>
      </c>
    </row>
    <row r="63" spans="2:34" x14ac:dyDescent="0.2">
      <c r="B63" s="2" t="s">
        <v>59</v>
      </c>
      <c r="C63" s="2" t="s">
        <v>98</v>
      </c>
      <c r="D63" s="2">
        <v>1059</v>
      </c>
      <c r="E63" s="73">
        <v>43278</v>
      </c>
      <c r="F63" s="2">
        <v>462998</v>
      </c>
      <c r="G63" s="2">
        <v>1242400</v>
      </c>
      <c r="H63" s="2">
        <v>51</v>
      </c>
      <c r="I63" s="2">
        <v>71.990463256835938</v>
      </c>
      <c r="J63" s="2">
        <v>23.770591735839844</v>
      </c>
      <c r="K63" s="2">
        <v>4</v>
      </c>
      <c r="L63" s="75">
        <v>3</v>
      </c>
      <c r="M63" s="75">
        <v>7.9502134323120117</v>
      </c>
      <c r="N63" s="75">
        <v>99</v>
      </c>
      <c r="O63" s="75">
        <v>8</v>
      </c>
      <c r="P63" s="75">
        <v>8</v>
      </c>
      <c r="S63" s="2" t="s">
        <v>98</v>
      </c>
      <c r="T63" s="2">
        <v>1059</v>
      </c>
      <c r="U63" s="2">
        <v>160</v>
      </c>
      <c r="V63" s="2">
        <v>1</v>
      </c>
      <c r="X63" s="2" t="s">
        <v>98</v>
      </c>
      <c r="Y63" s="2">
        <v>1059</v>
      </c>
      <c r="Z63" s="2">
        <v>0</v>
      </c>
      <c r="AB63" s="2" t="s">
        <v>98</v>
      </c>
      <c r="AC63" s="2">
        <v>1059</v>
      </c>
      <c r="AD63" s="2">
        <v>0</v>
      </c>
      <c r="AF63" s="2" t="s">
        <v>98</v>
      </c>
      <c r="AG63" s="2">
        <v>1059</v>
      </c>
      <c r="AH63" s="2">
        <v>0</v>
      </c>
    </row>
    <row r="64" spans="2:34" x14ac:dyDescent="0.2">
      <c r="B64" s="2" t="s">
        <v>59</v>
      </c>
      <c r="C64" s="2" t="s">
        <v>98</v>
      </c>
      <c r="D64" s="2">
        <v>1060</v>
      </c>
      <c r="E64" s="73">
        <v>43277</v>
      </c>
      <c r="F64" s="2">
        <v>463963</v>
      </c>
      <c r="G64" s="2">
        <v>1242400</v>
      </c>
      <c r="H64" s="2">
        <v>44</v>
      </c>
      <c r="I64" s="2">
        <v>0</v>
      </c>
      <c r="J64" s="2">
        <v>0</v>
      </c>
      <c r="K64" s="2">
        <v>0</v>
      </c>
      <c r="L64" s="75">
        <v>0</v>
      </c>
      <c r="M64" s="75">
        <v>7.8699078559875488</v>
      </c>
      <c r="N64" s="75">
        <v>98</v>
      </c>
      <c r="O64" s="75">
        <v>8</v>
      </c>
      <c r="P64" s="75">
        <v>8</v>
      </c>
      <c r="S64" s="2" t="s">
        <v>98</v>
      </c>
      <c r="T64" s="2">
        <v>1060</v>
      </c>
      <c r="U64" s="2">
        <v>160</v>
      </c>
      <c r="V64" s="2">
        <v>1</v>
      </c>
      <c r="X64" s="2" t="s">
        <v>98</v>
      </c>
      <c r="Y64" s="2">
        <v>1060</v>
      </c>
      <c r="Z64" s="2">
        <v>0</v>
      </c>
      <c r="AB64" s="2" t="s">
        <v>98</v>
      </c>
      <c r="AC64" s="2">
        <v>1060</v>
      </c>
      <c r="AD64" s="2">
        <v>0</v>
      </c>
      <c r="AF64" s="2" t="s">
        <v>98</v>
      </c>
      <c r="AG64" s="2">
        <v>1060</v>
      </c>
      <c r="AH64" s="2">
        <v>0</v>
      </c>
    </row>
    <row r="65" spans="2:34" x14ac:dyDescent="0.2">
      <c r="B65" s="2" t="s">
        <v>59</v>
      </c>
      <c r="C65" s="2" t="s">
        <v>98</v>
      </c>
      <c r="D65" s="2">
        <v>1061</v>
      </c>
      <c r="E65" s="73">
        <v>43277</v>
      </c>
      <c r="F65" s="2">
        <v>464005</v>
      </c>
      <c r="G65" s="2">
        <v>1243800</v>
      </c>
      <c r="H65" s="2">
        <v>73</v>
      </c>
      <c r="I65" s="2">
        <v>0</v>
      </c>
      <c r="J65" s="2">
        <v>0</v>
      </c>
      <c r="K65" s="2">
        <v>0</v>
      </c>
      <c r="L65" s="75">
        <v>0</v>
      </c>
      <c r="M65" s="75">
        <v>7.9502134323120117</v>
      </c>
      <c r="N65" s="75">
        <v>99</v>
      </c>
      <c r="O65" s="75">
        <v>8</v>
      </c>
      <c r="P65" s="75">
        <v>8</v>
      </c>
      <c r="S65" s="2" t="s">
        <v>98</v>
      </c>
      <c r="T65" s="2">
        <v>1061</v>
      </c>
      <c r="U65" s="2">
        <v>160</v>
      </c>
      <c r="V65" s="2">
        <v>1</v>
      </c>
      <c r="X65" s="2" t="s">
        <v>98</v>
      </c>
      <c r="Y65" s="2">
        <v>1061</v>
      </c>
      <c r="Z65" s="2">
        <v>1</v>
      </c>
      <c r="AB65" s="2" t="s">
        <v>98</v>
      </c>
      <c r="AC65" s="2">
        <v>1061</v>
      </c>
      <c r="AD65" s="2">
        <v>0</v>
      </c>
      <c r="AF65" s="2" t="s">
        <v>98</v>
      </c>
      <c r="AG65" s="2">
        <v>1061</v>
      </c>
      <c r="AH65" s="2">
        <v>0</v>
      </c>
    </row>
    <row r="66" spans="2:34" x14ac:dyDescent="0.2">
      <c r="B66" s="2" t="s">
        <v>59</v>
      </c>
      <c r="C66" s="2" t="s">
        <v>98</v>
      </c>
      <c r="D66" s="2">
        <v>1062</v>
      </c>
      <c r="E66" s="73">
        <v>43277</v>
      </c>
      <c r="F66" s="2">
        <v>465002</v>
      </c>
      <c r="G66" s="2">
        <v>1242400</v>
      </c>
      <c r="H66" s="2">
        <v>38</v>
      </c>
      <c r="I66" s="2">
        <v>34.262340545654297</v>
      </c>
      <c r="J66" s="2">
        <v>0</v>
      </c>
      <c r="K66" s="2">
        <v>2</v>
      </c>
      <c r="L66" s="75">
        <v>0</v>
      </c>
      <c r="M66" s="75">
        <v>7.9502134323120117</v>
      </c>
      <c r="N66" s="75">
        <v>99</v>
      </c>
      <c r="O66" s="75">
        <v>8</v>
      </c>
      <c r="P66" s="75">
        <v>8</v>
      </c>
      <c r="S66" s="2" t="s">
        <v>98</v>
      </c>
      <c r="T66" s="2">
        <v>1062</v>
      </c>
      <c r="U66" s="2">
        <v>160</v>
      </c>
      <c r="V66" s="2">
        <v>1</v>
      </c>
      <c r="X66" s="2" t="s">
        <v>98</v>
      </c>
      <c r="Y66" s="2">
        <v>1062</v>
      </c>
      <c r="Z66" s="2">
        <v>0</v>
      </c>
      <c r="AB66" s="2" t="s">
        <v>98</v>
      </c>
      <c r="AC66" s="2">
        <v>1062</v>
      </c>
      <c r="AD66" s="2">
        <v>0</v>
      </c>
      <c r="AF66" s="2" t="s">
        <v>98</v>
      </c>
      <c r="AG66" s="2">
        <v>1062</v>
      </c>
      <c r="AH66" s="2">
        <v>0</v>
      </c>
    </row>
    <row r="67" spans="2:34" x14ac:dyDescent="0.2">
      <c r="B67" s="2" t="s">
        <v>59</v>
      </c>
      <c r="C67" s="2" t="s">
        <v>98</v>
      </c>
      <c r="D67" s="2">
        <v>1063</v>
      </c>
      <c r="E67" s="73">
        <v>43276</v>
      </c>
      <c r="F67" s="2">
        <v>464996</v>
      </c>
      <c r="G67" s="2">
        <v>1243800</v>
      </c>
      <c r="H67" s="2">
        <v>65</v>
      </c>
      <c r="I67" s="2">
        <v>41.281929016113281</v>
      </c>
      <c r="J67" s="2">
        <v>0</v>
      </c>
      <c r="K67" s="2">
        <v>2</v>
      </c>
      <c r="L67" s="75">
        <v>0</v>
      </c>
      <c r="M67" s="75">
        <v>7.9502134323120117</v>
      </c>
      <c r="N67" s="75">
        <v>99</v>
      </c>
      <c r="O67" s="75">
        <v>8</v>
      </c>
      <c r="P67" s="75">
        <v>8</v>
      </c>
      <c r="S67" s="2" t="s">
        <v>98</v>
      </c>
      <c r="T67" s="2">
        <v>1063</v>
      </c>
      <c r="U67" s="2">
        <v>160</v>
      </c>
      <c r="V67" s="2">
        <v>1</v>
      </c>
      <c r="X67" s="2" t="s">
        <v>98</v>
      </c>
      <c r="Y67" s="2">
        <v>1063</v>
      </c>
      <c r="Z67" s="2">
        <v>1</v>
      </c>
      <c r="AB67" s="2" t="s">
        <v>98</v>
      </c>
      <c r="AC67" s="2">
        <v>1063</v>
      </c>
      <c r="AD67" s="2">
        <v>0</v>
      </c>
      <c r="AF67" s="2" t="s">
        <v>98</v>
      </c>
      <c r="AG67" s="2">
        <v>1063</v>
      </c>
      <c r="AH67" s="2">
        <v>1</v>
      </c>
    </row>
    <row r="68" spans="2:34" x14ac:dyDescent="0.2">
      <c r="B68" s="2" t="s">
        <v>59</v>
      </c>
      <c r="C68" s="2" t="s">
        <v>98</v>
      </c>
      <c r="D68" s="2">
        <v>1064</v>
      </c>
      <c r="E68" s="73">
        <v>43276</v>
      </c>
      <c r="F68" s="2">
        <v>464997</v>
      </c>
      <c r="G68" s="2">
        <v>1245300</v>
      </c>
      <c r="H68" s="2">
        <v>112</v>
      </c>
      <c r="I68" s="2">
        <v>465.46945190429687</v>
      </c>
      <c r="J68" s="2">
        <v>88.8648681640625</v>
      </c>
      <c r="K68" s="2">
        <v>24</v>
      </c>
      <c r="L68" s="75">
        <v>10</v>
      </c>
      <c r="M68" s="75">
        <v>7.9502134323120117</v>
      </c>
      <c r="N68" s="75">
        <v>99</v>
      </c>
      <c r="O68" s="75">
        <v>8</v>
      </c>
      <c r="P68" s="75">
        <v>8</v>
      </c>
      <c r="S68" s="2" t="s">
        <v>98</v>
      </c>
      <c r="T68" s="2">
        <v>1064</v>
      </c>
      <c r="U68" s="2">
        <v>160</v>
      </c>
      <c r="V68" s="2">
        <v>1</v>
      </c>
      <c r="X68" s="2" t="s">
        <v>98</v>
      </c>
      <c r="Y68" s="2">
        <v>1064</v>
      </c>
      <c r="Z68" s="2">
        <v>8</v>
      </c>
      <c r="AB68" s="2" t="s">
        <v>98</v>
      </c>
      <c r="AC68" s="2">
        <v>1064</v>
      </c>
      <c r="AD68" s="2">
        <v>0</v>
      </c>
      <c r="AF68" s="2" t="s">
        <v>98</v>
      </c>
      <c r="AG68" s="2">
        <v>1064</v>
      </c>
      <c r="AH68" s="2">
        <v>0</v>
      </c>
    </row>
    <row r="69" spans="2:34" x14ac:dyDescent="0.2">
      <c r="B69" s="2" t="s">
        <v>59</v>
      </c>
      <c r="C69" s="2" t="s">
        <v>98</v>
      </c>
      <c r="D69" s="2">
        <v>1065</v>
      </c>
      <c r="E69" s="73">
        <v>43275</v>
      </c>
      <c r="F69" s="2">
        <v>465998</v>
      </c>
      <c r="G69" s="2">
        <v>1242400</v>
      </c>
      <c r="H69" s="2">
        <v>29</v>
      </c>
      <c r="I69" s="2">
        <v>81.710128784179688</v>
      </c>
      <c r="J69" s="2">
        <v>0</v>
      </c>
      <c r="K69" s="2">
        <v>3</v>
      </c>
      <c r="L69" s="75">
        <v>0</v>
      </c>
      <c r="M69" s="75">
        <v>7.9502134323120117</v>
      </c>
      <c r="N69" s="75">
        <v>99</v>
      </c>
      <c r="O69" s="75">
        <v>8</v>
      </c>
      <c r="P69" s="75">
        <v>8</v>
      </c>
      <c r="S69" s="2" t="s">
        <v>98</v>
      </c>
      <c r="T69" s="2">
        <v>1065</v>
      </c>
      <c r="U69" s="2">
        <v>160</v>
      </c>
      <c r="V69" s="2">
        <v>1</v>
      </c>
      <c r="X69" s="2" t="s">
        <v>98</v>
      </c>
      <c r="Y69" s="2">
        <v>1065</v>
      </c>
      <c r="Z69" s="2">
        <v>0</v>
      </c>
      <c r="AB69" s="2" t="s">
        <v>98</v>
      </c>
      <c r="AC69" s="2">
        <v>1065</v>
      </c>
      <c r="AD69" s="2">
        <v>0</v>
      </c>
      <c r="AF69" s="2" t="s">
        <v>98</v>
      </c>
      <c r="AG69" s="2">
        <v>1065</v>
      </c>
      <c r="AH69" s="2">
        <v>0</v>
      </c>
    </row>
    <row r="70" spans="2:34" x14ac:dyDescent="0.2">
      <c r="B70" s="2" t="s">
        <v>59</v>
      </c>
      <c r="C70" s="2" t="s">
        <v>98</v>
      </c>
      <c r="D70" s="2">
        <v>1066</v>
      </c>
      <c r="E70" s="73">
        <v>43271</v>
      </c>
      <c r="F70" s="2">
        <v>465995</v>
      </c>
      <c r="G70" s="2">
        <v>1243802</v>
      </c>
      <c r="H70" s="2">
        <v>52</v>
      </c>
      <c r="I70" s="2">
        <v>153.62104797363281</v>
      </c>
      <c r="J70" s="2">
        <v>87.244148254394531</v>
      </c>
      <c r="K70" s="2">
        <v>8</v>
      </c>
      <c r="L70" s="75">
        <v>11</v>
      </c>
      <c r="M70" s="75">
        <v>7.9502134323120117</v>
      </c>
      <c r="N70" s="75">
        <v>99</v>
      </c>
      <c r="O70" s="75">
        <v>8</v>
      </c>
      <c r="P70" s="75">
        <v>8</v>
      </c>
      <c r="S70" s="2" t="s">
        <v>98</v>
      </c>
      <c r="T70" s="2">
        <v>1066</v>
      </c>
      <c r="U70" s="2">
        <v>159</v>
      </c>
      <c r="V70" s="2">
        <v>1</v>
      </c>
      <c r="X70" s="2" t="s">
        <v>98</v>
      </c>
      <c r="Y70" s="2">
        <v>1066</v>
      </c>
      <c r="Z70" s="2">
        <v>0</v>
      </c>
      <c r="AB70" s="2" t="s">
        <v>98</v>
      </c>
      <c r="AC70" s="2">
        <v>1066</v>
      </c>
      <c r="AD70" s="2">
        <v>0</v>
      </c>
      <c r="AF70" s="2" t="s">
        <v>98</v>
      </c>
      <c r="AG70" s="2">
        <v>1066</v>
      </c>
      <c r="AH70" s="2">
        <v>0</v>
      </c>
    </row>
    <row r="71" spans="2:34" x14ac:dyDescent="0.2">
      <c r="B71" s="2" t="s">
        <v>59</v>
      </c>
      <c r="C71" s="2" t="s">
        <v>98</v>
      </c>
      <c r="D71" s="2">
        <v>1067</v>
      </c>
      <c r="E71" s="73">
        <v>43271</v>
      </c>
      <c r="F71" s="2">
        <v>465989</v>
      </c>
      <c r="G71" s="2">
        <v>1245300</v>
      </c>
      <c r="H71" s="2">
        <v>92</v>
      </c>
      <c r="I71" s="2">
        <v>134.78765869140625</v>
      </c>
      <c r="J71" s="2">
        <v>16.818496704101563</v>
      </c>
      <c r="K71" s="2">
        <v>8</v>
      </c>
      <c r="L71" s="75">
        <v>2</v>
      </c>
      <c r="M71" s="75">
        <v>7.9502134323120117</v>
      </c>
      <c r="N71" s="75">
        <v>99</v>
      </c>
      <c r="O71" s="75">
        <v>8</v>
      </c>
      <c r="P71" s="75">
        <v>8</v>
      </c>
      <c r="S71" s="2" t="s">
        <v>98</v>
      </c>
      <c r="T71" s="2">
        <v>1067</v>
      </c>
      <c r="U71" s="2">
        <v>160</v>
      </c>
      <c r="V71" s="2">
        <v>1</v>
      </c>
      <c r="X71" s="2" t="s">
        <v>98</v>
      </c>
      <c r="Y71" s="2">
        <v>1067</v>
      </c>
      <c r="Z71" s="2">
        <v>1</v>
      </c>
      <c r="AB71" s="2" t="s">
        <v>98</v>
      </c>
      <c r="AC71" s="2">
        <v>1067</v>
      </c>
      <c r="AD71" s="2">
        <v>0</v>
      </c>
      <c r="AF71" s="2" t="s">
        <v>98</v>
      </c>
      <c r="AG71" s="2">
        <v>1067</v>
      </c>
      <c r="AH71" s="2">
        <v>0</v>
      </c>
    </row>
    <row r="72" spans="2:34" x14ac:dyDescent="0.2">
      <c r="B72" s="2" t="s">
        <v>59</v>
      </c>
      <c r="C72" s="2" t="s">
        <v>98</v>
      </c>
      <c r="D72" s="2">
        <v>1068</v>
      </c>
      <c r="E72" s="73">
        <v>43266</v>
      </c>
      <c r="F72" s="2">
        <v>471004</v>
      </c>
      <c r="G72" s="2">
        <v>1242398</v>
      </c>
      <c r="H72" s="2">
        <v>24</v>
      </c>
      <c r="I72" s="2">
        <v>15.396925926208496</v>
      </c>
      <c r="J72" s="2">
        <v>14.137260437011719</v>
      </c>
      <c r="K72" s="2">
        <v>1</v>
      </c>
      <c r="L72" s="75">
        <v>2</v>
      </c>
      <c r="M72" s="75">
        <v>7.8699078559875488</v>
      </c>
      <c r="N72" s="75">
        <v>98</v>
      </c>
      <c r="O72" s="75">
        <v>8</v>
      </c>
      <c r="P72" s="75">
        <v>8</v>
      </c>
      <c r="S72" s="2" t="s">
        <v>98</v>
      </c>
      <c r="T72" s="2">
        <v>1068</v>
      </c>
      <c r="U72" s="2">
        <v>160</v>
      </c>
      <c r="V72" s="2">
        <v>1</v>
      </c>
      <c r="X72" s="2" t="s">
        <v>98</v>
      </c>
      <c r="Y72" s="2">
        <v>1068</v>
      </c>
      <c r="Z72" s="2">
        <v>0</v>
      </c>
      <c r="AB72" s="2" t="s">
        <v>98</v>
      </c>
      <c r="AC72" s="2">
        <v>1068</v>
      </c>
      <c r="AD72" s="2">
        <v>0</v>
      </c>
      <c r="AF72" s="2" t="s">
        <v>98</v>
      </c>
      <c r="AG72" s="2">
        <v>1068</v>
      </c>
      <c r="AH72" s="2">
        <v>1</v>
      </c>
    </row>
    <row r="73" spans="2:34" x14ac:dyDescent="0.2">
      <c r="B73" s="2" t="s">
        <v>59</v>
      </c>
      <c r="C73" s="2" t="s">
        <v>98</v>
      </c>
      <c r="D73" s="2">
        <v>1069</v>
      </c>
      <c r="E73" s="73">
        <v>43266</v>
      </c>
      <c r="F73" s="2">
        <v>470995</v>
      </c>
      <c r="G73" s="2">
        <v>1243800</v>
      </c>
      <c r="H73" s="2">
        <v>47</v>
      </c>
      <c r="I73" s="2">
        <v>179.87507629394531</v>
      </c>
      <c r="J73" s="2">
        <v>55.523994445800781</v>
      </c>
      <c r="K73" s="2">
        <v>7</v>
      </c>
      <c r="L73" s="75">
        <v>7</v>
      </c>
      <c r="M73" s="75">
        <v>7.9502134323120117</v>
      </c>
      <c r="N73" s="75">
        <v>99</v>
      </c>
      <c r="O73" s="75">
        <v>8</v>
      </c>
      <c r="P73" s="75">
        <v>8</v>
      </c>
      <c r="S73" s="2" t="s">
        <v>98</v>
      </c>
      <c r="T73" s="2">
        <v>1069</v>
      </c>
      <c r="U73" s="2">
        <v>160</v>
      </c>
      <c r="V73" s="2">
        <v>1</v>
      </c>
      <c r="X73" s="2" t="s">
        <v>98</v>
      </c>
      <c r="Y73" s="2">
        <v>1069</v>
      </c>
      <c r="Z73" s="2">
        <v>1</v>
      </c>
      <c r="AB73" s="2" t="s">
        <v>98</v>
      </c>
      <c r="AC73" s="2">
        <v>1069</v>
      </c>
      <c r="AD73" s="2">
        <v>0</v>
      </c>
      <c r="AF73" s="2" t="s">
        <v>98</v>
      </c>
      <c r="AG73" s="2">
        <v>1069</v>
      </c>
      <c r="AH73" s="2">
        <v>0</v>
      </c>
    </row>
    <row r="74" spans="2:34" x14ac:dyDescent="0.2">
      <c r="B74" s="2" t="s">
        <v>59</v>
      </c>
      <c r="C74" s="2" t="s">
        <v>98</v>
      </c>
      <c r="D74" s="2">
        <v>1070</v>
      </c>
      <c r="E74" s="73">
        <v>43270</v>
      </c>
      <c r="F74" s="2">
        <v>470996</v>
      </c>
      <c r="G74" s="2">
        <v>1245300</v>
      </c>
      <c r="H74" s="2">
        <v>84</v>
      </c>
      <c r="I74" s="2">
        <v>208.03608703613281</v>
      </c>
      <c r="J74" s="2">
        <v>111.48983001708984</v>
      </c>
      <c r="K74" s="2">
        <v>11</v>
      </c>
      <c r="L74" s="75">
        <v>13</v>
      </c>
      <c r="M74" s="75">
        <v>7.9502134323120117</v>
      </c>
      <c r="N74" s="75">
        <v>99</v>
      </c>
      <c r="O74" s="75">
        <v>8</v>
      </c>
      <c r="P74" s="75">
        <v>8</v>
      </c>
      <c r="S74" s="2" t="s">
        <v>98</v>
      </c>
      <c r="T74" s="2">
        <v>1070</v>
      </c>
      <c r="U74" s="2">
        <v>160</v>
      </c>
      <c r="V74" s="2">
        <v>1</v>
      </c>
      <c r="X74" s="2" t="s">
        <v>98</v>
      </c>
      <c r="Y74" s="2">
        <v>1070</v>
      </c>
      <c r="Z74" s="2">
        <v>0</v>
      </c>
      <c r="AB74" s="2" t="s">
        <v>98</v>
      </c>
      <c r="AC74" s="2">
        <v>1070</v>
      </c>
      <c r="AD74" s="2">
        <v>0</v>
      </c>
      <c r="AF74" s="2" t="s">
        <v>98</v>
      </c>
      <c r="AG74" s="2">
        <v>1070</v>
      </c>
      <c r="AH74" s="2">
        <v>0</v>
      </c>
    </row>
    <row r="75" spans="2:34" x14ac:dyDescent="0.2">
      <c r="B75" s="2" t="s">
        <v>59</v>
      </c>
      <c r="C75" s="2" t="s">
        <v>98</v>
      </c>
      <c r="D75" s="2">
        <v>1071</v>
      </c>
      <c r="E75" s="73">
        <v>43267</v>
      </c>
      <c r="F75" s="2">
        <v>471995</v>
      </c>
      <c r="G75" s="2">
        <v>1243800</v>
      </c>
      <c r="H75" s="2">
        <v>47</v>
      </c>
      <c r="I75" s="2">
        <v>0</v>
      </c>
      <c r="J75" s="2">
        <v>0</v>
      </c>
      <c r="K75" s="2">
        <v>0</v>
      </c>
      <c r="L75" s="75">
        <v>0</v>
      </c>
      <c r="M75" s="75">
        <v>7.9502134323120117</v>
      </c>
      <c r="N75" s="75">
        <v>99</v>
      </c>
      <c r="O75" s="75">
        <v>8</v>
      </c>
      <c r="P75" s="75">
        <v>8</v>
      </c>
      <c r="S75" s="2" t="s">
        <v>98</v>
      </c>
      <c r="T75" s="2">
        <v>1071</v>
      </c>
      <c r="U75" s="2">
        <v>160</v>
      </c>
      <c r="V75" s="2">
        <v>1</v>
      </c>
      <c r="X75" s="2" t="s">
        <v>98</v>
      </c>
      <c r="Y75" s="2">
        <v>1071</v>
      </c>
      <c r="Z75" s="2">
        <v>5</v>
      </c>
      <c r="AB75" s="2" t="s">
        <v>98</v>
      </c>
      <c r="AC75" s="2">
        <v>1071</v>
      </c>
      <c r="AD75" s="2">
        <v>0</v>
      </c>
      <c r="AF75" s="2" t="s">
        <v>98</v>
      </c>
      <c r="AG75" s="2">
        <v>1071</v>
      </c>
      <c r="AH75" s="2">
        <v>0</v>
      </c>
    </row>
    <row r="76" spans="2:34" x14ac:dyDescent="0.2">
      <c r="B76" s="2" t="s">
        <v>59</v>
      </c>
      <c r="C76" s="2" t="s">
        <v>98</v>
      </c>
      <c r="D76" s="2">
        <v>1072</v>
      </c>
      <c r="E76" s="73">
        <v>43269</v>
      </c>
      <c r="F76" s="2">
        <v>472988</v>
      </c>
      <c r="G76" s="2">
        <v>1245300</v>
      </c>
      <c r="H76" s="2">
        <v>101</v>
      </c>
      <c r="I76" s="2">
        <v>594.7578125</v>
      </c>
      <c r="J76" s="2">
        <v>102.03199005126953</v>
      </c>
      <c r="K76" s="2">
        <v>39</v>
      </c>
      <c r="L76" s="75">
        <v>12</v>
      </c>
      <c r="M76" s="75">
        <v>7.9502134323120117</v>
      </c>
      <c r="N76" s="75">
        <v>99</v>
      </c>
      <c r="O76" s="75">
        <v>8</v>
      </c>
      <c r="P76" s="75">
        <v>8</v>
      </c>
      <c r="S76" s="2" t="s">
        <v>98</v>
      </c>
      <c r="T76" s="2">
        <v>1072</v>
      </c>
      <c r="U76" s="2">
        <v>160</v>
      </c>
      <c r="V76" s="2">
        <v>1</v>
      </c>
      <c r="X76" s="2" t="s">
        <v>98</v>
      </c>
      <c r="Y76" s="2">
        <v>1072</v>
      </c>
      <c r="Z76" s="2">
        <v>6</v>
      </c>
      <c r="AB76" s="2" t="s">
        <v>98</v>
      </c>
      <c r="AC76" s="2">
        <v>1072</v>
      </c>
      <c r="AD76" s="2">
        <v>0</v>
      </c>
      <c r="AF76" s="2" t="s">
        <v>98</v>
      </c>
      <c r="AG76" s="2">
        <v>1072</v>
      </c>
      <c r="AH76" s="2">
        <v>2</v>
      </c>
    </row>
    <row r="77" spans="2:34" x14ac:dyDescent="0.2">
      <c r="B77" s="2" t="s">
        <v>59</v>
      </c>
      <c r="C77" s="2" t="s">
        <v>98</v>
      </c>
      <c r="D77" s="2">
        <v>1073</v>
      </c>
      <c r="E77" s="73">
        <v>43268</v>
      </c>
      <c r="F77" s="2">
        <v>473994</v>
      </c>
      <c r="G77" s="2">
        <v>1243800</v>
      </c>
      <c r="H77" s="2">
        <v>26</v>
      </c>
      <c r="I77" s="2">
        <v>626.2259521484375</v>
      </c>
      <c r="J77" s="2">
        <v>18.788045883178711</v>
      </c>
      <c r="K77" s="2">
        <v>26</v>
      </c>
      <c r="L77" s="75">
        <v>2</v>
      </c>
      <c r="M77" s="75">
        <v>7.9502134323120117</v>
      </c>
      <c r="N77" s="75">
        <v>99</v>
      </c>
      <c r="O77" s="75">
        <v>8</v>
      </c>
      <c r="P77" s="75">
        <v>8</v>
      </c>
      <c r="S77" s="2" t="s">
        <v>98</v>
      </c>
      <c r="T77" s="2">
        <v>1073</v>
      </c>
      <c r="U77" s="2">
        <v>160</v>
      </c>
      <c r="V77" s="2">
        <v>1</v>
      </c>
      <c r="X77" s="2" t="s">
        <v>98</v>
      </c>
      <c r="Y77" s="2">
        <v>1073</v>
      </c>
      <c r="Z77" s="2">
        <v>0</v>
      </c>
      <c r="AB77" s="2" t="s">
        <v>98</v>
      </c>
      <c r="AC77" s="2">
        <v>1073</v>
      </c>
      <c r="AD77" s="2">
        <v>0</v>
      </c>
      <c r="AF77" s="2" t="s">
        <v>98</v>
      </c>
      <c r="AG77" s="2">
        <v>1073</v>
      </c>
      <c r="AH77" s="2">
        <v>0</v>
      </c>
    </row>
    <row r="78" spans="2:34" x14ac:dyDescent="0.2">
      <c r="B78" s="2" t="s">
        <v>59</v>
      </c>
      <c r="C78" s="2" t="s">
        <v>98</v>
      </c>
      <c r="D78" s="2">
        <v>1074</v>
      </c>
      <c r="E78" s="73">
        <v>43262</v>
      </c>
      <c r="F78" s="2">
        <v>473997</v>
      </c>
      <c r="G78" s="2">
        <v>1245300</v>
      </c>
      <c r="H78" s="2">
        <v>61</v>
      </c>
      <c r="I78" s="2">
        <v>122.29241180419922</v>
      </c>
      <c r="J78" s="2">
        <v>47.932319641113281</v>
      </c>
      <c r="K78" s="2">
        <v>7</v>
      </c>
      <c r="L78" s="75">
        <v>6</v>
      </c>
      <c r="M78" s="75">
        <v>7.9502134323120117</v>
      </c>
      <c r="N78" s="75">
        <v>99</v>
      </c>
      <c r="O78" s="75">
        <v>8</v>
      </c>
      <c r="P78" s="75">
        <v>8</v>
      </c>
      <c r="S78" s="2" t="s">
        <v>98</v>
      </c>
      <c r="T78" s="2">
        <v>1074</v>
      </c>
      <c r="U78" s="2">
        <v>792</v>
      </c>
      <c r="V78" s="2">
        <v>0</v>
      </c>
      <c r="X78" s="2" t="s">
        <v>98</v>
      </c>
      <c r="Y78" s="2">
        <v>1074</v>
      </c>
      <c r="Z78" s="2">
        <v>1</v>
      </c>
      <c r="AB78" s="2" t="s">
        <v>98</v>
      </c>
      <c r="AC78" s="2">
        <v>1074</v>
      </c>
      <c r="AD78" s="2">
        <v>0</v>
      </c>
      <c r="AF78" s="2" t="s">
        <v>98</v>
      </c>
      <c r="AG78" s="2">
        <v>1074</v>
      </c>
      <c r="AH78" s="2">
        <v>0</v>
      </c>
    </row>
    <row r="79" spans="2:34" x14ac:dyDescent="0.2">
      <c r="B79" s="2" t="s">
        <v>59</v>
      </c>
      <c r="C79" s="2" t="s">
        <v>98</v>
      </c>
      <c r="D79" s="2">
        <v>1075</v>
      </c>
      <c r="E79" s="73">
        <v>43262</v>
      </c>
      <c r="F79" s="2">
        <v>475002</v>
      </c>
      <c r="G79" s="2">
        <v>1245301</v>
      </c>
      <c r="H79" s="2">
        <v>52</v>
      </c>
      <c r="I79" s="2">
        <v>160.87008666992187</v>
      </c>
      <c r="J79" s="2">
        <v>26.452333450317383</v>
      </c>
      <c r="K79" s="2">
        <v>9</v>
      </c>
      <c r="L79" s="75">
        <v>4</v>
      </c>
      <c r="M79" s="75">
        <v>7.9502134323120117</v>
      </c>
      <c r="N79" s="75">
        <v>99</v>
      </c>
      <c r="O79" s="75">
        <v>8</v>
      </c>
      <c r="P79" s="75">
        <v>8</v>
      </c>
      <c r="S79" s="2" t="s">
        <v>98</v>
      </c>
      <c r="T79" s="2">
        <v>1075</v>
      </c>
      <c r="U79" s="2">
        <v>794</v>
      </c>
      <c r="V79" s="2">
        <v>0</v>
      </c>
      <c r="X79" s="2" t="s">
        <v>98</v>
      </c>
      <c r="Y79" s="2">
        <v>1075</v>
      </c>
      <c r="Z79" s="2">
        <v>0</v>
      </c>
      <c r="AB79" s="2" t="s">
        <v>98</v>
      </c>
      <c r="AC79" s="2">
        <v>1075</v>
      </c>
      <c r="AD79" s="2">
        <v>0</v>
      </c>
      <c r="AF79" s="2" t="s">
        <v>98</v>
      </c>
      <c r="AG79" s="2">
        <v>1075</v>
      </c>
      <c r="AH79" s="2">
        <v>0</v>
      </c>
    </row>
    <row r="80" spans="2:34" x14ac:dyDescent="0.2">
      <c r="B80" s="2" t="s">
        <v>59</v>
      </c>
      <c r="C80" s="2" t="s">
        <v>98</v>
      </c>
      <c r="D80" s="2">
        <v>1076</v>
      </c>
      <c r="E80" s="73">
        <v>43250</v>
      </c>
      <c r="F80" s="2">
        <v>475003</v>
      </c>
      <c r="G80" s="2">
        <v>1250600</v>
      </c>
      <c r="H80" s="2">
        <v>127</v>
      </c>
      <c r="I80" s="2">
        <v>164.93450927734375</v>
      </c>
      <c r="J80" s="2">
        <v>17.922552108764648</v>
      </c>
      <c r="K80" s="2">
        <v>10</v>
      </c>
      <c r="L80" s="75">
        <v>2</v>
      </c>
      <c r="M80" s="75">
        <v>7.9502134323120117</v>
      </c>
      <c r="N80" s="75">
        <v>99</v>
      </c>
      <c r="O80" s="75">
        <v>8</v>
      </c>
      <c r="P80" s="75">
        <v>8</v>
      </c>
      <c r="S80" s="2" t="s">
        <v>98</v>
      </c>
      <c r="T80" s="2">
        <v>1076</v>
      </c>
      <c r="U80" s="2">
        <v>160</v>
      </c>
      <c r="V80" s="2">
        <v>1</v>
      </c>
      <c r="X80" s="2" t="s">
        <v>98</v>
      </c>
      <c r="Y80" s="2">
        <v>1076</v>
      </c>
      <c r="Z80" s="2">
        <v>1</v>
      </c>
      <c r="AB80" s="2" t="s">
        <v>98</v>
      </c>
      <c r="AC80" s="2">
        <v>1076</v>
      </c>
      <c r="AD80" s="2">
        <v>0</v>
      </c>
      <c r="AF80" s="2" t="s">
        <v>98</v>
      </c>
      <c r="AG80" s="2">
        <v>1076</v>
      </c>
      <c r="AH80" s="2">
        <v>4</v>
      </c>
    </row>
    <row r="81" spans="2:34" x14ac:dyDescent="0.2">
      <c r="B81" s="2" t="s">
        <v>59</v>
      </c>
      <c r="C81" s="2" t="s">
        <v>98</v>
      </c>
      <c r="D81" s="2">
        <v>1077</v>
      </c>
      <c r="E81" s="73">
        <v>43261</v>
      </c>
      <c r="F81" s="2">
        <v>480003</v>
      </c>
      <c r="G81" s="2">
        <v>1245335</v>
      </c>
      <c r="H81" s="2">
        <v>37</v>
      </c>
      <c r="I81" s="2">
        <v>226.05268859863281</v>
      </c>
      <c r="J81" s="2">
        <v>8.9612760543823242</v>
      </c>
      <c r="K81" s="2">
        <v>12</v>
      </c>
      <c r="L81" s="75">
        <v>1</v>
      </c>
      <c r="M81" s="75">
        <v>7.9502134323120117</v>
      </c>
      <c r="N81" s="75">
        <v>99</v>
      </c>
      <c r="O81" s="75">
        <v>8</v>
      </c>
      <c r="P81" s="75">
        <v>8</v>
      </c>
      <c r="S81" s="2" t="s">
        <v>98</v>
      </c>
      <c r="T81" s="2">
        <v>1077</v>
      </c>
      <c r="U81" s="2">
        <v>800</v>
      </c>
      <c r="V81" s="2">
        <v>0</v>
      </c>
      <c r="X81" s="2" t="s">
        <v>98</v>
      </c>
      <c r="Y81" s="2">
        <v>1077</v>
      </c>
      <c r="Z81" s="2">
        <v>9</v>
      </c>
      <c r="AB81" s="2" t="s">
        <v>98</v>
      </c>
      <c r="AC81" s="2">
        <v>1077</v>
      </c>
      <c r="AD81" s="2">
        <v>0</v>
      </c>
      <c r="AF81" s="2" t="s">
        <v>98</v>
      </c>
      <c r="AG81" s="2">
        <v>1077</v>
      </c>
      <c r="AH81" s="2">
        <v>0</v>
      </c>
    </row>
    <row r="82" spans="2:34" x14ac:dyDescent="0.2">
      <c r="B82" s="2" t="s">
        <v>59</v>
      </c>
      <c r="C82" s="2" t="s">
        <v>98</v>
      </c>
      <c r="D82" s="2">
        <v>1078</v>
      </c>
      <c r="E82" s="73">
        <v>43250</v>
      </c>
      <c r="F82" s="2">
        <v>475995</v>
      </c>
      <c r="G82" s="2">
        <v>1250800</v>
      </c>
      <c r="H82" s="2">
        <v>78</v>
      </c>
      <c r="I82" s="2">
        <v>144.91787719726562</v>
      </c>
      <c r="J82" s="2">
        <v>51.578716278076172</v>
      </c>
      <c r="K82" s="2">
        <v>9</v>
      </c>
      <c r="L82" s="75">
        <v>6</v>
      </c>
      <c r="M82" s="75">
        <v>7.9502134323120117</v>
      </c>
      <c r="N82" s="75">
        <v>99</v>
      </c>
      <c r="O82" s="75">
        <v>8</v>
      </c>
      <c r="P82" s="75">
        <v>8</v>
      </c>
      <c r="S82" s="2" t="s">
        <v>98</v>
      </c>
      <c r="T82" s="2">
        <v>1078</v>
      </c>
      <c r="U82" s="2">
        <v>159</v>
      </c>
      <c r="V82" s="2">
        <v>1</v>
      </c>
      <c r="X82" s="2" t="s">
        <v>98</v>
      </c>
      <c r="Y82" s="2">
        <v>1078</v>
      </c>
      <c r="Z82" s="2">
        <v>0</v>
      </c>
      <c r="AB82" s="2" t="s">
        <v>98</v>
      </c>
      <c r="AC82" s="2">
        <v>1078</v>
      </c>
      <c r="AD82" s="2">
        <v>0</v>
      </c>
      <c r="AF82" s="2" t="s">
        <v>98</v>
      </c>
      <c r="AG82" s="2">
        <v>1078</v>
      </c>
      <c r="AH82" s="2">
        <v>0</v>
      </c>
    </row>
    <row r="83" spans="2:34" x14ac:dyDescent="0.2">
      <c r="B83" s="2" t="s">
        <v>59</v>
      </c>
      <c r="C83" s="2" t="s">
        <v>98</v>
      </c>
      <c r="D83" s="2">
        <v>1079</v>
      </c>
      <c r="E83" s="73">
        <v>43251</v>
      </c>
      <c r="F83" s="2">
        <v>475993</v>
      </c>
      <c r="G83" s="2">
        <v>1253800</v>
      </c>
      <c r="H83" s="2">
        <v>174</v>
      </c>
      <c r="I83" s="2">
        <v>103.21149444580078</v>
      </c>
      <c r="J83" s="2">
        <v>9.7375946044921875</v>
      </c>
      <c r="K83" s="2">
        <v>7</v>
      </c>
      <c r="L83" s="75">
        <v>1</v>
      </c>
      <c r="M83" s="75">
        <v>7.9502134323120117</v>
      </c>
      <c r="N83" s="75">
        <v>99</v>
      </c>
      <c r="O83" s="75">
        <v>8</v>
      </c>
      <c r="P83" s="75">
        <v>8</v>
      </c>
      <c r="S83" s="2" t="s">
        <v>98</v>
      </c>
      <c r="T83" s="2">
        <v>1079</v>
      </c>
      <c r="U83" s="2">
        <v>160</v>
      </c>
      <c r="V83" s="2">
        <v>1</v>
      </c>
      <c r="X83" s="2" t="s">
        <v>98</v>
      </c>
      <c r="Y83" s="2">
        <v>1079</v>
      </c>
      <c r="Z83" s="2">
        <v>3</v>
      </c>
      <c r="AB83" s="2" t="s">
        <v>98</v>
      </c>
      <c r="AC83" s="2">
        <v>1079</v>
      </c>
      <c r="AD83" s="2">
        <v>0</v>
      </c>
      <c r="AF83" s="2" t="s">
        <v>98</v>
      </c>
      <c r="AG83" s="2">
        <v>1079</v>
      </c>
      <c r="AH83" s="2">
        <v>12</v>
      </c>
    </row>
    <row r="84" spans="2:34" x14ac:dyDescent="0.2">
      <c r="B84" s="2" t="s">
        <v>59</v>
      </c>
      <c r="C84" s="2" t="s">
        <v>98</v>
      </c>
      <c r="D84" s="2">
        <v>1080</v>
      </c>
      <c r="E84" s="73">
        <v>43261</v>
      </c>
      <c r="F84" s="2">
        <v>480996</v>
      </c>
      <c r="G84" s="2">
        <v>1245275</v>
      </c>
      <c r="H84" s="2">
        <v>31</v>
      </c>
      <c r="I84" s="2">
        <v>147.02694702148437</v>
      </c>
      <c r="J84" s="2">
        <v>23.831676483154297</v>
      </c>
      <c r="K84" s="2">
        <v>6</v>
      </c>
      <c r="L84" s="75">
        <v>3</v>
      </c>
      <c r="M84" s="75">
        <v>7.9502134323120117</v>
      </c>
      <c r="N84" s="75">
        <v>99</v>
      </c>
      <c r="O84" s="75">
        <v>8</v>
      </c>
      <c r="P84" s="75">
        <v>8</v>
      </c>
      <c r="S84" s="2" t="s">
        <v>98</v>
      </c>
      <c r="T84" s="2">
        <v>1080</v>
      </c>
      <c r="U84" s="2">
        <v>794</v>
      </c>
      <c r="V84" s="2">
        <v>0</v>
      </c>
      <c r="X84" s="2" t="s">
        <v>98</v>
      </c>
      <c r="Y84" s="2">
        <v>1080</v>
      </c>
      <c r="Z84" s="2">
        <v>0</v>
      </c>
      <c r="AB84" s="2" t="s">
        <v>98</v>
      </c>
      <c r="AC84" s="2">
        <v>1080</v>
      </c>
      <c r="AD84" s="2">
        <v>0</v>
      </c>
      <c r="AF84" s="2" t="s">
        <v>98</v>
      </c>
      <c r="AG84" s="2">
        <v>1080</v>
      </c>
      <c r="AH84" s="2">
        <v>0</v>
      </c>
    </row>
    <row r="85" spans="2:34" x14ac:dyDescent="0.2">
      <c r="B85" s="2" t="s">
        <v>59</v>
      </c>
      <c r="C85" s="2" t="s">
        <v>98</v>
      </c>
      <c r="D85" s="2">
        <v>1081</v>
      </c>
      <c r="E85" s="73">
        <v>43260</v>
      </c>
      <c r="F85" s="2">
        <v>481006</v>
      </c>
      <c r="G85" s="2">
        <v>1250800</v>
      </c>
      <c r="H85" s="2">
        <v>84</v>
      </c>
      <c r="I85" s="2">
        <v>0</v>
      </c>
      <c r="J85" s="2">
        <v>0</v>
      </c>
      <c r="K85" s="2">
        <v>0</v>
      </c>
      <c r="L85" s="75">
        <v>0</v>
      </c>
      <c r="M85" s="75">
        <v>7.9502134323120117</v>
      </c>
      <c r="N85" s="75">
        <v>99</v>
      </c>
      <c r="O85" s="75">
        <v>8</v>
      </c>
      <c r="P85" s="75">
        <v>8</v>
      </c>
      <c r="S85" s="2" t="s">
        <v>98</v>
      </c>
      <c r="T85" s="2">
        <v>1081</v>
      </c>
      <c r="U85" s="2">
        <v>794</v>
      </c>
      <c r="V85" s="2">
        <v>0</v>
      </c>
      <c r="X85" s="2" t="s">
        <v>98</v>
      </c>
      <c r="Y85" s="2">
        <v>1081</v>
      </c>
      <c r="Z85" s="2">
        <v>0</v>
      </c>
      <c r="AB85" s="2" t="s">
        <v>98</v>
      </c>
      <c r="AC85" s="2">
        <v>1081</v>
      </c>
      <c r="AD85" s="2">
        <v>0</v>
      </c>
      <c r="AF85" s="2" t="s">
        <v>98</v>
      </c>
      <c r="AG85" s="2">
        <v>1081</v>
      </c>
      <c r="AH85" s="2">
        <v>5</v>
      </c>
    </row>
    <row r="86" spans="2:34" x14ac:dyDescent="0.2">
      <c r="B86" s="2" t="s">
        <v>59</v>
      </c>
      <c r="C86" s="2" t="s">
        <v>98</v>
      </c>
      <c r="D86" s="2">
        <v>1082</v>
      </c>
      <c r="E86" s="73">
        <v>43252</v>
      </c>
      <c r="F86" s="2">
        <v>481048</v>
      </c>
      <c r="G86" s="2">
        <v>1252300</v>
      </c>
      <c r="H86" s="2">
        <v>61</v>
      </c>
      <c r="I86" s="2">
        <v>201.22659301757813</v>
      </c>
      <c r="J86" s="2">
        <v>16.500141143798828</v>
      </c>
      <c r="K86" s="2">
        <v>8</v>
      </c>
      <c r="L86" s="75">
        <v>2</v>
      </c>
      <c r="M86" s="75">
        <v>7.9502134323120117</v>
      </c>
      <c r="N86" s="75">
        <v>99</v>
      </c>
      <c r="O86" s="75">
        <v>8</v>
      </c>
      <c r="P86" s="75">
        <v>8</v>
      </c>
      <c r="S86" s="2" t="s">
        <v>98</v>
      </c>
      <c r="T86" s="2">
        <v>1082</v>
      </c>
      <c r="U86" s="2">
        <v>160</v>
      </c>
      <c r="V86" s="2">
        <v>1</v>
      </c>
      <c r="X86" s="2" t="s">
        <v>98</v>
      </c>
      <c r="Y86" s="2">
        <v>1082</v>
      </c>
      <c r="Z86" s="2">
        <v>0</v>
      </c>
      <c r="AB86" s="2" t="s">
        <v>98</v>
      </c>
      <c r="AC86" s="2">
        <v>1082</v>
      </c>
      <c r="AD86" s="2">
        <v>0</v>
      </c>
      <c r="AF86" s="2" t="s">
        <v>98</v>
      </c>
      <c r="AG86" s="2">
        <v>1082</v>
      </c>
      <c r="AH86" s="2">
        <v>0</v>
      </c>
    </row>
    <row r="87" spans="2:34" x14ac:dyDescent="0.2">
      <c r="B87" s="2" t="s">
        <v>59</v>
      </c>
      <c r="C87" s="2" t="s">
        <v>98</v>
      </c>
      <c r="D87" s="2">
        <v>1083</v>
      </c>
      <c r="E87" s="73">
        <v>43252</v>
      </c>
      <c r="F87" s="2">
        <v>480938</v>
      </c>
      <c r="G87" s="2">
        <v>1253800</v>
      </c>
      <c r="H87" s="2">
        <v>93</v>
      </c>
      <c r="I87" s="2">
        <v>151.43521118164062</v>
      </c>
      <c r="J87" s="2">
        <v>34.380226135253906</v>
      </c>
      <c r="K87" s="2">
        <v>11</v>
      </c>
      <c r="L87" s="75">
        <v>4</v>
      </c>
      <c r="M87" s="75">
        <v>7.9502134323120117</v>
      </c>
      <c r="N87" s="75">
        <v>99</v>
      </c>
      <c r="O87" s="75">
        <v>8</v>
      </c>
      <c r="P87" s="75">
        <v>8</v>
      </c>
      <c r="S87" s="2" t="s">
        <v>98</v>
      </c>
      <c r="T87" s="2">
        <v>1083</v>
      </c>
      <c r="U87" s="2">
        <v>160</v>
      </c>
      <c r="V87" s="2">
        <v>1</v>
      </c>
      <c r="X87" s="2" t="s">
        <v>98</v>
      </c>
      <c r="Y87" s="2">
        <v>1083</v>
      </c>
      <c r="Z87" s="2">
        <v>0</v>
      </c>
      <c r="AB87" s="2" t="s">
        <v>98</v>
      </c>
      <c r="AC87" s="2">
        <v>1083</v>
      </c>
      <c r="AD87" s="2">
        <v>0</v>
      </c>
      <c r="AF87" s="2" t="s">
        <v>98</v>
      </c>
      <c r="AG87" s="2">
        <v>1083</v>
      </c>
      <c r="AH87" s="2">
        <v>1</v>
      </c>
    </row>
    <row r="88" spans="2:34" x14ac:dyDescent="0.2">
      <c r="B88" s="2" t="s">
        <v>59</v>
      </c>
      <c r="C88" s="2" t="s">
        <v>98</v>
      </c>
      <c r="D88" s="2">
        <v>1084</v>
      </c>
      <c r="E88" s="73">
        <v>43252</v>
      </c>
      <c r="F88" s="2">
        <v>481995</v>
      </c>
      <c r="G88" s="2">
        <v>1252300</v>
      </c>
      <c r="H88" s="2">
        <v>66</v>
      </c>
      <c r="I88" s="2">
        <v>214.91328430175781</v>
      </c>
      <c r="J88" s="2">
        <v>13.267045974731445</v>
      </c>
      <c r="K88" s="2">
        <v>13</v>
      </c>
      <c r="L88" s="75">
        <v>2</v>
      </c>
      <c r="M88" s="75">
        <v>7.9502134323120117</v>
      </c>
      <c r="N88" s="75">
        <v>99</v>
      </c>
      <c r="O88" s="75">
        <v>8</v>
      </c>
      <c r="P88" s="75">
        <v>8</v>
      </c>
      <c r="S88" s="2" t="s">
        <v>98</v>
      </c>
      <c r="T88" s="2">
        <v>1084</v>
      </c>
      <c r="U88" s="2">
        <v>160</v>
      </c>
      <c r="V88" s="2">
        <v>1</v>
      </c>
      <c r="X88" s="2" t="s">
        <v>98</v>
      </c>
      <c r="Y88" s="2">
        <v>1084</v>
      </c>
      <c r="Z88" s="2">
        <v>0</v>
      </c>
      <c r="AB88" s="2" t="s">
        <v>98</v>
      </c>
      <c r="AC88" s="2">
        <v>1084</v>
      </c>
      <c r="AD88" s="2">
        <v>0</v>
      </c>
      <c r="AF88" s="2" t="s">
        <v>98</v>
      </c>
      <c r="AG88" s="2">
        <v>1084</v>
      </c>
      <c r="AH88" s="2">
        <v>0</v>
      </c>
    </row>
    <row r="89" spans="2:34" x14ac:dyDescent="0.2">
      <c r="B89" s="2" t="s">
        <v>58</v>
      </c>
      <c r="C89" s="2" t="s">
        <v>98</v>
      </c>
      <c r="D89" s="2">
        <v>1101</v>
      </c>
      <c r="E89" s="73">
        <v>43314</v>
      </c>
      <c r="F89" s="2">
        <v>431996</v>
      </c>
      <c r="G89" s="2">
        <v>1242600</v>
      </c>
      <c r="H89" s="2">
        <v>29</v>
      </c>
      <c r="I89" s="2">
        <v>279.44091796875</v>
      </c>
      <c r="J89" s="2">
        <v>0</v>
      </c>
      <c r="K89" s="2">
        <v>9</v>
      </c>
      <c r="L89" s="75">
        <v>0</v>
      </c>
      <c r="M89" s="75">
        <v>7.9502134323120117</v>
      </c>
      <c r="N89" s="75">
        <v>99</v>
      </c>
      <c r="O89" s="75">
        <v>8</v>
      </c>
      <c r="P89" s="75">
        <v>8</v>
      </c>
      <c r="S89" s="2" t="s">
        <v>98</v>
      </c>
      <c r="T89" s="2">
        <v>1101</v>
      </c>
      <c r="U89" s="2">
        <v>160</v>
      </c>
      <c r="V89" s="2">
        <v>1</v>
      </c>
      <c r="X89" s="2" t="s">
        <v>98</v>
      </c>
      <c r="Y89" s="2">
        <v>1101</v>
      </c>
      <c r="Z89" s="2">
        <v>0</v>
      </c>
      <c r="AB89" s="2" t="s">
        <v>98</v>
      </c>
      <c r="AC89" s="2">
        <v>1101</v>
      </c>
      <c r="AD89" s="2">
        <v>0</v>
      </c>
      <c r="AF89" s="2" t="s">
        <v>98</v>
      </c>
      <c r="AG89" s="2">
        <v>1101</v>
      </c>
      <c r="AH89" s="2">
        <v>0</v>
      </c>
    </row>
    <row r="90" spans="2:34" x14ac:dyDescent="0.2">
      <c r="B90" s="2" t="s">
        <v>58</v>
      </c>
      <c r="C90" s="2" t="s">
        <v>98</v>
      </c>
      <c r="D90" s="2">
        <v>1102</v>
      </c>
      <c r="E90" s="73">
        <v>43307</v>
      </c>
      <c r="F90" s="2">
        <v>435003</v>
      </c>
      <c r="G90" s="2">
        <v>1241200</v>
      </c>
      <c r="H90" s="2">
        <v>19</v>
      </c>
      <c r="I90" s="2">
        <v>0</v>
      </c>
      <c r="J90" s="2">
        <v>0</v>
      </c>
      <c r="K90" s="2">
        <v>0</v>
      </c>
      <c r="L90" s="75">
        <v>0</v>
      </c>
      <c r="M90" s="75">
        <v>7.9502134323120117</v>
      </c>
      <c r="N90" s="75">
        <v>99</v>
      </c>
      <c r="O90" s="75">
        <v>8</v>
      </c>
      <c r="P90" s="75">
        <v>8</v>
      </c>
      <c r="S90" s="2" t="s">
        <v>98</v>
      </c>
      <c r="T90" s="2">
        <v>1102</v>
      </c>
      <c r="U90" s="2">
        <v>160</v>
      </c>
      <c r="V90" s="2">
        <v>1</v>
      </c>
      <c r="X90" s="2" t="s">
        <v>98</v>
      </c>
      <c r="Y90" s="2">
        <v>1102</v>
      </c>
      <c r="Z90" s="2">
        <v>0</v>
      </c>
      <c r="AB90" s="2" t="s">
        <v>98</v>
      </c>
      <c r="AC90" s="2">
        <v>1102</v>
      </c>
      <c r="AD90" s="2">
        <v>0</v>
      </c>
      <c r="AF90" s="2" t="s">
        <v>98</v>
      </c>
      <c r="AG90" s="2">
        <v>1102</v>
      </c>
      <c r="AH90" s="2">
        <v>0</v>
      </c>
    </row>
    <row r="91" spans="2:34" x14ac:dyDescent="0.2">
      <c r="B91" s="2" t="s">
        <v>58</v>
      </c>
      <c r="C91" s="2" t="s">
        <v>98</v>
      </c>
      <c r="D91" s="2">
        <v>1103</v>
      </c>
      <c r="E91" s="73">
        <v>43307</v>
      </c>
      <c r="F91" s="2">
        <v>435996</v>
      </c>
      <c r="G91" s="2">
        <v>1241200</v>
      </c>
      <c r="H91" s="2">
        <v>27</v>
      </c>
      <c r="I91" s="2">
        <v>0</v>
      </c>
      <c r="J91" s="2">
        <v>0</v>
      </c>
      <c r="K91" s="2">
        <v>0</v>
      </c>
      <c r="L91" s="75">
        <v>0</v>
      </c>
      <c r="M91" s="75">
        <v>7.9502134323120117</v>
      </c>
      <c r="N91" s="75">
        <v>99</v>
      </c>
      <c r="O91" s="75">
        <v>8</v>
      </c>
      <c r="P91" s="75">
        <v>8</v>
      </c>
      <c r="S91" s="2" t="s">
        <v>98</v>
      </c>
      <c r="T91" s="2">
        <v>1103</v>
      </c>
      <c r="U91" s="2">
        <v>160</v>
      </c>
      <c r="V91" s="2">
        <v>1</v>
      </c>
      <c r="X91" s="2" t="s">
        <v>98</v>
      </c>
      <c r="Y91" s="2">
        <v>1103</v>
      </c>
      <c r="Z91" s="2">
        <v>0</v>
      </c>
      <c r="AB91" s="2" t="s">
        <v>98</v>
      </c>
      <c r="AC91" s="2">
        <v>1103</v>
      </c>
      <c r="AD91" s="2">
        <v>0</v>
      </c>
      <c r="AF91" s="2" t="s">
        <v>98</v>
      </c>
      <c r="AG91" s="2">
        <v>1103</v>
      </c>
      <c r="AH91" s="2">
        <v>0</v>
      </c>
    </row>
    <row r="92" spans="2:34" x14ac:dyDescent="0.2">
      <c r="B92" s="2" t="s">
        <v>58</v>
      </c>
      <c r="C92" s="2" t="s">
        <v>98</v>
      </c>
      <c r="D92" s="2">
        <v>1104</v>
      </c>
      <c r="E92" s="73">
        <v>43300</v>
      </c>
      <c r="F92" s="2">
        <v>442996</v>
      </c>
      <c r="G92" s="2">
        <v>1242600</v>
      </c>
      <c r="H92" s="2">
        <v>38</v>
      </c>
      <c r="I92" s="2">
        <v>751.272216796875</v>
      </c>
      <c r="J92" s="2">
        <v>24.59967041015625</v>
      </c>
      <c r="K92" s="2">
        <v>26</v>
      </c>
      <c r="L92" s="75">
        <v>5</v>
      </c>
      <c r="M92" s="75">
        <v>7.9502134323120117</v>
      </c>
      <c r="N92" s="75">
        <v>99</v>
      </c>
      <c r="O92" s="75">
        <v>8</v>
      </c>
      <c r="P92" s="75">
        <v>8</v>
      </c>
      <c r="S92" s="2" t="s">
        <v>98</v>
      </c>
      <c r="T92" s="2">
        <v>1104</v>
      </c>
      <c r="U92" s="2">
        <v>160</v>
      </c>
      <c r="V92" s="2">
        <v>1</v>
      </c>
      <c r="X92" s="2" t="s">
        <v>98</v>
      </c>
      <c r="Y92" s="2">
        <v>1104</v>
      </c>
      <c r="Z92" s="2">
        <v>0</v>
      </c>
      <c r="AB92" s="2" t="s">
        <v>98</v>
      </c>
      <c r="AC92" s="2">
        <v>1104</v>
      </c>
      <c r="AD92" s="2">
        <v>0</v>
      </c>
      <c r="AF92" s="2" t="s">
        <v>98</v>
      </c>
      <c r="AG92" s="2">
        <v>1104</v>
      </c>
      <c r="AH92" s="2">
        <v>0</v>
      </c>
    </row>
    <row r="93" spans="2:34" x14ac:dyDescent="0.2">
      <c r="B93" s="2" t="s">
        <v>58</v>
      </c>
      <c r="C93" s="2" t="s">
        <v>98</v>
      </c>
      <c r="D93" s="2">
        <v>1105</v>
      </c>
      <c r="E93" s="73">
        <v>43296</v>
      </c>
      <c r="F93" s="2">
        <v>443002</v>
      </c>
      <c r="G93" s="2">
        <v>1245400</v>
      </c>
      <c r="H93" s="2">
        <v>239</v>
      </c>
      <c r="I93" s="2">
        <v>0</v>
      </c>
      <c r="J93" s="2">
        <v>0</v>
      </c>
      <c r="K93" s="2">
        <v>0</v>
      </c>
      <c r="L93" s="75">
        <v>0</v>
      </c>
      <c r="M93" s="75">
        <v>7.9502134323120117</v>
      </c>
      <c r="N93" s="75">
        <v>99</v>
      </c>
      <c r="O93" s="75">
        <v>8</v>
      </c>
      <c r="P93" s="75">
        <v>8</v>
      </c>
      <c r="S93" s="2" t="s">
        <v>98</v>
      </c>
      <c r="T93" s="2">
        <v>1105</v>
      </c>
      <c r="U93" s="2">
        <v>160</v>
      </c>
      <c r="V93" s="2">
        <v>1</v>
      </c>
      <c r="X93" s="2" t="s">
        <v>98</v>
      </c>
      <c r="Y93" s="2">
        <v>1105</v>
      </c>
      <c r="Z93" s="2">
        <v>3</v>
      </c>
      <c r="AB93" s="2" t="s">
        <v>98</v>
      </c>
      <c r="AC93" s="2">
        <v>1105</v>
      </c>
      <c r="AD93" s="2">
        <v>0</v>
      </c>
      <c r="AF93" s="2" t="s">
        <v>98</v>
      </c>
      <c r="AG93" s="2">
        <v>1105</v>
      </c>
      <c r="AH93" s="2">
        <v>0</v>
      </c>
    </row>
    <row r="94" spans="2:34" x14ac:dyDescent="0.2">
      <c r="B94" s="2" t="s">
        <v>59</v>
      </c>
      <c r="C94" s="2" t="s">
        <v>98</v>
      </c>
      <c r="D94" s="2">
        <v>1107</v>
      </c>
      <c r="E94" s="73">
        <v>43280</v>
      </c>
      <c r="F94" s="2">
        <v>461000</v>
      </c>
      <c r="G94" s="2">
        <v>1241000</v>
      </c>
      <c r="H94" s="2">
        <v>31</v>
      </c>
      <c r="I94" s="2">
        <v>250.07957458496094</v>
      </c>
      <c r="J94" s="2">
        <v>27.027500152587891</v>
      </c>
      <c r="K94" s="2">
        <v>10</v>
      </c>
      <c r="L94" s="75">
        <v>3</v>
      </c>
      <c r="M94" s="75">
        <v>7.8699078559875488</v>
      </c>
      <c r="N94" s="75">
        <v>98</v>
      </c>
      <c r="O94" s="75">
        <v>8</v>
      </c>
      <c r="P94" s="75">
        <v>8</v>
      </c>
      <c r="S94" s="2" t="s">
        <v>98</v>
      </c>
      <c r="T94" s="2">
        <v>1107</v>
      </c>
      <c r="U94" s="2">
        <v>160</v>
      </c>
      <c r="V94" s="2">
        <v>1</v>
      </c>
      <c r="X94" s="2" t="s">
        <v>98</v>
      </c>
      <c r="Y94" s="2">
        <v>1107</v>
      </c>
      <c r="Z94" s="2">
        <v>0</v>
      </c>
      <c r="AB94" s="2" t="s">
        <v>98</v>
      </c>
      <c r="AC94" s="2">
        <v>1107</v>
      </c>
      <c r="AD94" s="2">
        <v>0</v>
      </c>
      <c r="AF94" s="2" t="s">
        <v>98</v>
      </c>
      <c r="AG94" s="2">
        <v>1107</v>
      </c>
      <c r="AH94" s="2">
        <v>0</v>
      </c>
    </row>
    <row r="95" spans="2:34" x14ac:dyDescent="0.2">
      <c r="B95" s="2" t="s">
        <v>59</v>
      </c>
      <c r="C95" s="2" t="s">
        <v>98</v>
      </c>
      <c r="D95" s="2">
        <v>1108</v>
      </c>
      <c r="E95" s="73">
        <v>43279</v>
      </c>
      <c r="F95" s="2">
        <v>460993</v>
      </c>
      <c r="G95" s="2">
        <v>1242400</v>
      </c>
      <c r="H95" s="2">
        <v>67</v>
      </c>
      <c r="I95" s="2">
        <v>590.292236328125</v>
      </c>
      <c r="J95" s="2">
        <v>183.18949890136719</v>
      </c>
      <c r="K95" s="2">
        <v>33</v>
      </c>
      <c r="L95" s="75">
        <v>20</v>
      </c>
      <c r="M95" s="75">
        <v>7.9502134323120117</v>
      </c>
      <c r="N95" s="75">
        <v>99</v>
      </c>
      <c r="O95" s="75">
        <v>8</v>
      </c>
      <c r="P95" s="75">
        <v>8</v>
      </c>
      <c r="S95" s="2" t="s">
        <v>98</v>
      </c>
      <c r="T95" s="2">
        <v>1108</v>
      </c>
      <c r="U95" s="2">
        <v>160</v>
      </c>
      <c r="V95" s="2">
        <v>1</v>
      </c>
      <c r="X95" s="2" t="s">
        <v>98</v>
      </c>
      <c r="Y95" s="2">
        <v>1108</v>
      </c>
      <c r="Z95" s="2">
        <v>1</v>
      </c>
      <c r="AB95" s="2" t="s">
        <v>98</v>
      </c>
      <c r="AC95" s="2">
        <v>1108</v>
      </c>
      <c r="AD95" s="2">
        <v>0</v>
      </c>
      <c r="AF95" s="2" t="s">
        <v>98</v>
      </c>
      <c r="AG95" s="2">
        <v>1108</v>
      </c>
      <c r="AH95" s="2">
        <v>0</v>
      </c>
    </row>
    <row r="96" spans="2:34" x14ac:dyDescent="0.2">
      <c r="B96" s="2" t="s">
        <v>59</v>
      </c>
      <c r="C96" s="2" t="s">
        <v>98</v>
      </c>
      <c r="D96" s="2">
        <v>1115</v>
      </c>
      <c r="E96" s="73">
        <v>43269</v>
      </c>
      <c r="F96" s="2">
        <v>472994</v>
      </c>
      <c r="G96" s="2">
        <v>1243800</v>
      </c>
      <c r="H96" s="2">
        <v>37</v>
      </c>
      <c r="I96" s="2">
        <v>570.3817138671875</v>
      </c>
      <c r="J96" s="2">
        <v>50.511417388916016</v>
      </c>
      <c r="K96" s="2">
        <v>27</v>
      </c>
      <c r="L96" s="75">
        <v>6</v>
      </c>
      <c r="M96" s="75">
        <v>7.9502134323120117</v>
      </c>
      <c r="N96" s="75">
        <v>99</v>
      </c>
      <c r="O96" s="75">
        <v>8</v>
      </c>
      <c r="P96" s="75">
        <v>8</v>
      </c>
      <c r="S96" s="2" t="s">
        <v>98</v>
      </c>
      <c r="T96" s="2">
        <v>1115</v>
      </c>
      <c r="U96" s="2">
        <v>160</v>
      </c>
      <c r="V96" s="2">
        <v>1</v>
      </c>
      <c r="X96" s="2" t="s">
        <v>98</v>
      </c>
      <c r="Y96" s="2">
        <v>1115</v>
      </c>
      <c r="Z96" s="2">
        <v>0</v>
      </c>
      <c r="AB96" s="2" t="s">
        <v>98</v>
      </c>
      <c r="AC96" s="2">
        <v>1115</v>
      </c>
      <c r="AD96" s="2">
        <v>0</v>
      </c>
      <c r="AF96" s="2" t="s">
        <v>98</v>
      </c>
      <c r="AG96" s="2">
        <v>1115</v>
      </c>
      <c r="AH96" s="2">
        <v>0</v>
      </c>
    </row>
    <row r="97" spans="2:34" x14ac:dyDescent="0.2">
      <c r="B97" s="2" t="s">
        <v>137</v>
      </c>
      <c r="C97" s="2" t="s">
        <v>98</v>
      </c>
      <c r="D97" s="2">
        <v>1117</v>
      </c>
      <c r="E97" s="73">
        <v>43327</v>
      </c>
      <c r="F97" s="2">
        <v>472937</v>
      </c>
      <c r="G97" s="2">
        <v>1222616</v>
      </c>
      <c r="H97" s="2">
        <v>88</v>
      </c>
      <c r="I97" s="2">
        <v>0</v>
      </c>
      <c r="J97" s="2">
        <v>0</v>
      </c>
      <c r="K97" s="2">
        <v>0</v>
      </c>
      <c r="L97" s="75">
        <v>0</v>
      </c>
      <c r="M97" s="75">
        <v>6.5589261054992676</v>
      </c>
      <c r="N97" s="75">
        <v>99</v>
      </c>
      <c r="O97" s="75">
        <v>8</v>
      </c>
      <c r="P97" s="75">
        <v>6.5999999046325684</v>
      </c>
      <c r="S97" s="2" t="s">
        <v>98</v>
      </c>
      <c r="T97" s="2">
        <v>1117</v>
      </c>
      <c r="U97" s="2">
        <v>660</v>
      </c>
      <c r="V97" s="2">
        <v>0</v>
      </c>
      <c r="X97" s="2" t="s">
        <v>98</v>
      </c>
      <c r="Y97" s="2">
        <v>1117</v>
      </c>
      <c r="Z97" s="2">
        <v>0</v>
      </c>
      <c r="AB97" s="2" t="s">
        <v>98</v>
      </c>
      <c r="AC97" s="2">
        <v>1117</v>
      </c>
      <c r="AD97" s="2">
        <v>0</v>
      </c>
      <c r="AF97" s="2" t="s">
        <v>98</v>
      </c>
      <c r="AG97" s="2">
        <v>1117</v>
      </c>
      <c r="AH97" s="2">
        <v>0</v>
      </c>
    </row>
    <row r="98" spans="2:34" x14ac:dyDescent="0.2">
      <c r="B98" s="2" t="s">
        <v>137</v>
      </c>
      <c r="C98" s="2" t="s">
        <v>98</v>
      </c>
      <c r="D98" s="2">
        <v>1118</v>
      </c>
      <c r="E98" s="73">
        <v>43328</v>
      </c>
      <c r="F98" s="2">
        <v>475059</v>
      </c>
      <c r="G98" s="2">
        <v>1222601</v>
      </c>
      <c r="H98" s="2">
        <v>101</v>
      </c>
      <c r="I98" s="2">
        <v>0</v>
      </c>
      <c r="J98" s="2">
        <v>0</v>
      </c>
      <c r="K98" s="2">
        <v>0</v>
      </c>
      <c r="L98" s="75">
        <v>0</v>
      </c>
      <c r="M98" s="75">
        <v>7.9502134323120117</v>
      </c>
      <c r="N98" s="75">
        <v>99</v>
      </c>
      <c r="O98" s="75">
        <v>8</v>
      </c>
      <c r="P98" s="75">
        <v>8</v>
      </c>
      <c r="S98" s="2" t="s">
        <v>98</v>
      </c>
      <c r="T98" s="2">
        <v>1118</v>
      </c>
      <c r="U98" s="2">
        <v>799</v>
      </c>
      <c r="V98" s="2">
        <v>0</v>
      </c>
      <c r="X98" s="2" t="s">
        <v>98</v>
      </c>
      <c r="Y98" s="2">
        <v>1118</v>
      </c>
      <c r="Z98" s="2">
        <v>0</v>
      </c>
      <c r="AB98" s="2" t="s">
        <v>98</v>
      </c>
      <c r="AC98" s="2">
        <v>1118</v>
      </c>
      <c r="AD98" s="2">
        <v>0</v>
      </c>
      <c r="AF98" s="2" t="s">
        <v>98</v>
      </c>
      <c r="AG98" s="2">
        <v>1118</v>
      </c>
      <c r="AH98" s="2">
        <v>0</v>
      </c>
    </row>
    <row r="99" spans="2:34" x14ac:dyDescent="0.2">
      <c r="B99" s="2" t="s">
        <v>137</v>
      </c>
      <c r="C99" s="2" t="s">
        <v>98</v>
      </c>
      <c r="D99" s="2">
        <v>1119</v>
      </c>
      <c r="E99" s="73">
        <v>43328</v>
      </c>
      <c r="F99" s="2">
        <v>475000</v>
      </c>
      <c r="G99" s="2">
        <v>1223998</v>
      </c>
      <c r="H99" s="2">
        <v>36</v>
      </c>
      <c r="I99" s="2">
        <v>0</v>
      </c>
      <c r="J99" s="2">
        <v>0</v>
      </c>
      <c r="K99" s="2">
        <v>0</v>
      </c>
      <c r="L99" s="75">
        <v>0</v>
      </c>
      <c r="M99" s="75">
        <v>7.9502134323120117</v>
      </c>
      <c r="N99" s="75">
        <v>99</v>
      </c>
      <c r="O99" s="75">
        <v>8</v>
      </c>
      <c r="P99" s="75">
        <v>8</v>
      </c>
      <c r="S99" s="2" t="s">
        <v>98</v>
      </c>
      <c r="T99" s="2">
        <v>1119</v>
      </c>
      <c r="U99" s="2">
        <v>799</v>
      </c>
      <c r="V99" s="2">
        <v>0</v>
      </c>
      <c r="X99" s="2" t="s">
        <v>98</v>
      </c>
      <c r="Y99" s="2">
        <v>1119</v>
      </c>
      <c r="Z99" s="2">
        <v>0</v>
      </c>
      <c r="AB99" s="2" t="s">
        <v>98</v>
      </c>
      <c r="AC99" s="2">
        <v>1119</v>
      </c>
      <c r="AD99" s="2">
        <v>0</v>
      </c>
      <c r="AF99" s="2" t="s">
        <v>98</v>
      </c>
      <c r="AG99" s="2">
        <v>1119</v>
      </c>
      <c r="AH99" s="2">
        <v>0</v>
      </c>
    </row>
    <row r="100" spans="2:34" x14ac:dyDescent="0.2">
      <c r="B100" s="2" t="s">
        <v>137</v>
      </c>
      <c r="C100" s="2" t="s">
        <v>98</v>
      </c>
      <c r="D100" s="2">
        <v>1121</v>
      </c>
      <c r="E100" s="73">
        <v>43326</v>
      </c>
      <c r="F100" s="2">
        <v>480963</v>
      </c>
      <c r="G100" s="2">
        <v>1225364</v>
      </c>
      <c r="H100" s="2">
        <v>44</v>
      </c>
      <c r="I100" s="2">
        <v>59.340084075927734</v>
      </c>
      <c r="J100" s="2">
        <v>0</v>
      </c>
      <c r="K100" s="2">
        <v>1</v>
      </c>
      <c r="L100" s="75">
        <v>0</v>
      </c>
      <c r="M100" s="75">
        <v>7.9502134323120117</v>
      </c>
      <c r="N100" s="75">
        <v>99</v>
      </c>
      <c r="O100" s="75">
        <v>8</v>
      </c>
      <c r="P100" s="75">
        <v>8</v>
      </c>
      <c r="S100" s="2" t="s">
        <v>98</v>
      </c>
      <c r="T100" s="2">
        <v>1121</v>
      </c>
      <c r="U100" s="2">
        <v>797</v>
      </c>
      <c r="V100" s="2">
        <v>0</v>
      </c>
      <c r="X100" s="2" t="s">
        <v>98</v>
      </c>
      <c r="Y100" s="2">
        <v>1121</v>
      </c>
      <c r="Z100" s="2">
        <v>0</v>
      </c>
      <c r="AB100" s="2" t="s">
        <v>98</v>
      </c>
      <c r="AC100" s="2">
        <v>1121</v>
      </c>
      <c r="AD100" s="2">
        <v>0</v>
      </c>
      <c r="AF100" s="2" t="s">
        <v>98</v>
      </c>
      <c r="AG100" s="2">
        <v>1121</v>
      </c>
      <c r="AH100" s="2">
        <v>0</v>
      </c>
    </row>
    <row r="101" spans="2:34" x14ac:dyDescent="0.2">
      <c r="B101" s="2" t="s">
        <v>137</v>
      </c>
      <c r="C101" s="2" t="s">
        <v>98</v>
      </c>
      <c r="D101" s="2">
        <v>1122</v>
      </c>
      <c r="E101" s="73">
        <v>43325</v>
      </c>
      <c r="F101" s="2">
        <v>481089</v>
      </c>
      <c r="G101" s="2">
        <v>1232063</v>
      </c>
      <c r="H101" s="2">
        <v>50</v>
      </c>
      <c r="I101" s="2">
        <v>240.60043334960937</v>
      </c>
      <c r="J101" s="2">
        <v>0</v>
      </c>
      <c r="K101" s="2">
        <v>8</v>
      </c>
      <c r="L101" s="75">
        <v>0</v>
      </c>
      <c r="M101" s="75">
        <v>7.9502134323120117</v>
      </c>
      <c r="N101" s="75">
        <v>99</v>
      </c>
      <c r="O101" s="75">
        <v>8</v>
      </c>
      <c r="P101" s="75">
        <v>8</v>
      </c>
      <c r="S101" s="2" t="s">
        <v>98</v>
      </c>
      <c r="T101" s="2">
        <v>1122</v>
      </c>
      <c r="U101" s="2">
        <v>798</v>
      </c>
      <c r="V101" s="2">
        <v>0</v>
      </c>
      <c r="X101" s="2" t="s">
        <v>98</v>
      </c>
      <c r="Y101" s="2">
        <v>1122</v>
      </c>
      <c r="Z101" s="2">
        <v>0</v>
      </c>
      <c r="AB101" s="2" t="s">
        <v>98</v>
      </c>
      <c r="AC101" s="2">
        <v>1122</v>
      </c>
      <c r="AD101" s="2">
        <v>0</v>
      </c>
      <c r="AF101" s="2" t="s">
        <v>98</v>
      </c>
      <c r="AG101" s="2">
        <v>1122</v>
      </c>
      <c r="AH101" s="2">
        <v>0</v>
      </c>
    </row>
    <row r="102" spans="2:34" x14ac:dyDescent="0.2">
      <c r="B102" s="2" t="s">
        <v>137</v>
      </c>
      <c r="C102" s="2" t="s">
        <v>98</v>
      </c>
      <c r="D102" s="2">
        <v>1123</v>
      </c>
      <c r="E102" s="73">
        <v>43325</v>
      </c>
      <c r="F102" s="2">
        <v>481000</v>
      </c>
      <c r="G102" s="2">
        <v>1233813</v>
      </c>
      <c r="H102" s="2">
        <v>34</v>
      </c>
      <c r="I102" s="2">
        <v>39.805747985839844</v>
      </c>
      <c r="J102" s="2">
        <v>0</v>
      </c>
      <c r="K102" s="2">
        <v>1</v>
      </c>
      <c r="L102" s="75">
        <v>0</v>
      </c>
      <c r="M102" s="75">
        <v>7.9502134323120117</v>
      </c>
      <c r="N102" s="75">
        <v>99</v>
      </c>
      <c r="O102" s="75">
        <v>8</v>
      </c>
      <c r="P102" s="75">
        <v>8</v>
      </c>
      <c r="S102" s="2" t="s">
        <v>98</v>
      </c>
      <c r="T102" s="2">
        <v>1123</v>
      </c>
      <c r="U102" s="2">
        <v>798</v>
      </c>
      <c r="V102" s="2">
        <v>0</v>
      </c>
      <c r="X102" s="2" t="s">
        <v>98</v>
      </c>
      <c r="Y102" s="2">
        <v>1123</v>
      </c>
      <c r="Z102" s="2">
        <v>0</v>
      </c>
      <c r="AB102" s="2" t="s">
        <v>98</v>
      </c>
      <c r="AC102" s="2">
        <v>1123</v>
      </c>
      <c r="AD102" s="2">
        <v>0</v>
      </c>
      <c r="AF102" s="2" t="s">
        <v>98</v>
      </c>
      <c r="AG102" s="2">
        <v>1123</v>
      </c>
      <c r="AH102" s="2">
        <v>0</v>
      </c>
    </row>
    <row r="103" spans="2:34" x14ac:dyDescent="0.2">
      <c r="B103" s="2" t="s">
        <v>137</v>
      </c>
      <c r="C103" s="2" t="s">
        <v>98</v>
      </c>
      <c r="D103" s="2">
        <v>1124</v>
      </c>
      <c r="E103" s="73">
        <v>43326</v>
      </c>
      <c r="F103" s="2">
        <v>482002</v>
      </c>
      <c r="G103" s="2">
        <v>1225492</v>
      </c>
      <c r="H103" s="2">
        <v>52</v>
      </c>
      <c r="I103" s="2">
        <v>18.31043815612793</v>
      </c>
      <c r="J103" s="2">
        <v>0</v>
      </c>
      <c r="K103" s="2">
        <v>1</v>
      </c>
      <c r="L103" s="75">
        <v>0</v>
      </c>
      <c r="M103" s="75">
        <v>7.9502134323120117</v>
      </c>
      <c r="N103" s="75">
        <v>99</v>
      </c>
      <c r="O103" s="75">
        <v>8</v>
      </c>
      <c r="P103" s="75">
        <v>8</v>
      </c>
      <c r="S103" s="2" t="s">
        <v>98</v>
      </c>
      <c r="T103" s="2">
        <v>1124</v>
      </c>
      <c r="U103" s="2">
        <v>798</v>
      </c>
      <c r="V103" s="2">
        <v>0</v>
      </c>
      <c r="X103" s="2" t="s">
        <v>98</v>
      </c>
      <c r="Y103" s="2">
        <v>1124</v>
      </c>
      <c r="Z103" s="2">
        <v>0</v>
      </c>
      <c r="AB103" s="2" t="s">
        <v>98</v>
      </c>
      <c r="AC103" s="2">
        <v>1124</v>
      </c>
      <c r="AD103" s="2">
        <v>0</v>
      </c>
      <c r="AF103" s="2" t="s">
        <v>98</v>
      </c>
      <c r="AG103" s="2">
        <v>1124</v>
      </c>
      <c r="AH103" s="2">
        <v>0</v>
      </c>
    </row>
    <row r="104" spans="2:34" x14ac:dyDescent="0.2">
      <c r="B104" s="2" t="s">
        <v>137</v>
      </c>
      <c r="C104" s="2" t="s">
        <v>98</v>
      </c>
      <c r="D104" s="2">
        <v>1125</v>
      </c>
      <c r="E104" s="73">
        <v>43326</v>
      </c>
      <c r="F104" s="2">
        <v>482004</v>
      </c>
      <c r="G104" s="2">
        <v>1230779</v>
      </c>
      <c r="H104" s="2">
        <v>66</v>
      </c>
      <c r="I104" s="2">
        <v>0</v>
      </c>
      <c r="J104" s="2">
        <v>0</v>
      </c>
      <c r="K104" s="2">
        <v>0</v>
      </c>
      <c r="L104" s="75">
        <v>0</v>
      </c>
      <c r="M104" s="75">
        <v>7.9502134323120117</v>
      </c>
      <c r="N104" s="75">
        <v>99</v>
      </c>
      <c r="O104" s="75">
        <v>8</v>
      </c>
      <c r="P104" s="75">
        <v>8</v>
      </c>
      <c r="S104" s="2" t="s">
        <v>98</v>
      </c>
      <c r="T104" s="2">
        <v>1125</v>
      </c>
      <c r="U104" s="2">
        <v>794</v>
      </c>
      <c r="V104" s="2">
        <v>0</v>
      </c>
      <c r="X104" s="2" t="s">
        <v>98</v>
      </c>
      <c r="Y104" s="2">
        <v>1125</v>
      </c>
      <c r="Z104" s="2">
        <v>0</v>
      </c>
      <c r="AB104" s="2" t="s">
        <v>98</v>
      </c>
      <c r="AC104" s="2">
        <v>1125</v>
      </c>
      <c r="AD104" s="2">
        <v>0</v>
      </c>
      <c r="AF104" s="2" t="s">
        <v>98</v>
      </c>
      <c r="AG104" s="2">
        <v>1125</v>
      </c>
      <c r="AH104" s="2">
        <v>0</v>
      </c>
    </row>
    <row r="105" spans="2:34" x14ac:dyDescent="0.2">
      <c r="B105" s="2" t="s">
        <v>59</v>
      </c>
      <c r="C105" s="2" t="s">
        <v>98</v>
      </c>
      <c r="D105" s="2">
        <v>1126</v>
      </c>
      <c r="E105" s="73">
        <v>43254</v>
      </c>
      <c r="F105" s="2">
        <v>481905</v>
      </c>
      <c r="G105" s="2">
        <v>1242313</v>
      </c>
      <c r="H105" s="2">
        <v>33</v>
      </c>
      <c r="I105" s="2">
        <v>29.724199295043945</v>
      </c>
      <c r="J105" s="2">
        <v>0</v>
      </c>
      <c r="K105" s="2">
        <v>2</v>
      </c>
      <c r="L105" s="75">
        <v>0</v>
      </c>
      <c r="M105" s="75">
        <v>7.8699078559875488</v>
      </c>
      <c r="N105" s="75">
        <v>98</v>
      </c>
      <c r="O105" s="75">
        <v>8</v>
      </c>
      <c r="P105" s="75">
        <v>8</v>
      </c>
      <c r="S105" s="2" t="s">
        <v>98</v>
      </c>
      <c r="T105" s="2">
        <v>1126</v>
      </c>
      <c r="U105" s="2">
        <v>160</v>
      </c>
      <c r="V105" s="2">
        <v>1</v>
      </c>
      <c r="X105" s="2" t="s">
        <v>98</v>
      </c>
      <c r="Y105" s="2">
        <v>1126</v>
      </c>
      <c r="Z105" s="2">
        <v>0</v>
      </c>
      <c r="AB105" s="2" t="s">
        <v>98</v>
      </c>
      <c r="AC105" s="2">
        <v>1126</v>
      </c>
      <c r="AD105" s="2">
        <v>0</v>
      </c>
      <c r="AF105" s="2" t="s">
        <v>98</v>
      </c>
      <c r="AG105" s="2">
        <v>1126</v>
      </c>
      <c r="AH105" s="2">
        <v>0</v>
      </c>
    </row>
    <row r="106" spans="2:34" x14ac:dyDescent="0.2">
      <c r="B106" s="2" t="s">
        <v>137</v>
      </c>
      <c r="C106" s="2" t="s">
        <v>98</v>
      </c>
      <c r="D106" s="2">
        <v>1127</v>
      </c>
      <c r="E106" s="73">
        <v>43330</v>
      </c>
      <c r="F106" s="2">
        <v>484153</v>
      </c>
      <c r="G106" s="2">
        <v>1230735</v>
      </c>
      <c r="H106" s="2">
        <v>55</v>
      </c>
      <c r="I106" s="2">
        <v>0</v>
      </c>
      <c r="J106" s="2">
        <v>0</v>
      </c>
      <c r="K106" s="2">
        <v>0</v>
      </c>
      <c r="L106" s="75">
        <v>0</v>
      </c>
      <c r="M106" s="75">
        <v>8.0305185317993164</v>
      </c>
      <c r="N106" s="75">
        <v>100</v>
      </c>
      <c r="O106" s="75">
        <v>8</v>
      </c>
      <c r="P106" s="75">
        <v>8</v>
      </c>
      <c r="S106" s="2" t="s">
        <v>98</v>
      </c>
      <c r="T106" s="2">
        <v>1127</v>
      </c>
      <c r="U106" s="2">
        <v>799</v>
      </c>
      <c r="V106" s="2">
        <v>0</v>
      </c>
      <c r="X106" s="2" t="s">
        <v>98</v>
      </c>
      <c r="Y106" s="2">
        <v>1127</v>
      </c>
      <c r="Z106" s="2">
        <v>0</v>
      </c>
      <c r="AB106" s="2" t="s">
        <v>98</v>
      </c>
      <c r="AC106" s="2">
        <v>1127</v>
      </c>
      <c r="AD106" s="2">
        <v>0</v>
      </c>
      <c r="AF106" s="2" t="s">
        <v>98</v>
      </c>
      <c r="AG106" s="2">
        <v>1127</v>
      </c>
      <c r="AH106" s="2">
        <v>0</v>
      </c>
    </row>
    <row r="107" spans="2:34" x14ac:dyDescent="0.2">
      <c r="B107" s="2" t="s">
        <v>137</v>
      </c>
      <c r="C107" s="2" t="s">
        <v>98</v>
      </c>
      <c r="D107" s="2">
        <v>1128</v>
      </c>
      <c r="E107" s="73">
        <v>43331</v>
      </c>
      <c r="F107" s="2">
        <v>485003</v>
      </c>
      <c r="G107" s="2">
        <v>1225299</v>
      </c>
      <c r="H107" s="2">
        <v>40</v>
      </c>
      <c r="I107" s="2">
        <v>0</v>
      </c>
      <c r="J107" s="2">
        <v>0</v>
      </c>
      <c r="K107" s="2">
        <v>0</v>
      </c>
      <c r="L107" s="75">
        <v>0</v>
      </c>
      <c r="M107" s="75">
        <v>7.9502134323120117</v>
      </c>
      <c r="N107" s="75">
        <v>99</v>
      </c>
      <c r="O107" s="75">
        <v>8</v>
      </c>
      <c r="P107" s="75">
        <v>8</v>
      </c>
      <c r="S107" s="2" t="s">
        <v>98</v>
      </c>
      <c r="T107" s="2">
        <v>1128</v>
      </c>
      <c r="U107" s="2">
        <v>804</v>
      </c>
      <c r="V107" s="2">
        <v>0</v>
      </c>
      <c r="X107" s="2" t="s">
        <v>98</v>
      </c>
      <c r="Y107" s="2">
        <v>1128</v>
      </c>
      <c r="Z107" s="2">
        <v>0</v>
      </c>
      <c r="AB107" s="2" t="s">
        <v>98</v>
      </c>
      <c r="AC107" s="2">
        <v>1128</v>
      </c>
      <c r="AD107" s="2">
        <v>0</v>
      </c>
      <c r="AF107" s="2" t="s">
        <v>98</v>
      </c>
      <c r="AG107" s="2">
        <v>1128</v>
      </c>
      <c r="AH107" s="2">
        <v>0</v>
      </c>
    </row>
    <row r="108" spans="2:34" x14ac:dyDescent="0.2">
      <c r="B108" s="2" t="s">
        <v>59</v>
      </c>
      <c r="C108" s="2" t="s">
        <v>98</v>
      </c>
      <c r="D108" s="2">
        <v>1509</v>
      </c>
      <c r="E108" s="73">
        <v>43258</v>
      </c>
      <c r="F108" s="2">
        <v>480486</v>
      </c>
      <c r="G108" s="2">
        <v>1251600</v>
      </c>
      <c r="H108" s="2">
        <v>117</v>
      </c>
      <c r="I108" s="2">
        <v>430.00619506835937</v>
      </c>
      <c r="J108" s="2">
        <v>160.99163818359375</v>
      </c>
      <c r="K108" s="2">
        <v>30</v>
      </c>
      <c r="L108" s="75">
        <v>18</v>
      </c>
      <c r="M108" s="75">
        <v>7.9005246162414551</v>
      </c>
      <c r="N108" s="75">
        <v>99</v>
      </c>
      <c r="O108" s="75">
        <v>8</v>
      </c>
      <c r="P108" s="75">
        <v>7.9499998092651367</v>
      </c>
      <c r="S108" s="2" t="s">
        <v>98</v>
      </c>
      <c r="T108" s="2">
        <v>1509</v>
      </c>
      <c r="U108" s="2">
        <v>786</v>
      </c>
      <c r="V108" s="2">
        <v>0</v>
      </c>
      <c r="X108" s="2" t="s">
        <v>98</v>
      </c>
      <c r="Y108" s="2">
        <v>1509</v>
      </c>
      <c r="Z108" s="2">
        <v>10</v>
      </c>
      <c r="AB108" s="2" t="s">
        <v>98</v>
      </c>
      <c r="AC108" s="2">
        <v>1509</v>
      </c>
      <c r="AD108" s="2">
        <v>0</v>
      </c>
      <c r="AF108" s="2" t="s">
        <v>98</v>
      </c>
      <c r="AG108" s="2">
        <v>1509</v>
      </c>
      <c r="AH108" s="2">
        <v>1</v>
      </c>
    </row>
    <row r="109" spans="2:34" x14ac:dyDescent="0.2">
      <c r="B109" s="2" t="s">
        <v>59</v>
      </c>
      <c r="C109" s="2" t="s">
        <v>98</v>
      </c>
      <c r="D109" s="2">
        <v>1513</v>
      </c>
      <c r="E109" s="73">
        <v>43259</v>
      </c>
      <c r="F109" s="2">
        <v>481492</v>
      </c>
      <c r="G109" s="2">
        <v>1251600</v>
      </c>
      <c r="H109" s="2">
        <v>66</v>
      </c>
      <c r="I109" s="2">
        <v>11.427544593811035</v>
      </c>
      <c r="J109" s="2">
        <v>0</v>
      </c>
      <c r="K109" s="2">
        <v>1</v>
      </c>
      <c r="L109" s="75">
        <v>0</v>
      </c>
      <c r="M109" s="75">
        <v>8.0305185317993164</v>
      </c>
      <c r="N109" s="75">
        <v>100</v>
      </c>
      <c r="O109" s="75">
        <v>8</v>
      </c>
      <c r="P109" s="75">
        <v>8</v>
      </c>
      <c r="S109" s="2" t="s">
        <v>98</v>
      </c>
      <c r="T109" s="2">
        <v>1513</v>
      </c>
      <c r="U109" s="2">
        <v>793</v>
      </c>
      <c r="V109" s="2">
        <v>0</v>
      </c>
      <c r="X109" s="2" t="s">
        <v>98</v>
      </c>
      <c r="Y109" s="2">
        <v>1513</v>
      </c>
      <c r="Z109" s="2">
        <v>0</v>
      </c>
      <c r="AB109" s="2" t="s">
        <v>98</v>
      </c>
      <c r="AC109" s="2">
        <v>1513</v>
      </c>
      <c r="AD109" s="2">
        <v>0</v>
      </c>
      <c r="AF109" s="2" t="s">
        <v>98</v>
      </c>
      <c r="AG109" s="2">
        <v>1513</v>
      </c>
      <c r="AH109" s="2">
        <v>0</v>
      </c>
    </row>
    <row r="110" spans="2:34" x14ac:dyDescent="0.2">
      <c r="B110" s="2" t="s">
        <v>59</v>
      </c>
      <c r="C110" s="2" t="s">
        <v>98</v>
      </c>
      <c r="D110" s="2">
        <v>1515</v>
      </c>
      <c r="E110" s="73">
        <v>43257</v>
      </c>
      <c r="F110" s="2">
        <v>481500</v>
      </c>
      <c r="G110" s="2">
        <v>1253100</v>
      </c>
      <c r="H110" s="2">
        <v>76</v>
      </c>
      <c r="I110" s="2">
        <v>268.59283447265625</v>
      </c>
      <c r="J110" s="2">
        <v>35.318450927734375</v>
      </c>
      <c r="K110" s="2">
        <v>12</v>
      </c>
      <c r="L110" s="75">
        <v>4</v>
      </c>
      <c r="M110" s="75">
        <v>7.9502134323120117</v>
      </c>
      <c r="N110" s="75">
        <v>99</v>
      </c>
      <c r="O110" s="75">
        <v>8</v>
      </c>
      <c r="P110" s="75">
        <v>8</v>
      </c>
      <c r="S110" s="2" t="s">
        <v>98</v>
      </c>
      <c r="T110" s="2">
        <v>1515</v>
      </c>
      <c r="U110" s="2">
        <v>791</v>
      </c>
      <c r="V110" s="2">
        <v>0</v>
      </c>
      <c r="X110" s="2" t="s">
        <v>98</v>
      </c>
      <c r="Y110" s="2">
        <v>1515</v>
      </c>
      <c r="Z110" s="2">
        <v>0</v>
      </c>
      <c r="AB110" s="2" t="s">
        <v>98</v>
      </c>
      <c r="AC110" s="2">
        <v>1515</v>
      </c>
      <c r="AD110" s="2">
        <v>1</v>
      </c>
      <c r="AF110" s="2" t="s">
        <v>98</v>
      </c>
      <c r="AG110" s="2">
        <v>1515</v>
      </c>
      <c r="AH110" s="2">
        <v>10</v>
      </c>
    </row>
    <row r="111" spans="2:34" x14ac:dyDescent="0.2">
      <c r="B111" s="2" t="s">
        <v>59</v>
      </c>
      <c r="C111" s="2" t="s">
        <v>98</v>
      </c>
      <c r="D111" s="2">
        <v>1517</v>
      </c>
      <c r="E111" s="73">
        <v>43253</v>
      </c>
      <c r="F111" s="2">
        <v>481993</v>
      </c>
      <c r="G111" s="2">
        <v>1245300</v>
      </c>
      <c r="H111" s="2">
        <v>109</v>
      </c>
      <c r="I111" s="2">
        <v>188.90415954589844</v>
      </c>
      <c r="J111" s="2">
        <v>18.021280288696289</v>
      </c>
      <c r="K111" s="2">
        <v>11</v>
      </c>
      <c r="L111" s="75">
        <v>2</v>
      </c>
      <c r="M111" s="75">
        <v>7.9502134323120117</v>
      </c>
      <c r="N111" s="75">
        <v>99</v>
      </c>
      <c r="O111" s="75">
        <v>8</v>
      </c>
      <c r="P111" s="75">
        <v>8</v>
      </c>
      <c r="S111" s="2" t="s">
        <v>98</v>
      </c>
      <c r="T111" s="2">
        <v>1517</v>
      </c>
      <c r="U111" s="2">
        <v>159</v>
      </c>
      <c r="V111" s="2">
        <v>1</v>
      </c>
      <c r="X111" s="2" t="s">
        <v>98</v>
      </c>
      <c r="Y111" s="2">
        <v>1517</v>
      </c>
      <c r="Z111" s="2">
        <v>0</v>
      </c>
      <c r="AB111" s="2" t="s">
        <v>98</v>
      </c>
      <c r="AC111" s="2">
        <v>1517</v>
      </c>
      <c r="AD111" s="2">
        <v>0</v>
      </c>
      <c r="AF111" s="2" t="s">
        <v>98</v>
      </c>
      <c r="AG111" s="2">
        <v>1517</v>
      </c>
      <c r="AH111" s="2">
        <v>0</v>
      </c>
    </row>
    <row r="112" spans="2:34" x14ac:dyDescent="0.2">
      <c r="B112" s="2" t="s">
        <v>59</v>
      </c>
      <c r="C112" s="2" t="s">
        <v>98</v>
      </c>
      <c r="D112" s="2">
        <v>1519</v>
      </c>
      <c r="E112" s="73">
        <v>43260</v>
      </c>
      <c r="F112" s="2">
        <v>482004</v>
      </c>
      <c r="G112" s="2">
        <v>1250800</v>
      </c>
      <c r="H112" s="2">
        <v>73</v>
      </c>
      <c r="I112" s="2">
        <v>13.812229156494141</v>
      </c>
      <c r="J112" s="2">
        <v>0</v>
      </c>
      <c r="K112" s="2">
        <v>1</v>
      </c>
      <c r="L112" s="75">
        <v>0</v>
      </c>
      <c r="M112" s="75">
        <v>7.9502134323120117</v>
      </c>
      <c r="N112" s="75">
        <v>99</v>
      </c>
      <c r="O112" s="75">
        <v>8</v>
      </c>
      <c r="P112" s="75">
        <v>8</v>
      </c>
      <c r="S112" s="2" t="s">
        <v>98</v>
      </c>
      <c r="T112" s="2">
        <v>1519</v>
      </c>
      <c r="U112" s="2">
        <v>796</v>
      </c>
      <c r="V112" s="2">
        <v>0</v>
      </c>
      <c r="X112" s="2" t="s">
        <v>98</v>
      </c>
      <c r="Y112" s="2">
        <v>1519</v>
      </c>
      <c r="Z112" s="2">
        <v>0</v>
      </c>
      <c r="AB112" s="2" t="s">
        <v>98</v>
      </c>
      <c r="AC112" s="2">
        <v>1519</v>
      </c>
      <c r="AD112" s="2">
        <v>0</v>
      </c>
      <c r="AF112" s="2" t="s">
        <v>98</v>
      </c>
      <c r="AG112" s="2">
        <v>1519</v>
      </c>
      <c r="AH112" s="2">
        <v>0</v>
      </c>
    </row>
    <row r="113" spans="2:34" x14ac:dyDescent="0.2">
      <c r="B113" s="2" t="s">
        <v>59</v>
      </c>
      <c r="C113" s="2" t="s">
        <v>98</v>
      </c>
      <c r="D113" s="2">
        <v>1522</v>
      </c>
      <c r="E113" s="73">
        <v>43253</v>
      </c>
      <c r="F113" s="2">
        <v>482498</v>
      </c>
      <c r="G113" s="2">
        <v>1250100</v>
      </c>
      <c r="H113" s="2">
        <v>118</v>
      </c>
      <c r="I113" s="2">
        <v>509.36984252929687</v>
      </c>
      <c r="J113" s="2">
        <v>30.439453125</v>
      </c>
      <c r="K113" s="2">
        <v>26</v>
      </c>
      <c r="L113" s="75">
        <v>3</v>
      </c>
      <c r="M113" s="75">
        <v>7.8699078559875488</v>
      </c>
      <c r="N113" s="75">
        <v>98</v>
      </c>
      <c r="O113" s="75">
        <v>8</v>
      </c>
      <c r="P113" s="75">
        <v>8</v>
      </c>
      <c r="S113" s="2" t="s">
        <v>98</v>
      </c>
      <c r="T113" s="2">
        <v>1522</v>
      </c>
      <c r="U113" s="2">
        <v>160</v>
      </c>
      <c r="V113" s="2">
        <v>1</v>
      </c>
      <c r="X113" s="2" t="s">
        <v>98</v>
      </c>
      <c r="Y113" s="2">
        <v>1522</v>
      </c>
      <c r="Z113" s="2">
        <v>0</v>
      </c>
      <c r="AB113" s="2" t="s">
        <v>98</v>
      </c>
      <c r="AC113" s="2">
        <v>1522</v>
      </c>
      <c r="AD113" s="2">
        <v>0</v>
      </c>
      <c r="AF113" s="2" t="s">
        <v>98</v>
      </c>
      <c r="AG113" s="2">
        <v>1522</v>
      </c>
      <c r="AH113" s="2">
        <v>0</v>
      </c>
    </row>
    <row r="114" spans="2:34" x14ac:dyDescent="0.2">
      <c r="B114" s="2" t="s">
        <v>59</v>
      </c>
      <c r="C114" s="2" t="s">
        <v>98</v>
      </c>
      <c r="D114" s="2">
        <v>1525</v>
      </c>
      <c r="E114" s="73">
        <v>43253</v>
      </c>
      <c r="F114" s="2">
        <v>482998</v>
      </c>
      <c r="G114" s="2">
        <v>1245284</v>
      </c>
      <c r="H114" s="2">
        <v>64</v>
      </c>
      <c r="I114" s="2">
        <v>624.3800048828125</v>
      </c>
      <c r="J114" s="2">
        <v>43.416702270507812</v>
      </c>
      <c r="K114" s="2">
        <v>24</v>
      </c>
      <c r="L114" s="75">
        <v>5</v>
      </c>
      <c r="M114" s="75">
        <v>7.9502134323120117</v>
      </c>
      <c r="N114" s="75">
        <v>99</v>
      </c>
      <c r="O114" s="75">
        <v>8</v>
      </c>
      <c r="P114" s="75">
        <v>8</v>
      </c>
      <c r="S114" s="2" t="s">
        <v>98</v>
      </c>
      <c r="T114" s="2">
        <v>1525</v>
      </c>
      <c r="U114" s="2">
        <v>160</v>
      </c>
      <c r="V114" s="2">
        <v>1</v>
      </c>
      <c r="X114" s="2" t="s">
        <v>98</v>
      </c>
      <c r="Y114" s="2">
        <v>1525</v>
      </c>
      <c r="Z114" s="2">
        <v>3</v>
      </c>
      <c r="AB114" s="2" t="s">
        <v>98</v>
      </c>
      <c r="AC114" s="2">
        <v>1525</v>
      </c>
      <c r="AD114" s="2">
        <v>0</v>
      </c>
      <c r="AF114" s="2" t="s">
        <v>98</v>
      </c>
      <c r="AG114" s="2">
        <v>1525</v>
      </c>
      <c r="AH114" s="2">
        <v>0</v>
      </c>
    </row>
    <row r="115" spans="2:34" x14ac:dyDescent="0.2">
      <c r="B115" s="2" t="s">
        <v>137</v>
      </c>
      <c r="C115" s="2" t="s">
        <v>98</v>
      </c>
      <c r="D115" s="2">
        <v>1621</v>
      </c>
      <c r="E115" s="73">
        <v>43329</v>
      </c>
      <c r="F115" s="2">
        <v>480972</v>
      </c>
      <c r="G115" s="2">
        <v>1222573</v>
      </c>
      <c r="H115" s="2">
        <v>28</v>
      </c>
      <c r="I115" s="2">
        <v>0</v>
      </c>
      <c r="J115" s="2">
        <v>0</v>
      </c>
      <c r="K115" s="2">
        <v>0</v>
      </c>
      <c r="L115" s="75">
        <v>0</v>
      </c>
      <c r="M115" s="75">
        <v>7.9502134323120117</v>
      </c>
      <c r="N115" s="75">
        <v>99</v>
      </c>
      <c r="O115" s="75">
        <v>8</v>
      </c>
      <c r="P115" s="75">
        <v>8</v>
      </c>
      <c r="S115" s="2" t="s">
        <v>98</v>
      </c>
      <c r="T115" s="2">
        <v>1621</v>
      </c>
      <c r="U115" s="2">
        <v>800</v>
      </c>
      <c r="V115" s="2">
        <v>0</v>
      </c>
      <c r="X115" s="2" t="s">
        <v>98</v>
      </c>
      <c r="Y115" s="2">
        <v>1621</v>
      </c>
      <c r="Z115" s="2">
        <v>0</v>
      </c>
      <c r="AB115" s="2" t="s">
        <v>98</v>
      </c>
      <c r="AC115" s="2">
        <v>1621</v>
      </c>
      <c r="AD115" s="2">
        <v>0</v>
      </c>
      <c r="AF115" s="2" t="s">
        <v>98</v>
      </c>
      <c r="AG115" s="2">
        <v>1621</v>
      </c>
      <c r="AH115" s="2">
        <v>0</v>
      </c>
    </row>
    <row r="116" spans="2:34" x14ac:dyDescent="0.2">
      <c r="B116" s="2" t="s">
        <v>137</v>
      </c>
      <c r="C116" s="2" t="s">
        <v>98</v>
      </c>
      <c r="D116" s="2">
        <v>1623</v>
      </c>
      <c r="E116" s="73">
        <v>43330</v>
      </c>
      <c r="F116" s="2">
        <v>482775</v>
      </c>
      <c r="G116" s="2">
        <v>1230542</v>
      </c>
      <c r="H116" s="2">
        <v>119</v>
      </c>
      <c r="I116" s="2">
        <v>15.396925926208496</v>
      </c>
      <c r="J116" s="2">
        <v>0</v>
      </c>
      <c r="K116" s="2">
        <v>1</v>
      </c>
      <c r="L116" s="75">
        <v>0</v>
      </c>
      <c r="M116" s="75">
        <v>1.9875533580780029</v>
      </c>
      <c r="N116" s="75">
        <v>99</v>
      </c>
      <c r="O116" s="75">
        <v>8</v>
      </c>
      <c r="P116" s="75">
        <v>2</v>
      </c>
      <c r="S116" s="2" t="s">
        <v>98</v>
      </c>
      <c r="T116" s="2">
        <v>1623</v>
      </c>
      <c r="U116" s="2">
        <v>204</v>
      </c>
      <c r="V116" s="2">
        <v>0</v>
      </c>
      <c r="X116" s="2" t="s">
        <v>98</v>
      </c>
      <c r="Y116" s="2">
        <v>1623</v>
      </c>
      <c r="Z116" s="2">
        <v>0</v>
      </c>
      <c r="AB116" s="2" t="s">
        <v>98</v>
      </c>
      <c r="AC116" s="2">
        <v>1623</v>
      </c>
      <c r="AD116" s="2">
        <v>0</v>
      </c>
      <c r="AF116" s="2" t="s">
        <v>98</v>
      </c>
      <c r="AG116" s="2">
        <v>1623</v>
      </c>
      <c r="AH116" s="2">
        <v>1</v>
      </c>
    </row>
    <row r="117" spans="2:34" x14ac:dyDescent="0.2">
      <c r="B117" s="2" t="s">
        <v>137</v>
      </c>
      <c r="C117" s="2" t="s">
        <v>98</v>
      </c>
      <c r="D117" s="2">
        <v>1624</v>
      </c>
      <c r="E117" s="73">
        <v>43331</v>
      </c>
      <c r="F117" s="2">
        <v>485893</v>
      </c>
      <c r="G117" s="2">
        <v>1225474</v>
      </c>
      <c r="H117" s="2">
        <v>14</v>
      </c>
      <c r="I117" s="2">
        <v>0</v>
      </c>
      <c r="J117" s="2">
        <v>0</v>
      </c>
      <c r="K117" s="2">
        <v>0</v>
      </c>
      <c r="L117" s="75">
        <v>0</v>
      </c>
      <c r="M117" s="75">
        <v>8.0305185317993164</v>
      </c>
      <c r="N117" s="75">
        <v>100</v>
      </c>
      <c r="O117" s="75">
        <v>8</v>
      </c>
      <c r="P117" s="75">
        <v>8</v>
      </c>
      <c r="S117" s="2" t="s">
        <v>98</v>
      </c>
      <c r="T117" s="2">
        <v>1624</v>
      </c>
      <c r="U117" s="2">
        <v>798</v>
      </c>
      <c r="V117" s="2">
        <v>0</v>
      </c>
      <c r="X117" s="2" t="s">
        <v>98</v>
      </c>
      <c r="Y117" s="2">
        <v>1624</v>
      </c>
      <c r="Z117" s="2">
        <v>0</v>
      </c>
      <c r="AB117" s="2" t="s">
        <v>98</v>
      </c>
      <c r="AC117" s="2">
        <v>1624</v>
      </c>
      <c r="AD117" s="2">
        <v>0</v>
      </c>
      <c r="AF117" s="2" t="s">
        <v>98</v>
      </c>
      <c r="AG117" s="2">
        <v>1624</v>
      </c>
      <c r="AH117" s="2">
        <v>0</v>
      </c>
    </row>
    <row r="118" spans="2:34" x14ac:dyDescent="0.2">
      <c r="B118" s="2" t="s">
        <v>59</v>
      </c>
      <c r="C118" s="2" t="s">
        <v>98</v>
      </c>
      <c r="D118" s="2">
        <v>1874</v>
      </c>
      <c r="E118" s="73">
        <v>43276</v>
      </c>
      <c r="F118" s="2">
        <v>465491</v>
      </c>
      <c r="G118" s="2">
        <v>1244600</v>
      </c>
      <c r="H118" s="2">
        <v>78</v>
      </c>
      <c r="I118" s="2">
        <v>92.340652465820313</v>
      </c>
      <c r="J118" s="2">
        <v>30.167266845703125</v>
      </c>
      <c r="K118" s="2">
        <v>4</v>
      </c>
      <c r="L118" s="75">
        <v>4</v>
      </c>
      <c r="M118" s="75">
        <v>7.9502134323120117</v>
      </c>
      <c r="N118" s="75">
        <v>99</v>
      </c>
      <c r="O118" s="75">
        <v>8</v>
      </c>
      <c r="P118" s="75">
        <v>8</v>
      </c>
      <c r="S118" s="2" t="s">
        <v>98</v>
      </c>
      <c r="T118" s="2">
        <v>1874</v>
      </c>
      <c r="U118" s="2">
        <v>160</v>
      </c>
      <c r="V118" s="2">
        <v>1</v>
      </c>
      <c r="X118" s="2" t="s">
        <v>98</v>
      </c>
      <c r="Y118" s="2">
        <v>1874</v>
      </c>
      <c r="Z118" s="2">
        <v>0</v>
      </c>
      <c r="AB118" s="2" t="s">
        <v>98</v>
      </c>
      <c r="AC118" s="2">
        <v>1874</v>
      </c>
      <c r="AD118" s="2">
        <v>0</v>
      </c>
      <c r="AF118" s="2" t="s">
        <v>98</v>
      </c>
      <c r="AG118" s="2">
        <v>1874</v>
      </c>
      <c r="AH118" s="2">
        <v>0</v>
      </c>
    </row>
    <row r="119" spans="2:34" x14ac:dyDescent="0.2">
      <c r="B119" s="2" t="s">
        <v>59</v>
      </c>
      <c r="C119" s="2" t="s">
        <v>98</v>
      </c>
      <c r="D119" s="2">
        <v>1875</v>
      </c>
      <c r="E119" s="73">
        <v>43275</v>
      </c>
      <c r="F119" s="2">
        <v>465497</v>
      </c>
      <c r="G119" s="2">
        <v>1243100</v>
      </c>
      <c r="H119" s="2">
        <v>46</v>
      </c>
      <c r="I119" s="2">
        <v>406.83358764648437</v>
      </c>
      <c r="J119" s="2">
        <v>17.222492218017578</v>
      </c>
      <c r="K119" s="2">
        <v>16</v>
      </c>
      <c r="L119" s="75">
        <v>2</v>
      </c>
      <c r="M119" s="75">
        <v>8.0305185317993164</v>
      </c>
      <c r="N119" s="75">
        <v>100</v>
      </c>
      <c r="O119" s="75">
        <v>8</v>
      </c>
      <c r="P119" s="75">
        <v>8</v>
      </c>
      <c r="S119" s="2" t="s">
        <v>98</v>
      </c>
      <c r="T119" s="2">
        <v>1875</v>
      </c>
      <c r="U119" s="2">
        <v>160</v>
      </c>
      <c r="V119" s="2">
        <v>1</v>
      </c>
      <c r="X119" s="2" t="s">
        <v>98</v>
      </c>
      <c r="Y119" s="2">
        <v>1875</v>
      </c>
      <c r="Z119" s="2">
        <v>0</v>
      </c>
      <c r="AB119" s="2" t="s">
        <v>98</v>
      </c>
      <c r="AC119" s="2">
        <v>1875</v>
      </c>
      <c r="AD119" s="2">
        <v>0</v>
      </c>
      <c r="AF119" s="2" t="s">
        <v>98</v>
      </c>
      <c r="AG119" s="2">
        <v>1875</v>
      </c>
      <c r="AH119" s="2">
        <v>0</v>
      </c>
    </row>
    <row r="120" spans="2:34" x14ac:dyDescent="0.2">
      <c r="B120" s="2" t="s">
        <v>59</v>
      </c>
      <c r="C120" s="2" t="s">
        <v>98</v>
      </c>
      <c r="D120" s="2">
        <v>1876</v>
      </c>
      <c r="E120" s="73">
        <v>43275</v>
      </c>
      <c r="F120" s="2">
        <v>465495</v>
      </c>
      <c r="G120" s="2">
        <v>1241700</v>
      </c>
      <c r="H120" s="2">
        <v>21</v>
      </c>
      <c r="I120" s="2">
        <v>0</v>
      </c>
      <c r="J120" s="2">
        <v>0</v>
      </c>
      <c r="K120" s="2">
        <v>0</v>
      </c>
      <c r="L120" s="75">
        <v>0</v>
      </c>
      <c r="M120" s="75">
        <v>7.9502134323120117</v>
      </c>
      <c r="N120" s="75">
        <v>99</v>
      </c>
      <c r="O120" s="75">
        <v>8</v>
      </c>
      <c r="P120" s="75">
        <v>8</v>
      </c>
      <c r="S120" s="2" t="s">
        <v>98</v>
      </c>
      <c r="T120" s="2">
        <v>1876</v>
      </c>
      <c r="U120" s="2">
        <v>160</v>
      </c>
      <c r="V120" s="2">
        <v>1</v>
      </c>
      <c r="X120" s="2" t="s">
        <v>98</v>
      </c>
      <c r="Y120" s="2">
        <v>1876</v>
      </c>
      <c r="Z120" s="2">
        <v>0</v>
      </c>
      <c r="AB120" s="2" t="s">
        <v>98</v>
      </c>
      <c r="AC120" s="2">
        <v>1876</v>
      </c>
      <c r="AD120" s="2">
        <v>0</v>
      </c>
      <c r="AF120" s="2" t="s">
        <v>98</v>
      </c>
      <c r="AG120" s="2">
        <v>1876</v>
      </c>
      <c r="AH120" s="2">
        <v>0</v>
      </c>
    </row>
    <row r="121" spans="2:34" x14ac:dyDescent="0.2">
      <c r="B121" s="2" t="s">
        <v>59</v>
      </c>
      <c r="C121" s="2" t="s">
        <v>98</v>
      </c>
      <c r="D121" s="2">
        <v>1877</v>
      </c>
      <c r="E121" s="73">
        <v>43271</v>
      </c>
      <c r="F121" s="2">
        <v>470497</v>
      </c>
      <c r="G121" s="2">
        <v>1244600</v>
      </c>
      <c r="H121" s="2">
        <v>68</v>
      </c>
      <c r="I121" s="2">
        <v>295.71035766601562</v>
      </c>
      <c r="J121" s="2">
        <v>37.019931793212891</v>
      </c>
      <c r="K121" s="2">
        <v>16</v>
      </c>
      <c r="L121" s="75">
        <v>4</v>
      </c>
      <c r="M121" s="75">
        <v>7.9502134323120117</v>
      </c>
      <c r="N121" s="75">
        <v>99</v>
      </c>
      <c r="O121" s="75">
        <v>8</v>
      </c>
      <c r="P121" s="75">
        <v>8</v>
      </c>
      <c r="S121" s="2" t="s">
        <v>98</v>
      </c>
      <c r="T121" s="2">
        <v>1877</v>
      </c>
      <c r="U121" s="2">
        <v>160</v>
      </c>
      <c r="V121" s="2">
        <v>1</v>
      </c>
      <c r="X121" s="2" t="s">
        <v>98</v>
      </c>
      <c r="Y121" s="2">
        <v>1877</v>
      </c>
      <c r="Z121" s="2">
        <v>0</v>
      </c>
      <c r="AB121" s="2" t="s">
        <v>98</v>
      </c>
      <c r="AC121" s="2">
        <v>1877</v>
      </c>
      <c r="AD121" s="2">
        <v>0</v>
      </c>
      <c r="AF121" s="2" t="s">
        <v>98</v>
      </c>
      <c r="AG121" s="2">
        <v>1877</v>
      </c>
      <c r="AH121" s="2">
        <v>0</v>
      </c>
    </row>
    <row r="122" spans="2:34" x14ac:dyDescent="0.2">
      <c r="B122" s="2" t="s">
        <v>59</v>
      </c>
      <c r="C122" s="2" t="s">
        <v>98</v>
      </c>
      <c r="D122" s="2">
        <v>1878</v>
      </c>
      <c r="E122" s="73">
        <v>43266</v>
      </c>
      <c r="F122" s="2">
        <v>470498</v>
      </c>
      <c r="G122" s="2">
        <v>1243100</v>
      </c>
      <c r="H122" s="2">
        <v>37</v>
      </c>
      <c r="I122" s="2">
        <v>0</v>
      </c>
      <c r="J122" s="2">
        <v>0</v>
      </c>
      <c r="K122" s="2">
        <v>0</v>
      </c>
      <c r="L122" s="75">
        <v>0</v>
      </c>
      <c r="M122" s="75">
        <v>7.9502134323120117</v>
      </c>
      <c r="N122" s="75">
        <v>99</v>
      </c>
      <c r="O122" s="75">
        <v>8</v>
      </c>
      <c r="P122" s="75">
        <v>8</v>
      </c>
      <c r="S122" s="2" t="s">
        <v>98</v>
      </c>
      <c r="T122" s="2">
        <v>1878</v>
      </c>
      <c r="U122" s="2">
        <v>160</v>
      </c>
      <c r="V122" s="2">
        <v>1</v>
      </c>
      <c r="X122" s="2" t="s">
        <v>98</v>
      </c>
      <c r="Y122" s="2">
        <v>1878</v>
      </c>
      <c r="Z122" s="2">
        <v>0</v>
      </c>
      <c r="AB122" s="2" t="s">
        <v>98</v>
      </c>
      <c r="AC122" s="2">
        <v>1878</v>
      </c>
      <c r="AD122" s="2">
        <v>0</v>
      </c>
      <c r="AF122" s="2" t="s">
        <v>98</v>
      </c>
      <c r="AG122" s="2">
        <v>1878</v>
      </c>
      <c r="AH122" s="2">
        <v>0</v>
      </c>
    </row>
    <row r="123" spans="2:34" x14ac:dyDescent="0.2">
      <c r="B123" s="2" t="s">
        <v>59</v>
      </c>
      <c r="C123" s="2" t="s">
        <v>98</v>
      </c>
      <c r="D123" s="2">
        <v>1879</v>
      </c>
      <c r="E123" s="73">
        <v>43270</v>
      </c>
      <c r="F123" s="2">
        <v>471498</v>
      </c>
      <c r="G123" s="2">
        <v>1250000</v>
      </c>
      <c r="H123" s="2">
        <v>255</v>
      </c>
      <c r="I123" s="2">
        <v>42.618141174316406</v>
      </c>
      <c r="J123" s="2">
        <v>0</v>
      </c>
      <c r="K123" s="2">
        <v>2</v>
      </c>
      <c r="L123" s="75">
        <v>0</v>
      </c>
      <c r="M123" s="75">
        <v>7.9502134323120117</v>
      </c>
      <c r="N123" s="75">
        <v>99</v>
      </c>
      <c r="O123" s="75">
        <v>8</v>
      </c>
      <c r="P123" s="75">
        <v>8</v>
      </c>
      <c r="S123" s="2" t="s">
        <v>98</v>
      </c>
      <c r="T123" s="2">
        <v>1879</v>
      </c>
      <c r="U123" s="2">
        <v>160</v>
      </c>
      <c r="V123" s="2">
        <v>1</v>
      </c>
      <c r="X123" s="2" t="s">
        <v>98</v>
      </c>
      <c r="Y123" s="2">
        <v>1879</v>
      </c>
      <c r="Z123" s="2">
        <v>2</v>
      </c>
      <c r="AB123" s="2" t="s">
        <v>98</v>
      </c>
      <c r="AC123" s="2">
        <v>1879</v>
      </c>
      <c r="AD123" s="2">
        <v>0</v>
      </c>
      <c r="AF123" s="2" t="s">
        <v>98</v>
      </c>
      <c r="AG123" s="2">
        <v>1879</v>
      </c>
      <c r="AH123" s="2">
        <v>0</v>
      </c>
    </row>
    <row r="124" spans="2:34" x14ac:dyDescent="0.2">
      <c r="B124" s="2" t="s">
        <v>59</v>
      </c>
      <c r="C124" s="2" t="s">
        <v>98</v>
      </c>
      <c r="D124" s="2">
        <v>1880</v>
      </c>
      <c r="E124" s="73">
        <v>43270</v>
      </c>
      <c r="F124" s="2">
        <v>471488</v>
      </c>
      <c r="G124" s="2">
        <v>1244600</v>
      </c>
      <c r="H124" s="2">
        <v>74</v>
      </c>
      <c r="I124" s="2">
        <v>327.81289672851562</v>
      </c>
      <c r="J124" s="2">
        <v>121.32489013671875</v>
      </c>
      <c r="K124" s="2">
        <v>14</v>
      </c>
      <c r="L124" s="75">
        <v>15</v>
      </c>
      <c r="M124" s="75">
        <v>7.9502134323120117</v>
      </c>
      <c r="N124" s="75">
        <v>99</v>
      </c>
      <c r="O124" s="75">
        <v>8</v>
      </c>
      <c r="P124" s="75">
        <v>8</v>
      </c>
      <c r="S124" s="2" t="s">
        <v>98</v>
      </c>
      <c r="T124" s="2">
        <v>1880</v>
      </c>
      <c r="U124" s="2">
        <v>160</v>
      </c>
      <c r="V124" s="2">
        <v>1</v>
      </c>
      <c r="X124" s="2" t="s">
        <v>98</v>
      </c>
      <c r="Y124" s="2">
        <v>1880</v>
      </c>
      <c r="Z124" s="2">
        <v>0</v>
      </c>
      <c r="AB124" s="2" t="s">
        <v>98</v>
      </c>
      <c r="AC124" s="2">
        <v>1880</v>
      </c>
      <c r="AD124" s="2">
        <v>0</v>
      </c>
      <c r="AF124" s="2" t="s">
        <v>98</v>
      </c>
      <c r="AG124" s="2">
        <v>1880</v>
      </c>
      <c r="AH124" s="2">
        <v>0</v>
      </c>
    </row>
    <row r="125" spans="2:34" x14ac:dyDescent="0.2">
      <c r="B125" s="2" t="s">
        <v>59</v>
      </c>
      <c r="C125" s="2" t="s">
        <v>98</v>
      </c>
      <c r="D125" s="2">
        <v>1881</v>
      </c>
      <c r="E125" s="73">
        <v>43267</v>
      </c>
      <c r="F125" s="2">
        <v>471496</v>
      </c>
      <c r="G125" s="2">
        <v>1243100</v>
      </c>
      <c r="H125" s="2">
        <v>32</v>
      </c>
      <c r="I125" s="2">
        <v>74.030029296875</v>
      </c>
      <c r="J125" s="2">
        <v>0</v>
      </c>
      <c r="K125" s="2">
        <v>3</v>
      </c>
      <c r="L125" s="75">
        <v>0</v>
      </c>
      <c r="M125" s="75">
        <v>7.9502134323120117</v>
      </c>
      <c r="N125" s="75">
        <v>99</v>
      </c>
      <c r="O125" s="75">
        <v>8</v>
      </c>
      <c r="P125" s="75">
        <v>8</v>
      </c>
      <c r="S125" s="2" t="s">
        <v>98</v>
      </c>
      <c r="T125" s="2">
        <v>1881</v>
      </c>
      <c r="U125" s="2">
        <v>160</v>
      </c>
      <c r="V125" s="2">
        <v>1</v>
      </c>
      <c r="X125" s="2" t="s">
        <v>98</v>
      </c>
      <c r="Y125" s="2">
        <v>1881</v>
      </c>
      <c r="Z125" s="2">
        <v>0</v>
      </c>
      <c r="AB125" s="2" t="s">
        <v>98</v>
      </c>
      <c r="AC125" s="2">
        <v>1881</v>
      </c>
      <c r="AD125" s="2">
        <v>0</v>
      </c>
      <c r="AF125" s="2" t="s">
        <v>98</v>
      </c>
      <c r="AG125" s="2">
        <v>1881</v>
      </c>
      <c r="AH125" s="2">
        <v>0</v>
      </c>
    </row>
    <row r="126" spans="2:34" x14ac:dyDescent="0.2">
      <c r="B126" s="2" t="s">
        <v>59</v>
      </c>
      <c r="C126" s="2" t="s">
        <v>98</v>
      </c>
      <c r="D126" s="2">
        <v>1882</v>
      </c>
      <c r="E126" s="73">
        <v>43269</v>
      </c>
      <c r="F126" s="2">
        <v>472463</v>
      </c>
      <c r="G126" s="2">
        <v>1244600</v>
      </c>
      <c r="H126" s="2">
        <v>71</v>
      </c>
      <c r="I126" s="2">
        <v>219.41720581054687</v>
      </c>
      <c r="J126" s="2">
        <v>106.59330749511719</v>
      </c>
      <c r="K126" s="2">
        <v>12</v>
      </c>
      <c r="L126" s="75">
        <v>13</v>
      </c>
      <c r="M126" s="75">
        <v>7.9502134323120117</v>
      </c>
      <c r="N126" s="75">
        <v>99</v>
      </c>
      <c r="O126" s="75">
        <v>8</v>
      </c>
      <c r="P126" s="75">
        <v>8</v>
      </c>
      <c r="S126" s="2" t="s">
        <v>98</v>
      </c>
      <c r="T126" s="2">
        <v>1882</v>
      </c>
      <c r="U126" s="2">
        <v>160</v>
      </c>
      <c r="V126" s="2">
        <v>1</v>
      </c>
      <c r="X126" s="2" t="s">
        <v>98</v>
      </c>
      <c r="Y126" s="2">
        <v>1882</v>
      </c>
      <c r="Z126" s="2">
        <v>0</v>
      </c>
      <c r="AB126" s="2" t="s">
        <v>98</v>
      </c>
      <c r="AC126" s="2">
        <v>1882</v>
      </c>
      <c r="AD126" s="2">
        <v>0</v>
      </c>
      <c r="AF126" s="2" t="s">
        <v>98</v>
      </c>
      <c r="AG126" s="2">
        <v>1882</v>
      </c>
      <c r="AH126" s="2">
        <v>0</v>
      </c>
    </row>
    <row r="127" spans="2:34" x14ac:dyDescent="0.2">
      <c r="B127" s="2" t="s">
        <v>59</v>
      </c>
      <c r="C127" s="2" t="s">
        <v>98</v>
      </c>
      <c r="D127" s="2">
        <v>1883</v>
      </c>
      <c r="E127" s="73">
        <v>43267</v>
      </c>
      <c r="F127" s="2">
        <v>472491</v>
      </c>
      <c r="G127" s="2">
        <v>1243100</v>
      </c>
      <c r="H127" s="2">
        <v>21</v>
      </c>
      <c r="I127" s="2">
        <v>397.497802734375</v>
      </c>
      <c r="J127" s="2">
        <v>4.2131662368774414</v>
      </c>
      <c r="K127" s="2">
        <v>14</v>
      </c>
      <c r="L127" s="75">
        <v>1</v>
      </c>
      <c r="M127" s="75">
        <v>7.9502134323120117</v>
      </c>
      <c r="N127" s="75">
        <v>99</v>
      </c>
      <c r="O127" s="75">
        <v>8</v>
      </c>
      <c r="P127" s="75">
        <v>8</v>
      </c>
      <c r="S127" s="2" t="s">
        <v>98</v>
      </c>
      <c r="T127" s="2">
        <v>1883</v>
      </c>
      <c r="U127" s="2">
        <v>160</v>
      </c>
      <c r="V127" s="2">
        <v>1</v>
      </c>
      <c r="X127" s="2" t="s">
        <v>98</v>
      </c>
      <c r="Y127" s="2">
        <v>1883</v>
      </c>
      <c r="Z127" s="2">
        <v>0</v>
      </c>
      <c r="AB127" s="2" t="s">
        <v>98</v>
      </c>
      <c r="AC127" s="2">
        <v>1883</v>
      </c>
      <c r="AD127" s="2">
        <v>0</v>
      </c>
      <c r="AF127" s="2" t="s">
        <v>98</v>
      </c>
      <c r="AG127" s="2">
        <v>1883</v>
      </c>
      <c r="AH127" s="2">
        <v>0</v>
      </c>
    </row>
    <row r="128" spans="2:34" x14ac:dyDescent="0.2">
      <c r="B128" s="2" t="s">
        <v>59</v>
      </c>
      <c r="C128" s="2" t="s">
        <v>98</v>
      </c>
      <c r="D128" s="2">
        <v>1884</v>
      </c>
      <c r="E128" s="73">
        <v>43249</v>
      </c>
      <c r="F128" s="2">
        <v>473488</v>
      </c>
      <c r="G128" s="2">
        <v>1250000</v>
      </c>
      <c r="H128" s="2">
        <v>100</v>
      </c>
      <c r="I128" s="2">
        <v>58.315349578857422</v>
      </c>
      <c r="J128" s="2">
        <v>34.9029541015625</v>
      </c>
      <c r="K128" s="2">
        <v>4</v>
      </c>
      <c r="L128" s="75">
        <v>4</v>
      </c>
      <c r="M128" s="75">
        <v>8.0305185317993164</v>
      </c>
      <c r="N128" s="75">
        <v>100</v>
      </c>
      <c r="O128" s="75">
        <v>8</v>
      </c>
      <c r="P128" s="75">
        <v>8</v>
      </c>
      <c r="S128" s="2" t="s">
        <v>98</v>
      </c>
      <c r="T128" s="2">
        <v>1884</v>
      </c>
      <c r="U128" s="2">
        <v>161</v>
      </c>
      <c r="V128" s="2">
        <v>1</v>
      </c>
      <c r="X128" s="2" t="s">
        <v>98</v>
      </c>
      <c r="Y128" s="2">
        <v>1884</v>
      </c>
      <c r="Z128" s="2">
        <v>1</v>
      </c>
      <c r="AB128" s="2" t="s">
        <v>98</v>
      </c>
      <c r="AC128" s="2">
        <v>1884</v>
      </c>
      <c r="AD128" s="2">
        <v>0</v>
      </c>
      <c r="AF128" s="2" t="s">
        <v>98</v>
      </c>
      <c r="AG128" s="2">
        <v>1884</v>
      </c>
      <c r="AH128" s="2">
        <v>0</v>
      </c>
    </row>
    <row r="129" spans="2:34" x14ac:dyDescent="0.2">
      <c r="B129" s="2" t="s">
        <v>59</v>
      </c>
      <c r="C129" s="2" t="s">
        <v>98</v>
      </c>
      <c r="D129" s="2">
        <v>1885</v>
      </c>
      <c r="E129" s="73">
        <v>43268</v>
      </c>
      <c r="F129" s="2">
        <v>473489</v>
      </c>
      <c r="G129" s="2">
        <v>1244600</v>
      </c>
      <c r="H129" s="2">
        <v>49</v>
      </c>
      <c r="I129" s="2">
        <v>32.327239990234375</v>
      </c>
      <c r="J129" s="2">
        <v>6.8899641036987305</v>
      </c>
      <c r="K129" s="2">
        <v>2</v>
      </c>
      <c r="L129" s="75">
        <v>1</v>
      </c>
      <c r="M129" s="75">
        <v>7.9502134323120117</v>
      </c>
      <c r="N129" s="75">
        <v>99</v>
      </c>
      <c r="O129" s="75">
        <v>8</v>
      </c>
      <c r="P129" s="75">
        <v>8</v>
      </c>
      <c r="S129" s="2" t="s">
        <v>98</v>
      </c>
      <c r="T129" s="2">
        <v>1885</v>
      </c>
      <c r="U129" s="2">
        <v>160</v>
      </c>
      <c r="V129" s="2">
        <v>1</v>
      </c>
      <c r="X129" s="2" t="s">
        <v>98</v>
      </c>
      <c r="Y129" s="2">
        <v>1885</v>
      </c>
      <c r="Z129" s="2">
        <v>0</v>
      </c>
      <c r="AB129" s="2" t="s">
        <v>98</v>
      </c>
      <c r="AC129" s="2">
        <v>1885</v>
      </c>
      <c r="AD129" s="2">
        <v>0</v>
      </c>
      <c r="AF129" s="2" t="s">
        <v>98</v>
      </c>
      <c r="AG129" s="2">
        <v>1885</v>
      </c>
      <c r="AH129" s="2">
        <v>0</v>
      </c>
    </row>
    <row r="130" spans="2:34" x14ac:dyDescent="0.2">
      <c r="B130" s="2" t="s">
        <v>59</v>
      </c>
      <c r="C130" s="2" t="s">
        <v>98</v>
      </c>
      <c r="D130" s="2">
        <v>1886</v>
      </c>
      <c r="E130" s="73">
        <v>43249</v>
      </c>
      <c r="F130" s="2">
        <v>474489</v>
      </c>
      <c r="G130" s="2">
        <v>1250100</v>
      </c>
      <c r="H130" s="2">
        <v>79</v>
      </c>
      <c r="I130" s="2">
        <v>110.14342498779297</v>
      </c>
      <c r="J130" s="2">
        <v>55.836109161376953</v>
      </c>
      <c r="K130" s="2">
        <v>6</v>
      </c>
      <c r="L130" s="75">
        <v>6</v>
      </c>
      <c r="M130" s="75">
        <v>8.0305185317993164</v>
      </c>
      <c r="N130" s="75">
        <v>100</v>
      </c>
      <c r="O130" s="75">
        <v>8</v>
      </c>
      <c r="P130" s="75">
        <v>8</v>
      </c>
      <c r="S130" s="2" t="s">
        <v>98</v>
      </c>
      <c r="T130" s="2">
        <v>1886</v>
      </c>
      <c r="U130" s="2">
        <v>160</v>
      </c>
      <c r="V130" s="2">
        <v>1</v>
      </c>
      <c r="X130" s="2" t="s">
        <v>98</v>
      </c>
      <c r="Y130" s="2">
        <v>1886</v>
      </c>
      <c r="Z130" s="2">
        <v>0</v>
      </c>
      <c r="AB130" s="2" t="s">
        <v>98</v>
      </c>
      <c r="AC130" s="2">
        <v>1886</v>
      </c>
      <c r="AD130" s="2">
        <v>0</v>
      </c>
      <c r="AF130" s="2" t="s">
        <v>98</v>
      </c>
      <c r="AG130" s="2">
        <v>1886</v>
      </c>
      <c r="AH130" s="2">
        <v>0</v>
      </c>
    </row>
    <row r="131" spans="2:34" x14ac:dyDescent="0.2">
      <c r="B131" s="2" t="s">
        <v>59</v>
      </c>
      <c r="C131" s="2" t="s">
        <v>98</v>
      </c>
      <c r="D131" s="2">
        <v>1887</v>
      </c>
      <c r="E131" s="73">
        <v>43268</v>
      </c>
      <c r="F131" s="2">
        <v>474494</v>
      </c>
      <c r="G131" s="2">
        <v>1244600</v>
      </c>
      <c r="H131" s="2">
        <v>40</v>
      </c>
      <c r="I131" s="2">
        <v>272.85824584960937</v>
      </c>
      <c r="J131" s="2">
        <v>76.385345458984375</v>
      </c>
      <c r="K131" s="2">
        <v>12</v>
      </c>
      <c r="L131" s="75">
        <v>10</v>
      </c>
      <c r="M131" s="75">
        <v>7.9502134323120117</v>
      </c>
      <c r="N131" s="75">
        <v>99</v>
      </c>
      <c r="O131" s="75">
        <v>8</v>
      </c>
      <c r="P131" s="75">
        <v>8</v>
      </c>
      <c r="S131" s="2" t="s">
        <v>98</v>
      </c>
      <c r="T131" s="2">
        <v>1887</v>
      </c>
      <c r="U131" s="2">
        <v>160</v>
      </c>
      <c r="V131" s="2">
        <v>1</v>
      </c>
      <c r="X131" s="2" t="s">
        <v>98</v>
      </c>
      <c r="Y131" s="2">
        <v>1887</v>
      </c>
      <c r="Z131" s="2">
        <v>0</v>
      </c>
      <c r="AB131" s="2" t="s">
        <v>98</v>
      </c>
      <c r="AC131" s="2">
        <v>1887</v>
      </c>
      <c r="AD131" s="2">
        <v>0</v>
      </c>
      <c r="AF131" s="2" t="s">
        <v>98</v>
      </c>
      <c r="AG131" s="2">
        <v>1887</v>
      </c>
      <c r="AH131" s="2">
        <v>0</v>
      </c>
    </row>
    <row r="132" spans="2:34" x14ac:dyDescent="0.2">
      <c r="B132" s="2" t="s">
        <v>59</v>
      </c>
      <c r="C132" s="2" t="s">
        <v>98</v>
      </c>
      <c r="D132" s="2">
        <v>1888</v>
      </c>
      <c r="E132" s="73">
        <v>43251</v>
      </c>
      <c r="F132" s="2">
        <v>475498</v>
      </c>
      <c r="G132" s="2">
        <v>1253100</v>
      </c>
      <c r="H132" s="2">
        <v>232</v>
      </c>
      <c r="I132" s="2">
        <v>37.855693817138672</v>
      </c>
      <c r="J132" s="2">
        <v>0</v>
      </c>
      <c r="K132" s="2">
        <v>2</v>
      </c>
      <c r="L132" s="75">
        <v>0</v>
      </c>
      <c r="M132" s="75">
        <v>7.8699078559875488</v>
      </c>
      <c r="N132" s="75">
        <v>98</v>
      </c>
      <c r="O132" s="75">
        <v>8</v>
      </c>
      <c r="P132" s="75">
        <v>8</v>
      </c>
      <c r="S132" s="2" t="s">
        <v>98</v>
      </c>
      <c r="T132" s="2">
        <v>1888</v>
      </c>
      <c r="U132" s="2">
        <v>160</v>
      </c>
      <c r="V132" s="2">
        <v>1</v>
      </c>
      <c r="X132" s="2" t="s">
        <v>98</v>
      </c>
      <c r="Y132" s="2">
        <v>1888</v>
      </c>
      <c r="Z132" s="2">
        <v>3</v>
      </c>
      <c r="AB132" s="2" t="s">
        <v>98</v>
      </c>
      <c r="AC132" s="2">
        <v>1888</v>
      </c>
      <c r="AD132" s="2">
        <v>0</v>
      </c>
      <c r="AF132" s="2" t="s">
        <v>98</v>
      </c>
      <c r="AG132" s="2">
        <v>1888</v>
      </c>
      <c r="AH132" s="2">
        <v>0</v>
      </c>
    </row>
    <row r="133" spans="2:34" x14ac:dyDescent="0.2">
      <c r="B133" s="2" t="s">
        <v>59</v>
      </c>
      <c r="C133" s="2" t="s">
        <v>98</v>
      </c>
      <c r="D133" s="2">
        <v>1889</v>
      </c>
      <c r="E133" s="73">
        <v>43250</v>
      </c>
      <c r="F133" s="2">
        <v>475498</v>
      </c>
      <c r="G133" s="2">
        <v>1251600</v>
      </c>
      <c r="H133" s="2">
        <v>182</v>
      </c>
      <c r="I133" s="2">
        <v>739.91644287109375</v>
      </c>
      <c r="J133" s="2">
        <v>44.313167572021484</v>
      </c>
      <c r="K133" s="2">
        <v>43</v>
      </c>
      <c r="L133" s="75">
        <v>5</v>
      </c>
      <c r="M133" s="75">
        <v>7.9502134323120117</v>
      </c>
      <c r="N133" s="75">
        <v>99</v>
      </c>
      <c r="O133" s="75">
        <v>8</v>
      </c>
      <c r="P133" s="75">
        <v>8</v>
      </c>
      <c r="S133" s="2" t="s">
        <v>98</v>
      </c>
      <c r="T133" s="2">
        <v>1889</v>
      </c>
      <c r="U133" s="2">
        <v>160</v>
      </c>
      <c r="V133" s="2">
        <v>1</v>
      </c>
      <c r="X133" s="2" t="s">
        <v>98</v>
      </c>
      <c r="Y133" s="2">
        <v>1889</v>
      </c>
      <c r="Z133" s="2">
        <v>2</v>
      </c>
      <c r="AB133" s="2" t="s">
        <v>98</v>
      </c>
      <c r="AC133" s="2">
        <v>1889</v>
      </c>
      <c r="AD133" s="2">
        <v>0</v>
      </c>
      <c r="AF133" s="2" t="s">
        <v>98</v>
      </c>
      <c r="AG133" s="2">
        <v>1889</v>
      </c>
      <c r="AH133" s="2">
        <v>5</v>
      </c>
    </row>
    <row r="134" spans="2:34" x14ac:dyDescent="0.2">
      <c r="B134" s="2" t="s">
        <v>59</v>
      </c>
      <c r="C134" s="2" t="s">
        <v>98</v>
      </c>
      <c r="D134" s="2">
        <v>1890</v>
      </c>
      <c r="E134" s="73">
        <v>43262</v>
      </c>
      <c r="F134" s="2">
        <v>475494</v>
      </c>
      <c r="G134" s="2">
        <v>1250100</v>
      </c>
      <c r="H134" s="2">
        <v>64</v>
      </c>
      <c r="I134" s="2">
        <v>189.88720703125</v>
      </c>
      <c r="J134" s="2">
        <v>63.05596923828125</v>
      </c>
      <c r="K134" s="2">
        <v>12</v>
      </c>
      <c r="L134" s="75">
        <v>7</v>
      </c>
      <c r="M134" s="75">
        <v>7.9502134323120117</v>
      </c>
      <c r="N134" s="75">
        <v>99</v>
      </c>
      <c r="O134" s="75">
        <v>8</v>
      </c>
      <c r="P134" s="75">
        <v>8</v>
      </c>
      <c r="S134" s="2" t="s">
        <v>98</v>
      </c>
      <c r="T134" s="2">
        <v>1890</v>
      </c>
      <c r="U134" s="2">
        <v>793</v>
      </c>
      <c r="V134" s="2">
        <v>0</v>
      </c>
      <c r="X134" s="2" t="s">
        <v>98</v>
      </c>
      <c r="Y134" s="2">
        <v>1890</v>
      </c>
      <c r="Z134" s="2">
        <v>1</v>
      </c>
      <c r="AB134" s="2" t="s">
        <v>98</v>
      </c>
      <c r="AC134" s="2">
        <v>1890</v>
      </c>
      <c r="AD134" s="2">
        <v>0</v>
      </c>
      <c r="AF134" s="2" t="s">
        <v>98</v>
      </c>
      <c r="AG134" s="2">
        <v>1890</v>
      </c>
      <c r="AH134" s="2">
        <v>0</v>
      </c>
    </row>
    <row r="135" spans="2:34" x14ac:dyDescent="0.2">
      <c r="B135" s="2" t="s">
        <v>59</v>
      </c>
      <c r="C135" s="2" t="s">
        <v>98</v>
      </c>
      <c r="D135" s="2">
        <v>1891</v>
      </c>
      <c r="E135" s="73">
        <v>43262</v>
      </c>
      <c r="F135" s="2">
        <v>475500</v>
      </c>
      <c r="G135" s="2">
        <v>1244577</v>
      </c>
      <c r="H135" s="2">
        <v>21</v>
      </c>
      <c r="I135" s="2">
        <v>19.575479507446289</v>
      </c>
      <c r="J135" s="2">
        <v>0</v>
      </c>
      <c r="K135" s="2">
        <v>1</v>
      </c>
      <c r="L135" s="75">
        <v>0</v>
      </c>
      <c r="M135" s="75">
        <v>7.8699078559875488</v>
      </c>
      <c r="N135" s="75">
        <v>98</v>
      </c>
      <c r="O135" s="75">
        <v>8</v>
      </c>
      <c r="P135" s="75">
        <v>8</v>
      </c>
      <c r="S135" s="2" t="s">
        <v>98</v>
      </c>
      <c r="T135" s="2">
        <v>1891</v>
      </c>
      <c r="U135" s="2">
        <v>795</v>
      </c>
      <c r="V135" s="2">
        <v>0</v>
      </c>
      <c r="X135" s="2" t="s">
        <v>98</v>
      </c>
      <c r="Y135" s="2">
        <v>1891</v>
      </c>
      <c r="Z135" s="2">
        <v>0</v>
      </c>
      <c r="AB135" s="2" t="s">
        <v>98</v>
      </c>
      <c r="AC135" s="2">
        <v>1891</v>
      </c>
      <c r="AD135" s="2">
        <v>0</v>
      </c>
      <c r="AF135" s="2" t="s">
        <v>98</v>
      </c>
      <c r="AG135" s="2">
        <v>1891</v>
      </c>
      <c r="AH135" s="2">
        <v>0</v>
      </c>
    </row>
    <row r="136" spans="2:34" x14ac:dyDescent="0.2">
      <c r="B136" s="2" t="s">
        <v>59</v>
      </c>
      <c r="C136" s="2" t="s">
        <v>98</v>
      </c>
      <c r="D136" s="2">
        <v>1892</v>
      </c>
      <c r="E136" s="73">
        <v>43251</v>
      </c>
      <c r="F136" s="2">
        <v>480497</v>
      </c>
      <c r="G136" s="2">
        <v>1253100</v>
      </c>
      <c r="H136" s="2">
        <v>79</v>
      </c>
      <c r="I136" s="2">
        <v>0</v>
      </c>
      <c r="J136" s="2">
        <v>15.580939292907715</v>
      </c>
      <c r="K136" s="2">
        <v>0</v>
      </c>
      <c r="L136" s="75">
        <v>2</v>
      </c>
      <c r="M136" s="75">
        <v>7.9502134323120117</v>
      </c>
      <c r="N136" s="75">
        <v>99</v>
      </c>
      <c r="O136" s="75">
        <v>8</v>
      </c>
      <c r="P136" s="75">
        <v>8</v>
      </c>
      <c r="S136" s="2" t="s">
        <v>98</v>
      </c>
      <c r="T136" s="2">
        <v>1892</v>
      </c>
      <c r="U136" s="2">
        <v>160</v>
      </c>
      <c r="V136" s="2">
        <v>1</v>
      </c>
      <c r="X136" s="2" t="s">
        <v>98</v>
      </c>
      <c r="Y136" s="2">
        <v>1892</v>
      </c>
      <c r="Z136" s="2">
        <v>0</v>
      </c>
      <c r="AB136" s="2" t="s">
        <v>98</v>
      </c>
      <c r="AC136" s="2">
        <v>1892</v>
      </c>
      <c r="AD136" s="2">
        <v>0</v>
      </c>
      <c r="AF136" s="2" t="s">
        <v>98</v>
      </c>
      <c r="AG136" s="2">
        <v>1892</v>
      </c>
      <c r="AH136" s="2">
        <v>0</v>
      </c>
    </row>
    <row r="137" spans="2:34" x14ac:dyDescent="0.2">
      <c r="B137" s="2" t="s">
        <v>59</v>
      </c>
      <c r="C137" s="2" t="s">
        <v>98</v>
      </c>
      <c r="D137" s="2">
        <v>1894</v>
      </c>
      <c r="E137" s="73">
        <v>43261</v>
      </c>
      <c r="F137" s="2">
        <v>480505</v>
      </c>
      <c r="G137" s="2">
        <v>1250100</v>
      </c>
      <c r="H137" s="2">
        <v>126</v>
      </c>
      <c r="I137" s="2">
        <v>471.6727294921875</v>
      </c>
      <c r="J137" s="2">
        <v>16.946962356567383</v>
      </c>
      <c r="K137" s="2">
        <v>20</v>
      </c>
      <c r="L137" s="75">
        <v>2</v>
      </c>
      <c r="M137" s="75">
        <v>7.9502134323120117</v>
      </c>
      <c r="N137" s="75">
        <v>99</v>
      </c>
      <c r="O137" s="75">
        <v>8</v>
      </c>
      <c r="P137" s="75">
        <v>8</v>
      </c>
      <c r="S137" s="2" t="s">
        <v>98</v>
      </c>
      <c r="T137" s="2">
        <v>1894</v>
      </c>
      <c r="U137" s="2">
        <v>790</v>
      </c>
      <c r="V137" s="2">
        <v>0</v>
      </c>
      <c r="X137" s="2" t="s">
        <v>98</v>
      </c>
      <c r="Y137" s="2">
        <v>1894</v>
      </c>
      <c r="Z137" s="2">
        <v>2</v>
      </c>
      <c r="AB137" s="2" t="s">
        <v>98</v>
      </c>
      <c r="AC137" s="2">
        <v>1894</v>
      </c>
      <c r="AD137" s="2">
        <v>1</v>
      </c>
      <c r="AF137" s="2" t="s">
        <v>98</v>
      </c>
      <c r="AG137" s="2">
        <v>1894</v>
      </c>
      <c r="AH137" s="2">
        <v>2</v>
      </c>
    </row>
    <row r="138" spans="2:34" x14ac:dyDescent="0.2">
      <c r="B138" s="2" t="s">
        <v>59</v>
      </c>
      <c r="C138" s="2" t="s">
        <v>98</v>
      </c>
      <c r="D138" s="2">
        <v>1897</v>
      </c>
      <c r="E138" s="73">
        <v>43260</v>
      </c>
      <c r="F138" s="2">
        <v>481500</v>
      </c>
      <c r="G138" s="2">
        <v>1250100</v>
      </c>
      <c r="H138" s="2">
        <v>185</v>
      </c>
      <c r="I138" s="2">
        <v>51.747524261474609</v>
      </c>
      <c r="J138" s="2">
        <v>0</v>
      </c>
      <c r="K138" s="2">
        <v>3</v>
      </c>
      <c r="L138" s="75">
        <v>0</v>
      </c>
      <c r="M138" s="75">
        <v>7.9502134323120117</v>
      </c>
      <c r="N138" s="75">
        <v>99</v>
      </c>
      <c r="O138" s="75">
        <v>8</v>
      </c>
      <c r="P138" s="75">
        <v>8</v>
      </c>
      <c r="S138" s="2" t="s">
        <v>98</v>
      </c>
      <c r="T138" s="2">
        <v>1897</v>
      </c>
      <c r="U138" s="2">
        <v>799</v>
      </c>
      <c r="V138" s="2">
        <v>0</v>
      </c>
      <c r="X138" s="2" t="s">
        <v>98</v>
      </c>
      <c r="Y138" s="2">
        <v>1897</v>
      </c>
      <c r="Z138" s="2">
        <v>0</v>
      </c>
      <c r="AB138" s="2" t="s">
        <v>98</v>
      </c>
      <c r="AC138" s="2">
        <v>1897</v>
      </c>
      <c r="AD138" s="2">
        <v>0</v>
      </c>
      <c r="AF138" s="2" t="s">
        <v>98</v>
      </c>
      <c r="AG138" s="2">
        <v>1897</v>
      </c>
      <c r="AH138" s="2">
        <v>0</v>
      </c>
    </row>
    <row r="139" spans="2:34" x14ac:dyDescent="0.2">
      <c r="B139" s="2" t="s">
        <v>59</v>
      </c>
      <c r="C139" s="2" t="s">
        <v>98</v>
      </c>
      <c r="D139" s="2">
        <v>1899</v>
      </c>
      <c r="E139" s="73">
        <v>43254</v>
      </c>
      <c r="F139" s="2">
        <v>482590</v>
      </c>
      <c r="G139" s="2">
        <v>1244648</v>
      </c>
      <c r="H139" s="2">
        <v>146</v>
      </c>
      <c r="I139" s="2">
        <v>712.8316650390625</v>
      </c>
      <c r="J139" s="2">
        <v>0</v>
      </c>
      <c r="K139" s="2">
        <v>27</v>
      </c>
      <c r="L139" s="75">
        <v>0</v>
      </c>
      <c r="M139" s="75">
        <v>7.8699078559875488</v>
      </c>
      <c r="N139" s="75">
        <v>98</v>
      </c>
      <c r="O139" s="75">
        <v>8</v>
      </c>
      <c r="P139" s="75">
        <v>8</v>
      </c>
      <c r="S139" s="2" t="s">
        <v>98</v>
      </c>
      <c r="T139" s="2">
        <v>1899</v>
      </c>
      <c r="U139" s="2">
        <v>161</v>
      </c>
      <c r="V139" s="2">
        <v>1</v>
      </c>
      <c r="X139" s="2" t="s">
        <v>98</v>
      </c>
      <c r="Y139" s="2">
        <v>1899</v>
      </c>
      <c r="Z139" s="2">
        <v>0</v>
      </c>
      <c r="AB139" s="2" t="s">
        <v>98</v>
      </c>
      <c r="AC139" s="2">
        <v>1899</v>
      </c>
      <c r="AD139" s="2">
        <v>0</v>
      </c>
      <c r="AF139" s="2" t="s">
        <v>98</v>
      </c>
      <c r="AG139" s="2">
        <v>1899</v>
      </c>
      <c r="AH139" s="2">
        <v>1</v>
      </c>
    </row>
    <row r="140" spans="2:34" x14ac:dyDescent="0.2">
      <c r="B140" s="2" t="s">
        <v>148</v>
      </c>
      <c r="C140" s="2" t="s">
        <v>99</v>
      </c>
      <c r="D140" s="2">
        <v>2001</v>
      </c>
      <c r="E140" s="73">
        <v>43309</v>
      </c>
      <c r="F140" s="2">
        <v>481991</v>
      </c>
      <c r="G140" s="2">
        <v>1253800</v>
      </c>
      <c r="H140" s="2">
        <v>77</v>
      </c>
      <c r="I140" s="2">
        <v>0</v>
      </c>
      <c r="J140" s="2">
        <v>0</v>
      </c>
      <c r="K140" s="2">
        <v>0</v>
      </c>
      <c r="L140" s="75">
        <v>0</v>
      </c>
      <c r="M140" s="75">
        <v>7.0267033576965332</v>
      </c>
      <c r="N140" s="75">
        <v>100</v>
      </c>
      <c r="O140" s="75">
        <v>7</v>
      </c>
      <c r="P140" s="75">
        <v>7</v>
      </c>
      <c r="S140" s="2" t="s">
        <v>99</v>
      </c>
      <c r="T140" s="2">
        <v>2001</v>
      </c>
      <c r="U140" s="2">
        <v>697</v>
      </c>
      <c r="V140" s="2">
        <v>0</v>
      </c>
      <c r="X140" s="2" t="s">
        <v>99</v>
      </c>
      <c r="Y140" s="2">
        <v>2001</v>
      </c>
      <c r="Z140" s="2">
        <v>0</v>
      </c>
      <c r="AB140" s="2" t="s">
        <v>99</v>
      </c>
      <c r="AC140" s="2">
        <v>2001</v>
      </c>
      <c r="AD140" s="2">
        <v>0</v>
      </c>
      <c r="AF140" s="2" t="s">
        <v>99</v>
      </c>
      <c r="AG140" s="2">
        <v>2001</v>
      </c>
      <c r="AH140" s="2">
        <v>0</v>
      </c>
    </row>
    <row r="141" spans="2:34" x14ac:dyDescent="0.2">
      <c r="B141" s="2" t="s">
        <v>148</v>
      </c>
      <c r="C141" s="2" t="s">
        <v>99</v>
      </c>
      <c r="D141" s="2">
        <v>2002</v>
      </c>
      <c r="E141" s="73">
        <v>43309</v>
      </c>
      <c r="F141" s="2">
        <v>481990</v>
      </c>
      <c r="G141" s="2">
        <v>1255294</v>
      </c>
      <c r="H141" s="2">
        <v>168</v>
      </c>
      <c r="I141" s="2">
        <v>188.51176452636719</v>
      </c>
      <c r="J141" s="2">
        <v>0</v>
      </c>
      <c r="K141" s="2">
        <v>9</v>
      </c>
      <c r="L141" s="75">
        <v>0</v>
      </c>
      <c r="M141" s="75">
        <v>6.9564361572265625</v>
      </c>
      <c r="N141" s="75">
        <v>99</v>
      </c>
      <c r="O141" s="75">
        <v>7</v>
      </c>
      <c r="P141" s="75">
        <v>7</v>
      </c>
      <c r="S141" s="2" t="s">
        <v>99</v>
      </c>
      <c r="T141" s="2">
        <v>2002</v>
      </c>
      <c r="U141" s="2">
        <v>695</v>
      </c>
      <c r="V141" s="2">
        <v>0</v>
      </c>
      <c r="X141" s="2" t="s">
        <v>99</v>
      </c>
      <c r="Y141" s="2">
        <v>2002</v>
      </c>
      <c r="Z141" s="2">
        <v>99</v>
      </c>
      <c r="AB141" s="2" t="s">
        <v>99</v>
      </c>
      <c r="AC141" s="2">
        <v>2002</v>
      </c>
      <c r="AD141" s="2">
        <v>0</v>
      </c>
      <c r="AF141" s="2" t="s">
        <v>99</v>
      </c>
      <c r="AG141" s="2">
        <v>2002</v>
      </c>
      <c r="AH141" s="2">
        <v>24</v>
      </c>
    </row>
    <row r="142" spans="2:34" x14ac:dyDescent="0.2">
      <c r="B142" s="2" t="s">
        <v>148</v>
      </c>
      <c r="C142" s="2" t="s">
        <v>99</v>
      </c>
      <c r="D142" s="2">
        <v>2003</v>
      </c>
      <c r="E142" s="73">
        <v>43310</v>
      </c>
      <c r="F142" s="2">
        <v>483000</v>
      </c>
      <c r="G142" s="2">
        <v>1252306</v>
      </c>
      <c r="H142" s="2">
        <v>79</v>
      </c>
      <c r="I142" s="2">
        <v>0</v>
      </c>
      <c r="J142" s="2">
        <v>0</v>
      </c>
      <c r="K142" s="2">
        <v>0</v>
      </c>
      <c r="L142" s="75">
        <v>0</v>
      </c>
      <c r="M142" s="75">
        <v>7.0267033576965332</v>
      </c>
      <c r="N142" s="75">
        <v>100</v>
      </c>
      <c r="O142" s="75">
        <v>7</v>
      </c>
      <c r="P142" s="75">
        <v>7</v>
      </c>
      <c r="S142" s="2" t="s">
        <v>99</v>
      </c>
      <c r="T142" s="2">
        <v>2003</v>
      </c>
      <c r="U142" s="2">
        <v>697</v>
      </c>
      <c r="V142" s="2">
        <v>0</v>
      </c>
      <c r="X142" s="2" t="s">
        <v>99</v>
      </c>
      <c r="Y142" s="2">
        <v>2003</v>
      </c>
      <c r="Z142" s="2">
        <v>23</v>
      </c>
      <c r="AB142" s="2" t="s">
        <v>99</v>
      </c>
      <c r="AC142" s="2">
        <v>2003</v>
      </c>
      <c r="AD142" s="2">
        <v>1</v>
      </c>
      <c r="AF142" s="2" t="s">
        <v>99</v>
      </c>
      <c r="AG142" s="2">
        <v>2003</v>
      </c>
      <c r="AH142" s="2">
        <v>0</v>
      </c>
    </row>
    <row r="143" spans="2:34" x14ac:dyDescent="0.2">
      <c r="B143" s="2" t="s">
        <v>148</v>
      </c>
      <c r="C143" s="2" t="s">
        <v>99</v>
      </c>
      <c r="D143" s="2">
        <v>2004</v>
      </c>
      <c r="E143" s="73">
        <v>43309</v>
      </c>
      <c r="F143" s="2">
        <v>483005</v>
      </c>
      <c r="G143" s="2">
        <v>1253799</v>
      </c>
      <c r="H143" s="2">
        <v>55</v>
      </c>
      <c r="I143" s="2">
        <v>223.15907287597656</v>
      </c>
      <c r="J143" s="2">
        <v>27.693588256835938</v>
      </c>
      <c r="K143" s="2">
        <v>10</v>
      </c>
      <c r="L143" s="75">
        <v>3</v>
      </c>
      <c r="M143" s="75">
        <v>6.9564361572265625</v>
      </c>
      <c r="N143" s="75">
        <v>99</v>
      </c>
      <c r="O143" s="75">
        <v>7</v>
      </c>
      <c r="P143" s="75">
        <v>7</v>
      </c>
      <c r="S143" s="2" t="s">
        <v>99</v>
      </c>
      <c r="T143" s="2">
        <v>2004</v>
      </c>
      <c r="U143" s="2">
        <v>700</v>
      </c>
      <c r="V143" s="2">
        <v>0</v>
      </c>
      <c r="X143" s="2" t="s">
        <v>99</v>
      </c>
      <c r="Y143" s="2">
        <v>2004</v>
      </c>
      <c r="Z143" s="2">
        <v>4</v>
      </c>
      <c r="AB143" s="2" t="s">
        <v>99</v>
      </c>
      <c r="AC143" s="2">
        <v>2004</v>
      </c>
      <c r="AD143" s="2">
        <v>0</v>
      </c>
      <c r="AF143" s="2" t="s">
        <v>99</v>
      </c>
      <c r="AG143" s="2">
        <v>2004</v>
      </c>
      <c r="AH143" s="2">
        <v>0</v>
      </c>
    </row>
    <row r="144" spans="2:34" x14ac:dyDescent="0.2">
      <c r="B144" s="2" t="s">
        <v>148</v>
      </c>
      <c r="C144" s="2" t="s">
        <v>99</v>
      </c>
      <c r="D144" s="2">
        <v>2005</v>
      </c>
      <c r="E144" s="73">
        <v>43309</v>
      </c>
      <c r="F144" s="2">
        <v>482990</v>
      </c>
      <c r="G144" s="2">
        <v>1255303</v>
      </c>
      <c r="H144" s="2">
        <v>59</v>
      </c>
      <c r="I144" s="2">
        <v>110.71255493164062</v>
      </c>
      <c r="J144" s="2">
        <v>7.2093682289123535</v>
      </c>
      <c r="K144" s="2">
        <v>6</v>
      </c>
      <c r="L144" s="75">
        <v>1</v>
      </c>
      <c r="M144" s="75">
        <v>6.9564361572265625</v>
      </c>
      <c r="N144" s="75">
        <v>99</v>
      </c>
      <c r="O144" s="75">
        <v>7</v>
      </c>
      <c r="P144" s="75">
        <v>7</v>
      </c>
      <c r="S144" s="2" t="s">
        <v>99</v>
      </c>
      <c r="T144" s="2">
        <v>2005</v>
      </c>
      <c r="U144" s="2">
        <v>698</v>
      </c>
      <c r="V144" s="2">
        <v>0</v>
      </c>
      <c r="X144" s="2" t="s">
        <v>99</v>
      </c>
      <c r="Y144" s="2">
        <v>2005</v>
      </c>
      <c r="Z144" s="2">
        <v>2</v>
      </c>
      <c r="AB144" s="2" t="s">
        <v>99</v>
      </c>
      <c r="AC144" s="2">
        <v>2005</v>
      </c>
      <c r="AD144" s="2">
        <v>0</v>
      </c>
      <c r="AF144" s="2" t="s">
        <v>99</v>
      </c>
      <c r="AG144" s="2">
        <v>2005</v>
      </c>
      <c r="AH144" s="2">
        <v>7</v>
      </c>
    </row>
    <row r="145" spans="2:34" x14ac:dyDescent="0.2">
      <c r="B145" s="2" t="s">
        <v>148</v>
      </c>
      <c r="C145" s="2" t="s">
        <v>99</v>
      </c>
      <c r="D145" s="2">
        <v>2006</v>
      </c>
      <c r="E145" s="73">
        <v>43312</v>
      </c>
      <c r="F145" s="2">
        <v>482986</v>
      </c>
      <c r="G145" s="2">
        <v>1260797</v>
      </c>
      <c r="H145" s="2">
        <v>111</v>
      </c>
      <c r="I145" s="2">
        <v>91.606956481933594</v>
      </c>
      <c r="J145" s="2">
        <v>9.3438625335693359</v>
      </c>
      <c r="K145" s="2">
        <v>5</v>
      </c>
      <c r="L145" s="75">
        <v>1</v>
      </c>
      <c r="M145" s="75">
        <v>6.9564361572265625</v>
      </c>
      <c r="N145" s="75">
        <v>99</v>
      </c>
      <c r="O145" s="75">
        <v>7</v>
      </c>
      <c r="P145" s="75">
        <v>7</v>
      </c>
      <c r="S145" s="2" t="s">
        <v>99</v>
      </c>
      <c r="T145" s="2">
        <v>2006</v>
      </c>
      <c r="U145" s="2">
        <v>698</v>
      </c>
      <c r="V145" s="2">
        <v>0</v>
      </c>
      <c r="X145" s="2" t="s">
        <v>99</v>
      </c>
      <c r="Y145" s="2">
        <v>2006</v>
      </c>
      <c r="Z145" s="2">
        <v>133</v>
      </c>
      <c r="AB145" s="2" t="s">
        <v>99</v>
      </c>
      <c r="AC145" s="2">
        <v>2006</v>
      </c>
      <c r="AD145" s="2">
        <v>1</v>
      </c>
      <c r="AF145" s="2" t="s">
        <v>99</v>
      </c>
      <c r="AG145" s="2">
        <v>2006</v>
      </c>
      <c r="AH145" s="2">
        <v>0</v>
      </c>
    </row>
    <row r="146" spans="2:34" x14ac:dyDescent="0.2">
      <c r="B146" s="2" t="s">
        <v>148</v>
      </c>
      <c r="C146" s="2" t="s">
        <v>99</v>
      </c>
      <c r="D146" s="2">
        <v>2007</v>
      </c>
      <c r="E146" s="73">
        <v>43311</v>
      </c>
      <c r="F146" s="2">
        <v>483999</v>
      </c>
      <c r="G146" s="2">
        <v>1250753</v>
      </c>
      <c r="H146" s="2">
        <v>35</v>
      </c>
      <c r="I146" s="2">
        <v>802.007568359375</v>
      </c>
      <c r="J146" s="2">
        <v>27.377704620361328</v>
      </c>
      <c r="K146" s="2">
        <v>23</v>
      </c>
      <c r="L146" s="75">
        <v>3</v>
      </c>
      <c r="M146" s="75">
        <v>6.9564361572265625</v>
      </c>
      <c r="N146" s="75">
        <v>99</v>
      </c>
      <c r="O146" s="75">
        <v>7</v>
      </c>
      <c r="P146" s="75">
        <v>7</v>
      </c>
      <c r="S146" s="2" t="s">
        <v>99</v>
      </c>
      <c r="T146" s="2">
        <v>2007</v>
      </c>
      <c r="U146" s="2">
        <v>695</v>
      </c>
      <c r="V146" s="2">
        <v>0</v>
      </c>
      <c r="X146" s="2" t="s">
        <v>99</v>
      </c>
      <c r="Y146" s="2">
        <v>2007</v>
      </c>
      <c r="Z146" s="2">
        <v>0</v>
      </c>
      <c r="AB146" s="2" t="s">
        <v>99</v>
      </c>
      <c r="AC146" s="2">
        <v>2007</v>
      </c>
      <c r="AD146" s="2">
        <v>0</v>
      </c>
      <c r="AF146" s="2" t="s">
        <v>99</v>
      </c>
      <c r="AG146" s="2">
        <v>2007</v>
      </c>
      <c r="AH146" s="2">
        <v>26</v>
      </c>
    </row>
    <row r="147" spans="2:34" x14ac:dyDescent="0.2">
      <c r="B147" s="2" t="s">
        <v>148</v>
      </c>
      <c r="C147" s="2" t="s">
        <v>99</v>
      </c>
      <c r="D147" s="2">
        <v>2008</v>
      </c>
      <c r="E147" s="73">
        <v>43311</v>
      </c>
      <c r="F147" s="2">
        <v>483998</v>
      </c>
      <c r="G147" s="2">
        <v>1252323</v>
      </c>
      <c r="H147" s="2">
        <v>35</v>
      </c>
      <c r="I147" s="2">
        <v>249.11268615722656</v>
      </c>
      <c r="J147" s="2">
        <v>80.6953125</v>
      </c>
      <c r="K147" s="2">
        <v>13</v>
      </c>
      <c r="L147" s="75">
        <v>9</v>
      </c>
      <c r="M147" s="75">
        <v>7.0267033576965332</v>
      </c>
      <c r="N147" s="75">
        <v>100</v>
      </c>
      <c r="O147" s="75">
        <v>7</v>
      </c>
      <c r="P147" s="75">
        <v>7</v>
      </c>
      <c r="S147" s="2" t="s">
        <v>99</v>
      </c>
      <c r="T147" s="2">
        <v>2008</v>
      </c>
      <c r="U147" s="2">
        <v>698</v>
      </c>
      <c r="V147" s="2">
        <v>0</v>
      </c>
      <c r="X147" s="2" t="s">
        <v>99</v>
      </c>
      <c r="Y147" s="2">
        <v>2008</v>
      </c>
      <c r="Z147" s="2">
        <v>25</v>
      </c>
      <c r="AB147" s="2" t="s">
        <v>99</v>
      </c>
      <c r="AC147" s="2">
        <v>2008</v>
      </c>
      <c r="AD147" s="2">
        <v>0</v>
      </c>
      <c r="AF147" s="2" t="s">
        <v>99</v>
      </c>
      <c r="AG147" s="2">
        <v>2008</v>
      </c>
      <c r="AH147" s="2">
        <v>0</v>
      </c>
    </row>
    <row r="148" spans="2:34" x14ac:dyDescent="0.2">
      <c r="B148" s="2" t="s">
        <v>148</v>
      </c>
      <c r="C148" s="2" t="s">
        <v>99</v>
      </c>
      <c r="D148" s="2">
        <v>2009</v>
      </c>
      <c r="E148" s="73">
        <v>43308</v>
      </c>
      <c r="F148" s="2">
        <v>483999</v>
      </c>
      <c r="G148" s="2">
        <v>1253811</v>
      </c>
      <c r="H148" s="2">
        <v>69</v>
      </c>
      <c r="I148" s="2">
        <v>89.719100952148438</v>
      </c>
      <c r="J148" s="2">
        <v>24.485828399658203</v>
      </c>
      <c r="K148" s="2">
        <v>5</v>
      </c>
      <c r="L148" s="75">
        <v>3</v>
      </c>
      <c r="M148" s="75">
        <v>6.9564361572265625</v>
      </c>
      <c r="N148" s="75">
        <v>99</v>
      </c>
      <c r="O148" s="75">
        <v>7</v>
      </c>
      <c r="P148" s="75">
        <v>7</v>
      </c>
      <c r="S148" s="2" t="s">
        <v>99</v>
      </c>
      <c r="T148" s="2">
        <v>2009</v>
      </c>
      <c r="U148" s="2">
        <v>693</v>
      </c>
      <c r="V148" s="2">
        <v>0</v>
      </c>
      <c r="X148" s="2" t="s">
        <v>99</v>
      </c>
      <c r="Y148" s="2">
        <v>2009</v>
      </c>
      <c r="Z148" s="2">
        <v>1</v>
      </c>
      <c r="AB148" s="2" t="s">
        <v>99</v>
      </c>
      <c r="AC148" s="2">
        <v>2009</v>
      </c>
      <c r="AD148" s="2">
        <v>1</v>
      </c>
      <c r="AF148" s="2" t="s">
        <v>99</v>
      </c>
      <c r="AG148" s="2">
        <v>2009</v>
      </c>
      <c r="AH148" s="2">
        <v>1</v>
      </c>
    </row>
    <row r="149" spans="2:34" x14ac:dyDescent="0.2">
      <c r="B149" s="2" t="s">
        <v>148</v>
      </c>
      <c r="C149" s="2" t="s">
        <v>99</v>
      </c>
      <c r="D149" s="2">
        <v>2010</v>
      </c>
      <c r="E149" s="73">
        <v>43308</v>
      </c>
      <c r="F149" s="2">
        <v>484000</v>
      </c>
      <c r="G149" s="2">
        <v>1255311</v>
      </c>
      <c r="H149" s="2">
        <v>41</v>
      </c>
      <c r="I149" s="2">
        <v>54.373985290527344</v>
      </c>
      <c r="J149" s="2">
        <v>33.743549346923828</v>
      </c>
      <c r="K149" s="2">
        <v>4</v>
      </c>
      <c r="L149" s="75">
        <v>5</v>
      </c>
      <c r="M149" s="75">
        <v>6.9564366340637207</v>
      </c>
      <c r="N149" s="75">
        <v>99</v>
      </c>
      <c r="O149" s="75">
        <v>7</v>
      </c>
      <c r="P149" s="75">
        <v>7</v>
      </c>
      <c r="S149" s="2" t="s">
        <v>99</v>
      </c>
      <c r="T149" s="2">
        <v>2010</v>
      </c>
      <c r="U149" s="2">
        <v>695</v>
      </c>
      <c r="V149" s="2">
        <v>0</v>
      </c>
      <c r="X149" s="2" t="s">
        <v>99</v>
      </c>
      <c r="Y149" s="2">
        <v>2010</v>
      </c>
      <c r="Z149" s="2">
        <v>0</v>
      </c>
      <c r="AB149" s="2" t="s">
        <v>99</v>
      </c>
      <c r="AC149" s="2">
        <v>2010</v>
      </c>
      <c r="AD149" s="2">
        <v>0</v>
      </c>
      <c r="AF149" s="2" t="s">
        <v>99</v>
      </c>
      <c r="AG149" s="2">
        <v>2010</v>
      </c>
      <c r="AH149" s="2">
        <v>0</v>
      </c>
    </row>
    <row r="150" spans="2:34" x14ac:dyDescent="0.2">
      <c r="B150" s="2" t="s">
        <v>148</v>
      </c>
      <c r="C150" s="2" t="s">
        <v>99</v>
      </c>
      <c r="D150" s="2">
        <v>2011</v>
      </c>
      <c r="E150" s="73">
        <v>43312</v>
      </c>
      <c r="F150" s="2">
        <v>484005</v>
      </c>
      <c r="G150" s="2">
        <v>1260791</v>
      </c>
      <c r="H150" s="2">
        <v>78</v>
      </c>
      <c r="I150" s="2">
        <v>59.6192626953125</v>
      </c>
      <c r="J150" s="2">
        <v>25.612888336181641</v>
      </c>
      <c r="K150" s="2">
        <v>3</v>
      </c>
      <c r="L150" s="75">
        <v>3</v>
      </c>
      <c r="M150" s="75">
        <v>6.9564361572265625</v>
      </c>
      <c r="N150" s="75">
        <v>99</v>
      </c>
      <c r="O150" s="75">
        <v>7</v>
      </c>
      <c r="P150" s="75">
        <v>7</v>
      </c>
      <c r="S150" s="2" t="s">
        <v>99</v>
      </c>
      <c r="T150" s="2">
        <v>2011</v>
      </c>
      <c r="U150" s="2">
        <v>697</v>
      </c>
      <c r="V150" s="2">
        <v>0</v>
      </c>
      <c r="X150" s="2" t="s">
        <v>99</v>
      </c>
      <c r="Y150" s="2">
        <v>2011</v>
      </c>
      <c r="Z150" s="2">
        <v>11</v>
      </c>
      <c r="AB150" s="2" t="s">
        <v>99</v>
      </c>
      <c r="AC150" s="2">
        <v>2011</v>
      </c>
      <c r="AD150" s="2">
        <v>0</v>
      </c>
      <c r="AF150" s="2" t="s">
        <v>99</v>
      </c>
      <c r="AG150" s="2">
        <v>2011</v>
      </c>
      <c r="AH150" s="2">
        <v>4</v>
      </c>
    </row>
    <row r="151" spans="2:34" x14ac:dyDescent="0.2">
      <c r="B151" s="2" t="s">
        <v>148</v>
      </c>
      <c r="C151" s="2" t="s">
        <v>99</v>
      </c>
      <c r="D151" s="2">
        <v>2012</v>
      </c>
      <c r="E151" s="73">
        <v>43308</v>
      </c>
      <c r="F151" s="2">
        <v>485000</v>
      </c>
      <c r="G151" s="2">
        <v>1253711</v>
      </c>
      <c r="H151" s="2">
        <v>25</v>
      </c>
      <c r="I151" s="2">
        <v>963.5089111328125</v>
      </c>
      <c r="J151" s="2">
        <v>14.099332809448242</v>
      </c>
      <c r="K151" s="2">
        <v>24</v>
      </c>
      <c r="L151" s="75">
        <v>2</v>
      </c>
      <c r="M151" s="75">
        <v>6.9564366340637207</v>
      </c>
      <c r="N151" s="75">
        <v>99</v>
      </c>
      <c r="O151" s="75">
        <v>7</v>
      </c>
      <c r="P151" s="75">
        <v>7</v>
      </c>
      <c r="S151" s="2" t="s">
        <v>99</v>
      </c>
      <c r="T151" s="2">
        <v>2012</v>
      </c>
      <c r="U151" s="2">
        <v>688</v>
      </c>
      <c r="V151" s="2">
        <v>0</v>
      </c>
      <c r="X151" s="2" t="s">
        <v>99</v>
      </c>
      <c r="Y151" s="2">
        <v>2012</v>
      </c>
      <c r="Z151" s="2">
        <v>0</v>
      </c>
      <c r="AB151" s="2" t="s">
        <v>99</v>
      </c>
      <c r="AC151" s="2">
        <v>2012</v>
      </c>
      <c r="AD151" s="2">
        <v>0</v>
      </c>
      <c r="AF151" s="2" t="s">
        <v>99</v>
      </c>
      <c r="AG151" s="2">
        <v>2012</v>
      </c>
      <c r="AH151" s="2">
        <v>20</v>
      </c>
    </row>
    <row r="152" spans="2:34" x14ac:dyDescent="0.2">
      <c r="B152" s="2" t="s">
        <v>148</v>
      </c>
      <c r="C152" s="2" t="s">
        <v>99</v>
      </c>
      <c r="D152" s="2">
        <v>2013</v>
      </c>
      <c r="E152" s="73">
        <v>43308</v>
      </c>
      <c r="F152" s="2">
        <v>485011</v>
      </c>
      <c r="G152" s="2">
        <v>1255298</v>
      </c>
      <c r="H152" s="2">
        <v>33</v>
      </c>
      <c r="I152" s="2">
        <v>1294.20458984375</v>
      </c>
      <c r="J152" s="2">
        <v>19.233245849609375</v>
      </c>
      <c r="K152" s="2">
        <v>45</v>
      </c>
      <c r="L152" s="75">
        <v>3</v>
      </c>
      <c r="M152" s="75">
        <v>6.9564361572265625</v>
      </c>
      <c r="N152" s="75">
        <v>99</v>
      </c>
      <c r="O152" s="75">
        <v>7</v>
      </c>
      <c r="P152" s="75">
        <v>7</v>
      </c>
      <c r="S152" s="2" t="s">
        <v>99</v>
      </c>
      <c r="T152" s="2">
        <v>2013</v>
      </c>
      <c r="U152" s="2">
        <v>702</v>
      </c>
      <c r="V152" s="2">
        <v>0</v>
      </c>
      <c r="X152" s="2" t="s">
        <v>99</v>
      </c>
      <c r="Y152" s="2">
        <v>2013</v>
      </c>
      <c r="Z152" s="2">
        <v>0</v>
      </c>
      <c r="AB152" s="2" t="s">
        <v>99</v>
      </c>
      <c r="AC152" s="2">
        <v>2013</v>
      </c>
      <c r="AD152" s="2">
        <v>0</v>
      </c>
      <c r="AF152" s="2" t="s">
        <v>99</v>
      </c>
      <c r="AG152" s="2">
        <v>2013</v>
      </c>
      <c r="AH152" s="2">
        <v>18</v>
      </c>
    </row>
    <row r="153" spans="2:34" x14ac:dyDescent="0.2">
      <c r="B153" s="2" t="s">
        <v>148</v>
      </c>
      <c r="C153" s="2" t="s">
        <v>99</v>
      </c>
      <c r="D153" s="2">
        <v>2014</v>
      </c>
      <c r="E153" s="73">
        <v>43320</v>
      </c>
      <c r="F153" s="2">
        <v>485009</v>
      </c>
      <c r="G153" s="2">
        <v>1260799</v>
      </c>
      <c r="H153" s="2">
        <v>59</v>
      </c>
      <c r="I153" s="2">
        <v>0</v>
      </c>
      <c r="J153" s="2">
        <v>0</v>
      </c>
      <c r="K153" s="2">
        <v>0</v>
      </c>
      <c r="L153" s="75">
        <v>0</v>
      </c>
      <c r="M153" s="75">
        <v>6.9564366340637207</v>
      </c>
      <c r="N153" s="75">
        <v>99</v>
      </c>
      <c r="O153" s="75">
        <v>7</v>
      </c>
      <c r="P153" s="75">
        <v>7</v>
      </c>
      <c r="S153" s="2" t="s">
        <v>99</v>
      </c>
      <c r="T153" s="2">
        <v>2014</v>
      </c>
      <c r="U153" s="2">
        <v>698</v>
      </c>
      <c r="V153" s="2">
        <v>0</v>
      </c>
      <c r="X153" s="2" t="s">
        <v>99</v>
      </c>
      <c r="Y153" s="2">
        <v>2014</v>
      </c>
      <c r="Z153" s="2">
        <v>27</v>
      </c>
      <c r="AB153" s="2" t="s">
        <v>99</v>
      </c>
      <c r="AC153" s="2">
        <v>2014</v>
      </c>
      <c r="AD153" s="2">
        <v>0</v>
      </c>
      <c r="AF153" s="2" t="s">
        <v>99</v>
      </c>
      <c r="AG153" s="2">
        <v>2014</v>
      </c>
      <c r="AH153" s="2">
        <v>0</v>
      </c>
    </row>
    <row r="154" spans="2:34" x14ac:dyDescent="0.2">
      <c r="B154" s="2" t="s">
        <v>148</v>
      </c>
      <c r="C154" s="2" t="s">
        <v>99</v>
      </c>
      <c r="D154" s="2">
        <v>2015</v>
      </c>
      <c r="E154" s="73">
        <v>43313</v>
      </c>
      <c r="F154" s="2">
        <v>484989</v>
      </c>
      <c r="G154" s="2">
        <v>1262298</v>
      </c>
      <c r="H154" s="2">
        <v>98</v>
      </c>
      <c r="I154" s="2">
        <v>214.77203369140625</v>
      </c>
      <c r="J154" s="2">
        <v>55.003883361816406</v>
      </c>
      <c r="K154" s="2">
        <v>13</v>
      </c>
      <c r="L154" s="75">
        <v>6</v>
      </c>
      <c r="M154" s="75">
        <v>7.0267033576965332</v>
      </c>
      <c r="N154" s="75">
        <v>100</v>
      </c>
      <c r="O154" s="75">
        <v>7</v>
      </c>
      <c r="P154" s="75">
        <v>7</v>
      </c>
      <c r="S154" s="2" t="s">
        <v>99</v>
      </c>
      <c r="T154" s="2">
        <v>2015</v>
      </c>
      <c r="U154" s="2">
        <v>700</v>
      </c>
      <c r="V154" s="2">
        <v>0</v>
      </c>
      <c r="X154" s="2" t="s">
        <v>99</v>
      </c>
      <c r="Y154" s="2">
        <v>2015</v>
      </c>
      <c r="Z154" s="2">
        <v>48</v>
      </c>
      <c r="AB154" s="2" t="s">
        <v>99</v>
      </c>
      <c r="AC154" s="2">
        <v>2015</v>
      </c>
      <c r="AD154" s="2">
        <v>1</v>
      </c>
      <c r="AF154" s="2" t="s">
        <v>99</v>
      </c>
      <c r="AG154" s="2">
        <v>2015</v>
      </c>
      <c r="AH154" s="2">
        <v>13</v>
      </c>
    </row>
    <row r="155" spans="2:34" x14ac:dyDescent="0.2">
      <c r="B155" s="2" t="s">
        <v>148</v>
      </c>
      <c r="C155" s="2" t="s">
        <v>99</v>
      </c>
      <c r="D155" s="2">
        <v>2016</v>
      </c>
      <c r="E155" s="73">
        <v>43320</v>
      </c>
      <c r="F155" s="2">
        <v>490008</v>
      </c>
      <c r="G155" s="2">
        <v>1260799</v>
      </c>
      <c r="H155" s="2">
        <v>39</v>
      </c>
      <c r="I155" s="2">
        <v>60.022697448730469</v>
      </c>
      <c r="J155" s="2">
        <v>73.204177856445313</v>
      </c>
      <c r="K155" s="2">
        <v>5</v>
      </c>
      <c r="L155" s="75">
        <v>9</v>
      </c>
      <c r="M155" s="75">
        <v>7.0267033576965332</v>
      </c>
      <c r="N155" s="75">
        <v>100</v>
      </c>
      <c r="O155" s="75">
        <v>7</v>
      </c>
      <c r="P155" s="75">
        <v>7</v>
      </c>
      <c r="S155" s="2" t="s">
        <v>99</v>
      </c>
      <c r="T155" s="2">
        <v>2016</v>
      </c>
      <c r="U155" s="2">
        <v>699</v>
      </c>
      <c r="V155" s="2">
        <v>0</v>
      </c>
      <c r="X155" s="2" t="s">
        <v>99</v>
      </c>
      <c r="Y155" s="2">
        <v>2016</v>
      </c>
      <c r="Z155" s="2">
        <v>0</v>
      </c>
      <c r="AB155" s="2" t="s">
        <v>99</v>
      </c>
      <c r="AC155" s="2">
        <v>2016</v>
      </c>
      <c r="AD155" s="2">
        <v>0</v>
      </c>
      <c r="AF155" s="2" t="s">
        <v>99</v>
      </c>
      <c r="AG155" s="2">
        <v>2016</v>
      </c>
      <c r="AH155" s="2">
        <v>0</v>
      </c>
    </row>
    <row r="156" spans="2:34" x14ac:dyDescent="0.2">
      <c r="B156" s="2" t="s">
        <v>148</v>
      </c>
      <c r="C156" s="2" t="s">
        <v>99</v>
      </c>
      <c r="D156" s="2">
        <v>2017</v>
      </c>
      <c r="E156" s="73">
        <v>43319</v>
      </c>
      <c r="F156" s="2">
        <v>490001</v>
      </c>
      <c r="G156" s="2">
        <v>1262314</v>
      </c>
      <c r="H156" s="2">
        <v>77</v>
      </c>
      <c r="I156" s="2">
        <v>136.2896728515625</v>
      </c>
      <c r="J156" s="2">
        <v>127.52436828613281</v>
      </c>
      <c r="K156" s="2">
        <v>8</v>
      </c>
      <c r="L156" s="75">
        <v>15</v>
      </c>
      <c r="M156" s="75">
        <v>7.0267033576965332</v>
      </c>
      <c r="N156" s="75">
        <v>100</v>
      </c>
      <c r="O156" s="75">
        <v>7</v>
      </c>
      <c r="P156" s="75">
        <v>7</v>
      </c>
      <c r="S156" s="2" t="s">
        <v>99</v>
      </c>
      <c r="T156" s="2">
        <v>2017</v>
      </c>
      <c r="U156" s="2">
        <v>701</v>
      </c>
      <c r="V156" s="2">
        <v>0</v>
      </c>
      <c r="X156" s="2" t="s">
        <v>99</v>
      </c>
      <c r="Y156" s="2">
        <v>2017</v>
      </c>
      <c r="Z156" s="2">
        <v>1</v>
      </c>
      <c r="AB156" s="2" t="s">
        <v>99</v>
      </c>
      <c r="AC156" s="2">
        <v>2017</v>
      </c>
      <c r="AD156" s="2">
        <v>1</v>
      </c>
      <c r="AF156" s="2" t="s">
        <v>99</v>
      </c>
      <c r="AG156" s="2">
        <v>2017</v>
      </c>
      <c r="AH156" s="2">
        <v>0</v>
      </c>
    </row>
    <row r="157" spans="2:34" x14ac:dyDescent="0.2">
      <c r="B157" s="2" t="s">
        <v>148</v>
      </c>
      <c r="C157" s="2" t="s">
        <v>99</v>
      </c>
      <c r="D157" s="2">
        <v>2018</v>
      </c>
      <c r="E157" s="73">
        <v>43318</v>
      </c>
      <c r="F157" s="2">
        <v>490001</v>
      </c>
      <c r="G157" s="2">
        <v>1263785</v>
      </c>
      <c r="H157" s="2">
        <v>129</v>
      </c>
      <c r="I157" s="2">
        <v>660.91552734375</v>
      </c>
      <c r="J157" s="2">
        <v>80.761009216308594</v>
      </c>
      <c r="K157" s="2">
        <v>40</v>
      </c>
      <c r="L157" s="75">
        <v>9</v>
      </c>
      <c r="M157" s="75">
        <v>7.0267038345336914</v>
      </c>
      <c r="N157" s="75">
        <v>100</v>
      </c>
      <c r="O157" s="75">
        <v>7</v>
      </c>
      <c r="P157" s="75">
        <v>7</v>
      </c>
      <c r="S157" s="2" t="s">
        <v>99</v>
      </c>
      <c r="T157" s="2">
        <v>2018</v>
      </c>
      <c r="U157" s="2">
        <v>698</v>
      </c>
      <c r="V157" s="2">
        <v>0</v>
      </c>
      <c r="X157" s="2" t="s">
        <v>99</v>
      </c>
      <c r="Y157" s="2">
        <v>2018</v>
      </c>
      <c r="Z157" s="2">
        <v>32</v>
      </c>
      <c r="AB157" s="2" t="s">
        <v>99</v>
      </c>
      <c r="AC157" s="2">
        <v>2018</v>
      </c>
      <c r="AD157" s="2">
        <v>0</v>
      </c>
      <c r="AF157" s="2" t="s">
        <v>99</v>
      </c>
      <c r="AG157" s="2">
        <v>2018</v>
      </c>
      <c r="AH157" s="2">
        <v>2</v>
      </c>
    </row>
    <row r="158" spans="2:34" x14ac:dyDescent="0.2">
      <c r="B158" s="2" t="s">
        <v>148</v>
      </c>
      <c r="C158" s="2" t="s">
        <v>99</v>
      </c>
      <c r="D158" s="2">
        <v>2019</v>
      </c>
      <c r="E158" s="73">
        <v>43319</v>
      </c>
      <c r="F158" s="2">
        <v>491001</v>
      </c>
      <c r="G158" s="2">
        <v>1262300</v>
      </c>
      <c r="H158" s="2">
        <v>48</v>
      </c>
      <c r="I158" s="2">
        <v>0</v>
      </c>
      <c r="J158" s="2">
        <v>0</v>
      </c>
      <c r="K158" s="2">
        <v>0</v>
      </c>
      <c r="L158" s="75">
        <v>0</v>
      </c>
      <c r="M158" s="75">
        <v>6.9564361572265625</v>
      </c>
      <c r="N158" s="75">
        <v>99</v>
      </c>
      <c r="O158" s="75">
        <v>7</v>
      </c>
      <c r="P158" s="75">
        <v>7</v>
      </c>
      <c r="S158" s="2" t="s">
        <v>99</v>
      </c>
      <c r="T158" s="2">
        <v>2019</v>
      </c>
      <c r="U158" s="2">
        <v>698</v>
      </c>
      <c r="V158" s="2">
        <v>0</v>
      </c>
      <c r="X158" s="2" t="s">
        <v>99</v>
      </c>
      <c r="Y158" s="2">
        <v>2019</v>
      </c>
      <c r="Z158" s="2">
        <v>1</v>
      </c>
      <c r="AB158" s="2" t="s">
        <v>99</v>
      </c>
      <c r="AC158" s="2">
        <v>2019</v>
      </c>
      <c r="AD158" s="2">
        <v>0</v>
      </c>
      <c r="AF158" s="2" t="s">
        <v>99</v>
      </c>
      <c r="AG158" s="2">
        <v>2019</v>
      </c>
      <c r="AH158" s="2">
        <v>0</v>
      </c>
    </row>
    <row r="159" spans="2:34" x14ac:dyDescent="0.2">
      <c r="B159" s="2" t="s">
        <v>148</v>
      </c>
      <c r="C159" s="2" t="s">
        <v>99</v>
      </c>
      <c r="D159" s="2">
        <v>2020</v>
      </c>
      <c r="E159" s="73">
        <v>43318</v>
      </c>
      <c r="F159" s="2">
        <v>491001</v>
      </c>
      <c r="G159" s="2">
        <v>1263812</v>
      </c>
      <c r="H159" s="2">
        <v>69</v>
      </c>
      <c r="I159" s="2">
        <v>171.88014221191406</v>
      </c>
      <c r="J159" s="2">
        <v>194.62681579589844</v>
      </c>
      <c r="K159" s="2">
        <v>11</v>
      </c>
      <c r="L159" s="75">
        <v>22</v>
      </c>
      <c r="M159" s="75">
        <v>6.9564366340637207</v>
      </c>
      <c r="N159" s="75">
        <v>99</v>
      </c>
      <c r="O159" s="75">
        <v>7</v>
      </c>
      <c r="P159" s="75">
        <v>7</v>
      </c>
      <c r="S159" s="2" t="s">
        <v>99</v>
      </c>
      <c r="T159" s="2">
        <v>2020</v>
      </c>
      <c r="U159" s="2">
        <v>700</v>
      </c>
      <c r="V159" s="2">
        <v>0</v>
      </c>
      <c r="X159" s="2" t="s">
        <v>99</v>
      </c>
      <c r="Y159" s="2">
        <v>2020</v>
      </c>
      <c r="Z159" s="2">
        <v>7</v>
      </c>
      <c r="AB159" s="2" t="s">
        <v>99</v>
      </c>
      <c r="AC159" s="2">
        <v>2020</v>
      </c>
      <c r="AD159" s="2">
        <v>5</v>
      </c>
      <c r="AF159" s="2" t="s">
        <v>99</v>
      </c>
      <c r="AG159" s="2">
        <v>2020</v>
      </c>
      <c r="AH159" s="2">
        <v>0</v>
      </c>
    </row>
    <row r="160" spans="2:34" x14ac:dyDescent="0.2">
      <c r="B160" s="2" t="s">
        <v>148</v>
      </c>
      <c r="C160" s="2" t="s">
        <v>99</v>
      </c>
      <c r="D160" s="2">
        <v>2021</v>
      </c>
      <c r="E160" s="73">
        <v>43318</v>
      </c>
      <c r="F160" s="2">
        <v>490997</v>
      </c>
      <c r="G160" s="2">
        <v>1265301</v>
      </c>
      <c r="H160" s="2">
        <v>97</v>
      </c>
      <c r="I160" s="2">
        <v>193.96601867675781</v>
      </c>
      <c r="J160" s="2">
        <v>158.25936889648437</v>
      </c>
      <c r="K160" s="2">
        <v>14</v>
      </c>
      <c r="L160" s="75">
        <v>18</v>
      </c>
      <c r="M160" s="75">
        <v>6.9564361572265625</v>
      </c>
      <c r="N160" s="75">
        <v>99</v>
      </c>
      <c r="O160" s="75">
        <v>7</v>
      </c>
      <c r="P160" s="75">
        <v>7</v>
      </c>
      <c r="S160" s="2" t="s">
        <v>99</v>
      </c>
      <c r="T160" s="2">
        <v>2021</v>
      </c>
      <c r="U160" s="2">
        <v>699</v>
      </c>
      <c r="V160" s="2">
        <v>0</v>
      </c>
      <c r="X160" s="2" t="s">
        <v>99</v>
      </c>
      <c r="Y160" s="2">
        <v>2021</v>
      </c>
      <c r="Z160" s="2">
        <v>0</v>
      </c>
      <c r="AB160" s="2" t="s">
        <v>99</v>
      </c>
      <c r="AC160" s="2">
        <v>2021</v>
      </c>
      <c r="AD160" s="2">
        <v>5</v>
      </c>
      <c r="AF160" s="2" t="s">
        <v>99</v>
      </c>
      <c r="AG160" s="2">
        <v>2021</v>
      </c>
      <c r="AH160" s="2">
        <v>4</v>
      </c>
    </row>
    <row r="161" spans="2:34" x14ac:dyDescent="0.2">
      <c r="B161" s="2" t="s">
        <v>148</v>
      </c>
      <c r="C161" s="2" t="s">
        <v>99</v>
      </c>
      <c r="D161" s="2">
        <v>2023</v>
      </c>
      <c r="E161" s="73">
        <v>43305</v>
      </c>
      <c r="F161" s="2">
        <v>492001</v>
      </c>
      <c r="G161" s="2">
        <v>1262285</v>
      </c>
      <c r="H161" s="2">
        <v>23</v>
      </c>
      <c r="I161" s="2">
        <v>535.01824951171875</v>
      </c>
      <c r="J161" s="2">
        <v>23.807891845703125</v>
      </c>
      <c r="K161" s="2">
        <v>22</v>
      </c>
      <c r="L161" s="75">
        <v>3</v>
      </c>
      <c r="M161" s="75">
        <v>6.9564361572265625</v>
      </c>
      <c r="N161" s="75">
        <v>99</v>
      </c>
      <c r="O161" s="75">
        <v>7</v>
      </c>
      <c r="P161" s="75">
        <v>7</v>
      </c>
      <c r="S161" s="2" t="s">
        <v>99</v>
      </c>
      <c r="T161" s="2">
        <v>2023</v>
      </c>
      <c r="U161" s="2">
        <v>699</v>
      </c>
      <c r="V161" s="2">
        <v>0</v>
      </c>
      <c r="X161" s="2" t="s">
        <v>99</v>
      </c>
      <c r="Y161" s="2">
        <v>2023</v>
      </c>
      <c r="Z161" s="2">
        <v>0</v>
      </c>
      <c r="AB161" s="2" t="s">
        <v>99</v>
      </c>
      <c r="AC161" s="2">
        <v>2023</v>
      </c>
      <c r="AD161" s="2">
        <v>0</v>
      </c>
      <c r="AF161" s="2" t="s">
        <v>99</v>
      </c>
      <c r="AG161" s="2">
        <v>2023</v>
      </c>
      <c r="AH161" s="2">
        <v>0</v>
      </c>
    </row>
    <row r="162" spans="2:34" x14ac:dyDescent="0.2">
      <c r="B162" s="2" t="s">
        <v>148</v>
      </c>
      <c r="C162" s="2" t="s">
        <v>99</v>
      </c>
      <c r="D162" s="2">
        <v>2024</v>
      </c>
      <c r="E162" s="73">
        <v>43305</v>
      </c>
      <c r="F162" s="2">
        <v>491851</v>
      </c>
      <c r="G162" s="2">
        <v>1263801</v>
      </c>
      <c r="H162" s="2">
        <v>54</v>
      </c>
      <c r="I162" s="2">
        <v>102.97599792480469</v>
      </c>
      <c r="J162" s="2">
        <v>137.05470275878906</v>
      </c>
      <c r="K162" s="2">
        <v>5</v>
      </c>
      <c r="L162" s="75">
        <v>18</v>
      </c>
      <c r="M162" s="75">
        <v>7.0267033576965332</v>
      </c>
      <c r="N162" s="75">
        <v>100</v>
      </c>
      <c r="O162" s="75">
        <v>7</v>
      </c>
      <c r="P162" s="75">
        <v>7</v>
      </c>
      <c r="S162" s="2" t="s">
        <v>99</v>
      </c>
      <c r="T162" s="2">
        <v>2024</v>
      </c>
      <c r="U162" s="2">
        <v>700</v>
      </c>
      <c r="V162" s="2">
        <v>0</v>
      </c>
      <c r="X162" s="2" t="s">
        <v>99</v>
      </c>
      <c r="Y162" s="2">
        <v>2024</v>
      </c>
      <c r="Z162" s="2">
        <v>2</v>
      </c>
      <c r="AB162" s="2" t="s">
        <v>99</v>
      </c>
      <c r="AC162" s="2">
        <v>2024</v>
      </c>
      <c r="AD162" s="2">
        <v>0</v>
      </c>
      <c r="AF162" s="2" t="s">
        <v>99</v>
      </c>
      <c r="AG162" s="2">
        <v>2024</v>
      </c>
      <c r="AH162" s="2">
        <v>1</v>
      </c>
    </row>
    <row r="163" spans="2:34" x14ac:dyDescent="0.2">
      <c r="B163" s="2" t="s">
        <v>148</v>
      </c>
      <c r="C163" s="2" t="s">
        <v>99</v>
      </c>
      <c r="D163" s="2">
        <v>2025</v>
      </c>
      <c r="E163" s="73">
        <v>43317</v>
      </c>
      <c r="F163" s="2">
        <v>492010</v>
      </c>
      <c r="G163" s="2">
        <v>1265310</v>
      </c>
      <c r="H163" s="2">
        <v>77</v>
      </c>
      <c r="I163" s="2">
        <v>90.219985961914062</v>
      </c>
      <c r="J163" s="2">
        <v>245.14884948730469</v>
      </c>
      <c r="K163" s="2">
        <v>7</v>
      </c>
      <c r="L163" s="75">
        <v>32</v>
      </c>
      <c r="M163" s="75">
        <v>7.0267038345336914</v>
      </c>
      <c r="N163" s="75">
        <v>100</v>
      </c>
      <c r="O163" s="75">
        <v>7</v>
      </c>
      <c r="P163" s="75">
        <v>7</v>
      </c>
      <c r="S163" s="2" t="s">
        <v>99</v>
      </c>
      <c r="T163" s="2">
        <v>2025</v>
      </c>
      <c r="U163" s="2">
        <v>701</v>
      </c>
      <c r="V163" s="2">
        <v>0</v>
      </c>
      <c r="X163" s="2" t="s">
        <v>99</v>
      </c>
      <c r="Y163" s="2">
        <v>2025</v>
      </c>
      <c r="Z163" s="2">
        <v>1</v>
      </c>
      <c r="AB163" s="2" t="s">
        <v>99</v>
      </c>
      <c r="AC163" s="2">
        <v>2025</v>
      </c>
      <c r="AD163" s="2">
        <v>9</v>
      </c>
      <c r="AF163" s="2" t="s">
        <v>99</v>
      </c>
      <c r="AG163" s="2">
        <v>2025</v>
      </c>
      <c r="AH163" s="2">
        <v>1</v>
      </c>
    </row>
    <row r="164" spans="2:34" x14ac:dyDescent="0.2">
      <c r="B164" s="2" t="s">
        <v>148</v>
      </c>
      <c r="C164" s="2" t="s">
        <v>99</v>
      </c>
      <c r="D164" s="2">
        <v>2026</v>
      </c>
      <c r="E164" s="73">
        <v>43317</v>
      </c>
      <c r="F164" s="2">
        <v>491989</v>
      </c>
      <c r="G164" s="2">
        <v>1270901</v>
      </c>
      <c r="H164" s="2">
        <v>105</v>
      </c>
      <c r="I164" s="2">
        <v>553.0501708984375</v>
      </c>
      <c r="J164" s="2">
        <v>74.151687622070313</v>
      </c>
      <c r="K164" s="2">
        <v>38</v>
      </c>
      <c r="L164" s="75">
        <v>8</v>
      </c>
      <c r="M164" s="75">
        <v>7.0267033576965332</v>
      </c>
      <c r="N164" s="75">
        <v>100</v>
      </c>
      <c r="O164" s="75">
        <v>7</v>
      </c>
      <c r="P164" s="75">
        <v>7</v>
      </c>
      <c r="S164" s="2" t="s">
        <v>99</v>
      </c>
      <c r="T164" s="2">
        <v>2026</v>
      </c>
      <c r="U164" s="2">
        <v>698</v>
      </c>
      <c r="V164" s="2">
        <v>0</v>
      </c>
      <c r="X164" s="2" t="s">
        <v>99</v>
      </c>
      <c r="Y164" s="2">
        <v>2026</v>
      </c>
      <c r="Z164" s="2">
        <v>35</v>
      </c>
      <c r="AB164" s="2" t="s">
        <v>99</v>
      </c>
      <c r="AC164" s="2">
        <v>2026</v>
      </c>
      <c r="AD164" s="2">
        <v>1</v>
      </c>
      <c r="AF164" s="2" t="s">
        <v>99</v>
      </c>
      <c r="AG164" s="2">
        <v>2026</v>
      </c>
      <c r="AH164" s="2">
        <v>4</v>
      </c>
    </row>
    <row r="165" spans="2:34" x14ac:dyDescent="0.2">
      <c r="B165" s="2" t="s">
        <v>148</v>
      </c>
      <c r="C165" s="2" t="s">
        <v>99</v>
      </c>
      <c r="D165" s="2">
        <v>2027</v>
      </c>
      <c r="E165" s="73">
        <v>43305</v>
      </c>
      <c r="F165" s="2">
        <v>493002</v>
      </c>
      <c r="G165" s="2">
        <v>1263800</v>
      </c>
      <c r="H165" s="2">
        <v>24</v>
      </c>
      <c r="I165" s="2">
        <v>544.917724609375</v>
      </c>
      <c r="J165" s="2">
        <v>18.788043975830078</v>
      </c>
      <c r="K165" s="2">
        <v>18</v>
      </c>
      <c r="L165" s="75">
        <v>2</v>
      </c>
      <c r="M165" s="75">
        <v>7.0267033576965332</v>
      </c>
      <c r="N165" s="75">
        <v>100</v>
      </c>
      <c r="O165" s="75">
        <v>7</v>
      </c>
      <c r="P165" s="75">
        <v>7</v>
      </c>
      <c r="S165" s="2" t="s">
        <v>99</v>
      </c>
      <c r="T165" s="2">
        <v>2027</v>
      </c>
      <c r="U165" s="2">
        <v>701</v>
      </c>
      <c r="V165" s="2">
        <v>0</v>
      </c>
      <c r="X165" s="2" t="s">
        <v>99</v>
      </c>
      <c r="Y165" s="2">
        <v>2027</v>
      </c>
      <c r="Z165" s="2">
        <v>0</v>
      </c>
      <c r="AB165" s="2" t="s">
        <v>99</v>
      </c>
      <c r="AC165" s="2">
        <v>2027</v>
      </c>
      <c r="AD165" s="2">
        <v>0</v>
      </c>
      <c r="AF165" s="2" t="s">
        <v>99</v>
      </c>
      <c r="AG165" s="2">
        <v>2027</v>
      </c>
      <c r="AH165" s="2">
        <v>3</v>
      </c>
    </row>
    <row r="166" spans="2:34" x14ac:dyDescent="0.2">
      <c r="B166" s="2" t="s">
        <v>148</v>
      </c>
      <c r="C166" s="2" t="s">
        <v>99</v>
      </c>
      <c r="D166" s="2">
        <v>2028</v>
      </c>
      <c r="E166" s="73">
        <v>43317</v>
      </c>
      <c r="F166" s="2">
        <v>492999</v>
      </c>
      <c r="G166" s="2">
        <v>1265303</v>
      </c>
      <c r="H166" s="2">
        <v>52</v>
      </c>
      <c r="I166" s="2">
        <v>49.373237609863281</v>
      </c>
      <c r="J166" s="2">
        <v>82.825370788574219</v>
      </c>
      <c r="K166" s="2">
        <v>3</v>
      </c>
      <c r="L166" s="75">
        <v>11</v>
      </c>
      <c r="M166" s="75">
        <v>6.9564361572265625</v>
      </c>
      <c r="N166" s="75">
        <v>99</v>
      </c>
      <c r="O166" s="75">
        <v>7</v>
      </c>
      <c r="P166" s="75">
        <v>7</v>
      </c>
      <c r="S166" s="2" t="s">
        <v>99</v>
      </c>
      <c r="T166" s="2">
        <v>2028</v>
      </c>
      <c r="U166" s="2">
        <v>696</v>
      </c>
      <c r="V166" s="2">
        <v>0</v>
      </c>
      <c r="X166" s="2" t="s">
        <v>99</v>
      </c>
      <c r="Y166" s="2">
        <v>2028</v>
      </c>
      <c r="Z166" s="2">
        <v>0</v>
      </c>
      <c r="AB166" s="2" t="s">
        <v>99</v>
      </c>
      <c r="AC166" s="2">
        <v>2028</v>
      </c>
      <c r="AD166" s="2">
        <v>3</v>
      </c>
      <c r="AF166" s="2" t="s">
        <v>99</v>
      </c>
      <c r="AG166" s="2">
        <v>2028</v>
      </c>
      <c r="AH166" s="2">
        <v>0</v>
      </c>
    </row>
    <row r="167" spans="2:34" x14ac:dyDescent="0.2">
      <c r="B167" s="2" t="s">
        <v>148</v>
      </c>
      <c r="C167" s="2" t="s">
        <v>99</v>
      </c>
      <c r="D167" s="2">
        <v>2029</v>
      </c>
      <c r="E167" s="73">
        <v>43317</v>
      </c>
      <c r="F167" s="2">
        <v>493001</v>
      </c>
      <c r="G167" s="2">
        <v>1270899</v>
      </c>
      <c r="H167" s="2">
        <v>81</v>
      </c>
      <c r="I167" s="2">
        <v>244.55520629882813</v>
      </c>
      <c r="J167" s="2">
        <v>305.52548217773438</v>
      </c>
      <c r="K167" s="2">
        <v>16</v>
      </c>
      <c r="L167" s="75">
        <v>37</v>
      </c>
      <c r="M167" s="75">
        <v>6.9564361572265625</v>
      </c>
      <c r="N167" s="75">
        <v>99</v>
      </c>
      <c r="O167" s="75">
        <v>7</v>
      </c>
      <c r="P167" s="75">
        <v>7</v>
      </c>
      <c r="S167" s="2" t="s">
        <v>99</v>
      </c>
      <c r="T167" s="2">
        <v>2029</v>
      </c>
      <c r="U167" s="2">
        <v>699</v>
      </c>
      <c r="V167" s="2">
        <v>0</v>
      </c>
      <c r="X167" s="2" t="s">
        <v>99</v>
      </c>
      <c r="Y167" s="2">
        <v>2029</v>
      </c>
      <c r="Z167" s="2">
        <v>1</v>
      </c>
      <c r="AB167" s="2" t="s">
        <v>99</v>
      </c>
      <c r="AC167" s="2">
        <v>2029</v>
      </c>
      <c r="AD167" s="2">
        <v>4</v>
      </c>
      <c r="AF167" s="2" t="s">
        <v>99</v>
      </c>
      <c r="AG167" s="2">
        <v>2029</v>
      </c>
      <c r="AH167" s="2">
        <v>0</v>
      </c>
    </row>
    <row r="168" spans="2:34" x14ac:dyDescent="0.2">
      <c r="B168" s="2" t="s">
        <v>148</v>
      </c>
      <c r="C168" s="2" t="s">
        <v>99</v>
      </c>
      <c r="D168" s="2">
        <v>2030</v>
      </c>
      <c r="E168" s="73">
        <v>43303</v>
      </c>
      <c r="F168" s="2">
        <v>494003</v>
      </c>
      <c r="G168" s="2">
        <v>1270900</v>
      </c>
      <c r="H168" s="2">
        <v>64</v>
      </c>
      <c r="I168" s="2">
        <v>333.61709594726562</v>
      </c>
      <c r="J168" s="2">
        <v>600.033935546875</v>
      </c>
      <c r="K168" s="2">
        <v>19</v>
      </c>
      <c r="L168" s="75">
        <v>76</v>
      </c>
      <c r="M168" s="75">
        <v>7.0267038345336914</v>
      </c>
      <c r="N168" s="75">
        <v>100</v>
      </c>
      <c r="O168" s="75">
        <v>7</v>
      </c>
      <c r="P168" s="75">
        <v>7</v>
      </c>
      <c r="S168" s="2" t="s">
        <v>99</v>
      </c>
      <c r="T168" s="2">
        <v>2030</v>
      </c>
      <c r="U168" s="2">
        <v>701</v>
      </c>
      <c r="V168" s="2">
        <v>0</v>
      </c>
      <c r="X168" s="2" t="s">
        <v>99</v>
      </c>
      <c r="Y168" s="2">
        <v>2030</v>
      </c>
      <c r="Z168" s="2">
        <v>0</v>
      </c>
      <c r="AB168" s="2" t="s">
        <v>99</v>
      </c>
      <c r="AC168" s="2">
        <v>2030</v>
      </c>
      <c r="AD168" s="2">
        <v>2</v>
      </c>
      <c r="AF168" s="2" t="s">
        <v>99</v>
      </c>
      <c r="AG168" s="2">
        <v>2030</v>
      </c>
      <c r="AH168" s="2">
        <v>0</v>
      </c>
    </row>
    <row r="169" spans="2:34" x14ac:dyDescent="0.2">
      <c r="B169" s="2" t="s">
        <v>148</v>
      </c>
      <c r="C169" s="2" t="s">
        <v>99</v>
      </c>
      <c r="D169" s="2">
        <v>2031</v>
      </c>
      <c r="E169" s="73">
        <v>43303</v>
      </c>
      <c r="F169" s="2">
        <v>493998</v>
      </c>
      <c r="G169" s="2">
        <v>1272399</v>
      </c>
      <c r="H169" s="2">
        <v>112</v>
      </c>
      <c r="I169" s="2">
        <v>1769.0714111328125</v>
      </c>
      <c r="J169" s="2">
        <v>290.8631591796875</v>
      </c>
      <c r="K169" s="2">
        <v>112</v>
      </c>
      <c r="L169" s="75">
        <v>30</v>
      </c>
      <c r="M169" s="75">
        <v>7.0267033576965332</v>
      </c>
      <c r="N169" s="75">
        <v>100</v>
      </c>
      <c r="O169" s="75">
        <v>7</v>
      </c>
      <c r="P169" s="75">
        <v>7</v>
      </c>
      <c r="S169" s="2" t="s">
        <v>99</v>
      </c>
      <c r="T169" s="2">
        <v>2031</v>
      </c>
      <c r="U169" s="2">
        <v>701</v>
      </c>
      <c r="V169" s="2">
        <v>0</v>
      </c>
      <c r="X169" s="2" t="s">
        <v>99</v>
      </c>
      <c r="Y169" s="2">
        <v>2031</v>
      </c>
      <c r="Z169" s="2">
        <v>40</v>
      </c>
      <c r="AB169" s="2" t="s">
        <v>99</v>
      </c>
      <c r="AC169" s="2">
        <v>2031</v>
      </c>
      <c r="AD169" s="2">
        <v>0</v>
      </c>
      <c r="AF169" s="2" t="s">
        <v>99</v>
      </c>
      <c r="AG169" s="2">
        <v>2031</v>
      </c>
      <c r="AH169" s="2">
        <v>26</v>
      </c>
    </row>
    <row r="170" spans="2:34" x14ac:dyDescent="0.2">
      <c r="B170" s="2" t="s">
        <v>148</v>
      </c>
      <c r="C170" s="2" t="s">
        <v>99</v>
      </c>
      <c r="D170" s="2">
        <v>2032</v>
      </c>
      <c r="E170" s="73">
        <v>43303</v>
      </c>
      <c r="F170" s="2">
        <v>495000</v>
      </c>
      <c r="G170" s="2">
        <v>1272393</v>
      </c>
      <c r="H170" s="2">
        <v>44</v>
      </c>
      <c r="I170" s="2">
        <v>889.5152587890625</v>
      </c>
      <c r="J170" s="2">
        <v>193.06974792480469</v>
      </c>
      <c r="K170" s="2">
        <v>40</v>
      </c>
      <c r="L170" s="75">
        <v>22</v>
      </c>
      <c r="M170" s="75">
        <v>7.0267038345336914</v>
      </c>
      <c r="N170" s="75">
        <v>100</v>
      </c>
      <c r="O170" s="75">
        <v>7</v>
      </c>
      <c r="P170" s="75">
        <v>7</v>
      </c>
      <c r="S170" s="2" t="s">
        <v>99</v>
      </c>
      <c r="T170" s="2">
        <v>2032</v>
      </c>
      <c r="U170" s="2">
        <v>704</v>
      </c>
      <c r="V170" s="2">
        <v>0</v>
      </c>
      <c r="X170" s="2" t="s">
        <v>99</v>
      </c>
      <c r="Y170" s="2">
        <v>2032</v>
      </c>
      <c r="Z170" s="2">
        <v>0</v>
      </c>
      <c r="AB170" s="2" t="s">
        <v>99</v>
      </c>
      <c r="AC170" s="2">
        <v>2032</v>
      </c>
      <c r="AD170" s="2">
        <v>0</v>
      </c>
      <c r="AF170" s="2" t="s">
        <v>99</v>
      </c>
      <c r="AG170" s="2">
        <v>2032</v>
      </c>
      <c r="AH170" s="2">
        <v>0</v>
      </c>
    </row>
    <row r="171" spans="2:34" x14ac:dyDescent="0.2">
      <c r="B171" s="2" t="s">
        <v>148</v>
      </c>
      <c r="C171" s="2" t="s">
        <v>99</v>
      </c>
      <c r="D171" s="2">
        <v>2033</v>
      </c>
      <c r="E171" s="73">
        <v>43302</v>
      </c>
      <c r="F171" s="2">
        <v>494997</v>
      </c>
      <c r="G171" s="2">
        <v>1274000</v>
      </c>
      <c r="H171" s="2">
        <v>102</v>
      </c>
      <c r="I171" s="2">
        <v>170.11167907714844</v>
      </c>
      <c r="J171" s="2">
        <v>42.025619506835937</v>
      </c>
      <c r="K171" s="2">
        <v>10</v>
      </c>
      <c r="L171" s="75">
        <v>5</v>
      </c>
      <c r="M171" s="75">
        <v>6.9564361572265625</v>
      </c>
      <c r="N171" s="75">
        <v>99</v>
      </c>
      <c r="O171" s="75">
        <v>7</v>
      </c>
      <c r="P171" s="75">
        <v>7</v>
      </c>
      <c r="S171" s="2" t="s">
        <v>99</v>
      </c>
      <c r="T171" s="2">
        <v>2033</v>
      </c>
      <c r="U171" s="2">
        <v>700</v>
      </c>
      <c r="V171" s="2">
        <v>0</v>
      </c>
      <c r="X171" s="2" t="s">
        <v>99</v>
      </c>
      <c r="Y171" s="2">
        <v>2033</v>
      </c>
      <c r="Z171" s="2">
        <v>26</v>
      </c>
      <c r="AB171" s="2" t="s">
        <v>99</v>
      </c>
      <c r="AC171" s="2">
        <v>2033</v>
      </c>
      <c r="AD171" s="2">
        <v>2</v>
      </c>
      <c r="AF171" s="2" t="s">
        <v>99</v>
      </c>
      <c r="AG171" s="2">
        <v>2033</v>
      </c>
      <c r="AH171" s="2">
        <v>14</v>
      </c>
    </row>
    <row r="172" spans="2:34" x14ac:dyDescent="0.2">
      <c r="B172" s="2" t="s">
        <v>148</v>
      </c>
      <c r="C172" s="2" t="s">
        <v>99</v>
      </c>
      <c r="D172" s="2">
        <v>2034</v>
      </c>
      <c r="E172" s="73">
        <v>43302</v>
      </c>
      <c r="F172" s="2">
        <v>500009</v>
      </c>
      <c r="G172" s="2">
        <v>1274000</v>
      </c>
      <c r="H172" s="2">
        <v>48</v>
      </c>
      <c r="I172" s="2">
        <v>153.27264404296875</v>
      </c>
      <c r="J172" s="2">
        <v>158.67021179199219</v>
      </c>
      <c r="K172" s="2">
        <v>8</v>
      </c>
      <c r="L172" s="75">
        <v>19</v>
      </c>
      <c r="M172" s="75">
        <v>6.9564361572265625</v>
      </c>
      <c r="N172" s="75">
        <v>99</v>
      </c>
      <c r="O172" s="75">
        <v>7</v>
      </c>
      <c r="P172" s="75">
        <v>7</v>
      </c>
      <c r="S172" s="2" t="s">
        <v>99</v>
      </c>
      <c r="T172" s="2">
        <v>2034</v>
      </c>
      <c r="U172" s="2">
        <v>702</v>
      </c>
      <c r="V172" s="2">
        <v>0</v>
      </c>
      <c r="X172" s="2" t="s">
        <v>99</v>
      </c>
      <c r="Y172" s="2">
        <v>2034</v>
      </c>
      <c r="Z172" s="2">
        <v>0</v>
      </c>
      <c r="AB172" s="2" t="s">
        <v>99</v>
      </c>
      <c r="AC172" s="2">
        <v>2034</v>
      </c>
      <c r="AD172" s="2">
        <v>0</v>
      </c>
      <c r="AF172" s="2" t="s">
        <v>99</v>
      </c>
      <c r="AG172" s="2">
        <v>2034</v>
      </c>
      <c r="AH172" s="2">
        <v>2</v>
      </c>
    </row>
    <row r="173" spans="2:34" x14ac:dyDescent="0.2">
      <c r="B173" s="2" t="s">
        <v>148</v>
      </c>
      <c r="C173" s="2" t="s">
        <v>99</v>
      </c>
      <c r="D173" s="2">
        <v>2035</v>
      </c>
      <c r="E173" s="73">
        <v>43301</v>
      </c>
      <c r="F173" s="2">
        <v>501988</v>
      </c>
      <c r="G173" s="2">
        <v>1281099</v>
      </c>
      <c r="H173" s="2">
        <v>89</v>
      </c>
      <c r="I173" s="2">
        <v>1435.90087890625</v>
      </c>
      <c r="J173" s="2">
        <v>333.31759643554687</v>
      </c>
      <c r="K173" s="2">
        <v>81</v>
      </c>
      <c r="L173" s="75">
        <v>37</v>
      </c>
      <c r="M173" s="75">
        <v>7.0267033576965332</v>
      </c>
      <c r="N173" s="75">
        <v>100</v>
      </c>
      <c r="O173" s="75">
        <v>7</v>
      </c>
      <c r="P173" s="75">
        <v>7</v>
      </c>
      <c r="S173" s="2" t="s">
        <v>99</v>
      </c>
      <c r="T173" s="2">
        <v>2035</v>
      </c>
      <c r="U173" s="2">
        <v>699</v>
      </c>
      <c r="V173" s="2">
        <v>0</v>
      </c>
      <c r="X173" s="2" t="s">
        <v>99</v>
      </c>
      <c r="Y173" s="2">
        <v>2035</v>
      </c>
      <c r="Z173" s="2">
        <v>4</v>
      </c>
      <c r="AB173" s="2" t="s">
        <v>99</v>
      </c>
      <c r="AC173" s="2">
        <v>2035</v>
      </c>
      <c r="AD173" s="2">
        <v>11</v>
      </c>
      <c r="AF173" s="2" t="s">
        <v>99</v>
      </c>
      <c r="AG173" s="2">
        <v>2035</v>
      </c>
      <c r="AH173" s="2">
        <v>78</v>
      </c>
    </row>
    <row r="174" spans="2:34" x14ac:dyDescent="0.2">
      <c r="B174" s="2" t="s">
        <v>148</v>
      </c>
      <c r="C174" s="2" t="s">
        <v>99</v>
      </c>
      <c r="D174" s="2">
        <v>2037</v>
      </c>
      <c r="E174" s="73">
        <v>43292</v>
      </c>
      <c r="F174" s="2">
        <v>502999</v>
      </c>
      <c r="G174" s="2">
        <v>1282695</v>
      </c>
      <c r="H174" s="2">
        <v>103</v>
      </c>
      <c r="I174" s="2">
        <v>102.09767913818359</v>
      </c>
      <c r="J174" s="2">
        <v>51.485931396484375</v>
      </c>
      <c r="K174" s="2">
        <v>7</v>
      </c>
      <c r="L174" s="75">
        <v>6</v>
      </c>
      <c r="M174" s="75">
        <v>6.9564361572265625</v>
      </c>
      <c r="N174" s="75">
        <v>99</v>
      </c>
      <c r="O174" s="75">
        <v>7</v>
      </c>
      <c r="P174" s="75">
        <v>7</v>
      </c>
      <c r="S174" s="2" t="s">
        <v>99</v>
      </c>
      <c r="T174" s="2">
        <v>2037</v>
      </c>
      <c r="U174" s="2">
        <v>697</v>
      </c>
      <c r="V174" s="2">
        <v>0</v>
      </c>
      <c r="X174" s="2" t="s">
        <v>99</v>
      </c>
      <c r="Y174" s="2">
        <v>2037</v>
      </c>
      <c r="Z174" s="2">
        <v>68</v>
      </c>
      <c r="AB174" s="2" t="s">
        <v>99</v>
      </c>
      <c r="AC174" s="2">
        <v>2037</v>
      </c>
      <c r="AD174" s="2">
        <v>0</v>
      </c>
      <c r="AF174" s="2" t="s">
        <v>99</v>
      </c>
      <c r="AG174" s="2">
        <v>2037</v>
      </c>
      <c r="AH174" s="2">
        <v>51</v>
      </c>
    </row>
    <row r="175" spans="2:34" x14ac:dyDescent="0.2">
      <c r="B175" s="2" t="s">
        <v>148</v>
      </c>
      <c r="C175" s="2" t="s">
        <v>99</v>
      </c>
      <c r="D175" s="2">
        <v>2038</v>
      </c>
      <c r="E175" s="73">
        <v>43293</v>
      </c>
      <c r="F175" s="2">
        <v>503997</v>
      </c>
      <c r="G175" s="2">
        <v>1282801</v>
      </c>
      <c r="H175" s="2">
        <v>49</v>
      </c>
      <c r="I175" s="2">
        <v>109.74356079101562</v>
      </c>
      <c r="J175" s="2">
        <v>216.48381042480469</v>
      </c>
      <c r="K175" s="2">
        <v>7</v>
      </c>
      <c r="L175" s="75">
        <v>29</v>
      </c>
      <c r="M175" s="75">
        <v>6.9564366340637207</v>
      </c>
      <c r="N175" s="75">
        <v>99</v>
      </c>
      <c r="O175" s="75">
        <v>7</v>
      </c>
      <c r="P175" s="75">
        <v>7</v>
      </c>
      <c r="S175" s="2" t="s">
        <v>99</v>
      </c>
      <c r="T175" s="2">
        <v>2038</v>
      </c>
      <c r="U175" s="2">
        <v>697</v>
      </c>
      <c r="V175" s="2">
        <v>0</v>
      </c>
      <c r="X175" s="2" t="s">
        <v>99</v>
      </c>
      <c r="Y175" s="2">
        <v>2038</v>
      </c>
      <c r="Z175" s="2">
        <v>0</v>
      </c>
      <c r="AB175" s="2" t="s">
        <v>99</v>
      </c>
      <c r="AC175" s="2">
        <v>2038</v>
      </c>
      <c r="AD175" s="2">
        <v>0</v>
      </c>
      <c r="AF175" s="2" t="s">
        <v>99</v>
      </c>
      <c r="AG175" s="2">
        <v>2038</v>
      </c>
      <c r="AH175" s="2">
        <v>0</v>
      </c>
    </row>
    <row r="176" spans="2:34" x14ac:dyDescent="0.2">
      <c r="B176" s="2" t="s">
        <v>148</v>
      </c>
      <c r="C176" s="2" t="s">
        <v>99</v>
      </c>
      <c r="D176" s="2">
        <v>2039</v>
      </c>
      <c r="E176" s="73">
        <v>43292</v>
      </c>
      <c r="F176" s="2">
        <v>504005</v>
      </c>
      <c r="G176" s="2">
        <v>1284415</v>
      </c>
      <c r="H176" s="2">
        <v>104</v>
      </c>
      <c r="I176" s="2">
        <v>44.413040161132813</v>
      </c>
      <c r="J176" s="2">
        <v>19.486513137817383</v>
      </c>
      <c r="K176" s="2">
        <v>2</v>
      </c>
      <c r="L176" s="75">
        <v>2</v>
      </c>
      <c r="M176" s="75">
        <v>6.9564361572265625</v>
      </c>
      <c r="N176" s="75">
        <v>99</v>
      </c>
      <c r="O176" s="75">
        <v>7</v>
      </c>
      <c r="P176" s="75">
        <v>7</v>
      </c>
      <c r="S176" s="2" t="s">
        <v>99</v>
      </c>
      <c r="T176" s="2">
        <v>2039</v>
      </c>
      <c r="U176" s="2">
        <v>699</v>
      </c>
      <c r="V176" s="2">
        <v>0</v>
      </c>
      <c r="X176" s="2" t="s">
        <v>99</v>
      </c>
      <c r="Y176" s="2">
        <v>2039</v>
      </c>
      <c r="Z176" s="2">
        <v>26</v>
      </c>
      <c r="AB176" s="2" t="s">
        <v>99</v>
      </c>
      <c r="AC176" s="2">
        <v>2039</v>
      </c>
      <c r="AD176" s="2">
        <v>0</v>
      </c>
      <c r="AF176" s="2" t="s">
        <v>99</v>
      </c>
      <c r="AG176" s="2">
        <v>2039</v>
      </c>
      <c r="AH176" s="2">
        <v>18</v>
      </c>
    </row>
    <row r="177" spans="2:34" x14ac:dyDescent="0.2">
      <c r="B177" s="2" t="s">
        <v>148</v>
      </c>
      <c r="C177" s="2" t="s">
        <v>99</v>
      </c>
      <c r="D177" s="2">
        <v>2040</v>
      </c>
      <c r="E177" s="73">
        <v>43293</v>
      </c>
      <c r="F177" s="2">
        <v>505013</v>
      </c>
      <c r="G177" s="2">
        <v>1282800</v>
      </c>
      <c r="H177" s="2">
        <v>36</v>
      </c>
      <c r="I177" s="2">
        <v>908.91009521484375</v>
      </c>
      <c r="J177" s="2">
        <v>132.54779052734375</v>
      </c>
      <c r="K177" s="2">
        <v>40</v>
      </c>
      <c r="L177" s="75">
        <v>16</v>
      </c>
      <c r="M177" s="75">
        <v>6.9564361572265625</v>
      </c>
      <c r="N177" s="75">
        <v>99</v>
      </c>
      <c r="O177" s="75">
        <v>7</v>
      </c>
      <c r="P177" s="75">
        <v>7</v>
      </c>
      <c r="S177" s="2" t="s">
        <v>99</v>
      </c>
      <c r="T177" s="2">
        <v>2040</v>
      </c>
      <c r="U177" s="2">
        <v>697</v>
      </c>
      <c r="V177" s="2">
        <v>0</v>
      </c>
      <c r="X177" s="2" t="s">
        <v>99</v>
      </c>
      <c r="Y177" s="2">
        <v>2040</v>
      </c>
      <c r="Z177" s="2">
        <v>0</v>
      </c>
      <c r="AB177" s="2" t="s">
        <v>99</v>
      </c>
      <c r="AC177" s="2">
        <v>2040</v>
      </c>
      <c r="AD177" s="2">
        <v>0</v>
      </c>
      <c r="AF177" s="2" t="s">
        <v>99</v>
      </c>
      <c r="AG177" s="2">
        <v>2040</v>
      </c>
      <c r="AH177" s="2">
        <v>0</v>
      </c>
    </row>
    <row r="178" spans="2:34" x14ac:dyDescent="0.2">
      <c r="B178" s="2" t="s">
        <v>148</v>
      </c>
      <c r="C178" s="2" t="s">
        <v>99</v>
      </c>
      <c r="D178" s="2">
        <v>2041</v>
      </c>
      <c r="E178" s="73">
        <v>43294</v>
      </c>
      <c r="F178" s="2">
        <v>510001</v>
      </c>
      <c r="G178" s="2">
        <v>1275713</v>
      </c>
      <c r="H178" s="2">
        <v>62</v>
      </c>
      <c r="I178" s="2">
        <v>34.33258056640625</v>
      </c>
      <c r="J178" s="2">
        <v>32.120613098144531</v>
      </c>
      <c r="K178" s="2">
        <v>2</v>
      </c>
      <c r="L178" s="75">
        <v>4</v>
      </c>
      <c r="M178" s="75">
        <v>6.9564361572265625</v>
      </c>
      <c r="N178" s="75">
        <v>99</v>
      </c>
      <c r="O178" s="75">
        <v>7</v>
      </c>
      <c r="P178" s="75">
        <v>7</v>
      </c>
      <c r="S178" s="2" t="s">
        <v>99</v>
      </c>
      <c r="T178" s="2">
        <v>2041</v>
      </c>
      <c r="U178" s="2">
        <v>698</v>
      </c>
      <c r="V178" s="2">
        <v>0</v>
      </c>
      <c r="X178" s="2" t="s">
        <v>99</v>
      </c>
      <c r="Y178" s="2">
        <v>2041</v>
      </c>
      <c r="Z178" s="2">
        <v>11</v>
      </c>
      <c r="AB178" s="2" t="s">
        <v>99</v>
      </c>
      <c r="AC178" s="2">
        <v>2041</v>
      </c>
      <c r="AD178" s="2">
        <v>0</v>
      </c>
      <c r="AF178" s="2" t="s">
        <v>99</v>
      </c>
      <c r="AG178" s="2">
        <v>2041</v>
      </c>
      <c r="AH178" s="2">
        <v>0</v>
      </c>
    </row>
    <row r="179" spans="2:34" x14ac:dyDescent="0.2">
      <c r="B179" s="2" t="s">
        <v>148</v>
      </c>
      <c r="C179" s="2" t="s">
        <v>99</v>
      </c>
      <c r="D179" s="2">
        <v>2042</v>
      </c>
      <c r="E179" s="73">
        <v>43294</v>
      </c>
      <c r="F179" s="2">
        <v>510000</v>
      </c>
      <c r="G179" s="2">
        <v>1281333</v>
      </c>
      <c r="H179" s="2">
        <v>57</v>
      </c>
      <c r="I179" s="2">
        <v>39.569690704345703</v>
      </c>
      <c r="J179" s="2">
        <v>37.414211273193359</v>
      </c>
      <c r="K179" s="2">
        <v>2</v>
      </c>
      <c r="L179" s="75">
        <v>5</v>
      </c>
      <c r="M179" s="75">
        <v>6.9564366340637207</v>
      </c>
      <c r="N179" s="75">
        <v>99</v>
      </c>
      <c r="O179" s="75">
        <v>7</v>
      </c>
      <c r="P179" s="75">
        <v>7</v>
      </c>
      <c r="S179" s="2" t="s">
        <v>99</v>
      </c>
      <c r="T179" s="2">
        <v>2042</v>
      </c>
      <c r="U179" s="2">
        <v>700</v>
      </c>
      <c r="V179" s="2">
        <v>0</v>
      </c>
      <c r="X179" s="2" t="s">
        <v>99</v>
      </c>
      <c r="Y179" s="2">
        <v>2042</v>
      </c>
      <c r="Z179" s="2">
        <v>12</v>
      </c>
      <c r="AB179" s="2" t="s">
        <v>99</v>
      </c>
      <c r="AC179" s="2">
        <v>2042</v>
      </c>
      <c r="AD179" s="2">
        <v>0</v>
      </c>
      <c r="AF179" s="2" t="s">
        <v>99</v>
      </c>
      <c r="AG179" s="2">
        <v>2042</v>
      </c>
      <c r="AH179" s="2">
        <v>4</v>
      </c>
    </row>
    <row r="180" spans="2:34" x14ac:dyDescent="0.2">
      <c r="B180" s="2" t="s">
        <v>148</v>
      </c>
      <c r="C180" s="2" t="s">
        <v>99</v>
      </c>
      <c r="D180" s="2">
        <v>2043</v>
      </c>
      <c r="E180" s="73">
        <v>43294</v>
      </c>
      <c r="F180" s="2">
        <v>511007</v>
      </c>
      <c r="G180" s="2">
        <v>1275605</v>
      </c>
      <c r="H180" s="2">
        <v>68</v>
      </c>
      <c r="I180" s="2">
        <v>85.275360107421875</v>
      </c>
      <c r="J180" s="2">
        <v>26.533973693847656</v>
      </c>
      <c r="K180" s="2">
        <v>5</v>
      </c>
      <c r="L180" s="75">
        <v>3</v>
      </c>
      <c r="M180" s="75">
        <v>7.0267033576965332</v>
      </c>
      <c r="N180" s="75">
        <v>100</v>
      </c>
      <c r="O180" s="75">
        <v>7</v>
      </c>
      <c r="P180" s="75">
        <v>7</v>
      </c>
      <c r="S180" s="2" t="s">
        <v>99</v>
      </c>
      <c r="T180" s="2">
        <v>2043</v>
      </c>
      <c r="U180" s="2">
        <v>700</v>
      </c>
      <c r="V180" s="2">
        <v>0</v>
      </c>
      <c r="X180" s="2" t="s">
        <v>99</v>
      </c>
      <c r="Y180" s="2">
        <v>2043</v>
      </c>
      <c r="Z180" s="2">
        <v>44</v>
      </c>
      <c r="AB180" s="2" t="s">
        <v>99</v>
      </c>
      <c r="AC180" s="2">
        <v>2043</v>
      </c>
      <c r="AD180" s="2">
        <v>0</v>
      </c>
      <c r="AF180" s="2" t="s">
        <v>99</v>
      </c>
      <c r="AG180" s="2">
        <v>2043</v>
      </c>
      <c r="AH180" s="2">
        <v>0</v>
      </c>
    </row>
    <row r="181" spans="2:34" x14ac:dyDescent="0.2">
      <c r="B181" s="2" t="s">
        <v>60</v>
      </c>
      <c r="C181" s="2" t="s">
        <v>99</v>
      </c>
      <c r="D181" s="2">
        <v>2044</v>
      </c>
      <c r="E181" s="73">
        <v>43275</v>
      </c>
      <c r="F181" s="2">
        <v>505002</v>
      </c>
      <c r="G181" s="2">
        <v>1290002</v>
      </c>
      <c r="H181" s="2">
        <v>45</v>
      </c>
      <c r="I181" s="2">
        <v>618.53350830078125</v>
      </c>
      <c r="J181" s="2">
        <v>91.560623168945313</v>
      </c>
      <c r="K181" s="2">
        <v>19</v>
      </c>
      <c r="L181" s="75">
        <v>13</v>
      </c>
      <c r="M181" s="75">
        <v>6.9564366340637207</v>
      </c>
      <c r="N181" s="75">
        <v>99</v>
      </c>
      <c r="O181" s="75">
        <v>7</v>
      </c>
      <c r="P181" s="75">
        <v>7</v>
      </c>
      <c r="S181" s="2" t="s">
        <v>99</v>
      </c>
      <c r="T181" s="2">
        <v>2044</v>
      </c>
      <c r="U181" s="2">
        <v>703</v>
      </c>
      <c r="V181" s="2">
        <v>0</v>
      </c>
      <c r="X181" s="2" t="s">
        <v>99</v>
      </c>
      <c r="Y181" s="2">
        <v>2044</v>
      </c>
      <c r="Z181" s="2">
        <v>1</v>
      </c>
      <c r="AB181" s="2" t="s">
        <v>99</v>
      </c>
      <c r="AC181" s="2">
        <v>2044</v>
      </c>
      <c r="AD181" s="2">
        <v>0</v>
      </c>
      <c r="AF181" s="2" t="s">
        <v>99</v>
      </c>
      <c r="AG181" s="2">
        <v>2044</v>
      </c>
      <c r="AH181" s="2">
        <v>38</v>
      </c>
    </row>
    <row r="182" spans="2:34" x14ac:dyDescent="0.2">
      <c r="B182" s="2" t="s">
        <v>60</v>
      </c>
      <c r="C182" s="2" t="s">
        <v>99</v>
      </c>
      <c r="D182" s="2">
        <v>2045</v>
      </c>
      <c r="E182" s="73">
        <v>43275</v>
      </c>
      <c r="F182" s="2">
        <v>504997</v>
      </c>
      <c r="G182" s="2">
        <v>1291600</v>
      </c>
      <c r="H182" s="2">
        <v>67</v>
      </c>
      <c r="I182" s="2">
        <v>858.15203857421875</v>
      </c>
      <c r="J182" s="2">
        <v>96.410072326660156</v>
      </c>
      <c r="K182" s="2">
        <v>30</v>
      </c>
      <c r="L182" s="75">
        <v>13</v>
      </c>
      <c r="M182" s="75">
        <v>6.9564366340637207</v>
      </c>
      <c r="N182" s="75">
        <v>99</v>
      </c>
      <c r="O182" s="75">
        <v>7</v>
      </c>
      <c r="P182" s="75">
        <v>7</v>
      </c>
      <c r="S182" s="2" t="s">
        <v>99</v>
      </c>
      <c r="T182" s="2">
        <v>2045</v>
      </c>
      <c r="U182" s="2">
        <v>700</v>
      </c>
      <c r="V182" s="2">
        <v>0</v>
      </c>
      <c r="X182" s="2" t="s">
        <v>99</v>
      </c>
      <c r="Y182" s="2">
        <v>2045</v>
      </c>
      <c r="Z182" s="2">
        <v>0</v>
      </c>
      <c r="AB182" s="2" t="s">
        <v>99</v>
      </c>
      <c r="AC182" s="2">
        <v>2045</v>
      </c>
      <c r="AD182" s="2">
        <v>0</v>
      </c>
      <c r="AF182" s="2" t="s">
        <v>99</v>
      </c>
      <c r="AG182" s="2">
        <v>2045</v>
      </c>
      <c r="AH182" s="2">
        <v>42</v>
      </c>
    </row>
    <row r="183" spans="2:34" x14ac:dyDescent="0.2">
      <c r="B183" s="2" t="s">
        <v>60</v>
      </c>
      <c r="C183" s="2" t="s">
        <v>99</v>
      </c>
      <c r="D183" s="2">
        <v>2046</v>
      </c>
      <c r="E183" s="73">
        <v>43284</v>
      </c>
      <c r="F183" s="2">
        <v>505995</v>
      </c>
      <c r="G183" s="2">
        <v>1282803</v>
      </c>
      <c r="H183" s="2">
        <v>51</v>
      </c>
      <c r="I183" s="2">
        <v>319.98117065429687</v>
      </c>
      <c r="J183" s="2">
        <v>46.238723754882813</v>
      </c>
      <c r="K183" s="2">
        <v>10</v>
      </c>
      <c r="L183" s="75">
        <v>6</v>
      </c>
      <c r="M183" s="75">
        <v>6.9564366340637207</v>
      </c>
      <c r="N183" s="75">
        <v>99</v>
      </c>
      <c r="O183" s="75">
        <v>7</v>
      </c>
      <c r="P183" s="75">
        <v>7</v>
      </c>
      <c r="S183" s="2" t="s">
        <v>99</v>
      </c>
      <c r="T183" s="2">
        <v>2046</v>
      </c>
      <c r="U183" s="2">
        <v>699</v>
      </c>
      <c r="V183" s="2">
        <v>0</v>
      </c>
      <c r="X183" s="2" t="s">
        <v>99</v>
      </c>
      <c r="Y183" s="2">
        <v>2046</v>
      </c>
      <c r="Z183" s="2">
        <v>1</v>
      </c>
      <c r="AB183" s="2" t="s">
        <v>99</v>
      </c>
      <c r="AC183" s="2">
        <v>2046</v>
      </c>
      <c r="AD183" s="2">
        <v>0</v>
      </c>
      <c r="AF183" s="2" t="s">
        <v>99</v>
      </c>
      <c r="AG183" s="2">
        <v>2046</v>
      </c>
      <c r="AH183" s="2">
        <v>8</v>
      </c>
    </row>
    <row r="184" spans="2:34" x14ac:dyDescent="0.2">
      <c r="B184" s="2" t="s">
        <v>60</v>
      </c>
      <c r="C184" s="2" t="s">
        <v>99</v>
      </c>
      <c r="D184" s="2">
        <v>2047</v>
      </c>
      <c r="E184" s="73">
        <v>43289</v>
      </c>
      <c r="F184" s="2">
        <v>510001</v>
      </c>
      <c r="G184" s="2">
        <v>1284414</v>
      </c>
      <c r="H184" s="2">
        <v>36</v>
      </c>
      <c r="I184" s="2">
        <v>614.39117431640625</v>
      </c>
      <c r="J184" s="2">
        <v>158.2916259765625</v>
      </c>
      <c r="K184" s="2">
        <v>20</v>
      </c>
      <c r="L184" s="75">
        <v>20</v>
      </c>
      <c r="M184" s="75">
        <v>6.9564366340637207</v>
      </c>
      <c r="N184" s="75">
        <v>99</v>
      </c>
      <c r="O184" s="75">
        <v>7</v>
      </c>
      <c r="P184" s="75">
        <v>7</v>
      </c>
      <c r="S184" s="2" t="s">
        <v>99</v>
      </c>
      <c r="T184" s="2">
        <v>2047</v>
      </c>
      <c r="U184" s="2">
        <v>701</v>
      </c>
      <c r="V184" s="2">
        <v>0</v>
      </c>
      <c r="X184" s="2" t="s">
        <v>99</v>
      </c>
      <c r="Y184" s="2">
        <v>2047</v>
      </c>
      <c r="Z184" s="2">
        <v>0</v>
      </c>
      <c r="AB184" s="2" t="s">
        <v>99</v>
      </c>
      <c r="AC184" s="2">
        <v>2047</v>
      </c>
      <c r="AD184" s="2">
        <v>0</v>
      </c>
      <c r="AF184" s="2" t="s">
        <v>99</v>
      </c>
      <c r="AG184" s="2">
        <v>2047</v>
      </c>
      <c r="AH184" s="2">
        <v>2</v>
      </c>
    </row>
    <row r="185" spans="2:34" x14ac:dyDescent="0.2">
      <c r="B185" s="2" t="s">
        <v>60</v>
      </c>
      <c r="C185" s="2" t="s">
        <v>99</v>
      </c>
      <c r="D185" s="2">
        <v>2048</v>
      </c>
      <c r="E185" s="73">
        <v>43276</v>
      </c>
      <c r="F185" s="2">
        <v>505996</v>
      </c>
      <c r="G185" s="2">
        <v>1285991</v>
      </c>
      <c r="H185" s="2">
        <v>44</v>
      </c>
      <c r="I185" s="2">
        <v>124.61136627197266</v>
      </c>
      <c r="J185" s="2">
        <v>94.412315368652344</v>
      </c>
      <c r="K185" s="2">
        <v>6</v>
      </c>
      <c r="L185" s="75">
        <v>13</v>
      </c>
      <c r="M185" s="75">
        <v>7.0267038345336914</v>
      </c>
      <c r="N185" s="75">
        <v>100</v>
      </c>
      <c r="O185" s="75">
        <v>7</v>
      </c>
      <c r="P185" s="75">
        <v>7</v>
      </c>
      <c r="S185" s="2" t="s">
        <v>99</v>
      </c>
      <c r="T185" s="2">
        <v>2048</v>
      </c>
      <c r="U185" s="2">
        <v>705</v>
      </c>
      <c r="V185" s="2">
        <v>0</v>
      </c>
      <c r="X185" s="2" t="s">
        <v>99</v>
      </c>
      <c r="Y185" s="2">
        <v>2048</v>
      </c>
      <c r="Z185" s="2">
        <v>0</v>
      </c>
      <c r="AB185" s="2" t="s">
        <v>99</v>
      </c>
      <c r="AC185" s="2">
        <v>2048</v>
      </c>
      <c r="AD185" s="2">
        <v>0</v>
      </c>
      <c r="AF185" s="2" t="s">
        <v>99</v>
      </c>
      <c r="AG185" s="2">
        <v>2048</v>
      </c>
      <c r="AH185" s="2">
        <v>0</v>
      </c>
    </row>
    <row r="186" spans="2:34" x14ac:dyDescent="0.2">
      <c r="B186" s="2" t="s">
        <v>60</v>
      </c>
      <c r="C186" s="2" t="s">
        <v>99</v>
      </c>
      <c r="D186" s="2">
        <v>2049</v>
      </c>
      <c r="E186" s="73">
        <v>43276</v>
      </c>
      <c r="F186" s="2">
        <v>505997</v>
      </c>
      <c r="G186" s="2">
        <v>1291593</v>
      </c>
      <c r="H186" s="2">
        <v>87</v>
      </c>
      <c r="I186" s="2">
        <v>30.190118789672852</v>
      </c>
      <c r="J186" s="2">
        <v>24.689449310302734</v>
      </c>
      <c r="K186" s="2">
        <v>2</v>
      </c>
      <c r="L186" s="75">
        <v>3</v>
      </c>
      <c r="M186" s="75">
        <v>6.9564366340637207</v>
      </c>
      <c r="N186" s="75">
        <v>99</v>
      </c>
      <c r="O186" s="75">
        <v>7</v>
      </c>
      <c r="P186" s="75">
        <v>7</v>
      </c>
      <c r="S186" s="2" t="s">
        <v>99</v>
      </c>
      <c r="T186" s="2">
        <v>2049</v>
      </c>
      <c r="U186" s="2">
        <v>698</v>
      </c>
      <c r="V186" s="2">
        <v>0</v>
      </c>
      <c r="X186" s="2" t="s">
        <v>99</v>
      </c>
      <c r="Y186" s="2">
        <v>2049</v>
      </c>
      <c r="Z186" s="2">
        <v>14</v>
      </c>
      <c r="AB186" s="2" t="s">
        <v>99</v>
      </c>
      <c r="AC186" s="2">
        <v>2049</v>
      </c>
      <c r="AD186" s="2">
        <v>0</v>
      </c>
      <c r="AF186" s="2" t="s">
        <v>99</v>
      </c>
      <c r="AG186" s="2">
        <v>2049</v>
      </c>
      <c r="AH186" s="2">
        <v>0</v>
      </c>
    </row>
    <row r="187" spans="2:34" x14ac:dyDescent="0.2">
      <c r="B187" s="2" t="s">
        <v>60</v>
      </c>
      <c r="C187" s="2" t="s">
        <v>99</v>
      </c>
      <c r="D187" s="2">
        <v>2050</v>
      </c>
      <c r="E187" s="73">
        <v>43277</v>
      </c>
      <c r="F187" s="2">
        <v>505997</v>
      </c>
      <c r="G187" s="2">
        <v>1293173</v>
      </c>
      <c r="H187" s="2">
        <v>131</v>
      </c>
      <c r="I187" s="2">
        <v>622.92510986328125</v>
      </c>
      <c r="J187" s="2">
        <v>46.841392517089844</v>
      </c>
      <c r="K187" s="2">
        <v>32</v>
      </c>
      <c r="L187" s="75">
        <v>5</v>
      </c>
      <c r="M187" s="75">
        <v>6.9564366340637207</v>
      </c>
      <c r="N187" s="75">
        <v>99</v>
      </c>
      <c r="O187" s="75">
        <v>7</v>
      </c>
      <c r="P187" s="75">
        <v>7</v>
      </c>
      <c r="S187" s="2" t="s">
        <v>99</v>
      </c>
      <c r="T187" s="2">
        <v>2050</v>
      </c>
      <c r="U187" s="2">
        <v>700</v>
      </c>
      <c r="V187" s="2">
        <v>0</v>
      </c>
      <c r="X187" s="2" t="s">
        <v>99</v>
      </c>
      <c r="Y187" s="2">
        <v>2050</v>
      </c>
      <c r="Z187" s="2">
        <v>12</v>
      </c>
      <c r="AB187" s="2" t="s">
        <v>99</v>
      </c>
      <c r="AC187" s="2">
        <v>2050</v>
      </c>
      <c r="AD187" s="2">
        <v>0</v>
      </c>
      <c r="AF187" s="2" t="s">
        <v>99</v>
      </c>
      <c r="AG187" s="2">
        <v>2050</v>
      </c>
      <c r="AH187" s="2">
        <v>48</v>
      </c>
    </row>
    <row r="188" spans="2:34" x14ac:dyDescent="0.2">
      <c r="B188" s="2" t="s">
        <v>60</v>
      </c>
      <c r="C188" s="2" t="s">
        <v>99</v>
      </c>
      <c r="D188" s="2">
        <v>2051</v>
      </c>
      <c r="E188" s="73">
        <v>43284</v>
      </c>
      <c r="F188" s="2">
        <v>510998</v>
      </c>
      <c r="G188" s="2">
        <v>1281190</v>
      </c>
      <c r="H188" s="2">
        <v>57</v>
      </c>
      <c r="I188" s="2">
        <v>314.8453369140625</v>
      </c>
      <c r="J188" s="2">
        <v>10.142650604248047</v>
      </c>
      <c r="K188" s="2">
        <v>10</v>
      </c>
      <c r="L188" s="75">
        <v>1</v>
      </c>
      <c r="M188" s="75">
        <v>6.9564366340637207</v>
      </c>
      <c r="N188" s="75">
        <v>99</v>
      </c>
      <c r="O188" s="75">
        <v>7</v>
      </c>
      <c r="P188" s="75">
        <v>7</v>
      </c>
      <c r="S188" s="2" t="s">
        <v>99</v>
      </c>
      <c r="T188" s="2">
        <v>2051</v>
      </c>
      <c r="U188" s="2">
        <v>698</v>
      </c>
      <c r="V188" s="2">
        <v>0</v>
      </c>
      <c r="X188" s="2" t="s">
        <v>99</v>
      </c>
      <c r="Y188" s="2">
        <v>2051</v>
      </c>
      <c r="Z188" s="2">
        <v>0</v>
      </c>
      <c r="AB188" s="2" t="s">
        <v>99</v>
      </c>
      <c r="AC188" s="2">
        <v>2051</v>
      </c>
      <c r="AD188" s="2">
        <v>0</v>
      </c>
      <c r="AF188" s="2" t="s">
        <v>99</v>
      </c>
      <c r="AG188" s="2">
        <v>2051</v>
      </c>
      <c r="AH188" s="2">
        <v>2</v>
      </c>
    </row>
    <row r="189" spans="2:34" x14ac:dyDescent="0.2">
      <c r="B189" s="2" t="s">
        <v>60</v>
      </c>
      <c r="C189" s="2" t="s">
        <v>99</v>
      </c>
      <c r="D189" s="2">
        <v>2052</v>
      </c>
      <c r="E189" s="73">
        <v>43284</v>
      </c>
      <c r="F189" s="2">
        <v>511001</v>
      </c>
      <c r="G189" s="2">
        <v>1282811</v>
      </c>
      <c r="H189" s="2">
        <v>105</v>
      </c>
      <c r="I189" s="2">
        <v>32.327239990234375</v>
      </c>
      <c r="J189" s="2">
        <v>9.3438625335693359</v>
      </c>
      <c r="K189" s="2">
        <v>2</v>
      </c>
      <c r="L189" s="75">
        <v>1</v>
      </c>
      <c r="M189" s="75">
        <v>6.9564361572265625</v>
      </c>
      <c r="N189" s="75">
        <v>99</v>
      </c>
      <c r="O189" s="75">
        <v>7</v>
      </c>
      <c r="P189" s="75">
        <v>7</v>
      </c>
      <c r="S189" s="2" t="s">
        <v>99</v>
      </c>
      <c r="T189" s="2">
        <v>2052</v>
      </c>
      <c r="U189" s="2">
        <v>697</v>
      </c>
      <c r="V189" s="2">
        <v>0</v>
      </c>
      <c r="X189" s="2" t="s">
        <v>99</v>
      </c>
      <c r="Y189" s="2">
        <v>2052</v>
      </c>
      <c r="Z189" s="2">
        <v>9</v>
      </c>
      <c r="AB189" s="2" t="s">
        <v>99</v>
      </c>
      <c r="AC189" s="2">
        <v>2052</v>
      </c>
      <c r="AD189" s="2">
        <v>1</v>
      </c>
      <c r="AF189" s="2" t="s">
        <v>99</v>
      </c>
      <c r="AG189" s="2">
        <v>2052</v>
      </c>
      <c r="AH189" s="2">
        <v>0</v>
      </c>
    </row>
    <row r="190" spans="2:34" x14ac:dyDescent="0.2">
      <c r="B190" s="2" t="s">
        <v>60</v>
      </c>
      <c r="C190" s="2" t="s">
        <v>99</v>
      </c>
      <c r="D190" s="2">
        <v>2053</v>
      </c>
      <c r="E190" s="73">
        <v>43289</v>
      </c>
      <c r="F190" s="2">
        <v>510999</v>
      </c>
      <c r="G190" s="2">
        <v>1284414</v>
      </c>
      <c r="H190" s="2">
        <v>54</v>
      </c>
      <c r="I190" s="2">
        <v>160.55577087402344</v>
      </c>
      <c r="J190" s="2">
        <v>658.7244873046875</v>
      </c>
      <c r="K190" s="2">
        <v>11</v>
      </c>
      <c r="L190" s="75">
        <v>87</v>
      </c>
      <c r="M190" s="75">
        <v>6.9564361572265625</v>
      </c>
      <c r="N190" s="75">
        <v>99</v>
      </c>
      <c r="O190" s="75">
        <v>7</v>
      </c>
      <c r="P190" s="75">
        <v>7</v>
      </c>
      <c r="S190" s="2" t="s">
        <v>99</v>
      </c>
      <c r="T190" s="2">
        <v>2053</v>
      </c>
      <c r="U190" s="2">
        <v>701</v>
      </c>
      <c r="V190" s="2">
        <v>0</v>
      </c>
      <c r="X190" s="2" t="s">
        <v>99</v>
      </c>
      <c r="Y190" s="2">
        <v>2053</v>
      </c>
      <c r="Z190" s="2">
        <v>0</v>
      </c>
      <c r="AB190" s="2" t="s">
        <v>99</v>
      </c>
      <c r="AC190" s="2">
        <v>2053</v>
      </c>
      <c r="AD190" s="2">
        <v>0</v>
      </c>
      <c r="AF190" s="2" t="s">
        <v>99</v>
      </c>
      <c r="AG190" s="2">
        <v>2053</v>
      </c>
      <c r="AH190" s="2">
        <v>0</v>
      </c>
    </row>
    <row r="191" spans="2:34" x14ac:dyDescent="0.2">
      <c r="B191" s="2" t="s">
        <v>60</v>
      </c>
      <c r="C191" s="2" t="s">
        <v>99</v>
      </c>
      <c r="D191" s="2">
        <v>2054</v>
      </c>
      <c r="E191" s="73">
        <v>43289</v>
      </c>
      <c r="F191" s="2">
        <v>511000</v>
      </c>
      <c r="G191" s="2">
        <v>1290037</v>
      </c>
      <c r="H191" s="2">
        <v>74</v>
      </c>
      <c r="I191" s="2">
        <v>429.88623046875</v>
      </c>
      <c r="J191" s="2">
        <v>424.6419677734375</v>
      </c>
      <c r="K191" s="2">
        <v>23</v>
      </c>
      <c r="L191" s="75">
        <v>52</v>
      </c>
      <c r="M191" s="75">
        <v>6.9564366340637207</v>
      </c>
      <c r="N191" s="75">
        <v>99</v>
      </c>
      <c r="O191" s="75">
        <v>7</v>
      </c>
      <c r="P191" s="75">
        <v>7</v>
      </c>
      <c r="S191" s="2" t="s">
        <v>99</v>
      </c>
      <c r="T191" s="2">
        <v>2054</v>
      </c>
      <c r="U191" s="2">
        <v>701</v>
      </c>
      <c r="V191" s="2">
        <v>0</v>
      </c>
      <c r="X191" s="2" t="s">
        <v>99</v>
      </c>
      <c r="Y191" s="2">
        <v>2054</v>
      </c>
      <c r="Z191" s="2">
        <v>2</v>
      </c>
      <c r="AB191" s="2" t="s">
        <v>99</v>
      </c>
      <c r="AC191" s="2">
        <v>2054</v>
      </c>
      <c r="AD191" s="2">
        <v>11</v>
      </c>
      <c r="AF191" s="2" t="s">
        <v>99</v>
      </c>
      <c r="AG191" s="2">
        <v>2054</v>
      </c>
      <c r="AH191" s="2">
        <v>1</v>
      </c>
    </row>
    <row r="192" spans="2:34" x14ac:dyDescent="0.2">
      <c r="B192" s="2" t="s">
        <v>60</v>
      </c>
      <c r="C192" s="2" t="s">
        <v>99</v>
      </c>
      <c r="D192" s="2">
        <v>2055</v>
      </c>
      <c r="E192" s="73">
        <v>43276</v>
      </c>
      <c r="F192" s="2">
        <v>511000</v>
      </c>
      <c r="G192" s="2">
        <v>1291594</v>
      </c>
      <c r="H192" s="2">
        <v>146</v>
      </c>
      <c r="I192" s="2">
        <v>745.38330078125</v>
      </c>
      <c r="J192" s="2">
        <v>209.401123046875</v>
      </c>
      <c r="K192" s="2">
        <v>45</v>
      </c>
      <c r="L192" s="75">
        <v>24</v>
      </c>
      <c r="M192" s="75">
        <v>6.9564366340637207</v>
      </c>
      <c r="N192" s="75">
        <v>99</v>
      </c>
      <c r="O192" s="75">
        <v>7</v>
      </c>
      <c r="P192" s="75">
        <v>7</v>
      </c>
      <c r="S192" s="2" t="s">
        <v>99</v>
      </c>
      <c r="T192" s="2">
        <v>2055</v>
      </c>
      <c r="U192" s="2">
        <v>701</v>
      </c>
      <c r="V192" s="2">
        <v>0</v>
      </c>
      <c r="X192" s="2" t="s">
        <v>99</v>
      </c>
      <c r="Y192" s="2">
        <v>2055</v>
      </c>
      <c r="Z192" s="2">
        <v>32</v>
      </c>
      <c r="AB192" s="2" t="s">
        <v>99</v>
      </c>
      <c r="AC192" s="2">
        <v>2055</v>
      </c>
      <c r="AD192" s="2">
        <v>0</v>
      </c>
      <c r="AF192" s="2" t="s">
        <v>99</v>
      </c>
      <c r="AG192" s="2">
        <v>2055</v>
      </c>
      <c r="AH192" s="2">
        <v>14</v>
      </c>
    </row>
    <row r="193" spans="2:34" x14ac:dyDescent="0.2">
      <c r="B193" s="2" t="s">
        <v>60</v>
      </c>
      <c r="C193" s="2" t="s">
        <v>99</v>
      </c>
      <c r="D193" s="2">
        <v>2056</v>
      </c>
      <c r="E193" s="73">
        <v>43278</v>
      </c>
      <c r="F193" s="2">
        <v>511001</v>
      </c>
      <c r="G193" s="2">
        <v>1293206</v>
      </c>
      <c r="H193" s="2">
        <v>155</v>
      </c>
      <c r="I193" s="2">
        <v>546.290771484375</v>
      </c>
      <c r="J193" s="2">
        <v>124.03377532958984</v>
      </c>
      <c r="K193" s="2">
        <v>35</v>
      </c>
      <c r="L193" s="75">
        <v>13</v>
      </c>
      <c r="M193" s="75">
        <v>6.9564366340637207</v>
      </c>
      <c r="N193" s="75">
        <v>99</v>
      </c>
      <c r="O193" s="75">
        <v>7</v>
      </c>
      <c r="P193" s="75">
        <v>7</v>
      </c>
      <c r="S193" s="2" t="s">
        <v>99</v>
      </c>
      <c r="T193" s="2">
        <v>2056</v>
      </c>
      <c r="U193" s="2">
        <v>691</v>
      </c>
      <c r="V193" s="2">
        <v>0</v>
      </c>
      <c r="X193" s="2" t="s">
        <v>99</v>
      </c>
      <c r="Y193" s="2">
        <v>2056</v>
      </c>
      <c r="Z193" s="2">
        <v>38</v>
      </c>
      <c r="AB193" s="2" t="s">
        <v>99</v>
      </c>
      <c r="AC193" s="2">
        <v>2056</v>
      </c>
      <c r="AD193" s="2">
        <v>0</v>
      </c>
      <c r="AF193" s="2" t="s">
        <v>99</v>
      </c>
      <c r="AG193" s="2">
        <v>2056</v>
      </c>
      <c r="AH193" s="2">
        <v>1</v>
      </c>
    </row>
    <row r="194" spans="2:34" x14ac:dyDescent="0.2">
      <c r="B194" s="2" t="s">
        <v>60</v>
      </c>
      <c r="C194" s="2" t="s">
        <v>99</v>
      </c>
      <c r="D194" s="2">
        <v>2057</v>
      </c>
      <c r="E194" s="73">
        <v>43297</v>
      </c>
      <c r="F194" s="2">
        <v>511997</v>
      </c>
      <c r="G194" s="2">
        <v>1275525</v>
      </c>
      <c r="H194" s="2">
        <v>75</v>
      </c>
      <c r="I194" s="2">
        <v>50.449054718017578</v>
      </c>
      <c r="J194" s="2">
        <v>7.2093682289123535</v>
      </c>
      <c r="K194" s="2">
        <v>3</v>
      </c>
      <c r="L194" s="75">
        <v>1</v>
      </c>
      <c r="M194" s="75">
        <v>6.9564366340637207</v>
      </c>
      <c r="N194" s="75">
        <v>99</v>
      </c>
      <c r="O194" s="75">
        <v>7</v>
      </c>
      <c r="P194" s="75">
        <v>7</v>
      </c>
      <c r="S194" s="2" t="s">
        <v>99</v>
      </c>
      <c r="T194" s="2">
        <v>2057</v>
      </c>
      <c r="U194" s="2">
        <v>701</v>
      </c>
      <c r="V194" s="2">
        <v>0</v>
      </c>
      <c r="X194" s="2" t="s">
        <v>99</v>
      </c>
      <c r="Y194" s="2">
        <v>2057</v>
      </c>
      <c r="Z194" s="2">
        <v>21</v>
      </c>
      <c r="AB194" s="2" t="s">
        <v>99</v>
      </c>
      <c r="AC194" s="2">
        <v>2057</v>
      </c>
      <c r="AD194" s="2">
        <v>0</v>
      </c>
      <c r="AF194" s="2" t="s">
        <v>99</v>
      </c>
      <c r="AG194" s="2">
        <v>2057</v>
      </c>
      <c r="AH194" s="2">
        <v>3</v>
      </c>
    </row>
    <row r="195" spans="2:34" x14ac:dyDescent="0.2">
      <c r="B195" s="2" t="s">
        <v>60</v>
      </c>
      <c r="C195" s="2" t="s">
        <v>99</v>
      </c>
      <c r="D195" s="2">
        <v>2058</v>
      </c>
      <c r="E195" s="73">
        <v>43297</v>
      </c>
      <c r="F195" s="2">
        <v>511998</v>
      </c>
      <c r="G195" s="2">
        <v>1281104</v>
      </c>
      <c r="H195" s="2">
        <v>45</v>
      </c>
      <c r="I195" s="2">
        <v>100.31669616699219</v>
      </c>
      <c r="J195" s="2">
        <v>35.060577392578125</v>
      </c>
      <c r="K195" s="2">
        <v>5</v>
      </c>
      <c r="L195" s="75">
        <v>6</v>
      </c>
      <c r="M195" s="75">
        <v>7.0267038345336914</v>
      </c>
      <c r="N195" s="75">
        <v>100</v>
      </c>
      <c r="O195" s="75">
        <v>7</v>
      </c>
      <c r="P195" s="75">
        <v>7</v>
      </c>
      <c r="S195" s="2" t="s">
        <v>99</v>
      </c>
      <c r="T195" s="2">
        <v>2058</v>
      </c>
      <c r="U195" s="2">
        <v>691</v>
      </c>
      <c r="V195" s="2">
        <v>0</v>
      </c>
      <c r="X195" s="2" t="s">
        <v>99</v>
      </c>
      <c r="Y195" s="2">
        <v>2058</v>
      </c>
      <c r="Z195" s="2">
        <v>0</v>
      </c>
      <c r="AB195" s="2" t="s">
        <v>99</v>
      </c>
      <c r="AC195" s="2">
        <v>2058</v>
      </c>
      <c r="AD195" s="2">
        <v>0</v>
      </c>
      <c r="AF195" s="2" t="s">
        <v>99</v>
      </c>
      <c r="AG195" s="2">
        <v>2058</v>
      </c>
      <c r="AH195" s="2">
        <v>4</v>
      </c>
    </row>
    <row r="196" spans="2:34" x14ac:dyDescent="0.2">
      <c r="B196" s="2" t="s">
        <v>60</v>
      </c>
      <c r="C196" s="2" t="s">
        <v>99</v>
      </c>
      <c r="D196" s="2">
        <v>2059</v>
      </c>
      <c r="E196" s="73">
        <v>43285</v>
      </c>
      <c r="F196" s="2">
        <v>511999</v>
      </c>
      <c r="G196" s="2">
        <v>1282707</v>
      </c>
      <c r="H196" s="2">
        <v>83</v>
      </c>
      <c r="I196" s="2">
        <v>36.641616821289063</v>
      </c>
      <c r="J196" s="2">
        <v>48.560653686523438</v>
      </c>
      <c r="K196" s="2">
        <v>3</v>
      </c>
      <c r="L196" s="75">
        <v>6</v>
      </c>
      <c r="M196" s="75">
        <v>6.88616943359375</v>
      </c>
      <c r="N196" s="75">
        <v>98</v>
      </c>
      <c r="O196" s="75">
        <v>7</v>
      </c>
      <c r="P196" s="75">
        <v>7</v>
      </c>
      <c r="S196" s="2" t="s">
        <v>99</v>
      </c>
      <c r="T196" s="2">
        <v>2059</v>
      </c>
      <c r="U196" s="2">
        <v>697</v>
      </c>
      <c r="V196" s="2">
        <v>0</v>
      </c>
      <c r="X196" s="2" t="s">
        <v>99</v>
      </c>
      <c r="Y196" s="2">
        <v>2059</v>
      </c>
      <c r="Z196" s="2">
        <v>15</v>
      </c>
      <c r="AB196" s="2" t="s">
        <v>99</v>
      </c>
      <c r="AC196" s="2">
        <v>2059</v>
      </c>
      <c r="AD196" s="2">
        <v>0</v>
      </c>
      <c r="AF196" s="2" t="s">
        <v>99</v>
      </c>
      <c r="AG196" s="2">
        <v>2059</v>
      </c>
      <c r="AH196" s="2">
        <v>0</v>
      </c>
    </row>
    <row r="197" spans="2:34" x14ac:dyDescent="0.2">
      <c r="B197" s="2" t="s">
        <v>60</v>
      </c>
      <c r="C197" s="2" t="s">
        <v>99</v>
      </c>
      <c r="D197" s="2">
        <v>2060</v>
      </c>
      <c r="E197" s="73">
        <v>43285</v>
      </c>
      <c r="F197" s="2">
        <v>512084</v>
      </c>
      <c r="G197" s="2">
        <v>1284059</v>
      </c>
      <c r="H197" s="2">
        <v>114</v>
      </c>
      <c r="I197" s="2">
        <v>204.00782775878906</v>
      </c>
      <c r="J197" s="2">
        <v>43.949527740478516</v>
      </c>
      <c r="K197" s="2">
        <v>12</v>
      </c>
      <c r="L197" s="75">
        <v>5</v>
      </c>
      <c r="M197" s="75">
        <v>6.9564366340637207</v>
      </c>
      <c r="N197" s="75">
        <v>99</v>
      </c>
      <c r="O197" s="75">
        <v>7</v>
      </c>
      <c r="P197" s="75">
        <v>7</v>
      </c>
      <c r="S197" s="2" t="s">
        <v>99</v>
      </c>
      <c r="T197" s="2">
        <v>2060</v>
      </c>
      <c r="U197" s="2">
        <v>701</v>
      </c>
      <c r="V197" s="2">
        <v>0</v>
      </c>
      <c r="X197" s="2" t="s">
        <v>99</v>
      </c>
      <c r="Y197" s="2">
        <v>2060</v>
      </c>
      <c r="Z197" s="2">
        <v>16</v>
      </c>
      <c r="AB197" s="2" t="s">
        <v>99</v>
      </c>
      <c r="AC197" s="2">
        <v>2060</v>
      </c>
      <c r="AD197" s="2">
        <v>0</v>
      </c>
      <c r="AF197" s="2" t="s">
        <v>99</v>
      </c>
      <c r="AG197" s="2">
        <v>2060</v>
      </c>
      <c r="AH197" s="2">
        <v>14</v>
      </c>
    </row>
    <row r="198" spans="2:34" x14ac:dyDescent="0.2">
      <c r="B198" s="2" t="s">
        <v>60</v>
      </c>
      <c r="C198" s="2" t="s">
        <v>99</v>
      </c>
      <c r="D198" s="2">
        <v>2061</v>
      </c>
      <c r="E198" s="73">
        <v>43288</v>
      </c>
      <c r="F198" s="2">
        <v>512151</v>
      </c>
      <c r="G198" s="2">
        <v>1290058</v>
      </c>
      <c r="H198" s="2">
        <v>130</v>
      </c>
      <c r="I198" s="2">
        <v>65.368354797363281</v>
      </c>
      <c r="J198" s="2">
        <v>82.06146240234375</v>
      </c>
      <c r="K198" s="2">
        <v>4</v>
      </c>
      <c r="L198" s="75">
        <v>9</v>
      </c>
      <c r="M198" s="75">
        <v>7.0267038345336914</v>
      </c>
      <c r="N198" s="75">
        <v>100</v>
      </c>
      <c r="O198" s="75">
        <v>7</v>
      </c>
      <c r="P198" s="75">
        <v>7</v>
      </c>
      <c r="S198" s="2" t="s">
        <v>99</v>
      </c>
      <c r="T198" s="2">
        <v>2061</v>
      </c>
      <c r="U198" s="2">
        <v>701</v>
      </c>
      <c r="V198" s="2">
        <v>0</v>
      </c>
      <c r="X198" s="2" t="s">
        <v>99</v>
      </c>
      <c r="Y198" s="2">
        <v>2061</v>
      </c>
      <c r="Z198" s="2">
        <v>3</v>
      </c>
      <c r="AB198" s="2" t="s">
        <v>99</v>
      </c>
      <c r="AC198" s="2">
        <v>2061</v>
      </c>
      <c r="AD198" s="2">
        <v>0</v>
      </c>
      <c r="AF198" s="2" t="s">
        <v>99</v>
      </c>
      <c r="AG198" s="2">
        <v>2061</v>
      </c>
      <c r="AH198" s="2">
        <v>14</v>
      </c>
    </row>
    <row r="199" spans="2:34" x14ac:dyDescent="0.2">
      <c r="B199" s="2" t="s">
        <v>60</v>
      </c>
      <c r="C199" s="2" t="s">
        <v>99</v>
      </c>
      <c r="D199" s="2">
        <v>2062</v>
      </c>
      <c r="E199" s="73">
        <v>43288</v>
      </c>
      <c r="F199" s="2">
        <v>512262</v>
      </c>
      <c r="G199" s="2">
        <v>1291497</v>
      </c>
      <c r="H199" s="2">
        <v>72</v>
      </c>
      <c r="I199" s="2">
        <v>93.301681518554687</v>
      </c>
      <c r="J199" s="2">
        <v>708.52288818359375</v>
      </c>
      <c r="K199" s="2">
        <v>8</v>
      </c>
      <c r="L199" s="75">
        <v>94</v>
      </c>
      <c r="M199" s="75">
        <v>6.9564361572265625</v>
      </c>
      <c r="N199" s="75">
        <v>99</v>
      </c>
      <c r="O199" s="75">
        <v>7</v>
      </c>
      <c r="P199" s="75">
        <v>7</v>
      </c>
      <c r="S199" s="2" t="s">
        <v>99</v>
      </c>
      <c r="T199" s="2">
        <v>2062</v>
      </c>
      <c r="U199" s="2">
        <v>698</v>
      </c>
      <c r="V199" s="2">
        <v>0</v>
      </c>
      <c r="X199" s="2" t="s">
        <v>99</v>
      </c>
      <c r="Y199" s="2">
        <v>2062</v>
      </c>
      <c r="Z199" s="2">
        <v>0</v>
      </c>
      <c r="AB199" s="2" t="s">
        <v>99</v>
      </c>
      <c r="AC199" s="2">
        <v>2062</v>
      </c>
      <c r="AD199" s="2">
        <v>0</v>
      </c>
      <c r="AF199" s="2" t="s">
        <v>99</v>
      </c>
      <c r="AG199" s="2">
        <v>2062</v>
      </c>
      <c r="AH199" s="2">
        <v>0</v>
      </c>
    </row>
    <row r="200" spans="2:34" x14ac:dyDescent="0.2">
      <c r="B200" s="2" t="s">
        <v>60</v>
      </c>
      <c r="C200" s="2" t="s">
        <v>99</v>
      </c>
      <c r="D200" s="2">
        <v>2063</v>
      </c>
      <c r="E200" s="73">
        <v>43278</v>
      </c>
      <c r="F200" s="2">
        <v>511998</v>
      </c>
      <c r="G200" s="2">
        <v>1293098</v>
      </c>
      <c r="H200" s="2">
        <v>108</v>
      </c>
      <c r="I200" s="2">
        <v>268.3521728515625</v>
      </c>
      <c r="J200" s="2">
        <v>78.924629211425781</v>
      </c>
      <c r="K200" s="2">
        <v>16</v>
      </c>
      <c r="L200" s="75">
        <v>9</v>
      </c>
      <c r="M200" s="75">
        <v>6.9564366340637207</v>
      </c>
      <c r="N200" s="75">
        <v>99</v>
      </c>
      <c r="O200" s="75">
        <v>7</v>
      </c>
      <c r="P200" s="75">
        <v>7</v>
      </c>
      <c r="S200" s="2" t="s">
        <v>99</v>
      </c>
      <c r="T200" s="2">
        <v>2063</v>
      </c>
      <c r="U200" s="2">
        <v>702</v>
      </c>
      <c r="V200" s="2">
        <v>0</v>
      </c>
      <c r="X200" s="2" t="s">
        <v>99</v>
      </c>
      <c r="Y200" s="2">
        <v>2063</v>
      </c>
      <c r="Z200" s="2">
        <v>34</v>
      </c>
      <c r="AB200" s="2" t="s">
        <v>99</v>
      </c>
      <c r="AC200" s="2">
        <v>2063</v>
      </c>
      <c r="AD200" s="2">
        <v>0</v>
      </c>
      <c r="AF200" s="2" t="s">
        <v>99</v>
      </c>
      <c r="AG200" s="2">
        <v>2063</v>
      </c>
      <c r="AH200" s="2">
        <v>12</v>
      </c>
    </row>
    <row r="201" spans="2:34" x14ac:dyDescent="0.2">
      <c r="B201" s="2" t="s">
        <v>60</v>
      </c>
      <c r="C201" s="2" t="s">
        <v>99</v>
      </c>
      <c r="D201" s="2">
        <v>2064</v>
      </c>
      <c r="E201" s="73">
        <v>43279</v>
      </c>
      <c r="F201" s="2">
        <v>512006</v>
      </c>
      <c r="G201" s="2">
        <v>1294691</v>
      </c>
      <c r="H201" s="2">
        <v>132</v>
      </c>
      <c r="I201" s="2">
        <v>165.98348999023437</v>
      </c>
      <c r="J201" s="2">
        <v>18.788045883178711</v>
      </c>
      <c r="K201" s="2">
        <v>7</v>
      </c>
      <c r="L201" s="75">
        <v>2</v>
      </c>
      <c r="M201" s="75">
        <v>7.0267038345336914</v>
      </c>
      <c r="N201" s="75">
        <v>100</v>
      </c>
      <c r="O201" s="75">
        <v>7</v>
      </c>
      <c r="P201" s="75">
        <v>7</v>
      </c>
      <c r="S201" s="2" t="s">
        <v>99</v>
      </c>
      <c r="T201" s="2">
        <v>2064</v>
      </c>
      <c r="U201" s="2">
        <v>699</v>
      </c>
      <c r="V201" s="2">
        <v>0</v>
      </c>
      <c r="X201" s="2" t="s">
        <v>99</v>
      </c>
      <c r="Y201" s="2">
        <v>2064</v>
      </c>
      <c r="Z201" s="2">
        <v>50</v>
      </c>
      <c r="AB201" s="2" t="s">
        <v>99</v>
      </c>
      <c r="AC201" s="2">
        <v>2064</v>
      </c>
      <c r="AD201" s="2">
        <v>0</v>
      </c>
      <c r="AF201" s="2" t="s">
        <v>99</v>
      </c>
      <c r="AG201" s="2">
        <v>2064</v>
      </c>
      <c r="AH201" s="2">
        <v>12</v>
      </c>
    </row>
    <row r="202" spans="2:34" x14ac:dyDescent="0.2">
      <c r="B202" s="2" t="s">
        <v>60</v>
      </c>
      <c r="C202" s="2" t="s">
        <v>99</v>
      </c>
      <c r="D202" s="2">
        <v>2065</v>
      </c>
      <c r="E202" s="73">
        <v>43297</v>
      </c>
      <c r="F202" s="2">
        <v>513000</v>
      </c>
      <c r="G202" s="2">
        <v>1281260</v>
      </c>
      <c r="H202" s="2">
        <v>50</v>
      </c>
      <c r="I202" s="2">
        <v>399.26531982421875</v>
      </c>
      <c r="J202" s="2">
        <v>74.129837036132813</v>
      </c>
      <c r="K202" s="2">
        <v>16</v>
      </c>
      <c r="L202" s="75">
        <v>10</v>
      </c>
      <c r="M202" s="75">
        <v>6.9564366340637207</v>
      </c>
      <c r="N202" s="75">
        <v>99</v>
      </c>
      <c r="O202" s="75">
        <v>7</v>
      </c>
      <c r="P202" s="75">
        <v>7</v>
      </c>
      <c r="S202" s="2" t="s">
        <v>99</v>
      </c>
      <c r="T202" s="2">
        <v>2065</v>
      </c>
      <c r="U202" s="2">
        <v>694</v>
      </c>
      <c r="V202" s="2">
        <v>0</v>
      </c>
      <c r="X202" s="2" t="s">
        <v>99</v>
      </c>
      <c r="Y202" s="2">
        <v>2065</v>
      </c>
      <c r="Z202" s="2">
        <v>0</v>
      </c>
      <c r="AB202" s="2" t="s">
        <v>99</v>
      </c>
      <c r="AC202" s="2">
        <v>2065</v>
      </c>
      <c r="AD202" s="2">
        <v>0</v>
      </c>
      <c r="AF202" s="2" t="s">
        <v>99</v>
      </c>
      <c r="AG202" s="2">
        <v>2065</v>
      </c>
      <c r="AH202" s="2">
        <v>66</v>
      </c>
    </row>
    <row r="203" spans="2:34" x14ac:dyDescent="0.2">
      <c r="B203" s="2" t="s">
        <v>60</v>
      </c>
      <c r="C203" s="2" t="s">
        <v>99</v>
      </c>
      <c r="D203" s="2">
        <v>2066</v>
      </c>
      <c r="E203" s="73">
        <v>43285</v>
      </c>
      <c r="F203" s="2">
        <v>513003</v>
      </c>
      <c r="G203" s="2">
        <v>1282705</v>
      </c>
      <c r="H203" s="2">
        <v>103</v>
      </c>
      <c r="I203" s="2">
        <v>13.31013011932373</v>
      </c>
      <c r="J203" s="2">
        <v>7.5388655662536621</v>
      </c>
      <c r="K203" s="2">
        <v>1</v>
      </c>
      <c r="L203" s="75">
        <v>1</v>
      </c>
      <c r="M203" s="75">
        <v>7.0267038345336914</v>
      </c>
      <c r="N203" s="75">
        <v>100</v>
      </c>
      <c r="O203" s="75">
        <v>7</v>
      </c>
      <c r="P203" s="75">
        <v>7</v>
      </c>
      <c r="S203" s="2" t="s">
        <v>99</v>
      </c>
      <c r="T203" s="2">
        <v>2066</v>
      </c>
      <c r="U203" s="2">
        <v>699</v>
      </c>
      <c r="V203" s="2">
        <v>0</v>
      </c>
      <c r="X203" s="2" t="s">
        <v>99</v>
      </c>
      <c r="Y203" s="2">
        <v>2066</v>
      </c>
      <c r="Z203" s="2">
        <v>12</v>
      </c>
      <c r="AB203" s="2" t="s">
        <v>99</v>
      </c>
      <c r="AC203" s="2">
        <v>2066</v>
      </c>
      <c r="AD203" s="2">
        <v>0</v>
      </c>
      <c r="AF203" s="2" t="s">
        <v>99</v>
      </c>
      <c r="AG203" s="2">
        <v>2066</v>
      </c>
      <c r="AH203" s="2">
        <v>23</v>
      </c>
    </row>
    <row r="204" spans="2:34" x14ac:dyDescent="0.2">
      <c r="B204" s="2" t="s">
        <v>60</v>
      </c>
      <c r="C204" s="2" t="s">
        <v>99</v>
      </c>
      <c r="D204" s="2">
        <v>2067</v>
      </c>
      <c r="E204" s="73">
        <v>43285</v>
      </c>
      <c r="F204" s="2">
        <v>513022</v>
      </c>
      <c r="G204" s="2">
        <v>1284299</v>
      </c>
      <c r="H204" s="2">
        <v>39</v>
      </c>
      <c r="I204" s="2">
        <v>317.18484497070312</v>
      </c>
      <c r="J204" s="2">
        <v>64.269241333007813</v>
      </c>
      <c r="K204" s="2">
        <v>13</v>
      </c>
      <c r="L204" s="75">
        <v>8</v>
      </c>
      <c r="M204" s="75">
        <v>7.0267033576965332</v>
      </c>
      <c r="N204" s="75">
        <v>100</v>
      </c>
      <c r="O204" s="75">
        <v>7</v>
      </c>
      <c r="P204" s="75">
        <v>7</v>
      </c>
      <c r="S204" s="2" t="s">
        <v>99</v>
      </c>
      <c r="T204" s="2">
        <v>2067</v>
      </c>
      <c r="U204" s="2">
        <v>698</v>
      </c>
      <c r="V204" s="2">
        <v>0</v>
      </c>
      <c r="X204" s="2" t="s">
        <v>99</v>
      </c>
      <c r="Y204" s="2">
        <v>2067</v>
      </c>
      <c r="Z204" s="2">
        <v>0</v>
      </c>
      <c r="AB204" s="2" t="s">
        <v>99</v>
      </c>
      <c r="AC204" s="2">
        <v>2067</v>
      </c>
      <c r="AD204" s="2">
        <v>0</v>
      </c>
      <c r="AF204" s="2" t="s">
        <v>99</v>
      </c>
      <c r="AG204" s="2">
        <v>2067</v>
      </c>
      <c r="AH204" s="2">
        <v>0</v>
      </c>
    </row>
    <row r="205" spans="2:34" x14ac:dyDescent="0.2">
      <c r="B205" s="2" t="s">
        <v>60</v>
      </c>
      <c r="C205" s="2" t="s">
        <v>99</v>
      </c>
      <c r="D205" s="2">
        <v>2068</v>
      </c>
      <c r="E205" s="73">
        <v>43288</v>
      </c>
      <c r="F205" s="2">
        <v>513007</v>
      </c>
      <c r="G205" s="2">
        <v>1285891</v>
      </c>
      <c r="H205" s="2">
        <v>25</v>
      </c>
      <c r="I205" s="2">
        <v>460.30520629882812</v>
      </c>
      <c r="J205" s="2">
        <v>121.60429382324219</v>
      </c>
      <c r="K205" s="2">
        <v>21</v>
      </c>
      <c r="L205" s="75">
        <v>15</v>
      </c>
      <c r="M205" s="75">
        <v>6.9564366340637207</v>
      </c>
      <c r="N205" s="75">
        <v>99</v>
      </c>
      <c r="O205" s="75">
        <v>7</v>
      </c>
      <c r="P205" s="75">
        <v>7</v>
      </c>
      <c r="S205" s="2" t="s">
        <v>99</v>
      </c>
      <c r="T205" s="2">
        <v>2068</v>
      </c>
      <c r="U205" s="2">
        <v>700</v>
      </c>
      <c r="V205" s="2">
        <v>0</v>
      </c>
      <c r="X205" s="2" t="s">
        <v>99</v>
      </c>
      <c r="Y205" s="2">
        <v>2068</v>
      </c>
      <c r="Z205" s="2">
        <v>0</v>
      </c>
      <c r="AB205" s="2" t="s">
        <v>99</v>
      </c>
      <c r="AC205" s="2">
        <v>2068</v>
      </c>
      <c r="AD205" s="2">
        <v>0</v>
      </c>
      <c r="AF205" s="2" t="s">
        <v>99</v>
      </c>
      <c r="AG205" s="2">
        <v>2068</v>
      </c>
      <c r="AH205" s="2">
        <v>5</v>
      </c>
    </row>
    <row r="206" spans="2:34" x14ac:dyDescent="0.2">
      <c r="B206" s="2" t="s">
        <v>60</v>
      </c>
      <c r="C206" s="2" t="s">
        <v>99</v>
      </c>
      <c r="D206" s="2">
        <v>2069</v>
      </c>
      <c r="E206" s="73">
        <v>43288</v>
      </c>
      <c r="F206" s="2">
        <v>513009</v>
      </c>
      <c r="G206" s="2">
        <v>1291487</v>
      </c>
      <c r="H206" s="2">
        <v>27</v>
      </c>
      <c r="I206" s="2">
        <v>1650.652099609375</v>
      </c>
      <c r="J206" s="2">
        <v>163.90139770507812</v>
      </c>
      <c r="K206" s="2">
        <v>57</v>
      </c>
      <c r="L206" s="75">
        <v>20</v>
      </c>
      <c r="M206" s="75">
        <v>6.9564366340637207</v>
      </c>
      <c r="N206" s="75">
        <v>99</v>
      </c>
      <c r="O206" s="75">
        <v>7</v>
      </c>
      <c r="P206" s="75">
        <v>7</v>
      </c>
      <c r="S206" s="2" t="s">
        <v>99</v>
      </c>
      <c r="T206" s="2">
        <v>2069</v>
      </c>
      <c r="U206" s="2">
        <v>700</v>
      </c>
      <c r="V206" s="2">
        <v>0</v>
      </c>
      <c r="X206" s="2" t="s">
        <v>99</v>
      </c>
      <c r="Y206" s="2">
        <v>2069</v>
      </c>
      <c r="Z206" s="2">
        <v>0</v>
      </c>
      <c r="AB206" s="2" t="s">
        <v>99</v>
      </c>
      <c r="AC206" s="2">
        <v>2069</v>
      </c>
      <c r="AD206" s="2">
        <v>0</v>
      </c>
      <c r="AF206" s="2" t="s">
        <v>99</v>
      </c>
      <c r="AG206" s="2">
        <v>2069</v>
      </c>
      <c r="AH206" s="2">
        <v>11</v>
      </c>
    </row>
    <row r="207" spans="2:34" x14ac:dyDescent="0.2">
      <c r="B207" s="2" t="s">
        <v>60</v>
      </c>
      <c r="C207" s="2" t="s">
        <v>99</v>
      </c>
      <c r="D207" s="2">
        <v>2070</v>
      </c>
      <c r="E207" s="73">
        <v>43287</v>
      </c>
      <c r="F207" s="2">
        <v>513003</v>
      </c>
      <c r="G207" s="2">
        <v>1293134</v>
      </c>
      <c r="H207" s="2">
        <v>58</v>
      </c>
      <c r="I207" s="2">
        <v>2948.465576171875</v>
      </c>
      <c r="J207" s="2">
        <v>327.69113159179687</v>
      </c>
      <c r="K207" s="2">
        <v>118</v>
      </c>
      <c r="L207" s="75">
        <v>37</v>
      </c>
      <c r="M207" s="75">
        <v>6.9564366340637207</v>
      </c>
      <c r="N207" s="75">
        <v>99</v>
      </c>
      <c r="O207" s="75">
        <v>7</v>
      </c>
      <c r="P207" s="75">
        <v>7</v>
      </c>
      <c r="S207" s="2" t="s">
        <v>99</v>
      </c>
      <c r="T207" s="2">
        <v>2070</v>
      </c>
      <c r="U207" s="2">
        <v>697</v>
      </c>
      <c r="V207" s="2">
        <v>0</v>
      </c>
      <c r="X207" s="2" t="s">
        <v>99</v>
      </c>
      <c r="Y207" s="2">
        <v>2070</v>
      </c>
      <c r="Z207" s="2">
        <v>0</v>
      </c>
      <c r="AB207" s="2" t="s">
        <v>99</v>
      </c>
      <c r="AC207" s="2">
        <v>2070</v>
      </c>
      <c r="AD207" s="2">
        <v>0</v>
      </c>
      <c r="AF207" s="2" t="s">
        <v>99</v>
      </c>
      <c r="AG207" s="2">
        <v>2070</v>
      </c>
      <c r="AH207" s="2">
        <v>25</v>
      </c>
    </row>
    <row r="208" spans="2:34" x14ac:dyDescent="0.2">
      <c r="B208" s="2" t="s">
        <v>60</v>
      </c>
      <c r="C208" s="2" t="s">
        <v>99</v>
      </c>
      <c r="D208" s="2">
        <v>2071</v>
      </c>
      <c r="E208" s="73">
        <v>43280</v>
      </c>
      <c r="F208" s="2">
        <v>513003</v>
      </c>
      <c r="G208" s="2">
        <v>1294696</v>
      </c>
      <c r="H208" s="2">
        <v>92</v>
      </c>
      <c r="I208" s="2">
        <v>1313.30322265625</v>
      </c>
      <c r="J208" s="2">
        <v>10.559208869934082</v>
      </c>
      <c r="K208" s="2">
        <v>63</v>
      </c>
      <c r="L208" s="75">
        <v>1</v>
      </c>
      <c r="M208" s="75">
        <v>6.9564366340637207</v>
      </c>
      <c r="N208" s="75">
        <v>99</v>
      </c>
      <c r="O208" s="75">
        <v>7</v>
      </c>
      <c r="P208" s="75">
        <v>7</v>
      </c>
      <c r="S208" s="2" t="s">
        <v>99</v>
      </c>
      <c r="T208" s="2">
        <v>2071</v>
      </c>
      <c r="U208" s="2">
        <v>701</v>
      </c>
      <c r="V208" s="2">
        <v>0</v>
      </c>
      <c r="X208" s="2" t="s">
        <v>99</v>
      </c>
      <c r="Y208" s="2">
        <v>2071</v>
      </c>
      <c r="Z208" s="2">
        <v>29</v>
      </c>
      <c r="AB208" s="2" t="s">
        <v>99</v>
      </c>
      <c r="AC208" s="2">
        <v>2071</v>
      </c>
      <c r="AD208" s="2">
        <v>0</v>
      </c>
      <c r="AF208" s="2" t="s">
        <v>99</v>
      </c>
      <c r="AG208" s="2">
        <v>2071</v>
      </c>
      <c r="AH208" s="2">
        <v>71</v>
      </c>
    </row>
    <row r="209" spans="2:34" x14ac:dyDescent="0.2">
      <c r="B209" s="2" t="s">
        <v>60</v>
      </c>
      <c r="C209" s="2" t="s">
        <v>99</v>
      </c>
      <c r="D209" s="2">
        <v>2072</v>
      </c>
      <c r="E209" s="73">
        <v>43280</v>
      </c>
      <c r="F209" s="2">
        <v>513006</v>
      </c>
      <c r="G209" s="2">
        <v>1300287</v>
      </c>
      <c r="H209" s="2">
        <v>150</v>
      </c>
      <c r="I209" s="2">
        <v>529.9849853515625</v>
      </c>
      <c r="J209" s="2">
        <v>0</v>
      </c>
      <c r="K209" s="2">
        <v>22</v>
      </c>
      <c r="L209" s="75">
        <v>0</v>
      </c>
      <c r="M209" s="75">
        <v>6.9564366340637207</v>
      </c>
      <c r="N209" s="75">
        <v>99</v>
      </c>
      <c r="O209" s="75">
        <v>7</v>
      </c>
      <c r="P209" s="75">
        <v>7</v>
      </c>
      <c r="S209" s="2" t="s">
        <v>99</v>
      </c>
      <c r="T209" s="2">
        <v>2072</v>
      </c>
      <c r="U209" s="2">
        <v>699</v>
      </c>
      <c r="V209" s="2">
        <v>0</v>
      </c>
      <c r="X209" s="2" t="s">
        <v>99</v>
      </c>
      <c r="Y209" s="2">
        <v>2072</v>
      </c>
      <c r="Z209" s="2">
        <v>98</v>
      </c>
      <c r="AB209" s="2" t="s">
        <v>99</v>
      </c>
      <c r="AC209" s="2">
        <v>2072</v>
      </c>
      <c r="AD209" s="2">
        <v>0</v>
      </c>
      <c r="AF209" s="2" t="s">
        <v>99</v>
      </c>
      <c r="AG209" s="2">
        <v>2072</v>
      </c>
      <c r="AH209" s="2">
        <v>11</v>
      </c>
    </row>
    <row r="210" spans="2:34" x14ac:dyDescent="0.2">
      <c r="B210" s="2" t="s">
        <v>60</v>
      </c>
      <c r="C210" s="2" t="s">
        <v>99</v>
      </c>
      <c r="D210" s="2">
        <v>2073</v>
      </c>
      <c r="E210" s="73">
        <v>43296</v>
      </c>
      <c r="F210" s="2">
        <v>514002</v>
      </c>
      <c r="G210" s="2">
        <v>1282588</v>
      </c>
      <c r="H210" s="2">
        <v>77</v>
      </c>
      <c r="I210" s="2">
        <v>39.126949310302734</v>
      </c>
      <c r="J210" s="2">
        <v>18.732311248779297</v>
      </c>
      <c r="K210" s="2">
        <v>3</v>
      </c>
      <c r="L210" s="75">
        <v>2</v>
      </c>
      <c r="M210" s="75">
        <v>6.9564366340637207</v>
      </c>
      <c r="N210" s="75">
        <v>99</v>
      </c>
      <c r="O210" s="75">
        <v>7</v>
      </c>
      <c r="P210" s="75">
        <v>7</v>
      </c>
      <c r="S210" s="2" t="s">
        <v>99</v>
      </c>
      <c r="T210" s="2">
        <v>2073</v>
      </c>
      <c r="U210" s="2">
        <v>699</v>
      </c>
      <c r="V210" s="2">
        <v>0</v>
      </c>
      <c r="X210" s="2" t="s">
        <v>99</v>
      </c>
      <c r="Y210" s="2">
        <v>2073</v>
      </c>
      <c r="Z210" s="2">
        <v>8</v>
      </c>
      <c r="AB210" s="2" t="s">
        <v>99</v>
      </c>
      <c r="AC210" s="2">
        <v>2073</v>
      </c>
      <c r="AD210" s="2">
        <v>0</v>
      </c>
      <c r="AF210" s="2" t="s">
        <v>99</v>
      </c>
      <c r="AG210" s="2">
        <v>2073</v>
      </c>
      <c r="AH210" s="2">
        <v>1</v>
      </c>
    </row>
    <row r="211" spans="2:34" x14ac:dyDescent="0.2">
      <c r="B211" s="2" t="s">
        <v>60</v>
      </c>
      <c r="C211" s="2" t="s">
        <v>99</v>
      </c>
      <c r="D211" s="2">
        <v>2074</v>
      </c>
      <c r="E211" s="73">
        <v>43286</v>
      </c>
      <c r="F211" s="2">
        <v>513981</v>
      </c>
      <c r="G211" s="2">
        <v>1285903</v>
      </c>
      <c r="H211" s="2">
        <v>27</v>
      </c>
      <c r="I211" s="2">
        <v>0</v>
      </c>
      <c r="J211" s="2">
        <v>49.649196624755859</v>
      </c>
      <c r="K211" s="2">
        <v>0</v>
      </c>
      <c r="L211" s="75">
        <v>6</v>
      </c>
      <c r="M211" s="75">
        <v>7.0267033576965332</v>
      </c>
      <c r="N211" s="75">
        <v>100</v>
      </c>
      <c r="O211" s="75">
        <v>7</v>
      </c>
      <c r="P211" s="75">
        <v>7</v>
      </c>
      <c r="S211" s="2" t="s">
        <v>99</v>
      </c>
      <c r="T211" s="2">
        <v>2074</v>
      </c>
      <c r="U211" s="2">
        <v>700</v>
      </c>
      <c r="V211" s="2">
        <v>0</v>
      </c>
      <c r="X211" s="2" t="s">
        <v>99</v>
      </c>
      <c r="Y211" s="2">
        <v>2074</v>
      </c>
      <c r="Z211" s="2">
        <v>0</v>
      </c>
      <c r="AB211" s="2" t="s">
        <v>99</v>
      </c>
      <c r="AC211" s="2">
        <v>2074</v>
      </c>
      <c r="AD211" s="2">
        <v>0</v>
      </c>
      <c r="AF211" s="2" t="s">
        <v>99</v>
      </c>
      <c r="AG211" s="2">
        <v>2074</v>
      </c>
      <c r="AH211" s="2">
        <v>0</v>
      </c>
    </row>
    <row r="212" spans="2:34" x14ac:dyDescent="0.2">
      <c r="B212" s="2" t="s">
        <v>60</v>
      </c>
      <c r="C212" s="2" t="s">
        <v>99</v>
      </c>
      <c r="D212" s="2">
        <v>2075</v>
      </c>
      <c r="E212" s="73">
        <v>43287</v>
      </c>
      <c r="F212" s="2">
        <v>514000</v>
      </c>
      <c r="G212" s="2">
        <v>1291455</v>
      </c>
      <c r="H212" s="2">
        <v>32</v>
      </c>
      <c r="I212" s="2">
        <v>62.322574615478516</v>
      </c>
      <c r="J212" s="2">
        <v>57.267288208007812</v>
      </c>
      <c r="K212" s="2">
        <v>5</v>
      </c>
      <c r="L212" s="75">
        <v>7</v>
      </c>
      <c r="M212" s="75">
        <v>6.9564361572265625</v>
      </c>
      <c r="N212" s="75">
        <v>99</v>
      </c>
      <c r="O212" s="75">
        <v>7</v>
      </c>
      <c r="P212" s="75">
        <v>7</v>
      </c>
      <c r="S212" s="2" t="s">
        <v>99</v>
      </c>
      <c r="T212" s="2">
        <v>2075</v>
      </c>
      <c r="U212" s="2">
        <v>705</v>
      </c>
      <c r="V212" s="2">
        <v>0</v>
      </c>
      <c r="X212" s="2" t="s">
        <v>99</v>
      </c>
      <c r="Y212" s="2">
        <v>2075</v>
      </c>
      <c r="Z212" s="2">
        <v>0</v>
      </c>
      <c r="AB212" s="2" t="s">
        <v>99</v>
      </c>
      <c r="AC212" s="2">
        <v>2075</v>
      </c>
      <c r="AD212" s="2">
        <v>0</v>
      </c>
      <c r="AF212" s="2" t="s">
        <v>99</v>
      </c>
      <c r="AG212" s="2">
        <v>2075</v>
      </c>
      <c r="AH212" s="2">
        <v>0</v>
      </c>
    </row>
    <row r="213" spans="2:34" x14ac:dyDescent="0.2">
      <c r="B213" s="2" t="s">
        <v>60</v>
      </c>
      <c r="C213" s="2" t="s">
        <v>99</v>
      </c>
      <c r="D213" s="2">
        <v>2076</v>
      </c>
      <c r="E213" s="73">
        <v>43287</v>
      </c>
      <c r="F213" s="2">
        <v>514003</v>
      </c>
      <c r="G213" s="2">
        <v>1293095</v>
      </c>
      <c r="H213" s="2">
        <v>55</v>
      </c>
      <c r="I213" s="2">
        <v>15.396925926208496</v>
      </c>
      <c r="J213" s="2">
        <v>16.818496704101563</v>
      </c>
      <c r="K213" s="2">
        <v>1</v>
      </c>
      <c r="L213" s="75">
        <v>2</v>
      </c>
      <c r="M213" s="75">
        <v>6.9564366340637207</v>
      </c>
      <c r="N213" s="75">
        <v>99</v>
      </c>
      <c r="O213" s="75">
        <v>7</v>
      </c>
      <c r="P213" s="75">
        <v>7</v>
      </c>
      <c r="S213" s="2" t="s">
        <v>99</v>
      </c>
      <c r="T213" s="2">
        <v>2076</v>
      </c>
      <c r="U213" s="2">
        <v>696</v>
      </c>
      <c r="V213" s="2">
        <v>0</v>
      </c>
      <c r="X213" s="2" t="s">
        <v>99</v>
      </c>
      <c r="Y213" s="2">
        <v>2076</v>
      </c>
      <c r="Z213" s="2">
        <v>0</v>
      </c>
      <c r="AB213" s="2" t="s">
        <v>99</v>
      </c>
      <c r="AC213" s="2">
        <v>2076</v>
      </c>
      <c r="AD213" s="2">
        <v>0</v>
      </c>
      <c r="AF213" s="2" t="s">
        <v>99</v>
      </c>
      <c r="AG213" s="2">
        <v>2076</v>
      </c>
      <c r="AH213" s="2">
        <v>0</v>
      </c>
    </row>
    <row r="214" spans="2:34" x14ac:dyDescent="0.2">
      <c r="B214" s="2" t="s">
        <v>60</v>
      </c>
      <c r="C214" s="2" t="s">
        <v>99</v>
      </c>
      <c r="D214" s="2">
        <v>2077</v>
      </c>
      <c r="E214" s="73">
        <v>43280</v>
      </c>
      <c r="F214" s="2">
        <v>513873</v>
      </c>
      <c r="G214" s="2">
        <v>1294397</v>
      </c>
      <c r="H214" s="2">
        <v>96</v>
      </c>
      <c r="I214" s="2">
        <v>891.10980224609375</v>
      </c>
      <c r="J214" s="2">
        <v>75.837387084960938</v>
      </c>
      <c r="K214" s="2">
        <v>52</v>
      </c>
      <c r="L214" s="75">
        <v>8</v>
      </c>
      <c r="M214" s="75">
        <v>6.9564366340637207</v>
      </c>
      <c r="N214" s="75">
        <v>99</v>
      </c>
      <c r="O214" s="75">
        <v>7</v>
      </c>
      <c r="P214" s="75">
        <v>7</v>
      </c>
      <c r="S214" s="2" t="s">
        <v>99</v>
      </c>
      <c r="T214" s="2">
        <v>2077</v>
      </c>
      <c r="U214" s="2">
        <v>694</v>
      </c>
      <c r="V214" s="2">
        <v>0</v>
      </c>
      <c r="X214" s="2" t="s">
        <v>99</v>
      </c>
      <c r="Y214" s="2">
        <v>2077</v>
      </c>
      <c r="Z214" s="2">
        <v>70</v>
      </c>
      <c r="AB214" s="2" t="s">
        <v>99</v>
      </c>
      <c r="AC214" s="2">
        <v>2077</v>
      </c>
      <c r="AD214" s="2">
        <v>0</v>
      </c>
      <c r="AF214" s="2" t="s">
        <v>99</v>
      </c>
      <c r="AG214" s="2">
        <v>2077</v>
      </c>
      <c r="AH214" s="2">
        <v>28</v>
      </c>
    </row>
    <row r="215" spans="2:34" x14ac:dyDescent="0.2">
      <c r="B215" s="2" t="s">
        <v>60</v>
      </c>
      <c r="C215" s="2" t="s">
        <v>99</v>
      </c>
      <c r="D215" s="2">
        <v>2078</v>
      </c>
      <c r="E215" s="73">
        <v>43296</v>
      </c>
      <c r="F215" s="2">
        <v>514998</v>
      </c>
      <c r="G215" s="2">
        <v>1282625</v>
      </c>
      <c r="H215" s="2">
        <v>72</v>
      </c>
      <c r="I215" s="2">
        <v>427.18856811523437</v>
      </c>
      <c r="J215" s="2">
        <v>101.06961822509766</v>
      </c>
      <c r="K215" s="2">
        <v>17</v>
      </c>
      <c r="L215" s="75">
        <v>12</v>
      </c>
      <c r="M215" s="75">
        <v>6.9564366340637207</v>
      </c>
      <c r="N215" s="75">
        <v>99</v>
      </c>
      <c r="O215" s="75">
        <v>7</v>
      </c>
      <c r="P215" s="75">
        <v>7</v>
      </c>
      <c r="S215" s="2" t="s">
        <v>99</v>
      </c>
      <c r="T215" s="2">
        <v>2078</v>
      </c>
      <c r="U215" s="2">
        <v>698</v>
      </c>
      <c r="V215" s="2">
        <v>0</v>
      </c>
      <c r="X215" s="2" t="s">
        <v>99</v>
      </c>
      <c r="Y215" s="2">
        <v>2078</v>
      </c>
      <c r="Z215" s="2">
        <v>10</v>
      </c>
      <c r="AB215" s="2" t="s">
        <v>99</v>
      </c>
      <c r="AC215" s="2">
        <v>2078</v>
      </c>
      <c r="AD215" s="2">
        <v>0</v>
      </c>
      <c r="AF215" s="2" t="s">
        <v>99</v>
      </c>
      <c r="AG215" s="2">
        <v>2078</v>
      </c>
      <c r="AH215" s="2">
        <v>12</v>
      </c>
    </row>
    <row r="216" spans="2:34" x14ac:dyDescent="0.2">
      <c r="B216" s="2" t="s">
        <v>60</v>
      </c>
      <c r="C216" s="2" t="s">
        <v>99</v>
      </c>
      <c r="D216" s="2">
        <v>2079</v>
      </c>
      <c r="E216" s="73">
        <v>43296</v>
      </c>
      <c r="F216" s="2">
        <v>514999</v>
      </c>
      <c r="G216" s="2">
        <v>1284200</v>
      </c>
      <c r="H216" s="2">
        <v>54</v>
      </c>
      <c r="I216" s="2">
        <v>96.821815490722656</v>
      </c>
      <c r="J216" s="2">
        <v>194.99870300292969</v>
      </c>
      <c r="K216" s="2">
        <v>7</v>
      </c>
      <c r="L216" s="75">
        <v>25</v>
      </c>
      <c r="M216" s="75">
        <v>7.0267033576965332</v>
      </c>
      <c r="N216" s="75">
        <v>100</v>
      </c>
      <c r="O216" s="75">
        <v>7</v>
      </c>
      <c r="P216" s="75">
        <v>7</v>
      </c>
      <c r="S216" s="2" t="s">
        <v>99</v>
      </c>
      <c r="T216" s="2">
        <v>2079</v>
      </c>
      <c r="U216" s="2">
        <v>700</v>
      </c>
      <c r="V216" s="2">
        <v>0</v>
      </c>
      <c r="X216" s="2" t="s">
        <v>99</v>
      </c>
      <c r="Y216" s="2">
        <v>2079</v>
      </c>
      <c r="Z216" s="2">
        <v>0</v>
      </c>
      <c r="AB216" s="2" t="s">
        <v>99</v>
      </c>
      <c r="AC216" s="2">
        <v>2079</v>
      </c>
      <c r="AD216" s="2">
        <v>0</v>
      </c>
      <c r="AF216" s="2" t="s">
        <v>99</v>
      </c>
      <c r="AG216" s="2">
        <v>2079</v>
      </c>
      <c r="AH216" s="2">
        <v>0</v>
      </c>
    </row>
    <row r="217" spans="2:34" x14ac:dyDescent="0.2">
      <c r="B217" s="2" t="s">
        <v>60</v>
      </c>
      <c r="C217" s="2" t="s">
        <v>99</v>
      </c>
      <c r="D217" s="2">
        <v>2080</v>
      </c>
      <c r="E217" s="73">
        <v>43286</v>
      </c>
      <c r="F217" s="2">
        <v>514999</v>
      </c>
      <c r="G217" s="2">
        <v>1285809</v>
      </c>
      <c r="H217" s="2">
        <v>46</v>
      </c>
      <c r="I217" s="2">
        <v>282.5501708984375</v>
      </c>
      <c r="J217" s="2">
        <v>359.08840942382812</v>
      </c>
      <c r="K217" s="2">
        <v>12</v>
      </c>
      <c r="L217" s="75">
        <v>47</v>
      </c>
      <c r="M217" s="75">
        <v>6.9564366340637207</v>
      </c>
      <c r="N217" s="75">
        <v>99</v>
      </c>
      <c r="O217" s="75">
        <v>7</v>
      </c>
      <c r="P217" s="75">
        <v>7</v>
      </c>
      <c r="S217" s="2" t="s">
        <v>99</v>
      </c>
      <c r="T217" s="2">
        <v>2080</v>
      </c>
      <c r="U217" s="2">
        <v>699</v>
      </c>
      <c r="V217" s="2">
        <v>0</v>
      </c>
      <c r="X217" s="2" t="s">
        <v>99</v>
      </c>
      <c r="Y217" s="2">
        <v>2080</v>
      </c>
      <c r="Z217" s="2">
        <v>1</v>
      </c>
      <c r="AB217" s="2" t="s">
        <v>99</v>
      </c>
      <c r="AC217" s="2">
        <v>2080</v>
      </c>
      <c r="AD217" s="2">
        <v>0</v>
      </c>
      <c r="AF217" s="2" t="s">
        <v>99</v>
      </c>
      <c r="AG217" s="2">
        <v>2080</v>
      </c>
      <c r="AH217" s="2">
        <v>13</v>
      </c>
    </row>
    <row r="218" spans="2:34" x14ac:dyDescent="0.2">
      <c r="B218" s="2" t="s">
        <v>60</v>
      </c>
      <c r="C218" s="2" t="s">
        <v>99</v>
      </c>
      <c r="D218" s="2">
        <v>2081</v>
      </c>
      <c r="E218" s="73">
        <v>43292</v>
      </c>
      <c r="F218" s="2">
        <v>515000</v>
      </c>
      <c r="G218" s="2">
        <v>1291423</v>
      </c>
      <c r="H218" s="2">
        <v>66</v>
      </c>
      <c r="I218" s="2">
        <v>23.759363174438477</v>
      </c>
      <c r="J218" s="2">
        <v>52.366676330566406</v>
      </c>
      <c r="K218" s="2">
        <v>2</v>
      </c>
      <c r="L218" s="75">
        <v>7</v>
      </c>
      <c r="M218" s="75">
        <v>7.0267038345336914</v>
      </c>
      <c r="N218" s="75">
        <v>100</v>
      </c>
      <c r="O218" s="75">
        <v>7</v>
      </c>
      <c r="P218" s="75">
        <v>7</v>
      </c>
      <c r="S218" s="2" t="s">
        <v>99</v>
      </c>
      <c r="T218" s="2">
        <v>2081</v>
      </c>
      <c r="U218" s="2">
        <v>699</v>
      </c>
      <c r="V218" s="2">
        <v>0</v>
      </c>
      <c r="X218" s="2" t="s">
        <v>99</v>
      </c>
      <c r="Y218" s="2">
        <v>2081</v>
      </c>
      <c r="Z218" s="2">
        <v>0</v>
      </c>
      <c r="AB218" s="2" t="s">
        <v>99</v>
      </c>
      <c r="AC218" s="2">
        <v>2081</v>
      </c>
      <c r="AD218" s="2">
        <v>7</v>
      </c>
      <c r="AF218" s="2" t="s">
        <v>99</v>
      </c>
      <c r="AG218" s="2">
        <v>2081</v>
      </c>
      <c r="AH218" s="2">
        <v>10</v>
      </c>
    </row>
    <row r="219" spans="2:34" x14ac:dyDescent="0.2">
      <c r="B219" s="2" t="s">
        <v>60</v>
      </c>
      <c r="C219" s="2" t="s">
        <v>99</v>
      </c>
      <c r="D219" s="2">
        <v>2082</v>
      </c>
      <c r="E219" s="73">
        <v>43292</v>
      </c>
      <c r="F219" s="2">
        <v>514998</v>
      </c>
      <c r="G219" s="2">
        <v>1293077</v>
      </c>
      <c r="H219" s="2">
        <v>138</v>
      </c>
      <c r="I219" s="2">
        <v>75.288406372070312</v>
      </c>
      <c r="J219" s="2">
        <v>8.9612760543823242</v>
      </c>
      <c r="K219" s="2">
        <v>4</v>
      </c>
      <c r="L219" s="75">
        <v>1</v>
      </c>
      <c r="M219" s="75">
        <v>7.0267038345336914</v>
      </c>
      <c r="N219" s="75">
        <v>100</v>
      </c>
      <c r="O219" s="75">
        <v>7</v>
      </c>
      <c r="P219" s="75">
        <v>7</v>
      </c>
      <c r="S219" s="2" t="s">
        <v>99</v>
      </c>
      <c r="T219" s="2">
        <v>2082</v>
      </c>
      <c r="U219" s="2">
        <v>697</v>
      </c>
      <c r="V219" s="2">
        <v>0</v>
      </c>
      <c r="X219" s="2" t="s">
        <v>99</v>
      </c>
      <c r="Y219" s="2">
        <v>2082</v>
      </c>
      <c r="Z219" s="2">
        <v>32</v>
      </c>
      <c r="AB219" s="2" t="s">
        <v>99</v>
      </c>
      <c r="AC219" s="2">
        <v>2082</v>
      </c>
      <c r="AD219" s="2">
        <v>0</v>
      </c>
      <c r="AF219" s="2" t="s">
        <v>99</v>
      </c>
      <c r="AG219" s="2">
        <v>2082</v>
      </c>
      <c r="AH219" s="2">
        <v>12</v>
      </c>
    </row>
    <row r="220" spans="2:34" x14ac:dyDescent="0.2">
      <c r="B220" s="2" t="s">
        <v>60</v>
      </c>
      <c r="C220" s="2" t="s">
        <v>99</v>
      </c>
      <c r="D220" s="2">
        <v>2083</v>
      </c>
      <c r="E220" s="73">
        <v>43293</v>
      </c>
      <c r="F220" s="2">
        <v>515995</v>
      </c>
      <c r="G220" s="2">
        <v>1284205</v>
      </c>
      <c r="H220" s="2">
        <v>88</v>
      </c>
      <c r="I220" s="2">
        <v>137.51675415039062</v>
      </c>
      <c r="J220" s="2">
        <v>67.972824096679688</v>
      </c>
      <c r="K220" s="2">
        <v>8</v>
      </c>
      <c r="L220" s="75">
        <v>8</v>
      </c>
      <c r="M220" s="75">
        <v>6.9564361572265625</v>
      </c>
      <c r="N220" s="75">
        <v>99</v>
      </c>
      <c r="O220" s="75">
        <v>7</v>
      </c>
      <c r="P220" s="75">
        <v>7</v>
      </c>
      <c r="S220" s="2" t="s">
        <v>99</v>
      </c>
      <c r="T220" s="2">
        <v>2083</v>
      </c>
      <c r="U220" s="2">
        <v>693</v>
      </c>
      <c r="V220" s="2">
        <v>0</v>
      </c>
      <c r="X220" s="2" t="s">
        <v>99</v>
      </c>
      <c r="Y220" s="2">
        <v>2083</v>
      </c>
      <c r="Z220" s="2">
        <v>12</v>
      </c>
      <c r="AB220" s="2" t="s">
        <v>99</v>
      </c>
      <c r="AC220" s="2">
        <v>2083</v>
      </c>
      <c r="AD220" s="2">
        <v>0</v>
      </c>
      <c r="AF220" s="2" t="s">
        <v>99</v>
      </c>
      <c r="AG220" s="2">
        <v>2083</v>
      </c>
      <c r="AH220" s="2">
        <v>0</v>
      </c>
    </row>
    <row r="221" spans="2:34" x14ac:dyDescent="0.2">
      <c r="B221" s="2" t="s">
        <v>60</v>
      </c>
      <c r="C221" s="2" t="s">
        <v>99</v>
      </c>
      <c r="D221" s="2">
        <v>2084</v>
      </c>
      <c r="E221" s="73">
        <v>43293</v>
      </c>
      <c r="F221" s="2">
        <v>520005</v>
      </c>
      <c r="G221" s="2">
        <v>1285789</v>
      </c>
      <c r="H221" s="2">
        <v>74</v>
      </c>
      <c r="I221" s="2">
        <v>732.4051513671875</v>
      </c>
      <c r="J221" s="2">
        <v>282.510009765625</v>
      </c>
      <c r="K221" s="2">
        <v>45</v>
      </c>
      <c r="L221" s="75">
        <v>34</v>
      </c>
      <c r="M221" s="75">
        <v>7.0267038345336914</v>
      </c>
      <c r="N221" s="75">
        <v>100</v>
      </c>
      <c r="O221" s="75">
        <v>7</v>
      </c>
      <c r="P221" s="75">
        <v>7</v>
      </c>
      <c r="S221" s="2" t="s">
        <v>99</v>
      </c>
      <c r="T221" s="2">
        <v>2084</v>
      </c>
      <c r="U221" s="2">
        <v>690</v>
      </c>
      <c r="V221" s="2">
        <v>0</v>
      </c>
      <c r="X221" s="2" t="s">
        <v>99</v>
      </c>
      <c r="Y221" s="2">
        <v>2084</v>
      </c>
      <c r="Z221" s="2">
        <v>0</v>
      </c>
      <c r="AB221" s="2" t="s">
        <v>99</v>
      </c>
      <c r="AC221" s="2">
        <v>2084</v>
      </c>
      <c r="AD221" s="2">
        <v>0</v>
      </c>
      <c r="AF221" s="2" t="s">
        <v>99</v>
      </c>
      <c r="AG221" s="2">
        <v>2084</v>
      </c>
      <c r="AH221" s="2">
        <v>11</v>
      </c>
    </row>
    <row r="222" spans="2:34" x14ac:dyDescent="0.2">
      <c r="B222" s="2" t="s">
        <v>60</v>
      </c>
      <c r="C222" s="2" t="s">
        <v>99</v>
      </c>
      <c r="D222" s="2">
        <v>2085</v>
      </c>
      <c r="E222" s="73">
        <v>43292</v>
      </c>
      <c r="F222" s="2">
        <v>515997</v>
      </c>
      <c r="G222" s="2">
        <v>1291182</v>
      </c>
      <c r="H222" s="2">
        <v>94</v>
      </c>
      <c r="I222" s="2">
        <v>14.327273368835449</v>
      </c>
      <c r="J222" s="2">
        <v>0</v>
      </c>
      <c r="K222" s="2">
        <v>1</v>
      </c>
      <c r="L222" s="75">
        <v>0</v>
      </c>
      <c r="M222" s="75">
        <v>6.9564361572265625</v>
      </c>
      <c r="N222" s="75">
        <v>99</v>
      </c>
      <c r="O222" s="75">
        <v>7</v>
      </c>
      <c r="P222" s="75">
        <v>7</v>
      </c>
      <c r="S222" s="2" t="s">
        <v>99</v>
      </c>
      <c r="T222" s="2">
        <v>2085</v>
      </c>
      <c r="U222" s="2">
        <v>696</v>
      </c>
      <c r="V222" s="2">
        <v>0</v>
      </c>
      <c r="X222" s="2" t="s">
        <v>99</v>
      </c>
      <c r="Y222" s="2">
        <v>2085</v>
      </c>
      <c r="Z222" s="2">
        <v>0</v>
      </c>
      <c r="AB222" s="2" t="s">
        <v>99</v>
      </c>
      <c r="AC222" s="2">
        <v>2085</v>
      </c>
      <c r="AD222" s="2">
        <v>0</v>
      </c>
      <c r="AF222" s="2" t="s">
        <v>99</v>
      </c>
      <c r="AG222" s="2">
        <v>2085</v>
      </c>
      <c r="AH222" s="2">
        <v>0</v>
      </c>
    </row>
    <row r="223" spans="2:34" x14ac:dyDescent="0.2">
      <c r="B223" s="2" t="s">
        <v>60</v>
      </c>
      <c r="C223" s="2" t="s">
        <v>99</v>
      </c>
      <c r="D223" s="2">
        <v>2086</v>
      </c>
      <c r="E223" s="73">
        <v>43293</v>
      </c>
      <c r="F223" s="2">
        <v>521006</v>
      </c>
      <c r="G223" s="2">
        <v>1284102</v>
      </c>
      <c r="H223" s="2">
        <v>119</v>
      </c>
      <c r="I223" s="2">
        <v>41.959102630615234</v>
      </c>
      <c r="J223" s="2">
        <v>0</v>
      </c>
      <c r="K223" s="2">
        <v>1</v>
      </c>
      <c r="L223" s="75">
        <v>0</v>
      </c>
      <c r="M223" s="75">
        <v>7.0267038345336914</v>
      </c>
      <c r="N223" s="75">
        <v>100</v>
      </c>
      <c r="O223" s="75">
        <v>7</v>
      </c>
      <c r="P223" s="75">
        <v>7</v>
      </c>
      <c r="S223" s="2" t="s">
        <v>99</v>
      </c>
      <c r="T223" s="2">
        <v>2086</v>
      </c>
      <c r="U223" s="2">
        <v>702</v>
      </c>
      <c r="V223" s="2">
        <v>0</v>
      </c>
      <c r="X223" s="2" t="s">
        <v>99</v>
      </c>
      <c r="Y223" s="2">
        <v>2086</v>
      </c>
      <c r="Z223" s="2">
        <v>11</v>
      </c>
      <c r="AB223" s="2" t="s">
        <v>99</v>
      </c>
      <c r="AC223" s="2">
        <v>2086</v>
      </c>
      <c r="AD223" s="2">
        <v>0</v>
      </c>
      <c r="AF223" s="2" t="s">
        <v>99</v>
      </c>
      <c r="AG223" s="2">
        <v>2086</v>
      </c>
      <c r="AH223" s="2">
        <v>6</v>
      </c>
    </row>
    <row r="224" spans="2:34" x14ac:dyDescent="0.2">
      <c r="B224" s="2" t="s">
        <v>61</v>
      </c>
      <c r="C224" s="2" t="s">
        <v>99</v>
      </c>
      <c r="D224" s="2">
        <v>2087</v>
      </c>
      <c r="E224" s="73">
        <v>43254</v>
      </c>
      <c r="F224" s="2">
        <v>513998</v>
      </c>
      <c r="G224" s="2">
        <v>1300303</v>
      </c>
      <c r="H224" s="2">
        <v>194</v>
      </c>
      <c r="I224" s="2">
        <v>153.823974609375</v>
      </c>
      <c r="J224" s="2">
        <v>6.2807421684265137</v>
      </c>
      <c r="K224" s="2">
        <v>7</v>
      </c>
      <c r="L224" s="75">
        <v>1</v>
      </c>
      <c r="M224" s="75">
        <v>7.0267038345336914</v>
      </c>
      <c r="N224" s="75">
        <v>100</v>
      </c>
      <c r="O224" s="75">
        <v>7</v>
      </c>
      <c r="P224" s="75">
        <v>7</v>
      </c>
      <c r="S224" s="2" t="s">
        <v>99</v>
      </c>
      <c r="T224" s="2">
        <v>2087</v>
      </c>
      <c r="U224" s="2">
        <v>705</v>
      </c>
      <c r="V224" s="2">
        <v>0</v>
      </c>
      <c r="X224" s="2" t="s">
        <v>99</v>
      </c>
      <c r="Y224" s="2">
        <v>2087</v>
      </c>
      <c r="Z224" s="2">
        <v>99</v>
      </c>
      <c r="AB224" s="2" t="s">
        <v>99</v>
      </c>
      <c r="AC224" s="2">
        <v>2087</v>
      </c>
      <c r="AD224" s="2">
        <v>0</v>
      </c>
      <c r="AF224" s="2" t="s">
        <v>99</v>
      </c>
      <c r="AG224" s="2">
        <v>2087</v>
      </c>
      <c r="AH224" s="2">
        <v>4</v>
      </c>
    </row>
    <row r="225" spans="2:34" x14ac:dyDescent="0.2">
      <c r="B225" s="2" t="s">
        <v>61</v>
      </c>
      <c r="C225" s="2" t="s">
        <v>99</v>
      </c>
      <c r="D225" s="2">
        <v>2088</v>
      </c>
      <c r="E225" s="73">
        <v>43254</v>
      </c>
      <c r="F225" s="2">
        <v>513999</v>
      </c>
      <c r="G225" s="2">
        <v>1301888</v>
      </c>
      <c r="H225" s="2">
        <v>140</v>
      </c>
      <c r="I225" s="2">
        <v>1163.0699462890625</v>
      </c>
      <c r="J225" s="2">
        <v>41.820278167724609</v>
      </c>
      <c r="K225" s="2">
        <v>42</v>
      </c>
      <c r="L225" s="75">
        <v>4</v>
      </c>
      <c r="M225" s="75">
        <v>7.0267038345336914</v>
      </c>
      <c r="N225" s="75">
        <v>100</v>
      </c>
      <c r="O225" s="75">
        <v>7</v>
      </c>
      <c r="P225" s="75">
        <v>7</v>
      </c>
      <c r="S225" s="2" t="s">
        <v>99</v>
      </c>
      <c r="T225" s="2">
        <v>2088</v>
      </c>
      <c r="U225" s="2">
        <v>703</v>
      </c>
      <c r="V225" s="2">
        <v>0</v>
      </c>
      <c r="X225" s="2" t="s">
        <v>99</v>
      </c>
      <c r="Y225" s="2">
        <v>2088</v>
      </c>
      <c r="Z225" s="2">
        <v>50</v>
      </c>
      <c r="AB225" s="2" t="s">
        <v>99</v>
      </c>
      <c r="AC225" s="2">
        <v>2088</v>
      </c>
      <c r="AD225" s="2">
        <v>0</v>
      </c>
      <c r="AF225" s="2" t="s">
        <v>99</v>
      </c>
      <c r="AG225" s="2">
        <v>2088</v>
      </c>
      <c r="AH225" s="2">
        <v>8</v>
      </c>
    </row>
    <row r="226" spans="2:34" x14ac:dyDescent="0.2">
      <c r="B226" s="2" t="s">
        <v>61</v>
      </c>
      <c r="C226" s="2" t="s">
        <v>99</v>
      </c>
      <c r="D226" s="2">
        <v>2089</v>
      </c>
      <c r="E226" s="73">
        <v>43253</v>
      </c>
      <c r="F226" s="2">
        <v>514999</v>
      </c>
      <c r="G226" s="2">
        <v>1294727</v>
      </c>
      <c r="H226" s="2">
        <v>140</v>
      </c>
      <c r="I226" s="2">
        <v>221.25015258789062</v>
      </c>
      <c r="J226" s="2">
        <v>44.533493041992187</v>
      </c>
      <c r="K226" s="2">
        <v>12</v>
      </c>
      <c r="L226" s="75">
        <v>5</v>
      </c>
      <c r="M226" s="75">
        <v>6.9564366340637207</v>
      </c>
      <c r="N226" s="75">
        <v>99</v>
      </c>
      <c r="O226" s="75">
        <v>7</v>
      </c>
      <c r="P226" s="75">
        <v>7</v>
      </c>
      <c r="S226" s="2" t="s">
        <v>99</v>
      </c>
      <c r="T226" s="2">
        <v>2089</v>
      </c>
      <c r="U226" s="2">
        <v>696</v>
      </c>
      <c r="V226" s="2">
        <v>0</v>
      </c>
      <c r="X226" s="2" t="s">
        <v>99</v>
      </c>
      <c r="Y226" s="2">
        <v>2089</v>
      </c>
      <c r="Z226" s="2">
        <v>5</v>
      </c>
      <c r="AB226" s="2" t="s">
        <v>99</v>
      </c>
      <c r="AC226" s="2">
        <v>2089</v>
      </c>
      <c r="AD226" s="2">
        <v>0</v>
      </c>
      <c r="AF226" s="2" t="s">
        <v>99</v>
      </c>
      <c r="AG226" s="2">
        <v>2089</v>
      </c>
      <c r="AH226" s="2">
        <v>3</v>
      </c>
    </row>
    <row r="227" spans="2:34" x14ac:dyDescent="0.2">
      <c r="B227" s="2" t="s">
        <v>61</v>
      </c>
      <c r="C227" s="2" t="s">
        <v>99</v>
      </c>
      <c r="D227" s="2">
        <v>2090</v>
      </c>
      <c r="E227" s="73">
        <v>43254</v>
      </c>
      <c r="F227" s="2">
        <v>514998</v>
      </c>
      <c r="G227" s="2">
        <v>1300296</v>
      </c>
      <c r="H227" s="2">
        <v>100</v>
      </c>
      <c r="I227" s="2">
        <v>546.8458251953125</v>
      </c>
      <c r="J227" s="2">
        <v>29.663135528564453</v>
      </c>
      <c r="K227" s="2">
        <v>26</v>
      </c>
      <c r="L227" s="75">
        <v>3</v>
      </c>
      <c r="M227" s="75">
        <v>6.9564366340637207</v>
      </c>
      <c r="N227" s="75">
        <v>99</v>
      </c>
      <c r="O227" s="75">
        <v>7</v>
      </c>
      <c r="P227" s="75">
        <v>7</v>
      </c>
      <c r="S227" s="2" t="s">
        <v>99</v>
      </c>
      <c r="T227" s="2">
        <v>2090</v>
      </c>
      <c r="U227" s="2">
        <v>700</v>
      </c>
      <c r="V227" s="2">
        <v>0</v>
      </c>
      <c r="X227" s="2" t="s">
        <v>99</v>
      </c>
      <c r="Y227" s="2">
        <v>2090</v>
      </c>
      <c r="Z227" s="2">
        <v>1</v>
      </c>
      <c r="AB227" s="2" t="s">
        <v>99</v>
      </c>
      <c r="AC227" s="2">
        <v>2090</v>
      </c>
      <c r="AD227" s="2">
        <v>0</v>
      </c>
      <c r="AF227" s="2" t="s">
        <v>99</v>
      </c>
      <c r="AG227" s="2">
        <v>2090</v>
      </c>
      <c r="AH227" s="2">
        <v>21</v>
      </c>
    </row>
    <row r="228" spans="2:34" x14ac:dyDescent="0.2">
      <c r="B228" s="2" t="s">
        <v>61</v>
      </c>
      <c r="C228" s="2" t="s">
        <v>99</v>
      </c>
      <c r="D228" s="2">
        <v>2091</v>
      </c>
      <c r="E228" s="73">
        <v>43258</v>
      </c>
      <c r="F228" s="2">
        <v>515015</v>
      </c>
      <c r="G228" s="2">
        <v>1301894</v>
      </c>
      <c r="H228" s="2">
        <v>117</v>
      </c>
      <c r="I228" s="2">
        <v>1592.6170654296875</v>
      </c>
      <c r="J228" s="2">
        <v>35.517982482910156</v>
      </c>
      <c r="K228" s="2">
        <v>74</v>
      </c>
      <c r="L228" s="75">
        <v>4</v>
      </c>
      <c r="M228" s="75">
        <v>7.0267038345336914</v>
      </c>
      <c r="N228" s="75">
        <v>100</v>
      </c>
      <c r="O228" s="75">
        <v>7</v>
      </c>
      <c r="P228" s="75">
        <v>7</v>
      </c>
      <c r="S228" s="2" t="s">
        <v>99</v>
      </c>
      <c r="T228" s="2">
        <v>2091</v>
      </c>
      <c r="U228" s="2">
        <v>703</v>
      </c>
      <c r="V228" s="2">
        <v>0</v>
      </c>
      <c r="X228" s="2" t="s">
        <v>99</v>
      </c>
      <c r="Y228" s="2">
        <v>2091</v>
      </c>
      <c r="Z228" s="2">
        <v>46</v>
      </c>
      <c r="AB228" s="2" t="s">
        <v>99</v>
      </c>
      <c r="AC228" s="2">
        <v>2091</v>
      </c>
      <c r="AD228" s="2">
        <v>0</v>
      </c>
      <c r="AF228" s="2" t="s">
        <v>99</v>
      </c>
      <c r="AG228" s="2">
        <v>2091</v>
      </c>
      <c r="AH228" s="2">
        <v>18</v>
      </c>
    </row>
    <row r="229" spans="2:34" x14ac:dyDescent="0.2">
      <c r="B229" s="2" t="s">
        <v>61</v>
      </c>
      <c r="C229" s="2" t="s">
        <v>99</v>
      </c>
      <c r="D229" s="2">
        <v>2092</v>
      </c>
      <c r="E229" s="73">
        <v>43259</v>
      </c>
      <c r="F229" s="2">
        <v>515021</v>
      </c>
      <c r="G229" s="2">
        <v>1303474</v>
      </c>
      <c r="H229" s="2">
        <v>165</v>
      </c>
      <c r="I229" s="2">
        <v>969.86224365234375</v>
      </c>
      <c r="J229" s="2">
        <v>44.504833221435547</v>
      </c>
      <c r="K229" s="2">
        <v>48</v>
      </c>
      <c r="L229" s="75">
        <v>5</v>
      </c>
      <c r="M229" s="75">
        <v>7.0267033576965332</v>
      </c>
      <c r="N229" s="75">
        <v>100</v>
      </c>
      <c r="O229" s="75">
        <v>7</v>
      </c>
      <c r="P229" s="75">
        <v>7</v>
      </c>
      <c r="S229" s="2" t="s">
        <v>99</v>
      </c>
      <c r="T229" s="2">
        <v>2092</v>
      </c>
      <c r="U229" s="2">
        <v>705</v>
      </c>
      <c r="V229" s="2">
        <v>0</v>
      </c>
      <c r="X229" s="2" t="s">
        <v>99</v>
      </c>
      <c r="Y229" s="2">
        <v>2092</v>
      </c>
      <c r="Z229" s="2">
        <v>39</v>
      </c>
      <c r="AB229" s="2" t="s">
        <v>99</v>
      </c>
      <c r="AC229" s="2">
        <v>2092</v>
      </c>
      <c r="AD229" s="2">
        <v>0</v>
      </c>
      <c r="AF229" s="2" t="s">
        <v>99</v>
      </c>
      <c r="AG229" s="2">
        <v>2092</v>
      </c>
      <c r="AH229" s="2">
        <v>0</v>
      </c>
    </row>
    <row r="230" spans="2:34" x14ac:dyDescent="0.2">
      <c r="B230" s="2" t="s">
        <v>61</v>
      </c>
      <c r="C230" s="2" t="s">
        <v>99</v>
      </c>
      <c r="D230" s="2">
        <v>2093</v>
      </c>
      <c r="E230" s="73">
        <v>43259</v>
      </c>
      <c r="F230" s="2">
        <v>515003</v>
      </c>
      <c r="G230" s="2">
        <v>1305184</v>
      </c>
      <c r="H230" s="2">
        <v>101</v>
      </c>
      <c r="I230" s="2">
        <v>832.53302001953125</v>
      </c>
      <c r="J230" s="2">
        <v>63.165443420410156</v>
      </c>
      <c r="K230" s="2">
        <v>46</v>
      </c>
      <c r="L230" s="75">
        <v>7</v>
      </c>
      <c r="M230" s="75">
        <v>6.9564366340637207</v>
      </c>
      <c r="N230" s="75">
        <v>99</v>
      </c>
      <c r="O230" s="75">
        <v>7</v>
      </c>
      <c r="P230" s="75">
        <v>7</v>
      </c>
      <c r="S230" s="2" t="s">
        <v>99</v>
      </c>
      <c r="T230" s="2">
        <v>2093</v>
      </c>
      <c r="U230" s="2">
        <v>697</v>
      </c>
      <c r="V230" s="2">
        <v>0</v>
      </c>
      <c r="X230" s="2" t="s">
        <v>99</v>
      </c>
      <c r="Y230" s="2">
        <v>2093</v>
      </c>
      <c r="Z230" s="2">
        <v>13</v>
      </c>
      <c r="AB230" s="2" t="s">
        <v>99</v>
      </c>
      <c r="AC230" s="2">
        <v>2093</v>
      </c>
      <c r="AD230" s="2">
        <v>0</v>
      </c>
      <c r="AF230" s="2" t="s">
        <v>99</v>
      </c>
      <c r="AG230" s="2">
        <v>2093</v>
      </c>
      <c r="AH230" s="2">
        <v>136</v>
      </c>
    </row>
    <row r="231" spans="2:34" x14ac:dyDescent="0.2">
      <c r="B231" s="2" t="s">
        <v>61</v>
      </c>
      <c r="C231" s="2" t="s">
        <v>99</v>
      </c>
      <c r="D231" s="2">
        <v>2095</v>
      </c>
      <c r="E231" s="73">
        <v>43253</v>
      </c>
      <c r="F231" s="2">
        <v>520034</v>
      </c>
      <c r="G231" s="2">
        <v>1294717</v>
      </c>
      <c r="H231" s="2">
        <v>64</v>
      </c>
      <c r="I231" s="2">
        <v>1264.821044921875</v>
      </c>
      <c r="J231" s="2">
        <v>556.46307373046875</v>
      </c>
      <c r="K231" s="2">
        <v>60</v>
      </c>
      <c r="L231" s="75">
        <v>71</v>
      </c>
      <c r="M231" s="75">
        <v>7.0267038345336914</v>
      </c>
      <c r="N231" s="75">
        <v>100</v>
      </c>
      <c r="O231" s="75">
        <v>7</v>
      </c>
      <c r="P231" s="75">
        <v>7</v>
      </c>
      <c r="S231" s="2" t="s">
        <v>99</v>
      </c>
      <c r="T231" s="2">
        <v>2095</v>
      </c>
      <c r="U231" s="2">
        <v>709</v>
      </c>
      <c r="V231" s="2">
        <v>0</v>
      </c>
      <c r="X231" s="2" t="s">
        <v>99</v>
      </c>
      <c r="Y231" s="2">
        <v>2095</v>
      </c>
      <c r="Z231" s="2">
        <v>0</v>
      </c>
      <c r="AB231" s="2" t="s">
        <v>99</v>
      </c>
      <c r="AC231" s="2">
        <v>2095</v>
      </c>
      <c r="AD231" s="2">
        <v>0</v>
      </c>
      <c r="AF231" s="2" t="s">
        <v>99</v>
      </c>
      <c r="AG231" s="2">
        <v>2095</v>
      </c>
      <c r="AH231" s="2">
        <v>18</v>
      </c>
    </row>
    <row r="232" spans="2:34" x14ac:dyDescent="0.2">
      <c r="B232" s="2" t="s">
        <v>61</v>
      </c>
      <c r="C232" s="2" t="s">
        <v>99</v>
      </c>
      <c r="D232" s="2">
        <v>2096</v>
      </c>
      <c r="E232" s="73">
        <v>43253</v>
      </c>
      <c r="F232" s="2">
        <v>520002</v>
      </c>
      <c r="G232" s="2">
        <v>1300308</v>
      </c>
      <c r="H232" s="2">
        <v>77</v>
      </c>
      <c r="I232" s="2">
        <v>670.7281494140625</v>
      </c>
      <c r="J232" s="2">
        <v>265.7076416015625</v>
      </c>
      <c r="K232" s="2">
        <v>35</v>
      </c>
      <c r="L232" s="75">
        <v>31</v>
      </c>
      <c r="M232" s="75">
        <v>7.0267038345336914</v>
      </c>
      <c r="N232" s="75">
        <v>100</v>
      </c>
      <c r="O232" s="75">
        <v>7</v>
      </c>
      <c r="P232" s="75">
        <v>7</v>
      </c>
      <c r="S232" s="2" t="s">
        <v>99</v>
      </c>
      <c r="T232" s="2">
        <v>2096</v>
      </c>
      <c r="U232" s="2">
        <v>708</v>
      </c>
      <c r="V232" s="2">
        <v>0</v>
      </c>
      <c r="X232" s="2" t="s">
        <v>99</v>
      </c>
      <c r="Y232" s="2">
        <v>2096</v>
      </c>
      <c r="Z232" s="2">
        <v>0</v>
      </c>
      <c r="AB232" s="2" t="s">
        <v>99</v>
      </c>
      <c r="AC232" s="2">
        <v>2096</v>
      </c>
      <c r="AD232" s="2">
        <v>0</v>
      </c>
      <c r="AF232" s="2" t="s">
        <v>99</v>
      </c>
      <c r="AG232" s="2">
        <v>2096</v>
      </c>
      <c r="AH232" s="2">
        <v>1</v>
      </c>
    </row>
    <row r="233" spans="2:34" x14ac:dyDescent="0.2">
      <c r="B233" s="2" t="s">
        <v>61</v>
      </c>
      <c r="C233" s="2" t="s">
        <v>99</v>
      </c>
      <c r="D233" s="2">
        <v>2097</v>
      </c>
      <c r="E233" s="73">
        <v>43258</v>
      </c>
      <c r="F233" s="2">
        <v>520006</v>
      </c>
      <c r="G233" s="2">
        <v>1301903</v>
      </c>
      <c r="H233" s="2">
        <v>194</v>
      </c>
      <c r="I233" s="2">
        <v>692.46441650390625</v>
      </c>
      <c r="J233" s="2">
        <v>21.118417739868164</v>
      </c>
      <c r="K233" s="2">
        <v>26</v>
      </c>
      <c r="L233" s="75">
        <v>2</v>
      </c>
      <c r="M233" s="75">
        <v>6.9564366340637207</v>
      </c>
      <c r="N233" s="75">
        <v>99</v>
      </c>
      <c r="O233" s="75">
        <v>7</v>
      </c>
      <c r="P233" s="75">
        <v>7</v>
      </c>
      <c r="S233" s="2" t="s">
        <v>99</v>
      </c>
      <c r="T233" s="2">
        <v>2097</v>
      </c>
      <c r="U233" s="2">
        <v>696</v>
      </c>
      <c r="V233" s="2">
        <v>0</v>
      </c>
      <c r="X233" s="2" t="s">
        <v>99</v>
      </c>
      <c r="Y233" s="2">
        <v>2097</v>
      </c>
      <c r="Z233" s="2">
        <v>48</v>
      </c>
      <c r="AB233" s="2" t="s">
        <v>99</v>
      </c>
      <c r="AC233" s="2">
        <v>2097</v>
      </c>
      <c r="AD233" s="2">
        <v>0</v>
      </c>
      <c r="AF233" s="2" t="s">
        <v>99</v>
      </c>
      <c r="AG233" s="2">
        <v>2097</v>
      </c>
      <c r="AH233" s="2">
        <v>3</v>
      </c>
    </row>
    <row r="234" spans="2:34" x14ac:dyDescent="0.2">
      <c r="B234" s="2" t="s">
        <v>61</v>
      </c>
      <c r="C234" s="2" t="s">
        <v>99</v>
      </c>
      <c r="D234" s="2">
        <v>2098</v>
      </c>
      <c r="E234" s="73">
        <v>43258</v>
      </c>
      <c r="F234" s="2">
        <v>520011</v>
      </c>
      <c r="G234" s="2">
        <v>1303501</v>
      </c>
      <c r="H234" s="2">
        <v>136</v>
      </c>
      <c r="I234" s="2">
        <v>1676.7955322265625</v>
      </c>
      <c r="J234" s="2">
        <v>115.86103057861328</v>
      </c>
      <c r="K234" s="2">
        <v>95</v>
      </c>
      <c r="L234" s="75">
        <v>12</v>
      </c>
      <c r="M234" s="75">
        <v>7.0267038345336914</v>
      </c>
      <c r="N234" s="75">
        <v>100</v>
      </c>
      <c r="O234" s="75">
        <v>7</v>
      </c>
      <c r="P234" s="75">
        <v>7</v>
      </c>
      <c r="S234" s="2" t="s">
        <v>99</v>
      </c>
      <c r="T234" s="2">
        <v>2098</v>
      </c>
      <c r="U234" s="2">
        <v>699</v>
      </c>
      <c r="V234" s="2">
        <v>0</v>
      </c>
      <c r="X234" s="2" t="s">
        <v>99</v>
      </c>
      <c r="Y234" s="2">
        <v>2098</v>
      </c>
      <c r="Z234" s="2">
        <v>27</v>
      </c>
      <c r="AB234" s="2" t="s">
        <v>99</v>
      </c>
      <c r="AC234" s="2">
        <v>2098</v>
      </c>
      <c r="AD234" s="2">
        <v>0</v>
      </c>
      <c r="AF234" s="2" t="s">
        <v>99</v>
      </c>
      <c r="AG234" s="2">
        <v>2098</v>
      </c>
      <c r="AH234" s="2">
        <v>2</v>
      </c>
    </row>
    <row r="235" spans="2:34" x14ac:dyDescent="0.2">
      <c r="B235" s="2" t="s">
        <v>61</v>
      </c>
      <c r="C235" s="2" t="s">
        <v>99</v>
      </c>
      <c r="D235" s="2">
        <v>2099</v>
      </c>
      <c r="E235" s="73">
        <v>43259</v>
      </c>
      <c r="F235" s="2">
        <v>515994</v>
      </c>
      <c r="G235" s="2">
        <v>1305201</v>
      </c>
      <c r="H235" s="2">
        <v>103</v>
      </c>
      <c r="I235" s="2">
        <v>232.28706359863281</v>
      </c>
      <c r="J235" s="2">
        <v>94.289749145507813</v>
      </c>
      <c r="K235" s="2">
        <v>11</v>
      </c>
      <c r="L235" s="75">
        <v>11</v>
      </c>
      <c r="M235" s="75">
        <v>7.0267038345336914</v>
      </c>
      <c r="N235" s="75">
        <v>100</v>
      </c>
      <c r="O235" s="75">
        <v>7</v>
      </c>
      <c r="P235" s="75">
        <v>7</v>
      </c>
      <c r="S235" s="2" t="s">
        <v>99</v>
      </c>
      <c r="T235" s="2">
        <v>2099</v>
      </c>
      <c r="U235" s="2">
        <v>700</v>
      </c>
      <c r="V235" s="2">
        <v>0</v>
      </c>
      <c r="X235" s="2" t="s">
        <v>99</v>
      </c>
      <c r="Y235" s="2">
        <v>2099</v>
      </c>
      <c r="Z235" s="2">
        <v>1</v>
      </c>
      <c r="AB235" s="2" t="s">
        <v>99</v>
      </c>
      <c r="AC235" s="2">
        <v>2099</v>
      </c>
      <c r="AD235" s="2">
        <v>0</v>
      </c>
      <c r="AF235" s="2" t="s">
        <v>99</v>
      </c>
      <c r="AG235" s="2">
        <v>2099</v>
      </c>
      <c r="AH235" s="2">
        <v>4</v>
      </c>
    </row>
    <row r="236" spans="2:34" x14ac:dyDescent="0.2">
      <c r="B236" s="2" t="s">
        <v>61</v>
      </c>
      <c r="C236" s="2" t="s">
        <v>99</v>
      </c>
      <c r="D236" s="2">
        <v>2100</v>
      </c>
      <c r="E236" s="73">
        <v>43248</v>
      </c>
      <c r="F236" s="2">
        <v>520998</v>
      </c>
      <c r="G236" s="2">
        <v>1285697</v>
      </c>
      <c r="H236" s="2">
        <v>91</v>
      </c>
      <c r="I236" s="2">
        <v>453.07965087890625</v>
      </c>
      <c r="J236" s="2">
        <v>131.47386169433594</v>
      </c>
      <c r="K236" s="2">
        <v>23</v>
      </c>
      <c r="L236" s="75">
        <v>16</v>
      </c>
      <c r="M236" s="75">
        <v>7.0267038345336914</v>
      </c>
      <c r="N236" s="75">
        <v>100</v>
      </c>
      <c r="O236" s="75">
        <v>7</v>
      </c>
      <c r="P236" s="75">
        <v>7</v>
      </c>
      <c r="S236" s="2" t="s">
        <v>99</v>
      </c>
      <c r="T236" s="2">
        <v>2100</v>
      </c>
      <c r="U236" s="2">
        <v>704</v>
      </c>
      <c r="V236" s="2">
        <v>0</v>
      </c>
      <c r="X236" s="2" t="s">
        <v>99</v>
      </c>
      <c r="Y236" s="2">
        <v>2100</v>
      </c>
      <c r="Z236" s="2">
        <v>8</v>
      </c>
      <c r="AB236" s="2" t="s">
        <v>99</v>
      </c>
      <c r="AC236" s="2">
        <v>2100</v>
      </c>
      <c r="AD236" s="2">
        <v>0</v>
      </c>
      <c r="AF236" s="2" t="s">
        <v>99</v>
      </c>
      <c r="AG236" s="2">
        <v>2100</v>
      </c>
      <c r="AH236" s="2">
        <v>2</v>
      </c>
    </row>
    <row r="237" spans="2:34" x14ac:dyDescent="0.2">
      <c r="B237" s="2" t="s">
        <v>61</v>
      </c>
      <c r="C237" s="2" t="s">
        <v>99</v>
      </c>
      <c r="D237" s="2">
        <v>2101</v>
      </c>
      <c r="E237" s="73">
        <v>43248</v>
      </c>
      <c r="F237" s="2">
        <v>521000</v>
      </c>
      <c r="G237" s="2">
        <v>1291411</v>
      </c>
      <c r="H237" s="2">
        <v>94</v>
      </c>
      <c r="I237" s="2">
        <v>118.97095489501953</v>
      </c>
      <c r="J237" s="2">
        <v>44.576313018798828</v>
      </c>
      <c r="K237" s="2">
        <v>7</v>
      </c>
      <c r="L237" s="75">
        <v>5</v>
      </c>
      <c r="M237" s="75">
        <v>6.9564366340637207</v>
      </c>
      <c r="N237" s="75">
        <v>99</v>
      </c>
      <c r="O237" s="75">
        <v>7</v>
      </c>
      <c r="P237" s="75">
        <v>7</v>
      </c>
      <c r="S237" s="2" t="s">
        <v>99</v>
      </c>
      <c r="T237" s="2">
        <v>2101</v>
      </c>
      <c r="U237" s="2">
        <v>703</v>
      </c>
      <c r="V237" s="2">
        <v>0</v>
      </c>
      <c r="X237" s="2" t="s">
        <v>99</v>
      </c>
      <c r="Y237" s="2">
        <v>2101</v>
      </c>
      <c r="Z237" s="2">
        <v>8</v>
      </c>
      <c r="AB237" s="2" t="s">
        <v>99</v>
      </c>
      <c r="AC237" s="2">
        <v>2101</v>
      </c>
      <c r="AD237" s="2">
        <v>0</v>
      </c>
      <c r="AF237" s="2" t="s">
        <v>99</v>
      </c>
      <c r="AG237" s="2">
        <v>2101</v>
      </c>
      <c r="AH237" s="2">
        <v>4</v>
      </c>
    </row>
    <row r="238" spans="2:34" x14ac:dyDescent="0.2">
      <c r="B238" s="2" t="s">
        <v>61</v>
      </c>
      <c r="C238" s="2" t="s">
        <v>99</v>
      </c>
      <c r="D238" s="2">
        <v>2103</v>
      </c>
      <c r="E238" s="73">
        <v>43252</v>
      </c>
      <c r="F238" s="2">
        <v>520998</v>
      </c>
      <c r="G238" s="2">
        <v>1294598</v>
      </c>
      <c r="H238" s="2">
        <v>112</v>
      </c>
      <c r="I238" s="2">
        <v>326.19573974609375</v>
      </c>
      <c r="J238" s="2">
        <v>65.606613159179687</v>
      </c>
      <c r="K238" s="2">
        <v>18</v>
      </c>
      <c r="L238" s="75">
        <v>7</v>
      </c>
      <c r="M238" s="75">
        <v>7.0267038345336914</v>
      </c>
      <c r="N238" s="75">
        <v>100</v>
      </c>
      <c r="O238" s="75">
        <v>7</v>
      </c>
      <c r="P238" s="75">
        <v>7</v>
      </c>
      <c r="S238" s="2" t="s">
        <v>99</v>
      </c>
      <c r="T238" s="2">
        <v>2103</v>
      </c>
      <c r="U238" s="2">
        <v>702</v>
      </c>
      <c r="V238" s="2">
        <v>0</v>
      </c>
      <c r="X238" s="2" t="s">
        <v>99</v>
      </c>
      <c r="Y238" s="2">
        <v>2103</v>
      </c>
      <c r="Z238" s="2">
        <v>4</v>
      </c>
      <c r="AB238" s="2" t="s">
        <v>99</v>
      </c>
      <c r="AC238" s="2">
        <v>2103</v>
      </c>
      <c r="AD238" s="2">
        <v>0</v>
      </c>
      <c r="AF238" s="2" t="s">
        <v>99</v>
      </c>
      <c r="AG238" s="2">
        <v>2103</v>
      </c>
      <c r="AH238" s="2">
        <v>9</v>
      </c>
    </row>
    <row r="239" spans="2:34" x14ac:dyDescent="0.2">
      <c r="B239" s="2" t="s">
        <v>61</v>
      </c>
      <c r="C239" s="2" t="s">
        <v>99</v>
      </c>
      <c r="D239" s="2">
        <v>2104</v>
      </c>
      <c r="E239" s="73">
        <v>43252</v>
      </c>
      <c r="F239" s="2">
        <v>521001</v>
      </c>
      <c r="G239" s="2">
        <v>1300298</v>
      </c>
      <c r="H239" s="2">
        <v>89</v>
      </c>
      <c r="I239" s="2">
        <v>87.263450622558594</v>
      </c>
      <c r="J239" s="2">
        <v>28.447788238525391</v>
      </c>
      <c r="K239" s="2">
        <v>6</v>
      </c>
      <c r="L239" s="75">
        <v>3</v>
      </c>
      <c r="M239" s="75">
        <v>6.9564361572265625</v>
      </c>
      <c r="N239" s="75">
        <v>99</v>
      </c>
      <c r="O239" s="75">
        <v>7</v>
      </c>
      <c r="P239" s="75">
        <v>7</v>
      </c>
      <c r="S239" s="2" t="s">
        <v>99</v>
      </c>
      <c r="T239" s="2">
        <v>2104</v>
      </c>
      <c r="U239" s="2">
        <v>703</v>
      </c>
      <c r="V239" s="2">
        <v>0</v>
      </c>
      <c r="X239" s="2" t="s">
        <v>99</v>
      </c>
      <c r="Y239" s="2">
        <v>2104</v>
      </c>
      <c r="Z239" s="2">
        <v>0</v>
      </c>
      <c r="AB239" s="2" t="s">
        <v>99</v>
      </c>
      <c r="AC239" s="2">
        <v>2104</v>
      </c>
      <c r="AD239" s="2">
        <v>0</v>
      </c>
      <c r="AF239" s="2" t="s">
        <v>99</v>
      </c>
      <c r="AG239" s="2">
        <v>2104</v>
      </c>
      <c r="AH239" s="2">
        <v>0</v>
      </c>
    </row>
    <row r="240" spans="2:34" x14ac:dyDescent="0.2">
      <c r="B240" s="2" t="s">
        <v>61</v>
      </c>
      <c r="C240" s="2" t="s">
        <v>99</v>
      </c>
      <c r="D240" s="2">
        <v>2105</v>
      </c>
      <c r="E240" s="73">
        <v>43251</v>
      </c>
      <c r="F240" s="2">
        <v>520993</v>
      </c>
      <c r="G240" s="2">
        <v>1301903</v>
      </c>
      <c r="H240" s="2">
        <v>221</v>
      </c>
      <c r="I240" s="2">
        <v>227.44027709960937</v>
      </c>
      <c r="J240" s="2">
        <v>0</v>
      </c>
      <c r="K240" s="2">
        <v>7</v>
      </c>
      <c r="L240" s="75">
        <v>0</v>
      </c>
      <c r="M240" s="75">
        <v>7.0969705581665039</v>
      </c>
      <c r="N240" s="75">
        <v>101</v>
      </c>
      <c r="O240" s="75">
        <v>7</v>
      </c>
      <c r="P240" s="75">
        <v>7</v>
      </c>
      <c r="S240" s="2" t="s">
        <v>99</v>
      </c>
      <c r="T240" s="2">
        <v>2105</v>
      </c>
      <c r="U240" s="2">
        <v>700</v>
      </c>
      <c r="V240" s="2">
        <v>0</v>
      </c>
      <c r="X240" s="2" t="s">
        <v>99</v>
      </c>
      <c r="Y240" s="2">
        <v>2105</v>
      </c>
      <c r="Z240" s="2">
        <v>58</v>
      </c>
      <c r="AB240" s="2" t="s">
        <v>99</v>
      </c>
      <c r="AC240" s="2">
        <v>2105</v>
      </c>
      <c r="AD240" s="2">
        <v>0</v>
      </c>
      <c r="AF240" s="2" t="s">
        <v>99</v>
      </c>
      <c r="AG240" s="2">
        <v>2105</v>
      </c>
      <c r="AH240" s="2">
        <v>3</v>
      </c>
    </row>
    <row r="241" spans="2:34" x14ac:dyDescent="0.2">
      <c r="B241" s="2" t="s">
        <v>61</v>
      </c>
      <c r="C241" s="2" t="s">
        <v>99</v>
      </c>
      <c r="D241" s="2">
        <v>2106</v>
      </c>
      <c r="E241" s="73">
        <v>43251</v>
      </c>
      <c r="F241" s="2">
        <v>520998</v>
      </c>
      <c r="G241" s="2">
        <v>1303489</v>
      </c>
      <c r="H241" s="2">
        <v>105</v>
      </c>
      <c r="I241" s="2">
        <v>1980.5274658203125</v>
      </c>
      <c r="J241" s="2">
        <v>133.08401489257812</v>
      </c>
      <c r="K241" s="2">
        <v>98</v>
      </c>
      <c r="L241" s="75">
        <v>14</v>
      </c>
      <c r="M241" s="75">
        <v>7.0267038345336914</v>
      </c>
      <c r="N241" s="75">
        <v>100</v>
      </c>
      <c r="O241" s="75">
        <v>7</v>
      </c>
      <c r="P241" s="75">
        <v>7</v>
      </c>
      <c r="S241" s="2" t="s">
        <v>99</v>
      </c>
      <c r="T241" s="2">
        <v>2106</v>
      </c>
      <c r="U241" s="2">
        <v>704</v>
      </c>
      <c r="V241" s="2">
        <v>0</v>
      </c>
      <c r="X241" s="2" t="s">
        <v>99</v>
      </c>
      <c r="Y241" s="2">
        <v>2106</v>
      </c>
      <c r="Z241" s="2">
        <v>1</v>
      </c>
      <c r="AB241" s="2" t="s">
        <v>99</v>
      </c>
      <c r="AC241" s="2">
        <v>2106</v>
      </c>
      <c r="AD241" s="2">
        <v>0</v>
      </c>
      <c r="AF241" s="2" t="s">
        <v>99</v>
      </c>
      <c r="AG241" s="2">
        <v>2106</v>
      </c>
      <c r="AH241" s="2">
        <v>4</v>
      </c>
    </row>
    <row r="242" spans="2:34" x14ac:dyDescent="0.2">
      <c r="B242" s="2" t="s">
        <v>61</v>
      </c>
      <c r="C242" s="2" t="s">
        <v>99</v>
      </c>
      <c r="D242" s="2">
        <v>2107</v>
      </c>
      <c r="E242" s="73">
        <v>43261</v>
      </c>
      <c r="F242" s="2">
        <v>520998</v>
      </c>
      <c r="G242" s="2">
        <v>1305195</v>
      </c>
      <c r="H242" s="2">
        <v>122</v>
      </c>
      <c r="I242" s="2">
        <v>2440.1435546875</v>
      </c>
      <c r="J242" s="2">
        <v>237.71916198730469</v>
      </c>
      <c r="K242" s="2">
        <v>141</v>
      </c>
      <c r="L242" s="75">
        <v>25</v>
      </c>
      <c r="M242" s="75">
        <v>7.0267038345336914</v>
      </c>
      <c r="N242" s="75">
        <v>100</v>
      </c>
      <c r="O242" s="75">
        <v>7</v>
      </c>
      <c r="P242" s="75">
        <v>7</v>
      </c>
      <c r="S242" s="2" t="s">
        <v>99</v>
      </c>
      <c r="T242" s="2">
        <v>2107</v>
      </c>
      <c r="U242" s="2">
        <v>703</v>
      </c>
      <c r="V242" s="2">
        <v>0</v>
      </c>
      <c r="X242" s="2" t="s">
        <v>99</v>
      </c>
      <c r="Y242" s="2">
        <v>2107</v>
      </c>
      <c r="Z242" s="2">
        <v>4</v>
      </c>
      <c r="AB242" s="2" t="s">
        <v>99</v>
      </c>
      <c r="AC242" s="2">
        <v>2107</v>
      </c>
      <c r="AD242" s="2">
        <v>1</v>
      </c>
      <c r="AF242" s="2" t="s">
        <v>99</v>
      </c>
      <c r="AG242" s="2">
        <v>2107</v>
      </c>
      <c r="AH242" s="2">
        <v>7</v>
      </c>
    </row>
    <row r="243" spans="2:34" x14ac:dyDescent="0.2">
      <c r="B243" s="2" t="s">
        <v>61</v>
      </c>
      <c r="C243" s="2" t="s">
        <v>99</v>
      </c>
      <c r="D243" s="2">
        <v>2108</v>
      </c>
      <c r="E243" s="73">
        <v>43249</v>
      </c>
      <c r="F243" s="2">
        <v>522000</v>
      </c>
      <c r="G243" s="2">
        <v>1291325</v>
      </c>
      <c r="H243" s="2">
        <v>73</v>
      </c>
      <c r="I243" s="2">
        <v>1170.865478515625</v>
      </c>
      <c r="J243" s="2">
        <v>1073.4853515625</v>
      </c>
      <c r="K243" s="2">
        <v>63</v>
      </c>
      <c r="L243" s="75">
        <v>129</v>
      </c>
      <c r="M243" s="75">
        <v>7.0267038345336914</v>
      </c>
      <c r="N243" s="75">
        <v>100</v>
      </c>
      <c r="O243" s="75">
        <v>7</v>
      </c>
      <c r="P243" s="75">
        <v>7</v>
      </c>
      <c r="S243" s="2" t="s">
        <v>99</v>
      </c>
      <c r="T243" s="2">
        <v>2108</v>
      </c>
      <c r="U243" s="2">
        <v>703</v>
      </c>
      <c r="V243" s="2">
        <v>0</v>
      </c>
      <c r="X243" s="2" t="s">
        <v>99</v>
      </c>
      <c r="Y243" s="2">
        <v>2108</v>
      </c>
      <c r="Z243" s="2">
        <v>0</v>
      </c>
      <c r="AB243" s="2" t="s">
        <v>99</v>
      </c>
      <c r="AC243" s="2">
        <v>2108</v>
      </c>
      <c r="AD243" s="2">
        <v>0</v>
      </c>
      <c r="AF243" s="2" t="s">
        <v>99</v>
      </c>
      <c r="AG243" s="2">
        <v>2108</v>
      </c>
      <c r="AH243" s="2">
        <v>6</v>
      </c>
    </row>
    <row r="244" spans="2:34" x14ac:dyDescent="0.2">
      <c r="B244" s="2" t="s">
        <v>61</v>
      </c>
      <c r="C244" s="2" t="s">
        <v>99</v>
      </c>
      <c r="D244" s="2">
        <v>2109</v>
      </c>
      <c r="E244" s="73">
        <v>43249</v>
      </c>
      <c r="F244" s="2">
        <v>522001</v>
      </c>
      <c r="G244" s="2">
        <v>1292998</v>
      </c>
      <c r="H244" s="2">
        <v>93</v>
      </c>
      <c r="I244" s="2">
        <v>1134.9439697265625</v>
      </c>
      <c r="J244" s="2">
        <v>220.93295288085937</v>
      </c>
      <c r="K244" s="2">
        <v>55</v>
      </c>
      <c r="L244" s="75">
        <v>28</v>
      </c>
      <c r="M244" s="75">
        <v>7.0267038345336914</v>
      </c>
      <c r="N244" s="75">
        <v>100</v>
      </c>
      <c r="O244" s="75">
        <v>7</v>
      </c>
      <c r="P244" s="75">
        <v>7</v>
      </c>
      <c r="S244" s="2" t="s">
        <v>99</v>
      </c>
      <c r="T244" s="2">
        <v>2109</v>
      </c>
      <c r="U244" s="2">
        <v>705</v>
      </c>
      <c r="V244" s="2">
        <v>0</v>
      </c>
      <c r="X244" s="2" t="s">
        <v>99</v>
      </c>
      <c r="Y244" s="2">
        <v>2109</v>
      </c>
      <c r="Z244" s="2">
        <v>1</v>
      </c>
      <c r="AB244" s="2" t="s">
        <v>99</v>
      </c>
      <c r="AC244" s="2">
        <v>2109</v>
      </c>
      <c r="AD244" s="2">
        <v>0</v>
      </c>
      <c r="AF244" s="2" t="s">
        <v>99</v>
      </c>
      <c r="AG244" s="2">
        <v>2109</v>
      </c>
      <c r="AH244" s="2">
        <v>0</v>
      </c>
    </row>
    <row r="245" spans="2:34" x14ac:dyDescent="0.2">
      <c r="B245" s="2" t="s">
        <v>61</v>
      </c>
      <c r="C245" s="2" t="s">
        <v>99</v>
      </c>
      <c r="D245" s="2">
        <v>2110</v>
      </c>
      <c r="E245" s="73">
        <v>43252</v>
      </c>
      <c r="F245" s="2">
        <v>522001</v>
      </c>
      <c r="G245" s="2">
        <v>1294594</v>
      </c>
      <c r="H245" s="2">
        <v>100</v>
      </c>
      <c r="I245" s="2">
        <v>908.483642578125</v>
      </c>
      <c r="J245" s="2">
        <v>157.22976684570312</v>
      </c>
      <c r="K245" s="2">
        <v>55</v>
      </c>
      <c r="L245" s="75">
        <v>17</v>
      </c>
      <c r="M245" s="75">
        <v>6.9564366340637207</v>
      </c>
      <c r="N245" s="75">
        <v>99</v>
      </c>
      <c r="O245" s="75">
        <v>7</v>
      </c>
      <c r="P245" s="75">
        <v>7</v>
      </c>
      <c r="S245" s="2" t="s">
        <v>99</v>
      </c>
      <c r="T245" s="2">
        <v>2110</v>
      </c>
      <c r="U245" s="2">
        <v>700</v>
      </c>
      <c r="V245" s="2">
        <v>0</v>
      </c>
      <c r="X245" s="2" t="s">
        <v>99</v>
      </c>
      <c r="Y245" s="2">
        <v>2110</v>
      </c>
      <c r="Z245" s="2">
        <v>0</v>
      </c>
      <c r="AB245" s="2" t="s">
        <v>99</v>
      </c>
      <c r="AC245" s="2">
        <v>2110</v>
      </c>
      <c r="AD245" s="2">
        <v>0</v>
      </c>
      <c r="AF245" s="2" t="s">
        <v>99</v>
      </c>
      <c r="AG245" s="2">
        <v>2110</v>
      </c>
      <c r="AH245" s="2">
        <v>2</v>
      </c>
    </row>
    <row r="246" spans="2:34" x14ac:dyDescent="0.2">
      <c r="B246" s="2" t="s">
        <v>61</v>
      </c>
      <c r="C246" s="2" t="s">
        <v>99</v>
      </c>
      <c r="D246" s="2">
        <v>2111</v>
      </c>
      <c r="E246" s="73">
        <v>43250</v>
      </c>
      <c r="F246" s="2">
        <v>522002</v>
      </c>
      <c r="G246" s="2">
        <v>1300303</v>
      </c>
      <c r="H246" s="2">
        <v>126</v>
      </c>
      <c r="I246" s="2">
        <v>267.27651977539062</v>
      </c>
      <c r="J246" s="2">
        <v>48.362007141113281</v>
      </c>
      <c r="K246" s="2">
        <v>15</v>
      </c>
      <c r="L246" s="75">
        <v>5</v>
      </c>
      <c r="M246" s="75">
        <v>7.0267038345336914</v>
      </c>
      <c r="N246" s="75">
        <v>100</v>
      </c>
      <c r="O246" s="75">
        <v>7</v>
      </c>
      <c r="P246" s="75">
        <v>7</v>
      </c>
      <c r="S246" s="2" t="s">
        <v>99</v>
      </c>
      <c r="T246" s="2">
        <v>2111</v>
      </c>
      <c r="U246" s="2">
        <v>704</v>
      </c>
      <c r="V246" s="2">
        <v>0</v>
      </c>
      <c r="X246" s="2" t="s">
        <v>99</v>
      </c>
      <c r="Y246" s="2">
        <v>2111</v>
      </c>
      <c r="Z246" s="2">
        <v>1</v>
      </c>
      <c r="AB246" s="2" t="s">
        <v>99</v>
      </c>
      <c r="AC246" s="2">
        <v>2111</v>
      </c>
      <c r="AD246" s="2">
        <v>0</v>
      </c>
      <c r="AF246" s="2" t="s">
        <v>99</v>
      </c>
      <c r="AG246" s="2">
        <v>2111</v>
      </c>
      <c r="AH246" s="2">
        <v>10</v>
      </c>
    </row>
    <row r="247" spans="2:34" x14ac:dyDescent="0.2">
      <c r="B247" s="2" t="s">
        <v>61</v>
      </c>
      <c r="C247" s="2" t="s">
        <v>99</v>
      </c>
      <c r="D247" s="2">
        <v>2112</v>
      </c>
      <c r="E247" s="73">
        <v>43250</v>
      </c>
      <c r="F247" s="2">
        <v>522000</v>
      </c>
      <c r="G247" s="2">
        <v>1301894</v>
      </c>
      <c r="H247" s="2">
        <v>195</v>
      </c>
      <c r="I247" s="2">
        <v>1054.3807373046875</v>
      </c>
      <c r="J247" s="2">
        <v>15.851240158081055</v>
      </c>
      <c r="K247" s="2">
        <v>41</v>
      </c>
      <c r="L247" s="75">
        <v>2</v>
      </c>
      <c r="M247" s="75">
        <v>7.0267038345336914</v>
      </c>
      <c r="N247" s="75">
        <v>100</v>
      </c>
      <c r="O247" s="75">
        <v>7</v>
      </c>
      <c r="P247" s="75">
        <v>7</v>
      </c>
      <c r="S247" s="2" t="s">
        <v>99</v>
      </c>
      <c r="T247" s="2">
        <v>2112</v>
      </c>
      <c r="U247" s="2">
        <v>699</v>
      </c>
      <c r="V247" s="2">
        <v>0</v>
      </c>
      <c r="X247" s="2" t="s">
        <v>99</v>
      </c>
      <c r="Y247" s="2">
        <v>2112</v>
      </c>
      <c r="Z247" s="2">
        <v>67</v>
      </c>
      <c r="AB247" s="2" t="s">
        <v>99</v>
      </c>
      <c r="AC247" s="2">
        <v>2112</v>
      </c>
      <c r="AD247" s="2">
        <v>0</v>
      </c>
      <c r="AF247" s="2" t="s">
        <v>99</v>
      </c>
      <c r="AG247" s="2">
        <v>2112</v>
      </c>
      <c r="AH247" s="2">
        <v>1</v>
      </c>
    </row>
    <row r="248" spans="2:34" x14ac:dyDescent="0.2">
      <c r="B248" s="2" t="s">
        <v>61</v>
      </c>
      <c r="C248" s="2" t="s">
        <v>99</v>
      </c>
      <c r="D248" s="2">
        <v>2113</v>
      </c>
      <c r="E248" s="73">
        <v>43251</v>
      </c>
      <c r="F248" s="2">
        <v>521998</v>
      </c>
      <c r="G248" s="2">
        <v>1303492</v>
      </c>
      <c r="H248" s="2">
        <v>90</v>
      </c>
      <c r="I248" s="2">
        <v>1397.264892578125</v>
      </c>
      <c r="J248" s="2">
        <v>134.5389404296875</v>
      </c>
      <c r="K248" s="2">
        <v>57</v>
      </c>
      <c r="L248" s="75">
        <v>16</v>
      </c>
      <c r="M248" s="75">
        <v>7.0267038345336914</v>
      </c>
      <c r="N248" s="75">
        <v>100</v>
      </c>
      <c r="O248" s="75">
        <v>7</v>
      </c>
      <c r="P248" s="75">
        <v>7</v>
      </c>
      <c r="S248" s="2" t="s">
        <v>99</v>
      </c>
      <c r="T248" s="2">
        <v>2113</v>
      </c>
      <c r="U248" s="2">
        <v>703</v>
      </c>
      <c r="V248" s="2">
        <v>0</v>
      </c>
      <c r="X248" s="2" t="s">
        <v>99</v>
      </c>
      <c r="Y248" s="2">
        <v>2113</v>
      </c>
      <c r="Z248" s="2">
        <v>1</v>
      </c>
      <c r="AB248" s="2" t="s">
        <v>99</v>
      </c>
      <c r="AC248" s="2">
        <v>2113</v>
      </c>
      <c r="AD248" s="2">
        <v>0</v>
      </c>
      <c r="AF248" s="2" t="s">
        <v>99</v>
      </c>
      <c r="AG248" s="2">
        <v>2113</v>
      </c>
      <c r="AH248" s="2">
        <v>6</v>
      </c>
    </row>
    <row r="249" spans="2:34" x14ac:dyDescent="0.2">
      <c r="B249" s="2" t="s">
        <v>61</v>
      </c>
      <c r="C249" s="2" t="s">
        <v>99</v>
      </c>
      <c r="D249" s="2">
        <v>2114</v>
      </c>
      <c r="E249" s="73">
        <v>43261</v>
      </c>
      <c r="F249" s="2">
        <v>521999</v>
      </c>
      <c r="G249" s="2">
        <v>1305212</v>
      </c>
      <c r="H249" s="2">
        <v>79</v>
      </c>
      <c r="I249" s="2">
        <v>637.15240478515625</v>
      </c>
      <c r="J249" s="2">
        <v>157.15377807617187</v>
      </c>
      <c r="K249" s="2">
        <v>36</v>
      </c>
      <c r="L249" s="75">
        <v>18</v>
      </c>
      <c r="M249" s="75">
        <v>6.9564361572265625</v>
      </c>
      <c r="N249" s="75">
        <v>99</v>
      </c>
      <c r="O249" s="75">
        <v>7</v>
      </c>
      <c r="P249" s="75">
        <v>7</v>
      </c>
      <c r="S249" s="2" t="s">
        <v>99</v>
      </c>
      <c r="T249" s="2">
        <v>2114</v>
      </c>
      <c r="U249" s="2">
        <v>700</v>
      </c>
      <c r="V249" s="2">
        <v>0</v>
      </c>
      <c r="X249" s="2" t="s">
        <v>99</v>
      </c>
      <c r="Y249" s="2">
        <v>2114</v>
      </c>
      <c r="Z249" s="2">
        <v>2</v>
      </c>
      <c r="AB249" s="2" t="s">
        <v>99</v>
      </c>
      <c r="AC249" s="2">
        <v>2114</v>
      </c>
      <c r="AD249" s="2">
        <v>0</v>
      </c>
      <c r="AF249" s="2" t="s">
        <v>99</v>
      </c>
      <c r="AG249" s="2">
        <v>2114</v>
      </c>
      <c r="AH249" s="2">
        <v>0</v>
      </c>
    </row>
    <row r="250" spans="2:34" x14ac:dyDescent="0.2">
      <c r="B250" s="2" t="s">
        <v>61</v>
      </c>
      <c r="C250" s="2" t="s">
        <v>99</v>
      </c>
      <c r="D250" s="2">
        <v>2115</v>
      </c>
      <c r="E250" s="73">
        <v>43264</v>
      </c>
      <c r="F250" s="2">
        <v>523009</v>
      </c>
      <c r="G250" s="2">
        <v>1293213</v>
      </c>
      <c r="H250" s="2">
        <v>47</v>
      </c>
      <c r="I250" s="2">
        <v>769.4805908203125</v>
      </c>
      <c r="J250" s="2">
        <v>154.70896911621094</v>
      </c>
      <c r="K250" s="2">
        <v>28</v>
      </c>
      <c r="L250" s="75">
        <v>19</v>
      </c>
      <c r="M250" s="75">
        <v>6.9564366340637207</v>
      </c>
      <c r="N250" s="75">
        <v>99</v>
      </c>
      <c r="O250" s="75">
        <v>7</v>
      </c>
      <c r="P250" s="75">
        <v>7</v>
      </c>
      <c r="S250" s="2" t="s">
        <v>99</v>
      </c>
      <c r="T250" s="2">
        <v>2115</v>
      </c>
      <c r="U250" s="2">
        <v>697</v>
      </c>
      <c r="V250" s="2">
        <v>0</v>
      </c>
      <c r="X250" s="2" t="s">
        <v>99</v>
      </c>
      <c r="Y250" s="2">
        <v>2115</v>
      </c>
      <c r="Z250" s="2">
        <v>0</v>
      </c>
      <c r="AB250" s="2" t="s">
        <v>99</v>
      </c>
      <c r="AC250" s="2">
        <v>2115</v>
      </c>
      <c r="AD250" s="2">
        <v>0</v>
      </c>
      <c r="AF250" s="2" t="s">
        <v>99</v>
      </c>
      <c r="AG250" s="2">
        <v>2115</v>
      </c>
      <c r="AH250" s="2">
        <v>30</v>
      </c>
    </row>
    <row r="251" spans="2:34" x14ac:dyDescent="0.2">
      <c r="B251" s="2" t="s">
        <v>61</v>
      </c>
      <c r="C251" s="2" t="s">
        <v>99</v>
      </c>
      <c r="D251" s="2">
        <v>2117</v>
      </c>
      <c r="E251" s="73">
        <v>43250</v>
      </c>
      <c r="F251" s="2">
        <v>522999</v>
      </c>
      <c r="G251" s="2">
        <v>1300192</v>
      </c>
      <c r="H251" s="2">
        <v>147</v>
      </c>
      <c r="I251" s="2">
        <v>802.49700927734375</v>
      </c>
      <c r="J251" s="2">
        <v>26.566043853759766</v>
      </c>
      <c r="K251" s="2">
        <v>40</v>
      </c>
      <c r="L251" s="75">
        <v>3</v>
      </c>
      <c r="M251" s="75">
        <v>7.0267038345336914</v>
      </c>
      <c r="N251" s="75">
        <v>100</v>
      </c>
      <c r="O251" s="75">
        <v>7</v>
      </c>
      <c r="P251" s="75">
        <v>7</v>
      </c>
      <c r="S251" s="2" t="s">
        <v>99</v>
      </c>
      <c r="T251" s="2">
        <v>2117</v>
      </c>
      <c r="U251" s="2">
        <v>705</v>
      </c>
      <c r="V251" s="2">
        <v>0</v>
      </c>
      <c r="X251" s="2" t="s">
        <v>99</v>
      </c>
      <c r="Y251" s="2">
        <v>2117</v>
      </c>
      <c r="Z251" s="2">
        <v>3</v>
      </c>
      <c r="AB251" s="2" t="s">
        <v>99</v>
      </c>
      <c r="AC251" s="2">
        <v>2117</v>
      </c>
      <c r="AD251" s="2">
        <v>0</v>
      </c>
      <c r="AF251" s="2" t="s">
        <v>99</v>
      </c>
      <c r="AG251" s="2">
        <v>2117</v>
      </c>
      <c r="AH251" s="2">
        <v>15</v>
      </c>
    </row>
    <row r="252" spans="2:34" x14ac:dyDescent="0.2">
      <c r="B252" s="2" t="s">
        <v>61</v>
      </c>
      <c r="C252" s="2" t="s">
        <v>99</v>
      </c>
      <c r="D252" s="2">
        <v>2118</v>
      </c>
      <c r="E252" s="73">
        <v>43270</v>
      </c>
      <c r="F252" s="2">
        <v>523001</v>
      </c>
      <c r="G252" s="2">
        <v>1301905</v>
      </c>
      <c r="H252" s="2">
        <v>144</v>
      </c>
      <c r="I252" s="2">
        <v>337.45498657226562</v>
      </c>
      <c r="J252" s="2">
        <v>8.9612760543823242</v>
      </c>
      <c r="K252" s="2">
        <v>10</v>
      </c>
      <c r="L252" s="75">
        <v>1</v>
      </c>
      <c r="M252" s="75">
        <v>7.0969705581665039</v>
      </c>
      <c r="N252" s="75">
        <v>101</v>
      </c>
      <c r="O252" s="75">
        <v>7</v>
      </c>
      <c r="P252" s="75">
        <v>7</v>
      </c>
      <c r="S252" s="2" t="s">
        <v>99</v>
      </c>
      <c r="T252" s="2">
        <v>2118</v>
      </c>
      <c r="U252" s="2">
        <v>707</v>
      </c>
      <c r="V252" s="2">
        <v>0</v>
      </c>
      <c r="X252" s="2" t="s">
        <v>99</v>
      </c>
      <c r="Y252" s="2">
        <v>2118</v>
      </c>
      <c r="Z252" s="2">
        <v>19</v>
      </c>
      <c r="AB252" s="2" t="s">
        <v>99</v>
      </c>
      <c r="AC252" s="2">
        <v>2118</v>
      </c>
      <c r="AD252" s="2">
        <v>0</v>
      </c>
      <c r="AF252" s="2" t="s">
        <v>99</v>
      </c>
      <c r="AG252" s="2">
        <v>2118</v>
      </c>
      <c r="AH252" s="2">
        <v>1</v>
      </c>
    </row>
    <row r="253" spans="2:34" x14ac:dyDescent="0.2">
      <c r="B253" s="2" t="s">
        <v>61</v>
      </c>
      <c r="C253" s="2" t="s">
        <v>99</v>
      </c>
      <c r="D253" s="2">
        <v>2119</v>
      </c>
      <c r="E253" s="73">
        <v>43262</v>
      </c>
      <c r="F253" s="2">
        <v>522998</v>
      </c>
      <c r="G253" s="2">
        <v>1303514</v>
      </c>
      <c r="H253" s="2">
        <v>64</v>
      </c>
      <c r="I253" s="2">
        <v>1268.0904541015625</v>
      </c>
      <c r="J253" s="2">
        <v>527.378173828125</v>
      </c>
      <c r="K253" s="2">
        <v>86</v>
      </c>
      <c r="L253" s="75">
        <v>61</v>
      </c>
      <c r="M253" s="75">
        <v>7.0267038345336914</v>
      </c>
      <c r="N253" s="75">
        <v>100</v>
      </c>
      <c r="O253" s="75">
        <v>7</v>
      </c>
      <c r="P253" s="75">
        <v>7</v>
      </c>
      <c r="S253" s="2" t="s">
        <v>99</v>
      </c>
      <c r="T253" s="2">
        <v>2119</v>
      </c>
      <c r="U253" s="2">
        <v>700</v>
      </c>
      <c r="V253" s="2">
        <v>0</v>
      </c>
      <c r="X253" s="2" t="s">
        <v>99</v>
      </c>
      <c r="Y253" s="2">
        <v>2119</v>
      </c>
      <c r="Z253" s="2">
        <v>0</v>
      </c>
      <c r="AB253" s="2" t="s">
        <v>99</v>
      </c>
      <c r="AC253" s="2">
        <v>2119</v>
      </c>
      <c r="AD253" s="2">
        <v>0</v>
      </c>
      <c r="AF253" s="2" t="s">
        <v>99</v>
      </c>
      <c r="AG253" s="2">
        <v>2119</v>
      </c>
      <c r="AH253" s="2">
        <v>4</v>
      </c>
    </row>
    <row r="254" spans="2:34" x14ac:dyDescent="0.2">
      <c r="B254" s="2" t="s">
        <v>61</v>
      </c>
      <c r="C254" s="2" t="s">
        <v>99</v>
      </c>
      <c r="D254" s="2">
        <v>2120</v>
      </c>
      <c r="E254" s="73">
        <v>43262</v>
      </c>
      <c r="F254" s="2">
        <v>523002</v>
      </c>
      <c r="G254" s="2">
        <v>1305205</v>
      </c>
      <c r="H254" s="2">
        <v>60</v>
      </c>
      <c r="I254" s="2">
        <v>750.6129150390625</v>
      </c>
      <c r="J254" s="2">
        <v>148.94190979003906</v>
      </c>
      <c r="K254" s="2">
        <v>31</v>
      </c>
      <c r="L254" s="75">
        <v>20</v>
      </c>
      <c r="M254" s="75">
        <v>7.0267038345336914</v>
      </c>
      <c r="N254" s="75">
        <v>100</v>
      </c>
      <c r="O254" s="75">
        <v>7</v>
      </c>
      <c r="P254" s="75">
        <v>7</v>
      </c>
      <c r="S254" s="2" t="s">
        <v>99</v>
      </c>
      <c r="T254" s="2">
        <v>2120</v>
      </c>
      <c r="U254" s="2">
        <v>709</v>
      </c>
      <c r="V254" s="2">
        <v>0</v>
      </c>
      <c r="X254" s="2" t="s">
        <v>99</v>
      </c>
      <c r="Y254" s="2">
        <v>2120</v>
      </c>
      <c r="Z254" s="2">
        <v>2</v>
      </c>
      <c r="AB254" s="2" t="s">
        <v>99</v>
      </c>
      <c r="AC254" s="2">
        <v>2120</v>
      </c>
      <c r="AD254" s="2">
        <v>0</v>
      </c>
      <c r="AF254" s="2" t="s">
        <v>99</v>
      </c>
      <c r="AG254" s="2">
        <v>2120</v>
      </c>
      <c r="AH254" s="2">
        <v>8</v>
      </c>
    </row>
    <row r="255" spans="2:34" x14ac:dyDescent="0.2">
      <c r="B255" s="2" t="s">
        <v>61</v>
      </c>
      <c r="C255" s="2" t="s">
        <v>99</v>
      </c>
      <c r="D255" s="2">
        <v>2121</v>
      </c>
      <c r="E255" s="73">
        <v>43272</v>
      </c>
      <c r="F255" s="2">
        <v>523996</v>
      </c>
      <c r="G255" s="2">
        <v>1294602</v>
      </c>
      <c r="H255" s="2">
        <v>104</v>
      </c>
      <c r="I255" s="2">
        <v>375.67306518554687</v>
      </c>
      <c r="J255" s="2">
        <v>10.142650604248047</v>
      </c>
      <c r="K255" s="2">
        <v>18</v>
      </c>
      <c r="L255" s="75">
        <v>1</v>
      </c>
      <c r="M255" s="75">
        <v>7.0267038345336914</v>
      </c>
      <c r="N255" s="75">
        <v>100</v>
      </c>
      <c r="O255" s="75">
        <v>7</v>
      </c>
      <c r="P255" s="75">
        <v>7</v>
      </c>
      <c r="S255" s="2" t="s">
        <v>99</v>
      </c>
      <c r="T255" s="2">
        <v>2121</v>
      </c>
      <c r="U255" s="2">
        <v>699</v>
      </c>
      <c r="V255" s="2">
        <v>0</v>
      </c>
      <c r="X255" s="2" t="s">
        <v>99</v>
      </c>
      <c r="Y255" s="2">
        <v>2121</v>
      </c>
      <c r="Z255" s="2">
        <v>8</v>
      </c>
      <c r="AB255" s="2" t="s">
        <v>99</v>
      </c>
      <c r="AC255" s="2">
        <v>2121</v>
      </c>
      <c r="AD255" s="2">
        <v>0</v>
      </c>
      <c r="AF255" s="2" t="s">
        <v>99</v>
      </c>
      <c r="AG255" s="2">
        <v>2121</v>
      </c>
      <c r="AH255" s="2">
        <v>18</v>
      </c>
    </row>
    <row r="256" spans="2:34" x14ac:dyDescent="0.2">
      <c r="B256" s="2" t="s">
        <v>61</v>
      </c>
      <c r="C256" s="2" t="s">
        <v>99</v>
      </c>
      <c r="D256" s="2">
        <v>2122</v>
      </c>
      <c r="E256" s="73">
        <v>43270</v>
      </c>
      <c r="F256" s="2">
        <v>524000</v>
      </c>
      <c r="G256" s="2">
        <v>1300196</v>
      </c>
      <c r="H256" s="2">
        <v>147</v>
      </c>
      <c r="I256" s="2">
        <v>61.649394989013672</v>
      </c>
      <c r="J256" s="2">
        <v>6.2807421684265137</v>
      </c>
      <c r="K256" s="2">
        <v>3</v>
      </c>
      <c r="L256" s="75">
        <v>1</v>
      </c>
      <c r="M256" s="75">
        <v>7.0267038345336914</v>
      </c>
      <c r="N256" s="75">
        <v>100</v>
      </c>
      <c r="O256" s="75">
        <v>7</v>
      </c>
      <c r="P256" s="75">
        <v>7</v>
      </c>
      <c r="S256" s="2" t="s">
        <v>99</v>
      </c>
      <c r="T256" s="2">
        <v>2122</v>
      </c>
      <c r="U256" s="2">
        <v>704</v>
      </c>
      <c r="V256" s="2">
        <v>0</v>
      </c>
      <c r="X256" s="2" t="s">
        <v>99</v>
      </c>
      <c r="Y256" s="2">
        <v>2122</v>
      </c>
      <c r="Z256" s="2">
        <v>26</v>
      </c>
      <c r="AB256" s="2" t="s">
        <v>99</v>
      </c>
      <c r="AC256" s="2">
        <v>2122</v>
      </c>
      <c r="AD256" s="2">
        <v>0</v>
      </c>
      <c r="AF256" s="2" t="s">
        <v>99</v>
      </c>
      <c r="AG256" s="2">
        <v>2122</v>
      </c>
      <c r="AH256" s="2">
        <v>1</v>
      </c>
    </row>
    <row r="257" spans="2:34" x14ac:dyDescent="0.2">
      <c r="B257" s="2" t="s">
        <v>61</v>
      </c>
      <c r="C257" s="2" t="s">
        <v>99</v>
      </c>
      <c r="D257" s="2">
        <v>2123</v>
      </c>
      <c r="E257" s="73">
        <v>43270</v>
      </c>
      <c r="F257" s="2">
        <v>524000</v>
      </c>
      <c r="G257" s="2">
        <v>1301908</v>
      </c>
      <c r="H257" s="2">
        <v>121</v>
      </c>
      <c r="I257" s="2">
        <v>239.40408325195312</v>
      </c>
      <c r="J257" s="2">
        <v>0</v>
      </c>
      <c r="K257" s="2">
        <v>12</v>
      </c>
      <c r="L257" s="75">
        <v>0</v>
      </c>
      <c r="M257" s="75">
        <v>7.0267038345336914</v>
      </c>
      <c r="N257" s="75">
        <v>100</v>
      </c>
      <c r="O257" s="75">
        <v>7</v>
      </c>
      <c r="P257" s="75">
        <v>7</v>
      </c>
      <c r="S257" s="2" t="s">
        <v>99</v>
      </c>
      <c r="T257" s="2">
        <v>2123</v>
      </c>
      <c r="U257" s="2">
        <v>693</v>
      </c>
      <c r="V257" s="2">
        <v>0</v>
      </c>
      <c r="X257" s="2" t="s">
        <v>99</v>
      </c>
      <c r="Y257" s="2">
        <v>2123</v>
      </c>
      <c r="Z257" s="2">
        <v>2</v>
      </c>
      <c r="AB257" s="2" t="s">
        <v>99</v>
      </c>
      <c r="AC257" s="2">
        <v>2123</v>
      </c>
      <c r="AD257" s="2">
        <v>0</v>
      </c>
      <c r="AF257" s="2" t="s">
        <v>99</v>
      </c>
      <c r="AG257" s="2">
        <v>2123</v>
      </c>
      <c r="AH257" s="2">
        <v>12</v>
      </c>
    </row>
    <row r="258" spans="2:34" x14ac:dyDescent="0.2">
      <c r="B258" s="2" t="s">
        <v>61</v>
      </c>
      <c r="C258" s="2" t="s">
        <v>99</v>
      </c>
      <c r="D258" s="2">
        <v>2124</v>
      </c>
      <c r="E258" s="73">
        <v>43262</v>
      </c>
      <c r="F258" s="2">
        <v>524000</v>
      </c>
      <c r="G258" s="2">
        <v>1303511</v>
      </c>
      <c r="H258" s="2">
        <v>79</v>
      </c>
      <c r="I258" s="2">
        <v>1106.14892578125</v>
      </c>
      <c r="J258" s="2">
        <v>212.90544128417969</v>
      </c>
      <c r="K258" s="2">
        <v>58</v>
      </c>
      <c r="L258" s="75">
        <v>24</v>
      </c>
      <c r="M258" s="75">
        <v>6.9564366340637207</v>
      </c>
      <c r="N258" s="75">
        <v>99</v>
      </c>
      <c r="O258" s="75">
        <v>7</v>
      </c>
      <c r="P258" s="75">
        <v>7</v>
      </c>
      <c r="S258" s="2" t="s">
        <v>99</v>
      </c>
      <c r="T258" s="2">
        <v>2124</v>
      </c>
      <c r="U258" s="2">
        <v>695</v>
      </c>
      <c r="V258" s="2">
        <v>0</v>
      </c>
      <c r="X258" s="2" t="s">
        <v>99</v>
      </c>
      <c r="Y258" s="2">
        <v>2124</v>
      </c>
      <c r="Z258" s="2">
        <v>1</v>
      </c>
      <c r="AB258" s="2" t="s">
        <v>99</v>
      </c>
      <c r="AC258" s="2">
        <v>2124</v>
      </c>
      <c r="AD258" s="2">
        <v>0</v>
      </c>
      <c r="AF258" s="2" t="s">
        <v>99</v>
      </c>
      <c r="AG258" s="2">
        <v>2124</v>
      </c>
      <c r="AH258" s="2">
        <v>5</v>
      </c>
    </row>
    <row r="259" spans="2:34" x14ac:dyDescent="0.2">
      <c r="B259" s="2" t="s">
        <v>61</v>
      </c>
      <c r="C259" s="2" t="s">
        <v>99</v>
      </c>
      <c r="D259" s="2">
        <v>2125</v>
      </c>
      <c r="E259" s="73">
        <v>43271</v>
      </c>
      <c r="F259" s="2">
        <v>524999</v>
      </c>
      <c r="G259" s="2">
        <v>1300192</v>
      </c>
      <c r="H259" s="2">
        <v>142</v>
      </c>
      <c r="I259" s="2">
        <v>171.12217712402344</v>
      </c>
      <c r="J259" s="2">
        <v>10.142650604248047</v>
      </c>
      <c r="K259" s="2">
        <v>10</v>
      </c>
      <c r="L259" s="75">
        <v>1</v>
      </c>
      <c r="M259" s="75">
        <v>7.0267038345336914</v>
      </c>
      <c r="N259" s="75">
        <v>100</v>
      </c>
      <c r="O259" s="75">
        <v>7</v>
      </c>
      <c r="P259" s="75">
        <v>7</v>
      </c>
      <c r="S259" s="2" t="s">
        <v>99</v>
      </c>
      <c r="T259" s="2">
        <v>2125</v>
      </c>
      <c r="U259" s="2">
        <v>694</v>
      </c>
      <c r="V259" s="2">
        <v>0</v>
      </c>
      <c r="X259" s="2" t="s">
        <v>99</v>
      </c>
      <c r="Y259" s="2">
        <v>2125</v>
      </c>
      <c r="Z259" s="2">
        <v>11</v>
      </c>
      <c r="AB259" s="2" t="s">
        <v>99</v>
      </c>
      <c r="AC259" s="2">
        <v>2125</v>
      </c>
      <c r="AD259" s="2">
        <v>0</v>
      </c>
      <c r="AF259" s="2" t="s">
        <v>99</v>
      </c>
      <c r="AG259" s="2">
        <v>2125</v>
      </c>
      <c r="AH259" s="2">
        <v>6</v>
      </c>
    </row>
    <row r="260" spans="2:34" x14ac:dyDescent="0.2">
      <c r="B260" s="2" t="s">
        <v>61</v>
      </c>
      <c r="C260" s="2" t="s">
        <v>99</v>
      </c>
      <c r="D260" s="2">
        <v>2126</v>
      </c>
      <c r="E260" s="73">
        <v>43271</v>
      </c>
      <c r="F260" s="2">
        <v>524998</v>
      </c>
      <c r="G260" s="2">
        <v>1301896</v>
      </c>
      <c r="H260" s="2">
        <v>114</v>
      </c>
      <c r="I260" s="2">
        <v>86.130775451660156</v>
      </c>
      <c r="J260" s="2">
        <v>8.9612760543823242</v>
      </c>
      <c r="K260" s="2">
        <v>2</v>
      </c>
      <c r="L260" s="75">
        <v>1</v>
      </c>
      <c r="M260" s="75">
        <v>7.0267038345336914</v>
      </c>
      <c r="N260" s="75">
        <v>100</v>
      </c>
      <c r="O260" s="75">
        <v>7</v>
      </c>
      <c r="P260" s="75">
        <v>7</v>
      </c>
      <c r="S260" s="2" t="s">
        <v>99</v>
      </c>
      <c r="T260" s="2">
        <v>2126</v>
      </c>
      <c r="U260" s="2">
        <v>706</v>
      </c>
      <c r="V260" s="2">
        <v>0</v>
      </c>
      <c r="X260" s="2" t="s">
        <v>99</v>
      </c>
      <c r="Y260" s="2">
        <v>2126</v>
      </c>
      <c r="Z260" s="2">
        <v>0</v>
      </c>
      <c r="AB260" s="2" t="s">
        <v>99</v>
      </c>
      <c r="AC260" s="2">
        <v>2126</v>
      </c>
      <c r="AD260" s="2">
        <v>0</v>
      </c>
      <c r="AF260" s="2" t="s">
        <v>99</v>
      </c>
      <c r="AG260" s="2">
        <v>2126</v>
      </c>
      <c r="AH260" s="2">
        <v>0</v>
      </c>
    </row>
    <row r="261" spans="2:34" x14ac:dyDescent="0.2">
      <c r="B261" s="2" t="s">
        <v>61</v>
      </c>
      <c r="C261" s="2" t="s">
        <v>99</v>
      </c>
      <c r="D261" s="2">
        <v>2127</v>
      </c>
      <c r="E261" s="73">
        <v>43272</v>
      </c>
      <c r="F261" s="2">
        <v>530000</v>
      </c>
      <c r="G261" s="2">
        <v>1294507</v>
      </c>
      <c r="H261" s="2">
        <v>123</v>
      </c>
      <c r="I261" s="2">
        <v>218.536865234375</v>
      </c>
      <c r="J261" s="2">
        <v>26.877283096313477</v>
      </c>
      <c r="K261" s="2">
        <v>11</v>
      </c>
      <c r="L261" s="75">
        <v>3</v>
      </c>
      <c r="M261" s="75">
        <v>7.0267038345336914</v>
      </c>
      <c r="N261" s="75">
        <v>100</v>
      </c>
      <c r="O261" s="75">
        <v>7</v>
      </c>
      <c r="P261" s="75">
        <v>7</v>
      </c>
      <c r="S261" s="2" t="s">
        <v>99</v>
      </c>
      <c r="T261" s="2">
        <v>2127</v>
      </c>
      <c r="U261" s="2">
        <v>708</v>
      </c>
      <c r="V261" s="2">
        <v>0</v>
      </c>
      <c r="X261" s="2" t="s">
        <v>99</v>
      </c>
      <c r="Y261" s="2">
        <v>2127</v>
      </c>
      <c r="Z261" s="2">
        <v>35</v>
      </c>
      <c r="AB261" s="2" t="s">
        <v>99</v>
      </c>
      <c r="AC261" s="2">
        <v>2127</v>
      </c>
      <c r="AD261" s="2">
        <v>0</v>
      </c>
      <c r="AF261" s="2" t="s">
        <v>99</v>
      </c>
      <c r="AG261" s="2">
        <v>2127</v>
      </c>
      <c r="AH261" s="2">
        <v>14</v>
      </c>
    </row>
    <row r="262" spans="2:34" x14ac:dyDescent="0.2">
      <c r="B262" s="2" t="s">
        <v>61</v>
      </c>
      <c r="C262" s="2" t="s">
        <v>99</v>
      </c>
      <c r="D262" s="2">
        <v>2128</v>
      </c>
      <c r="E262" s="73">
        <v>43271</v>
      </c>
      <c r="F262" s="2">
        <v>525999</v>
      </c>
      <c r="G262" s="2">
        <v>1300192</v>
      </c>
      <c r="H262" s="2">
        <v>103</v>
      </c>
      <c r="I262" s="2">
        <v>1088.9874267578125</v>
      </c>
      <c r="J262" s="2">
        <v>96.027610778808594</v>
      </c>
      <c r="K262" s="2">
        <v>53</v>
      </c>
      <c r="L262" s="75">
        <v>12</v>
      </c>
      <c r="M262" s="75">
        <v>7.0267038345336914</v>
      </c>
      <c r="N262" s="75">
        <v>100</v>
      </c>
      <c r="O262" s="75">
        <v>7</v>
      </c>
      <c r="P262" s="75">
        <v>7</v>
      </c>
      <c r="S262" s="2" t="s">
        <v>99</v>
      </c>
      <c r="T262" s="2">
        <v>2128</v>
      </c>
      <c r="U262" s="2">
        <v>704</v>
      </c>
      <c r="V262" s="2">
        <v>0</v>
      </c>
      <c r="X262" s="2" t="s">
        <v>99</v>
      </c>
      <c r="Y262" s="2">
        <v>2128</v>
      </c>
      <c r="Z262" s="2">
        <v>11</v>
      </c>
      <c r="AB262" s="2" t="s">
        <v>99</v>
      </c>
      <c r="AC262" s="2">
        <v>2128</v>
      </c>
      <c r="AD262" s="2">
        <v>0</v>
      </c>
      <c r="AF262" s="2" t="s">
        <v>99</v>
      </c>
      <c r="AG262" s="2">
        <v>2128</v>
      </c>
      <c r="AH262" s="2">
        <v>3</v>
      </c>
    </row>
    <row r="263" spans="2:34" x14ac:dyDescent="0.2">
      <c r="B263" s="2" t="s">
        <v>149</v>
      </c>
      <c r="C263" s="2" t="s">
        <v>99</v>
      </c>
      <c r="D263" s="2">
        <v>2129</v>
      </c>
      <c r="E263" s="73">
        <v>43291</v>
      </c>
      <c r="F263" s="2">
        <v>523002</v>
      </c>
      <c r="G263" s="2">
        <v>1310807</v>
      </c>
      <c r="H263" s="2">
        <v>48</v>
      </c>
      <c r="I263" s="2">
        <v>875.5408935546875</v>
      </c>
      <c r="J263" s="2">
        <v>52.397502899169922</v>
      </c>
      <c r="K263" s="2">
        <v>38</v>
      </c>
      <c r="L263" s="75">
        <v>6</v>
      </c>
      <c r="M263" s="75">
        <v>6.9564366340637207</v>
      </c>
      <c r="N263" s="75">
        <v>99</v>
      </c>
      <c r="O263" s="75">
        <v>7</v>
      </c>
      <c r="P263" s="75">
        <v>7</v>
      </c>
      <c r="S263" s="2" t="s">
        <v>99</v>
      </c>
      <c r="T263" s="2">
        <v>2129</v>
      </c>
      <c r="U263" s="2">
        <v>695</v>
      </c>
      <c r="V263" s="2">
        <v>0</v>
      </c>
      <c r="X263" s="2" t="s">
        <v>99</v>
      </c>
      <c r="Y263" s="2">
        <v>2129</v>
      </c>
      <c r="Z263" s="2">
        <v>0</v>
      </c>
      <c r="AB263" s="2" t="s">
        <v>99</v>
      </c>
      <c r="AC263" s="2">
        <v>2129</v>
      </c>
      <c r="AD263" s="2">
        <v>0</v>
      </c>
      <c r="AF263" s="2" t="s">
        <v>99</v>
      </c>
      <c r="AG263" s="2">
        <v>2129</v>
      </c>
      <c r="AH263" s="2">
        <v>22</v>
      </c>
    </row>
    <row r="264" spans="2:34" x14ac:dyDescent="0.2">
      <c r="B264" s="2" t="s">
        <v>149</v>
      </c>
      <c r="C264" s="2" t="s">
        <v>99</v>
      </c>
      <c r="D264" s="2">
        <v>2130</v>
      </c>
      <c r="E264" s="73">
        <v>43291</v>
      </c>
      <c r="F264" s="2">
        <v>523001</v>
      </c>
      <c r="G264" s="2">
        <v>1312510</v>
      </c>
      <c r="H264" s="2">
        <v>69</v>
      </c>
      <c r="I264" s="2">
        <v>679.9200439453125</v>
      </c>
      <c r="J264" s="2">
        <v>10.559208869934082</v>
      </c>
      <c r="K264" s="2">
        <v>29</v>
      </c>
      <c r="L264" s="75">
        <v>1</v>
      </c>
      <c r="M264" s="75">
        <v>6.9564361572265625</v>
      </c>
      <c r="N264" s="75">
        <v>99</v>
      </c>
      <c r="O264" s="75">
        <v>7</v>
      </c>
      <c r="P264" s="75">
        <v>7</v>
      </c>
      <c r="S264" s="2" t="s">
        <v>99</v>
      </c>
      <c r="T264" s="2">
        <v>2130</v>
      </c>
      <c r="U264" s="2">
        <v>701</v>
      </c>
      <c r="V264" s="2">
        <v>0</v>
      </c>
      <c r="X264" s="2" t="s">
        <v>99</v>
      </c>
      <c r="Y264" s="2">
        <v>2130</v>
      </c>
      <c r="Z264" s="2">
        <v>0</v>
      </c>
      <c r="AB264" s="2" t="s">
        <v>99</v>
      </c>
      <c r="AC264" s="2">
        <v>2130</v>
      </c>
      <c r="AD264" s="2">
        <v>0</v>
      </c>
      <c r="AF264" s="2" t="s">
        <v>99</v>
      </c>
      <c r="AG264" s="2">
        <v>2130</v>
      </c>
      <c r="AH264" s="2">
        <v>15</v>
      </c>
    </row>
    <row r="265" spans="2:34" x14ac:dyDescent="0.2">
      <c r="B265" s="2" t="s">
        <v>149</v>
      </c>
      <c r="C265" s="2" t="s">
        <v>99</v>
      </c>
      <c r="D265" s="2">
        <v>2131</v>
      </c>
      <c r="E265" s="73">
        <v>43283</v>
      </c>
      <c r="F265" s="2">
        <v>523981</v>
      </c>
      <c r="G265" s="2">
        <v>1305191</v>
      </c>
      <c r="H265" s="2">
        <v>54</v>
      </c>
      <c r="I265" s="2">
        <v>1142.5150146484375</v>
      </c>
      <c r="J265" s="2">
        <v>271.99496459960937</v>
      </c>
      <c r="K265" s="2">
        <v>41</v>
      </c>
      <c r="L265" s="75">
        <v>33</v>
      </c>
      <c r="M265" s="75">
        <v>6.9564361572265625</v>
      </c>
      <c r="N265" s="75">
        <v>99</v>
      </c>
      <c r="O265" s="75">
        <v>7</v>
      </c>
      <c r="P265" s="75">
        <v>7</v>
      </c>
      <c r="S265" s="2" t="s">
        <v>99</v>
      </c>
      <c r="T265" s="2">
        <v>2131</v>
      </c>
      <c r="U265" s="2">
        <v>698</v>
      </c>
      <c r="V265" s="2">
        <v>0</v>
      </c>
      <c r="X265" s="2" t="s">
        <v>99</v>
      </c>
      <c r="Y265" s="2">
        <v>2131</v>
      </c>
      <c r="Z265" s="2">
        <v>0</v>
      </c>
      <c r="AB265" s="2" t="s">
        <v>99</v>
      </c>
      <c r="AC265" s="2">
        <v>2131</v>
      </c>
      <c r="AD265" s="2">
        <v>0</v>
      </c>
      <c r="AF265" s="2" t="s">
        <v>99</v>
      </c>
      <c r="AG265" s="2">
        <v>2131</v>
      </c>
      <c r="AH265" s="2">
        <v>0</v>
      </c>
    </row>
    <row r="266" spans="2:34" x14ac:dyDescent="0.2">
      <c r="B266" s="2" t="s">
        <v>149</v>
      </c>
      <c r="C266" s="2" t="s">
        <v>99</v>
      </c>
      <c r="D266" s="2">
        <v>2132</v>
      </c>
      <c r="E266" s="73">
        <v>43283</v>
      </c>
      <c r="F266" s="2">
        <v>523984</v>
      </c>
      <c r="G266" s="2">
        <v>1310798</v>
      </c>
      <c r="H266" s="2">
        <v>40</v>
      </c>
      <c r="I266" s="2">
        <v>299.69525146484375</v>
      </c>
      <c r="J266" s="2">
        <v>87.296768188476563</v>
      </c>
      <c r="K266" s="2">
        <v>15</v>
      </c>
      <c r="L266" s="75">
        <v>11</v>
      </c>
      <c r="M266" s="75">
        <v>6.9564361572265625</v>
      </c>
      <c r="N266" s="75">
        <v>99</v>
      </c>
      <c r="O266" s="75">
        <v>7</v>
      </c>
      <c r="P266" s="75">
        <v>7</v>
      </c>
      <c r="S266" s="2" t="s">
        <v>99</v>
      </c>
      <c r="T266" s="2">
        <v>2132</v>
      </c>
      <c r="U266" s="2">
        <v>695</v>
      </c>
      <c r="V266" s="2">
        <v>0</v>
      </c>
      <c r="X266" s="2" t="s">
        <v>99</v>
      </c>
      <c r="Y266" s="2">
        <v>2132</v>
      </c>
      <c r="Z266" s="2">
        <v>0</v>
      </c>
      <c r="AB266" s="2" t="s">
        <v>99</v>
      </c>
      <c r="AC266" s="2">
        <v>2132</v>
      </c>
      <c r="AD266" s="2">
        <v>0</v>
      </c>
      <c r="AF266" s="2" t="s">
        <v>99</v>
      </c>
      <c r="AG266" s="2">
        <v>2132</v>
      </c>
      <c r="AH266" s="2">
        <v>5</v>
      </c>
    </row>
    <row r="267" spans="2:34" x14ac:dyDescent="0.2">
      <c r="B267" s="2" t="s">
        <v>149</v>
      </c>
      <c r="C267" s="2" t="s">
        <v>99</v>
      </c>
      <c r="D267" s="2">
        <v>2133</v>
      </c>
      <c r="E267" s="73">
        <v>43290</v>
      </c>
      <c r="F267" s="2">
        <v>525001</v>
      </c>
      <c r="G267" s="2">
        <v>1303534</v>
      </c>
      <c r="H267" s="2">
        <v>63</v>
      </c>
      <c r="I267" s="2">
        <v>469.885009765625</v>
      </c>
      <c r="J267" s="2">
        <v>168.38429260253906</v>
      </c>
      <c r="K267" s="2">
        <v>19</v>
      </c>
      <c r="L267" s="75">
        <v>22</v>
      </c>
      <c r="M267" s="75">
        <v>7.0267033576965332</v>
      </c>
      <c r="N267" s="75">
        <v>100</v>
      </c>
      <c r="O267" s="75">
        <v>7</v>
      </c>
      <c r="P267" s="75">
        <v>7</v>
      </c>
      <c r="S267" s="2" t="s">
        <v>99</v>
      </c>
      <c r="T267" s="2">
        <v>2133</v>
      </c>
      <c r="U267" s="2">
        <v>696</v>
      </c>
      <c r="V267" s="2">
        <v>0</v>
      </c>
      <c r="X267" s="2" t="s">
        <v>99</v>
      </c>
      <c r="Y267" s="2">
        <v>2133</v>
      </c>
      <c r="Z267" s="2">
        <v>0</v>
      </c>
      <c r="AB267" s="2" t="s">
        <v>99</v>
      </c>
      <c r="AC267" s="2">
        <v>2133</v>
      </c>
      <c r="AD267" s="2">
        <v>3</v>
      </c>
      <c r="AF267" s="2" t="s">
        <v>99</v>
      </c>
      <c r="AG267" s="2">
        <v>2133</v>
      </c>
      <c r="AH267" s="2">
        <v>9</v>
      </c>
    </row>
    <row r="268" spans="2:34" x14ac:dyDescent="0.2">
      <c r="B268" s="2" t="s">
        <v>149</v>
      </c>
      <c r="C268" s="2" t="s">
        <v>99</v>
      </c>
      <c r="D268" s="2">
        <v>2134</v>
      </c>
      <c r="E268" s="73">
        <v>43283</v>
      </c>
      <c r="F268" s="2">
        <v>524994</v>
      </c>
      <c r="G268" s="2">
        <v>1305191</v>
      </c>
      <c r="H268" s="2">
        <v>31</v>
      </c>
      <c r="I268" s="2">
        <v>121.95770263671875</v>
      </c>
      <c r="J268" s="2">
        <v>0</v>
      </c>
      <c r="K268" s="2">
        <v>7</v>
      </c>
      <c r="L268" s="75">
        <v>0</v>
      </c>
      <c r="M268" s="75">
        <v>6.9564361572265625</v>
      </c>
      <c r="N268" s="75">
        <v>99</v>
      </c>
      <c r="O268" s="75">
        <v>7</v>
      </c>
      <c r="P268" s="75">
        <v>7</v>
      </c>
      <c r="S268" s="2" t="s">
        <v>99</v>
      </c>
      <c r="T268" s="2">
        <v>2134</v>
      </c>
      <c r="U268" s="2">
        <v>699</v>
      </c>
      <c r="V268" s="2">
        <v>0</v>
      </c>
      <c r="X268" s="2" t="s">
        <v>99</v>
      </c>
      <c r="Y268" s="2">
        <v>2134</v>
      </c>
      <c r="Z268" s="2">
        <v>0</v>
      </c>
      <c r="AB268" s="2" t="s">
        <v>99</v>
      </c>
      <c r="AC268" s="2">
        <v>2134</v>
      </c>
      <c r="AD268" s="2">
        <v>0</v>
      </c>
      <c r="AF268" s="2" t="s">
        <v>99</v>
      </c>
      <c r="AG268" s="2">
        <v>2134</v>
      </c>
      <c r="AH268" s="2">
        <v>0</v>
      </c>
    </row>
    <row r="269" spans="2:34" x14ac:dyDescent="0.2">
      <c r="B269" s="2" t="s">
        <v>149</v>
      </c>
      <c r="C269" s="2" t="s">
        <v>99</v>
      </c>
      <c r="D269" s="2">
        <v>2135</v>
      </c>
      <c r="E269" s="73">
        <v>43290</v>
      </c>
      <c r="F269" s="2">
        <v>525997</v>
      </c>
      <c r="G269" s="2">
        <v>1301816</v>
      </c>
      <c r="H269" s="2">
        <v>114</v>
      </c>
      <c r="I269" s="2">
        <v>360.746826171875</v>
      </c>
      <c r="J269" s="2">
        <v>18.371486663818359</v>
      </c>
      <c r="K269" s="2">
        <v>14</v>
      </c>
      <c r="L269" s="75">
        <v>2</v>
      </c>
      <c r="M269" s="75">
        <v>6.9564361572265625</v>
      </c>
      <c r="N269" s="75">
        <v>99</v>
      </c>
      <c r="O269" s="75">
        <v>7</v>
      </c>
      <c r="P269" s="75">
        <v>7</v>
      </c>
      <c r="S269" s="2" t="s">
        <v>99</v>
      </c>
      <c r="T269" s="2">
        <v>2135</v>
      </c>
      <c r="U269" s="2">
        <v>696</v>
      </c>
      <c r="V269" s="2">
        <v>0</v>
      </c>
      <c r="X269" s="2" t="s">
        <v>99</v>
      </c>
      <c r="Y269" s="2">
        <v>2135</v>
      </c>
      <c r="Z269" s="2">
        <v>18</v>
      </c>
      <c r="AB269" s="2" t="s">
        <v>99</v>
      </c>
      <c r="AC269" s="2">
        <v>2135</v>
      </c>
      <c r="AD269" s="2">
        <v>0</v>
      </c>
      <c r="AF269" s="2" t="s">
        <v>99</v>
      </c>
      <c r="AG269" s="2">
        <v>2135</v>
      </c>
      <c r="AH269" s="2">
        <v>10</v>
      </c>
    </row>
    <row r="270" spans="2:34" x14ac:dyDescent="0.2">
      <c r="B270" s="2" t="s">
        <v>149</v>
      </c>
      <c r="C270" s="2" t="s">
        <v>99</v>
      </c>
      <c r="D270" s="2">
        <v>2136</v>
      </c>
      <c r="E270" s="73">
        <v>43290</v>
      </c>
      <c r="F270" s="2">
        <v>525999</v>
      </c>
      <c r="G270" s="2">
        <v>1303514</v>
      </c>
      <c r="H270" s="2">
        <v>54</v>
      </c>
      <c r="I270" s="2">
        <v>62.97442626953125</v>
      </c>
      <c r="J270" s="2">
        <v>41.120670318603516</v>
      </c>
      <c r="K270" s="2">
        <v>4</v>
      </c>
      <c r="L270" s="75">
        <v>5</v>
      </c>
      <c r="M270" s="75">
        <v>7.0267033576965332</v>
      </c>
      <c r="N270" s="75">
        <v>100</v>
      </c>
      <c r="O270" s="75">
        <v>7</v>
      </c>
      <c r="P270" s="75">
        <v>7</v>
      </c>
      <c r="S270" s="2" t="s">
        <v>99</v>
      </c>
      <c r="T270" s="2">
        <v>2136</v>
      </c>
      <c r="U270" s="2">
        <v>700</v>
      </c>
      <c r="V270" s="2">
        <v>0</v>
      </c>
      <c r="X270" s="2" t="s">
        <v>99</v>
      </c>
      <c r="Y270" s="2">
        <v>2136</v>
      </c>
      <c r="Z270" s="2">
        <v>2</v>
      </c>
      <c r="AB270" s="2" t="s">
        <v>99</v>
      </c>
      <c r="AC270" s="2">
        <v>2136</v>
      </c>
      <c r="AD270" s="2">
        <v>0</v>
      </c>
      <c r="AF270" s="2" t="s">
        <v>99</v>
      </c>
      <c r="AG270" s="2">
        <v>2136</v>
      </c>
      <c r="AH270" s="2">
        <v>0</v>
      </c>
    </row>
    <row r="271" spans="2:34" x14ac:dyDescent="0.2">
      <c r="B271" s="2" t="s">
        <v>149</v>
      </c>
      <c r="C271" s="2" t="s">
        <v>99</v>
      </c>
      <c r="D271" s="2">
        <v>2137</v>
      </c>
      <c r="E271" s="73">
        <v>43268.451643518521</v>
      </c>
      <c r="F271" s="2">
        <v>530824</v>
      </c>
      <c r="G271" s="2">
        <v>1301620</v>
      </c>
      <c r="H271" s="2">
        <v>108</v>
      </c>
      <c r="I271" s="2">
        <v>64.048660278320313</v>
      </c>
      <c r="J271" s="2">
        <v>17.032615661621094</v>
      </c>
      <c r="K271" s="2">
        <v>3</v>
      </c>
      <c r="L271" s="75">
        <v>2</v>
      </c>
      <c r="M271" s="75">
        <v>6.9564361572265625</v>
      </c>
      <c r="N271" s="75">
        <v>99</v>
      </c>
      <c r="O271" s="75">
        <v>7</v>
      </c>
      <c r="P271" s="75">
        <v>7</v>
      </c>
      <c r="S271" s="2" t="s">
        <v>99</v>
      </c>
      <c r="T271" s="2">
        <v>2137</v>
      </c>
      <c r="U271" s="2">
        <v>703</v>
      </c>
      <c r="V271" s="2">
        <v>0</v>
      </c>
      <c r="X271" s="2" t="s">
        <v>99</v>
      </c>
      <c r="Y271" s="2">
        <v>2137</v>
      </c>
      <c r="Z271" s="2">
        <v>16</v>
      </c>
      <c r="AB271" s="2" t="s">
        <v>99</v>
      </c>
      <c r="AC271" s="2">
        <v>2137</v>
      </c>
      <c r="AD271" s="2">
        <v>0</v>
      </c>
      <c r="AF271" s="2" t="s">
        <v>99</v>
      </c>
      <c r="AG271" s="2">
        <v>2137</v>
      </c>
      <c r="AH271" s="2">
        <v>22</v>
      </c>
    </row>
    <row r="272" spans="2:34" x14ac:dyDescent="0.2">
      <c r="B272" s="2" t="s">
        <v>149</v>
      </c>
      <c r="C272" s="2" t="s">
        <v>99</v>
      </c>
      <c r="D272" s="2">
        <v>2139</v>
      </c>
      <c r="E272" s="73">
        <v>43289</v>
      </c>
      <c r="F272" s="2">
        <v>530999</v>
      </c>
      <c r="G272" s="2">
        <v>1305200</v>
      </c>
      <c r="H272" s="2">
        <v>58</v>
      </c>
      <c r="I272" s="2">
        <v>11.879681587219238</v>
      </c>
      <c r="J272" s="2">
        <v>7.8786296844482422</v>
      </c>
      <c r="K272" s="2">
        <v>1</v>
      </c>
      <c r="L272" s="75">
        <v>1</v>
      </c>
      <c r="M272" s="75">
        <v>6.9564361572265625</v>
      </c>
      <c r="N272" s="75">
        <v>99</v>
      </c>
      <c r="O272" s="75">
        <v>7</v>
      </c>
      <c r="P272" s="75">
        <v>7</v>
      </c>
      <c r="S272" s="2" t="s">
        <v>99</v>
      </c>
      <c r="T272" s="2">
        <v>2139</v>
      </c>
      <c r="U272" s="2">
        <v>696</v>
      </c>
      <c r="V272" s="2">
        <v>0</v>
      </c>
      <c r="X272" s="2" t="s">
        <v>99</v>
      </c>
      <c r="Y272" s="2">
        <v>2139</v>
      </c>
      <c r="Z272" s="2">
        <v>0</v>
      </c>
      <c r="AB272" s="2" t="s">
        <v>99</v>
      </c>
      <c r="AC272" s="2">
        <v>2139</v>
      </c>
      <c r="AD272" s="2">
        <v>0</v>
      </c>
      <c r="AF272" s="2" t="s">
        <v>99</v>
      </c>
      <c r="AG272" s="2">
        <v>2139</v>
      </c>
      <c r="AH272" s="2">
        <v>0</v>
      </c>
    </row>
    <row r="273" spans="2:34" x14ac:dyDescent="0.2">
      <c r="B273" s="2" t="s">
        <v>149</v>
      </c>
      <c r="C273" s="2" t="s">
        <v>99</v>
      </c>
      <c r="D273" s="2">
        <v>2140</v>
      </c>
      <c r="E273" s="73">
        <v>43268.451643518521</v>
      </c>
      <c r="F273" s="2">
        <v>531990</v>
      </c>
      <c r="G273" s="2">
        <v>1301798</v>
      </c>
      <c r="H273" s="2">
        <v>59</v>
      </c>
      <c r="I273" s="2">
        <v>760.04730224609375</v>
      </c>
      <c r="J273" s="2">
        <v>77.774253845214844</v>
      </c>
      <c r="K273" s="2">
        <v>31</v>
      </c>
      <c r="L273" s="75">
        <v>9</v>
      </c>
      <c r="M273" s="75">
        <v>6.9564361572265625</v>
      </c>
      <c r="N273" s="75">
        <v>99</v>
      </c>
      <c r="O273" s="75">
        <v>7</v>
      </c>
      <c r="P273" s="75">
        <v>7</v>
      </c>
      <c r="S273" s="2" t="s">
        <v>99</v>
      </c>
      <c r="T273" s="2">
        <v>2140</v>
      </c>
      <c r="U273" s="2">
        <v>697</v>
      </c>
      <c r="V273" s="2">
        <v>0</v>
      </c>
      <c r="X273" s="2" t="s">
        <v>99</v>
      </c>
      <c r="Y273" s="2">
        <v>2140</v>
      </c>
      <c r="Z273" s="2">
        <v>0</v>
      </c>
      <c r="AB273" s="2" t="s">
        <v>99</v>
      </c>
      <c r="AC273" s="2">
        <v>2140</v>
      </c>
      <c r="AD273" s="2">
        <v>1</v>
      </c>
      <c r="AF273" s="2" t="s">
        <v>99</v>
      </c>
      <c r="AG273" s="2">
        <v>2140</v>
      </c>
      <c r="AH273" s="2">
        <v>7</v>
      </c>
    </row>
    <row r="274" spans="2:34" x14ac:dyDescent="0.2">
      <c r="B274" s="2" t="s">
        <v>149</v>
      </c>
      <c r="C274" s="2" t="s">
        <v>99</v>
      </c>
      <c r="D274" s="2">
        <v>2141</v>
      </c>
      <c r="E274" s="73">
        <v>43282</v>
      </c>
      <c r="F274" s="2">
        <v>531978</v>
      </c>
      <c r="G274" s="2">
        <v>1303486</v>
      </c>
      <c r="H274" s="2">
        <v>40</v>
      </c>
      <c r="I274" s="2">
        <v>1234.009033203125</v>
      </c>
      <c r="J274" s="2">
        <v>276.68362426757812</v>
      </c>
      <c r="K274" s="2">
        <v>58</v>
      </c>
      <c r="L274" s="75">
        <v>35</v>
      </c>
      <c r="M274" s="75">
        <v>6.9564361572265625</v>
      </c>
      <c r="N274" s="75">
        <v>99</v>
      </c>
      <c r="O274" s="75">
        <v>7</v>
      </c>
      <c r="P274" s="75">
        <v>7</v>
      </c>
      <c r="S274" s="2" t="s">
        <v>99</v>
      </c>
      <c r="T274" s="2">
        <v>2141</v>
      </c>
      <c r="U274" s="2">
        <v>697</v>
      </c>
      <c r="V274" s="2">
        <v>0</v>
      </c>
      <c r="X274" s="2" t="s">
        <v>99</v>
      </c>
      <c r="Y274" s="2">
        <v>2141</v>
      </c>
      <c r="Z274" s="2">
        <v>0</v>
      </c>
      <c r="AB274" s="2" t="s">
        <v>99</v>
      </c>
      <c r="AC274" s="2">
        <v>2141</v>
      </c>
      <c r="AD274" s="2">
        <v>0</v>
      </c>
      <c r="AF274" s="2" t="s">
        <v>99</v>
      </c>
      <c r="AG274" s="2">
        <v>2141</v>
      </c>
      <c r="AH274" s="2">
        <v>52</v>
      </c>
    </row>
    <row r="275" spans="2:34" x14ac:dyDescent="0.2">
      <c r="B275" s="2" t="s">
        <v>149</v>
      </c>
      <c r="C275" s="2" t="s">
        <v>99</v>
      </c>
      <c r="D275" s="2">
        <v>2142</v>
      </c>
      <c r="E275" s="73">
        <v>43282</v>
      </c>
      <c r="F275" s="2">
        <v>532003</v>
      </c>
      <c r="G275" s="2">
        <v>1305367</v>
      </c>
      <c r="H275" s="2">
        <v>70</v>
      </c>
      <c r="I275" s="2">
        <v>818.9552001953125</v>
      </c>
      <c r="J275" s="2">
        <v>100.01985168457031</v>
      </c>
      <c r="K275" s="2">
        <v>41</v>
      </c>
      <c r="L275" s="75">
        <v>12</v>
      </c>
      <c r="M275" s="75">
        <v>7.0267033576965332</v>
      </c>
      <c r="N275" s="75">
        <v>100</v>
      </c>
      <c r="O275" s="75">
        <v>7</v>
      </c>
      <c r="P275" s="75">
        <v>7</v>
      </c>
      <c r="S275" s="2" t="s">
        <v>99</v>
      </c>
      <c r="T275" s="2">
        <v>2142</v>
      </c>
      <c r="U275" s="2">
        <v>702</v>
      </c>
      <c r="V275" s="2">
        <v>0</v>
      </c>
      <c r="X275" s="2" t="s">
        <v>99</v>
      </c>
      <c r="Y275" s="2">
        <v>2142</v>
      </c>
      <c r="Z275" s="2">
        <v>2</v>
      </c>
      <c r="AB275" s="2" t="s">
        <v>99</v>
      </c>
      <c r="AC275" s="2">
        <v>2142</v>
      </c>
      <c r="AD275" s="2">
        <v>5</v>
      </c>
      <c r="AF275" s="2" t="s">
        <v>99</v>
      </c>
      <c r="AG275" s="2">
        <v>2142</v>
      </c>
      <c r="AH275" s="2">
        <v>1</v>
      </c>
    </row>
    <row r="276" spans="2:34" x14ac:dyDescent="0.2">
      <c r="B276" s="2" t="s">
        <v>150</v>
      </c>
      <c r="C276" s="2" t="s">
        <v>99</v>
      </c>
      <c r="D276" s="2">
        <v>2143</v>
      </c>
      <c r="E276" s="73">
        <v>43254</v>
      </c>
      <c r="F276" s="2">
        <v>532000</v>
      </c>
      <c r="G276" s="2">
        <v>1324918</v>
      </c>
      <c r="H276" s="2">
        <v>79</v>
      </c>
      <c r="I276" s="2">
        <v>678.98187255859375</v>
      </c>
      <c r="J276" s="2">
        <v>114.92520141601562</v>
      </c>
      <c r="K276" s="2">
        <v>27</v>
      </c>
      <c r="L276" s="75">
        <v>14</v>
      </c>
      <c r="M276" s="75">
        <v>7.0267033576965332</v>
      </c>
      <c r="N276" s="75">
        <v>100</v>
      </c>
      <c r="O276" s="75">
        <v>7</v>
      </c>
      <c r="P276" s="75">
        <v>7</v>
      </c>
      <c r="S276" s="2" t="s">
        <v>99</v>
      </c>
      <c r="T276" s="2">
        <v>2143</v>
      </c>
      <c r="U276" s="2">
        <v>699</v>
      </c>
      <c r="V276" s="2">
        <v>0</v>
      </c>
      <c r="X276" s="2" t="s">
        <v>99</v>
      </c>
      <c r="Y276" s="2">
        <v>2143</v>
      </c>
      <c r="Z276" s="2">
        <v>0</v>
      </c>
      <c r="AB276" s="2" t="s">
        <v>99</v>
      </c>
      <c r="AC276" s="2">
        <v>2143</v>
      </c>
      <c r="AD276" s="2">
        <v>0</v>
      </c>
      <c r="AF276" s="2" t="s">
        <v>99</v>
      </c>
      <c r="AG276" s="2">
        <v>2143</v>
      </c>
      <c r="AH276" s="2">
        <v>9</v>
      </c>
    </row>
    <row r="277" spans="2:34" x14ac:dyDescent="0.2">
      <c r="B277" s="2" t="s">
        <v>150</v>
      </c>
      <c r="C277" s="2" t="s">
        <v>99</v>
      </c>
      <c r="D277" s="2">
        <v>2144</v>
      </c>
      <c r="E277" s="73">
        <v>43254</v>
      </c>
      <c r="F277" s="2">
        <v>532009</v>
      </c>
      <c r="G277" s="2">
        <v>1330603</v>
      </c>
      <c r="H277" s="2">
        <v>133</v>
      </c>
      <c r="I277" s="2">
        <v>1206.194091796875</v>
      </c>
      <c r="J277" s="2">
        <v>62.254745483398437</v>
      </c>
      <c r="K277" s="2">
        <v>52</v>
      </c>
      <c r="L277" s="75">
        <v>7</v>
      </c>
      <c r="M277" s="75">
        <v>6.9564361572265625</v>
      </c>
      <c r="N277" s="75">
        <v>99</v>
      </c>
      <c r="O277" s="75">
        <v>7</v>
      </c>
      <c r="P277" s="75">
        <v>7</v>
      </c>
      <c r="S277" s="2" t="s">
        <v>99</v>
      </c>
      <c r="T277" s="2">
        <v>2144</v>
      </c>
      <c r="U277" s="2">
        <v>695</v>
      </c>
      <c r="V277" s="2">
        <v>0</v>
      </c>
      <c r="X277" s="2" t="s">
        <v>99</v>
      </c>
      <c r="Y277" s="2">
        <v>2144</v>
      </c>
      <c r="Z277" s="2">
        <v>36</v>
      </c>
      <c r="AB277" s="2" t="s">
        <v>99</v>
      </c>
      <c r="AC277" s="2">
        <v>2144</v>
      </c>
      <c r="AD277" s="2">
        <v>0</v>
      </c>
      <c r="AF277" s="2" t="s">
        <v>99</v>
      </c>
      <c r="AG277" s="2">
        <v>2144</v>
      </c>
      <c r="AH277" s="2">
        <v>15</v>
      </c>
    </row>
    <row r="278" spans="2:34" x14ac:dyDescent="0.2">
      <c r="B278" s="2" t="s">
        <v>149</v>
      </c>
      <c r="C278" s="2" t="s">
        <v>99</v>
      </c>
      <c r="D278" s="2">
        <v>2145</v>
      </c>
      <c r="E278" s="73">
        <v>43285</v>
      </c>
      <c r="F278" s="2">
        <v>533008</v>
      </c>
      <c r="G278" s="2">
        <v>1305203</v>
      </c>
      <c r="H278" s="2">
        <v>53</v>
      </c>
      <c r="I278" s="2">
        <v>263.74258422851562</v>
      </c>
      <c r="J278" s="2">
        <v>468.352294921875</v>
      </c>
      <c r="K278" s="2">
        <v>20</v>
      </c>
      <c r="L278" s="75">
        <v>54</v>
      </c>
      <c r="M278" s="75">
        <v>6.9564361572265625</v>
      </c>
      <c r="N278" s="75">
        <v>99</v>
      </c>
      <c r="O278" s="75">
        <v>7</v>
      </c>
      <c r="P278" s="75">
        <v>7</v>
      </c>
      <c r="S278" s="2" t="s">
        <v>99</v>
      </c>
      <c r="T278" s="2">
        <v>2145</v>
      </c>
      <c r="U278" s="2">
        <v>699</v>
      </c>
      <c r="V278" s="2">
        <v>0</v>
      </c>
      <c r="X278" s="2" t="s">
        <v>99</v>
      </c>
      <c r="Y278" s="2">
        <v>2145</v>
      </c>
      <c r="Z278" s="2">
        <v>0</v>
      </c>
      <c r="AB278" s="2" t="s">
        <v>99</v>
      </c>
      <c r="AC278" s="2">
        <v>2145</v>
      </c>
      <c r="AD278" s="2">
        <v>3</v>
      </c>
      <c r="AF278" s="2" t="s">
        <v>99</v>
      </c>
      <c r="AG278" s="2">
        <v>2145</v>
      </c>
      <c r="AH278" s="2">
        <v>0</v>
      </c>
    </row>
    <row r="279" spans="2:34" x14ac:dyDescent="0.2">
      <c r="B279" s="2" t="s">
        <v>150</v>
      </c>
      <c r="C279" s="2" t="s">
        <v>99</v>
      </c>
      <c r="D279" s="2">
        <v>2146</v>
      </c>
      <c r="E279" s="73">
        <v>43254</v>
      </c>
      <c r="F279" s="2">
        <v>533003</v>
      </c>
      <c r="G279" s="2">
        <v>1330600</v>
      </c>
      <c r="H279" s="2">
        <v>212</v>
      </c>
      <c r="I279" s="2">
        <v>381.32748413085937</v>
      </c>
      <c r="J279" s="2">
        <v>8.2288360595703125</v>
      </c>
      <c r="K279" s="2">
        <v>13</v>
      </c>
      <c r="L279" s="75">
        <v>1</v>
      </c>
      <c r="M279" s="75">
        <v>6.9564361572265625</v>
      </c>
      <c r="N279" s="75">
        <v>99</v>
      </c>
      <c r="O279" s="75">
        <v>7</v>
      </c>
      <c r="P279" s="75">
        <v>7</v>
      </c>
      <c r="S279" s="2" t="s">
        <v>99</v>
      </c>
      <c r="T279" s="2">
        <v>2146</v>
      </c>
      <c r="U279" s="2">
        <v>695</v>
      </c>
      <c r="V279" s="2">
        <v>0</v>
      </c>
      <c r="X279" s="2" t="s">
        <v>99</v>
      </c>
      <c r="Y279" s="2">
        <v>2146</v>
      </c>
      <c r="Z279" s="2">
        <v>36</v>
      </c>
      <c r="AB279" s="2" t="s">
        <v>99</v>
      </c>
      <c r="AC279" s="2">
        <v>2146</v>
      </c>
      <c r="AD279" s="2">
        <v>0</v>
      </c>
      <c r="AF279" s="2" t="s">
        <v>99</v>
      </c>
      <c r="AG279" s="2">
        <v>2146</v>
      </c>
      <c r="AH279" s="2">
        <v>159</v>
      </c>
    </row>
    <row r="280" spans="2:34" x14ac:dyDescent="0.2">
      <c r="B280" s="2" t="s">
        <v>149</v>
      </c>
      <c r="C280" s="2" t="s">
        <v>99</v>
      </c>
      <c r="D280" s="2">
        <v>2147</v>
      </c>
      <c r="E280" s="73">
        <v>43286</v>
      </c>
      <c r="F280" s="2">
        <v>533999</v>
      </c>
      <c r="G280" s="2">
        <v>1303506</v>
      </c>
      <c r="H280" s="2">
        <v>26</v>
      </c>
      <c r="I280" s="2">
        <v>678.678466796875</v>
      </c>
      <c r="J280" s="2">
        <v>222.43339538574219</v>
      </c>
      <c r="K280" s="2">
        <v>36</v>
      </c>
      <c r="L280" s="75">
        <v>28</v>
      </c>
      <c r="M280" s="75">
        <v>6.9564361572265625</v>
      </c>
      <c r="N280" s="75">
        <v>99</v>
      </c>
      <c r="O280" s="75">
        <v>7</v>
      </c>
      <c r="P280" s="75">
        <v>7</v>
      </c>
      <c r="S280" s="2" t="s">
        <v>99</v>
      </c>
      <c r="T280" s="2">
        <v>2147</v>
      </c>
      <c r="U280" s="2">
        <v>703</v>
      </c>
      <c r="V280" s="2">
        <v>0</v>
      </c>
      <c r="X280" s="2" t="s">
        <v>99</v>
      </c>
      <c r="Y280" s="2">
        <v>2147</v>
      </c>
      <c r="Z280" s="2">
        <v>0</v>
      </c>
      <c r="AB280" s="2" t="s">
        <v>99</v>
      </c>
      <c r="AC280" s="2">
        <v>2147</v>
      </c>
      <c r="AD280" s="2">
        <v>0</v>
      </c>
      <c r="AF280" s="2" t="s">
        <v>99</v>
      </c>
      <c r="AG280" s="2">
        <v>2147</v>
      </c>
      <c r="AH280" s="2">
        <v>3</v>
      </c>
    </row>
    <row r="281" spans="2:34" x14ac:dyDescent="0.2">
      <c r="B281" s="2" t="s">
        <v>149</v>
      </c>
      <c r="C281" s="2" t="s">
        <v>99</v>
      </c>
      <c r="D281" s="2">
        <v>2148</v>
      </c>
      <c r="E281" s="73">
        <v>43286</v>
      </c>
      <c r="F281" s="2">
        <v>534000</v>
      </c>
      <c r="G281" s="2">
        <v>1305212</v>
      </c>
      <c r="H281" s="2">
        <v>27</v>
      </c>
      <c r="I281" s="2">
        <v>582.96417236328125</v>
      </c>
      <c r="J281" s="2">
        <v>147.7691650390625</v>
      </c>
      <c r="K281" s="2">
        <v>29</v>
      </c>
      <c r="L281" s="75">
        <v>19</v>
      </c>
      <c r="M281" s="75">
        <v>6.9564361572265625</v>
      </c>
      <c r="N281" s="75">
        <v>99</v>
      </c>
      <c r="O281" s="75">
        <v>7</v>
      </c>
      <c r="P281" s="75">
        <v>7</v>
      </c>
      <c r="S281" s="2" t="s">
        <v>99</v>
      </c>
      <c r="T281" s="2">
        <v>2148</v>
      </c>
      <c r="U281" s="2">
        <v>698</v>
      </c>
      <c r="V281" s="2">
        <v>0</v>
      </c>
      <c r="X281" s="2" t="s">
        <v>99</v>
      </c>
      <c r="Y281" s="2">
        <v>2148</v>
      </c>
      <c r="Z281" s="2">
        <v>0</v>
      </c>
      <c r="AB281" s="2" t="s">
        <v>99</v>
      </c>
      <c r="AC281" s="2">
        <v>2148</v>
      </c>
      <c r="AD281" s="2">
        <v>0</v>
      </c>
      <c r="AF281" s="2" t="s">
        <v>99</v>
      </c>
      <c r="AG281" s="2">
        <v>2148</v>
      </c>
      <c r="AH281" s="2">
        <v>4</v>
      </c>
    </row>
    <row r="282" spans="2:34" x14ac:dyDescent="0.2">
      <c r="B282" s="2" t="s">
        <v>149</v>
      </c>
      <c r="C282" s="2" t="s">
        <v>99</v>
      </c>
      <c r="D282" s="2">
        <v>2150</v>
      </c>
      <c r="E282" s="73">
        <v>43286</v>
      </c>
      <c r="F282" s="2">
        <v>535007</v>
      </c>
      <c r="G282" s="2">
        <v>1305201</v>
      </c>
      <c r="H282" s="2">
        <v>50</v>
      </c>
      <c r="I282" s="2">
        <v>235.11767578125</v>
      </c>
      <c r="J282" s="2">
        <v>169.73042297363281</v>
      </c>
      <c r="K282" s="2">
        <v>14</v>
      </c>
      <c r="L282" s="75">
        <v>20</v>
      </c>
      <c r="M282" s="75">
        <v>6.9564361572265625</v>
      </c>
      <c r="N282" s="75">
        <v>99</v>
      </c>
      <c r="O282" s="75">
        <v>7</v>
      </c>
      <c r="P282" s="75">
        <v>7</v>
      </c>
      <c r="S282" s="2" t="s">
        <v>99</v>
      </c>
      <c r="T282" s="2">
        <v>2150</v>
      </c>
      <c r="U282" s="2">
        <v>698</v>
      </c>
      <c r="V282" s="2">
        <v>0</v>
      </c>
      <c r="X282" s="2" t="s">
        <v>99</v>
      </c>
      <c r="Y282" s="2">
        <v>2150</v>
      </c>
      <c r="Z282" s="2">
        <v>2</v>
      </c>
      <c r="AB282" s="2" t="s">
        <v>99</v>
      </c>
      <c r="AC282" s="2">
        <v>2150</v>
      </c>
      <c r="AD282" s="2">
        <v>2</v>
      </c>
      <c r="AF282" s="2" t="s">
        <v>99</v>
      </c>
      <c r="AG282" s="2">
        <v>2150</v>
      </c>
      <c r="AH282" s="2">
        <v>0</v>
      </c>
    </row>
    <row r="283" spans="2:34" x14ac:dyDescent="0.2">
      <c r="B283" s="2" t="s">
        <v>150</v>
      </c>
      <c r="C283" s="2" t="s">
        <v>99</v>
      </c>
      <c r="D283" s="2">
        <v>2151</v>
      </c>
      <c r="E283" s="73">
        <v>43259</v>
      </c>
      <c r="F283" s="2">
        <v>540011</v>
      </c>
      <c r="G283" s="2">
        <v>1332498</v>
      </c>
      <c r="H283" s="2">
        <v>43</v>
      </c>
      <c r="I283" s="2">
        <v>4088.192626953125</v>
      </c>
      <c r="J283" s="2">
        <v>684.29681396484375</v>
      </c>
      <c r="K283" s="2">
        <v>153</v>
      </c>
      <c r="L283" s="75">
        <v>87</v>
      </c>
      <c r="M283" s="75">
        <v>6.88616943359375</v>
      </c>
      <c r="N283" s="75">
        <v>98</v>
      </c>
      <c r="O283" s="75">
        <v>7</v>
      </c>
      <c r="P283" s="75">
        <v>7</v>
      </c>
      <c r="S283" s="2" t="s">
        <v>99</v>
      </c>
      <c r="T283" s="2">
        <v>2151</v>
      </c>
      <c r="U283" s="2">
        <v>694</v>
      </c>
      <c r="V283" s="2">
        <v>0</v>
      </c>
      <c r="X283" s="2" t="s">
        <v>99</v>
      </c>
      <c r="Y283" s="2">
        <v>2151</v>
      </c>
      <c r="Z283" s="2">
        <v>0</v>
      </c>
      <c r="AB283" s="2" t="s">
        <v>99</v>
      </c>
      <c r="AC283" s="2">
        <v>2151</v>
      </c>
      <c r="AD283" s="2">
        <v>0</v>
      </c>
      <c r="AF283" s="2" t="s">
        <v>99</v>
      </c>
      <c r="AG283" s="2">
        <v>2151</v>
      </c>
      <c r="AH283" s="2">
        <v>40</v>
      </c>
    </row>
    <row r="284" spans="2:34" x14ac:dyDescent="0.2">
      <c r="B284" s="2" t="s">
        <v>149</v>
      </c>
      <c r="C284" s="2" t="s">
        <v>99</v>
      </c>
      <c r="D284" s="2">
        <v>2152</v>
      </c>
      <c r="E284" s="73">
        <v>43277</v>
      </c>
      <c r="F284" s="2">
        <v>540986</v>
      </c>
      <c r="G284" s="2">
        <v>1303498</v>
      </c>
      <c r="H284" s="2">
        <v>59</v>
      </c>
      <c r="I284" s="2">
        <v>284.67514038085937</v>
      </c>
      <c r="J284" s="2">
        <v>79.720268249511719</v>
      </c>
      <c r="K284" s="2">
        <v>12</v>
      </c>
      <c r="L284" s="75">
        <v>9</v>
      </c>
      <c r="M284" s="75">
        <v>6.9564361572265625</v>
      </c>
      <c r="N284" s="75">
        <v>99</v>
      </c>
      <c r="O284" s="75">
        <v>7</v>
      </c>
      <c r="P284" s="75">
        <v>7</v>
      </c>
      <c r="S284" s="2" t="s">
        <v>99</v>
      </c>
      <c r="T284" s="2">
        <v>2152</v>
      </c>
      <c r="U284" s="2">
        <v>698</v>
      </c>
      <c r="V284" s="2">
        <v>0</v>
      </c>
      <c r="X284" s="2" t="s">
        <v>99</v>
      </c>
      <c r="Y284" s="2">
        <v>2152</v>
      </c>
      <c r="Z284" s="2">
        <v>11</v>
      </c>
      <c r="AB284" s="2" t="s">
        <v>99</v>
      </c>
      <c r="AC284" s="2">
        <v>2152</v>
      </c>
      <c r="AD284" s="2">
        <v>0</v>
      </c>
      <c r="AF284" s="2" t="s">
        <v>99</v>
      </c>
      <c r="AG284" s="2">
        <v>2152</v>
      </c>
      <c r="AH284" s="2">
        <v>3</v>
      </c>
    </row>
    <row r="285" spans="2:34" x14ac:dyDescent="0.2">
      <c r="B285" s="2" t="s">
        <v>150</v>
      </c>
      <c r="C285" s="2" t="s">
        <v>99</v>
      </c>
      <c r="D285" s="2">
        <v>2153</v>
      </c>
      <c r="E285" s="73">
        <v>43264.451643518521</v>
      </c>
      <c r="F285" s="2">
        <v>540999</v>
      </c>
      <c r="G285" s="2">
        <v>1320001</v>
      </c>
      <c r="H285" s="2">
        <v>39</v>
      </c>
      <c r="I285" s="2">
        <v>66.019905090332031</v>
      </c>
      <c r="J285" s="2">
        <v>208.42851257324219</v>
      </c>
      <c r="K285" s="2">
        <v>4</v>
      </c>
      <c r="L285" s="75">
        <v>30</v>
      </c>
      <c r="M285" s="75">
        <v>7.0267033576965332</v>
      </c>
      <c r="N285" s="75">
        <v>100</v>
      </c>
      <c r="O285" s="75">
        <v>7</v>
      </c>
      <c r="P285" s="75">
        <v>7</v>
      </c>
      <c r="S285" s="2" t="s">
        <v>99</v>
      </c>
      <c r="T285" s="2">
        <v>2153</v>
      </c>
      <c r="U285" s="2">
        <v>701</v>
      </c>
      <c r="V285" s="2">
        <v>0</v>
      </c>
      <c r="X285" s="2" t="s">
        <v>99</v>
      </c>
      <c r="Y285" s="2">
        <v>2153</v>
      </c>
      <c r="Z285" s="2">
        <v>1</v>
      </c>
      <c r="AB285" s="2" t="s">
        <v>99</v>
      </c>
      <c r="AC285" s="2">
        <v>2153</v>
      </c>
      <c r="AD285" s="2">
        <v>11</v>
      </c>
      <c r="AF285" s="2" t="s">
        <v>99</v>
      </c>
      <c r="AG285" s="2">
        <v>2153</v>
      </c>
      <c r="AH285" s="2">
        <v>0</v>
      </c>
    </row>
    <row r="286" spans="2:34" x14ac:dyDescent="0.2">
      <c r="B286" s="2" t="s">
        <v>150</v>
      </c>
      <c r="C286" s="2" t="s">
        <v>99</v>
      </c>
      <c r="D286" s="2">
        <v>2154</v>
      </c>
      <c r="E286" s="73">
        <v>43264.451643518521</v>
      </c>
      <c r="F286" s="2">
        <v>541001</v>
      </c>
      <c r="G286" s="2">
        <v>1321701</v>
      </c>
      <c r="H286" s="2">
        <v>50</v>
      </c>
      <c r="I286" s="2">
        <v>25.239772796630859</v>
      </c>
      <c r="J286" s="2">
        <v>47.332279205322266</v>
      </c>
      <c r="K286" s="2">
        <v>2</v>
      </c>
      <c r="L286" s="75">
        <v>6</v>
      </c>
      <c r="M286" s="75">
        <v>7.0267033576965332</v>
      </c>
      <c r="N286" s="75">
        <v>100</v>
      </c>
      <c r="O286" s="75">
        <v>7</v>
      </c>
      <c r="P286" s="75">
        <v>7</v>
      </c>
      <c r="S286" s="2" t="s">
        <v>99</v>
      </c>
      <c r="T286" s="2">
        <v>2154</v>
      </c>
      <c r="U286" s="2">
        <v>699</v>
      </c>
      <c r="V286" s="2">
        <v>0</v>
      </c>
      <c r="X286" s="2" t="s">
        <v>99</v>
      </c>
      <c r="Y286" s="2">
        <v>2154</v>
      </c>
      <c r="Z286" s="2">
        <v>0</v>
      </c>
      <c r="AB286" s="2" t="s">
        <v>99</v>
      </c>
      <c r="AC286" s="2">
        <v>2154</v>
      </c>
      <c r="AD286" s="2">
        <v>0</v>
      </c>
      <c r="AF286" s="2" t="s">
        <v>99</v>
      </c>
      <c r="AG286" s="2">
        <v>2154</v>
      </c>
      <c r="AH286" s="2">
        <v>0</v>
      </c>
    </row>
    <row r="287" spans="2:34" x14ac:dyDescent="0.2">
      <c r="B287" s="2" t="s">
        <v>150</v>
      </c>
      <c r="C287" s="2" t="s">
        <v>99</v>
      </c>
      <c r="D287" s="2">
        <v>2155</v>
      </c>
      <c r="E287" s="73">
        <v>43263.451643518521</v>
      </c>
      <c r="F287" s="2">
        <v>540998</v>
      </c>
      <c r="G287" s="2">
        <v>1323379</v>
      </c>
      <c r="H287" s="2">
        <v>46</v>
      </c>
      <c r="I287" s="2">
        <v>106.01631927490234</v>
      </c>
      <c r="J287" s="2">
        <v>155.34295654296875</v>
      </c>
      <c r="K287" s="2">
        <v>3</v>
      </c>
      <c r="L287" s="75">
        <v>28</v>
      </c>
      <c r="M287" s="75">
        <v>7.0267033576965332</v>
      </c>
      <c r="N287" s="75">
        <v>100</v>
      </c>
      <c r="O287" s="75">
        <v>7</v>
      </c>
      <c r="P287" s="75">
        <v>7</v>
      </c>
      <c r="S287" s="2" t="s">
        <v>99</v>
      </c>
      <c r="T287" s="2">
        <v>2155</v>
      </c>
      <c r="U287" s="2">
        <v>699</v>
      </c>
      <c r="V287" s="2">
        <v>0</v>
      </c>
      <c r="X287" s="2" t="s">
        <v>99</v>
      </c>
      <c r="Y287" s="2">
        <v>2155</v>
      </c>
      <c r="Z287" s="2">
        <v>0</v>
      </c>
      <c r="AB287" s="2" t="s">
        <v>99</v>
      </c>
      <c r="AC287" s="2">
        <v>2155</v>
      </c>
      <c r="AD287" s="2">
        <v>5</v>
      </c>
      <c r="AF287" s="2" t="s">
        <v>99</v>
      </c>
      <c r="AG287" s="2">
        <v>2155</v>
      </c>
      <c r="AH287" s="2">
        <v>0</v>
      </c>
    </row>
    <row r="288" spans="2:34" x14ac:dyDescent="0.2">
      <c r="B288" s="2" t="s">
        <v>150</v>
      </c>
      <c r="C288" s="2" t="s">
        <v>99</v>
      </c>
      <c r="D288" s="2">
        <v>2156</v>
      </c>
      <c r="E288" s="73">
        <v>43259</v>
      </c>
      <c r="F288" s="2">
        <v>541013</v>
      </c>
      <c r="G288" s="2">
        <v>1330899</v>
      </c>
      <c r="H288" s="2">
        <v>41</v>
      </c>
      <c r="I288" s="2">
        <v>661.85504150390625</v>
      </c>
      <c r="J288" s="2">
        <v>115.90304565429687</v>
      </c>
      <c r="K288" s="2">
        <v>21</v>
      </c>
      <c r="L288" s="75">
        <v>14</v>
      </c>
      <c r="M288" s="75">
        <v>6.9564361572265625</v>
      </c>
      <c r="N288" s="75">
        <v>99</v>
      </c>
      <c r="O288" s="75">
        <v>7</v>
      </c>
      <c r="P288" s="75">
        <v>7</v>
      </c>
      <c r="S288" s="2" t="s">
        <v>99</v>
      </c>
      <c r="T288" s="2">
        <v>2156</v>
      </c>
      <c r="U288" s="2">
        <v>700</v>
      </c>
      <c r="V288" s="2">
        <v>0</v>
      </c>
      <c r="X288" s="2" t="s">
        <v>99</v>
      </c>
      <c r="Y288" s="2">
        <v>2156</v>
      </c>
      <c r="Z288" s="2">
        <v>0</v>
      </c>
      <c r="AB288" s="2" t="s">
        <v>99</v>
      </c>
      <c r="AC288" s="2">
        <v>2156</v>
      </c>
      <c r="AD288" s="2">
        <v>0</v>
      </c>
      <c r="AF288" s="2" t="s">
        <v>99</v>
      </c>
      <c r="AG288" s="2">
        <v>2156</v>
      </c>
      <c r="AH288" s="2">
        <v>28</v>
      </c>
    </row>
    <row r="289" spans="2:34" x14ac:dyDescent="0.2">
      <c r="B289" s="2" t="s">
        <v>150</v>
      </c>
      <c r="C289" s="2" t="s">
        <v>99</v>
      </c>
      <c r="D289" s="2">
        <v>2157</v>
      </c>
      <c r="E289" s="73">
        <v>43259</v>
      </c>
      <c r="F289" s="2">
        <v>541007</v>
      </c>
      <c r="G289" s="2">
        <v>1332601</v>
      </c>
      <c r="H289" s="2">
        <v>218</v>
      </c>
      <c r="I289" s="2">
        <v>411.23040771484375</v>
      </c>
      <c r="J289" s="2">
        <v>15.438203811645508</v>
      </c>
      <c r="K289" s="2">
        <v>17</v>
      </c>
      <c r="L289" s="75">
        <v>2</v>
      </c>
      <c r="M289" s="75">
        <v>7.0267033576965332</v>
      </c>
      <c r="N289" s="75">
        <v>100</v>
      </c>
      <c r="O289" s="75">
        <v>7</v>
      </c>
      <c r="P289" s="75">
        <v>7</v>
      </c>
      <c r="S289" s="2" t="s">
        <v>99</v>
      </c>
      <c r="T289" s="2">
        <v>2157</v>
      </c>
      <c r="U289" s="2">
        <v>700</v>
      </c>
      <c r="V289" s="2">
        <v>0</v>
      </c>
      <c r="X289" s="2" t="s">
        <v>99</v>
      </c>
      <c r="Y289" s="2">
        <v>2157</v>
      </c>
      <c r="Z289" s="2">
        <v>59</v>
      </c>
      <c r="AB289" s="2" t="s">
        <v>99</v>
      </c>
      <c r="AC289" s="2">
        <v>2157</v>
      </c>
      <c r="AD289" s="2">
        <v>0</v>
      </c>
      <c r="AF289" s="2" t="s">
        <v>99</v>
      </c>
      <c r="AG289" s="2">
        <v>2157</v>
      </c>
      <c r="AH289" s="2">
        <v>3</v>
      </c>
    </row>
    <row r="290" spans="2:34" x14ac:dyDescent="0.2">
      <c r="B290" s="2" t="s">
        <v>150</v>
      </c>
      <c r="C290" s="2" t="s">
        <v>99</v>
      </c>
      <c r="D290" s="2">
        <v>2158</v>
      </c>
      <c r="E290" s="73">
        <v>43273</v>
      </c>
      <c r="F290" s="2">
        <v>541999</v>
      </c>
      <c r="G290" s="2">
        <v>1303478</v>
      </c>
      <c r="H290" s="2">
        <v>59</v>
      </c>
      <c r="I290" s="2">
        <v>881.14111328125</v>
      </c>
      <c r="J290" s="2">
        <v>71.140289306640625</v>
      </c>
      <c r="K290" s="2">
        <v>26</v>
      </c>
      <c r="L290" s="75">
        <v>10</v>
      </c>
      <c r="M290" s="75">
        <v>6.9564361572265625</v>
      </c>
      <c r="N290" s="75">
        <v>99</v>
      </c>
      <c r="O290" s="75">
        <v>7</v>
      </c>
      <c r="P290" s="75">
        <v>7</v>
      </c>
      <c r="S290" s="2" t="s">
        <v>99</v>
      </c>
      <c r="T290" s="2">
        <v>2158</v>
      </c>
      <c r="U290" s="2">
        <v>698</v>
      </c>
      <c r="V290" s="2">
        <v>0</v>
      </c>
      <c r="X290" s="2" t="s">
        <v>99</v>
      </c>
      <c r="Y290" s="2">
        <v>2158</v>
      </c>
      <c r="Z290" s="2">
        <v>9</v>
      </c>
      <c r="AB290" s="2" t="s">
        <v>99</v>
      </c>
      <c r="AC290" s="2">
        <v>2158</v>
      </c>
      <c r="AD290" s="2">
        <v>0</v>
      </c>
      <c r="AF290" s="2" t="s">
        <v>99</v>
      </c>
      <c r="AG290" s="2">
        <v>2158</v>
      </c>
      <c r="AH290" s="2">
        <v>21</v>
      </c>
    </row>
    <row r="291" spans="2:34" x14ac:dyDescent="0.2">
      <c r="B291" s="2" t="s">
        <v>150</v>
      </c>
      <c r="C291" s="2" t="s">
        <v>99</v>
      </c>
      <c r="D291" s="2">
        <v>2159</v>
      </c>
      <c r="E291" s="73">
        <v>43275</v>
      </c>
      <c r="F291" s="2">
        <v>541987</v>
      </c>
      <c r="G291" s="2">
        <v>1310873</v>
      </c>
      <c r="H291" s="2">
        <v>38</v>
      </c>
      <c r="I291" s="2">
        <v>688.237060546875</v>
      </c>
      <c r="J291" s="2">
        <v>412.79129028320312</v>
      </c>
      <c r="K291" s="2">
        <v>45</v>
      </c>
      <c r="L291" s="75">
        <v>48</v>
      </c>
      <c r="M291" s="75">
        <v>6.9564361572265625</v>
      </c>
      <c r="N291" s="75">
        <v>99</v>
      </c>
      <c r="O291" s="75">
        <v>7</v>
      </c>
      <c r="P291" s="75">
        <v>7</v>
      </c>
      <c r="S291" s="2" t="s">
        <v>99</v>
      </c>
      <c r="T291" s="2">
        <v>2159</v>
      </c>
      <c r="U291" s="2">
        <v>700</v>
      </c>
      <c r="V291" s="2">
        <v>0</v>
      </c>
      <c r="X291" s="2" t="s">
        <v>99</v>
      </c>
      <c r="Y291" s="2">
        <v>2159</v>
      </c>
      <c r="Z291" s="2">
        <v>1</v>
      </c>
      <c r="AB291" s="2" t="s">
        <v>99</v>
      </c>
      <c r="AC291" s="2">
        <v>2159</v>
      </c>
      <c r="AD291" s="2">
        <v>0</v>
      </c>
      <c r="AF291" s="2" t="s">
        <v>99</v>
      </c>
      <c r="AG291" s="2">
        <v>2159</v>
      </c>
      <c r="AH291" s="2">
        <v>0</v>
      </c>
    </row>
    <row r="292" spans="2:34" x14ac:dyDescent="0.2">
      <c r="B292" s="2" t="s">
        <v>150</v>
      </c>
      <c r="C292" s="2" t="s">
        <v>99</v>
      </c>
      <c r="D292" s="2">
        <v>2160</v>
      </c>
      <c r="E292" s="73">
        <v>43276</v>
      </c>
      <c r="F292" s="2">
        <v>541983</v>
      </c>
      <c r="G292" s="2">
        <v>1312593</v>
      </c>
      <c r="H292" s="2">
        <v>93</v>
      </c>
      <c r="I292" s="2">
        <v>547.7076416015625</v>
      </c>
      <c r="J292" s="2">
        <v>124.94096374511719</v>
      </c>
      <c r="K292" s="2">
        <v>33</v>
      </c>
      <c r="L292" s="75">
        <v>14</v>
      </c>
      <c r="M292" s="75">
        <v>6.9564361572265625</v>
      </c>
      <c r="N292" s="75">
        <v>99</v>
      </c>
      <c r="O292" s="75">
        <v>7</v>
      </c>
      <c r="P292" s="75">
        <v>7</v>
      </c>
      <c r="S292" s="2" t="s">
        <v>99</v>
      </c>
      <c r="T292" s="2">
        <v>2160</v>
      </c>
      <c r="U292" s="2">
        <v>697</v>
      </c>
      <c r="V292" s="2">
        <v>0</v>
      </c>
      <c r="X292" s="2" t="s">
        <v>99</v>
      </c>
      <c r="Y292" s="2">
        <v>2160</v>
      </c>
      <c r="Z292" s="2">
        <v>12</v>
      </c>
      <c r="AB292" s="2" t="s">
        <v>99</v>
      </c>
      <c r="AC292" s="2">
        <v>2160</v>
      </c>
      <c r="AD292" s="2">
        <v>0</v>
      </c>
      <c r="AF292" s="2" t="s">
        <v>99</v>
      </c>
      <c r="AG292" s="2">
        <v>2160</v>
      </c>
      <c r="AH292" s="2">
        <v>8</v>
      </c>
    </row>
    <row r="293" spans="2:34" x14ac:dyDescent="0.2">
      <c r="B293" s="2" t="s">
        <v>150</v>
      </c>
      <c r="C293" s="2" t="s">
        <v>99</v>
      </c>
      <c r="D293" s="2">
        <v>2161</v>
      </c>
      <c r="E293" s="73">
        <v>43274</v>
      </c>
      <c r="F293" s="2">
        <v>542014</v>
      </c>
      <c r="G293" s="2">
        <v>1314150</v>
      </c>
      <c r="H293" s="2">
        <v>104</v>
      </c>
      <c r="I293" s="2">
        <v>1036.347900390625</v>
      </c>
      <c r="J293" s="2">
        <v>341.84201049804687</v>
      </c>
      <c r="K293" s="2">
        <v>64</v>
      </c>
      <c r="L293" s="75">
        <v>39</v>
      </c>
      <c r="M293" s="75">
        <v>6.9564366340637207</v>
      </c>
      <c r="N293" s="75">
        <v>99</v>
      </c>
      <c r="O293" s="75">
        <v>7</v>
      </c>
      <c r="P293" s="75">
        <v>7</v>
      </c>
      <c r="S293" s="2" t="s">
        <v>99</v>
      </c>
      <c r="T293" s="2">
        <v>2161</v>
      </c>
      <c r="U293" s="2">
        <v>699</v>
      </c>
      <c r="V293" s="2">
        <v>0</v>
      </c>
      <c r="X293" s="2" t="s">
        <v>99</v>
      </c>
      <c r="Y293" s="2">
        <v>2161</v>
      </c>
      <c r="Z293" s="2">
        <v>6</v>
      </c>
      <c r="AB293" s="2" t="s">
        <v>99</v>
      </c>
      <c r="AC293" s="2">
        <v>2161</v>
      </c>
      <c r="AD293" s="2">
        <v>1</v>
      </c>
      <c r="AF293" s="2" t="s">
        <v>99</v>
      </c>
      <c r="AG293" s="2">
        <v>2161</v>
      </c>
      <c r="AH293" s="2">
        <v>20</v>
      </c>
    </row>
    <row r="294" spans="2:34" x14ac:dyDescent="0.2">
      <c r="B294" s="2" t="s">
        <v>150</v>
      </c>
      <c r="C294" s="2" t="s">
        <v>99</v>
      </c>
      <c r="D294" s="2">
        <v>2162</v>
      </c>
      <c r="E294" s="73">
        <v>43264.451643518521</v>
      </c>
      <c r="F294" s="2">
        <v>542005</v>
      </c>
      <c r="G294" s="2">
        <v>1320084</v>
      </c>
      <c r="H294" s="2">
        <v>135</v>
      </c>
      <c r="I294" s="2">
        <v>702.5057373046875</v>
      </c>
      <c r="J294" s="2">
        <v>7.5388655662536621</v>
      </c>
      <c r="K294" s="2">
        <v>29</v>
      </c>
      <c r="L294" s="75">
        <v>1</v>
      </c>
      <c r="M294" s="75">
        <v>7.0267033576965332</v>
      </c>
      <c r="N294" s="75">
        <v>100</v>
      </c>
      <c r="O294" s="75">
        <v>7</v>
      </c>
      <c r="P294" s="75">
        <v>7</v>
      </c>
      <c r="S294" s="2" t="s">
        <v>99</v>
      </c>
      <c r="T294" s="2">
        <v>2162</v>
      </c>
      <c r="U294" s="2">
        <v>700</v>
      </c>
      <c r="V294" s="2">
        <v>0</v>
      </c>
      <c r="X294" s="2" t="s">
        <v>99</v>
      </c>
      <c r="Y294" s="2">
        <v>2162</v>
      </c>
      <c r="Z294" s="2">
        <v>36</v>
      </c>
      <c r="AB294" s="2" t="s">
        <v>99</v>
      </c>
      <c r="AC294" s="2">
        <v>2162</v>
      </c>
      <c r="AD294" s="2">
        <v>0</v>
      </c>
      <c r="AF294" s="2" t="s">
        <v>99</v>
      </c>
      <c r="AG294" s="2">
        <v>2162</v>
      </c>
      <c r="AH294" s="2">
        <v>10</v>
      </c>
    </row>
    <row r="295" spans="2:34" x14ac:dyDescent="0.2">
      <c r="B295" s="2" t="s">
        <v>150</v>
      </c>
      <c r="C295" s="2" t="s">
        <v>99</v>
      </c>
      <c r="D295" s="2">
        <v>2163</v>
      </c>
      <c r="E295" s="73">
        <v>43263.451643518521</v>
      </c>
      <c r="F295" s="2">
        <v>542000</v>
      </c>
      <c r="G295" s="2">
        <v>1321840</v>
      </c>
      <c r="H295" s="2">
        <v>117</v>
      </c>
      <c r="I295" s="2">
        <v>646.83575439453125</v>
      </c>
      <c r="J295" s="2">
        <v>88.758285522460937</v>
      </c>
      <c r="K295" s="2">
        <v>31</v>
      </c>
      <c r="L295" s="75">
        <v>11</v>
      </c>
      <c r="M295" s="75">
        <v>6.9564361572265625</v>
      </c>
      <c r="N295" s="75">
        <v>99</v>
      </c>
      <c r="O295" s="75">
        <v>7</v>
      </c>
      <c r="P295" s="75">
        <v>7</v>
      </c>
      <c r="S295" s="2" t="s">
        <v>99</v>
      </c>
      <c r="T295" s="2">
        <v>2163</v>
      </c>
      <c r="U295" s="2">
        <v>699</v>
      </c>
      <c r="V295" s="2">
        <v>0</v>
      </c>
      <c r="X295" s="2" t="s">
        <v>99</v>
      </c>
      <c r="Y295" s="2">
        <v>2163</v>
      </c>
      <c r="Z295" s="2">
        <v>5</v>
      </c>
      <c r="AB295" s="2" t="s">
        <v>99</v>
      </c>
      <c r="AC295" s="2">
        <v>2163</v>
      </c>
      <c r="AD295" s="2">
        <v>1</v>
      </c>
      <c r="AF295" s="2" t="s">
        <v>99</v>
      </c>
      <c r="AG295" s="2">
        <v>2163</v>
      </c>
      <c r="AH295" s="2">
        <v>3</v>
      </c>
    </row>
    <row r="296" spans="2:34" x14ac:dyDescent="0.2">
      <c r="B296" s="2" t="s">
        <v>150</v>
      </c>
      <c r="C296" s="2" t="s">
        <v>99</v>
      </c>
      <c r="D296" s="2">
        <v>2164</v>
      </c>
      <c r="E296" s="73">
        <v>43263.451643518521</v>
      </c>
      <c r="F296" s="2">
        <v>542001</v>
      </c>
      <c r="G296" s="2">
        <v>1323524</v>
      </c>
      <c r="H296" s="2">
        <v>146</v>
      </c>
      <c r="I296" s="2">
        <v>1020.1721801757812</v>
      </c>
      <c r="J296" s="2">
        <v>80.342391967773437</v>
      </c>
      <c r="K296" s="2">
        <v>33</v>
      </c>
      <c r="L296" s="75">
        <v>10</v>
      </c>
      <c r="M296" s="75">
        <v>6.9564361572265625</v>
      </c>
      <c r="N296" s="75">
        <v>99</v>
      </c>
      <c r="O296" s="75">
        <v>7</v>
      </c>
      <c r="P296" s="75">
        <v>7</v>
      </c>
      <c r="S296" s="2" t="s">
        <v>99</v>
      </c>
      <c r="T296" s="2">
        <v>2164</v>
      </c>
      <c r="U296" s="2">
        <v>701</v>
      </c>
      <c r="V296" s="2">
        <v>0</v>
      </c>
      <c r="X296" s="2" t="s">
        <v>99</v>
      </c>
      <c r="Y296" s="2">
        <v>2164</v>
      </c>
      <c r="Z296" s="2">
        <v>59</v>
      </c>
      <c r="AB296" s="2" t="s">
        <v>99</v>
      </c>
      <c r="AC296" s="2">
        <v>2164</v>
      </c>
      <c r="AD296" s="2">
        <v>2</v>
      </c>
      <c r="AF296" s="2" t="s">
        <v>99</v>
      </c>
      <c r="AG296" s="2">
        <v>2164</v>
      </c>
      <c r="AH296" s="2">
        <v>26</v>
      </c>
    </row>
    <row r="297" spans="2:34" x14ac:dyDescent="0.2">
      <c r="B297" s="2" t="s">
        <v>150</v>
      </c>
      <c r="C297" s="2" t="s">
        <v>99</v>
      </c>
      <c r="D297" s="2">
        <v>2165</v>
      </c>
      <c r="E297" s="73">
        <v>43257</v>
      </c>
      <c r="F297" s="2">
        <v>542005</v>
      </c>
      <c r="G297" s="2">
        <v>1325201</v>
      </c>
      <c r="H297" s="2">
        <v>214</v>
      </c>
      <c r="I297" s="2">
        <v>808.662353515625</v>
      </c>
      <c r="J297" s="2">
        <v>66.617462158203125</v>
      </c>
      <c r="K297" s="2">
        <v>25</v>
      </c>
      <c r="L297" s="75">
        <v>8</v>
      </c>
      <c r="M297" s="75">
        <v>6.9564361572265625</v>
      </c>
      <c r="N297" s="75">
        <v>99</v>
      </c>
      <c r="O297" s="75">
        <v>7</v>
      </c>
      <c r="P297" s="75">
        <v>7</v>
      </c>
      <c r="S297" s="2" t="s">
        <v>99</v>
      </c>
      <c r="T297" s="2">
        <v>2165</v>
      </c>
      <c r="U297" s="2">
        <v>699</v>
      </c>
      <c r="V297" s="2">
        <v>0</v>
      </c>
      <c r="X297" s="2" t="s">
        <v>99</v>
      </c>
      <c r="Y297" s="2">
        <v>2165</v>
      </c>
      <c r="Z297" s="2">
        <v>120</v>
      </c>
      <c r="AB297" s="2" t="s">
        <v>99</v>
      </c>
      <c r="AC297" s="2">
        <v>2165</v>
      </c>
      <c r="AD297" s="2">
        <v>0</v>
      </c>
      <c r="AF297" s="2" t="s">
        <v>99</v>
      </c>
      <c r="AG297" s="2">
        <v>2165</v>
      </c>
      <c r="AH297" s="2">
        <v>7</v>
      </c>
    </row>
    <row r="298" spans="2:34" x14ac:dyDescent="0.2">
      <c r="B298" s="2" t="s">
        <v>150</v>
      </c>
      <c r="C298" s="2" t="s">
        <v>99</v>
      </c>
      <c r="D298" s="2">
        <v>2166</v>
      </c>
      <c r="E298" s="73">
        <v>43257</v>
      </c>
      <c r="F298" s="2">
        <v>542001</v>
      </c>
      <c r="G298" s="2">
        <v>1330965</v>
      </c>
      <c r="H298" s="2">
        <v>254</v>
      </c>
      <c r="I298" s="2">
        <v>1772.619384765625</v>
      </c>
      <c r="J298" s="2">
        <v>7.5388655662536621</v>
      </c>
      <c r="K298" s="2">
        <v>50</v>
      </c>
      <c r="L298" s="75">
        <v>1</v>
      </c>
      <c r="M298" s="75">
        <v>6.9564361572265625</v>
      </c>
      <c r="N298" s="75">
        <v>99</v>
      </c>
      <c r="O298" s="75">
        <v>7</v>
      </c>
      <c r="P298" s="75">
        <v>7</v>
      </c>
      <c r="S298" s="2" t="s">
        <v>99</v>
      </c>
      <c r="T298" s="2">
        <v>2166</v>
      </c>
      <c r="U298" s="2">
        <v>693</v>
      </c>
      <c r="V298" s="2">
        <v>0</v>
      </c>
      <c r="X298" s="2" t="s">
        <v>99</v>
      </c>
      <c r="Y298" s="2">
        <v>2166</v>
      </c>
      <c r="Z298" s="2">
        <v>73</v>
      </c>
      <c r="AB298" s="2" t="s">
        <v>99</v>
      </c>
      <c r="AC298" s="2">
        <v>2166</v>
      </c>
      <c r="AD298" s="2">
        <v>0</v>
      </c>
      <c r="AF298" s="2" t="s">
        <v>99</v>
      </c>
      <c r="AG298" s="2">
        <v>2166</v>
      </c>
      <c r="AH298" s="2">
        <v>4</v>
      </c>
    </row>
    <row r="299" spans="2:34" x14ac:dyDescent="0.2">
      <c r="B299" s="2" t="s">
        <v>150</v>
      </c>
      <c r="C299" s="2" t="s">
        <v>99</v>
      </c>
      <c r="D299" s="2">
        <v>2167</v>
      </c>
      <c r="E299" s="73">
        <v>43258</v>
      </c>
      <c r="F299" s="2">
        <v>542000</v>
      </c>
      <c r="G299" s="2">
        <v>1332578</v>
      </c>
      <c r="H299" s="2">
        <v>130</v>
      </c>
      <c r="I299" s="2">
        <v>2363.40673828125</v>
      </c>
      <c r="J299" s="2">
        <v>133.03778076171875</v>
      </c>
      <c r="K299" s="2">
        <v>103</v>
      </c>
      <c r="L299" s="75">
        <v>17</v>
      </c>
      <c r="M299" s="75">
        <v>6.9564366340637207</v>
      </c>
      <c r="N299" s="75">
        <v>99</v>
      </c>
      <c r="O299" s="75">
        <v>7</v>
      </c>
      <c r="P299" s="75">
        <v>7</v>
      </c>
      <c r="S299" s="2" t="s">
        <v>99</v>
      </c>
      <c r="T299" s="2">
        <v>2167</v>
      </c>
      <c r="U299" s="2">
        <v>692</v>
      </c>
      <c r="V299" s="2">
        <v>0</v>
      </c>
      <c r="X299" s="2" t="s">
        <v>99</v>
      </c>
      <c r="Y299" s="2">
        <v>2167</v>
      </c>
      <c r="Z299" s="2">
        <v>18</v>
      </c>
      <c r="AB299" s="2" t="s">
        <v>99</v>
      </c>
      <c r="AC299" s="2">
        <v>2167</v>
      </c>
      <c r="AD299" s="2">
        <v>4</v>
      </c>
      <c r="AF299" s="2" t="s">
        <v>99</v>
      </c>
      <c r="AG299" s="2">
        <v>2167</v>
      </c>
      <c r="AH299" s="2">
        <v>39</v>
      </c>
    </row>
    <row r="300" spans="2:34" x14ac:dyDescent="0.2">
      <c r="B300" s="2" t="s">
        <v>150</v>
      </c>
      <c r="C300" s="2" t="s">
        <v>99</v>
      </c>
      <c r="D300" s="2">
        <v>2168</v>
      </c>
      <c r="E300" s="73">
        <v>43258</v>
      </c>
      <c r="F300" s="2">
        <v>542004</v>
      </c>
      <c r="G300" s="2">
        <v>1334303</v>
      </c>
      <c r="H300" s="2">
        <v>136</v>
      </c>
      <c r="I300" s="2">
        <v>945.12982177734375</v>
      </c>
      <c r="J300" s="2">
        <v>82.375381469726563</v>
      </c>
      <c r="K300" s="2">
        <v>39</v>
      </c>
      <c r="L300" s="75">
        <v>9</v>
      </c>
      <c r="M300" s="75">
        <v>7.0267033576965332</v>
      </c>
      <c r="N300" s="75">
        <v>100</v>
      </c>
      <c r="O300" s="75">
        <v>7</v>
      </c>
      <c r="P300" s="75">
        <v>7</v>
      </c>
      <c r="S300" s="2" t="s">
        <v>99</v>
      </c>
      <c r="T300" s="2">
        <v>2168</v>
      </c>
      <c r="U300" s="2">
        <v>696</v>
      </c>
      <c r="V300" s="2">
        <v>0</v>
      </c>
      <c r="X300" s="2" t="s">
        <v>99</v>
      </c>
      <c r="Y300" s="2">
        <v>2168</v>
      </c>
      <c r="Z300" s="2">
        <v>12</v>
      </c>
      <c r="AB300" s="2" t="s">
        <v>99</v>
      </c>
      <c r="AC300" s="2">
        <v>2168</v>
      </c>
      <c r="AD300" s="2">
        <v>1</v>
      </c>
      <c r="AF300" s="2" t="s">
        <v>99</v>
      </c>
      <c r="AG300" s="2">
        <v>2168</v>
      </c>
      <c r="AH300" s="2">
        <v>10</v>
      </c>
    </row>
    <row r="301" spans="2:34" x14ac:dyDescent="0.2">
      <c r="B301" s="2" t="s">
        <v>150</v>
      </c>
      <c r="C301" s="2" t="s">
        <v>99</v>
      </c>
      <c r="D301" s="2">
        <v>2169</v>
      </c>
      <c r="E301" s="73">
        <v>43273</v>
      </c>
      <c r="F301" s="2">
        <v>542999</v>
      </c>
      <c r="G301" s="2">
        <v>1303500</v>
      </c>
      <c r="H301" s="2">
        <v>65</v>
      </c>
      <c r="I301" s="2">
        <v>321.8720703125</v>
      </c>
      <c r="J301" s="2">
        <v>23.770593643188477</v>
      </c>
      <c r="K301" s="2">
        <v>10</v>
      </c>
      <c r="L301" s="75">
        <v>3</v>
      </c>
      <c r="M301" s="75">
        <v>7.0267033576965332</v>
      </c>
      <c r="N301" s="75">
        <v>100</v>
      </c>
      <c r="O301" s="75">
        <v>7</v>
      </c>
      <c r="P301" s="75">
        <v>7</v>
      </c>
      <c r="S301" s="2" t="s">
        <v>99</v>
      </c>
      <c r="T301" s="2">
        <v>2169</v>
      </c>
      <c r="U301" s="2">
        <v>701</v>
      </c>
      <c r="V301" s="2">
        <v>0</v>
      </c>
      <c r="X301" s="2" t="s">
        <v>99</v>
      </c>
      <c r="Y301" s="2">
        <v>2169</v>
      </c>
      <c r="Z301" s="2">
        <v>16</v>
      </c>
      <c r="AB301" s="2" t="s">
        <v>99</v>
      </c>
      <c r="AC301" s="2">
        <v>2169</v>
      </c>
      <c r="AD301" s="2">
        <v>0</v>
      </c>
      <c r="AF301" s="2" t="s">
        <v>99</v>
      </c>
      <c r="AG301" s="2">
        <v>2169</v>
      </c>
      <c r="AH301" s="2">
        <v>0</v>
      </c>
    </row>
    <row r="302" spans="2:34" x14ac:dyDescent="0.2">
      <c r="B302" s="2" t="s">
        <v>150</v>
      </c>
      <c r="C302" s="2" t="s">
        <v>99</v>
      </c>
      <c r="D302" s="2">
        <v>2170</v>
      </c>
      <c r="E302" s="73">
        <v>43275</v>
      </c>
      <c r="F302" s="2">
        <v>543011</v>
      </c>
      <c r="G302" s="2">
        <v>1310891</v>
      </c>
      <c r="H302" s="2">
        <v>77</v>
      </c>
      <c r="I302" s="2">
        <v>1434.7247314453125</v>
      </c>
      <c r="J302" s="2">
        <v>274.80255126953125</v>
      </c>
      <c r="K302" s="2">
        <v>88</v>
      </c>
      <c r="L302" s="75">
        <v>31</v>
      </c>
      <c r="M302" s="75">
        <v>7.0267033576965332</v>
      </c>
      <c r="N302" s="75">
        <v>100</v>
      </c>
      <c r="O302" s="75">
        <v>7</v>
      </c>
      <c r="P302" s="75">
        <v>7</v>
      </c>
      <c r="S302" s="2" t="s">
        <v>99</v>
      </c>
      <c r="T302" s="2">
        <v>2170</v>
      </c>
      <c r="U302" s="2">
        <v>692</v>
      </c>
      <c r="V302" s="2">
        <v>0</v>
      </c>
      <c r="X302" s="2" t="s">
        <v>99</v>
      </c>
      <c r="Y302" s="2">
        <v>2170</v>
      </c>
      <c r="Z302" s="2">
        <v>15</v>
      </c>
      <c r="AB302" s="2" t="s">
        <v>99</v>
      </c>
      <c r="AC302" s="2">
        <v>2170</v>
      </c>
      <c r="AD302" s="2">
        <v>1</v>
      </c>
      <c r="AF302" s="2" t="s">
        <v>99</v>
      </c>
      <c r="AG302" s="2">
        <v>2170</v>
      </c>
      <c r="AH302" s="2">
        <v>1</v>
      </c>
    </row>
    <row r="303" spans="2:34" x14ac:dyDescent="0.2">
      <c r="B303" s="2" t="s">
        <v>150</v>
      </c>
      <c r="C303" s="2" t="s">
        <v>99</v>
      </c>
      <c r="D303" s="2">
        <v>2171</v>
      </c>
      <c r="E303" s="73">
        <v>43274</v>
      </c>
      <c r="F303" s="2">
        <v>543015</v>
      </c>
      <c r="G303" s="2">
        <v>1312585</v>
      </c>
      <c r="H303" s="2">
        <v>59</v>
      </c>
      <c r="I303" s="2">
        <v>3794.70361328125</v>
      </c>
      <c r="J303" s="2">
        <v>663.79608154296875</v>
      </c>
      <c r="K303" s="2">
        <v>175</v>
      </c>
      <c r="L303" s="75">
        <v>82</v>
      </c>
      <c r="M303" s="75">
        <v>6.9564361572265625</v>
      </c>
      <c r="N303" s="75">
        <v>99</v>
      </c>
      <c r="O303" s="75">
        <v>7</v>
      </c>
      <c r="P303" s="75">
        <v>7</v>
      </c>
      <c r="S303" s="2" t="s">
        <v>99</v>
      </c>
      <c r="T303" s="2">
        <v>2171</v>
      </c>
      <c r="U303" s="2">
        <v>699</v>
      </c>
      <c r="V303" s="2">
        <v>0</v>
      </c>
      <c r="X303" s="2" t="s">
        <v>99</v>
      </c>
      <c r="Y303" s="2">
        <v>2171</v>
      </c>
      <c r="Z303" s="2">
        <v>0</v>
      </c>
      <c r="AB303" s="2" t="s">
        <v>99</v>
      </c>
      <c r="AC303" s="2">
        <v>2171</v>
      </c>
      <c r="AD303" s="2">
        <v>2</v>
      </c>
      <c r="AF303" s="2" t="s">
        <v>99</v>
      </c>
      <c r="AG303" s="2">
        <v>2171</v>
      </c>
      <c r="AH303" s="2">
        <v>30</v>
      </c>
    </row>
    <row r="304" spans="2:34" x14ac:dyDescent="0.2">
      <c r="B304" s="2" t="s">
        <v>150</v>
      </c>
      <c r="C304" s="2" t="s">
        <v>99</v>
      </c>
      <c r="D304" s="2">
        <v>2172</v>
      </c>
      <c r="E304" s="73">
        <v>43274</v>
      </c>
      <c r="F304" s="2">
        <v>543018</v>
      </c>
      <c r="G304" s="2">
        <v>1314401</v>
      </c>
      <c r="H304" s="2">
        <v>186</v>
      </c>
      <c r="I304" s="2">
        <v>826.8896484375</v>
      </c>
      <c r="J304" s="2">
        <v>0</v>
      </c>
      <c r="K304" s="2">
        <v>32</v>
      </c>
      <c r="L304" s="75">
        <v>0</v>
      </c>
      <c r="M304" s="75">
        <v>6.9564361572265625</v>
      </c>
      <c r="N304" s="75">
        <v>99</v>
      </c>
      <c r="O304" s="75">
        <v>7</v>
      </c>
      <c r="P304" s="75">
        <v>7</v>
      </c>
      <c r="S304" s="2" t="s">
        <v>99</v>
      </c>
      <c r="T304" s="2">
        <v>2172</v>
      </c>
      <c r="U304" s="2">
        <v>699</v>
      </c>
      <c r="V304" s="2">
        <v>0</v>
      </c>
      <c r="X304" s="2" t="s">
        <v>99</v>
      </c>
      <c r="Y304" s="2">
        <v>2172</v>
      </c>
      <c r="Z304" s="2">
        <v>54</v>
      </c>
      <c r="AB304" s="2" t="s">
        <v>99</v>
      </c>
      <c r="AC304" s="2">
        <v>2172</v>
      </c>
      <c r="AD304" s="2">
        <v>0</v>
      </c>
      <c r="AF304" s="2" t="s">
        <v>99</v>
      </c>
      <c r="AG304" s="2">
        <v>2172</v>
      </c>
      <c r="AH304" s="2">
        <v>0</v>
      </c>
    </row>
    <row r="305" spans="2:34" x14ac:dyDescent="0.2">
      <c r="B305" s="2" t="s">
        <v>151</v>
      </c>
      <c r="C305" s="2" t="s">
        <v>99</v>
      </c>
      <c r="D305" s="2">
        <v>2201</v>
      </c>
      <c r="E305" s="73">
        <v>43323</v>
      </c>
      <c r="F305" s="2">
        <v>481955</v>
      </c>
      <c r="G305" s="2">
        <v>1231895</v>
      </c>
      <c r="H305" s="2">
        <v>46</v>
      </c>
      <c r="I305" s="2">
        <v>91.947456359863281</v>
      </c>
      <c r="J305" s="2">
        <v>0</v>
      </c>
      <c r="K305" s="2">
        <v>4</v>
      </c>
      <c r="L305" s="75">
        <v>0</v>
      </c>
      <c r="M305" s="75">
        <v>6.9564366340637207</v>
      </c>
      <c r="N305" s="75">
        <v>99</v>
      </c>
      <c r="O305" s="75">
        <v>7</v>
      </c>
      <c r="P305" s="75">
        <v>7</v>
      </c>
      <c r="S305" s="2" t="s">
        <v>99</v>
      </c>
      <c r="T305" s="2">
        <v>2201</v>
      </c>
      <c r="U305" s="2">
        <v>698</v>
      </c>
      <c r="V305" s="2">
        <v>0</v>
      </c>
      <c r="X305" s="2" t="s">
        <v>99</v>
      </c>
      <c r="Y305" s="2">
        <v>2201</v>
      </c>
      <c r="Z305" s="2">
        <v>0</v>
      </c>
      <c r="AB305" s="2" t="s">
        <v>99</v>
      </c>
      <c r="AC305" s="2">
        <v>2201</v>
      </c>
      <c r="AD305" s="2">
        <v>0</v>
      </c>
      <c r="AF305" s="2" t="s">
        <v>99</v>
      </c>
      <c r="AG305" s="2">
        <v>2201</v>
      </c>
      <c r="AH305" s="2">
        <v>0</v>
      </c>
    </row>
    <row r="306" spans="2:34" x14ac:dyDescent="0.2">
      <c r="B306" s="2" t="s">
        <v>151</v>
      </c>
      <c r="C306" s="2" t="s">
        <v>99</v>
      </c>
      <c r="D306" s="2">
        <v>2202</v>
      </c>
      <c r="E306" s="73">
        <v>43323</v>
      </c>
      <c r="F306" s="2">
        <v>481766</v>
      </c>
      <c r="G306" s="2">
        <v>1233722</v>
      </c>
      <c r="H306" s="2">
        <v>85</v>
      </c>
      <c r="I306" s="2">
        <v>45.338169097900391</v>
      </c>
      <c r="J306" s="2">
        <v>0</v>
      </c>
      <c r="K306" s="2">
        <v>1</v>
      </c>
      <c r="L306" s="75">
        <v>0</v>
      </c>
      <c r="M306" s="75">
        <v>2.9813299179077148</v>
      </c>
      <c r="N306" s="75">
        <v>99</v>
      </c>
      <c r="O306" s="75">
        <v>7</v>
      </c>
      <c r="P306" s="75">
        <v>3</v>
      </c>
      <c r="S306" s="2" t="s">
        <v>99</v>
      </c>
      <c r="T306" s="2">
        <v>2202</v>
      </c>
      <c r="U306" s="2">
        <v>296</v>
      </c>
      <c r="V306" s="2">
        <v>0</v>
      </c>
      <c r="X306" s="2" t="s">
        <v>99</v>
      </c>
      <c r="Y306" s="2">
        <v>2202</v>
      </c>
      <c r="Z306" s="2">
        <v>0</v>
      </c>
      <c r="AB306" s="2" t="s">
        <v>99</v>
      </c>
      <c r="AC306" s="2">
        <v>2202</v>
      </c>
      <c r="AD306" s="2">
        <v>0</v>
      </c>
      <c r="AF306" s="2" t="s">
        <v>99</v>
      </c>
      <c r="AG306" s="2">
        <v>2202</v>
      </c>
      <c r="AH306" s="2">
        <v>0</v>
      </c>
    </row>
    <row r="307" spans="2:34" x14ac:dyDescent="0.2">
      <c r="B307" s="2" t="s">
        <v>151</v>
      </c>
      <c r="C307" s="2" t="s">
        <v>99</v>
      </c>
      <c r="D307" s="2">
        <v>2203</v>
      </c>
      <c r="E307" s="73">
        <v>43324</v>
      </c>
      <c r="F307" s="2">
        <v>481996</v>
      </c>
      <c r="G307" s="2">
        <v>1235160</v>
      </c>
      <c r="H307" s="2">
        <v>78</v>
      </c>
      <c r="I307" s="2">
        <v>31.952999114990234</v>
      </c>
      <c r="J307" s="2">
        <v>0</v>
      </c>
      <c r="K307" s="2">
        <v>1</v>
      </c>
      <c r="L307" s="75">
        <v>0</v>
      </c>
      <c r="M307" s="75">
        <v>6.9564361572265625</v>
      </c>
      <c r="N307" s="75">
        <v>99</v>
      </c>
      <c r="O307" s="75">
        <v>7</v>
      </c>
      <c r="P307" s="75">
        <v>7</v>
      </c>
      <c r="S307" s="2" t="s">
        <v>99</v>
      </c>
      <c r="T307" s="2">
        <v>2203</v>
      </c>
      <c r="U307" s="2">
        <v>701</v>
      </c>
      <c r="V307" s="2">
        <v>0</v>
      </c>
      <c r="X307" s="2" t="s">
        <v>99</v>
      </c>
      <c r="Y307" s="2">
        <v>2203</v>
      </c>
      <c r="Z307" s="2">
        <v>0</v>
      </c>
      <c r="AB307" s="2" t="s">
        <v>99</v>
      </c>
      <c r="AC307" s="2">
        <v>2203</v>
      </c>
      <c r="AD307" s="2">
        <v>0</v>
      </c>
      <c r="AF307" s="2" t="s">
        <v>99</v>
      </c>
      <c r="AG307" s="2">
        <v>2203</v>
      </c>
      <c r="AH307" s="2">
        <v>0</v>
      </c>
    </row>
    <row r="308" spans="2:34" x14ac:dyDescent="0.2">
      <c r="B308" s="2" t="s">
        <v>151</v>
      </c>
      <c r="C308" s="2" t="s">
        <v>99</v>
      </c>
      <c r="D308" s="2">
        <v>2204</v>
      </c>
      <c r="E308" s="73">
        <v>43324</v>
      </c>
      <c r="F308" s="2">
        <v>482219</v>
      </c>
      <c r="G308" s="2">
        <v>1240645</v>
      </c>
      <c r="H308" s="2">
        <v>77</v>
      </c>
      <c r="I308" s="2">
        <v>0</v>
      </c>
      <c r="J308" s="2">
        <v>0</v>
      </c>
      <c r="K308" s="2">
        <v>0</v>
      </c>
      <c r="L308" s="75">
        <v>0</v>
      </c>
      <c r="M308" s="75">
        <v>6.9564366340637207</v>
      </c>
      <c r="N308" s="75">
        <v>99</v>
      </c>
      <c r="O308" s="75">
        <v>7</v>
      </c>
      <c r="P308" s="75">
        <v>7</v>
      </c>
      <c r="S308" s="2" t="s">
        <v>99</v>
      </c>
      <c r="T308" s="2">
        <v>2204</v>
      </c>
      <c r="U308" s="2">
        <v>689</v>
      </c>
      <c r="V308" s="2">
        <v>0</v>
      </c>
      <c r="X308" s="2" t="s">
        <v>99</v>
      </c>
      <c r="Y308" s="2">
        <v>2204</v>
      </c>
      <c r="Z308" s="2">
        <v>0</v>
      </c>
      <c r="AB308" s="2" t="s">
        <v>99</v>
      </c>
      <c r="AC308" s="2">
        <v>2204</v>
      </c>
      <c r="AD308" s="2">
        <v>0</v>
      </c>
      <c r="AF308" s="2" t="s">
        <v>99</v>
      </c>
      <c r="AG308" s="2">
        <v>2204</v>
      </c>
      <c r="AH308" s="2">
        <v>0</v>
      </c>
    </row>
    <row r="309" spans="2:34" x14ac:dyDescent="0.2">
      <c r="B309" s="2" t="s">
        <v>148</v>
      </c>
      <c r="C309" s="2" t="s">
        <v>99</v>
      </c>
      <c r="D309" s="2">
        <v>2205</v>
      </c>
      <c r="E309" s="73">
        <v>43312</v>
      </c>
      <c r="F309" s="2">
        <v>482000</v>
      </c>
      <c r="G309" s="2">
        <v>1260798</v>
      </c>
      <c r="H309" s="2">
        <v>330</v>
      </c>
      <c r="I309" s="2">
        <v>17.103073120117188</v>
      </c>
      <c r="J309" s="2">
        <v>10.142650604248047</v>
      </c>
      <c r="K309" s="2">
        <v>1</v>
      </c>
      <c r="L309" s="75">
        <v>1</v>
      </c>
      <c r="M309" s="75">
        <v>6.9564361572265625</v>
      </c>
      <c r="N309" s="75">
        <v>99</v>
      </c>
      <c r="O309" s="75">
        <v>7</v>
      </c>
      <c r="P309" s="75">
        <v>7</v>
      </c>
      <c r="S309" s="2" t="s">
        <v>99</v>
      </c>
      <c r="T309" s="2">
        <v>2205</v>
      </c>
      <c r="U309" s="2">
        <v>698</v>
      </c>
      <c r="V309" s="2">
        <v>0</v>
      </c>
      <c r="X309" s="2" t="s">
        <v>99</v>
      </c>
      <c r="Y309" s="2">
        <v>2205</v>
      </c>
      <c r="Z309" s="2">
        <v>68</v>
      </c>
      <c r="AB309" s="2" t="s">
        <v>99</v>
      </c>
      <c r="AC309" s="2">
        <v>2205</v>
      </c>
      <c r="AD309" s="2">
        <v>0</v>
      </c>
      <c r="AF309" s="2" t="s">
        <v>99</v>
      </c>
      <c r="AG309" s="2">
        <v>2205</v>
      </c>
      <c r="AH309" s="2">
        <v>1</v>
      </c>
    </row>
    <row r="310" spans="2:34" x14ac:dyDescent="0.2">
      <c r="B310" s="2" t="s">
        <v>151</v>
      </c>
      <c r="C310" s="2" t="s">
        <v>99</v>
      </c>
      <c r="D310" s="2">
        <v>2206</v>
      </c>
      <c r="E310" s="73">
        <v>43325</v>
      </c>
      <c r="F310" s="2">
        <v>483007</v>
      </c>
      <c r="G310" s="2">
        <v>1242262</v>
      </c>
      <c r="H310" s="2">
        <v>31</v>
      </c>
      <c r="I310" s="2">
        <v>26.818401336669922</v>
      </c>
      <c r="J310" s="2">
        <v>6.5804800987243652</v>
      </c>
      <c r="K310" s="2">
        <v>1</v>
      </c>
      <c r="L310" s="75">
        <v>1</v>
      </c>
      <c r="M310" s="75">
        <v>6.9564366340637207</v>
      </c>
      <c r="N310" s="75">
        <v>99</v>
      </c>
      <c r="O310" s="75">
        <v>7</v>
      </c>
      <c r="P310" s="75">
        <v>7</v>
      </c>
      <c r="S310" s="2" t="s">
        <v>99</v>
      </c>
      <c r="T310" s="2">
        <v>2206</v>
      </c>
      <c r="U310" s="2">
        <v>701</v>
      </c>
      <c r="V310" s="2">
        <v>0</v>
      </c>
      <c r="X310" s="2" t="s">
        <v>99</v>
      </c>
      <c r="Y310" s="2">
        <v>2206</v>
      </c>
      <c r="Z310" s="2">
        <v>0</v>
      </c>
      <c r="AB310" s="2" t="s">
        <v>99</v>
      </c>
      <c r="AC310" s="2">
        <v>2206</v>
      </c>
      <c r="AD310" s="2">
        <v>2</v>
      </c>
      <c r="AF310" s="2" t="s">
        <v>99</v>
      </c>
      <c r="AG310" s="2">
        <v>2206</v>
      </c>
      <c r="AH310" s="2">
        <v>0</v>
      </c>
    </row>
    <row r="311" spans="2:34" x14ac:dyDescent="0.2">
      <c r="B311" s="2" t="s">
        <v>151</v>
      </c>
      <c r="C311" s="2" t="s">
        <v>99</v>
      </c>
      <c r="D311" s="2">
        <v>2207</v>
      </c>
      <c r="E311" s="73">
        <v>43325</v>
      </c>
      <c r="F311" s="2">
        <v>483042</v>
      </c>
      <c r="G311" s="2">
        <v>1243534</v>
      </c>
      <c r="H311" s="2">
        <v>109</v>
      </c>
      <c r="I311" s="2">
        <v>22.284582138061523</v>
      </c>
      <c r="J311" s="2">
        <v>0</v>
      </c>
      <c r="K311" s="2">
        <v>1</v>
      </c>
      <c r="L311" s="75">
        <v>0</v>
      </c>
      <c r="M311" s="75">
        <v>6.9564366340637207</v>
      </c>
      <c r="N311" s="75">
        <v>99</v>
      </c>
      <c r="O311" s="75">
        <v>7</v>
      </c>
      <c r="P311" s="75">
        <v>7</v>
      </c>
      <c r="S311" s="2" t="s">
        <v>99</v>
      </c>
      <c r="T311" s="2">
        <v>2207</v>
      </c>
      <c r="U311" s="2">
        <v>701</v>
      </c>
      <c r="V311" s="2">
        <v>0</v>
      </c>
      <c r="X311" s="2" t="s">
        <v>99</v>
      </c>
      <c r="Y311" s="2">
        <v>2207</v>
      </c>
      <c r="Z311" s="2">
        <v>0</v>
      </c>
      <c r="AB311" s="2" t="s">
        <v>99</v>
      </c>
      <c r="AC311" s="2">
        <v>2207</v>
      </c>
      <c r="AD311" s="2">
        <v>0</v>
      </c>
      <c r="AF311" s="2" t="s">
        <v>99</v>
      </c>
      <c r="AG311" s="2">
        <v>2207</v>
      </c>
      <c r="AH311" s="2">
        <v>0</v>
      </c>
    </row>
    <row r="312" spans="2:34" x14ac:dyDescent="0.2">
      <c r="B312" s="2" t="s">
        <v>148</v>
      </c>
      <c r="C312" s="2" t="s">
        <v>99</v>
      </c>
      <c r="D312" s="2">
        <v>2208</v>
      </c>
      <c r="E312" s="73">
        <v>43310</v>
      </c>
      <c r="F312" s="2">
        <v>483000</v>
      </c>
      <c r="G312" s="2">
        <v>1250793</v>
      </c>
      <c r="H312" s="2">
        <v>75</v>
      </c>
      <c r="I312" s="2">
        <v>54.056922912597656</v>
      </c>
      <c r="J312" s="2">
        <v>0</v>
      </c>
      <c r="K312" s="2">
        <v>3</v>
      </c>
      <c r="L312" s="75">
        <v>0</v>
      </c>
      <c r="M312" s="75">
        <v>6.9564361572265625</v>
      </c>
      <c r="N312" s="75">
        <v>99</v>
      </c>
      <c r="O312" s="75">
        <v>7</v>
      </c>
      <c r="P312" s="75">
        <v>7</v>
      </c>
      <c r="S312" s="2" t="s">
        <v>99</v>
      </c>
      <c r="T312" s="2">
        <v>2208</v>
      </c>
      <c r="U312" s="2">
        <v>699</v>
      </c>
      <c r="V312" s="2">
        <v>0</v>
      </c>
      <c r="X312" s="2" t="s">
        <v>99</v>
      </c>
      <c r="Y312" s="2">
        <v>2208</v>
      </c>
      <c r="Z312" s="2">
        <v>10</v>
      </c>
      <c r="AB312" s="2" t="s">
        <v>99</v>
      </c>
      <c r="AC312" s="2">
        <v>2208</v>
      </c>
      <c r="AD312" s="2">
        <v>0</v>
      </c>
      <c r="AF312" s="2" t="s">
        <v>99</v>
      </c>
      <c r="AG312" s="2">
        <v>2208</v>
      </c>
      <c r="AH312" s="2">
        <v>0</v>
      </c>
    </row>
    <row r="313" spans="2:34" x14ac:dyDescent="0.2">
      <c r="B313" s="2" t="s">
        <v>148</v>
      </c>
      <c r="C313" s="2" t="s">
        <v>99</v>
      </c>
      <c r="D313" s="2">
        <v>2209</v>
      </c>
      <c r="E313" s="73">
        <v>43310</v>
      </c>
      <c r="F313" s="2">
        <v>483928</v>
      </c>
      <c r="G313" s="2">
        <v>1245192</v>
      </c>
      <c r="H313" s="2">
        <v>15</v>
      </c>
      <c r="I313" s="2">
        <v>0</v>
      </c>
      <c r="J313" s="2">
        <v>0</v>
      </c>
      <c r="K313" s="2">
        <v>0</v>
      </c>
      <c r="L313" s="75">
        <v>0</v>
      </c>
      <c r="M313" s="75">
        <v>6.9564361572265625</v>
      </c>
      <c r="N313" s="75">
        <v>99</v>
      </c>
      <c r="O313" s="75">
        <v>7</v>
      </c>
      <c r="P313" s="75">
        <v>7</v>
      </c>
      <c r="S313" s="2" t="s">
        <v>99</v>
      </c>
      <c r="T313" s="2">
        <v>2209</v>
      </c>
      <c r="U313" s="2">
        <v>699</v>
      </c>
      <c r="V313" s="2">
        <v>0</v>
      </c>
      <c r="X313" s="2" t="s">
        <v>99</v>
      </c>
      <c r="Y313" s="2">
        <v>2209</v>
      </c>
      <c r="Z313" s="2">
        <v>0</v>
      </c>
      <c r="AB313" s="2" t="s">
        <v>99</v>
      </c>
      <c r="AC313" s="2">
        <v>2209</v>
      </c>
      <c r="AD313" s="2">
        <v>0</v>
      </c>
      <c r="AF313" s="2" t="s">
        <v>99</v>
      </c>
      <c r="AG313" s="2">
        <v>2209</v>
      </c>
      <c r="AH313" s="2">
        <v>0</v>
      </c>
    </row>
    <row r="314" spans="2:34" x14ac:dyDescent="0.2">
      <c r="B314" s="2" t="s">
        <v>148</v>
      </c>
      <c r="C314" s="2" t="s">
        <v>99</v>
      </c>
      <c r="D314" s="2">
        <v>2210</v>
      </c>
      <c r="E314" s="73">
        <v>43313</v>
      </c>
      <c r="F314" s="2">
        <v>483997</v>
      </c>
      <c r="G314" s="2">
        <v>1262221</v>
      </c>
      <c r="H314" s="2">
        <v>347</v>
      </c>
      <c r="I314" s="2">
        <v>0</v>
      </c>
      <c r="J314" s="2">
        <v>0</v>
      </c>
      <c r="K314" s="2">
        <v>0</v>
      </c>
      <c r="L314" s="75">
        <v>0</v>
      </c>
      <c r="M314" s="75">
        <v>6.9564361572265625</v>
      </c>
      <c r="N314" s="75">
        <v>99</v>
      </c>
      <c r="O314" s="75">
        <v>7</v>
      </c>
      <c r="P314" s="75">
        <v>7</v>
      </c>
      <c r="S314" s="2" t="s">
        <v>99</v>
      </c>
      <c r="T314" s="2">
        <v>2210</v>
      </c>
      <c r="U314" s="2">
        <v>700</v>
      </c>
      <c r="V314" s="2">
        <v>0</v>
      </c>
      <c r="X314" s="2" t="s">
        <v>99</v>
      </c>
      <c r="Y314" s="2">
        <v>2210</v>
      </c>
      <c r="Z314" s="2">
        <v>99</v>
      </c>
      <c r="AB314" s="2" t="s">
        <v>99</v>
      </c>
      <c r="AC314" s="2">
        <v>2210</v>
      </c>
      <c r="AD314" s="2">
        <v>0</v>
      </c>
      <c r="AF314" s="2" t="s">
        <v>99</v>
      </c>
      <c r="AG314" s="2">
        <v>2210</v>
      </c>
      <c r="AH314" s="2">
        <v>2</v>
      </c>
    </row>
    <row r="315" spans="2:34" x14ac:dyDescent="0.2">
      <c r="B315" s="2" t="s">
        <v>151</v>
      </c>
      <c r="C315" s="2" t="s">
        <v>99</v>
      </c>
      <c r="D315" s="2">
        <v>2211</v>
      </c>
      <c r="E315" s="73">
        <v>43322</v>
      </c>
      <c r="F315" s="2">
        <v>484968</v>
      </c>
      <c r="G315" s="2">
        <v>1230604</v>
      </c>
      <c r="H315" s="2">
        <v>98</v>
      </c>
      <c r="I315" s="2">
        <v>0</v>
      </c>
      <c r="J315" s="2">
        <v>0</v>
      </c>
      <c r="K315" s="2">
        <v>0</v>
      </c>
      <c r="L315" s="75">
        <v>0</v>
      </c>
      <c r="M315" s="75">
        <v>7.0267033576965332</v>
      </c>
      <c r="N315" s="75">
        <v>100</v>
      </c>
      <c r="O315" s="75">
        <v>7</v>
      </c>
      <c r="P315" s="75">
        <v>7</v>
      </c>
      <c r="S315" s="2" t="s">
        <v>99</v>
      </c>
      <c r="T315" s="2">
        <v>2211</v>
      </c>
      <c r="U315" s="2">
        <v>702</v>
      </c>
      <c r="V315" s="2">
        <v>0</v>
      </c>
      <c r="X315" s="2" t="s">
        <v>99</v>
      </c>
      <c r="Y315" s="2">
        <v>2211</v>
      </c>
      <c r="Z315" s="2">
        <v>0</v>
      </c>
      <c r="AB315" s="2" t="s">
        <v>99</v>
      </c>
      <c r="AC315" s="2">
        <v>2211</v>
      </c>
      <c r="AD315" s="2">
        <v>0</v>
      </c>
      <c r="AF315" s="2" t="s">
        <v>99</v>
      </c>
      <c r="AG315" s="2">
        <v>2211</v>
      </c>
      <c r="AH315" s="2">
        <v>0</v>
      </c>
    </row>
    <row r="316" spans="2:34" x14ac:dyDescent="0.2">
      <c r="B316" s="2" t="s">
        <v>151</v>
      </c>
      <c r="C316" s="2" t="s">
        <v>99</v>
      </c>
      <c r="D316" s="2">
        <v>2212</v>
      </c>
      <c r="E316" s="73">
        <v>43322</v>
      </c>
      <c r="F316" s="2">
        <v>484861</v>
      </c>
      <c r="G316" s="2">
        <v>1232002</v>
      </c>
      <c r="H316" s="2">
        <v>50</v>
      </c>
      <c r="I316" s="2">
        <v>0</v>
      </c>
      <c r="J316" s="2">
        <v>0</v>
      </c>
      <c r="K316" s="2">
        <v>0</v>
      </c>
      <c r="L316" s="75">
        <v>0</v>
      </c>
      <c r="M316" s="75">
        <v>6.88616943359375</v>
      </c>
      <c r="N316" s="75">
        <v>98</v>
      </c>
      <c r="O316" s="75">
        <v>7</v>
      </c>
      <c r="P316" s="75">
        <v>7</v>
      </c>
      <c r="S316" s="2" t="s">
        <v>99</v>
      </c>
      <c r="T316" s="2">
        <v>2212</v>
      </c>
      <c r="U316" s="2">
        <v>696</v>
      </c>
      <c r="V316" s="2">
        <v>0</v>
      </c>
      <c r="X316" s="2" t="s">
        <v>99</v>
      </c>
      <c r="Y316" s="2">
        <v>2212</v>
      </c>
      <c r="Z316" s="2">
        <v>0</v>
      </c>
      <c r="AB316" s="2" t="s">
        <v>99</v>
      </c>
      <c r="AC316" s="2">
        <v>2212</v>
      </c>
      <c r="AD316" s="2">
        <v>0</v>
      </c>
      <c r="AF316" s="2" t="s">
        <v>99</v>
      </c>
      <c r="AG316" s="2">
        <v>2212</v>
      </c>
      <c r="AH316" s="2">
        <v>0</v>
      </c>
    </row>
    <row r="317" spans="2:34" x14ac:dyDescent="0.2">
      <c r="B317" s="2" t="s">
        <v>148</v>
      </c>
      <c r="C317" s="2" t="s">
        <v>99</v>
      </c>
      <c r="D317" s="2">
        <v>2213</v>
      </c>
      <c r="E317" s="73">
        <v>43311</v>
      </c>
      <c r="F317" s="2">
        <v>484998</v>
      </c>
      <c r="G317" s="2">
        <v>1252303</v>
      </c>
      <c r="H317" s="2">
        <v>37</v>
      </c>
      <c r="I317" s="2">
        <v>218.18424987792969</v>
      </c>
      <c r="J317" s="2">
        <v>6.2807421684265137</v>
      </c>
      <c r="K317" s="2">
        <v>8</v>
      </c>
      <c r="L317" s="75">
        <v>1</v>
      </c>
      <c r="M317" s="75">
        <v>7.0267033576965332</v>
      </c>
      <c r="N317" s="75">
        <v>100</v>
      </c>
      <c r="O317" s="75">
        <v>7</v>
      </c>
      <c r="P317" s="75">
        <v>7</v>
      </c>
      <c r="S317" s="2" t="s">
        <v>99</v>
      </c>
      <c r="T317" s="2">
        <v>2213</v>
      </c>
      <c r="U317" s="2">
        <v>697</v>
      </c>
      <c r="V317" s="2">
        <v>0</v>
      </c>
      <c r="X317" s="2" t="s">
        <v>99</v>
      </c>
      <c r="Y317" s="2">
        <v>2213</v>
      </c>
      <c r="Z317" s="2">
        <v>0</v>
      </c>
      <c r="AB317" s="2" t="s">
        <v>99</v>
      </c>
      <c r="AC317" s="2">
        <v>2213</v>
      </c>
      <c r="AD317" s="2">
        <v>0</v>
      </c>
      <c r="AF317" s="2" t="s">
        <v>99</v>
      </c>
      <c r="AG317" s="2">
        <v>2213</v>
      </c>
      <c r="AH317" s="2">
        <v>11</v>
      </c>
    </row>
    <row r="318" spans="2:34" x14ac:dyDescent="0.2">
      <c r="B318" s="2" t="s">
        <v>148</v>
      </c>
      <c r="C318" s="2" t="s">
        <v>99</v>
      </c>
      <c r="D318" s="2">
        <v>2214</v>
      </c>
      <c r="E318" s="73">
        <v>43313</v>
      </c>
      <c r="F318" s="2">
        <v>484980</v>
      </c>
      <c r="G318" s="2">
        <v>1263791</v>
      </c>
      <c r="H318" s="2">
        <v>297</v>
      </c>
      <c r="I318" s="2">
        <v>0</v>
      </c>
      <c r="J318" s="2">
        <v>0</v>
      </c>
      <c r="K318" s="2">
        <v>0</v>
      </c>
      <c r="L318" s="75">
        <v>0</v>
      </c>
      <c r="M318" s="75">
        <v>7.0267033576965332</v>
      </c>
      <c r="N318" s="75">
        <v>100</v>
      </c>
      <c r="O318" s="75">
        <v>7</v>
      </c>
      <c r="P318" s="75">
        <v>7</v>
      </c>
      <c r="S318" s="2" t="s">
        <v>99</v>
      </c>
      <c r="T318" s="2">
        <v>2214</v>
      </c>
      <c r="U318" s="2">
        <v>702</v>
      </c>
      <c r="V318" s="2">
        <v>0</v>
      </c>
      <c r="X318" s="2" t="s">
        <v>99</v>
      </c>
      <c r="Y318" s="2">
        <v>2214</v>
      </c>
      <c r="Z318" s="2">
        <v>103</v>
      </c>
      <c r="AB318" s="2" t="s">
        <v>99</v>
      </c>
      <c r="AC318" s="2">
        <v>2214</v>
      </c>
      <c r="AD318" s="2">
        <v>0</v>
      </c>
      <c r="AF318" s="2" t="s">
        <v>99</v>
      </c>
      <c r="AG318" s="2">
        <v>2214</v>
      </c>
      <c r="AH318" s="2">
        <v>4</v>
      </c>
    </row>
    <row r="319" spans="2:34" x14ac:dyDescent="0.2">
      <c r="B319" s="2" t="s">
        <v>151</v>
      </c>
      <c r="C319" s="2" t="s">
        <v>99</v>
      </c>
      <c r="D319" s="2">
        <v>2215</v>
      </c>
      <c r="E319" s="73">
        <v>43322</v>
      </c>
      <c r="F319" s="2">
        <v>485897</v>
      </c>
      <c r="G319" s="2">
        <v>1232025</v>
      </c>
      <c r="H319" s="2">
        <v>113</v>
      </c>
      <c r="I319" s="2">
        <v>0</v>
      </c>
      <c r="J319" s="2">
        <v>0</v>
      </c>
      <c r="K319" s="2">
        <v>0</v>
      </c>
      <c r="L319" s="75">
        <v>0</v>
      </c>
      <c r="M319" s="75">
        <v>6.9564361572265625</v>
      </c>
      <c r="N319" s="75">
        <v>99</v>
      </c>
      <c r="O319" s="75">
        <v>7</v>
      </c>
      <c r="P319" s="75">
        <v>7</v>
      </c>
      <c r="S319" s="2" t="s">
        <v>99</v>
      </c>
      <c r="T319" s="2">
        <v>2215</v>
      </c>
      <c r="U319" s="2">
        <v>697</v>
      </c>
      <c r="V319" s="2">
        <v>0</v>
      </c>
      <c r="X319" s="2" t="s">
        <v>99</v>
      </c>
      <c r="Y319" s="2">
        <v>2215</v>
      </c>
      <c r="Z319" s="2">
        <v>0</v>
      </c>
      <c r="AB319" s="2" t="s">
        <v>99</v>
      </c>
      <c r="AC319" s="2">
        <v>2215</v>
      </c>
      <c r="AD319" s="2">
        <v>0</v>
      </c>
      <c r="AF319" s="2" t="s">
        <v>99</v>
      </c>
      <c r="AG319" s="2">
        <v>2215</v>
      </c>
      <c r="AH319" s="2">
        <v>0</v>
      </c>
    </row>
    <row r="320" spans="2:34" x14ac:dyDescent="0.2">
      <c r="B320" s="2" t="s">
        <v>151</v>
      </c>
      <c r="C320" s="2" t="s">
        <v>99</v>
      </c>
      <c r="D320" s="2">
        <v>2216</v>
      </c>
      <c r="E320" s="73">
        <v>43321</v>
      </c>
      <c r="F320" s="2">
        <v>485963</v>
      </c>
      <c r="G320" s="2">
        <v>1233605</v>
      </c>
      <c r="H320" s="2">
        <v>25</v>
      </c>
      <c r="I320" s="2">
        <v>0</v>
      </c>
      <c r="J320" s="2">
        <v>0</v>
      </c>
      <c r="K320" s="2">
        <v>0</v>
      </c>
      <c r="L320" s="75">
        <v>0</v>
      </c>
      <c r="M320" s="75">
        <v>6.9564361572265625</v>
      </c>
      <c r="N320" s="75">
        <v>99</v>
      </c>
      <c r="O320" s="75">
        <v>7</v>
      </c>
      <c r="P320" s="75">
        <v>7</v>
      </c>
      <c r="S320" s="2" t="s">
        <v>99</v>
      </c>
      <c r="T320" s="2">
        <v>2216</v>
      </c>
      <c r="U320" s="2">
        <v>707</v>
      </c>
      <c r="V320" s="2">
        <v>0</v>
      </c>
      <c r="X320" s="2" t="s">
        <v>99</v>
      </c>
      <c r="Y320" s="2">
        <v>2216</v>
      </c>
      <c r="Z320" s="2">
        <v>0</v>
      </c>
      <c r="AB320" s="2" t="s">
        <v>99</v>
      </c>
      <c r="AC320" s="2">
        <v>2216</v>
      </c>
      <c r="AD320" s="2">
        <v>0</v>
      </c>
      <c r="AF320" s="2" t="s">
        <v>99</v>
      </c>
      <c r="AG320" s="2">
        <v>2216</v>
      </c>
      <c r="AH320" s="2">
        <v>0</v>
      </c>
    </row>
    <row r="321" spans="2:34" x14ac:dyDescent="0.2">
      <c r="B321" s="2" t="s">
        <v>148</v>
      </c>
      <c r="C321" s="2" t="s">
        <v>99</v>
      </c>
      <c r="D321" s="2">
        <v>2217</v>
      </c>
      <c r="E321" s="73">
        <v>43320</v>
      </c>
      <c r="F321" s="2">
        <v>490001</v>
      </c>
      <c r="G321" s="2">
        <v>1255303</v>
      </c>
      <c r="H321" s="2">
        <v>24</v>
      </c>
      <c r="I321" s="2">
        <v>406.20684814453125</v>
      </c>
      <c r="J321" s="2">
        <v>4.6773867607116699</v>
      </c>
      <c r="K321" s="2">
        <v>10</v>
      </c>
      <c r="L321" s="75">
        <v>1</v>
      </c>
      <c r="M321" s="75">
        <v>6.9564361572265625</v>
      </c>
      <c r="N321" s="75">
        <v>99</v>
      </c>
      <c r="O321" s="75">
        <v>7</v>
      </c>
      <c r="P321" s="75">
        <v>7</v>
      </c>
      <c r="S321" s="2" t="s">
        <v>99</v>
      </c>
      <c r="T321" s="2">
        <v>2217</v>
      </c>
      <c r="U321" s="2">
        <v>699</v>
      </c>
      <c r="V321" s="2">
        <v>0</v>
      </c>
      <c r="X321" s="2" t="s">
        <v>99</v>
      </c>
      <c r="Y321" s="2">
        <v>2217</v>
      </c>
      <c r="Z321" s="2">
        <v>0</v>
      </c>
      <c r="AB321" s="2" t="s">
        <v>99</v>
      </c>
      <c r="AC321" s="2">
        <v>2217</v>
      </c>
      <c r="AD321" s="2">
        <v>0</v>
      </c>
      <c r="AF321" s="2" t="s">
        <v>99</v>
      </c>
      <c r="AG321" s="2">
        <v>2217</v>
      </c>
      <c r="AH321" s="2">
        <v>25</v>
      </c>
    </row>
    <row r="322" spans="2:34" x14ac:dyDescent="0.2">
      <c r="B322" s="2" t="s">
        <v>148</v>
      </c>
      <c r="C322" s="2" t="s">
        <v>99</v>
      </c>
      <c r="D322" s="2">
        <v>2218</v>
      </c>
      <c r="E322" s="73">
        <v>43318</v>
      </c>
      <c r="F322" s="2">
        <v>485995</v>
      </c>
      <c r="G322" s="2">
        <v>1265299</v>
      </c>
      <c r="H322" s="2">
        <v>339</v>
      </c>
      <c r="I322" s="2">
        <v>0</v>
      </c>
      <c r="J322" s="2">
        <v>0</v>
      </c>
      <c r="K322" s="2">
        <v>0</v>
      </c>
      <c r="L322" s="75">
        <v>0</v>
      </c>
      <c r="M322" s="75">
        <v>6.9564361572265625</v>
      </c>
      <c r="N322" s="75">
        <v>99</v>
      </c>
      <c r="O322" s="75">
        <v>7</v>
      </c>
      <c r="P322" s="75">
        <v>7</v>
      </c>
      <c r="S322" s="2" t="s">
        <v>99</v>
      </c>
      <c r="T322" s="2">
        <v>2218</v>
      </c>
      <c r="U322" s="2">
        <v>699</v>
      </c>
      <c r="V322" s="2">
        <v>0</v>
      </c>
      <c r="X322" s="2" t="s">
        <v>99</v>
      </c>
      <c r="Y322" s="2">
        <v>2218</v>
      </c>
      <c r="Z322" s="2">
        <v>76</v>
      </c>
      <c r="AB322" s="2" t="s">
        <v>99</v>
      </c>
      <c r="AC322" s="2">
        <v>2218</v>
      </c>
      <c r="AD322" s="2">
        <v>0</v>
      </c>
      <c r="AF322" s="2" t="s">
        <v>99</v>
      </c>
      <c r="AG322" s="2">
        <v>2218</v>
      </c>
      <c r="AH322" s="2">
        <v>0</v>
      </c>
    </row>
    <row r="323" spans="2:34" x14ac:dyDescent="0.2">
      <c r="B323" s="2" t="s">
        <v>151</v>
      </c>
      <c r="C323" s="2" t="s">
        <v>99</v>
      </c>
      <c r="D323" s="2">
        <v>2219</v>
      </c>
      <c r="E323" s="73">
        <v>43321</v>
      </c>
      <c r="F323" s="2">
        <v>490964</v>
      </c>
      <c r="G323" s="2">
        <v>1231863</v>
      </c>
      <c r="H323" s="2">
        <v>53</v>
      </c>
      <c r="I323" s="2">
        <v>0</v>
      </c>
      <c r="J323" s="2">
        <v>0</v>
      </c>
      <c r="K323" s="2">
        <v>0</v>
      </c>
      <c r="L323" s="75">
        <v>0</v>
      </c>
      <c r="M323" s="75">
        <v>7.0267038345336914</v>
      </c>
      <c r="N323" s="75">
        <v>100</v>
      </c>
      <c r="O323" s="75">
        <v>7</v>
      </c>
      <c r="P323" s="75">
        <v>7</v>
      </c>
      <c r="S323" s="2" t="s">
        <v>99</v>
      </c>
      <c r="T323" s="2">
        <v>2219</v>
      </c>
      <c r="U323" s="2">
        <v>700</v>
      </c>
      <c r="V323" s="2">
        <v>0</v>
      </c>
      <c r="X323" s="2" t="s">
        <v>99</v>
      </c>
      <c r="Y323" s="2">
        <v>2219</v>
      </c>
      <c r="Z323" s="2">
        <v>0</v>
      </c>
      <c r="AB323" s="2" t="s">
        <v>99</v>
      </c>
      <c r="AC323" s="2">
        <v>2219</v>
      </c>
      <c r="AD323" s="2">
        <v>0</v>
      </c>
      <c r="AF323" s="2" t="s">
        <v>99</v>
      </c>
      <c r="AG323" s="2">
        <v>2219</v>
      </c>
      <c r="AH323" s="2">
        <v>0</v>
      </c>
    </row>
    <row r="324" spans="2:34" x14ac:dyDescent="0.2">
      <c r="B324" s="2" t="s">
        <v>151</v>
      </c>
      <c r="C324" s="2" t="s">
        <v>99</v>
      </c>
      <c r="D324" s="2">
        <v>2220</v>
      </c>
      <c r="E324" s="73">
        <v>43321</v>
      </c>
      <c r="F324" s="2">
        <v>490990</v>
      </c>
      <c r="G324" s="2">
        <v>1233499</v>
      </c>
      <c r="H324" s="2">
        <v>178</v>
      </c>
      <c r="I324" s="2">
        <v>0</v>
      </c>
      <c r="J324" s="2">
        <v>0</v>
      </c>
      <c r="K324" s="2">
        <v>0</v>
      </c>
      <c r="L324" s="75">
        <v>0</v>
      </c>
      <c r="M324" s="75">
        <v>6.9564366340637207</v>
      </c>
      <c r="N324" s="75">
        <v>99</v>
      </c>
      <c r="O324" s="75">
        <v>7</v>
      </c>
      <c r="P324" s="75">
        <v>7</v>
      </c>
      <c r="S324" s="2" t="s">
        <v>99</v>
      </c>
      <c r="T324" s="2">
        <v>2220</v>
      </c>
      <c r="U324" s="2">
        <v>696</v>
      </c>
      <c r="V324" s="2">
        <v>0</v>
      </c>
      <c r="X324" s="2" t="s">
        <v>99</v>
      </c>
      <c r="Y324" s="2">
        <v>2220</v>
      </c>
      <c r="Z324" s="2">
        <v>1</v>
      </c>
      <c r="AB324" s="2" t="s">
        <v>99</v>
      </c>
      <c r="AC324" s="2">
        <v>2220</v>
      </c>
      <c r="AD324" s="2">
        <v>0</v>
      </c>
      <c r="AF324" s="2" t="s">
        <v>99</v>
      </c>
      <c r="AG324" s="2">
        <v>2220</v>
      </c>
      <c r="AH324" s="2">
        <v>1</v>
      </c>
    </row>
    <row r="325" spans="2:34" x14ac:dyDescent="0.2">
      <c r="B325" s="2" t="s">
        <v>148</v>
      </c>
      <c r="C325" s="2" t="s">
        <v>99</v>
      </c>
      <c r="D325" s="2">
        <v>2221</v>
      </c>
      <c r="E325" s="73">
        <v>43319</v>
      </c>
      <c r="F325" s="2">
        <v>491001</v>
      </c>
      <c r="G325" s="2">
        <v>1260799</v>
      </c>
      <c r="H325" s="2">
        <v>25</v>
      </c>
      <c r="I325" s="2">
        <v>511.7845458984375</v>
      </c>
      <c r="J325" s="2">
        <v>0</v>
      </c>
      <c r="K325" s="2">
        <v>17</v>
      </c>
      <c r="L325" s="75">
        <v>0</v>
      </c>
      <c r="M325" s="75">
        <v>6.9564361572265625</v>
      </c>
      <c r="N325" s="75">
        <v>99</v>
      </c>
      <c r="O325" s="75">
        <v>7</v>
      </c>
      <c r="P325" s="75">
        <v>7</v>
      </c>
      <c r="S325" s="2" t="s">
        <v>99</v>
      </c>
      <c r="T325" s="2">
        <v>2221</v>
      </c>
      <c r="U325" s="2">
        <v>700</v>
      </c>
      <c r="V325" s="2">
        <v>0</v>
      </c>
      <c r="X325" s="2" t="s">
        <v>99</v>
      </c>
      <c r="Y325" s="2">
        <v>2221</v>
      </c>
      <c r="Z325" s="2">
        <v>0</v>
      </c>
      <c r="AB325" s="2" t="s">
        <v>99</v>
      </c>
      <c r="AC325" s="2">
        <v>2221</v>
      </c>
      <c r="AD325" s="2">
        <v>0</v>
      </c>
      <c r="AF325" s="2" t="s">
        <v>99</v>
      </c>
      <c r="AG325" s="2">
        <v>2221</v>
      </c>
      <c r="AH325" s="2">
        <v>3</v>
      </c>
    </row>
    <row r="326" spans="2:34" x14ac:dyDescent="0.2">
      <c r="B326" s="2" t="s">
        <v>151</v>
      </c>
      <c r="C326" s="2" t="s">
        <v>99</v>
      </c>
      <c r="D326" s="2">
        <v>2222</v>
      </c>
      <c r="E326" s="73">
        <v>43318</v>
      </c>
      <c r="F326" s="2">
        <v>491993</v>
      </c>
      <c r="G326" s="2">
        <v>1232404</v>
      </c>
      <c r="H326" s="2">
        <v>60</v>
      </c>
      <c r="I326" s="2">
        <v>0</v>
      </c>
      <c r="J326" s="2">
        <v>0</v>
      </c>
      <c r="K326" s="2">
        <v>0</v>
      </c>
      <c r="L326" s="75">
        <v>0</v>
      </c>
      <c r="M326" s="75">
        <v>6.9564361572265625</v>
      </c>
      <c r="N326" s="75">
        <v>99</v>
      </c>
      <c r="O326" s="75">
        <v>7</v>
      </c>
      <c r="P326" s="75">
        <v>7</v>
      </c>
      <c r="S326" s="2" t="s">
        <v>99</v>
      </c>
      <c r="T326" s="2">
        <v>2222</v>
      </c>
      <c r="U326" s="2">
        <v>700</v>
      </c>
      <c r="V326" s="2">
        <v>0</v>
      </c>
      <c r="X326" s="2" t="s">
        <v>99</v>
      </c>
      <c r="Y326" s="2">
        <v>2222</v>
      </c>
      <c r="Z326" s="2">
        <v>0</v>
      </c>
      <c r="AB326" s="2" t="s">
        <v>99</v>
      </c>
      <c r="AC326" s="2">
        <v>2222</v>
      </c>
      <c r="AD326" s="2">
        <v>0</v>
      </c>
      <c r="AF326" s="2" t="s">
        <v>99</v>
      </c>
      <c r="AG326" s="2">
        <v>2222</v>
      </c>
      <c r="AH326" s="2">
        <v>0</v>
      </c>
    </row>
    <row r="327" spans="2:34" x14ac:dyDescent="0.2">
      <c r="B327" s="2" t="s">
        <v>151</v>
      </c>
      <c r="C327" s="2" t="s">
        <v>99</v>
      </c>
      <c r="D327" s="2">
        <v>2223</v>
      </c>
      <c r="E327" s="73">
        <v>43318</v>
      </c>
      <c r="F327" s="2">
        <v>491961</v>
      </c>
      <c r="G327" s="2">
        <v>1233534</v>
      </c>
      <c r="H327" s="2">
        <v>91</v>
      </c>
      <c r="I327" s="2">
        <v>0</v>
      </c>
      <c r="J327" s="2">
        <v>0</v>
      </c>
      <c r="K327" s="2">
        <v>0</v>
      </c>
      <c r="L327" s="75">
        <v>0</v>
      </c>
      <c r="M327" s="75">
        <v>7.0267033576965332</v>
      </c>
      <c r="N327" s="75">
        <v>100</v>
      </c>
      <c r="O327" s="75">
        <v>7</v>
      </c>
      <c r="P327" s="75">
        <v>7</v>
      </c>
      <c r="S327" s="2" t="s">
        <v>99</v>
      </c>
      <c r="T327" s="2">
        <v>2223</v>
      </c>
      <c r="U327" s="2">
        <v>696</v>
      </c>
      <c r="V327" s="2">
        <v>0</v>
      </c>
      <c r="X327" s="2" t="s">
        <v>99</v>
      </c>
      <c r="Y327" s="2">
        <v>2223</v>
      </c>
      <c r="Z327" s="2">
        <v>0</v>
      </c>
      <c r="AB327" s="2" t="s">
        <v>99</v>
      </c>
      <c r="AC327" s="2">
        <v>2223</v>
      </c>
      <c r="AD327" s="2">
        <v>0</v>
      </c>
      <c r="AF327" s="2" t="s">
        <v>99</v>
      </c>
      <c r="AG327" s="2">
        <v>2223</v>
      </c>
      <c r="AH327" s="2">
        <v>0</v>
      </c>
    </row>
    <row r="328" spans="2:34" x14ac:dyDescent="0.2">
      <c r="B328" s="2" t="s">
        <v>151</v>
      </c>
      <c r="C328" s="2" t="s">
        <v>99</v>
      </c>
      <c r="D328" s="2">
        <v>2224</v>
      </c>
      <c r="E328" s="73">
        <v>43317</v>
      </c>
      <c r="F328" s="2">
        <v>491997</v>
      </c>
      <c r="G328" s="2">
        <v>1235078</v>
      </c>
      <c r="H328" s="2">
        <v>202</v>
      </c>
      <c r="I328" s="2">
        <v>0</v>
      </c>
      <c r="J328" s="2">
        <v>0</v>
      </c>
      <c r="K328" s="2">
        <v>0</v>
      </c>
      <c r="L328" s="75">
        <v>0</v>
      </c>
      <c r="M328" s="75">
        <v>6.9564361572265625</v>
      </c>
      <c r="N328" s="75">
        <v>99</v>
      </c>
      <c r="O328" s="75">
        <v>7</v>
      </c>
      <c r="P328" s="75">
        <v>7</v>
      </c>
      <c r="S328" s="2" t="s">
        <v>99</v>
      </c>
      <c r="T328" s="2">
        <v>2224</v>
      </c>
      <c r="U328" s="2">
        <v>694</v>
      </c>
      <c r="V328" s="2">
        <v>0</v>
      </c>
      <c r="X328" s="2" t="s">
        <v>99</v>
      </c>
      <c r="Y328" s="2">
        <v>2224</v>
      </c>
      <c r="Z328" s="2">
        <v>0</v>
      </c>
      <c r="AB328" s="2" t="s">
        <v>99</v>
      </c>
      <c r="AC328" s="2">
        <v>2224</v>
      </c>
      <c r="AD328" s="2">
        <v>0</v>
      </c>
      <c r="AF328" s="2" t="s">
        <v>99</v>
      </c>
      <c r="AG328" s="2">
        <v>2224</v>
      </c>
      <c r="AH328" s="2">
        <v>0</v>
      </c>
    </row>
    <row r="329" spans="2:34" x14ac:dyDescent="0.2">
      <c r="B329" s="2" t="s">
        <v>151</v>
      </c>
      <c r="C329" s="2" t="s">
        <v>99</v>
      </c>
      <c r="D329" s="2">
        <v>2225</v>
      </c>
      <c r="E329" s="73">
        <v>43317</v>
      </c>
      <c r="F329" s="2">
        <v>491998</v>
      </c>
      <c r="G329" s="2">
        <v>1240551</v>
      </c>
      <c r="H329" s="2">
        <v>203</v>
      </c>
      <c r="I329" s="2">
        <v>0</v>
      </c>
      <c r="J329" s="2">
        <v>0</v>
      </c>
      <c r="K329" s="2">
        <v>0</v>
      </c>
      <c r="L329" s="75">
        <v>0</v>
      </c>
      <c r="M329" s="75">
        <v>6.9564366340637207</v>
      </c>
      <c r="N329" s="75">
        <v>99</v>
      </c>
      <c r="O329" s="75">
        <v>7</v>
      </c>
      <c r="P329" s="75">
        <v>7</v>
      </c>
      <c r="S329" s="2" t="s">
        <v>99</v>
      </c>
      <c r="T329" s="2">
        <v>2225</v>
      </c>
      <c r="U329" s="2">
        <v>697</v>
      </c>
      <c r="V329" s="2">
        <v>0</v>
      </c>
      <c r="X329" s="2" t="s">
        <v>99</v>
      </c>
      <c r="Y329" s="2">
        <v>2225</v>
      </c>
      <c r="Z329" s="2">
        <v>4</v>
      </c>
      <c r="AB329" s="2" t="s">
        <v>99</v>
      </c>
      <c r="AC329" s="2">
        <v>2225</v>
      </c>
      <c r="AD329" s="2">
        <v>0</v>
      </c>
      <c r="AF329" s="2" t="s">
        <v>99</v>
      </c>
      <c r="AG329" s="2">
        <v>2225</v>
      </c>
      <c r="AH329" s="2">
        <v>2</v>
      </c>
    </row>
    <row r="330" spans="2:34" x14ac:dyDescent="0.2">
      <c r="B330" s="2" t="s">
        <v>151</v>
      </c>
      <c r="C330" s="2" t="s">
        <v>99</v>
      </c>
      <c r="D330" s="2">
        <v>2226</v>
      </c>
      <c r="E330" s="73">
        <v>43318</v>
      </c>
      <c r="F330" s="2">
        <v>493066</v>
      </c>
      <c r="G330" s="2">
        <v>1232041</v>
      </c>
      <c r="H330" s="2">
        <v>79</v>
      </c>
      <c r="I330" s="2">
        <v>0</v>
      </c>
      <c r="J330" s="2">
        <v>0</v>
      </c>
      <c r="K330" s="2">
        <v>0</v>
      </c>
      <c r="L330" s="75">
        <v>0</v>
      </c>
      <c r="M330" s="75">
        <v>7.0267038345336914</v>
      </c>
      <c r="N330" s="75">
        <v>100</v>
      </c>
      <c r="O330" s="75">
        <v>7</v>
      </c>
      <c r="P330" s="75">
        <v>7</v>
      </c>
      <c r="S330" s="2" t="s">
        <v>99</v>
      </c>
      <c r="T330" s="2">
        <v>2226</v>
      </c>
      <c r="U330" s="2">
        <v>694</v>
      </c>
      <c r="V330" s="2">
        <v>0</v>
      </c>
      <c r="X330" s="2" t="s">
        <v>99</v>
      </c>
      <c r="Y330" s="2">
        <v>2226</v>
      </c>
      <c r="Z330" s="2">
        <v>0</v>
      </c>
      <c r="AB330" s="2" t="s">
        <v>99</v>
      </c>
      <c r="AC330" s="2">
        <v>2226</v>
      </c>
      <c r="AD330" s="2">
        <v>0</v>
      </c>
      <c r="AF330" s="2" t="s">
        <v>99</v>
      </c>
      <c r="AG330" s="2">
        <v>2226</v>
      </c>
      <c r="AH330" s="2">
        <v>11</v>
      </c>
    </row>
    <row r="331" spans="2:34" x14ac:dyDescent="0.2">
      <c r="B331" s="2" t="s">
        <v>151</v>
      </c>
      <c r="C331" s="2" t="s">
        <v>99</v>
      </c>
      <c r="D331" s="2">
        <v>2227</v>
      </c>
      <c r="E331" s="73">
        <v>43317</v>
      </c>
      <c r="F331" s="2">
        <v>493004</v>
      </c>
      <c r="G331" s="2">
        <v>1240372</v>
      </c>
      <c r="H331" s="2">
        <v>79</v>
      </c>
      <c r="I331" s="2">
        <v>0</v>
      </c>
      <c r="J331" s="2">
        <v>0</v>
      </c>
      <c r="K331" s="2">
        <v>0</v>
      </c>
      <c r="L331" s="75">
        <v>0</v>
      </c>
      <c r="M331" s="75">
        <v>6.9564366340637207</v>
      </c>
      <c r="N331" s="75">
        <v>99</v>
      </c>
      <c r="O331" s="75">
        <v>7</v>
      </c>
      <c r="P331" s="75">
        <v>7</v>
      </c>
      <c r="S331" s="2" t="s">
        <v>99</v>
      </c>
      <c r="T331" s="2">
        <v>2227</v>
      </c>
      <c r="U331" s="2">
        <v>695</v>
      </c>
      <c r="V331" s="2">
        <v>0</v>
      </c>
      <c r="X331" s="2" t="s">
        <v>99</v>
      </c>
      <c r="Y331" s="2">
        <v>2227</v>
      </c>
      <c r="Z331" s="2">
        <v>1</v>
      </c>
      <c r="AB331" s="2" t="s">
        <v>99</v>
      </c>
      <c r="AC331" s="2">
        <v>2227</v>
      </c>
      <c r="AD331" s="2">
        <v>0</v>
      </c>
      <c r="AF331" s="2" t="s">
        <v>99</v>
      </c>
      <c r="AG331" s="2">
        <v>2227</v>
      </c>
      <c r="AH331" s="2">
        <v>0</v>
      </c>
    </row>
    <row r="332" spans="2:34" x14ac:dyDescent="0.2">
      <c r="B332" s="2" t="s">
        <v>151</v>
      </c>
      <c r="C332" s="2" t="s">
        <v>99</v>
      </c>
      <c r="D332" s="2">
        <v>2228</v>
      </c>
      <c r="E332" s="73">
        <v>43314</v>
      </c>
      <c r="F332" s="2">
        <v>493004</v>
      </c>
      <c r="G332" s="2">
        <v>1243393</v>
      </c>
      <c r="H332" s="2">
        <v>67</v>
      </c>
      <c r="I332" s="2">
        <v>0</v>
      </c>
      <c r="J332" s="2">
        <v>0</v>
      </c>
      <c r="K332" s="2">
        <v>0</v>
      </c>
      <c r="L332" s="75">
        <v>0</v>
      </c>
      <c r="M332" s="75">
        <v>6.9564366340637207</v>
      </c>
      <c r="N332" s="75">
        <v>99</v>
      </c>
      <c r="O332" s="75">
        <v>7</v>
      </c>
      <c r="P332" s="75">
        <v>7</v>
      </c>
      <c r="S332" s="2" t="s">
        <v>99</v>
      </c>
      <c r="T332" s="2">
        <v>2228</v>
      </c>
      <c r="U332" s="2">
        <v>699</v>
      </c>
      <c r="V332" s="2">
        <v>0</v>
      </c>
      <c r="X332" s="2" t="s">
        <v>99</v>
      </c>
      <c r="Y332" s="2">
        <v>2228</v>
      </c>
      <c r="Z332" s="2">
        <v>0</v>
      </c>
      <c r="AB332" s="2" t="s">
        <v>99</v>
      </c>
      <c r="AC332" s="2">
        <v>2228</v>
      </c>
      <c r="AD332" s="2">
        <v>0</v>
      </c>
      <c r="AF332" s="2" t="s">
        <v>99</v>
      </c>
      <c r="AG332" s="2">
        <v>2228</v>
      </c>
      <c r="AH332" s="2">
        <v>1</v>
      </c>
    </row>
    <row r="333" spans="2:34" x14ac:dyDescent="0.2">
      <c r="B333" s="2" t="s">
        <v>151</v>
      </c>
      <c r="C333" s="2" t="s">
        <v>99</v>
      </c>
      <c r="D333" s="2">
        <v>2229</v>
      </c>
      <c r="E333" s="73">
        <v>43316</v>
      </c>
      <c r="F333" s="2">
        <v>494095</v>
      </c>
      <c r="G333" s="2">
        <v>1235087</v>
      </c>
      <c r="H333" s="2">
        <v>108</v>
      </c>
      <c r="I333" s="2">
        <v>29.308012008666992</v>
      </c>
      <c r="J333" s="2">
        <v>0</v>
      </c>
      <c r="K333" s="2">
        <v>1</v>
      </c>
      <c r="L333" s="75">
        <v>0</v>
      </c>
      <c r="M333" s="75">
        <v>6.9564366340637207</v>
      </c>
      <c r="N333" s="75">
        <v>99</v>
      </c>
      <c r="O333" s="75">
        <v>7</v>
      </c>
      <c r="P333" s="75">
        <v>7</v>
      </c>
      <c r="S333" s="2" t="s">
        <v>99</v>
      </c>
      <c r="T333" s="2">
        <v>2229</v>
      </c>
      <c r="U333" s="2">
        <v>697</v>
      </c>
      <c r="V333" s="2">
        <v>0</v>
      </c>
      <c r="X333" s="2" t="s">
        <v>99</v>
      </c>
      <c r="Y333" s="2">
        <v>2229</v>
      </c>
      <c r="Z333" s="2">
        <v>0</v>
      </c>
      <c r="AB333" s="2" t="s">
        <v>99</v>
      </c>
      <c r="AC333" s="2">
        <v>2229</v>
      </c>
      <c r="AD333" s="2">
        <v>0</v>
      </c>
      <c r="AF333" s="2" t="s">
        <v>99</v>
      </c>
      <c r="AG333" s="2">
        <v>2229</v>
      </c>
      <c r="AH333" s="2">
        <v>4</v>
      </c>
    </row>
    <row r="334" spans="2:34" x14ac:dyDescent="0.2">
      <c r="B334" s="2" t="s">
        <v>151</v>
      </c>
      <c r="C334" s="2" t="s">
        <v>99</v>
      </c>
      <c r="D334" s="2">
        <v>2230</v>
      </c>
      <c r="E334" s="73">
        <v>43314</v>
      </c>
      <c r="F334" s="2">
        <v>494000</v>
      </c>
      <c r="G334" s="2">
        <v>1243628</v>
      </c>
      <c r="H334" s="2">
        <v>145</v>
      </c>
      <c r="I334" s="2">
        <v>0</v>
      </c>
      <c r="J334" s="2">
        <v>0</v>
      </c>
      <c r="K334" s="2">
        <v>0</v>
      </c>
      <c r="L334" s="75">
        <v>0</v>
      </c>
      <c r="M334" s="75">
        <v>7.0267038345336914</v>
      </c>
      <c r="N334" s="75">
        <v>100</v>
      </c>
      <c r="O334" s="75">
        <v>7</v>
      </c>
      <c r="P334" s="75">
        <v>7</v>
      </c>
      <c r="S334" s="2" t="s">
        <v>99</v>
      </c>
      <c r="T334" s="2">
        <v>2230</v>
      </c>
      <c r="U334" s="2">
        <v>696</v>
      </c>
      <c r="V334" s="2">
        <v>0</v>
      </c>
      <c r="X334" s="2" t="s">
        <v>99</v>
      </c>
      <c r="Y334" s="2">
        <v>2230</v>
      </c>
      <c r="Z334" s="2">
        <v>1</v>
      </c>
      <c r="AB334" s="2" t="s">
        <v>99</v>
      </c>
      <c r="AC334" s="2">
        <v>2230</v>
      </c>
      <c r="AD334" s="2">
        <v>0</v>
      </c>
      <c r="AF334" s="2" t="s">
        <v>99</v>
      </c>
      <c r="AG334" s="2">
        <v>2230</v>
      </c>
      <c r="AH334" s="2">
        <v>2</v>
      </c>
    </row>
    <row r="335" spans="2:34" x14ac:dyDescent="0.2">
      <c r="B335" s="2" t="s">
        <v>151</v>
      </c>
      <c r="C335" s="2" t="s">
        <v>99</v>
      </c>
      <c r="D335" s="2">
        <v>2231</v>
      </c>
      <c r="E335" s="73">
        <v>43313</v>
      </c>
      <c r="F335" s="2">
        <v>493998</v>
      </c>
      <c r="G335" s="2">
        <v>1244858</v>
      </c>
      <c r="H335" s="2">
        <v>39</v>
      </c>
      <c r="I335" s="2">
        <v>52.652530670166016</v>
      </c>
      <c r="J335" s="2">
        <v>0</v>
      </c>
      <c r="K335" s="2">
        <v>1</v>
      </c>
      <c r="L335" s="75">
        <v>0</v>
      </c>
      <c r="M335" s="75">
        <v>6.9564366340637207</v>
      </c>
      <c r="N335" s="75">
        <v>99</v>
      </c>
      <c r="O335" s="75">
        <v>7</v>
      </c>
      <c r="P335" s="75">
        <v>7</v>
      </c>
      <c r="S335" s="2" t="s">
        <v>99</v>
      </c>
      <c r="T335" s="2">
        <v>2231</v>
      </c>
      <c r="U335" s="2">
        <v>701</v>
      </c>
      <c r="V335" s="2">
        <v>0</v>
      </c>
      <c r="X335" s="2" t="s">
        <v>99</v>
      </c>
      <c r="Y335" s="2">
        <v>2231</v>
      </c>
      <c r="Z335" s="2">
        <v>0</v>
      </c>
      <c r="AB335" s="2" t="s">
        <v>99</v>
      </c>
      <c r="AC335" s="2">
        <v>2231</v>
      </c>
      <c r="AD335" s="2">
        <v>0</v>
      </c>
      <c r="AF335" s="2" t="s">
        <v>99</v>
      </c>
      <c r="AG335" s="2">
        <v>2231</v>
      </c>
      <c r="AH335" s="2">
        <v>0</v>
      </c>
    </row>
    <row r="336" spans="2:34" x14ac:dyDescent="0.2">
      <c r="B336" s="2" t="s">
        <v>148</v>
      </c>
      <c r="C336" s="2" t="s">
        <v>99</v>
      </c>
      <c r="D336" s="2">
        <v>2232</v>
      </c>
      <c r="E336" s="73">
        <v>43304</v>
      </c>
      <c r="F336" s="2">
        <v>493997</v>
      </c>
      <c r="G336" s="2">
        <v>1260762</v>
      </c>
      <c r="H336" s="2">
        <v>183</v>
      </c>
      <c r="I336" s="2">
        <v>0</v>
      </c>
      <c r="J336" s="2">
        <v>0</v>
      </c>
      <c r="K336" s="2">
        <v>0</v>
      </c>
      <c r="L336" s="75">
        <v>0</v>
      </c>
      <c r="M336" s="75">
        <v>7.0267033576965332</v>
      </c>
      <c r="N336" s="75">
        <v>100</v>
      </c>
      <c r="O336" s="75">
        <v>7</v>
      </c>
      <c r="P336" s="75">
        <v>7</v>
      </c>
      <c r="S336" s="2" t="s">
        <v>99</v>
      </c>
      <c r="T336" s="2">
        <v>2232</v>
      </c>
      <c r="U336" s="2">
        <v>700</v>
      </c>
      <c r="V336" s="2">
        <v>0</v>
      </c>
      <c r="X336" s="2" t="s">
        <v>99</v>
      </c>
      <c r="Y336" s="2">
        <v>2232</v>
      </c>
      <c r="Z336" s="2">
        <v>0</v>
      </c>
      <c r="AB336" s="2" t="s">
        <v>99</v>
      </c>
      <c r="AC336" s="2">
        <v>2232</v>
      </c>
      <c r="AD336" s="2">
        <v>0</v>
      </c>
      <c r="AF336" s="2" t="s">
        <v>99</v>
      </c>
      <c r="AG336" s="2">
        <v>2232</v>
      </c>
      <c r="AH336" s="2">
        <v>0</v>
      </c>
    </row>
    <row r="337" spans="2:34" x14ac:dyDescent="0.2">
      <c r="B337" s="2" t="s">
        <v>148</v>
      </c>
      <c r="C337" s="2" t="s">
        <v>99</v>
      </c>
      <c r="D337" s="2">
        <v>2233</v>
      </c>
      <c r="E337" s="73">
        <v>43302</v>
      </c>
      <c r="F337" s="2">
        <v>493982</v>
      </c>
      <c r="G337" s="2">
        <v>1274001</v>
      </c>
      <c r="H337" s="2">
        <v>324</v>
      </c>
      <c r="I337" s="2">
        <v>0</v>
      </c>
      <c r="J337" s="2">
        <v>0</v>
      </c>
      <c r="K337" s="2">
        <v>0</v>
      </c>
      <c r="L337" s="75">
        <v>0</v>
      </c>
      <c r="M337" s="75">
        <v>6.9564361572265625</v>
      </c>
      <c r="N337" s="75">
        <v>99</v>
      </c>
      <c r="O337" s="75">
        <v>7</v>
      </c>
      <c r="P337" s="75">
        <v>7</v>
      </c>
      <c r="S337" s="2" t="s">
        <v>99</v>
      </c>
      <c r="T337" s="2">
        <v>2233</v>
      </c>
      <c r="U337" s="2">
        <v>701</v>
      </c>
      <c r="V337" s="2">
        <v>0</v>
      </c>
      <c r="X337" s="2" t="s">
        <v>99</v>
      </c>
      <c r="Y337" s="2">
        <v>2233</v>
      </c>
      <c r="Z337" s="2">
        <v>40</v>
      </c>
      <c r="AB337" s="2" t="s">
        <v>99</v>
      </c>
      <c r="AC337" s="2">
        <v>2233</v>
      </c>
      <c r="AD337" s="2">
        <v>0</v>
      </c>
      <c r="AF337" s="2" t="s">
        <v>99</v>
      </c>
      <c r="AG337" s="2">
        <v>2233</v>
      </c>
      <c r="AH337" s="2">
        <v>3</v>
      </c>
    </row>
    <row r="338" spans="2:34" x14ac:dyDescent="0.2">
      <c r="B338" s="2" t="s">
        <v>151</v>
      </c>
      <c r="C338" s="2" t="s">
        <v>99</v>
      </c>
      <c r="D338" s="2">
        <v>2234</v>
      </c>
      <c r="E338" s="73">
        <v>43315</v>
      </c>
      <c r="F338" s="2">
        <v>494928</v>
      </c>
      <c r="G338" s="2">
        <v>1240456</v>
      </c>
      <c r="H338" s="2">
        <v>108</v>
      </c>
      <c r="I338" s="2">
        <v>0</v>
      </c>
      <c r="J338" s="2">
        <v>0</v>
      </c>
      <c r="K338" s="2">
        <v>0</v>
      </c>
      <c r="L338" s="75">
        <v>0</v>
      </c>
      <c r="M338" s="75">
        <v>6.9564366340637207</v>
      </c>
      <c r="N338" s="75">
        <v>99</v>
      </c>
      <c r="O338" s="75">
        <v>7</v>
      </c>
      <c r="P338" s="75">
        <v>7</v>
      </c>
      <c r="S338" s="2" t="s">
        <v>99</v>
      </c>
      <c r="T338" s="2">
        <v>2234</v>
      </c>
      <c r="U338" s="2">
        <v>694</v>
      </c>
      <c r="V338" s="2">
        <v>0</v>
      </c>
      <c r="X338" s="2" t="s">
        <v>99</v>
      </c>
      <c r="Y338" s="2">
        <v>2234</v>
      </c>
      <c r="Z338" s="2">
        <v>1</v>
      </c>
      <c r="AB338" s="2" t="s">
        <v>99</v>
      </c>
      <c r="AC338" s="2">
        <v>2234</v>
      </c>
      <c r="AD338" s="2">
        <v>0</v>
      </c>
      <c r="AF338" s="2" t="s">
        <v>99</v>
      </c>
      <c r="AG338" s="2">
        <v>2234</v>
      </c>
      <c r="AH338" s="2">
        <v>10</v>
      </c>
    </row>
    <row r="339" spans="2:34" x14ac:dyDescent="0.2">
      <c r="B339" s="2" t="s">
        <v>151</v>
      </c>
      <c r="C339" s="2" t="s">
        <v>99</v>
      </c>
      <c r="D339" s="2">
        <v>2235</v>
      </c>
      <c r="E339" s="73">
        <v>43313</v>
      </c>
      <c r="F339" s="2">
        <v>494996</v>
      </c>
      <c r="G339" s="2">
        <v>1244835</v>
      </c>
      <c r="H339" s="2">
        <v>117</v>
      </c>
      <c r="I339" s="2">
        <v>0</v>
      </c>
      <c r="J339" s="2">
        <v>0</v>
      </c>
      <c r="K339" s="2">
        <v>0</v>
      </c>
      <c r="L339" s="75">
        <v>0</v>
      </c>
      <c r="M339" s="75">
        <v>6.88616943359375</v>
      </c>
      <c r="N339" s="75">
        <v>98</v>
      </c>
      <c r="O339" s="75">
        <v>7</v>
      </c>
      <c r="P339" s="75">
        <v>7</v>
      </c>
      <c r="S339" s="2" t="s">
        <v>99</v>
      </c>
      <c r="T339" s="2">
        <v>2235</v>
      </c>
      <c r="U339" s="2">
        <v>694</v>
      </c>
      <c r="V339" s="2">
        <v>0</v>
      </c>
      <c r="X339" s="2" t="s">
        <v>99</v>
      </c>
      <c r="Y339" s="2">
        <v>2235</v>
      </c>
      <c r="Z339" s="2">
        <v>0</v>
      </c>
      <c r="AB339" s="2" t="s">
        <v>99</v>
      </c>
      <c r="AC339" s="2">
        <v>2235</v>
      </c>
      <c r="AD339" s="2">
        <v>0</v>
      </c>
      <c r="AF339" s="2" t="s">
        <v>99</v>
      </c>
      <c r="AG339" s="2">
        <v>2235</v>
      </c>
      <c r="AH339" s="2">
        <v>2</v>
      </c>
    </row>
    <row r="340" spans="2:34" x14ac:dyDescent="0.2">
      <c r="B340" s="2" t="s">
        <v>151</v>
      </c>
      <c r="C340" s="2" t="s">
        <v>99</v>
      </c>
      <c r="D340" s="2">
        <v>2236</v>
      </c>
      <c r="E340" s="73">
        <v>43313</v>
      </c>
      <c r="F340" s="2">
        <v>495001</v>
      </c>
      <c r="G340" s="2">
        <v>1243845</v>
      </c>
      <c r="H340" s="2">
        <v>85</v>
      </c>
      <c r="I340" s="2">
        <v>0</v>
      </c>
      <c r="J340" s="2">
        <v>0</v>
      </c>
      <c r="K340" s="2">
        <v>0</v>
      </c>
      <c r="L340" s="75">
        <v>0</v>
      </c>
      <c r="M340" s="75">
        <v>6.9564366340637207</v>
      </c>
      <c r="N340" s="75">
        <v>99</v>
      </c>
      <c r="O340" s="75">
        <v>7</v>
      </c>
      <c r="P340" s="75">
        <v>7</v>
      </c>
      <c r="S340" s="2" t="s">
        <v>99</v>
      </c>
      <c r="T340" s="2">
        <v>2236</v>
      </c>
      <c r="U340" s="2">
        <v>700</v>
      </c>
      <c r="V340" s="2">
        <v>0</v>
      </c>
      <c r="X340" s="2" t="s">
        <v>99</v>
      </c>
      <c r="Y340" s="2">
        <v>2236</v>
      </c>
      <c r="Z340" s="2">
        <v>0</v>
      </c>
      <c r="AB340" s="2" t="s">
        <v>99</v>
      </c>
      <c r="AC340" s="2">
        <v>2236</v>
      </c>
      <c r="AD340" s="2">
        <v>0</v>
      </c>
      <c r="AF340" s="2" t="s">
        <v>99</v>
      </c>
      <c r="AG340" s="2">
        <v>2236</v>
      </c>
      <c r="AH340" s="2">
        <v>0</v>
      </c>
    </row>
    <row r="341" spans="2:34" x14ac:dyDescent="0.2">
      <c r="B341" s="2" t="s">
        <v>148</v>
      </c>
      <c r="C341" s="2" t="s">
        <v>99</v>
      </c>
      <c r="D341" s="2">
        <v>2237</v>
      </c>
      <c r="E341" s="73">
        <v>43303</v>
      </c>
      <c r="F341" s="2">
        <v>494999</v>
      </c>
      <c r="G341" s="2">
        <v>1270897</v>
      </c>
      <c r="H341" s="2">
        <v>21</v>
      </c>
      <c r="I341" s="2">
        <v>206.00967407226562</v>
      </c>
      <c r="J341" s="2">
        <v>0</v>
      </c>
      <c r="K341" s="2">
        <v>6</v>
      </c>
      <c r="L341" s="75">
        <v>0</v>
      </c>
      <c r="M341" s="75">
        <v>7.0267033576965332</v>
      </c>
      <c r="N341" s="75">
        <v>100</v>
      </c>
      <c r="O341" s="75">
        <v>7</v>
      </c>
      <c r="P341" s="75">
        <v>7</v>
      </c>
      <c r="S341" s="2" t="s">
        <v>99</v>
      </c>
      <c r="T341" s="2">
        <v>2237</v>
      </c>
      <c r="U341" s="2">
        <v>699</v>
      </c>
      <c r="V341" s="2">
        <v>0</v>
      </c>
      <c r="X341" s="2" t="s">
        <v>99</v>
      </c>
      <c r="Y341" s="2">
        <v>2237</v>
      </c>
      <c r="Z341" s="2">
        <v>0</v>
      </c>
      <c r="AB341" s="2" t="s">
        <v>99</v>
      </c>
      <c r="AC341" s="2">
        <v>2237</v>
      </c>
      <c r="AD341" s="2">
        <v>0</v>
      </c>
      <c r="AF341" s="2" t="s">
        <v>99</v>
      </c>
      <c r="AG341" s="2">
        <v>2237</v>
      </c>
      <c r="AH341" s="2">
        <v>7</v>
      </c>
    </row>
    <row r="342" spans="2:34" x14ac:dyDescent="0.2">
      <c r="B342" s="2" t="s">
        <v>151</v>
      </c>
      <c r="C342" s="2" t="s">
        <v>99</v>
      </c>
      <c r="D342" s="2">
        <v>2238</v>
      </c>
      <c r="E342" s="73">
        <v>43312</v>
      </c>
      <c r="F342" s="2">
        <v>500019</v>
      </c>
      <c r="G342" s="2">
        <v>1245095</v>
      </c>
      <c r="H342" s="2">
        <v>140</v>
      </c>
      <c r="I342" s="2">
        <v>0</v>
      </c>
      <c r="J342" s="2">
        <v>0</v>
      </c>
      <c r="K342" s="2">
        <v>0</v>
      </c>
      <c r="L342" s="75">
        <v>0</v>
      </c>
      <c r="M342" s="75">
        <v>6.9564361572265625</v>
      </c>
      <c r="N342" s="75">
        <v>99</v>
      </c>
      <c r="O342" s="75">
        <v>7</v>
      </c>
      <c r="P342" s="75">
        <v>7</v>
      </c>
      <c r="S342" s="2" t="s">
        <v>99</v>
      </c>
      <c r="T342" s="2">
        <v>2238</v>
      </c>
      <c r="U342" s="2">
        <v>695</v>
      </c>
      <c r="V342" s="2">
        <v>0</v>
      </c>
      <c r="X342" s="2" t="s">
        <v>99</v>
      </c>
      <c r="Y342" s="2">
        <v>2238</v>
      </c>
      <c r="Z342" s="2">
        <v>2</v>
      </c>
      <c r="AB342" s="2" t="s">
        <v>99</v>
      </c>
      <c r="AC342" s="2">
        <v>2238</v>
      </c>
      <c r="AD342" s="2">
        <v>0</v>
      </c>
      <c r="AF342" s="2" t="s">
        <v>99</v>
      </c>
      <c r="AG342" s="2">
        <v>2238</v>
      </c>
      <c r="AH342" s="2">
        <v>0</v>
      </c>
    </row>
    <row r="343" spans="2:34" x14ac:dyDescent="0.2">
      <c r="B343" s="2" t="s">
        <v>151</v>
      </c>
      <c r="C343" s="2" t="s">
        <v>99</v>
      </c>
      <c r="D343" s="2">
        <v>2239</v>
      </c>
      <c r="E343" s="73">
        <v>43312</v>
      </c>
      <c r="F343" s="2">
        <v>495965</v>
      </c>
      <c r="G343" s="2">
        <v>1250666</v>
      </c>
      <c r="H343" s="2">
        <v>63</v>
      </c>
      <c r="I343" s="2">
        <v>0</v>
      </c>
      <c r="J343" s="2">
        <v>0</v>
      </c>
      <c r="K343" s="2">
        <v>0</v>
      </c>
      <c r="L343" s="75">
        <v>0</v>
      </c>
      <c r="M343" s="75">
        <v>7.0267033576965332</v>
      </c>
      <c r="N343" s="75">
        <v>100</v>
      </c>
      <c r="O343" s="75">
        <v>7</v>
      </c>
      <c r="P343" s="75">
        <v>7</v>
      </c>
      <c r="S343" s="2" t="s">
        <v>99</v>
      </c>
      <c r="T343" s="2">
        <v>2239</v>
      </c>
      <c r="U343" s="2">
        <v>702</v>
      </c>
      <c r="V343" s="2">
        <v>0</v>
      </c>
      <c r="X343" s="2" t="s">
        <v>99</v>
      </c>
      <c r="Y343" s="2">
        <v>2239</v>
      </c>
      <c r="Z343" s="2">
        <v>0</v>
      </c>
      <c r="AB343" s="2" t="s">
        <v>99</v>
      </c>
      <c r="AC343" s="2">
        <v>2239</v>
      </c>
      <c r="AD343" s="2">
        <v>0</v>
      </c>
      <c r="AF343" s="2" t="s">
        <v>99</v>
      </c>
      <c r="AG343" s="2">
        <v>2239</v>
      </c>
      <c r="AH343" s="2">
        <v>0</v>
      </c>
    </row>
    <row r="344" spans="2:34" x14ac:dyDescent="0.2">
      <c r="B344" s="2" t="s">
        <v>148</v>
      </c>
      <c r="C344" s="2" t="s">
        <v>99</v>
      </c>
      <c r="D344" s="2">
        <v>2242</v>
      </c>
      <c r="E344" s="73">
        <v>43301</v>
      </c>
      <c r="F344" s="2">
        <v>500997</v>
      </c>
      <c r="G344" s="2">
        <v>1275534</v>
      </c>
      <c r="H344" s="2">
        <v>28</v>
      </c>
      <c r="I344" s="2">
        <v>1559.8350830078125</v>
      </c>
      <c r="J344" s="2">
        <v>119.01143646240234</v>
      </c>
      <c r="K344" s="2">
        <v>40</v>
      </c>
      <c r="L344" s="75">
        <v>14</v>
      </c>
      <c r="M344" s="75">
        <v>7.0267038345336914</v>
      </c>
      <c r="N344" s="75">
        <v>100</v>
      </c>
      <c r="O344" s="75">
        <v>7</v>
      </c>
      <c r="P344" s="75">
        <v>7</v>
      </c>
      <c r="S344" s="2" t="s">
        <v>99</v>
      </c>
      <c r="T344" s="2">
        <v>2242</v>
      </c>
      <c r="U344" s="2">
        <v>701</v>
      </c>
      <c r="V344" s="2">
        <v>0</v>
      </c>
      <c r="X344" s="2" t="s">
        <v>99</v>
      </c>
      <c r="Y344" s="2">
        <v>2242</v>
      </c>
      <c r="Z344" s="2">
        <v>0</v>
      </c>
      <c r="AB344" s="2" t="s">
        <v>99</v>
      </c>
      <c r="AC344" s="2">
        <v>2242</v>
      </c>
      <c r="AD344" s="2">
        <v>0</v>
      </c>
      <c r="AF344" s="2" t="s">
        <v>99</v>
      </c>
      <c r="AG344" s="2">
        <v>2242</v>
      </c>
      <c r="AH344" s="2">
        <v>98</v>
      </c>
    </row>
    <row r="345" spans="2:34" x14ac:dyDescent="0.2">
      <c r="B345" s="2" t="s">
        <v>151</v>
      </c>
      <c r="C345" s="2" t="s">
        <v>99</v>
      </c>
      <c r="D345" s="2">
        <v>2243</v>
      </c>
      <c r="E345" s="73">
        <v>43311</v>
      </c>
      <c r="F345" s="2">
        <v>501976</v>
      </c>
      <c r="G345" s="2">
        <v>1250553</v>
      </c>
      <c r="H345" s="2">
        <v>128</v>
      </c>
      <c r="I345" s="2">
        <v>103.80875396728516</v>
      </c>
      <c r="J345" s="2">
        <v>0</v>
      </c>
      <c r="K345" s="2">
        <v>1</v>
      </c>
      <c r="L345" s="75">
        <v>0</v>
      </c>
      <c r="M345" s="75">
        <v>6.8159027099609375</v>
      </c>
      <c r="N345" s="75">
        <v>97</v>
      </c>
      <c r="O345" s="75">
        <v>7</v>
      </c>
      <c r="P345" s="75">
        <v>7</v>
      </c>
      <c r="S345" s="2" t="s">
        <v>99</v>
      </c>
      <c r="T345" s="2">
        <v>2243</v>
      </c>
      <c r="U345" s="2">
        <v>694</v>
      </c>
      <c r="V345" s="2">
        <v>0</v>
      </c>
      <c r="X345" s="2" t="s">
        <v>99</v>
      </c>
      <c r="Y345" s="2">
        <v>2243</v>
      </c>
      <c r="Z345" s="2">
        <v>2</v>
      </c>
      <c r="AB345" s="2" t="s">
        <v>99</v>
      </c>
      <c r="AC345" s="2">
        <v>2243</v>
      </c>
      <c r="AD345" s="2">
        <v>0</v>
      </c>
      <c r="AF345" s="2" t="s">
        <v>99</v>
      </c>
      <c r="AG345" s="2">
        <v>2243</v>
      </c>
      <c r="AH345" s="2">
        <v>13</v>
      </c>
    </row>
    <row r="346" spans="2:34" x14ac:dyDescent="0.2">
      <c r="B346" s="2" t="s">
        <v>151</v>
      </c>
      <c r="C346" s="2" t="s">
        <v>99</v>
      </c>
      <c r="D346" s="2">
        <v>2244</v>
      </c>
      <c r="E346" s="73">
        <v>43311</v>
      </c>
      <c r="F346" s="2">
        <v>502972</v>
      </c>
      <c r="G346" s="2">
        <v>1250502</v>
      </c>
      <c r="H346" s="2">
        <v>313</v>
      </c>
      <c r="I346" s="2">
        <v>0</v>
      </c>
      <c r="J346" s="2">
        <v>0</v>
      </c>
      <c r="K346" s="2">
        <v>0</v>
      </c>
      <c r="L346" s="75">
        <v>0</v>
      </c>
      <c r="M346" s="75">
        <v>6.9564361572265625</v>
      </c>
      <c r="N346" s="75">
        <v>99</v>
      </c>
      <c r="O346" s="75">
        <v>7</v>
      </c>
      <c r="P346" s="75">
        <v>7</v>
      </c>
      <c r="S346" s="2" t="s">
        <v>99</v>
      </c>
      <c r="T346" s="2">
        <v>2244</v>
      </c>
      <c r="U346" s="2">
        <v>696</v>
      </c>
      <c r="V346" s="2">
        <v>0</v>
      </c>
      <c r="X346" s="2" t="s">
        <v>99</v>
      </c>
      <c r="Y346" s="2">
        <v>2244</v>
      </c>
      <c r="Z346" s="2">
        <v>4</v>
      </c>
      <c r="AB346" s="2" t="s">
        <v>99</v>
      </c>
      <c r="AC346" s="2">
        <v>2244</v>
      </c>
      <c r="AD346" s="2">
        <v>0</v>
      </c>
      <c r="AF346" s="2" t="s">
        <v>99</v>
      </c>
      <c r="AG346" s="2">
        <v>2244</v>
      </c>
      <c r="AH346" s="2">
        <v>0</v>
      </c>
    </row>
    <row r="347" spans="2:34" x14ac:dyDescent="0.2">
      <c r="B347" s="2" t="s">
        <v>151</v>
      </c>
      <c r="C347" s="2" t="s">
        <v>99</v>
      </c>
      <c r="D347" s="2">
        <v>2245</v>
      </c>
      <c r="E347" s="73">
        <v>43308</v>
      </c>
      <c r="F347" s="2">
        <v>503059</v>
      </c>
      <c r="G347" s="2">
        <v>1262191</v>
      </c>
      <c r="H347" s="2">
        <v>114</v>
      </c>
      <c r="I347" s="2">
        <v>0</v>
      </c>
      <c r="J347" s="2">
        <v>0</v>
      </c>
      <c r="K347" s="2">
        <v>0</v>
      </c>
      <c r="L347" s="75">
        <v>0</v>
      </c>
      <c r="M347" s="75">
        <v>6.88616943359375</v>
      </c>
      <c r="N347" s="75">
        <v>98</v>
      </c>
      <c r="O347" s="75">
        <v>7</v>
      </c>
      <c r="P347" s="75">
        <v>7</v>
      </c>
      <c r="S347" s="2" t="s">
        <v>99</v>
      </c>
      <c r="T347" s="2">
        <v>2245</v>
      </c>
      <c r="U347" s="2">
        <v>692</v>
      </c>
      <c r="V347" s="2">
        <v>0</v>
      </c>
      <c r="X347" s="2" t="s">
        <v>99</v>
      </c>
      <c r="Y347" s="2">
        <v>2245</v>
      </c>
      <c r="Z347" s="2">
        <v>0</v>
      </c>
      <c r="AB347" s="2" t="s">
        <v>99</v>
      </c>
      <c r="AC347" s="2">
        <v>2245</v>
      </c>
      <c r="AD347" s="2">
        <v>0</v>
      </c>
      <c r="AF347" s="2" t="s">
        <v>99</v>
      </c>
      <c r="AG347" s="2">
        <v>2245</v>
      </c>
      <c r="AH347" s="2">
        <v>6</v>
      </c>
    </row>
    <row r="348" spans="2:34" x14ac:dyDescent="0.2">
      <c r="B348" s="2" t="s">
        <v>151</v>
      </c>
      <c r="C348" s="2" t="s">
        <v>99</v>
      </c>
      <c r="D348" s="2">
        <v>2246</v>
      </c>
      <c r="E348" s="73">
        <v>43308</v>
      </c>
      <c r="F348" s="2">
        <v>503013</v>
      </c>
      <c r="G348" s="2">
        <v>1263730</v>
      </c>
      <c r="H348" s="2">
        <v>140</v>
      </c>
      <c r="I348" s="2">
        <v>0</v>
      </c>
      <c r="J348" s="2">
        <v>0</v>
      </c>
      <c r="K348" s="2">
        <v>0</v>
      </c>
      <c r="L348" s="75">
        <v>0</v>
      </c>
      <c r="M348" s="75">
        <v>6.9564361572265625</v>
      </c>
      <c r="N348" s="75">
        <v>99</v>
      </c>
      <c r="O348" s="75">
        <v>7</v>
      </c>
      <c r="P348" s="75">
        <v>7</v>
      </c>
      <c r="S348" s="2" t="s">
        <v>99</v>
      </c>
      <c r="T348" s="2">
        <v>2246</v>
      </c>
      <c r="U348" s="2">
        <v>697</v>
      </c>
      <c r="V348" s="2">
        <v>0</v>
      </c>
      <c r="X348" s="2" t="s">
        <v>99</v>
      </c>
      <c r="Y348" s="2">
        <v>2246</v>
      </c>
      <c r="Z348" s="2">
        <v>0</v>
      </c>
      <c r="AB348" s="2" t="s">
        <v>99</v>
      </c>
      <c r="AC348" s="2">
        <v>2246</v>
      </c>
      <c r="AD348" s="2">
        <v>0</v>
      </c>
      <c r="AF348" s="2" t="s">
        <v>99</v>
      </c>
      <c r="AG348" s="2">
        <v>2246</v>
      </c>
      <c r="AH348" s="2">
        <v>0</v>
      </c>
    </row>
    <row r="349" spans="2:34" x14ac:dyDescent="0.2">
      <c r="B349" s="2" t="s">
        <v>148</v>
      </c>
      <c r="C349" s="2" t="s">
        <v>99</v>
      </c>
      <c r="D349" s="2">
        <v>2247</v>
      </c>
      <c r="E349" s="73">
        <v>43300</v>
      </c>
      <c r="F349" s="2">
        <v>502998</v>
      </c>
      <c r="G349" s="2">
        <v>1273955</v>
      </c>
      <c r="H349" s="2">
        <v>55</v>
      </c>
      <c r="I349" s="2">
        <v>178.6258544921875</v>
      </c>
      <c r="J349" s="2">
        <v>0</v>
      </c>
      <c r="K349" s="2">
        <v>3</v>
      </c>
      <c r="L349" s="75">
        <v>0</v>
      </c>
      <c r="M349" s="75">
        <v>6.9564366340637207</v>
      </c>
      <c r="N349" s="75">
        <v>99</v>
      </c>
      <c r="O349" s="75">
        <v>7</v>
      </c>
      <c r="P349" s="75">
        <v>7</v>
      </c>
      <c r="S349" s="2" t="s">
        <v>99</v>
      </c>
      <c r="T349" s="2">
        <v>2247</v>
      </c>
      <c r="U349" s="2">
        <v>698</v>
      </c>
      <c r="V349" s="2">
        <v>0</v>
      </c>
      <c r="X349" s="2" t="s">
        <v>99</v>
      </c>
      <c r="Y349" s="2">
        <v>2247</v>
      </c>
      <c r="Z349" s="2">
        <v>1</v>
      </c>
      <c r="AB349" s="2" t="s">
        <v>99</v>
      </c>
      <c r="AC349" s="2">
        <v>2247</v>
      </c>
      <c r="AD349" s="2">
        <v>0</v>
      </c>
      <c r="AF349" s="2" t="s">
        <v>99</v>
      </c>
      <c r="AG349" s="2">
        <v>2247</v>
      </c>
      <c r="AH349" s="2">
        <v>7</v>
      </c>
    </row>
    <row r="350" spans="2:34" x14ac:dyDescent="0.2">
      <c r="B350" s="2" t="s">
        <v>151</v>
      </c>
      <c r="C350" s="2" t="s">
        <v>99</v>
      </c>
      <c r="D350" s="2">
        <v>2249</v>
      </c>
      <c r="E350" s="73">
        <v>43307</v>
      </c>
      <c r="F350" s="2">
        <v>503995</v>
      </c>
      <c r="G350" s="2">
        <v>1260598</v>
      </c>
      <c r="H350" s="2">
        <v>91</v>
      </c>
      <c r="I350" s="2">
        <v>0</v>
      </c>
      <c r="J350" s="2">
        <v>0</v>
      </c>
      <c r="K350" s="2">
        <v>0</v>
      </c>
      <c r="L350" s="75">
        <v>0</v>
      </c>
      <c r="M350" s="75">
        <v>6.9564361572265625</v>
      </c>
      <c r="N350" s="75">
        <v>99</v>
      </c>
      <c r="O350" s="75">
        <v>7</v>
      </c>
      <c r="P350" s="75">
        <v>7</v>
      </c>
      <c r="S350" s="2" t="s">
        <v>99</v>
      </c>
      <c r="T350" s="2">
        <v>2249</v>
      </c>
      <c r="U350" s="2">
        <v>697</v>
      </c>
      <c r="V350" s="2">
        <v>0</v>
      </c>
      <c r="X350" s="2" t="s">
        <v>99</v>
      </c>
      <c r="Y350" s="2">
        <v>2249</v>
      </c>
      <c r="Z350" s="2">
        <v>0</v>
      </c>
      <c r="AB350" s="2" t="s">
        <v>99</v>
      </c>
      <c r="AC350" s="2">
        <v>2249</v>
      </c>
      <c r="AD350" s="2">
        <v>0</v>
      </c>
      <c r="AF350" s="2" t="s">
        <v>99</v>
      </c>
      <c r="AG350" s="2">
        <v>2249</v>
      </c>
      <c r="AH350" s="2">
        <v>0</v>
      </c>
    </row>
    <row r="351" spans="2:34" x14ac:dyDescent="0.2">
      <c r="B351" s="2" t="s">
        <v>151</v>
      </c>
      <c r="C351" s="2" t="s">
        <v>99</v>
      </c>
      <c r="D351" s="2">
        <v>2250</v>
      </c>
      <c r="E351" s="73">
        <v>43305</v>
      </c>
      <c r="F351" s="2">
        <v>504033</v>
      </c>
      <c r="G351" s="2">
        <v>1263906</v>
      </c>
      <c r="H351" s="2">
        <v>37</v>
      </c>
      <c r="I351" s="2">
        <v>227.01799011230469</v>
      </c>
      <c r="J351" s="2">
        <v>0</v>
      </c>
      <c r="K351" s="2">
        <v>7</v>
      </c>
      <c r="L351" s="75">
        <v>0</v>
      </c>
      <c r="M351" s="75">
        <v>6.9564366340637207</v>
      </c>
      <c r="N351" s="75">
        <v>99</v>
      </c>
      <c r="O351" s="75">
        <v>7</v>
      </c>
      <c r="P351" s="75">
        <v>7</v>
      </c>
      <c r="S351" s="2" t="s">
        <v>99</v>
      </c>
      <c r="T351" s="2">
        <v>2250</v>
      </c>
      <c r="U351" s="2">
        <v>698</v>
      </c>
      <c r="V351" s="2">
        <v>0</v>
      </c>
      <c r="X351" s="2" t="s">
        <v>99</v>
      </c>
      <c r="Y351" s="2">
        <v>2250</v>
      </c>
      <c r="Z351" s="2">
        <v>0</v>
      </c>
      <c r="AB351" s="2" t="s">
        <v>99</v>
      </c>
      <c r="AC351" s="2">
        <v>2250</v>
      </c>
      <c r="AD351" s="2">
        <v>0</v>
      </c>
      <c r="AF351" s="2" t="s">
        <v>99</v>
      </c>
      <c r="AG351" s="2">
        <v>2250</v>
      </c>
      <c r="AH351" s="2">
        <v>0</v>
      </c>
    </row>
    <row r="352" spans="2:34" x14ac:dyDescent="0.2">
      <c r="B352" s="2" t="s">
        <v>151</v>
      </c>
      <c r="C352" s="2" t="s">
        <v>99</v>
      </c>
      <c r="D352" s="2">
        <v>2251</v>
      </c>
      <c r="E352" s="73">
        <v>43304</v>
      </c>
      <c r="F352" s="2">
        <v>504078</v>
      </c>
      <c r="G352" s="2">
        <v>1265232</v>
      </c>
      <c r="H352" s="2">
        <v>97</v>
      </c>
      <c r="I352" s="2">
        <v>44.191677093505859</v>
      </c>
      <c r="J352" s="2">
        <v>0</v>
      </c>
      <c r="K352" s="2">
        <v>1</v>
      </c>
      <c r="L352" s="75">
        <v>0</v>
      </c>
      <c r="M352" s="75">
        <v>6.9564366340637207</v>
      </c>
      <c r="N352" s="75">
        <v>99</v>
      </c>
      <c r="O352" s="75">
        <v>7</v>
      </c>
      <c r="P352" s="75">
        <v>7</v>
      </c>
      <c r="S352" s="2" t="s">
        <v>99</v>
      </c>
      <c r="T352" s="2">
        <v>2251</v>
      </c>
      <c r="U352" s="2">
        <v>693</v>
      </c>
      <c r="V352" s="2">
        <v>0</v>
      </c>
      <c r="X352" s="2" t="s">
        <v>99</v>
      </c>
      <c r="Y352" s="2">
        <v>2251</v>
      </c>
      <c r="Z352" s="2">
        <v>0</v>
      </c>
      <c r="AB352" s="2" t="s">
        <v>99</v>
      </c>
      <c r="AC352" s="2">
        <v>2251</v>
      </c>
      <c r="AD352" s="2">
        <v>0</v>
      </c>
      <c r="AF352" s="2" t="s">
        <v>99</v>
      </c>
      <c r="AG352" s="2">
        <v>2251</v>
      </c>
      <c r="AH352" s="2">
        <v>5</v>
      </c>
    </row>
    <row r="353" spans="2:34" x14ac:dyDescent="0.2">
      <c r="B353" s="2" t="s">
        <v>151</v>
      </c>
      <c r="C353" s="2" t="s">
        <v>99</v>
      </c>
      <c r="D353" s="2">
        <v>2252</v>
      </c>
      <c r="E353" s="73">
        <v>43304</v>
      </c>
      <c r="F353" s="2">
        <v>504147</v>
      </c>
      <c r="G353" s="2">
        <v>1270925</v>
      </c>
      <c r="H353" s="2">
        <v>53</v>
      </c>
      <c r="I353" s="2">
        <v>54.742229461669922</v>
      </c>
      <c r="J353" s="2">
        <v>31.997200012207031</v>
      </c>
      <c r="K353" s="2">
        <v>4</v>
      </c>
      <c r="L353" s="75">
        <v>4</v>
      </c>
      <c r="M353" s="75">
        <v>7.0267038345336914</v>
      </c>
      <c r="N353" s="75">
        <v>100</v>
      </c>
      <c r="O353" s="75">
        <v>7</v>
      </c>
      <c r="P353" s="75">
        <v>7</v>
      </c>
      <c r="S353" s="2" t="s">
        <v>99</v>
      </c>
      <c r="T353" s="2">
        <v>2252</v>
      </c>
      <c r="U353" s="2">
        <v>700</v>
      </c>
      <c r="V353" s="2">
        <v>0</v>
      </c>
      <c r="X353" s="2" t="s">
        <v>99</v>
      </c>
      <c r="Y353" s="2">
        <v>2252</v>
      </c>
      <c r="Z353" s="2">
        <v>1</v>
      </c>
      <c r="AB353" s="2" t="s">
        <v>99</v>
      </c>
      <c r="AC353" s="2">
        <v>2252</v>
      </c>
      <c r="AD353" s="2">
        <v>0</v>
      </c>
      <c r="AF353" s="2" t="s">
        <v>99</v>
      </c>
      <c r="AG353" s="2">
        <v>2252</v>
      </c>
      <c r="AH353" s="2">
        <v>1</v>
      </c>
    </row>
    <row r="354" spans="2:34" x14ac:dyDescent="0.2">
      <c r="B354" s="2" t="s">
        <v>151</v>
      </c>
      <c r="C354" s="2" t="s">
        <v>99</v>
      </c>
      <c r="D354" s="2">
        <v>2254</v>
      </c>
      <c r="E354" s="73">
        <v>43304</v>
      </c>
      <c r="F354" s="2">
        <v>505008</v>
      </c>
      <c r="G354" s="2">
        <v>1270965</v>
      </c>
      <c r="H354" s="2">
        <v>81</v>
      </c>
      <c r="I354" s="2">
        <v>0</v>
      </c>
      <c r="J354" s="2">
        <v>0</v>
      </c>
      <c r="K354" s="2">
        <v>0</v>
      </c>
      <c r="L354" s="75">
        <v>0</v>
      </c>
      <c r="M354" s="75">
        <v>7.0267033576965332</v>
      </c>
      <c r="N354" s="75">
        <v>100</v>
      </c>
      <c r="O354" s="75">
        <v>7</v>
      </c>
      <c r="P354" s="75">
        <v>7</v>
      </c>
      <c r="S354" s="2" t="s">
        <v>99</v>
      </c>
      <c r="T354" s="2">
        <v>2254</v>
      </c>
      <c r="U354" s="2">
        <v>701</v>
      </c>
      <c r="V354" s="2">
        <v>0</v>
      </c>
      <c r="X354" s="2" t="s">
        <v>99</v>
      </c>
      <c r="Y354" s="2">
        <v>2254</v>
      </c>
      <c r="Z354" s="2">
        <v>0</v>
      </c>
      <c r="AB354" s="2" t="s">
        <v>99</v>
      </c>
      <c r="AC354" s="2">
        <v>2254</v>
      </c>
      <c r="AD354" s="2">
        <v>0</v>
      </c>
      <c r="AF354" s="2" t="s">
        <v>99</v>
      </c>
      <c r="AG354" s="2">
        <v>2254</v>
      </c>
      <c r="AH354" s="2">
        <v>0</v>
      </c>
    </row>
    <row r="355" spans="2:34" x14ac:dyDescent="0.2">
      <c r="B355" s="2" t="s">
        <v>151</v>
      </c>
      <c r="C355" s="2" t="s">
        <v>99</v>
      </c>
      <c r="D355" s="2">
        <v>2255</v>
      </c>
      <c r="E355" s="73">
        <v>43303</v>
      </c>
      <c r="F355" s="2">
        <v>505009</v>
      </c>
      <c r="G355" s="2">
        <v>1272491</v>
      </c>
      <c r="H355" s="2">
        <v>92</v>
      </c>
      <c r="I355" s="2">
        <v>57.958156585693359</v>
      </c>
      <c r="J355" s="2">
        <v>0</v>
      </c>
      <c r="K355" s="2">
        <v>1</v>
      </c>
      <c r="L355" s="75">
        <v>0</v>
      </c>
      <c r="M355" s="75">
        <v>6.9564366340637207</v>
      </c>
      <c r="N355" s="75">
        <v>99</v>
      </c>
      <c r="O355" s="75">
        <v>7</v>
      </c>
      <c r="P355" s="75">
        <v>7</v>
      </c>
      <c r="S355" s="2" t="s">
        <v>99</v>
      </c>
      <c r="T355" s="2">
        <v>2255</v>
      </c>
      <c r="U355" s="2">
        <v>682</v>
      </c>
      <c r="V355" s="2">
        <v>0</v>
      </c>
      <c r="X355" s="2" t="s">
        <v>99</v>
      </c>
      <c r="Y355" s="2">
        <v>2255</v>
      </c>
      <c r="Z355" s="2">
        <v>2</v>
      </c>
      <c r="AB355" s="2" t="s">
        <v>99</v>
      </c>
      <c r="AC355" s="2">
        <v>2255</v>
      </c>
      <c r="AD355" s="2">
        <v>1</v>
      </c>
      <c r="AF355" s="2" t="s">
        <v>99</v>
      </c>
      <c r="AG355" s="2">
        <v>2255</v>
      </c>
      <c r="AH355" s="2">
        <v>3</v>
      </c>
    </row>
    <row r="356" spans="2:34" x14ac:dyDescent="0.2">
      <c r="B356" s="2" t="s">
        <v>60</v>
      </c>
      <c r="C356" s="2" t="s">
        <v>99</v>
      </c>
      <c r="D356" s="2">
        <v>2258</v>
      </c>
      <c r="E356" s="73">
        <v>43277</v>
      </c>
      <c r="F356" s="2">
        <v>505016</v>
      </c>
      <c r="G356" s="2">
        <v>1293240</v>
      </c>
      <c r="H356" s="2">
        <v>226</v>
      </c>
      <c r="I356" s="2">
        <v>384.37368774414062</v>
      </c>
      <c r="J356" s="2">
        <v>19.520484924316406</v>
      </c>
      <c r="K356" s="2">
        <v>17</v>
      </c>
      <c r="L356" s="75">
        <v>2</v>
      </c>
      <c r="M356" s="75">
        <v>6.9564366340637207</v>
      </c>
      <c r="N356" s="75">
        <v>99</v>
      </c>
      <c r="O356" s="75">
        <v>7</v>
      </c>
      <c r="P356" s="75">
        <v>7</v>
      </c>
      <c r="S356" s="2" t="s">
        <v>99</v>
      </c>
      <c r="T356" s="2">
        <v>2258</v>
      </c>
      <c r="U356" s="2">
        <v>698</v>
      </c>
      <c r="V356" s="2">
        <v>0</v>
      </c>
      <c r="X356" s="2" t="s">
        <v>99</v>
      </c>
      <c r="Y356" s="2">
        <v>2258</v>
      </c>
      <c r="Z356" s="2">
        <v>95</v>
      </c>
      <c r="AB356" s="2" t="s">
        <v>99</v>
      </c>
      <c r="AC356" s="2">
        <v>2258</v>
      </c>
      <c r="AD356" s="2">
        <v>0</v>
      </c>
      <c r="AF356" s="2" t="s">
        <v>99</v>
      </c>
      <c r="AG356" s="2">
        <v>2258</v>
      </c>
      <c r="AH356" s="2">
        <v>100</v>
      </c>
    </row>
    <row r="357" spans="2:34" x14ac:dyDescent="0.2">
      <c r="B357" s="2" t="s">
        <v>151</v>
      </c>
      <c r="C357" s="2" t="s">
        <v>99</v>
      </c>
      <c r="D357" s="2">
        <v>2259</v>
      </c>
      <c r="E357" s="73">
        <v>43306</v>
      </c>
      <c r="F357" s="2">
        <v>505977</v>
      </c>
      <c r="G357" s="2">
        <v>1253392</v>
      </c>
      <c r="H357" s="2">
        <v>169</v>
      </c>
      <c r="I357" s="2">
        <v>0</v>
      </c>
      <c r="J357" s="2">
        <v>0</v>
      </c>
      <c r="K357" s="2">
        <v>0</v>
      </c>
      <c r="L357" s="75">
        <v>0</v>
      </c>
      <c r="M357" s="75">
        <v>6.9564361572265625</v>
      </c>
      <c r="N357" s="75">
        <v>99</v>
      </c>
      <c r="O357" s="75">
        <v>7</v>
      </c>
      <c r="P357" s="75">
        <v>7</v>
      </c>
      <c r="S357" s="2" t="s">
        <v>99</v>
      </c>
      <c r="T357" s="2">
        <v>2259</v>
      </c>
      <c r="U357" s="2">
        <v>699</v>
      </c>
      <c r="V357" s="2">
        <v>0</v>
      </c>
      <c r="X357" s="2" t="s">
        <v>99</v>
      </c>
      <c r="Y357" s="2">
        <v>2259</v>
      </c>
      <c r="Z357" s="2">
        <v>12</v>
      </c>
      <c r="AB357" s="2" t="s">
        <v>99</v>
      </c>
      <c r="AC357" s="2">
        <v>2259</v>
      </c>
      <c r="AD357" s="2">
        <v>0</v>
      </c>
      <c r="AF357" s="2" t="s">
        <v>99</v>
      </c>
      <c r="AG357" s="2">
        <v>2259</v>
      </c>
      <c r="AH357" s="2">
        <v>1</v>
      </c>
    </row>
    <row r="358" spans="2:34" x14ac:dyDescent="0.2">
      <c r="B358" s="2" t="s">
        <v>151</v>
      </c>
      <c r="C358" s="2" t="s">
        <v>99</v>
      </c>
      <c r="D358" s="2">
        <v>2260</v>
      </c>
      <c r="E358" s="73">
        <v>43303</v>
      </c>
      <c r="F358" s="2">
        <v>505978</v>
      </c>
      <c r="G358" s="2">
        <v>1274103</v>
      </c>
      <c r="H358" s="2">
        <v>86</v>
      </c>
      <c r="I358" s="2">
        <v>510.6090087890625</v>
      </c>
      <c r="J358" s="2">
        <v>35.359870910644531</v>
      </c>
      <c r="K358" s="2">
        <v>16</v>
      </c>
      <c r="L358" s="75">
        <v>4</v>
      </c>
      <c r="M358" s="75">
        <v>6.88616943359375</v>
      </c>
      <c r="N358" s="75">
        <v>98</v>
      </c>
      <c r="O358" s="75">
        <v>7</v>
      </c>
      <c r="P358" s="75">
        <v>7</v>
      </c>
      <c r="S358" s="2" t="s">
        <v>99</v>
      </c>
      <c r="T358" s="2">
        <v>2260</v>
      </c>
      <c r="U358" s="2">
        <v>684</v>
      </c>
      <c r="V358" s="2">
        <v>0</v>
      </c>
      <c r="X358" s="2" t="s">
        <v>99</v>
      </c>
      <c r="Y358" s="2">
        <v>2260</v>
      </c>
      <c r="Z358" s="2">
        <v>6</v>
      </c>
      <c r="AB358" s="2" t="s">
        <v>99</v>
      </c>
      <c r="AC358" s="2">
        <v>2260</v>
      </c>
      <c r="AD358" s="2">
        <v>0</v>
      </c>
      <c r="AF358" s="2" t="s">
        <v>99</v>
      </c>
      <c r="AG358" s="2">
        <v>2260</v>
      </c>
      <c r="AH358" s="2">
        <v>28</v>
      </c>
    </row>
    <row r="359" spans="2:34" x14ac:dyDescent="0.2">
      <c r="B359" s="2" t="s">
        <v>60</v>
      </c>
      <c r="C359" s="2" t="s">
        <v>99</v>
      </c>
      <c r="D359" s="2">
        <v>2261</v>
      </c>
      <c r="E359" s="73">
        <v>43277</v>
      </c>
      <c r="F359" s="2">
        <v>510026</v>
      </c>
      <c r="G359" s="2">
        <v>1294800</v>
      </c>
      <c r="H359" s="2">
        <v>310</v>
      </c>
      <c r="I359" s="2">
        <v>0</v>
      </c>
      <c r="J359" s="2">
        <v>0</v>
      </c>
      <c r="K359" s="2">
        <v>0</v>
      </c>
      <c r="L359" s="75">
        <v>0</v>
      </c>
      <c r="M359" s="75">
        <v>7.0267038345336914</v>
      </c>
      <c r="N359" s="75">
        <v>100</v>
      </c>
      <c r="O359" s="75">
        <v>7</v>
      </c>
      <c r="P359" s="75">
        <v>7</v>
      </c>
      <c r="S359" s="2" t="s">
        <v>99</v>
      </c>
      <c r="T359" s="2">
        <v>2261</v>
      </c>
      <c r="U359" s="2">
        <v>703</v>
      </c>
      <c r="V359" s="2">
        <v>0</v>
      </c>
      <c r="X359" s="2" t="s">
        <v>99</v>
      </c>
      <c r="Y359" s="2">
        <v>2261</v>
      </c>
      <c r="Z359" s="2">
        <v>71</v>
      </c>
      <c r="AB359" s="2" t="s">
        <v>99</v>
      </c>
      <c r="AC359" s="2">
        <v>2261</v>
      </c>
      <c r="AD359" s="2">
        <v>0</v>
      </c>
      <c r="AF359" s="2" t="s">
        <v>99</v>
      </c>
      <c r="AG359" s="2">
        <v>2261</v>
      </c>
      <c r="AH359" s="2">
        <v>15</v>
      </c>
    </row>
    <row r="360" spans="2:34" x14ac:dyDescent="0.2">
      <c r="B360" s="2" t="s">
        <v>60</v>
      </c>
      <c r="C360" s="2" t="s">
        <v>99</v>
      </c>
      <c r="D360" s="2">
        <v>2262</v>
      </c>
      <c r="E360" s="73">
        <v>43279</v>
      </c>
      <c r="F360" s="2">
        <v>510994</v>
      </c>
      <c r="G360" s="2">
        <v>1300263</v>
      </c>
      <c r="H360" s="2">
        <v>333</v>
      </c>
      <c r="I360" s="2">
        <v>0</v>
      </c>
      <c r="J360" s="2">
        <v>0</v>
      </c>
      <c r="K360" s="2">
        <v>0</v>
      </c>
      <c r="L360" s="75">
        <v>0</v>
      </c>
      <c r="M360" s="75">
        <v>6.9564366340637207</v>
      </c>
      <c r="N360" s="75">
        <v>99</v>
      </c>
      <c r="O360" s="75">
        <v>7</v>
      </c>
      <c r="P360" s="75">
        <v>7</v>
      </c>
      <c r="S360" s="2" t="s">
        <v>99</v>
      </c>
      <c r="T360" s="2">
        <v>2262</v>
      </c>
      <c r="U360" s="2">
        <v>695</v>
      </c>
      <c r="V360" s="2">
        <v>0</v>
      </c>
      <c r="X360" s="2" t="s">
        <v>99</v>
      </c>
      <c r="Y360" s="2">
        <v>2262</v>
      </c>
      <c r="Z360" s="2">
        <v>75</v>
      </c>
      <c r="AB360" s="2" t="s">
        <v>99</v>
      </c>
      <c r="AC360" s="2">
        <v>2262</v>
      </c>
      <c r="AD360" s="2">
        <v>0</v>
      </c>
      <c r="AF360" s="2" t="s">
        <v>99</v>
      </c>
      <c r="AG360" s="2">
        <v>2262</v>
      </c>
      <c r="AH360" s="2">
        <v>10</v>
      </c>
    </row>
    <row r="361" spans="2:34" x14ac:dyDescent="0.2">
      <c r="B361" s="2" t="s">
        <v>60</v>
      </c>
      <c r="C361" s="2" t="s">
        <v>99</v>
      </c>
      <c r="D361" s="2">
        <v>2263</v>
      </c>
      <c r="E361" s="73">
        <v>43278</v>
      </c>
      <c r="F361" s="2">
        <v>511021</v>
      </c>
      <c r="G361" s="2">
        <v>1294649</v>
      </c>
      <c r="H361" s="2">
        <v>283</v>
      </c>
      <c r="I361" s="2">
        <v>74.633064270019531</v>
      </c>
      <c r="J361" s="2">
        <v>0</v>
      </c>
      <c r="K361" s="2">
        <v>3</v>
      </c>
      <c r="L361" s="75">
        <v>0</v>
      </c>
      <c r="M361" s="75">
        <v>7.0267038345336914</v>
      </c>
      <c r="N361" s="75">
        <v>100</v>
      </c>
      <c r="O361" s="75">
        <v>7</v>
      </c>
      <c r="P361" s="75">
        <v>7</v>
      </c>
      <c r="S361" s="2" t="s">
        <v>99</v>
      </c>
      <c r="T361" s="2">
        <v>2263</v>
      </c>
      <c r="U361" s="2">
        <v>697</v>
      </c>
      <c r="V361" s="2">
        <v>0</v>
      </c>
      <c r="X361" s="2" t="s">
        <v>99</v>
      </c>
      <c r="Y361" s="2">
        <v>2263</v>
      </c>
      <c r="Z361" s="2">
        <v>83</v>
      </c>
      <c r="AB361" s="2" t="s">
        <v>99</v>
      </c>
      <c r="AC361" s="2">
        <v>2263</v>
      </c>
      <c r="AD361" s="2">
        <v>0</v>
      </c>
      <c r="AF361" s="2" t="s">
        <v>99</v>
      </c>
      <c r="AG361" s="2">
        <v>2263</v>
      </c>
      <c r="AH361" s="2">
        <v>49</v>
      </c>
    </row>
    <row r="362" spans="2:34" x14ac:dyDescent="0.2">
      <c r="B362" s="2" t="s">
        <v>60</v>
      </c>
      <c r="C362" s="2" t="s">
        <v>99</v>
      </c>
      <c r="D362" s="2">
        <v>2264</v>
      </c>
      <c r="E362" s="73">
        <v>43283</v>
      </c>
      <c r="F362" s="2">
        <v>511897</v>
      </c>
      <c r="G362" s="2">
        <v>1273869</v>
      </c>
      <c r="H362" s="2">
        <v>64</v>
      </c>
      <c r="I362" s="2">
        <v>547.4248046875</v>
      </c>
      <c r="J362" s="2">
        <v>8.5896596908569336</v>
      </c>
      <c r="K362" s="2">
        <v>18</v>
      </c>
      <c r="L362" s="75">
        <v>1</v>
      </c>
      <c r="M362" s="75">
        <v>7.0267038345336914</v>
      </c>
      <c r="N362" s="75">
        <v>100</v>
      </c>
      <c r="O362" s="75">
        <v>7</v>
      </c>
      <c r="P362" s="75">
        <v>7</v>
      </c>
      <c r="S362" s="2" t="s">
        <v>99</v>
      </c>
      <c r="T362" s="2">
        <v>2264</v>
      </c>
      <c r="U362" s="2">
        <v>696</v>
      </c>
      <c r="V362" s="2">
        <v>0</v>
      </c>
      <c r="X362" s="2" t="s">
        <v>99</v>
      </c>
      <c r="Y362" s="2">
        <v>2264</v>
      </c>
      <c r="Z362" s="2">
        <v>4</v>
      </c>
      <c r="AB362" s="2" t="s">
        <v>99</v>
      </c>
      <c r="AC362" s="2">
        <v>2264</v>
      </c>
      <c r="AD362" s="2">
        <v>0</v>
      </c>
      <c r="AF362" s="2" t="s">
        <v>99</v>
      </c>
      <c r="AG362" s="2">
        <v>2264</v>
      </c>
      <c r="AH362" s="2">
        <v>7</v>
      </c>
    </row>
    <row r="363" spans="2:34" x14ac:dyDescent="0.2">
      <c r="B363" s="2" t="s">
        <v>60</v>
      </c>
      <c r="C363" s="2" t="s">
        <v>99</v>
      </c>
      <c r="D363" s="2">
        <v>2265</v>
      </c>
      <c r="E363" s="73">
        <v>43279</v>
      </c>
      <c r="F363" s="2">
        <v>511995</v>
      </c>
      <c r="G363" s="2">
        <v>1300281</v>
      </c>
      <c r="H363" s="2">
        <v>177</v>
      </c>
      <c r="I363" s="2">
        <v>877.77239990234375</v>
      </c>
      <c r="J363" s="2">
        <v>10.559208869934082</v>
      </c>
      <c r="K363" s="2">
        <v>42</v>
      </c>
      <c r="L363" s="75">
        <v>1</v>
      </c>
      <c r="M363" s="75">
        <v>6.9564366340637207</v>
      </c>
      <c r="N363" s="75">
        <v>99</v>
      </c>
      <c r="O363" s="75">
        <v>7</v>
      </c>
      <c r="P363" s="75">
        <v>7</v>
      </c>
      <c r="S363" s="2" t="s">
        <v>99</v>
      </c>
      <c r="T363" s="2">
        <v>2265</v>
      </c>
      <c r="U363" s="2">
        <v>701</v>
      </c>
      <c r="V363" s="2">
        <v>0</v>
      </c>
      <c r="X363" s="2" t="s">
        <v>99</v>
      </c>
      <c r="Y363" s="2">
        <v>2265</v>
      </c>
      <c r="Z363" s="2">
        <v>62</v>
      </c>
      <c r="AB363" s="2" t="s">
        <v>99</v>
      </c>
      <c r="AC363" s="2">
        <v>2265</v>
      </c>
      <c r="AD363" s="2">
        <v>0</v>
      </c>
      <c r="AF363" s="2" t="s">
        <v>99</v>
      </c>
      <c r="AG363" s="2">
        <v>2265</v>
      </c>
      <c r="AH363" s="2">
        <v>20</v>
      </c>
    </row>
    <row r="364" spans="2:34" x14ac:dyDescent="0.2">
      <c r="B364" s="2" t="s">
        <v>60</v>
      </c>
      <c r="C364" s="2" t="s">
        <v>99</v>
      </c>
      <c r="D364" s="2">
        <v>2266</v>
      </c>
      <c r="E364" s="73">
        <v>43283</v>
      </c>
      <c r="F364" s="2">
        <v>513995</v>
      </c>
      <c r="G364" s="2">
        <v>1272271</v>
      </c>
      <c r="H364" s="2">
        <v>135</v>
      </c>
      <c r="I364" s="2">
        <v>327.271240234375</v>
      </c>
      <c r="J364" s="2">
        <v>0</v>
      </c>
      <c r="K364" s="2">
        <v>7</v>
      </c>
      <c r="L364" s="75">
        <v>0</v>
      </c>
      <c r="M364" s="75">
        <v>6.9564366340637207</v>
      </c>
      <c r="N364" s="75">
        <v>99</v>
      </c>
      <c r="O364" s="75">
        <v>7</v>
      </c>
      <c r="P364" s="75">
        <v>7</v>
      </c>
      <c r="S364" s="2" t="s">
        <v>99</v>
      </c>
      <c r="T364" s="2">
        <v>2266</v>
      </c>
      <c r="U364" s="2">
        <v>695</v>
      </c>
      <c r="V364" s="2">
        <v>0</v>
      </c>
      <c r="X364" s="2" t="s">
        <v>99</v>
      </c>
      <c r="Y364" s="2">
        <v>2266</v>
      </c>
      <c r="Z364" s="2">
        <v>0</v>
      </c>
      <c r="AB364" s="2" t="s">
        <v>99</v>
      </c>
      <c r="AC364" s="2">
        <v>2266</v>
      </c>
      <c r="AD364" s="2">
        <v>0</v>
      </c>
      <c r="AF364" s="2" t="s">
        <v>99</v>
      </c>
      <c r="AG364" s="2">
        <v>2266</v>
      </c>
      <c r="AH364" s="2">
        <v>1</v>
      </c>
    </row>
    <row r="365" spans="2:34" x14ac:dyDescent="0.2">
      <c r="B365" s="2" t="s">
        <v>60</v>
      </c>
      <c r="C365" s="2" t="s">
        <v>99</v>
      </c>
      <c r="D365" s="2">
        <v>2267</v>
      </c>
      <c r="E365" s="73">
        <v>43295</v>
      </c>
      <c r="F365" s="2">
        <v>514005</v>
      </c>
      <c r="G365" s="2">
        <v>1275490</v>
      </c>
      <c r="H365" s="2">
        <v>183</v>
      </c>
      <c r="I365" s="2">
        <v>345.4139404296875</v>
      </c>
      <c r="J365" s="2">
        <v>49.914642333984375</v>
      </c>
      <c r="K365" s="2">
        <v>18</v>
      </c>
      <c r="L365" s="75">
        <v>5</v>
      </c>
      <c r="M365" s="75">
        <v>7.0267033576965332</v>
      </c>
      <c r="N365" s="75">
        <v>100</v>
      </c>
      <c r="O365" s="75">
        <v>7</v>
      </c>
      <c r="P365" s="75">
        <v>7</v>
      </c>
      <c r="S365" s="2" t="s">
        <v>99</v>
      </c>
      <c r="T365" s="2">
        <v>2267</v>
      </c>
      <c r="U365" s="2">
        <v>692</v>
      </c>
      <c r="V365" s="2">
        <v>0</v>
      </c>
      <c r="X365" s="2" t="s">
        <v>99</v>
      </c>
      <c r="Y365" s="2">
        <v>2267</v>
      </c>
      <c r="Z365" s="2">
        <v>13</v>
      </c>
      <c r="AB365" s="2" t="s">
        <v>99</v>
      </c>
      <c r="AC365" s="2">
        <v>2267</v>
      </c>
      <c r="AD365" s="2">
        <v>0</v>
      </c>
      <c r="AF365" s="2" t="s">
        <v>99</v>
      </c>
      <c r="AG365" s="2">
        <v>2267</v>
      </c>
      <c r="AH365" s="2">
        <v>0</v>
      </c>
    </row>
    <row r="366" spans="2:34" x14ac:dyDescent="0.2">
      <c r="B366" s="2" t="s">
        <v>60</v>
      </c>
      <c r="C366" s="2" t="s">
        <v>99</v>
      </c>
      <c r="D366" s="2">
        <v>2268</v>
      </c>
      <c r="E366" s="73">
        <v>43295</v>
      </c>
      <c r="F366" s="2">
        <v>513998</v>
      </c>
      <c r="G366" s="2">
        <v>1281146</v>
      </c>
      <c r="H366" s="2">
        <v>30</v>
      </c>
      <c r="I366" s="2">
        <v>306.79995727539062</v>
      </c>
      <c r="J366" s="2">
        <v>73.579322814941406</v>
      </c>
      <c r="K366" s="2">
        <v>12</v>
      </c>
      <c r="L366" s="75">
        <v>9</v>
      </c>
      <c r="M366" s="75">
        <v>7.0267038345336914</v>
      </c>
      <c r="N366" s="75">
        <v>100</v>
      </c>
      <c r="O366" s="75">
        <v>7</v>
      </c>
      <c r="P366" s="75">
        <v>7</v>
      </c>
      <c r="S366" s="2" t="s">
        <v>99</v>
      </c>
      <c r="T366" s="2">
        <v>2268</v>
      </c>
      <c r="U366" s="2">
        <v>700</v>
      </c>
      <c r="V366" s="2">
        <v>0</v>
      </c>
      <c r="X366" s="2" t="s">
        <v>99</v>
      </c>
      <c r="Y366" s="2">
        <v>2268</v>
      </c>
      <c r="Z366" s="2">
        <v>0</v>
      </c>
      <c r="AB366" s="2" t="s">
        <v>99</v>
      </c>
      <c r="AC366" s="2">
        <v>2268</v>
      </c>
      <c r="AD366" s="2">
        <v>0</v>
      </c>
      <c r="AF366" s="2" t="s">
        <v>99</v>
      </c>
      <c r="AG366" s="2">
        <v>2268</v>
      </c>
      <c r="AH366" s="2">
        <v>23</v>
      </c>
    </row>
    <row r="367" spans="2:34" x14ac:dyDescent="0.2">
      <c r="B367" s="2" t="s">
        <v>60</v>
      </c>
      <c r="C367" s="2" t="s">
        <v>99</v>
      </c>
      <c r="D367" s="2">
        <v>2269</v>
      </c>
      <c r="E367" s="73">
        <v>43286</v>
      </c>
      <c r="F367" s="2">
        <v>513997</v>
      </c>
      <c r="G367" s="2">
        <v>1284307</v>
      </c>
      <c r="H367" s="2">
        <v>20</v>
      </c>
      <c r="I367" s="2">
        <v>255.01812744140625</v>
      </c>
      <c r="J367" s="2">
        <v>37.47576904296875</v>
      </c>
      <c r="K367" s="2">
        <v>9</v>
      </c>
      <c r="L367" s="75">
        <v>4</v>
      </c>
      <c r="M367" s="75">
        <v>6.9564361572265625</v>
      </c>
      <c r="N367" s="75">
        <v>99</v>
      </c>
      <c r="O367" s="75">
        <v>7</v>
      </c>
      <c r="P367" s="75">
        <v>7</v>
      </c>
      <c r="S367" s="2" t="s">
        <v>99</v>
      </c>
      <c r="T367" s="2">
        <v>2269</v>
      </c>
      <c r="U367" s="2">
        <v>701</v>
      </c>
      <c r="V367" s="2">
        <v>0</v>
      </c>
      <c r="X367" s="2" t="s">
        <v>99</v>
      </c>
      <c r="Y367" s="2">
        <v>2269</v>
      </c>
      <c r="Z367" s="2">
        <v>0</v>
      </c>
      <c r="AB367" s="2" t="s">
        <v>99</v>
      </c>
      <c r="AC367" s="2">
        <v>2269</v>
      </c>
      <c r="AD367" s="2">
        <v>0</v>
      </c>
      <c r="AF367" s="2" t="s">
        <v>99</v>
      </c>
      <c r="AG367" s="2">
        <v>2269</v>
      </c>
      <c r="AH367" s="2">
        <v>0</v>
      </c>
    </row>
    <row r="368" spans="2:34" x14ac:dyDescent="0.2">
      <c r="B368" s="2" t="s">
        <v>60</v>
      </c>
      <c r="C368" s="2" t="s">
        <v>99</v>
      </c>
      <c r="D368" s="2">
        <v>2270</v>
      </c>
      <c r="E368" s="73">
        <v>43295</v>
      </c>
      <c r="F368" s="2">
        <v>514992</v>
      </c>
      <c r="G368" s="2">
        <v>1275489</v>
      </c>
      <c r="H368" s="2">
        <v>173</v>
      </c>
      <c r="I368" s="2">
        <v>469.53707885742187</v>
      </c>
      <c r="J368" s="2">
        <v>19.520484924316406</v>
      </c>
      <c r="K368" s="2">
        <v>24</v>
      </c>
      <c r="L368" s="75">
        <v>2</v>
      </c>
      <c r="M368" s="75">
        <v>7.0267033576965332</v>
      </c>
      <c r="N368" s="75">
        <v>100</v>
      </c>
      <c r="O368" s="75">
        <v>7</v>
      </c>
      <c r="P368" s="75">
        <v>7</v>
      </c>
      <c r="S368" s="2" t="s">
        <v>99</v>
      </c>
      <c r="T368" s="2">
        <v>2270</v>
      </c>
      <c r="U368" s="2">
        <v>695</v>
      </c>
      <c r="V368" s="2">
        <v>0</v>
      </c>
      <c r="X368" s="2" t="s">
        <v>99</v>
      </c>
      <c r="Y368" s="2">
        <v>2270</v>
      </c>
      <c r="Z368" s="2">
        <v>17</v>
      </c>
      <c r="AB368" s="2" t="s">
        <v>99</v>
      </c>
      <c r="AC368" s="2">
        <v>2270</v>
      </c>
      <c r="AD368" s="2">
        <v>0</v>
      </c>
      <c r="AF368" s="2" t="s">
        <v>99</v>
      </c>
      <c r="AG368" s="2">
        <v>2270</v>
      </c>
      <c r="AH368" s="2">
        <v>0</v>
      </c>
    </row>
    <row r="369" spans="2:34" x14ac:dyDescent="0.2">
      <c r="B369" s="2" t="s">
        <v>61</v>
      </c>
      <c r="C369" s="2" t="s">
        <v>99</v>
      </c>
      <c r="D369" s="2">
        <v>2271</v>
      </c>
      <c r="E369" s="73">
        <v>43260</v>
      </c>
      <c r="F369" s="2">
        <v>520002</v>
      </c>
      <c r="G369" s="2">
        <v>1310823</v>
      </c>
      <c r="H369" s="2">
        <v>31</v>
      </c>
      <c r="I369" s="2">
        <v>4440.73583984375</v>
      </c>
      <c r="J369" s="2">
        <v>49.830154418945313</v>
      </c>
      <c r="K369" s="2">
        <v>108</v>
      </c>
      <c r="L369" s="75">
        <v>7</v>
      </c>
      <c r="M369" s="75">
        <v>7.0267038345336914</v>
      </c>
      <c r="N369" s="75">
        <v>100</v>
      </c>
      <c r="O369" s="75">
        <v>7</v>
      </c>
      <c r="P369" s="75">
        <v>7</v>
      </c>
      <c r="S369" s="2" t="s">
        <v>99</v>
      </c>
      <c r="T369" s="2">
        <v>2271</v>
      </c>
      <c r="U369" s="2">
        <v>696</v>
      </c>
      <c r="V369" s="2">
        <v>0</v>
      </c>
      <c r="X369" s="2" t="s">
        <v>99</v>
      </c>
      <c r="Y369" s="2">
        <v>2271</v>
      </c>
      <c r="Z369" s="2">
        <v>0</v>
      </c>
      <c r="AB369" s="2" t="s">
        <v>99</v>
      </c>
      <c r="AC369" s="2">
        <v>2271</v>
      </c>
      <c r="AD369" s="2">
        <v>0</v>
      </c>
      <c r="AF369" s="2" t="s">
        <v>99</v>
      </c>
      <c r="AG369" s="2">
        <v>2271</v>
      </c>
      <c r="AH369" s="2">
        <v>117</v>
      </c>
    </row>
    <row r="370" spans="2:34" x14ac:dyDescent="0.2">
      <c r="B370" s="2" t="s">
        <v>60</v>
      </c>
      <c r="C370" s="2" t="s">
        <v>99</v>
      </c>
      <c r="D370" s="2">
        <v>2272</v>
      </c>
      <c r="E370" s="73">
        <v>43294</v>
      </c>
      <c r="F370" s="2">
        <v>521030</v>
      </c>
      <c r="G370" s="2">
        <v>1265197</v>
      </c>
      <c r="H370" s="2">
        <v>131</v>
      </c>
      <c r="I370" s="2">
        <v>473.88412475585937</v>
      </c>
      <c r="J370" s="2">
        <v>0</v>
      </c>
      <c r="K370" s="2">
        <v>10</v>
      </c>
      <c r="L370" s="75">
        <v>0</v>
      </c>
      <c r="M370" s="75">
        <v>7.0267038345336914</v>
      </c>
      <c r="N370" s="75">
        <v>100</v>
      </c>
      <c r="O370" s="75">
        <v>7</v>
      </c>
      <c r="P370" s="75">
        <v>7</v>
      </c>
      <c r="S370" s="2" t="s">
        <v>99</v>
      </c>
      <c r="T370" s="2">
        <v>2272</v>
      </c>
      <c r="U370" s="2">
        <v>700</v>
      </c>
      <c r="V370" s="2">
        <v>0</v>
      </c>
      <c r="X370" s="2" t="s">
        <v>99</v>
      </c>
      <c r="Y370" s="2">
        <v>2272</v>
      </c>
      <c r="Z370" s="2">
        <v>7</v>
      </c>
      <c r="AB370" s="2" t="s">
        <v>99</v>
      </c>
      <c r="AC370" s="2">
        <v>2272</v>
      </c>
      <c r="AD370" s="2">
        <v>0</v>
      </c>
      <c r="AF370" s="2" t="s">
        <v>99</v>
      </c>
      <c r="AG370" s="2">
        <v>2272</v>
      </c>
      <c r="AH370" s="2">
        <v>3</v>
      </c>
    </row>
    <row r="371" spans="2:34" x14ac:dyDescent="0.2">
      <c r="B371" s="2" t="s">
        <v>61</v>
      </c>
      <c r="C371" s="2" t="s">
        <v>99</v>
      </c>
      <c r="D371" s="2">
        <v>2273</v>
      </c>
      <c r="E371" s="73">
        <v>43260</v>
      </c>
      <c r="F371" s="2">
        <v>521013</v>
      </c>
      <c r="G371" s="2">
        <v>1310809</v>
      </c>
      <c r="H371" s="2">
        <v>20</v>
      </c>
      <c r="I371" s="2">
        <v>491.25723266601562</v>
      </c>
      <c r="J371" s="2">
        <v>8.9612760543823242</v>
      </c>
      <c r="K371" s="2">
        <v>11</v>
      </c>
      <c r="L371" s="75">
        <v>1</v>
      </c>
      <c r="M371" s="75">
        <v>7.0267038345336914</v>
      </c>
      <c r="N371" s="75">
        <v>100</v>
      </c>
      <c r="O371" s="75">
        <v>7</v>
      </c>
      <c r="P371" s="75">
        <v>7</v>
      </c>
      <c r="S371" s="2" t="s">
        <v>99</v>
      </c>
      <c r="T371" s="2">
        <v>2273</v>
      </c>
      <c r="U371" s="2">
        <v>695</v>
      </c>
      <c r="V371" s="2">
        <v>0</v>
      </c>
      <c r="X371" s="2" t="s">
        <v>99</v>
      </c>
      <c r="Y371" s="2">
        <v>2273</v>
      </c>
      <c r="Z371" s="2">
        <v>0</v>
      </c>
      <c r="AB371" s="2" t="s">
        <v>99</v>
      </c>
      <c r="AC371" s="2">
        <v>2273</v>
      </c>
      <c r="AD371" s="2">
        <v>0</v>
      </c>
      <c r="AF371" s="2" t="s">
        <v>99</v>
      </c>
      <c r="AG371" s="2">
        <v>2273</v>
      </c>
      <c r="AH371" s="2">
        <v>1</v>
      </c>
    </row>
    <row r="372" spans="2:34" x14ac:dyDescent="0.2">
      <c r="B372" s="2" t="s">
        <v>61</v>
      </c>
      <c r="C372" s="2" t="s">
        <v>99</v>
      </c>
      <c r="D372" s="2">
        <v>2274</v>
      </c>
      <c r="E372" s="73">
        <v>43260</v>
      </c>
      <c r="F372" s="2">
        <v>521012</v>
      </c>
      <c r="G372" s="2">
        <v>1312539</v>
      </c>
      <c r="H372" s="2">
        <v>185</v>
      </c>
      <c r="I372" s="2">
        <v>114.68708801269531</v>
      </c>
      <c r="J372" s="2">
        <v>8.9612760543823242</v>
      </c>
      <c r="K372" s="2">
        <v>4</v>
      </c>
      <c r="L372" s="75">
        <v>1</v>
      </c>
      <c r="M372" s="75">
        <v>7.0267038345336914</v>
      </c>
      <c r="N372" s="75">
        <v>100</v>
      </c>
      <c r="O372" s="75">
        <v>7</v>
      </c>
      <c r="P372" s="75">
        <v>7</v>
      </c>
      <c r="S372" s="2" t="s">
        <v>99</v>
      </c>
      <c r="T372" s="2">
        <v>2274</v>
      </c>
      <c r="U372" s="2">
        <v>694</v>
      </c>
      <c r="V372" s="2">
        <v>0</v>
      </c>
      <c r="X372" s="2" t="s">
        <v>99</v>
      </c>
      <c r="Y372" s="2">
        <v>2274</v>
      </c>
      <c r="Z372" s="2">
        <v>53</v>
      </c>
      <c r="AB372" s="2" t="s">
        <v>99</v>
      </c>
      <c r="AC372" s="2">
        <v>2274</v>
      </c>
      <c r="AD372" s="2">
        <v>0</v>
      </c>
      <c r="AF372" s="2" t="s">
        <v>99</v>
      </c>
      <c r="AG372" s="2">
        <v>2274</v>
      </c>
      <c r="AH372" s="2">
        <v>130</v>
      </c>
    </row>
    <row r="373" spans="2:34" x14ac:dyDescent="0.2">
      <c r="B373" s="2" t="s">
        <v>60</v>
      </c>
      <c r="C373" s="2" t="s">
        <v>99</v>
      </c>
      <c r="D373" s="2">
        <v>2275</v>
      </c>
      <c r="E373" s="73">
        <v>43294</v>
      </c>
      <c r="F373" s="2">
        <v>521988</v>
      </c>
      <c r="G373" s="2">
        <v>1270634</v>
      </c>
      <c r="H373" s="2">
        <v>190</v>
      </c>
      <c r="I373" s="2">
        <v>227.74856567382812</v>
      </c>
      <c r="J373" s="2">
        <v>5.9905791282653809</v>
      </c>
      <c r="K373" s="2">
        <v>8</v>
      </c>
      <c r="L373" s="75">
        <v>1</v>
      </c>
      <c r="M373" s="75">
        <v>6.9564366340637207</v>
      </c>
      <c r="N373" s="75">
        <v>99</v>
      </c>
      <c r="O373" s="75">
        <v>7</v>
      </c>
      <c r="P373" s="75">
        <v>7</v>
      </c>
      <c r="S373" s="2" t="s">
        <v>99</v>
      </c>
      <c r="T373" s="2">
        <v>2275</v>
      </c>
      <c r="U373" s="2">
        <v>698</v>
      </c>
      <c r="V373" s="2">
        <v>0</v>
      </c>
      <c r="X373" s="2" t="s">
        <v>99</v>
      </c>
      <c r="Y373" s="2">
        <v>2275</v>
      </c>
      <c r="Z373" s="2">
        <v>13</v>
      </c>
      <c r="AB373" s="2" t="s">
        <v>99</v>
      </c>
      <c r="AC373" s="2">
        <v>2275</v>
      </c>
      <c r="AD373" s="2">
        <v>0</v>
      </c>
      <c r="AF373" s="2" t="s">
        <v>99</v>
      </c>
      <c r="AG373" s="2">
        <v>2275</v>
      </c>
      <c r="AH373" s="2">
        <v>22</v>
      </c>
    </row>
    <row r="374" spans="2:34" x14ac:dyDescent="0.2">
      <c r="B374" s="2" t="s">
        <v>61</v>
      </c>
      <c r="C374" s="2" t="s">
        <v>99</v>
      </c>
      <c r="D374" s="2">
        <v>2276</v>
      </c>
      <c r="E374" s="73">
        <v>43248</v>
      </c>
      <c r="F374" s="2">
        <v>522001</v>
      </c>
      <c r="G374" s="2">
        <v>1285722</v>
      </c>
      <c r="H374" s="2">
        <v>25</v>
      </c>
      <c r="I374" s="2">
        <v>1844.64111328125</v>
      </c>
      <c r="J374" s="2">
        <v>195.195068359375</v>
      </c>
      <c r="K374" s="2">
        <v>64</v>
      </c>
      <c r="L374" s="75">
        <v>23</v>
      </c>
      <c r="M374" s="75">
        <v>6.9564366340637207</v>
      </c>
      <c r="N374" s="75">
        <v>99</v>
      </c>
      <c r="O374" s="75">
        <v>7</v>
      </c>
      <c r="P374" s="75">
        <v>7</v>
      </c>
      <c r="S374" s="2" t="s">
        <v>99</v>
      </c>
      <c r="T374" s="2">
        <v>2276</v>
      </c>
      <c r="U374" s="2">
        <v>694</v>
      </c>
      <c r="V374" s="2">
        <v>0</v>
      </c>
      <c r="X374" s="2" t="s">
        <v>99</v>
      </c>
      <c r="Y374" s="2">
        <v>2276</v>
      </c>
      <c r="Z374" s="2">
        <v>0</v>
      </c>
      <c r="AB374" s="2" t="s">
        <v>99</v>
      </c>
      <c r="AC374" s="2">
        <v>2276</v>
      </c>
      <c r="AD374" s="2">
        <v>0</v>
      </c>
      <c r="AF374" s="2" t="s">
        <v>99</v>
      </c>
      <c r="AG374" s="2">
        <v>2276</v>
      </c>
      <c r="AH374" s="2">
        <v>25</v>
      </c>
    </row>
    <row r="375" spans="2:34" x14ac:dyDescent="0.2">
      <c r="B375" s="2" t="s">
        <v>61</v>
      </c>
      <c r="C375" s="2" t="s">
        <v>99</v>
      </c>
      <c r="D375" s="2">
        <v>2277</v>
      </c>
      <c r="E375" s="73">
        <v>43261</v>
      </c>
      <c r="F375" s="2">
        <v>522000</v>
      </c>
      <c r="G375" s="2">
        <v>1310800</v>
      </c>
      <c r="H375" s="2">
        <v>35</v>
      </c>
      <c r="I375" s="2">
        <v>1370.9503173828125</v>
      </c>
      <c r="J375" s="2">
        <v>18.437839508056641</v>
      </c>
      <c r="K375" s="2">
        <v>32</v>
      </c>
      <c r="L375" s="75">
        <v>2</v>
      </c>
      <c r="M375" s="75">
        <v>7.0267038345336914</v>
      </c>
      <c r="N375" s="75">
        <v>100</v>
      </c>
      <c r="O375" s="75">
        <v>7</v>
      </c>
      <c r="P375" s="75">
        <v>7</v>
      </c>
      <c r="S375" s="2" t="s">
        <v>99</v>
      </c>
      <c r="T375" s="2">
        <v>2277</v>
      </c>
      <c r="U375" s="2">
        <v>703</v>
      </c>
      <c r="V375" s="2">
        <v>0</v>
      </c>
      <c r="X375" s="2" t="s">
        <v>99</v>
      </c>
      <c r="Y375" s="2">
        <v>2277</v>
      </c>
      <c r="Z375" s="2">
        <v>0</v>
      </c>
      <c r="AB375" s="2" t="s">
        <v>99</v>
      </c>
      <c r="AC375" s="2">
        <v>2277</v>
      </c>
      <c r="AD375" s="2">
        <v>0</v>
      </c>
      <c r="AF375" s="2" t="s">
        <v>99</v>
      </c>
      <c r="AG375" s="2">
        <v>2277</v>
      </c>
      <c r="AH375" s="2">
        <v>21</v>
      </c>
    </row>
    <row r="376" spans="2:34" x14ac:dyDescent="0.2">
      <c r="B376" s="2" t="s">
        <v>61</v>
      </c>
      <c r="C376" s="2" t="s">
        <v>99</v>
      </c>
      <c r="D376" s="2">
        <v>2278</v>
      </c>
      <c r="E376" s="73">
        <v>43249</v>
      </c>
      <c r="F376" s="2">
        <v>522993</v>
      </c>
      <c r="G376" s="2">
        <v>1291282</v>
      </c>
      <c r="H376" s="2">
        <v>65</v>
      </c>
      <c r="I376" s="2">
        <v>1065.0982666015625</v>
      </c>
      <c r="J376" s="2">
        <v>50.706165313720703</v>
      </c>
      <c r="K376" s="2">
        <v>41</v>
      </c>
      <c r="L376" s="75">
        <v>6</v>
      </c>
      <c r="M376" s="75">
        <v>7.0267038345336914</v>
      </c>
      <c r="N376" s="75">
        <v>100</v>
      </c>
      <c r="O376" s="75">
        <v>7</v>
      </c>
      <c r="P376" s="75">
        <v>7</v>
      </c>
      <c r="S376" s="2" t="s">
        <v>99</v>
      </c>
      <c r="T376" s="2">
        <v>2278</v>
      </c>
      <c r="U376" s="2">
        <v>704</v>
      </c>
      <c r="V376" s="2">
        <v>0</v>
      </c>
      <c r="X376" s="2" t="s">
        <v>99</v>
      </c>
      <c r="Y376" s="2">
        <v>2278</v>
      </c>
      <c r="Z376" s="2">
        <v>0</v>
      </c>
      <c r="AB376" s="2" t="s">
        <v>99</v>
      </c>
      <c r="AC376" s="2">
        <v>2278</v>
      </c>
      <c r="AD376" s="2">
        <v>0</v>
      </c>
      <c r="AF376" s="2" t="s">
        <v>99</v>
      </c>
      <c r="AG376" s="2">
        <v>2278</v>
      </c>
      <c r="AH376" s="2">
        <v>26</v>
      </c>
    </row>
    <row r="377" spans="2:34" x14ac:dyDescent="0.2">
      <c r="B377" s="2" t="s">
        <v>61</v>
      </c>
      <c r="C377" s="2" t="s">
        <v>99</v>
      </c>
      <c r="D377" s="2">
        <v>2279</v>
      </c>
      <c r="E377" s="73">
        <v>43263</v>
      </c>
      <c r="F377" s="2">
        <v>523989</v>
      </c>
      <c r="G377" s="2">
        <v>1285653</v>
      </c>
      <c r="H377" s="2">
        <v>51</v>
      </c>
      <c r="I377" s="2">
        <v>962.959716796875</v>
      </c>
      <c r="J377" s="2">
        <v>29.708078384399414</v>
      </c>
      <c r="K377" s="2">
        <v>26</v>
      </c>
      <c r="L377" s="75">
        <v>3</v>
      </c>
      <c r="M377" s="75">
        <v>7.0267038345336914</v>
      </c>
      <c r="N377" s="75">
        <v>100</v>
      </c>
      <c r="O377" s="75">
        <v>7</v>
      </c>
      <c r="P377" s="75">
        <v>7</v>
      </c>
      <c r="S377" s="2" t="s">
        <v>99</v>
      </c>
      <c r="T377" s="2">
        <v>2279</v>
      </c>
      <c r="U377" s="2">
        <v>702</v>
      </c>
      <c r="V377" s="2">
        <v>0</v>
      </c>
      <c r="X377" s="2" t="s">
        <v>99</v>
      </c>
      <c r="Y377" s="2">
        <v>2279</v>
      </c>
      <c r="Z377" s="2">
        <v>0</v>
      </c>
      <c r="AB377" s="2" t="s">
        <v>99</v>
      </c>
      <c r="AC377" s="2">
        <v>2279</v>
      </c>
      <c r="AD377" s="2">
        <v>1</v>
      </c>
      <c r="AF377" s="2" t="s">
        <v>99</v>
      </c>
      <c r="AG377" s="2">
        <v>2279</v>
      </c>
      <c r="AH377" s="2">
        <v>14</v>
      </c>
    </row>
    <row r="378" spans="2:34" x14ac:dyDescent="0.2">
      <c r="B378" s="2" t="s">
        <v>61</v>
      </c>
      <c r="C378" s="2" t="s">
        <v>99</v>
      </c>
      <c r="D378" s="2">
        <v>2280</v>
      </c>
      <c r="E378" s="73">
        <v>43264</v>
      </c>
      <c r="F378" s="2">
        <v>523989</v>
      </c>
      <c r="G378" s="2">
        <v>1291561</v>
      </c>
      <c r="H378" s="2">
        <v>54</v>
      </c>
      <c r="I378" s="2">
        <v>561.08642578125</v>
      </c>
      <c r="J378" s="2">
        <v>70.62646484375</v>
      </c>
      <c r="K378" s="2">
        <v>15</v>
      </c>
      <c r="L378" s="75">
        <v>8</v>
      </c>
      <c r="M378" s="75">
        <v>7.0267038345336914</v>
      </c>
      <c r="N378" s="75">
        <v>100</v>
      </c>
      <c r="O378" s="75">
        <v>7</v>
      </c>
      <c r="P378" s="75">
        <v>7</v>
      </c>
      <c r="S378" s="2" t="s">
        <v>99</v>
      </c>
      <c r="T378" s="2">
        <v>2280</v>
      </c>
      <c r="U378" s="2">
        <v>710</v>
      </c>
      <c r="V378" s="2">
        <v>0</v>
      </c>
      <c r="X378" s="2" t="s">
        <v>99</v>
      </c>
      <c r="Y378" s="2">
        <v>2280</v>
      </c>
      <c r="Z378" s="2">
        <v>2</v>
      </c>
      <c r="AB378" s="2" t="s">
        <v>99</v>
      </c>
      <c r="AC378" s="2">
        <v>2280</v>
      </c>
      <c r="AD378" s="2">
        <v>0</v>
      </c>
      <c r="AF378" s="2" t="s">
        <v>99</v>
      </c>
      <c r="AG378" s="2">
        <v>2280</v>
      </c>
      <c r="AH378" s="2">
        <v>20</v>
      </c>
    </row>
    <row r="379" spans="2:34" x14ac:dyDescent="0.2">
      <c r="B379" s="2" t="s">
        <v>61</v>
      </c>
      <c r="C379" s="2" t="s">
        <v>99</v>
      </c>
      <c r="D379" s="2">
        <v>2283</v>
      </c>
      <c r="E379" s="73">
        <v>43263</v>
      </c>
      <c r="F379" s="2">
        <v>524990</v>
      </c>
      <c r="G379" s="2">
        <v>1291298</v>
      </c>
      <c r="H379" s="2">
        <v>58</v>
      </c>
      <c r="I379" s="2">
        <v>1902.2978515625</v>
      </c>
      <c r="J379" s="2">
        <v>357.35861206054687</v>
      </c>
      <c r="K379" s="2">
        <v>100</v>
      </c>
      <c r="L379" s="75">
        <v>42</v>
      </c>
      <c r="M379" s="75">
        <v>7.0267033576965332</v>
      </c>
      <c r="N379" s="75">
        <v>100</v>
      </c>
      <c r="O379" s="75">
        <v>7</v>
      </c>
      <c r="P379" s="75">
        <v>7</v>
      </c>
      <c r="S379" s="2" t="s">
        <v>99</v>
      </c>
      <c r="T379" s="2">
        <v>2283</v>
      </c>
      <c r="U379" s="2">
        <v>702</v>
      </c>
      <c r="V379" s="2">
        <v>0</v>
      </c>
      <c r="X379" s="2" t="s">
        <v>99</v>
      </c>
      <c r="Y379" s="2">
        <v>2283</v>
      </c>
      <c r="Z379" s="2">
        <v>1</v>
      </c>
      <c r="AB379" s="2" t="s">
        <v>99</v>
      </c>
      <c r="AC379" s="2">
        <v>2283</v>
      </c>
      <c r="AD379" s="2">
        <v>0</v>
      </c>
      <c r="AF379" s="2" t="s">
        <v>99</v>
      </c>
      <c r="AG379" s="2">
        <v>2283</v>
      </c>
      <c r="AH379" s="2">
        <v>0</v>
      </c>
    </row>
    <row r="380" spans="2:34" x14ac:dyDescent="0.2">
      <c r="B380" s="2" t="s">
        <v>61</v>
      </c>
      <c r="C380" s="2" t="s">
        <v>99</v>
      </c>
      <c r="D380" s="2">
        <v>2284</v>
      </c>
      <c r="E380" s="73">
        <v>43263</v>
      </c>
      <c r="F380" s="2">
        <v>525005</v>
      </c>
      <c r="G380" s="2">
        <v>1292950</v>
      </c>
      <c r="H380" s="2">
        <v>110</v>
      </c>
      <c r="I380" s="2">
        <v>1469.875244140625</v>
      </c>
      <c r="J380" s="2">
        <v>54.296142578125</v>
      </c>
      <c r="K380" s="2">
        <v>57</v>
      </c>
      <c r="L380" s="75">
        <v>6</v>
      </c>
      <c r="M380" s="75">
        <v>6.9564366340637207</v>
      </c>
      <c r="N380" s="75">
        <v>99</v>
      </c>
      <c r="O380" s="75">
        <v>7</v>
      </c>
      <c r="P380" s="75">
        <v>7</v>
      </c>
      <c r="S380" s="2" t="s">
        <v>99</v>
      </c>
      <c r="T380" s="2">
        <v>2284</v>
      </c>
      <c r="U380" s="2">
        <v>692</v>
      </c>
      <c r="V380" s="2">
        <v>0</v>
      </c>
      <c r="X380" s="2" t="s">
        <v>99</v>
      </c>
      <c r="Y380" s="2">
        <v>2284</v>
      </c>
      <c r="Z380" s="2">
        <v>12</v>
      </c>
      <c r="AB380" s="2" t="s">
        <v>99</v>
      </c>
      <c r="AC380" s="2">
        <v>2284</v>
      </c>
      <c r="AD380" s="2">
        <v>0</v>
      </c>
      <c r="AF380" s="2" t="s">
        <v>99</v>
      </c>
      <c r="AG380" s="2">
        <v>2284</v>
      </c>
      <c r="AH380" s="2">
        <v>7</v>
      </c>
    </row>
    <row r="381" spans="2:34" x14ac:dyDescent="0.2">
      <c r="B381" s="2" t="s">
        <v>149</v>
      </c>
      <c r="C381" s="2" t="s">
        <v>99</v>
      </c>
      <c r="D381" s="2">
        <v>2285</v>
      </c>
      <c r="E381" s="73">
        <v>43284</v>
      </c>
      <c r="F381" s="2">
        <v>525002</v>
      </c>
      <c r="G381" s="2">
        <v>1312452</v>
      </c>
      <c r="H381" s="2">
        <v>70</v>
      </c>
      <c r="I381" s="2">
        <v>2396.525146484375</v>
      </c>
      <c r="J381" s="2">
        <v>0</v>
      </c>
      <c r="K381" s="2">
        <v>42</v>
      </c>
      <c r="L381" s="75">
        <v>0</v>
      </c>
      <c r="M381" s="75">
        <v>6.9564361572265625</v>
      </c>
      <c r="N381" s="75">
        <v>99</v>
      </c>
      <c r="O381" s="75">
        <v>7</v>
      </c>
      <c r="P381" s="75">
        <v>7</v>
      </c>
      <c r="S381" s="2" t="s">
        <v>99</v>
      </c>
      <c r="T381" s="2">
        <v>2285</v>
      </c>
      <c r="U381" s="2">
        <v>696</v>
      </c>
      <c r="V381" s="2">
        <v>0</v>
      </c>
      <c r="X381" s="2" t="s">
        <v>99</v>
      </c>
      <c r="Y381" s="2">
        <v>2285</v>
      </c>
      <c r="Z381" s="2">
        <v>0</v>
      </c>
      <c r="AB381" s="2" t="s">
        <v>99</v>
      </c>
      <c r="AC381" s="2">
        <v>2285</v>
      </c>
      <c r="AD381" s="2">
        <v>0</v>
      </c>
      <c r="AF381" s="2" t="s">
        <v>99</v>
      </c>
      <c r="AG381" s="2">
        <v>2285</v>
      </c>
      <c r="AH381" s="2">
        <v>20</v>
      </c>
    </row>
    <row r="382" spans="2:34" x14ac:dyDescent="0.2">
      <c r="B382" s="2" t="s">
        <v>61</v>
      </c>
      <c r="C382" s="2" t="s">
        <v>99</v>
      </c>
      <c r="D382" s="2">
        <v>2286</v>
      </c>
      <c r="E382" s="73">
        <v>43272</v>
      </c>
      <c r="F382" s="2">
        <v>524997</v>
      </c>
      <c r="G382" s="2">
        <v>1294605</v>
      </c>
      <c r="H382" s="2">
        <v>49</v>
      </c>
      <c r="I382" s="2">
        <v>1768.8778076171875</v>
      </c>
      <c r="J382" s="2">
        <v>289.75790405273437</v>
      </c>
      <c r="K382" s="2">
        <v>83</v>
      </c>
      <c r="L382" s="75">
        <v>34</v>
      </c>
      <c r="M382" s="75">
        <v>7.0267038345336914</v>
      </c>
      <c r="N382" s="75">
        <v>100</v>
      </c>
      <c r="O382" s="75">
        <v>7</v>
      </c>
      <c r="P382" s="75">
        <v>7</v>
      </c>
      <c r="S382" s="2" t="s">
        <v>99</v>
      </c>
      <c r="T382" s="2">
        <v>2286</v>
      </c>
      <c r="U382" s="2">
        <v>704</v>
      </c>
      <c r="V382" s="2">
        <v>0</v>
      </c>
      <c r="X382" s="2" t="s">
        <v>99</v>
      </c>
      <c r="Y382" s="2">
        <v>2286</v>
      </c>
      <c r="Z382" s="2">
        <v>1</v>
      </c>
      <c r="AB382" s="2" t="s">
        <v>99</v>
      </c>
      <c r="AC382" s="2">
        <v>2286</v>
      </c>
      <c r="AD382" s="2">
        <v>0</v>
      </c>
      <c r="AF382" s="2" t="s">
        <v>99</v>
      </c>
      <c r="AG382" s="2">
        <v>2286</v>
      </c>
      <c r="AH382" s="2">
        <v>60</v>
      </c>
    </row>
    <row r="383" spans="2:34" x14ac:dyDescent="0.2">
      <c r="B383" s="2" t="s">
        <v>149</v>
      </c>
      <c r="C383" s="2" t="s">
        <v>99</v>
      </c>
      <c r="D383" s="2">
        <v>2287</v>
      </c>
      <c r="E383" s="73">
        <v>43284</v>
      </c>
      <c r="F383" s="2">
        <v>524992</v>
      </c>
      <c r="G383" s="2">
        <v>1310800</v>
      </c>
      <c r="H383" s="2">
        <v>17</v>
      </c>
      <c r="I383" s="2">
        <v>185.89471435546875</v>
      </c>
      <c r="J383" s="2">
        <v>9.3438625335693359</v>
      </c>
      <c r="K383" s="2">
        <v>4</v>
      </c>
      <c r="L383" s="75">
        <v>1</v>
      </c>
      <c r="M383" s="75">
        <v>7.0267038345336914</v>
      </c>
      <c r="N383" s="75">
        <v>100</v>
      </c>
      <c r="O383" s="75">
        <v>7</v>
      </c>
      <c r="P383" s="75">
        <v>7</v>
      </c>
      <c r="S383" s="2" t="s">
        <v>99</v>
      </c>
      <c r="T383" s="2">
        <v>2287</v>
      </c>
      <c r="U383" s="2">
        <v>700</v>
      </c>
      <c r="V383" s="2">
        <v>0</v>
      </c>
      <c r="X383" s="2" t="s">
        <v>99</v>
      </c>
      <c r="Y383" s="2">
        <v>2287</v>
      </c>
      <c r="Z383" s="2">
        <v>0</v>
      </c>
      <c r="AB383" s="2" t="s">
        <v>99</v>
      </c>
      <c r="AC383" s="2">
        <v>2287</v>
      </c>
      <c r="AD383" s="2">
        <v>0</v>
      </c>
      <c r="AF383" s="2" t="s">
        <v>99</v>
      </c>
      <c r="AG383" s="2">
        <v>2287</v>
      </c>
      <c r="AH383" s="2">
        <v>10</v>
      </c>
    </row>
    <row r="384" spans="2:34" x14ac:dyDescent="0.2">
      <c r="B384" s="2" t="s">
        <v>149</v>
      </c>
      <c r="C384" s="2" t="s">
        <v>99</v>
      </c>
      <c r="D384" s="2">
        <v>2288</v>
      </c>
      <c r="E384" s="73">
        <v>43284</v>
      </c>
      <c r="F384" s="2">
        <v>525978</v>
      </c>
      <c r="G384" s="2">
        <v>1312453</v>
      </c>
      <c r="H384" s="2">
        <v>12</v>
      </c>
      <c r="I384" s="2">
        <v>231.06022644042969</v>
      </c>
      <c r="J384" s="2">
        <v>0</v>
      </c>
      <c r="K384" s="2">
        <v>3</v>
      </c>
      <c r="L384" s="75">
        <v>0</v>
      </c>
      <c r="M384" s="75">
        <v>6.9564361572265625</v>
      </c>
      <c r="N384" s="75">
        <v>99</v>
      </c>
      <c r="O384" s="75">
        <v>7</v>
      </c>
      <c r="P384" s="75">
        <v>7</v>
      </c>
      <c r="S384" s="2" t="s">
        <v>99</v>
      </c>
      <c r="T384" s="2">
        <v>2288</v>
      </c>
      <c r="U384" s="2">
        <v>702</v>
      </c>
      <c r="V384" s="2">
        <v>0</v>
      </c>
      <c r="X384" s="2" t="s">
        <v>99</v>
      </c>
      <c r="Y384" s="2">
        <v>2288</v>
      </c>
      <c r="Z384" s="2">
        <v>0</v>
      </c>
      <c r="AB384" s="2" t="s">
        <v>99</v>
      </c>
      <c r="AC384" s="2">
        <v>2288</v>
      </c>
      <c r="AD384" s="2">
        <v>0</v>
      </c>
      <c r="AF384" s="2" t="s">
        <v>99</v>
      </c>
      <c r="AG384" s="2">
        <v>2288</v>
      </c>
      <c r="AH384" s="2">
        <v>0</v>
      </c>
    </row>
    <row r="385" spans="2:34" x14ac:dyDescent="0.2">
      <c r="B385" s="2" t="s">
        <v>149</v>
      </c>
      <c r="C385" s="2" t="s">
        <v>99</v>
      </c>
      <c r="D385" s="2">
        <v>2289</v>
      </c>
      <c r="E385" s="73">
        <v>43289</v>
      </c>
      <c r="F385" s="2">
        <v>525997</v>
      </c>
      <c r="G385" s="2">
        <v>1310906</v>
      </c>
      <c r="H385" s="2">
        <v>16</v>
      </c>
      <c r="I385" s="2">
        <v>137.74261474609375</v>
      </c>
      <c r="J385" s="2">
        <v>0</v>
      </c>
      <c r="K385" s="2">
        <v>5</v>
      </c>
      <c r="L385" s="75">
        <v>0</v>
      </c>
      <c r="M385" s="75">
        <v>6.9564361572265625</v>
      </c>
      <c r="N385" s="75">
        <v>99</v>
      </c>
      <c r="O385" s="75">
        <v>7</v>
      </c>
      <c r="P385" s="75">
        <v>7</v>
      </c>
      <c r="S385" s="2" t="s">
        <v>99</v>
      </c>
      <c r="T385" s="2">
        <v>2289</v>
      </c>
      <c r="U385" s="2">
        <v>703</v>
      </c>
      <c r="V385" s="2">
        <v>0</v>
      </c>
      <c r="X385" s="2" t="s">
        <v>99</v>
      </c>
      <c r="Y385" s="2">
        <v>2289</v>
      </c>
      <c r="Z385" s="2">
        <v>0</v>
      </c>
      <c r="AB385" s="2" t="s">
        <v>99</v>
      </c>
      <c r="AC385" s="2">
        <v>2289</v>
      </c>
      <c r="AD385" s="2">
        <v>0</v>
      </c>
      <c r="AF385" s="2" t="s">
        <v>99</v>
      </c>
      <c r="AG385" s="2">
        <v>2289</v>
      </c>
      <c r="AH385" s="2">
        <v>4</v>
      </c>
    </row>
    <row r="386" spans="2:34" x14ac:dyDescent="0.2">
      <c r="B386" s="2" t="s">
        <v>150</v>
      </c>
      <c r="C386" s="2" t="s">
        <v>99</v>
      </c>
      <c r="D386" s="2">
        <v>2290</v>
      </c>
      <c r="E386" s="73">
        <v>43253</v>
      </c>
      <c r="F386" s="2">
        <v>530026</v>
      </c>
      <c r="G386" s="2">
        <v>1321578</v>
      </c>
      <c r="H386" s="2">
        <v>50</v>
      </c>
      <c r="I386" s="2">
        <v>801.8753662109375</v>
      </c>
      <c r="J386" s="2">
        <v>31.469892501831055</v>
      </c>
      <c r="K386" s="2">
        <v>21</v>
      </c>
      <c r="L386" s="75">
        <v>5</v>
      </c>
      <c r="M386" s="75">
        <v>7.0267038345336914</v>
      </c>
      <c r="N386" s="75">
        <v>100</v>
      </c>
      <c r="O386" s="75">
        <v>7</v>
      </c>
      <c r="P386" s="75">
        <v>7</v>
      </c>
      <c r="S386" s="2" t="s">
        <v>99</v>
      </c>
      <c r="T386" s="2">
        <v>2290</v>
      </c>
      <c r="U386" s="2">
        <v>697</v>
      </c>
      <c r="V386" s="2">
        <v>0</v>
      </c>
      <c r="X386" s="2" t="s">
        <v>99</v>
      </c>
      <c r="Y386" s="2">
        <v>2290</v>
      </c>
      <c r="Z386" s="2">
        <v>1</v>
      </c>
      <c r="AB386" s="2" t="s">
        <v>99</v>
      </c>
      <c r="AC386" s="2">
        <v>2290</v>
      </c>
      <c r="AD386" s="2">
        <v>0</v>
      </c>
      <c r="AF386" s="2" t="s">
        <v>99</v>
      </c>
      <c r="AG386" s="2">
        <v>2290</v>
      </c>
      <c r="AH386" s="2">
        <v>34</v>
      </c>
    </row>
    <row r="387" spans="2:34" x14ac:dyDescent="0.2">
      <c r="B387" s="2" t="s">
        <v>61</v>
      </c>
      <c r="C387" s="2" t="s">
        <v>99</v>
      </c>
      <c r="D387" s="2">
        <v>2291</v>
      </c>
      <c r="E387" s="73">
        <v>43269</v>
      </c>
      <c r="F387" s="2">
        <v>525990</v>
      </c>
      <c r="G387" s="2">
        <v>1292824</v>
      </c>
      <c r="H387" s="2">
        <v>42</v>
      </c>
      <c r="I387" s="2">
        <v>1135.13916015625</v>
      </c>
      <c r="J387" s="2">
        <v>52.638324737548828</v>
      </c>
      <c r="K387" s="2">
        <v>48</v>
      </c>
      <c r="L387" s="75">
        <v>7</v>
      </c>
      <c r="M387" s="75">
        <v>7.0267038345336914</v>
      </c>
      <c r="N387" s="75">
        <v>100</v>
      </c>
      <c r="O387" s="75">
        <v>7</v>
      </c>
      <c r="P387" s="75">
        <v>7</v>
      </c>
      <c r="S387" s="2" t="s">
        <v>99</v>
      </c>
      <c r="T387" s="2">
        <v>2291</v>
      </c>
      <c r="U387" s="2">
        <v>693</v>
      </c>
      <c r="V387" s="2">
        <v>0</v>
      </c>
      <c r="X387" s="2" t="s">
        <v>99</v>
      </c>
      <c r="Y387" s="2">
        <v>2291</v>
      </c>
      <c r="Z387" s="2">
        <v>7</v>
      </c>
      <c r="AB387" s="2" t="s">
        <v>99</v>
      </c>
      <c r="AC387" s="2">
        <v>2291</v>
      </c>
      <c r="AD387" s="2">
        <v>0</v>
      </c>
      <c r="AF387" s="2" t="s">
        <v>99</v>
      </c>
      <c r="AG387" s="2">
        <v>2291</v>
      </c>
      <c r="AH387" s="2">
        <v>2</v>
      </c>
    </row>
    <row r="388" spans="2:34" x14ac:dyDescent="0.2">
      <c r="B388" s="2" t="s">
        <v>149</v>
      </c>
      <c r="C388" s="2" t="s">
        <v>99</v>
      </c>
      <c r="D388" s="2">
        <v>2292</v>
      </c>
      <c r="E388" s="73">
        <v>43289</v>
      </c>
      <c r="F388" s="2">
        <v>525999</v>
      </c>
      <c r="G388" s="2">
        <v>1305200</v>
      </c>
      <c r="H388" s="2">
        <v>25</v>
      </c>
      <c r="I388" s="2">
        <v>326.03497314453125</v>
      </c>
      <c r="J388" s="2">
        <v>80.282737731933594</v>
      </c>
      <c r="K388" s="2">
        <v>16</v>
      </c>
      <c r="L388" s="75">
        <v>10</v>
      </c>
      <c r="M388" s="75">
        <v>7.0267033576965332</v>
      </c>
      <c r="N388" s="75">
        <v>100</v>
      </c>
      <c r="O388" s="75">
        <v>7</v>
      </c>
      <c r="P388" s="75">
        <v>7</v>
      </c>
      <c r="S388" s="2" t="s">
        <v>99</v>
      </c>
      <c r="T388" s="2">
        <v>2292</v>
      </c>
      <c r="U388" s="2">
        <v>700</v>
      </c>
      <c r="V388" s="2">
        <v>0</v>
      </c>
      <c r="X388" s="2" t="s">
        <v>99</v>
      </c>
      <c r="Y388" s="2">
        <v>2292</v>
      </c>
      <c r="Z388" s="2">
        <v>0</v>
      </c>
      <c r="AB388" s="2" t="s">
        <v>99</v>
      </c>
      <c r="AC388" s="2">
        <v>2292</v>
      </c>
      <c r="AD388" s="2">
        <v>0</v>
      </c>
      <c r="AF388" s="2" t="s">
        <v>99</v>
      </c>
      <c r="AG388" s="2">
        <v>2292</v>
      </c>
      <c r="AH388" s="2">
        <v>0</v>
      </c>
    </row>
    <row r="389" spans="2:34" x14ac:dyDescent="0.2">
      <c r="B389" s="2" t="s">
        <v>150</v>
      </c>
      <c r="C389" s="2" t="s">
        <v>99</v>
      </c>
      <c r="D389" s="2">
        <v>2293</v>
      </c>
      <c r="E389" s="73">
        <v>43253</v>
      </c>
      <c r="F389" s="2">
        <v>525998</v>
      </c>
      <c r="G389" s="2">
        <v>1323226</v>
      </c>
      <c r="H389" s="2">
        <v>228</v>
      </c>
      <c r="I389" s="2">
        <v>560.70208740234375</v>
      </c>
      <c r="J389" s="2">
        <v>24.9796142578125</v>
      </c>
      <c r="K389" s="2">
        <v>25</v>
      </c>
      <c r="L389" s="75">
        <v>3</v>
      </c>
      <c r="M389" s="75">
        <v>6.9564366340637207</v>
      </c>
      <c r="N389" s="75">
        <v>99</v>
      </c>
      <c r="O389" s="75">
        <v>7</v>
      </c>
      <c r="P389" s="75">
        <v>7</v>
      </c>
      <c r="S389" s="2" t="s">
        <v>99</v>
      </c>
      <c r="T389" s="2">
        <v>2293</v>
      </c>
      <c r="U389" s="2">
        <v>697</v>
      </c>
      <c r="V389" s="2">
        <v>0</v>
      </c>
      <c r="X389" s="2" t="s">
        <v>99</v>
      </c>
      <c r="Y389" s="2">
        <v>2293</v>
      </c>
      <c r="Z389" s="2">
        <v>22</v>
      </c>
      <c r="AB389" s="2" t="s">
        <v>99</v>
      </c>
      <c r="AC389" s="2">
        <v>2293</v>
      </c>
      <c r="AD389" s="2">
        <v>0</v>
      </c>
      <c r="AF389" s="2" t="s">
        <v>99</v>
      </c>
      <c r="AG389" s="2">
        <v>2293</v>
      </c>
      <c r="AH389" s="2">
        <v>34</v>
      </c>
    </row>
    <row r="390" spans="2:34" x14ac:dyDescent="0.2">
      <c r="B390" s="2" t="s">
        <v>61</v>
      </c>
      <c r="C390" s="2" t="s">
        <v>99</v>
      </c>
      <c r="D390" s="2">
        <v>2294</v>
      </c>
      <c r="E390" s="73">
        <v>43268</v>
      </c>
      <c r="F390" s="2">
        <v>530994</v>
      </c>
      <c r="G390" s="2">
        <v>1283839</v>
      </c>
      <c r="H390" s="2">
        <v>107</v>
      </c>
      <c r="I390" s="2">
        <v>180.72987365722656</v>
      </c>
      <c r="J390" s="2">
        <v>0</v>
      </c>
      <c r="K390" s="2">
        <v>6</v>
      </c>
      <c r="L390" s="75">
        <v>0</v>
      </c>
      <c r="M390" s="75">
        <v>7.0267038345336914</v>
      </c>
      <c r="N390" s="75">
        <v>100</v>
      </c>
      <c r="O390" s="75">
        <v>7</v>
      </c>
      <c r="P390" s="75">
        <v>7</v>
      </c>
      <c r="S390" s="2" t="s">
        <v>99</v>
      </c>
      <c r="T390" s="2">
        <v>2294</v>
      </c>
      <c r="U390" s="2">
        <v>706</v>
      </c>
      <c r="V390" s="2">
        <v>0</v>
      </c>
      <c r="X390" s="2" t="s">
        <v>99</v>
      </c>
      <c r="Y390" s="2">
        <v>2294</v>
      </c>
      <c r="Z390" s="2">
        <v>11</v>
      </c>
      <c r="AB390" s="2" t="s">
        <v>99</v>
      </c>
      <c r="AC390" s="2">
        <v>2294</v>
      </c>
      <c r="AD390" s="2">
        <v>0</v>
      </c>
      <c r="AF390" s="2" t="s">
        <v>99</v>
      </c>
      <c r="AG390" s="2">
        <v>2294</v>
      </c>
      <c r="AH390" s="2">
        <v>19</v>
      </c>
    </row>
    <row r="391" spans="2:34" x14ac:dyDescent="0.2">
      <c r="B391" s="2" t="s">
        <v>149</v>
      </c>
      <c r="C391" s="2" t="s">
        <v>99</v>
      </c>
      <c r="D391" s="2">
        <v>2295</v>
      </c>
      <c r="E391" s="73">
        <v>43267</v>
      </c>
      <c r="F391" s="2">
        <v>530991</v>
      </c>
      <c r="G391" s="2">
        <v>1313941</v>
      </c>
      <c r="H391" s="2">
        <v>10</v>
      </c>
      <c r="I391" s="2">
        <v>62.171989440917969</v>
      </c>
      <c r="J391" s="2">
        <v>0</v>
      </c>
      <c r="K391" s="2">
        <v>1</v>
      </c>
      <c r="L391" s="75">
        <v>0</v>
      </c>
      <c r="M391" s="75">
        <v>7.0267038345336914</v>
      </c>
      <c r="N391" s="75">
        <v>100</v>
      </c>
      <c r="O391" s="75">
        <v>7</v>
      </c>
      <c r="P391" s="75">
        <v>7</v>
      </c>
      <c r="S391" s="2" t="s">
        <v>99</v>
      </c>
      <c r="T391" s="2">
        <v>2295</v>
      </c>
      <c r="U391" s="2">
        <v>703</v>
      </c>
      <c r="V391" s="2">
        <v>0</v>
      </c>
      <c r="X391" s="2" t="s">
        <v>99</v>
      </c>
      <c r="Y391" s="2">
        <v>2295</v>
      </c>
      <c r="Z391" s="2">
        <v>0</v>
      </c>
      <c r="AB391" s="2" t="s">
        <v>99</v>
      </c>
      <c r="AC391" s="2">
        <v>2295</v>
      </c>
      <c r="AD391" s="2">
        <v>0</v>
      </c>
      <c r="AF391" s="2" t="s">
        <v>99</v>
      </c>
      <c r="AG391" s="2">
        <v>2295</v>
      </c>
      <c r="AH391" s="2">
        <v>0</v>
      </c>
    </row>
    <row r="392" spans="2:34" x14ac:dyDescent="0.2">
      <c r="B392" s="2" t="s">
        <v>149</v>
      </c>
      <c r="C392" s="2" t="s">
        <v>99</v>
      </c>
      <c r="D392" s="2">
        <v>2296</v>
      </c>
      <c r="E392" s="73">
        <v>43267.451643518521</v>
      </c>
      <c r="F392" s="2">
        <v>530994</v>
      </c>
      <c r="G392" s="2">
        <v>1312525</v>
      </c>
      <c r="H392" s="2">
        <v>16</v>
      </c>
      <c r="I392" s="2">
        <v>232.06004333496094</v>
      </c>
      <c r="J392" s="2">
        <v>8.5896596908569336</v>
      </c>
      <c r="K392" s="2">
        <v>7</v>
      </c>
      <c r="L392" s="75">
        <v>1</v>
      </c>
      <c r="M392" s="75">
        <v>7.0267033576965332</v>
      </c>
      <c r="N392" s="75">
        <v>100</v>
      </c>
      <c r="O392" s="75">
        <v>7</v>
      </c>
      <c r="P392" s="75">
        <v>7</v>
      </c>
      <c r="S392" s="2" t="s">
        <v>99</v>
      </c>
      <c r="T392" s="2">
        <v>2296</v>
      </c>
      <c r="U392" s="2">
        <v>703</v>
      </c>
      <c r="V392" s="2">
        <v>0</v>
      </c>
      <c r="X392" s="2" t="s">
        <v>99</v>
      </c>
      <c r="Y392" s="2">
        <v>2296</v>
      </c>
      <c r="Z392" s="2">
        <v>0</v>
      </c>
      <c r="AB392" s="2" t="s">
        <v>99</v>
      </c>
      <c r="AC392" s="2">
        <v>2296</v>
      </c>
      <c r="AD392" s="2">
        <v>0</v>
      </c>
      <c r="AF392" s="2" t="s">
        <v>99</v>
      </c>
      <c r="AG392" s="2">
        <v>2296</v>
      </c>
      <c r="AH392" s="2">
        <v>0</v>
      </c>
    </row>
    <row r="393" spans="2:34" x14ac:dyDescent="0.2">
      <c r="B393" s="2" t="s">
        <v>149</v>
      </c>
      <c r="C393" s="2" t="s">
        <v>99</v>
      </c>
      <c r="D393" s="2">
        <v>2297</v>
      </c>
      <c r="E393" s="73">
        <v>43267</v>
      </c>
      <c r="F393" s="2">
        <v>530997</v>
      </c>
      <c r="G393" s="2">
        <v>1310862</v>
      </c>
      <c r="H393" s="2">
        <v>20</v>
      </c>
      <c r="I393" s="2">
        <v>343.38482666015625</v>
      </c>
      <c r="J393" s="2">
        <v>7.8786296844482422</v>
      </c>
      <c r="K393" s="2">
        <v>13</v>
      </c>
      <c r="L393" s="75">
        <v>1</v>
      </c>
      <c r="M393" s="75">
        <v>6.9564366340637207</v>
      </c>
      <c r="N393" s="75">
        <v>99</v>
      </c>
      <c r="O393" s="75">
        <v>7</v>
      </c>
      <c r="P393" s="75">
        <v>7</v>
      </c>
      <c r="S393" s="2" t="s">
        <v>99</v>
      </c>
      <c r="T393" s="2">
        <v>2297</v>
      </c>
      <c r="U393" s="2">
        <v>698</v>
      </c>
      <c r="V393" s="2">
        <v>0</v>
      </c>
      <c r="X393" s="2" t="s">
        <v>99</v>
      </c>
      <c r="Y393" s="2">
        <v>2297</v>
      </c>
      <c r="Z393" s="2">
        <v>0</v>
      </c>
      <c r="AB393" s="2" t="s">
        <v>99</v>
      </c>
      <c r="AC393" s="2">
        <v>2297</v>
      </c>
      <c r="AD393" s="2">
        <v>1</v>
      </c>
      <c r="AF393" s="2" t="s">
        <v>99</v>
      </c>
      <c r="AG393" s="2">
        <v>2297</v>
      </c>
      <c r="AH393" s="2">
        <v>1</v>
      </c>
    </row>
    <row r="394" spans="2:34" x14ac:dyDescent="0.2">
      <c r="B394" s="2" t="s">
        <v>61</v>
      </c>
      <c r="C394" s="2" t="s">
        <v>99</v>
      </c>
      <c r="D394" s="2">
        <v>2298</v>
      </c>
      <c r="E394" s="73">
        <v>43269</v>
      </c>
      <c r="F394" s="2">
        <v>531000</v>
      </c>
      <c r="G394" s="2">
        <v>1294504</v>
      </c>
      <c r="H394" s="2">
        <v>33</v>
      </c>
      <c r="I394" s="2">
        <v>884.69415283203125</v>
      </c>
      <c r="J394" s="2">
        <v>20.701860427856445</v>
      </c>
      <c r="K394" s="2">
        <v>21</v>
      </c>
      <c r="L394" s="75">
        <v>2</v>
      </c>
      <c r="M394" s="75">
        <v>6.9564366340637207</v>
      </c>
      <c r="N394" s="75">
        <v>99</v>
      </c>
      <c r="O394" s="75">
        <v>7</v>
      </c>
      <c r="P394" s="75">
        <v>7</v>
      </c>
      <c r="S394" s="2" t="s">
        <v>99</v>
      </c>
      <c r="T394" s="2">
        <v>2298</v>
      </c>
      <c r="U394" s="2">
        <v>706</v>
      </c>
      <c r="V394" s="2">
        <v>0</v>
      </c>
      <c r="X394" s="2" t="s">
        <v>99</v>
      </c>
      <c r="Y394" s="2">
        <v>2298</v>
      </c>
      <c r="Z394" s="2">
        <v>1</v>
      </c>
      <c r="AB394" s="2" t="s">
        <v>99</v>
      </c>
      <c r="AC394" s="2">
        <v>2298</v>
      </c>
      <c r="AD394" s="2">
        <v>0</v>
      </c>
      <c r="AF394" s="2" t="s">
        <v>99</v>
      </c>
      <c r="AG394" s="2">
        <v>2298</v>
      </c>
      <c r="AH394" s="2">
        <v>15</v>
      </c>
    </row>
    <row r="395" spans="2:34" x14ac:dyDescent="0.2">
      <c r="B395" s="2" t="s">
        <v>149</v>
      </c>
      <c r="C395" s="2" t="s">
        <v>99</v>
      </c>
      <c r="D395" s="2">
        <v>2299</v>
      </c>
      <c r="E395" s="73">
        <v>43268</v>
      </c>
      <c r="F395" s="2">
        <v>531025</v>
      </c>
      <c r="G395" s="2">
        <v>1300186</v>
      </c>
      <c r="H395" s="2">
        <v>50</v>
      </c>
      <c r="I395" s="2">
        <v>1947.396728515625</v>
      </c>
      <c r="J395" s="2">
        <v>179.37547302246094</v>
      </c>
      <c r="K395" s="2">
        <v>68</v>
      </c>
      <c r="L395" s="75">
        <v>21</v>
      </c>
      <c r="M395" s="75">
        <v>6.9564366340637207</v>
      </c>
      <c r="N395" s="75">
        <v>99</v>
      </c>
      <c r="O395" s="75">
        <v>7</v>
      </c>
      <c r="P395" s="75">
        <v>7</v>
      </c>
      <c r="S395" s="2" t="s">
        <v>99</v>
      </c>
      <c r="T395" s="2">
        <v>2299</v>
      </c>
      <c r="U395" s="2">
        <v>699</v>
      </c>
      <c r="V395" s="2">
        <v>0</v>
      </c>
      <c r="X395" s="2" t="s">
        <v>99</v>
      </c>
      <c r="Y395" s="2">
        <v>2299</v>
      </c>
      <c r="Z395" s="2">
        <v>0</v>
      </c>
      <c r="AB395" s="2" t="s">
        <v>99</v>
      </c>
      <c r="AC395" s="2">
        <v>2299</v>
      </c>
      <c r="AD395" s="2">
        <v>0</v>
      </c>
      <c r="AF395" s="2" t="s">
        <v>99</v>
      </c>
      <c r="AG395" s="2">
        <v>2299</v>
      </c>
      <c r="AH395" s="2">
        <v>39</v>
      </c>
    </row>
    <row r="396" spans="2:34" x14ac:dyDescent="0.2">
      <c r="B396" s="2" t="s">
        <v>61</v>
      </c>
      <c r="C396" s="2" t="s">
        <v>99</v>
      </c>
      <c r="D396" s="2">
        <v>2301</v>
      </c>
      <c r="E396" s="73">
        <v>43268</v>
      </c>
      <c r="F396" s="2">
        <v>531995</v>
      </c>
      <c r="G396" s="2">
        <v>1285486</v>
      </c>
      <c r="H396" s="2">
        <v>244</v>
      </c>
      <c r="I396" s="2">
        <v>1077.3726806640625</v>
      </c>
      <c r="J396" s="2">
        <v>16.457672119140625</v>
      </c>
      <c r="K396" s="2">
        <v>49</v>
      </c>
      <c r="L396" s="75">
        <v>2</v>
      </c>
      <c r="M396" s="75">
        <v>7.0267038345336914</v>
      </c>
      <c r="N396" s="75">
        <v>100</v>
      </c>
      <c r="O396" s="75">
        <v>7</v>
      </c>
      <c r="P396" s="75">
        <v>7</v>
      </c>
      <c r="S396" s="2" t="s">
        <v>99</v>
      </c>
      <c r="T396" s="2">
        <v>2301</v>
      </c>
      <c r="U396" s="2">
        <v>695</v>
      </c>
      <c r="V396" s="2">
        <v>0</v>
      </c>
      <c r="X396" s="2" t="s">
        <v>99</v>
      </c>
      <c r="Y396" s="2">
        <v>2301</v>
      </c>
      <c r="Z396" s="2">
        <v>25</v>
      </c>
      <c r="AB396" s="2" t="s">
        <v>99</v>
      </c>
      <c r="AC396" s="2">
        <v>2301</v>
      </c>
      <c r="AD396" s="2">
        <v>0</v>
      </c>
      <c r="AF396" s="2" t="s">
        <v>99</v>
      </c>
      <c r="AG396" s="2">
        <v>2301</v>
      </c>
      <c r="AH396" s="2">
        <v>1</v>
      </c>
    </row>
    <row r="397" spans="2:34" x14ac:dyDescent="0.2">
      <c r="B397" s="2" t="s">
        <v>149</v>
      </c>
      <c r="C397" s="2" t="s">
        <v>99</v>
      </c>
      <c r="D397" s="2">
        <v>2302</v>
      </c>
      <c r="E397" s="73">
        <v>43266.451643518521</v>
      </c>
      <c r="F397" s="2">
        <v>531996</v>
      </c>
      <c r="G397" s="2">
        <v>1314241</v>
      </c>
      <c r="H397" s="2">
        <v>12</v>
      </c>
      <c r="I397" s="2">
        <v>0</v>
      </c>
      <c r="J397" s="2">
        <v>0</v>
      </c>
      <c r="K397" s="2">
        <v>0</v>
      </c>
      <c r="L397" s="75">
        <v>0</v>
      </c>
      <c r="M397" s="75">
        <v>6.9564361572265625</v>
      </c>
      <c r="N397" s="75">
        <v>99</v>
      </c>
      <c r="O397" s="75">
        <v>7</v>
      </c>
      <c r="P397" s="75">
        <v>7</v>
      </c>
      <c r="S397" s="2" t="s">
        <v>99</v>
      </c>
      <c r="T397" s="2">
        <v>2302</v>
      </c>
      <c r="U397" s="2">
        <v>698</v>
      </c>
      <c r="V397" s="2">
        <v>0</v>
      </c>
      <c r="X397" s="2" t="s">
        <v>99</v>
      </c>
      <c r="Y397" s="2">
        <v>2302</v>
      </c>
      <c r="Z397" s="2">
        <v>0</v>
      </c>
      <c r="AB397" s="2" t="s">
        <v>99</v>
      </c>
      <c r="AC397" s="2">
        <v>2302</v>
      </c>
      <c r="AD397" s="2">
        <v>0</v>
      </c>
      <c r="AF397" s="2" t="s">
        <v>99</v>
      </c>
      <c r="AG397" s="2">
        <v>2302</v>
      </c>
      <c r="AH397" s="2">
        <v>0</v>
      </c>
    </row>
    <row r="398" spans="2:34" x14ac:dyDescent="0.2">
      <c r="B398" s="2" t="s">
        <v>61</v>
      </c>
      <c r="C398" s="2" t="s">
        <v>99</v>
      </c>
      <c r="D398" s="2">
        <v>2303</v>
      </c>
      <c r="E398" s="73">
        <v>43267</v>
      </c>
      <c r="F398" s="2">
        <v>531988</v>
      </c>
      <c r="G398" s="2">
        <v>1291154</v>
      </c>
      <c r="H398" s="2">
        <v>253</v>
      </c>
      <c r="I398" s="2">
        <v>524.0166015625</v>
      </c>
      <c r="J398" s="2">
        <v>8.9612760543823242</v>
      </c>
      <c r="K398" s="2">
        <v>19</v>
      </c>
      <c r="L398" s="75">
        <v>1</v>
      </c>
      <c r="M398" s="75">
        <v>7.0267033576965332</v>
      </c>
      <c r="N398" s="75">
        <v>100</v>
      </c>
      <c r="O398" s="75">
        <v>7</v>
      </c>
      <c r="P398" s="75">
        <v>7</v>
      </c>
      <c r="S398" s="2" t="s">
        <v>99</v>
      </c>
      <c r="T398" s="2">
        <v>2303</v>
      </c>
      <c r="U398" s="2">
        <v>694</v>
      </c>
      <c r="V398" s="2">
        <v>0</v>
      </c>
      <c r="X398" s="2" t="s">
        <v>99</v>
      </c>
      <c r="Y398" s="2">
        <v>2303</v>
      </c>
      <c r="Z398" s="2">
        <v>53</v>
      </c>
      <c r="AB398" s="2" t="s">
        <v>99</v>
      </c>
      <c r="AC398" s="2">
        <v>2303</v>
      </c>
      <c r="AD398" s="2">
        <v>0</v>
      </c>
      <c r="AF398" s="2" t="s">
        <v>99</v>
      </c>
      <c r="AG398" s="2">
        <v>2303</v>
      </c>
      <c r="AH398" s="2">
        <v>0</v>
      </c>
    </row>
    <row r="399" spans="2:34" x14ac:dyDescent="0.2">
      <c r="B399" s="2" t="s">
        <v>149</v>
      </c>
      <c r="C399" s="2" t="s">
        <v>99</v>
      </c>
      <c r="D399" s="2">
        <v>2304</v>
      </c>
      <c r="E399" s="73">
        <v>43266.451643518521</v>
      </c>
      <c r="F399" s="2">
        <v>531993</v>
      </c>
      <c r="G399" s="2">
        <v>1312538</v>
      </c>
      <c r="H399" s="2">
        <v>16</v>
      </c>
      <c r="I399" s="2">
        <v>423.94769287109375</v>
      </c>
      <c r="J399" s="2">
        <v>20.041042327880859</v>
      </c>
      <c r="K399" s="2">
        <v>10</v>
      </c>
      <c r="L399" s="75">
        <v>3</v>
      </c>
      <c r="M399" s="75">
        <v>6.9564361572265625</v>
      </c>
      <c r="N399" s="75">
        <v>99</v>
      </c>
      <c r="O399" s="75">
        <v>7</v>
      </c>
      <c r="P399" s="75">
        <v>7</v>
      </c>
      <c r="S399" s="2" t="s">
        <v>99</v>
      </c>
      <c r="T399" s="2">
        <v>2304</v>
      </c>
      <c r="U399" s="2">
        <v>699</v>
      </c>
      <c r="V399" s="2">
        <v>0</v>
      </c>
      <c r="X399" s="2" t="s">
        <v>99</v>
      </c>
      <c r="Y399" s="2">
        <v>2304</v>
      </c>
      <c r="Z399" s="2">
        <v>0</v>
      </c>
      <c r="AB399" s="2" t="s">
        <v>99</v>
      </c>
      <c r="AC399" s="2">
        <v>2304</v>
      </c>
      <c r="AD399" s="2">
        <v>0</v>
      </c>
      <c r="AF399" s="2" t="s">
        <v>99</v>
      </c>
      <c r="AG399" s="2">
        <v>2304</v>
      </c>
      <c r="AH399" s="2">
        <v>0</v>
      </c>
    </row>
    <row r="400" spans="2:34" x14ac:dyDescent="0.2">
      <c r="B400" s="2" t="s">
        <v>149</v>
      </c>
      <c r="C400" s="2" t="s">
        <v>99</v>
      </c>
      <c r="D400" s="2">
        <v>2305</v>
      </c>
      <c r="E400" s="73">
        <v>43282</v>
      </c>
      <c r="F400" s="2">
        <v>531984</v>
      </c>
      <c r="G400" s="2">
        <v>1310852</v>
      </c>
      <c r="H400" s="2">
        <v>23</v>
      </c>
      <c r="I400" s="2">
        <v>375.3228759765625</v>
      </c>
      <c r="J400" s="2">
        <v>10.142650604248047</v>
      </c>
      <c r="K400" s="2">
        <v>13</v>
      </c>
      <c r="L400" s="75">
        <v>1</v>
      </c>
      <c r="M400" s="75">
        <v>6.9564361572265625</v>
      </c>
      <c r="N400" s="75">
        <v>99</v>
      </c>
      <c r="O400" s="75">
        <v>7</v>
      </c>
      <c r="P400" s="75">
        <v>7</v>
      </c>
      <c r="S400" s="2" t="s">
        <v>99</v>
      </c>
      <c r="T400" s="2">
        <v>2305</v>
      </c>
      <c r="U400" s="2">
        <v>703</v>
      </c>
      <c r="V400" s="2">
        <v>0</v>
      </c>
      <c r="X400" s="2" t="s">
        <v>99</v>
      </c>
      <c r="Y400" s="2">
        <v>2305</v>
      </c>
      <c r="Z400" s="2">
        <v>0</v>
      </c>
      <c r="AB400" s="2" t="s">
        <v>99</v>
      </c>
      <c r="AC400" s="2">
        <v>2305</v>
      </c>
      <c r="AD400" s="2">
        <v>0</v>
      </c>
      <c r="AF400" s="2" t="s">
        <v>99</v>
      </c>
      <c r="AG400" s="2">
        <v>2305</v>
      </c>
      <c r="AH400" s="2">
        <v>3</v>
      </c>
    </row>
    <row r="401" spans="2:34" x14ac:dyDescent="0.2">
      <c r="B401" s="2" t="s">
        <v>61</v>
      </c>
      <c r="C401" s="2" t="s">
        <v>99</v>
      </c>
      <c r="D401" s="2">
        <v>2306</v>
      </c>
      <c r="E401" s="73">
        <v>43269</v>
      </c>
      <c r="F401" s="2">
        <v>532004</v>
      </c>
      <c r="G401" s="2">
        <v>1294508</v>
      </c>
      <c r="H401" s="2">
        <v>111</v>
      </c>
      <c r="I401" s="2">
        <v>277.70474243164062</v>
      </c>
      <c r="J401" s="2">
        <v>0</v>
      </c>
      <c r="K401" s="2">
        <v>9</v>
      </c>
      <c r="L401" s="75">
        <v>0</v>
      </c>
      <c r="M401" s="75">
        <v>6.9564366340637207</v>
      </c>
      <c r="N401" s="75">
        <v>99</v>
      </c>
      <c r="O401" s="75">
        <v>7</v>
      </c>
      <c r="P401" s="75">
        <v>7</v>
      </c>
      <c r="S401" s="2" t="s">
        <v>99</v>
      </c>
      <c r="T401" s="2">
        <v>2306</v>
      </c>
      <c r="U401" s="2">
        <v>700</v>
      </c>
      <c r="V401" s="2">
        <v>0</v>
      </c>
      <c r="X401" s="2" t="s">
        <v>99</v>
      </c>
      <c r="Y401" s="2">
        <v>2306</v>
      </c>
      <c r="Z401" s="2">
        <v>6</v>
      </c>
      <c r="AB401" s="2" t="s">
        <v>99</v>
      </c>
      <c r="AC401" s="2">
        <v>2306</v>
      </c>
      <c r="AD401" s="2">
        <v>0</v>
      </c>
      <c r="AF401" s="2" t="s">
        <v>99</v>
      </c>
      <c r="AG401" s="2">
        <v>2306</v>
      </c>
      <c r="AH401" s="2">
        <v>2</v>
      </c>
    </row>
    <row r="402" spans="2:34" x14ac:dyDescent="0.2">
      <c r="B402" s="2" t="s">
        <v>61</v>
      </c>
      <c r="C402" s="2" t="s">
        <v>99</v>
      </c>
      <c r="D402" s="2">
        <v>2307</v>
      </c>
      <c r="E402" s="73">
        <v>43267</v>
      </c>
      <c r="F402" s="2">
        <v>532981</v>
      </c>
      <c r="G402" s="2">
        <v>1291160</v>
      </c>
      <c r="H402" s="2">
        <v>195</v>
      </c>
      <c r="I402" s="2">
        <v>214.78192138671875</v>
      </c>
      <c r="J402" s="2">
        <v>26.066993713378906</v>
      </c>
      <c r="K402" s="2">
        <v>10</v>
      </c>
      <c r="L402" s="75">
        <v>3</v>
      </c>
      <c r="M402" s="75">
        <v>7.0267038345336914</v>
      </c>
      <c r="N402" s="75">
        <v>100</v>
      </c>
      <c r="O402" s="75">
        <v>7</v>
      </c>
      <c r="P402" s="75">
        <v>7</v>
      </c>
      <c r="S402" s="2" t="s">
        <v>99</v>
      </c>
      <c r="T402" s="2">
        <v>2307</v>
      </c>
      <c r="U402" s="2">
        <v>705</v>
      </c>
      <c r="V402" s="2">
        <v>0</v>
      </c>
      <c r="X402" s="2" t="s">
        <v>99</v>
      </c>
      <c r="Y402" s="2">
        <v>2307</v>
      </c>
      <c r="Z402" s="2">
        <v>40</v>
      </c>
      <c r="AB402" s="2" t="s">
        <v>99</v>
      </c>
      <c r="AC402" s="2">
        <v>2307</v>
      </c>
      <c r="AD402" s="2">
        <v>0</v>
      </c>
      <c r="AF402" s="2" t="s">
        <v>99</v>
      </c>
      <c r="AG402" s="2">
        <v>2307</v>
      </c>
      <c r="AH402" s="2">
        <v>6</v>
      </c>
    </row>
    <row r="403" spans="2:34" x14ac:dyDescent="0.2">
      <c r="B403" s="2" t="s">
        <v>149</v>
      </c>
      <c r="C403" s="2" t="s">
        <v>99</v>
      </c>
      <c r="D403" s="2">
        <v>2308</v>
      </c>
      <c r="E403" s="73">
        <v>43266.451643518521</v>
      </c>
      <c r="F403" s="2">
        <v>532995</v>
      </c>
      <c r="G403" s="2">
        <v>1314230</v>
      </c>
      <c r="H403" s="2">
        <v>14</v>
      </c>
      <c r="I403" s="2">
        <v>215.03529357910156</v>
      </c>
      <c r="J403" s="2">
        <v>9.7375946044921875</v>
      </c>
      <c r="K403" s="2">
        <v>4</v>
      </c>
      <c r="L403" s="75">
        <v>1</v>
      </c>
      <c r="M403" s="75">
        <v>6.9564361572265625</v>
      </c>
      <c r="N403" s="75">
        <v>99</v>
      </c>
      <c r="O403" s="75">
        <v>7</v>
      </c>
      <c r="P403" s="75">
        <v>7</v>
      </c>
      <c r="S403" s="2" t="s">
        <v>99</v>
      </c>
      <c r="T403" s="2">
        <v>2308</v>
      </c>
      <c r="U403" s="2">
        <v>700</v>
      </c>
      <c r="V403" s="2">
        <v>0</v>
      </c>
      <c r="X403" s="2" t="s">
        <v>99</v>
      </c>
      <c r="Y403" s="2">
        <v>2308</v>
      </c>
      <c r="Z403" s="2">
        <v>0</v>
      </c>
      <c r="AB403" s="2" t="s">
        <v>99</v>
      </c>
      <c r="AC403" s="2">
        <v>2308</v>
      </c>
      <c r="AD403" s="2">
        <v>0</v>
      </c>
      <c r="AF403" s="2" t="s">
        <v>99</v>
      </c>
      <c r="AG403" s="2">
        <v>2308</v>
      </c>
      <c r="AH403" s="2">
        <v>0</v>
      </c>
    </row>
    <row r="404" spans="2:34" x14ac:dyDescent="0.2">
      <c r="B404" s="2" t="s">
        <v>149</v>
      </c>
      <c r="C404" s="2" t="s">
        <v>99</v>
      </c>
      <c r="D404" s="2">
        <v>2309</v>
      </c>
      <c r="E404" s="73">
        <v>43266.451643518521</v>
      </c>
      <c r="F404" s="2">
        <v>532994</v>
      </c>
      <c r="G404" s="2">
        <v>1312547</v>
      </c>
      <c r="H404" s="2">
        <v>15</v>
      </c>
      <c r="I404" s="2">
        <v>267.6661376953125</v>
      </c>
      <c r="J404" s="2">
        <v>0</v>
      </c>
      <c r="K404" s="2">
        <v>7</v>
      </c>
      <c r="L404" s="75">
        <v>0</v>
      </c>
      <c r="M404" s="75">
        <v>6.9564361572265625</v>
      </c>
      <c r="N404" s="75">
        <v>99</v>
      </c>
      <c r="O404" s="75">
        <v>7</v>
      </c>
      <c r="P404" s="75">
        <v>7</v>
      </c>
      <c r="S404" s="2" t="s">
        <v>99</v>
      </c>
      <c r="T404" s="2">
        <v>2309</v>
      </c>
      <c r="U404" s="2">
        <v>701</v>
      </c>
      <c r="V404" s="2">
        <v>0</v>
      </c>
      <c r="X404" s="2" t="s">
        <v>99</v>
      </c>
      <c r="Y404" s="2">
        <v>2309</v>
      </c>
      <c r="Z404" s="2">
        <v>0</v>
      </c>
      <c r="AB404" s="2" t="s">
        <v>99</v>
      </c>
      <c r="AC404" s="2">
        <v>2309</v>
      </c>
      <c r="AD404" s="2">
        <v>0</v>
      </c>
      <c r="AF404" s="2" t="s">
        <v>99</v>
      </c>
      <c r="AG404" s="2">
        <v>2309</v>
      </c>
      <c r="AH404" s="2">
        <v>0</v>
      </c>
    </row>
    <row r="405" spans="2:34" x14ac:dyDescent="0.2">
      <c r="B405" s="2" t="s">
        <v>149</v>
      </c>
      <c r="C405" s="2" t="s">
        <v>99</v>
      </c>
      <c r="D405" s="2">
        <v>2311</v>
      </c>
      <c r="E405" s="73">
        <v>43285</v>
      </c>
      <c r="F405" s="2">
        <v>533019</v>
      </c>
      <c r="G405" s="2">
        <v>1310896</v>
      </c>
      <c r="H405" s="2">
        <v>24</v>
      </c>
      <c r="I405" s="2">
        <v>450.57046508789063</v>
      </c>
      <c r="J405" s="2">
        <v>27.186767578125</v>
      </c>
      <c r="K405" s="2">
        <v>18</v>
      </c>
      <c r="L405" s="75">
        <v>3</v>
      </c>
      <c r="M405" s="75">
        <v>7.0267033576965332</v>
      </c>
      <c r="N405" s="75">
        <v>100</v>
      </c>
      <c r="O405" s="75">
        <v>7</v>
      </c>
      <c r="P405" s="75">
        <v>7</v>
      </c>
      <c r="S405" s="2" t="s">
        <v>99</v>
      </c>
      <c r="T405" s="2">
        <v>2311</v>
      </c>
      <c r="U405" s="2">
        <v>700</v>
      </c>
      <c r="V405" s="2">
        <v>0</v>
      </c>
      <c r="X405" s="2" t="s">
        <v>99</v>
      </c>
      <c r="Y405" s="2">
        <v>2311</v>
      </c>
      <c r="Z405" s="2">
        <v>0</v>
      </c>
      <c r="AB405" s="2" t="s">
        <v>99</v>
      </c>
      <c r="AC405" s="2">
        <v>2311</v>
      </c>
      <c r="AD405" s="2">
        <v>0</v>
      </c>
      <c r="AF405" s="2" t="s">
        <v>99</v>
      </c>
      <c r="AG405" s="2">
        <v>2311</v>
      </c>
      <c r="AH405" s="2">
        <v>0</v>
      </c>
    </row>
    <row r="406" spans="2:34" x14ac:dyDescent="0.2">
      <c r="B406" s="2" t="s">
        <v>149</v>
      </c>
      <c r="C406" s="2" t="s">
        <v>99</v>
      </c>
      <c r="D406" s="2">
        <v>2312</v>
      </c>
      <c r="E406" s="73">
        <v>43265</v>
      </c>
      <c r="F406" s="2">
        <v>533998</v>
      </c>
      <c r="G406" s="2">
        <v>1312573</v>
      </c>
      <c r="H406" s="2">
        <v>11</v>
      </c>
      <c r="I406" s="2">
        <v>437.114013671875</v>
      </c>
      <c r="J406" s="2">
        <v>57.542560577392578</v>
      </c>
      <c r="K406" s="2">
        <v>15</v>
      </c>
      <c r="L406" s="75">
        <v>7</v>
      </c>
      <c r="M406" s="75">
        <v>6.9564366340637207</v>
      </c>
      <c r="N406" s="75">
        <v>99</v>
      </c>
      <c r="O406" s="75">
        <v>7</v>
      </c>
      <c r="P406" s="75">
        <v>7</v>
      </c>
      <c r="S406" s="2" t="s">
        <v>99</v>
      </c>
      <c r="T406" s="2">
        <v>2312</v>
      </c>
      <c r="U406" s="2">
        <v>701</v>
      </c>
      <c r="V406" s="2">
        <v>0</v>
      </c>
      <c r="X406" s="2" t="s">
        <v>99</v>
      </c>
      <c r="Y406" s="2">
        <v>2312</v>
      </c>
      <c r="Z406" s="2">
        <v>0</v>
      </c>
      <c r="AB406" s="2" t="s">
        <v>99</v>
      </c>
      <c r="AC406" s="2">
        <v>2312</v>
      </c>
      <c r="AD406" s="2">
        <v>0</v>
      </c>
      <c r="AF406" s="2" t="s">
        <v>99</v>
      </c>
      <c r="AG406" s="2">
        <v>2312</v>
      </c>
      <c r="AH406" s="2">
        <v>0</v>
      </c>
    </row>
    <row r="407" spans="2:34" x14ac:dyDescent="0.2">
      <c r="B407" s="2" t="s">
        <v>149</v>
      </c>
      <c r="C407" s="2" t="s">
        <v>99</v>
      </c>
      <c r="D407" s="2">
        <v>2313</v>
      </c>
      <c r="E407" s="73">
        <v>43285</v>
      </c>
      <c r="F407" s="2">
        <v>534012</v>
      </c>
      <c r="G407" s="2">
        <v>1310889</v>
      </c>
      <c r="H407" s="2">
        <v>27</v>
      </c>
      <c r="I407" s="2">
        <v>417.01287841796875</v>
      </c>
      <c r="J407" s="2">
        <v>58.540096282958984</v>
      </c>
      <c r="K407" s="2">
        <v>22</v>
      </c>
      <c r="L407" s="75">
        <v>8</v>
      </c>
      <c r="M407" s="75">
        <v>6.9564366340637207</v>
      </c>
      <c r="N407" s="75">
        <v>99</v>
      </c>
      <c r="O407" s="75">
        <v>7</v>
      </c>
      <c r="P407" s="75">
        <v>7</v>
      </c>
      <c r="S407" s="2" t="s">
        <v>99</v>
      </c>
      <c r="T407" s="2">
        <v>2313</v>
      </c>
      <c r="U407" s="2">
        <v>698</v>
      </c>
      <c r="V407" s="2">
        <v>0</v>
      </c>
      <c r="X407" s="2" t="s">
        <v>99</v>
      </c>
      <c r="Y407" s="2">
        <v>2313</v>
      </c>
      <c r="Z407" s="2">
        <v>0</v>
      </c>
      <c r="AB407" s="2" t="s">
        <v>99</v>
      </c>
      <c r="AC407" s="2">
        <v>2313</v>
      </c>
      <c r="AD407" s="2">
        <v>0</v>
      </c>
      <c r="AF407" s="2" t="s">
        <v>99</v>
      </c>
      <c r="AG407" s="2">
        <v>2313</v>
      </c>
      <c r="AH407" s="2">
        <v>0</v>
      </c>
    </row>
    <row r="408" spans="2:34" x14ac:dyDescent="0.2">
      <c r="B408" s="2" t="s">
        <v>149</v>
      </c>
      <c r="C408" s="2" t="s">
        <v>99</v>
      </c>
      <c r="D408" s="2">
        <v>2314</v>
      </c>
      <c r="E408" s="73">
        <v>43265</v>
      </c>
      <c r="F408" s="2">
        <v>534002</v>
      </c>
      <c r="G408" s="2">
        <v>1314296</v>
      </c>
      <c r="H408" s="2">
        <v>12</v>
      </c>
      <c r="I408" s="2">
        <v>377.35659790039062</v>
      </c>
      <c r="J408" s="2">
        <v>0</v>
      </c>
      <c r="K408" s="2">
        <v>11</v>
      </c>
      <c r="L408" s="75">
        <v>0</v>
      </c>
      <c r="M408" s="75">
        <v>6.9564366340637207</v>
      </c>
      <c r="N408" s="75">
        <v>99</v>
      </c>
      <c r="O408" s="75">
        <v>7</v>
      </c>
      <c r="P408" s="75">
        <v>7</v>
      </c>
      <c r="S408" s="2" t="s">
        <v>99</v>
      </c>
      <c r="T408" s="2">
        <v>2314</v>
      </c>
      <c r="U408" s="2">
        <v>697</v>
      </c>
      <c r="V408" s="2">
        <v>0</v>
      </c>
      <c r="X408" s="2" t="s">
        <v>99</v>
      </c>
      <c r="Y408" s="2">
        <v>2314</v>
      </c>
      <c r="Z408" s="2">
        <v>0</v>
      </c>
      <c r="AB408" s="2" t="s">
        <v>99</v>
      </c>
      <c r="AC408" s="2">
        <v>2314</v>
      </c>
      <c r="AD408" s="2">
        <v>0</v>
      </c>
      <c r="AF408" s="2" t="s">
        <v>99</v>
      </c>
      <c r="AG408" s="2">
        <v>2314</v>
      </c>
      <c r="AH408" s="2">
        <v>0</v>
      </c>
    </row>
    <row r="409" spans="2:34" x14ac:dyDescent="0.2">
      <c r="B409" s="2" t="s">
        <v>149</v>
      </c>
      <c r="C409" s="2" t="s">
        <v>99</v>
      </c>
      <c r="D409" s="2">
        <v>2315</v>
      </c>
      <c r="E409" s="73">
        <v>43269</v>
      </c>
      <c r="F409" s="2">
        <v>534997</v>
      </c>
      <c r="G409" s="2">
        <v>1300113</v>
      </c>
      <c r="H409" s="2">
        <v>89</v>
      </c>
      <c r="I409" s="2">
        <v>148.42396545410156</v>
      </c>
      <c r="J409" s="2">
        <v>0</v>
      </c>
      <c r="K409" s="2">
        <v>3</v>
      </c>
      <c r="L409" s="75">
        <v>0</v>
      </c>
      <c r="M409" s="75">
        <v>6.9564366340637207</v>
      </c>
      <c r="N409" s="75">
        <v>99</v>
      </c>
      <c r="O409" s="75">
        <v>7</v>
      </c>
      <c r="P409" s="75">
        <v>7</v>
      </c>
      <c r="S409" s="2" t="s">
        <v>99</v>
      </c>
      <c r="T409" s="2">
        <v>2315</v>
      </c>
      <c r="U409" s="2">
        <v>701</v>
      </c>
      <c r="V409" s="2">
        <v>0</v>
      </c>
      <c r="X409" s="2" t="s">
        <v>99</v>
      </c>
      <c r="Y409" s="2">
        <v>2315</v>
      </c>
      <c r="Z409" s="2">
        <v>10</v>
      </c>
      <c r="AB409" s="2" t="s">
        <v>99</v>
      </c>
      <c r="AC409" s="2">
        <v>2315</v>
      </c>
      <c r="AD409" s="2">
        <v>0</v>
      </c>
      <c r="AF409" s="2" t="s">
        <v>99</v>
      </c>
      <c r="AG409" s="2">
        <v>2315</v>
      </c>
      <c r="AH409" s="2">
        <v>0</v>
      </c>
    </row>
    <row r="410" spans="2:34" x14ac:dyDescent="0.2">
      <c r="B410" s="2" t="s">
        <v>149</v>
      </c>
      <c r="C410" s="2" t="s">
        <v>99</v>
      </c>
      <c r="D410" s="2">
        <v>2316</v>
      </c>
      <c r="E410" s="73">
        <v>43265.451643518521</v>
      </c>
      <c r="F410" s="2">
        <v>534997</v>
      </c>
      <c r="G410" s="2">
        <v>1312581</v>
      </c>
      <c r="H410" s="2">
        <v>11</v>
      </c>
      <c r="I410" s="2">
        <v>402.81500244140625</v>
      </c>
      <c r="J410" s="2">
        <v>18.788043975830078</v>
      </c>
      <c r="K410" s="2">
        <v>14</v>
      </c>
      <c r="L410" s="75">
        <v>2</v>
      </c>
      <c r="M410" s="75">
        <v>6.9564361572265625</v>
      </c>
      <c r="N410" s="75">
        <v>99</v>
      </c>
      <c r="O410" s="75">
        <v>7</v>
      </c>
      <c r="P410" s="75">
        <v>7</v>
      </c>
      <c r="S410" s="2" t="s">
        <v>99</v>
      </c>
      <c r="T410" s="2">
        <v>2316</v>
      </c>
      <c r="U410" s="2">
        <v>697</v>
      </c>
      <c r="V410" s="2">
        <v>0</v>
      </c>
      <c r="X410" s="2" t="s">
        <v>99</v>
      </c>
      <c r="Y410" s="2">
        <v>2316</v>
      </c>
      <c r="Z410" s="2">
        <v>0</v>
      </c>
      <c r="AB410" s="2" t="s">
        <v>99</v>
      </c>
      <c r="AC410" s="2">
        <v>2316</v>
      </c>
      <c r="AD410" s="2">
        <v>0</v>
      </c>
      <c r="AF410" s="2" t="s">
        <v>99</v>
      </c>
      <c r="AG410" s="2">
        <v>2316</v>
      </c>
      <c r="AH410" s="2">
        <v>0</v>
      </c>
    </row>
    <row r="411" spans="2:34" x14ac:dyDescent="0.2">
      <c r="B411" s="2" t="s">
        <v>149</v>
      </c>
      <c r="C411" s="2" t="s">
        <v>99</v>
      </c>
      <c r="D411" s="2">
        <v>2317</v>
      </c>
      <c r="E411" s="73">
        <v>43269</v>
      </c>
      <c r="F411" s="2">
        <v>534993</v>
      </c>
      <c r="G411" s="2">
        <v>1301805</v>
      </c>
      <c r="H411" s="2">
        <v>107</v>
      </c>
      <c r="I411" s="2">
        <v>181.33576965332031</v>
      </c>
      <c r="J411" s="2">
        <v>4.4410839080810547</v>
      </c>
      <c r="K411" s="2">
        <v>6</v>
      </c>
      <c r="L411" s="75">
        <v>1</v>
      </c>
      <c r="M411" s="75">
        <v>6.9564366340637207</v>
      </c>
      <c r="N411" s="75">
        <v>99</v>
      </c>
      <c r="O411" s="75">
        <v>7</v>
      </c>
      <c r="P411" s="75">
        <v>7</v>
      </c>
      <c r="S411" s="2" t="s">
        <v>99</v>
      </c>
      <c r="T411" s="2">
        <v>2317</v>
      </c>
      <c r="U411" s="2">
        <v>703</v>
      </c>
      <c r="V411" s="2">
        <v>0</v>
      </c>
      <c r="X411" s="2" t="s">
        <v>99</v>
      </c>
      <c r="Y411" s="2">
        <v>2317</v>
      </c>
      <c r="Z411" s="2">
        <v>2</v>
      </c>
      <c r="AB411" s="2" t="s">
        <v>99</v>
      </c>
      <c r="AC411" s="2">
        <v>2317</v>
      </c>
      <c r="AD411" s="2">
        <v>0</v>
      </c>
      <c r="AF411" s="2" t="s">
        <v>99</v>
      </c>
      <c r="AG411" s="2">
        <v>2317</v>
      </c>
      <c r="AH411" s="2">
        <v>1</v>
      </c>
    </row>
    <row r="412" spans="2:34" x14ac:dyDescent="0.2">
      <c r="B412" s="2" t="s">
        <v>149</v>
      </c>
      <c r="C412" s="2" t="s">
        <v>99</v>
      </c>
      <c r="D412" s="2">
        <v>2318</v>
      </c>
      <c r="E412" s="73">
        <v>43281</v>
      </c>
      <c r="F412" s="2">
        <v>534991</v>
      </c>
      <c r="G412" s="2">
        <v>1310895</v>
      </c>
      <c r="H412" s="2">
        <v>26</v>
      </c>
      <c r="I412" s="2">
        <v>532.81341552734375</v>
      </c>
      <c r="J412" s="2">
        <v>172.01678466796875</v>
      </c>
      <c r="K412" s="2">
        <v>28</v>
      </c>
      <c r="L412" s="75">
        <v>20</v>
      </c>
      <c r="M412" s="75">
        <v>6.9564361572265625</v>
      </c>
      <c r="N412" s="75">
        <v>99</v>
      </c>
      <c r="O412" s="75">
        <v>7</v>
      </c>
      <c r="P412" s="75">
        <v>7</v>
      </c>
      <c r="S412" s="2" t="s">
        <v>99</v>
      </c>
      <c r="T412" s="2">
        <v>2318</v>
      </c>
      <c r="U412" s="2">
        <v>699</v>
      </c>
      <c r="V412" s="2">
        <v>0</v>
      </c>
      <c r="X412" s="2" t="s">
        <v>99</v>
      </c>
      <c r="Y412" s="2">
        <v>2318</v>
      </c>
      <c r="Z412" s="2">
        <v>3</v>
      </c>
      <c r="AB412" s="2" t="s">
        <v>99</v>
      </c>
      <c r="AC412" s="2">
        <v>2318</v>
      </c>
      <c r="AD412" s="2">
        <v>0</v>
      </c>
      <c r="AF412" s="2" t="s">
        <v>99</v>
      </c>
      <c r="AG412" s="2">
        <v>2318</v>
      </c>
      <c r="AH412" s="2">
        <v>0</v>
      </c>
    </row>
    <row r="413" spans="2:34" x14ac:dyDescent="0.2">
      <c r="B413" s="2" t="s">
        <v>149</v>
      </c>
      <c r="C413" s="2" t="s">
        <v>99</v>
      </c>
      <c r="D413" s="2">
        <v>2320</v>
      </c>
      <c r="E413" s="73">
        <v>43265.451643518521</v>
      </c>
      <c r="F413" s="2">
        <v>534994</v>
      </c>
      <c r="G413" s="2">
        <v>1314276</v>
      </c>
      <c r="H413" s="2">
        <v>10</v>
      </c>
      <c r="I413" s="2">
        <v>115.52310180664062</v>
      </c>
      <c r="J413" s="2">
        <v>8.9612760543823242</v>
      </c>
      <c r="K413" s="2">
        <v>4</v>
      </c>
      <c r="L413" s="75">
        <v>1</v>
      </c>
      <c r="M413" s="75">
        <v>7.0267033576965332</v>
      </c>
      <c r="N413" s="75">
        <v>100</v>
      </c>
      <c r="O413" s="75">
        <v>7</v>
      </c>
      <c r="P413" s="75">
        <v>7</v>
      </c>
      <c r="S413" s="2" t="s">
        <v>99</v>
      </c>
      <c r="T413" s="2">
        <v>2320</v>
      </c>
      <c r="U413" s="2">
        <v>700</v>
      </c>
      <c r="V413" s="2">
        <v>0</v>
      </c>
      <c r="X413" s="2" t="s">
        <v>99</v>
      </c>
      <c r="Y413" s="2">
        <v>2320</v>
      </c>
      <c r="Z413" s="2">
        <v>0</v>
      </c>
      <c r="AB413" s="2" t="s">
        <v>99</v>
      </c>
      <c r="AC413" s="2">
        <v>2320</v>
      </c>
      <c r="AD413" s="2">
        <v>0</v>
      </c>
      <c r="AF413" s="2" t="s">
        <v>99</v>
      </c>
      <c r="AG413" s="2">
        <v>2320</v>
      </c>
      <c r="AH413" s="2">
        <v>0</v>
      </c>
    </row>
    <row r="414" spans="2:34" x14ac:dyDescent="0.2">
      <c r="B414" s="2" t="s">
        <v>150</v>
      </c>
      <c r="C414" s="2" t="s">
        <v>99</v>
      </c>
      <c r="D414" s="2">
        <v>2321</v>
      </c>
      <c r="E414" s="73">
        <v>43255</v>
      </c>
      <c r="F414" s="2">
        <v>535011</v>
      </c>
      <c r="G414" s="2">
        <v>1332502</v>
      </c>
      <c r="H414" s="2">
        <v>149</v>
      </c>
      <c r="I414" s="2">
        <v>1361.4237060546875</v>
      </c>
      <c r="J414" s="2">
        <v>28.930696487426758</v>
      </c>
      <c r="K414" s="2">
        <v>48</v>
      </c>
      <c r="L414" s="75">
        <v>3</v>
      </c>
      <c r="M414" s="75">
        <v>6.88616943359375</v>
      </c>
      <c r="N414" s="75">
        <v>98</v>
      </c>
      <c r="O414" s="75">
        <v>7</v>
      </c>
      <c r="P414" s="75">
        <v>7</v>
      </c>
      <c r="S414" s="2" t="s">
        <v>99</v>
      </c>
      <c r="T414" s="2">
        <v>2321</v>
      </c>
      <c r="U414" s="2">
        <v>698</v>
      </c>
      <c r="V414" s="2">
        <v>0</v>
      </c>
      <c r="X414" s="2" t="s">
        <v>99</v>
      </c>
      <c r="Y414" s="2">
        <v>2321</v>
      </c>
      <c r="Z414" s="2">
        <v>24</v>
      </c>
      <c r="AB414" s="2" t="s">
        <v>99</v>
      </c>
      <c r="AC414" s="2">
        <v>2321</v>
      </c>
      <c r="AD414" s="2">
        <v>0</v>
      </c>
      <c r="AF414" s="2" t="s">
        <v>99</v>
      </c>
      <c r="AG414" s="2">
        <v>2321</v>
      </c>
      <c r="AH414" s="2">
        <v>46</v>
      </c>
    </row>
    <row r="415" spans="2:34" x14ac:dyDescent="0.2">
      <c r="B415" s="2" t="s">
        <v>149</v>
      </c>
      <c r="C415" s="2" t="s">
        <v>99</v>
      </c>
      <c r="D415" s="2">
        <v>2322</v>
      </c>
      <c r="E415" s="73">
        <v>43281</v>
      </c>
      <c r="F415" s="2">
        <v>540006</v>
      </c>
      <c r="G415" s="2">
        <v>1310903</v>
      </c>
      <c r="H415" s="2">
        <v>21</v>
      </c>
      <c r="I415" s="2">
        <v>403.06283569335937</v>
      </c>
      <c r="J415" s="2">
        <v>271.56661987304687</v>
      </c>
      <c r="K415" s="2">
        <v>24</v>
      </c>
      <c r="L415" s="75">
        <v>35</v>
      </c>
      <c r="M415" s="75">
        <v>6.9564361572265625</v>
      </c>
      <c r="N415" s="75">
        <v>99</v>
      </c>
      <c r="O415" s="75">
        <v>7</v>
      </c>
      <c r="P415" s="75">
        <v>7</v>
      </c>
      <c r="S415" s="2" t="s">
        <v>99</v>
      </c>
      <c r="T415" s="2">
        <v>2322</v>
      </c>
      <c r="U415" s="2">
        <v>696</v>
      </c>
      <c r="V415" s="2">
        <v>0</v>
      </c>
      <c r="X415" s="2" t="s">
        <v>99</v>
      </c>
      <c r="Y415" s="2">
        <v>2322</v>
      </c>
      <c r="Z415" s="2">
        <v>0</v>
      </c>
      <c r="AB415" s="2" t="s">
        <v>99</v>
      </c>
      <c r="AC415" s="2">
        <v>2322</v>
      </c>
      <c r="AD415" s="2">
        <v>0</v>
      </c>
      <c r="AF415" s="2" t="s">
        <v>99</v>
      </c>
      <c r="AG415" s="2">
        <v>2322</v>
      </c>
      <c r="AH415" s="2">
        <v>0</v>
      </c>
    </row>
    <row r="416" spans="2:34" x14ac:dyDescent="0.2">
      <c r="B416" s="2" t="s">
        <v>150</v>
      </c>
      <c r="C416" s="2" t="s">
        <v>99</v>
      </c>
      <c r="D416" s="2">
        <v>2323</v>
      </c>
      <c r="E416" s="73">
        <v>43255</v>
      </c>
      <c r="F416" s="2">
        <v>540009</v>
      </c>
      <c r="G416" s="2">
        <v>1330997</v>
      </c>
      <c r="H416" s="2">
        <v>16</v>
      </c>
      <c r="I416" s="2">
        <v>1253.232421875</v>
      </c>
      <c r="J416" s="2">
        <v>51.135734558105469</v>
      </c>
      <c r="K416" s="2">
        <v>37</v>
      </c>
      <c r="L416" s="75">
        <v>6</v>
      </c>
      <c r="M416" s="75">
        <v>6.9564366340637207</v>
      </c>
      <c r="N416" s="75">
        <v>99</v>
      </c>
      <c r="O416" s="75">
        <v>7</v>
      </c>
      <c r="P416" s="75">
        <v>7</v>
      </c>
      <c r="S416" s="2" t="s">
        <v>99</v>
      </c>
      <c r="T416" s="2">
        <v>2323</v>
      </c>
      <c r="U416" s="2">
        <v>699</v>
      </c>
      <c r="V416" s="2">
        <v>0</v>
      </c>
      <c r="X416" s="2" t="s">
        <v>99</v>
      </c>
      <c r="Y416" s="2">
        <v>2323</v>
      </c>
      <c r="Z416" s="2">
        <v>0</v>
      </c>
      <c r="AB416" s="2" t="s">
        <v>99</v>
      </c>
      <c r="AC416" s="2">
        <v>2323</v>
      </c>
      <c r="AD416" s="2">
        <v>0</v>
      </c>
      <c r="AF416" s="2" t="s">
        <v>99</v>
      </c>
      <c r="AG416" s="2">
        <v>2323</v>
      </c>
      <c r="AH416" s="2">
        <v>1</v>
      </c>
    </row>
    <row r="417" spans="2:34" x14ac:dyDescent="0.2">
      <c r="B417" s="2" t="s">
        <v>149</v>
      </c>
      <c r="C417" s="2" t="s">
        <v>99</v>
      </c>
      <c r="D417" s="2">
        <v>2324</v>
      </c>
      <c r="E417" s="73">
        <v>43281</v>
      </c>
      <c r="F417" s="2">
        <v>535945</v>
      </c>
      <c r="G417" s="2">
        <v>1305314</v>
      </c>
      <c r="H417" s="2">
        <v>41</v>
      </c>
      <c r="I417" s="2">
        <v>856.65283203125</v>
      </c>
      <c r="J417" s="2">
        <v>237.84468078613281</v>
      </c>
      <c r="K417" s="2">
        <v>27</v>
      </c>
      <c r="L417" s="75">
        <v>29</v>
      </c>
      <c r="M417" s="75">
        <v>6.9564366340637207</v>
      </c>
      <c r="N417" s="75">
        <v>99</v>
      </c>
      <c r="O417" s="75">
        <v>7</v>
      </c>
      <c r="P417" s="75">
        <v>7</v>
      </c>
      <c r="S417" s="2" t="s">
        <v>99</v>
      </c>
      <c r="T417" s="2">
        <v>2324</v>
      </c>
      <c r="U417" s="2">
        <v>698</v>
      </c>
      <c r="V417" s="2">
        <v>0</v>
      </c>
      <c r="X417" s="2" t="s">
        <v>99</v>
      </c>
      <c r="Y417" s="2">
        <v>2324</v>
      </c>
      <c r="Z417" s="2">
        <v>1</v>
      </c>
      <c r="AB417" s="2" t="s">
        <v>99</v>
      </c>
      <c r="AC417" s="2">
        <v>2324</v>
      </c>
      <c r="AD417" s="2">
        <v>0</v>
      </c>
      <c r="AF417" s="2" t="s">
        <v>99</v>
      </c>
      <c r="AG417" s="2">
        <v>2324</v>
      </c>
      <c r="AH417" s="2">
        <v>1</v>
      </c>
    </row>
    <row r="418" spans="2:34" x14ac:dyDescent="0.2">
      <c r="B418" s="2" t="s">
        <v>150</v>
      </c>
      <c r="C418" s="2" t="s">
        <v>99</v>
      </c>
      <c r="D418" s="2">
        <v>2326</v>
      </c>
      <c r="E418" s="73">
        <v>43257</v>
      </c>
      <c r="F418" s="2">
        <v>540999</v>
      </c>
      <c r="G418" s="2">
        <v>1325177</v>
      </c>
      <c r="H418" s="2">
        <v>26</v>
      </c>
      <c r="I418" s="2">
        <v>172.81285095214844</v>
      </c>
      <c r="J418" s="2">
        <v>187.21771240234375</v>
      </c>
      <c r="K418" s="2">
        <v>12</v>
      </c>
      <c r="L418" s="75">
        <v>26</v>
      </c>
      <c r="M418" s="75">
        <v>7.0267033576965332</v>
      </c>
      <c r="N418" s="75">
        <v>100</v>
      </c>
      <c r="O418" s="75">
        <v>7</v>
      </c>
      <c r="P418" s="75">
        <v>7</v>
      </c>
      <c r="S418" s="2" t="s">
        <v>99</v>
      </c>
      <c r="T418" s="2">
        <v>2326</v>
      </c>
      <c r="U418" s="2">
        <v>698</v>
      </c>
      <c r="V418" s="2">
        <v>0</v>
      </c>
      <c r="X418" s="2" t="s">
        <v>99</v>
      </c>
      <c r="Y418" s="2">
        <v>2326</v>
      </c>
      <c r="Z418" s="2">
        <v>0</v>
      </c>
      <c r="AB418" s="2" t="s">
        <v>99</v>
      </c>
      <c r="AC418" s="2">
        <v>2326</v>
      </c>
      <c r="AD418" s="2">
        <v>1</v>
      </c>
      <c r="AF418" s="2" t="s">
        <v>99</v>
      </c>
      <c r="AG418" s="2">
        <v>2326</v>
      </c>
      <c r="AH418" s="2">
        <v>0</v>
      </c>
    </row>
    <row r="419" spans="2:34" x14ac:dyDescent="0.2">
      <c r="B419" s="2" t="s">
        <v>149</v>
      </c>
      <c r="C419" s="2" t="s">
        <v>99</v>
      </c>
      <c r="D419" s="2">
        <v>2327</v>
      </c>
      <c r="E419" s="73">
        <v>43277</v>
      </c>
      <c r="F419" s="2">
        <v>540998</v>
      </c>
      <c r="G419" s="2">
        <v>1305171</v>
      </c>
      <c r="H419" s="2">
        <v>47</v>
      </c>
      <c r="I419" s="2">
        <v>452.24209594726562</v>
      </c>
      <c r="J419" s="2">
        <v>346.648193359375</v>
      </c>
      <c r="K419" s="2">
        <v>25</v>
      </c>
      <c r="L419" s="75">
        <v>41</v>
      </c>
      <c r="M419" s="75">
        <v>6.9564361572265625</v>
      </c>
      <c r="N419" s="75">
        <v>99</v>
      </c>
      <c r="O419" s="75">
        <v>7</v>
      </c>
      <c r="P419" s="75">
        <v>7</v>
      </c>
      <c r="S419" s="2" t="s">
        <v>99</v>
      </c>
      <c r="T419" s="2">
        <v>2327</v>
      </c>
      <c r="U419" s="2">
        <v>701</v>
      </c>
      <c r="V419" s="2">
        <v>0</v>
      </c>
      <c r="X419" s="2" t="s">
        <v>99</v>
      </c>
      <c r="Y419" s="2">
        <v>2327</v>
      </c>
      <c r="Z419" s="2">
        <v>2</v>
      </c>
      <c r="AB419" s="2" t="s">
        <v>99</v>
      </c>
      <c r="AC419" s="2">
        <v>2327</v>
      </c>
      <c r="AD419" s="2">
        <v>0</v>
      </c>
      <c r="AF419" s="2" t="s">
        <v>99</v>
      </c>
      <c r="AG419" s="2">
        <v>2327</v>
      </c>
      <c r="AH419" s="2">
        <v>2</v>
      </c>
    </row>
    <row r="420" spans="2:34" x14ac:dyDescent="0.2">
      <c r="B420" s="2" t="s">
        <v>150</v>
      </c>
      <c r="C420" s="2" t="s">
        <v>99</v>
      </c>
      <c r="D420" s="2">
        <v>2328</v>
      </c>
      <c r="E420" s="73">
        <v>43277</v>
      </c>
      <c r="F420" s="2">
        <v>540977</v>
      </c>
      <c r="G420" s="2">
        <v>1310498</v>
      </c>
      <c r="H420" s="2">
        <v>32</v>
      </c>
      <c r="I420" s="2">
        <v>523.06353759765625</v>
      </c>
      <c r="J420" s="2">
        <v>420.17166137695312</v>
      </c>
      <c r="K420" s="2">
        <v>34</v>
      </c>
      <c r="L420" s="75">
        <v>51</v>
      </c>
      <c r="M420" s="75">
        <v>2.2856862545013428</v>
      </c>
      <c r="N420" s="75">
        <v>99</v>
      </c>
      <c r="O420" s="75">
        <v>7</v>
      </c>
      <c r="P420" s="75">
        <v>2.2999999523162842</v>
      </c>
      <c r="S420" s="2" t="s">
        <v>99</v>
      </c>
      <c r="T420" s="2">
        <v>2328</v>
      </c>
      <c r="U420" s="2">
        <v>701</v>
      </c>
      <c r="V420" s="2">
        <v>0</v>
      </c>
      <c r="X420" s="2" t="s">
        <v>99</v>
      </c>
      <c r="Y420" s="2">
        <v>2328</v>
      </c>
      <c r="Z420" s="2">
        <v>0</v>
      </c>
      <c r="AB420" s="2" t="s">
        <v>99</v>
      </c>
      <c r="AC420" s="2">
        <v>2328</v>
      </c>
      <c r="AD420" s="2">
        <v>1</v>
      </c>
      <c r="AF420" s="2" t="s">
        <v>99</v>
      </c>
      <c r="AG420" s="2">
        <v>2328</v>
      </c>
      <c r="AH420" s="2">
        <v>0</v>
      </c>
    </row>
    <row r="421" spans="2:34" x14ac:dyDescent="0.2">
      <c r="B421" s="2" t="s">
        <v>150</v>
      </c>
      <c r="C421" s="2" t="s">
        <v>99</v>
      </c>
      <c r="D421" s="2">
        <v>2329</v>
      </c>
      <c r="E421" s="73">
        <v>43276</v>
      </c>
      <c r="F421" s="2">
        <v>541007</v>
      </c>
      <c r="G421" s="2">
        <v>1312600</v>
      </c>
      <c r="H421" s="2">
        <v>13</v>
      </c>
      <c r="I421" s="2">
        <v>320.58236694335937</v>
      </c>
      <c r="J421" s="2">
        <v>28.874961853027344</v>
      </c>
      <c r="K421" s="2">
        <v>14</v>
      </c>
      <c r="L421" s="75">
        <v>3</v>
      </c>
      <c r="M421" s="75">
        <v>7.0267033576965332</v>
      </c>
      <c r="N421" s="75">
        <v>100</v>
      </c>
      <c r="O421" s="75">
        <v>7</v>
      </c>
      <c r="P421" s="75">
        <v>7</v>
      </c>
      <c r="S421" s="2" t="s">
        <v>99</v>
      </c>
      <c r="T421" s="2">
        <v>2329</v>
      </c>
      <c r="U421" s="2">
        <v>701</v>
      </c>
      <c r="V421" s="2">
        <v>0</v>
      </c>
      <c r="X421" s="2" t="s">
        <v>99</v>
      </c>
      <c r="Y421" s="2">
        <v>2329</v>
      </c>
      <c r="Z421" s="2">
        <v>0</v>
      </c>
      <c r="AB421" s="2" t="s">
        <v>99</v>
      </c>
      <c r="AC421" s="2">
        <v>2329</v>
      </c>
      <c r="AD421" s="2">
        <v>0</v>
      </c>
      <c r="AF421" s="2" t="s">
        <v>99</v>
      </c>
      <c r="AG421" s="2">
        <v>2329</v>
      </c>
      <c r="AH421" s="2">
        <v>0</v>
      </c>
    </row>
    <row r="422" spans="2:34" x14ac:dyDescent="0.2">
      <c r="B422" s="2" t="s">
        <v>150</v>
      </c>
      <c r="C422" s="2" t="s">
        <v>99</v>
      </c>
      <c r="D422" s="2">
        <v>2330</v>
      </c>
      <c r="E422" s="73">
        <v>43258</v>
      </c>
      <c r="F422" s="2">
        <v>541018</v>
      </c>
      <c r="G422" s="2">
        <v>1334302</v>
      </c>
      <c r="H422" s="2">
        <v>135</v>
      </c>
      <c r="I422" s="2">
        <v>1389.9737548828125</v>
      </c>
      <c r="J422" s="2">
        <v>155.68621826171875</v>
      </c>
      <c r="K422" s="2">
        <v>67</v>
      </c>
      <c r="L422" s="75">
        <v>20</v>
      </c>
      <c r="M422" s="75">
        <v>7.0267033576965332</v>
      </c>
      <c r="N422" s="75">
        <v>100</v>
      </c>
      <c r="O422" s="75">
        <v>7</v>
      </c>
      <c r="P422" s="75">
        <v>7</v>
      </c>
      <c r="S422" s="2" t="s">
        <v>99</v>
      </c>
      <c r="T422" s="2">
        <v>2330</v>
      </c>
      <c r="U422" s="2">
        <v>698</v>
      </c>
      <c r="V422" s="2">
        <v>0</v>
      </c>
      <c r="X422" s="2" t="s">
        <v>99</v>
      </c>
      <c r="Y422" s="2">
        <v>2330</v>
      </c>
      <c r="Z422" s="2">
        <v>42</v>
      </c>
      <c r="AB422" s="2" t="s">
        <v>99</v>
      </c>
      <c r="AC422" s="2">
        <v>2330</v>
      </c>
      <c r="AD422" s="2">
        <v>1</v>
      </c>
      <c r="AF422" s="2" t="s">
        <v>99</v>
      </c>
      <c r="AG422" s="2">
        <v>2330</v>
      </c>
      <c r="AH422" s="2">
        <v>28</v>
      </c>
    </row>
    <row r="423" spans="2:34" x14ac:dyDescent="0.2">
      <c r="B423" s="2" t="s">
        <v>150</v>
      </c>
      <c r="C423" s="2" t="s">
        <v>99</v>
      </c>
      <c r="D423" s="2">
        <v>2331</v>
      </c>
      <c r="E423" s="73">
        <v>43262.451643518521</v>
      </c>
      <c r="F423" s="2">
        <v>541997</v>
      </c>
      <c r="G423" s="2">
        <v>1301790</v>
      </c>
      <c r="H423" s="2">
        <v>29</v>
      </c>
      <c r="I423" s="2">
        <v>238.2725830078125</v>
      </c>
      <c r="J423" s="2">
        <v>0</v>
      </c>
      <c r="K423" s="2">
        <v>4</v>
      </c>
      <c r="L423" s="75">
        <v>0</v>
      </c>
      <c r="M423" s="75">
        <v>6.9564361572265625</v>
      </c>
      <c r="N423" s="75">
        <v>99</v>
      </c>
      <c r="O423" s="75">
        <v>7</v>
      </c>
      <c r="P423" s="75">
        <v>7</v>
      </c>
      <c r="S423" s="2" t="s">
        <v>99</v>
      </c>
      <c r="T423" s="2">
        <v>2331</v>
      </c>
      <c r="U423" s="2">
        <v>699</v>
      </c>
      <c r="V423" s="2">
        <v>0</v>
      </c>
      <c r="X423" s="2" t="s">
        <v>99</v>
      </c>
      <c r="Y423" s="2">
        <v>2331</v>
      </c>
      <c r="Z423" s="2">
        <v>0</v>
      </c>
      <c r="AB423" s="2" t="s">
        <v>99</v>
      </c>
      <c r="AC423" s="2">
        <v>2331</v>
      </c>
      <c r="AD423" s="2">
        <v>0</v>
      </c>
      <c r="AF423" s="2" t="s">
        <v>99</v>
      </c>
      <c r="AG423" s="2">
        <v>2331</v>
      </c>
      <c r="AH423" s="2">
        <v>0</v>
      </c>
    </row>
    <row r="424" spans="2:34" x14ac:dyDescent="0.2">
      <c r="B424" s="2" t="s">
        <v>150</v>
      </c>
      <c r="C424" s="2" t="s">
        <v>99</v>
      </c>
      <c r="D424" s="2">
        <v>2332</v>
      </c>
      <c r="E424" s="73">
        <v>43275</v>
      </c>
      <c r="F424" s="2">
        <v>542001</v>
      </c>
      <c r="G424" s="2">
        <v>1305105</v>
      </c>
      <c r="H424" s="2">
        <v>63</v>
      </c>
      <c r="I424" s="2">
        <v>903.9893798828125</v>
      </c>
      <c r="J424" s="2">
        <v>59.260467529296875</v>
      </c>
      <c r="K424" s="2">
        <v>36</v>
      </c>
      <c r="L424" s="75">
        <v>8</v>
      </c>
      <c r="M424" s="75">
        <v>6.9564361572265625</v>
      </c>
      <c r="N424" s="75">
        <v>99</v>
      </c>
      <c r="O424" s="75">
        <v>7</v>
      </c>
      <c r="P424" s="75">
        <v>7</v>
      </c>
      <c r="S424" s="2" t="s">
        <v>99</v>
      </c>
      <c r="T424" s="2">
        <v>2332</v>
      </c>
      <c r="U424" s="2">
        <v>699</v>
      </c>
      <c r="V424" s="2">
        <v>0</v>
      </c>
      <c r="X424" s="2" t="s">
        <v>99</v>
      </c>
      <c r="Y424" s="2">
        <v>2332</v>
      </c>
      <c r="Z424" s="2">
        <v>0</v>
      </c>
      <c r="AB424" s="2" t="s">
        <v>99</v>
      </c>
      <c r="AC424" s="2">
        <v>2332</v>
      </c>
      <c r="AD424" s="2">
        <v>2</v>
      </c>
      <c r="AF424" s="2" t="s">
        <v>99</v>
      </c>
      <c r="AG424" s="2">
        <v>2332</v>
      </c>
      <c r="AH424" s="2">
        <v>42</v>
      </c>
    </row>
    <row r="425" spans="2:34" x14ac:dyDescent="0.2">
      <c r="B425" s="2" t="s">
        <v>150</v>
      </c>
      <c r="C425" s="2" t="s">
        <v>99</v>
      </c>
      <c r="D425" s="2">
        <v>2333</v>
      </c>
      <c r="E425" s="73">
        <v>43273</v>
      </c>
      <c r="F425" s="2">
        <v>543107</v>
      </c>
      <c r="G425" s="2">
        <v>1304746</v>
      </c>
      <c r="H425" s="2">
        <v>46</v>
      </c>
      <c r="I425" s="2">
        <v>329.7059326171875</v>
      </c>
      <c r="J425" s="2">
        <v>24.431859970092773</v>
      </c>
      <c r="K425" s="2">
        <v>7</v>
      </c>
      <c r="L425" s="75">
        <v>3</v>
      </c>
      <c r="M425" s="75">
        <v>7.0267038345336914</v>
      </c>
      <c r="N425" s="75">
        <v>100</v>
      </c>
      <c r="O425" s="75">
        <v>7</v>
      </c>
      <c r="P425" s="75">
        <v>7</v>
      </c>
      <c r="S425" s="2" t="s">
        <v>99</v>
      </c>
      <c r="T425" s="2">
        <v>2333</v>
      </c>
      <c r="U425" s="2">
        <v>701</v>
      </c>
      <c r="V425" s="2">
        <v>0</v>
      </c>
      <c r="X425" s="2" t="s">
        <v>99</v>
      </c>
      <c r="Y425" s="2">
        <v>2333</v>
      </c>
      <c r="Z425" s="2">
        <v>8</v>
      </c>
      <c r="AB425" s="2" t="s">
        <v>99</v>
      </c>
      <c r="AC425" s="2">
        <v>2333</v>
      </c>
      <c r="AD425" s="2">
        <v>0</v>
      </c>
      <c r="AF425" s="2" t="s">
        <v>99</v>
      </c>
      <c r="AG425" s="2">
        <v>2333</v>
      </c>
      <c r="AH425" s="2">
        <v>4</v>
      </c>
    </row>
    <row r="426" spans="2:34" x14ac:dyDescent="0.2">
      <c r="B426" s="2" t="s">
        <v>150</v>
      </c>
      <c r="C426" s="2" t="s">
        <v>99</v>
      </c>
      <c r="D426" s="2">
        <v>2334</v>
      </c>
      <c r="E426" s="73">
        <v>43272</v>
      </c>
      <c r="F426" s="2">
        <v>544003</v>
      </c>
      <c r="G426" s="2">
        <v>1303515</v>
      </c>
      <c r="H426" s="2">
        <v>135</v>
      </c>
      <c r="I426" s="2">
        <v>402.58270263671875</v>
      </c>
      <c r="J426" s="2">
        <v>116.13665771484375</v>
      </c>
      <c r="K426" s="2">
        <v>21</v>
      </c>
      <c r="L426" s="75">
        <v>14</v>
      </c>
      <c r="M426" s="75">
        <v>7.0267033576965332</v>
      </c>
      <c r="N426" s="75">
        <v>100</v>
      </c>
      <c r="O426" s="75">
        <v>7</v>
      </c>
      <c r="P426" s="75">
        <v>7</v>
      </c>
      <c r="S426" s="2" t="s">
        <v>99</v>
      </c>
      <c r="T426" s="2">
        <v>2334</v>
      </c>
      <c r="U426" s="2">
        <v>695</v>
      </c>
      <c r="V426" s="2">
        <v>0</v>
      </c>
      <c r="X426" s="2" t="s">
        <v>99</v>
      </c>
      <c r="Y426" s="2">
        <v>2334</v>
      </c>
      <c r="Z426" s="2">
        <v>14</v>
      </c>
      <c r="AB426" s="2" t="s">
        <v>99</v>
      </c>
      <c r="AC426" s="2">
        <v>2334</v>
      </c>
      <c r="AD426" s="2">
        <v>3</v>
      </c>
      <c r="AF426" s="2" t="s">
        <v>99</v>
      </c>
      <c r="AG426" s="2">
        <v>2334</v>
      </c>
      <c r="AH426" s="2">
        <v>1</v>
      </c>
    </row>
    <row r="427" spans="2:34" x14ac:dyDescent="0.2">
      <c r="B427" s="2" t="s">
        <v>150</v>
      </c>
      <c r="C427" s="2" t="s">
        <v>99</v>
      </c>
      <c r="D427" s="2">
        <v>2335</v>
      </c>
      <c r="E427" s="73">
        <v>43272</v>
      </c>
      <c r="F427" s="2">
        <v>545995</v>
      </c>
      <c r="G427" s="2">
        <v>1300064</v>
      </c>
      <c r="H427" s="2">
        <v>74</v>
      </c>
      <c r="I427" s="2">
        <v>394.36865234375</v>
      </c>
      <c r="J427" s="2">
        <v>23.158992767333984</v>
      </c>
      <c r="K427" s="2">
        <v>15</v>
      </c>
      <c r="L427" s="75">
        <v>3</v>
      </c>
      <c r="M427" s="75">
        <v>7.0267033576965332</v>
      </c>
      <c r="N427" s="75">
        <v>100</v>
      </c>
      <c r="O427" s="75">
        <v>7</v>
      </c>
      <c r="P427" s="75">
        <v>7</v>
      </c>
      <c r="S427" s="2" t="s">
        <v>99</v>
      </c>
      <c r="T427" s="2">
        <v>2335</v>
      </c>
      <c r="U427" s="2">
        <v>701</v>
      </c>
      <c r="V427" s="2">
        <v>0</v>
      </c>
      <c r="X427" s="2" t="s">
        <v>99</v>
      </c>
      <c r="Y427" s="2">
        <v>2335</v>
      </c>
      <c r="Z427" s="2">
        <v>1</v>
      </c>
      <c r="AB427" s="2" t="s">
        <v>99</v>
      </c>
      <c r="AC427" s="2">
        <v>2335</v>
      </c>
      <c r="AD427" s="2">
        <v>3</v>
      </c>
      <c r="AF427" s="2" t="s">
        <v>99</v>
      </c>
      <c r="AG427" s="2">
        <v>2335</v>
      </c>
      <c r="AH427" s="2">
        <v>0</v>
      </c>
    </row>
    <row r="428" spans="2:34" x14ac:dyDescent="0.2">
      <c r="B428" s="2" t="s">
        <v>149</v>
      </c>
      <c r="C428" s="2" t="s">
        <v>99</v>
      </c>
      <c r="D428" s="2">
        <v>2336</v>
      </c>
      <c r="E428" s="73">
        <v>43269</v>
      </c>
      <c r="F428" s="2">
        <v>535486</v>
      </c>
      <c r="G428" s="2">
        <v>1301137</v>
      </c>
      <c r="H428" s="2">
        <v>86</v>
      </c>
      <c r="I428" s="2">
        <v>327.11135864257812</v>
      </c>
      <c r="J428" s="2">
        <v>0</v>
      </c>
      <c r="K428" s="2">
        <v>10</v>
      </c>
      <c r="L428" s="75">
        <v>0</v>
      </c>
      <c r="M428" s="75">
        <v>6.9564366340637207</v>
      </c>
      <c r="N428" s="75">
        <v>99</v>
      </c>
      <c r="O428" s="75">
        <v>7</v>
      </c>
      <c r="P428" s="75">
        <v>7</v>
      </c>
      <c r="S428" s="2" t="s">
        <v>99</v>
      </c>
      <c r="T428" s="2">
        <v>2336</v>
      </c>
      <c r="U428" s="2">
        <v>695</v>
      </c>
      <c r="V428" s="2">
        <v>0</v>
      </c>
      <c r="X428" s="2" t="s">
        <v>99</v>
      </c>
      <c r="Y428" s="2">
        <v>2336</v>
      </c>
      <c r="Z428" s="2">
        <v>3</v>
      </c>
      <c r="AB428" s="2" t="s">
        <v>99</v>
      </c>
      <c r="AC428" s="2">
        <v>2336</v>
      </c>
      <c r="AD428" s="2">
        <v>1</v>
      </c>
      <c r="AF428" s="2" t="s">
        <v>99</v>
      </c>
      <c r="AG428" s="2">
        <v>2336</v>
      </c>
      <c r="AH428" s="2">
        <v>6</v>
      </c>
    </row>
    <row r="429" spans="2:34" x14ac:dyDescent="0.2">
      <c r="B429" s="2" t="s">
        <v>150</v>
      </c>
      <c r="C429" s="2" t="s">
        <v>99</v>
      </c>
      <c r="D429" s="2">
        <v>2337</v>
      </c>
      <c r="E429" s="73">
        <v>43272</v>
      </c>
      <c r="F429" s="2">
        <v>544880</v>
      </c>
      <c r="G429" s="2">
        <v>1301581</v>
      </c>
      <c r="H429" s="2">
        <v>259</v>
      </c>
      <c r="I429" s="2">
        <v>1472.46142578125</v>
      </c>
      <c r="J429" s="2">
        <v>184.08685302734375</v>
      </c>
      <c r="K429" s="2">
        <v>79</v>
      </c>
      <c r="L429" s="75">
        <v>20</v>
      </c>
      <c r="M429" s="75">
        <v>7.0267033576965332</v>
      </c>
      <c r="N429" s="75">
        <v>100</v>
      </c>
      <c r="O429" s="75">
        <v>7</v>
      </c>
      <c r="P429" s="75">
        <v>7</v>
      </c>
      <c r="S429" s="2" t="s">
        <v>99</v>
      </c>
      <c r="T429" s="2">
        <v>2337</v>
      </c>
      <c r="U429" s="2">
        <v>699</v>
      </c>
      <c r="V429" s="2">
        <v>0</v>
      </c>
      <c r="X429" s="2" t="s">
        <v>99</v>
      </c>
      <c r="Y429" s="2">
        <v>2337</v>
      </c>
      <c r="Z429" s="2">
        <v>41</v>
      </c>
      <c r="AB429" s="2" t="s">
        <v>99</v>
      </c>
      <c r="AC429" s="2">
        <v>2337</v>
      </c>
      <c r="AD429" s="2">
        <v>0</v>
      </c>
      <c r="AF429" s="2" t="s">
        <v>99</v>
      </c>
      <c r="AG429" s="2">
        <v>2337</v>
      </c>
      <c r="AH429" s="2">
        <v>4</v>
      </c>
    </row>
    <row r="430" spans="2:34" x14ac:dyDescent="0.2">
      <c r="B430" s="2" t="s">
        <v>60</v>
      </c>
      <c r="C430" s="2" t="s">
        <v>99</v>
      </c>
      <c r="D430" s="2">
        <v>2338</v>
      </c>
      <c r="E430" s="73">
        <v>43283</v>
      </c>
      <c r="F430" s="2">
        <v>512891</v>
      </c>
      <c r="G430" s="2">
        <v>1273508</v>
      </c>
      <c r="H430" s="2">
        <v>172</v>
      </c>
      <c r="I430" s="2">
        <v>357.91085815429687</v>
      </c>
      <c r="J430" s="2">
        <v>0</v>
      </c>
      <c r="K430" s="2">
        <v>9</v>
      </c>
      <c r="L430" s="75">
        <v>0</v>
      </c>
      <c r="M430" s="75">
        <v>7.0267033576965332</v>
      </c>
      <c r="N430" s="75">
        <v>100</v>
      </c>
      <c r="O430" s="75">
        <v>7</v>
      </c>
      <c r="P430" s="75">
        <v>7</v>
      </c>
      <c r="S430" s="2" t="s">
        <v>99</v>
      </c>
      <c r="T430" s="2">
        <v>2338</v>
      </c>
      <c r="U430" s="2">
        <v>700</v>
      </c>
      <c r="V430" s="2">
        <v>0</v>
      </c>
      <c r="X430" s="2" t="s">
        <v>99</v>
      </c>
      <c r="Y430" s="2">
        <v>2338</v>
      </c>
      <c r="Z430" s="2">
        <v>1</v>
      </c>
      <c r="AB430" s="2" t="s">
        <v>99</v>
      </c>
      <c r="AC430" s="2">
        <v>2338</v>
      </c>
      <c r="AD430" s="2">
        <v>0</v>
      </c>
      <c r="AF430" s="2" t="s">
        <v>99</v>
      </c>
      <c r="AG430" s="2">
        <v>2338</v>
      </c>
      <c r="AH430" s="2">
        <v>0</v>
      </c>
    </row>
    <row r="431" spans="2:34" x14ac:dyDescent="0.2">
      <c r="B431" s="2" t="s">
        <v>151</v>
      </c>
      <c r="C431" s="2" t="s">
        <v>99</v>
      </c>
      <c r="D431" s="2">
        <v>2339</v>
      </c>
      <c r="E431" s="73">
        <v>43306</v>
      </c>
      <c r="F431" s="2">
        <v>505179</v>
      </c>
      <c r="G431" s="2">
        <v>1253941</v>
      </c>
      <c r="H431" s="2">
        <v>271</v>
      </c>
      <c r="I431" s="2">
        <v>0</v>
      </c>
      <c r="J431" s="2">
        <v>0</v>
      </c>
      <c r="K431" s="2">
        <v>0</v>
      </c>
      <c r="L431" s="75">
        <v>0</v>
      </c>
      <c r="M431" s="75">
        <v>6.9564361572265625</v>
      </c>
      <c r="N431" s="75">
        <v>99</v>
      </c>
      <c r="O431" s="75">
        <v>7</v>
      </c>
      <c r="P431" s="75">
        <v>7</v>
      </c>
      <c r="S431" s="2" t="s">
        <v>99</v>
      </c>
      <c r="T431" s="2">
        <v>2339</v>
      </c>
      <c r="U431" s="2">
        <v>701</v>
      </c>
      <c r="V431" s="2">
        <v>0</v>
      </c>
      <c r="X431" s="2" t="s">
        <v>99</v>
      </c>
      <c r="Y431" s="2">
        <v>2339</v>
      </c>
      <c r="Z431" s="2">
        <v>23</v>
      </c>
      <c r="AB431" s="2" t="s">
        <v>99</v>
      </c>
      <c r="AC431" s="2">
        <v>2339</v>
      </c>
      <c r="AD431" s="2">
        <v>0</v>
      </c>
      <c r="AF431" s="2" t="s">
        <v>99</v>
      </c>
      <c r="AG431" s="2">
        <v>2339</v>
      </c>
      <c r="AH431" s="2">
        <v>0</v>
      </c>
    </row>
    <row r="432" spans="2:34" x14ac:dyDescent="0.2">
      <c r="B432" s="2" t="s">
        <v>151</v>
      </c>
      <c r="C432" s="2" t="s">
        <v>99</v>
      </c>
      <c r="D432" s="2">
        <v>2340</v>
      </c>
      <c r="E432" s="73">
        <v>43307</v>
      </c>
      <c r="F432" s="2">
        <v>503795</v>
      </c>
      <c r="G432" s="2">
        <v>1262132</v>
      </c>
      <c r="H432" s="2">
        <v>106</v>
      </c>
      <c r="I432" s="2">
        <v>0</v>
      </c>
      <c r="J432" s="2">
        <v>0</v>
      </c>
      <c r="K432" s="2">
        <v>0</v>
      </c>
      <c r="L432" s="75">
        <v>0</v>
      </c>
      <c r="M432" s="75">
        <v>6.9564361572265625</v>
      </c>
      <c r="N432" s="75">
        <v>99</v>
      </c>
      <c r="O432" s="75">
        <v>7</v>
      </c>
      <c r="P432" s="75">
        <v>7</v>
      </c>
      <c r="S432" s="2" t="s">
        <v>99</v>
      </c>
      <c r="T432" s="2">
        <v>2340</v>
      </c>
      <c r="U432" s="2">
        <v>698</v>
      </c>
      <c r="V432" s="2">
        <v>0</v>
      </c>
      <c r="X432" s="2" t="s">
        <v>99</v>
      </c>
      <c r="Y432" s="2">
        <v>2340</v>
      </c>
      <c r="Z432" s="2">
        <v>0</v>
      </c>
      <c r="AB432" s="2" t="s">
        <v>99</v>
      </c>
      <c r="AC432" s="2">
        <v>2340</v>
      </c>
      <c r="AD432" s="2">
        <v>0</v>
      </c>
      <c r="AF432" s="2" t="s">
        <v>99</v>
      </c>
      <c r="AG432" s="2">
        <v>2340</v>
      </c>
      <c r="AH432" s="2">
        <v>0</v>
      </c>
    </row>
    <row r="433" spans="2:34" x14ac:dyDescent="0.2">
      <c r="B433" s="2" t="s">
        <v>148</v>
      </c>
      <c r="C433" s="2" t="s">
        <v>99</v>
      </c>
      <c r="D433" s="2">
        <v>2341</v>
      </c>
      <c r="E433" s="73">
        <v>43304</v>
      </c>
      <c r="F433" s="2">
        <v>493853</v>
      </c>
      <c r="G433" s="2">
        <v>1262593</v>
      </c>
      <c r="H433" s="2">
        <v>61</v>
      </c>
      <c r="I433" s="2">
        <v>76.1536865234375</v>
      </c>
      <c r="J433" s="2">
        <v>10.559208869934082</v>
      </c>
      <c r="K433" s="2">
        <v>2</v>
      </c>
      <c r="L433" s="75">
        <v>1</v>
      </c>
      <c r="M433" s="75">
        <v>7.0267033576965332</v>
      </c>
      <c r="N433" s="75">
        <v>100</v>
      </c>
      <c r="O433" s="75">
        <v>7</v>
      </c>
      <c r="P433" s="75">
        <v>7</v>
      </c>
      <c r="S433" s="2" t="s">
        <v>99</v>
      </c>
      <c r="T433" s="2">
        <v>2341</v>
      </c>
      <c r="U433" s="2">
        <v>699</v>
      </c>
      <c r="V433" s="2">
        <v>0</v>
      </c>
      <c r="X433" s="2" t="s">
        <v>99</v>
      </c>
      <c r="Y433" s="2">
        <v>2341</v>
      </c>
      <c r="Z433" s="2">
        <v>5</v>
      </c>
      <c r="AB433" s="2" t="s">
        <v>99</v>
      </c>
      <c r="AC433" s="2">
        <v>2341</v>
      </c>
      <c r="AD433" s="2">
        <v>0</v>
      </c>
      <c r="AF433" s="2" t="s">
        <v>99</v>
      </c>
      <c r="AG433" s="2">
        <v>2341</v>
      </c>
      <c r="AH433" s="2">
        <v>1</v>
      </c>
    </row>
    <row r="434" spans="2:34" x14ac:dyDescent="0.2">
      <c r="B434" s="2" t="s">
        <v>148</v>
      </c>
      <c r="C434" s="2" t="s">
        <v>99</v>
      </c>
      <c r="D434" s="2">
        <v>2342</v>
      </c>
      <c r="E434" s="73">
        <v>43300</v>
      </c>
      <c r="F434" s="2">
        <v>502730</v>
      </c>
      <c r="G434" s="2">
        <v>1275669</v>
      </c>
      <c r="H434" s="2">
        <v>73</v>
      </c>
      <c r="I434" s="2">
        <v>185.10690307617187</v>
      </c>
      <c r="J434" s="2">
        <v>0</v>
      </c>
      <c r="K434" s="2">
        <v>7</v>
      </c>
      <c r="L434" s="75">
        <v>0</v>
      </c>
      <c r="M434" s="75">
        <v>7.0267033576965332</v>
      </c>
      <c r="N434" s="75">
        <v>100</v>
      </c>
      <c r="O434" s="75">
        <v>7</v>
      </c>
      <c r="P434" s="75">
        <v>7</v>
      </c>
      <c r="S434" s="2" t="s">
        <v>99</v>
      </c>
      <c r="T434" s="2">
        <v>2342</v>
      </c>
      <c r="U434" s="2">
        <v>700</v>
      </c>
      <c r="V434" s="2">
        <v>0</v>
      </c>
      <c r="X434" s="2" t="s">
        <v>99</v>
      </c>
      <c r="Y434" s="2">
        <v>2342</v>
      </c>
      <c r="Z434" s="2">
        <v>0</v>
      </c>
      <c r="AB434" s="2" t="s">
        <v>99</v>
      </c>
      <c r="AC434" s="2">
        <v>2342</v>
      </c>
      <c r="AD434" s="2">
        <v>0</v>
      </c>
      <c r="AF434" s="2" t="s">
        <v>99</v>
      </c>
      <c r="AG434" s="2">
        <v>2342</v>
      </c>
      <c r="AH434" s="2">
        <v>20</v>
      </c>
    </row>
    <row r="435" spans="2:34" x14ac:dyDescent="0.2">
      <c r="B435" s="2" t="s">
        <v>149</v>
      </c>
      <c r="C435" s="2" t="s">
        <v>99</v>
      </c>
      <c r="D435" s="2">
        <v>2343</v>
      </c>
      <c r="E435" s="73">
        <v>43276</v>
      </c>
      <c r="F435" s="2">
        <v>540005</v>
      </c>
      <c r="G435" s="2">
        <v>1312598</v>
      </c>
      <c r="H435" s="2">
        <v>10</v>
      </c>
      <c r="I435" s="2">
        <v>280.13864135742187</v>
      </c>
      <c r="J435" s="2">
        <v>32.606395721435547</v>
      </c>
      <c r="K435" s="2">
        <v>8</v>
      </c>
      <c r="L435" s="75">
        <v>5</v>
      </c>
      <c r="M435" s="75">
        <v>7.0267038345336914</v>
      </c>
      <c r="N435" s="75">
        <v>100</v>
      </c>
      <c r="O435" s="75">
        <v>7</v>
      </c>
      <c r="P435" s="75">
        <v>7</v>
      </c>
      <c r="S435" s="2" t="s">
        <v>99</v>
      </c>
      <c r="T435" s="2">
        <v>2343</v>
      </c>
      <c r="U435" s="2">
        <v>700</v>
      </c>
      <c r="V435" s="2">
        <v>0</v>
      </c>
      <c r="X435" s="2" t="s">
        <v>99</v>
      </c>
      <c r="Y435" s="2">
        <v>2343</v>
      </c>
      <c r="Z435" s="2">
        <v>0</v>
      </c>
      <c r="AB435" s="2" t="s">
        <v>99</v>
      </c>
      <c r="AC435" s="2">
        <v>2343</v>
      </c>
      <c r="AD435" s="2">
        <v>0</v>
      </c>
      <c r="AF435" s="2" t="s">
        <v>99</v>
      </c>
      <c r="AG435" s="2">
        <v>2343</v>
      </c>
      <c r="AH435" s="2">
        <v>0</v>
      </c>
    </row>
    <row r="436" spans="2:34" x14ac:dyDescent="0.2">
      <c r="B436" s="2" t="s">
        <v>62</v>
      </c>
      <c r="C436" s="2" t="s">
        <v>100</v>
      </c>
      <c r="D436" s="2">
        <v>3001</v>
      </c>
      <c r="E436" s="73">
        <v>43285</v>
      </c>
      <c r="F436" s="2">
        <v>543024</v>
      </c>
      <c r="G436" s="2">
        <v>1320129</v>
      </c>
      <c r="H436" s="2">
        <v>150</v>
      </c>
      <c r="I436" s="2">
        <v>901.321533203125</v>
      </c>
      <c r="J436" s="2">
        <v>18.546140670776367</v>
      </c>
      <c r="K436" s="2">
        <v>28</v>
      </c>
      <c r="L436" s="75">
        <v>3</v>
      </c>
      <c r="M436" s="75">
        <v>6.9564361572265625</v>
      </c>
      <c r="N436" s="75">
        <v>99</v>
      </c>
      <c r="O436" s="75">
        <v>7</v>
      </c>
      <c r="P436" s="75">
        <v>7</v>
      </c>
      <c r="S436" s="2" t="s">
        <v>100</v>
      </c>
      <c r="T436" s="2">
        <v>3001</v>
      </c>
      <c r="U436" s="2">
        <v>140</v>
      </c>
      <c r="V436" s="2">
        <v>1</v>
      </c>
      <c r="X436" s="2" t="s">
        <v>100</v>
      </c>
      <c r="Y436" s="2">
        <v>3001</v>
      </c>
      <c r="Z436" s="2">
        <v>30</v>
      </c>
      <c r="AB436" s="2" t="s">
        <v>100</v>
      </c>
      <c r="AC436" s="2">
        <v>3001</v>
      </c>
      <c r="AD436" s="2">
        <v>0</v>
      </c>
      <c r="AF436" s="2" t="s">
        <v>100</v>
      </c>
      <c r="AG436" s="2">
        <v>3001</v>
      </c>
      <c r="AH436" s="2">
        <v>9</v>
      </c>
    </row>
    <row r="437" spans="2:34" x14ac:dyDescent="0.2">
      <c r="B437" s="2" t="s">
        <v>62</v>
      </c>
      <c r="C437" s="2" t="s">
        <v>100</v>
      </c>
      <c r="D437" s="2">
        <v>3002</v>
      </c>
      <c r="E437" s="73">
        <v>43284</v>
      </c>
      <c r="F437" s="2">
        <v>542997</v>
      </c>
      <c r="G437" s="2">
        <v>1321801</v>
      </c>
      <c r="H437" s="2">
        <v>197</v>
      </c>
      <c r="I437" s="2">
        <v>410.97064208984375</v>
      </c>
      <c r="J437" s="2">
        <v>0</v>
      </c>
      <c r="K437" s="2">
        <v>13</v>
      </c>
      <c r="L437" s="75">
        <v>0</v>
      </c>
      <c r="M437" s="75">
        <v>6.9564361572265625</v>
      </c>
      <c r="N437" s="75">
        <v>99</v>
      </c>
      <c r="O437" s="75">
        <v>7</v>
      </c>
      <c r="P437" s="75">
        <v>7</v>
      </c>
      <c r="S437" s="2" t="s">
        <v>100</v>
      </c>
      <c r="T437" s="2">
        <v>3002</v>
      </c>
      <c r="U437" s="2">
        <v>140</v>
      </c>
      <c r="V437" s="2">
        <v>1</v>
      </c>
      <c r="X437" s="2" t="s">
        <v>100</v>
      </c>
      <c r="Y437" s="2">
        <v>3002</v>
      </c>
      <c r="Z437" s="2">
        <v>6</v>
      </c>
      <c r="AB437" s="2" t="s">
        <v>100</v>
      </c>
      <c r="AC437" s="2">
        <v>3002</v>
      </c>
      <c r="AD437" s="2">
        <v>0</v>
      </c>
      <c r="AF437" s="2" t="s">
        <v>100</v>
      </c>
      <c r="AG437" s="2">
        <v>3002</v>
      </c>
      <c r="AH437" s="2">
        <v>2</v>
      </c>
    </row>
    <row r="438" spans="2:34" x14ac:dyDescent="0.2">
      <c r="B438" s="2" t="s">
        <v>62</v>
      </c>
      <c r="C438" s="2" t="s">
        <v>100</v>
      </c>
      <c r="D438" s="2">
        <v>3004</v>
      </c>
      <c r="E438" s="73">
        <v>43283</v>
      </c>
      <c r="F438" s="2">
        <v>543057</v>
      </c>
      <c r="G438" s="2">
        <v>1325212</v>
      </c>
      <c r="H438" s="2">
        <v>208</v>
      </c>
      <c r="I438" s="2">
        <v>557.157958984375</v>
      </c>
      <c r="J438" s="2">
        <v>10.559208869934082</v>
      </c>
      <c r="K438" s="2">
        <v>14</v>
      </c>
      <c r="L438" s="75">
        <v>1</v>
      </c>
      <c r="M438" s="75">
        <v>5.9024310111999512</v>
      </c>
      <c r="N438" s="75">
        <v>98</v>
      </c>
      <c r="O438" s="75">
        <v>7</v>
      </c>
      <c r="P438" s="75">
        <v>6</v>
      </c>
      <c r="S438" s="2" t="s">
        <v>100</v>
      </c>
      <c r="T438" s="2">
        <v>3004</v>
      </c>
      <c r="U438" s="2">
        <v>120</v>
      </c>
      <c r="V438" s="2">
        <v>1</v>
      </c>
      <c r="X438" s="2" t="s">
        <v>100</v>
      </c>
      <c r="Y438" s="2">
        <v>3004</v>
      </c>
      <c r="Z438" s="2">
        <v>10</v>
      </c>
      <c r="AB438" s="2" t="s">
        <v>100</v>
      </c>
      <c r="AC438" s="2">
        <v>3004</v>
      </c>
      <c r="AD438" s="2">
        <v>0</v>
      </c>
      <c r="AF438" s="2" t="s">
        <v>100</v>
      </c>
      <c r="AG438" s="2">
        <v>3004</v>
      </c>
      <c r="AH438" s="2">
        <v>0</v>
      </c>
    </row>
    <row r="439" spans="2:34" x14ac:dyDescent="0.2">
      <c r="B439" s="2" t="s">
        <v>62</v>
      </c>
      <c r="C439" s="2" t="s">
        <v>100</v>
      </c>
      <c r="D439" s="2">
        <v>3005</v>
      </c>
      <c r="E439" s="73">
        <v>43295</v>
      </c>
      <c r="F439" s="2">
        <v>543000</v>
      </c>
      <c r="G439" s="2">
        <v>1330981</v>
      </c>
      <c r="H439" s="2">
        <v>105</v>
      </c>
      <c r="I439" s="2">
        <v>1564.239013671875</v>
      </c>
      <c r="J439" s="2">
        <v>64.148826599121094</v>
      </c>
      <c r="K439" s="2">
        <v>61</v>
      </c>
      <c r="L439" s="75">
        <v>7</v>
      </c>
      <c r="M439" s="75">
        <v>7.0267038345336914</v>
      </c>
      <c r="N439" s="75">
        <v>100</v>
      </c>
      <c r="O439" s="75">
        <v>7</v>
      </c>
      <c r="P439" s="75">
        <v>7</v>
      </c>
      <c r="S439" s="2" t="s">
        <v>100</v>
      </c>
      <c r="T439" s="2">
        <v>3005</v>
      </c>
      <c r="U439" s="2">
        <v>140</v>
      </c>
      <c r="V439" s="2">
        <v>1</v>
      </c>
      <c r="X439" s="2" t="s">
        <v>100</v>
      </c>
      <c r="Y439" s="2">
        <v>3005</v>
      </c>
      <c r="Z439" s="2">
        <v>0</v>
      </c>
      <c r="AB439" s="2" t="s">
        <v>100</v>
      </c>
      <c r="AC439" s="2">
        <v>3005</v>
      </c>
      <c r="AD439" s="2">
        <v>0</v>
      </c>
      <c r="AF439" s="2" t="s">
        <v>100</v>
      </c>
      <c r="AG439" s="2">
        <v>3005</v>
      </c>
      <c r="AH439" s="2">
        <v>29</v>
      </c>
    </row>
    <row r="440" spans="2:34" x14ac:dyDescent="0.2">
      <c r="B440" s="2" t="s">
        <v>62</v>
      </c>
      <c r="C440" s="2" t="s">
        <v>100</v>
      </c>
      <c r="D440" s="2">
        <v>3006</v>
      </c>
      <c r="E440" s="73">
        <v>43295</v>
      </c>
      <c r="F440" s="2">
        <v>543001</v>
      </c>
      <c r="G440" s="2">
        <v>1332714</v>
      </c>
      <c r="H440" s="2">
        <v>162</v>
      </c>
      <c r="I440" s="2">
        <v>1155.353271484375</v>
      </c>
      <c r="J440" s="2">
        <v>42.452476501464844</v>
      </c>
      <c r="K440" s="2">
        <v>34</v>
      </c>
      <c r="L440" s="75">
        <v>5</v>
      </c>
      <c r="M440" s="75">
        <v>6.9564361572265625</v>
      </c>
      <c r="N440" s="75">
        <v>99</v>
      </c>
      <c r="O440" s="75">
        <v>7</v>
      </c>
      <c r="P440" s="75">
        <v>7</v>
      </c>
      <c r="S440" s="2" t="s">
        <v>100</v>
      </c>
      <c r="T440" s="2">
        <v>3006</v>
      </c>
      <c r="U440" s="2">
        <v>140</v>
      </c>
      <c r="V440" s="2">
        <v>1</v>
      </c>
      <c r="X440" s="2" t="s">
        <v>100</v>
      </c>
      <c r="Y440" s="2">
        <v>3006</v>
      </c>
      <c r="Z440" s="2">
        <v>4</v>
      </c>
      <c r="AB440" s="2" t="s">
        <v>100</v>
      </c>
      <c r="AC440" s="2">
        <v>3006</v>
      </c>
      <c r="AD440" s="2">
        <v>0</v>
      </c>
      <c r="AF440" s="2" t="s">
        <v>100</v>
      </c>
      <c r="AG440" s="2">
        <v>3006</v>
      </c>
      <c r="AH440" s="2">
        <v>0</v>
      </c>
    </row>
    <row r="441" spans="2:34" x14ac:dyDescent="0.2">
      <c r="B441" s="2" t="s">
        <v>62</v>
      </c>
      <c r="C441" s="2" t="s">
        <v>100</v>
      </c>
      <c r="D441" s="2">
        <v>3007</v>
      </c>
      <c r="E441" s="73">
        <v>43294</v>
      </c>
      <c r="F441" s="2">
        <v>542995</v>
      </c>
      <c r="G441" s="2">
        <v>1334416</v>
      </c>
      <c r="H441" s="2">
        <v>137</v>
      </c>
      <c r="I441" s="2">
        <v>1791.4013671875</v>
      </c>
      <c r="J441" s="2">
        <v>372.903076171875</v>
      </c>
      <c r="K441" s="2">
        <v>66</v>
      </c>
      <c r="L441" s="75">
        <v>43</v>
      </c>
      <c r="M441" s="75">
        <v>6.88616943359375</v>
      </c>
      <c r="N441" s="75">
        <v>98</v>
      </c>
      <c r="O441" s="75">
        <v>7</v>
      </c>
      <c r="P441" s="75">
        <v>7</v>
      </c>
      <c r="S441" s="2" t="s">
        <v>100</v>
      </c>
      <c r="T441" s="2">
        <v>3007</v>
      </c>
      <c r="U441" s="2">
        <v>140</v>
      </c>
      <c r="V441" s="2">
        <v>1</v>
      </c>
      <c r="X441" s="2" t="s">
        <v>100</v>
      </c>
      <c r="Y441" s="2">
        <v>3007</v>
      </c>
      <c r="Z441" s="2">
        <v>5</v>
      </c>
      <c r="AB441" s="2" t="s">
        <v>100</v>
      </c>
      <c r="AC441" s="2">
        <v>3007</v>
      </c>
      <c r="AD441" s="2">
        <v>2</v>
      </c>
      <c r="AF441" s="2" t="s">
        <v>100</v>
      </c>
      <c r="AG441" s="2">
        <v>3007</v>
      </c>
      <c r="AH441" s="2">
        <v>1</v>
      </c>
    </row>
    <row r="442" spans="2:34" x14ac:dyDescent="0.2">
      <c r="B442" s="2" t="s">
        <v>62</v>
      </c>
      <c r="C442" s="2" t="s">
        <v>100</v>
      </c>
      <c r="D442" s="2">
        <v>3008</v>
      </c>
      <c r="E442" s="73">
        <v>43287</v>
      </c>
      <c r="F442" s="2">
        <v>544006</v>
      </c>
      <c r="G442" s="2">
        <v>1305034</v>
      </c>
      <c r="H442" s="2">
        <v>165</v>
      </c>
      <c r="I442" s="2">
        <v>343.02008056640625</v>
      </c>
      <c r="J442" s="2">
        <v>0</v>
      </c>
      <c r="K442" s="2">
        <v>13</v>
      </c>
      <c r="L442" s="75">
        <v>0</v>
      </c>
      <c r="M442" s="75">
        <v>6.88616943359375</v>
      </c>
      <c r="N442" s="75">
        <v>98</v>
      </c>
      <c r="O442" s="75">
        <v>7</v>
      </c>
      <c r="P442" s="75">
        <v>7</v>
      </c>
      <c r="S442" s="2" t="s">
        <v>100</v>
      </c>
      <c r="T442" s="2">
        <v>3008</v>
      </c>
      <c r="U442" s="2">
        <v>140</v>
      </c>
      <c r="V442" s="2">
        <v>1</v>
      </c>
      <c r="X442" s="2" t="s">
        <v>100</v>
      </c>
      <c r="Y442" s="2">
        <v>3008</v>
      </c>
      <c r="Z442" s="2">
        <v>3</v>
      </c>
      <c r="AB442" s="2" t="s">
        <v>100</v>
      </c>
      <c r="AC442" s="2">
        <v>3008</v>
      </c>
      <c r="AD442" s="2">
        <v>1</v>
      </c>
      <c r="AF442" s="2" t="s">
        <v>100</v>
      </c>
      <c r="AG442" s="2">
        <v>3008</v>
      </c>
      <c r="AH442" s="2">
        <v>0</v>
      </c>
    </row>
    <row r="443" spans="2:34" x14ac:dyDescent="0.2">
      <c r="B443" s="2" t="s">
        <v>62</v>
      </c>
      <c r="C443" s="2" t="s">
        <v>100</v>
      </c>
      <c r="D443" s="2">
        <v>3009</v>
      </c>
      <c r="E443" s="73">
        <v>43287</v>
      </c>
      <c r="F443" s="2">
        <v>544006</v>
      </c>
      <c r="G443" s="2">
        <v>1310730</v>
      </c>
      <c r="H443" s="2">
        <v>97</v>
      </c>
      <c r="I443" s="2">
        <v>480.21502685546875</v>
      </c>
      <c r="J443" s="2">
        <v>184.38427734375</v>
      </c>
      <c r="K443" s="2">
        <v>32</v>
      </c>
      <c r="L443" s="75">
        <v>22</v>
      </c>
      <c r="M443" s="75">
        <v>7.0267033576965332</v>
      </c>
      <c r="N443" s="75">
        <v>100</v>
      </c>
      <c r="O443" s="75">
        <v>7</v>
      </c>
      <c r="P443" s="75">
        <v>7</v>
      </c>
      <c r="S443" s="2" t="s">
        <v>100</v>
      </c>
      <c r="T443" s="2">
        <v>3009</v>
      </c>
      <c r="U443" s="2">
        <v>140</v>
      </c>
      <c r="V443" s="2">
        <v>1</v>
      </c>
      <c r="X443" s="2" t="s">
        <v>100</v>
      </c>
      <c r="Y443" s="2">
        <v>3009</v>
      </c>
      <c r="Z443" s="2">
        <v>2</v>
      </c>
      <c r="AB443" s="2" t="s">
        <v>100</v>
      </c>
      <c r="AC443" s="2">
        <v>3009</v>
      </c>
      <c r="AD443" s="2">
        <v>0</v>
      </c>
      <c r="AF443" s="2" t="s">
        <v>100</v>
      </c>
      <c r="AG443" s="2">
        <v>3009</v>
      </c>
      <c r="AH443" s="2">
        <v>2</v>
      </c>
    </row>
    <row r="444" spans="2:34" x14ac:dyDescent="0.2">
      <c r="B444" s="2" t="s">
        <v>62</v>
      </c>
      <c r="C444" s="2" t="s">
        <v>100</v>
      </c>
      <c r="D444" s="2">
        <v>3010</v>
      </c>
      <c r="E444" s="73">
        <v>43286</v>
      </c>
      <c r="F444" s="2">
        <v>544014</v>
      </c>
      <c r="G444" s="2">
        <v>1312551</v>
      </c>
      <c r="H444" s="2">
        <v>127</v>
      </c>
      <c r="I444" s="2">
        <v>239.16874694824219</v>
      </c>
      <c r="J444" s="2">
        <v>42.683906555175781</v>
      </c>
      <c r="K444" s="2">
        <v>16</v>
      </c>
      <c r="L444" s="75">
        <v>5</v>
      </c>
      <c r="M444" s="75">
        <v>7.0267033576965332</v>
      </c>
      <c r="N444" s="75">
        <v>100</v>
      </c>
      <c r="O444" s="75">
        <v>7</v>
      </c>
      <c r="P444" s="75">
        <v>7</v>
      </c>
      <c r="S444" s="2" t="s">
        <v>100</v>
      </c>
      <c r="T444" s="2">
        <v>3010</v>
      </c>
      <c r="U444" s="2">
        <v>140</v>
      </c>
      <c r="V444" s="2">
        <v>1</v>
      </c>
      <c r="X444" s="2" t="s">
        <v>100</v>
      </c>
      <c r="Y444" s="2">
        <v>3010</v>
      </c>
      <c r="Z444" s="2">
        <v>8</v>
      </c>
      <c r="AB444" s="2" t="s">
        <v>100</v>
      </c>
      <c r="AC444" s="2">
        <v>3010</v>
      </c>
      <c r="AD444" s="2">
        <v>0</v>
      </c>
      <c r="AF444" s="2" t="s">
        <v>100</v>
      </c>
      <c r="AG444" s="2">
        <v>3010</v>
      </c>
      <c r="AH444" s="2">
        <v>1</v>
      </c>
    </row>
    <row r="445" spans="2:34" x14ac:dyDescent="0.2">
      <c r="B445" s="2" t="s">
        <v>62</v>
      </c>
      <c r="C445" s="2" t="s">
        <v>100</v>
      </c>
      <c r="D445" s="2">
        <v>3011</v>
      </c>
      <c r="E445" s="73">
        <v>43285</v>
      </c>
      <c r="F445" s="2">
        <v>543995</v>
      </c>
      <c r="G445" s="2">
        <v>1314248</v>
      </c>
      <c r="H445" s="2">
        <v>219</v>
      </c>
      <c r="I445" s="2">
        <v>355.3994140625</v>
      </c>
      <c r="J445" s="2">
        <v>17.768577575683594</v>
      </c>
      <c r="K445" s="2">
        <v>17</v>
      </c>
      <c r="L445" s="75">
        <v>2</v>
      </c>
      <c r="M445" s="75">
        <v>5.9726982116699219</v>
      </c>
      <c r="N445" s="75">
        <v>85</v>
      </c>
      <c r="O445" s="75">
        <v>7</v>
      </c>
      <c r="P445" s="75">
        <v>7</v>
      </c>
      <c r="S445" s="2" t="s">
        <v>100</v>
      </c>
      <c r="T445" s="2">
        <v>3011</v>
      </c>
      <c r="U445" s="2">
        <v>140</v>
      </c>
      <c r="V445" s="2">
        <v>1</v>
      </c>
      <c r="X445" s="2" t="s">
        <v>100</v>
      </c>
      <c r="Y445" s="2">
        <v>3011</v>
      </c>
      <c r="Z445" s="2">
        <v>8</v>
      </c>
      <c r="AB445" s="2" t="s">
        <v>100</v>
      </c>
      <c r="AC445" s="2">
        <v>3011</v>
      </c>
      <c r="AD445" s="2">
        <v>0</v>
      </c>
      <c r="AF445" s="2" t="s">
        <v>100</v>
      </c>
      <c r="AG445" s="2">
        <v>3011</v>
      </c>
      <c r="AH445" s="2">
        <v>0</v>
      </c>
    </row>
    <row r="446" spans="2:34" x14ac:dyDescent="0.2">
      <c r="B446" s="2" t="s">
        <v>62</v>
      </c>
      <c r="C446" s="2" t="s">
        <v>100</v>
      </c>
      <c r="D446" s="2">
        <v>3012</v>
      </c>
      <c r="E446" s="73">
        <v>43285</v>
      </c>
      <c r="F446" s="2">
        <v>544001</v>
      </c>
      <c r="G446" s="2">
        <v>1315947</v>
      </c>
      <c r="H446" s="2">
        <v>99</v>
      </c>
      <c r="I446" s="2">
        <v>1383.7288818359375</v>
      </c>
      <c r="J446" s="2">
        <v>133.3358154296875</v>
      </c>
      <c r="K446" s="2">
        <v>62</v>
      </c>
      <c r="L446" s="75">
        <v>17</v>
      </c>
      <c r="M446" s="75">
        <v>6.9564361572265625</v>
      </c>
      <c r="N446" s="75">
        <v>99</v>
      </c>
      <c r="O446" s="75">
        <v>7</v>
      </c>
      <c r="P446" s="75">
        <v>7</v>
      </c>
      <c r="S446" s="2" t="s">
        <v>100</v>
      </c>
      <c r="T446" s="2">
        <v>3012</v>
      </c>
      <c r="U446" s="2">
        <v>140</v>
      </c>
      <c r="V446" s="2">
        <v>1</v>
      </c>
      <c r="X446" s="2" t="s">
        <v>100</v>
      </c>
      <c r="Y446" s="2">
        <v>3012</v>
      </c>
      <c r="Z446" s="2">
        <v>1</v>
      </c>
      <c r="AB446" s="2" t="s">
        <v>100</v>
      </c>
      <c r="AC446" s="2">
        <v>3012</v>
      </c>
      <c r="AD446" s="2">
        <v>5</v>
      </c>
      <c r="AF446" s="2" t="s">
        <v>100</v>
      </c>
      <c r="AG446" s="2">
        <v>3012</v>
      </c>
      <c r="AH446" s="2">
        <v>5</v>
      </c>
    </row>
    <row r="447" spans="2:34" x14ac:dyDescent="0.2">
      <c r="B447" s="2" t="s">
        <v>62</v>
      </c>
      <c r="C447" s="2" t="s">
        <v>100</v>
      </c>
      <c r="D447" s="2">
        <v>3013</v>
      </c>
      <c r="E447" s="73">
        <v>43284</v>
      </c>
      <c r="F447" s="2">
        <v>544005</v>
      </c>
      <c r="G447" s="2">
        <v>1321707</v>
      </c>
      <c r="H447" s="2">
        <v>59</v>
      </c>
      <c r="I447" s="2">
        <v>1168.26708984375</v>
      </c>
      <c r="J447" s="2">
        <v>277.74066162109375</v>
      </c>
      <c r="K447" s="2">
        <v>53</v>
      </c>
      <c r="L447" s="75">
        <v>37</v>
      </c>
      <c r="M447" s="75">
        <v>6.9564361572265625</v>
      </c>
      <c r="N447" s="75">
        <v>99</v>
      </c>
      <c r="O447" s="75">
        <v>7</v>
      </c>
      <c r="P447" s="75">
        <v>7</v>
      </c>
      <c r="S447" s="2" t="s">
        <v>100</v>
      </c>
      <c r="T447" s="2">
        <v>3013</v>
      </c>
      <c r="U447" s="2">
        <v>140</v>
      </c>
      <c r="V447" s="2">
        <v>1</v>
      </c>
      <c r="X447" s="2" t="s">
        <v>100</v>
      </c>
      <c r="Y447" s="2">
        <v>3013</v>
      </c>
      <c r="Z447" s="2">
        <v>0</v>
      </c>
      <c r="AB447" s="2" t="s">
        <v>100</v>
      </c>
      <c r="AC447" s="2">
        <v>3013</v>
      </c>
      <c r="AD447" s="2">
        <v>2</v>
      </c>
      <c r="AF447" s="2" t="s">
        <v>100</v>
      </c>
      <c r="AG447" s="2">
        <v>3013</v>
      </c>
      <c r="AH447" s="2">
        <v>1</v>
      </c>
    </row>
    <row r="448" spans="2:34" x14ac:dyDescent="0.2">
      <c r="B448" s="2" t="s">
        <v>62</v>
      </c>
      <c r="C448" s="2" t="s">
        <v>100</v>
      </c>
      <c r="D448" s="2">
        <v>3014</v>
      </c>
      <c r="E448" s="73">
        <v>43283</v>
      </c>
      <c r="F448" s="2">
        <v>543990</v>
      </c>
      <c r="G448" s="2">
        <v>1323395</v>
      </c>
      <c r="H448" s="2">
        <v>99</v>
      </c>
      <c r="I448" s="2">
        <v>1939.6707763671875</v>
      </c>
      <c r="J448" s="2">
        <v>223.40458679199219</v>
      </c>
      <c r="K448" s="2">
        <v>74</v>
      </c>
      <c r="L448" s="75">
        <v>26</v>
      </c>
      <c r="M448" s="75">
        <v>6.9564361572265625</v>
      </c>
      <c r="N448" s="75">
        <v>99</v>
      </c>
      <c r="O448" s="75">
        <v>7</v>
      </c>
      <c r="P448" s="75">
        <v>7</v>
      </c>
      <c r="S448" s="2" t="s">
        <v>100</v>
      </c>
      <c r="T448" s="2">
        <v>3014</v>
      </c>
      <c r="U448" s="2">
        <v>140</v>
      </c>
      <c r="V448" s="2">
        <v>1</v>
      </c>
      <c r="X448" s="2" t="s">
        <v>100</v>
      </c>
      <c r="Y448" s="2">
        <v>3014</v>
      </c>
      <c r="Z448" s="2">
        <v>2</v>
      </c>
      <c r="AB448" s="2" t="s">
        <v>100</v>
      </c>
      <c r="AC448" s="2">
        <v>3014</v>
      </c>
      <c r="AD448" s="2">
        <v>4</v>
      </c>
      <c r="AF448" s="2" t="s">
        <v>100</v>
      </c>
      <c r="AG448" s="2">
        <v>3014</v>
      </c>
      <c r="AH448" s="2">
        <v>11</v>
      </c>
    </row>
    <row r="449" spans="2:34" x14ac:dyDescent="0.2">
      <c r="B449" s="2" t="s">
        <v>62</v>
      </c>
      <c r="C449" s="2" t="s">
        <v>100</v>
      </c>
      <c r="D449" s="2">
        <v>3015</v>
      </c>
      <c r="E449" s="73">
        <v>43283</v>
      </c>
      <c r="F449" s="2">
        <v>544000</v>
      </c>
      <c r="G449" s="2">
        <v>1325147</v>
      </c>
      <c r="H449" s="2">
        <v>77</v>
      </c>
      <c r="I449" s="2">
        <v>935.33648681640625</v>
      </c>
      <c r="J449" s="2">
        <v>92.768646240234375</v>
      </c>
      <c r="K449" s="2">
        <v>30</v>
      </c>
      <c r="L449" s="75">
        <v>14</v>
      </c>
      <c r="M449" s="75">
        <v>6.9564361572265625</v>
      </c>
      <c r="N449" s="75">
        <v>99</v>
      </c>
      <c r="O449" s="75">
        <v>7</v>
      </c>
      <c r="P449" s="75">
        <v>7</v>
      </c>
      <c r="S449" s="2" t="s">
        <v>100</v>
      </c>
      <c r="T449" s="2">
        <v>3015</v>
      </c>
      <c r="U449" s="2">
        <v>140</v>
      </c>
      <c r="V449" s="2">
        <v>1</v>
      </c>
      <c r="X449" s="2" t="s">
        <v>100</v>
      </c>
      <c r="Y449" s="2">
        <v>3015</v>
      </c>
      <c r="Z449" s="2">
        <v>0</v>
      </c>
      <c r="AB449" s="2" t="s">
        <v>100</v>
      </c>
      <c r="AC449" s="2">
        <v>3015</v>
      </c>
      <c r="AD449" s="2">
        <v>0</v>
      </c>
      <c r="AF449" s="2" t="s">
        <v>100</v>
      </c>
      <c r="AG449" s="2">
        <v>3015</v>
      </c>
      <c r="AH449" s="2">
        <v>2</v>
      </c>
    </row>
    <row r="450" spans="2:34" x14ac:dyDescent="0.2">
      <c r="B450" s="2" t="s">
        <v>62</v>
      </c>
      <c r="C450" s="2" t="s">
        <v>100</v>
      </c>
      <c r="D450" s="2">
        <v>3016</v>
      </c>
      <c r="E450" s="73">
        <v>43296</v>
      </c>
      <c r="F450" s="2">
        <v>544009</v>
      </c>
      <c r="G450" s="2">
        <v>1330917</v>
      </c>
      <c r="H450" s="2">
        <v>117</v>
      </c>
      <c r="I450" s="2">
        <v>1026.33349609375</v>
      </c>
      <c r="J450" s="2">
        <v>16.839950561523438</v>
      </c>
      <c r="K450" s="2">
        <v>27</v>
      </c>
      <c r="L450" s="75">
        <v>2</v>
      </c>
      <c r="M450" s="75">
        <v>6.9564361572265625</v>
      </c>
      <c r="N450" s="75">
        <v>99</v>
      </c>
      <c r="O450" s="75">
        <v>7</v>
      </c>
      <c r="P450" s="75">
        <v>7</v>
      </c>
      <c r="S450" s="2" t="s">
        <v>100</v>
      </c>
      <c r="T450" s="2">
        <v>3016</v>
      </c>
      <c r="U450" s="2">
        <v>140</v>
      </c>
      <c r="V450" s="2">
        <v>1</v>
      </c>
      <c r="X450" s="2" t="s">
        <v>100</v>
      </c>
      <c r="Y450" s="2">
        <v>3016</v>
      </c>
      <c r="Z450" s="2">
        <v>0</v>
      </c>
      <c r="AB450" s="2" t="s">
        <v>100</v>
      </c>
      <c r="AC450" s="2">
        <v>3016</v>
      </c>
      <c r="AD450" s="2">
        <v>1</v>
      </c>
      <c r="AF450" s="2" t="s">
        <v>100</v>
      </c>
      <c r="AG450" s="2">
        <v>3016</v>
      </c>
      <c r="AH450" s="2">
        <v>8</v>
      </c>
    </row>
    <row r="451" spans="2:34" x14ac:dyDescent="0.2">
      <c r="B451" s="2" t="s">
        <v>62</v>
      </c>
      <c r="C451" s="2" t="s">
        <v>100</v>
      </c>
      <c r="D451" s="2">
        <v>3017</v>
      </c>
      <c r="E451" s="73">
        <v>43295</v>
      </c>
      <c r="F451" s="2">
        <v>544006</v>
      </c>
      <c r="G451" s="2">
        <v>1332650</v>
      </c>
      <c r="H451" s="2">
        <v>165</v>
      </c>
      <c r="I451" s="2">
        <v>815.66265869140625</v>
      </c>
      <c r="J451" s="2">
        <v>19.021322250366211</v>
      </c>
      <c r="K451" s="2">
        <v>25</v>
      </c>
      <c r="L451" s="75">
        <v>3</v>
      </c>
      <c r="M451" s="75">
        <v>6.9564366340637207</v>
      </c>
      <c r="N451" s="75">
        <v>99</v>
      </c>
      <c r="O451" s="75">
        <v>7</v>
      </c>
      <c r="P451" s="75">
        <v>7</v>
      </c>
      <c r="S451" s="2" t="s">
        <v>100</v>
      </c>
      <c r="T451" s="2">
        <v>3017</v>
      </c>
      <c r="U451" s="2">
        <v>140</v>
      </c>
      <c r="V451" s="2">
        <v>1</v>
      </c>
      <c r="X451" s="2" t="s">
        <v>100</v>
      </c>
      <c r="Y451" s="2">
        <v>3017</v>
      </c>
      <c r="Z451" s="2">
        <v>8</v>
      </c>
      <c r="AB451" s="2" t="s">
        <v>100</v>
      </c>
      <c r="AC451" s="2">
        <v>3017</v>
      </c>
      <c r="AD451" s="2">
        <v>1</v>
      </c>
      <c r="AF451" s="2" t="s">
        <v>100</v>
      </c>
      <c r="AG451" s="2">
        <v>3017</v>
      </c>
      <c r="AH451" s="2">
        <v>11</v>
      </c>
    </row>
    <row r="452" spans="2:34" x14ac:dyDescent="0.2">
      <c r="B452" s="2" t="s">
        <v>62</v>
      </c>
      <c r="C452" s="2" t="s">
        <v>100</v>
      </c>
      <c r="D452" s="2">
        <v>3018</v>
      </c>
      <c r="E452" s="73">
        <v>43294</v>
      </c>
      <c r="F452" s="2">
        <v>544003</v>
      </c>
      <c r="G452" s="2">
        <v>1334302</v>
      </c>
      <c r="H452" s="2">
        <v>128</v>
      </c>
      <c r="I452" s="2">
        <v>2748.916015625</v>
      </c>
      <c r="J452" s="2">
        <v>82.698806762695313</v>
      </c>
      <c r="K452" s="2">
        <v>84</v>
      </c>
      <c r="L452" s="75">
        <v>10</v>
      </c>
      <c r="M452" s="75">
        <v>6.9564366340637207</v>
      </c>
      <c r="N452" s="75">
        <v>99</v>
      </c>
      <c r="O452" s="75">
        <v>7</v>
      </c>
      <c r="P452" s="75">
        <v>7</v>
      </c>
      <c r="S452" s="2" t="s">
        <v>100</v>
      </c>
      <c r="T452" s="2">
        <v>3018</v>
      </c>
      <c r="U452" s="2">
        <v>140</v>
      </c>
      <c r="V452" s="2">
        <v>1</v>
      </c>
      <c r="X452" s="2" t="s">
        <v>100</v>
      </c>
      <c r="Y452" s="2">
        <v>3018</v>
      </c>
      <c r="Z452" s="2">
        <v>2</v>
      </c>
      <c r="AB452" s="2" t="s">
        <v>100</v>
      </c>
      <c r="AC452" s="2">
        <v>3018</v>
      </c>
      <c r="AD452" s="2">
        <v>1</v>
      </c>
      <c r="AF452" s="2" t="s">
        <v>100</v>
      </c>
      <c r="AG452" s="2">
        <v>3018</v>
      </c>
      <c r="AH452" s="2">
        <v>1</v>
      </c>
    </row>
    <row r="453" spans="2:34" x14ac:dyDescent="0.2">
      <c r="B453" s="2" t="s">
        <v>62</v>
      </c>
      <c r="C453" s="2" t="s">
        <v>100</v>
      </c>
      <c r="D453" s="2">
        <v>3019</v>
      </c>
      <c r="E453" s="73">
        <v>43298</v>
      </c>
      <c r="F453" s="2">
        <v>544005</v>
      </c>
      <c r="G453" s="2">
        <v>1335994</v>
      </c>
      <c r="H453" s="2">
        <v>121</v>
      </c>
      <c r="I453" s="2">
        <v>1608.8076171875</v>
      </c>
      <c r="J453" s="2">
        <v>233.20639038085937</v>
      </c>
      <c r="K453" s="2">
        <v>70</v>
      </c>
      <c r="L453" s="75">
        <v>27</v>
      </c>
      <c r="M453" s="75">
        <v>7.0267038345336914</v>
      </c>
      <c r="N453" s="75">
        <v>100</v>
      </c>
      <c r="O453" s="75">
        <v>7</v>
      </c>
      <c r="P453" s="75">
        <v>7</v>
      </c>
      <c r="S453" s="2" t="s">
        <v>100</v>
      </c>
      <c r="T453" s="2">
        <v>3019</v>
      </c>
      <c r="U453" s="2">
        <v>140</v>
      </c>
      <c r="V453" s="2">
        <v>1</v>
      </c>
      <c r="X453" s="2" t="s">
        <v>100</v>
      </c>
      <c r="Y453" s="2">
        <v>3019</v>
      </c>
      <c r="Z453" s="2">
        <v>4</v>
      </c>
      <c r="AB453" s="2" t="s">
        <v>100</v>
      </c>
      <c r="AC453" s="2">
        <v>3019</v>
      </c>
      <c r="AD453" s="2">
        <v>0</v>
      </c>
      <c r="AF453" s="2" t="s">
        <v>100</v>
      </c>
      <c r="AG453" s="2">
        <v>3019</v>
      </c>
      <c r="AH453" s="2">
        <v>1</v>
      </c>
    </row>
    <row r="454" spans="2:34" x14ac:dyDescent="0.2">
      <c r="B454" s="2" t="s">
        <v>62</v>
      </c>
      <c r="C454" s="2" t="s">
        <v>100</v>
      </c>
      <c r="D454" s="2">
        <v>3020</v>
      </c>
      <c r="E454" s="73">
        <v>43287</v>
      </c>
      <c r="F454" s="2">
        <v>545003</v>
      </c>
      <c r="G454" s="2">
        <v>1310652</v>
      </c>
      <c r="H454" s="2">
        <v>131</v>
      </c>
      <c r="I454" s="2">
        <v>784.43206787109375</v>
      </c>
      <c r="J454" s="2">
        <v>40.480831146240234</v>
      </c>
      <c r="K454" s="2">
        <v>33</v>
      </c>
      <c r="L454" s="75">
        <v>5</v>
      </c>
      <c r="M454" s="75">
        <v>7.0267033576965332</v>
      </c>
      <c r="N454" s="75">
        <v>100</v>
      </c>
      <c r="O454" s="75">
        <v>7</v>
      </c>
      <c r="P454" s="75">
        <v>7</v>
      </c>
      <c r="S454" s="2" t="s">
        <v>100</v>
      </c>
      <c r="T454" s="2">
        <v>3020</v>
      </c>
      <c r="U454" s="2">
        <v>140</v>
      </c>
      <c r="V454" s="2">
        <v>1</v>
      </c>
      <c r="X454" s="2" t="s">
        <v>100</v>
      </c>
      <c r="Y454" s="2">
        <v>3020</v>
      </c>
      <c r="Z454" s="2">
        <v>3</v>
      </c>
      <c r="AB454" s="2" t="s">
        <v>100</v>
      </c>
      <c r="AC454" s="2">
        <v>3020</v>
      </c>
      <c r="AD454" s="2">
        <v>0</v>
      </c>
      <c r="AF454" s="2" t="s">
        <v>100</v>
      </c>
      <c r="AG454" s="2">
        <v>3020</v>
      </c>
      <c r="AH454" s="2">
        <v>0</v>
      </c>
    </row>
    <row r="455" spans="2:34" x14ac:dyDescent="0.2">
      <c r="B455" s="2" t="s">
        <v>62</v>
      </c>
      <c r="C455" s="2" t="s">
        <v>100</v>
      </c>
      <c r="D455" s="2">
        <v>3021</v>
      </c>
      <c r="E455" s="73">
        <v>43286</v>
      </c>
      <c r="F455" s="2">
        <v>545004</v>
      </c>
      <c r="G455" s="2">
        <v>1314185</v>
      </c>
      <c r="H455" s="2">
        <v>224</v>
      </c>
      <c r="I455" s="2">
        <v>350.99221801757812</v>
      </c>
      <c r="J455" s="2">
        <v>26.894798278808594</v>
      </c>
      <c r="K455" s="2">
        <v>20</v>
      </c>
      <c r="L455" s="75">
        <v>3</v>
      </c>
      <c r="M455" s="75">
        <v>6.9564361572265625</v>
      </c>
      <c r="N455" s="75">
        <v>99</v>
      </c>
      <c r="O455" s="75">
        <v>7</v>
      </c>
      <c r="P455" s="75">
        <v>7</v>
      </c>
      <c r="S455" s="2" t="s">
        <v>100</v>
      </c>
      <c r="T455" s="2">
        <v>3021</v>
      </c>
      <c r="U455" s="2">
        <v>140</v>
      </c>
      <c r="V455" s="2">
        <v>1</v>
      </c>
      <c r="X455" s="2" t="s">
        <v>100</v>
      </c>
      <c r="Y455" s="2">
        <v>3021</v>
      </c>
      <c r="Z455" s="2">
        <v>13</v>
      </c>
      <c r="AB455" s="2" t="s">
        <v>100</v>
      </c>
      <c r="AC455" s="2">
        <v>3021</v>
      </c>
      <c r="AD455" s="2">
        <v>0</v>
      </c>
      <c r="AF455" s="2" t="s">
        <v>100</v>
      </c>
      <c r="AG455" s="2">
        <v>3021</v>
      </c>
      <c r="AH455" s="2">
        <v>0</v>
      </c>
    </row>
    <row r="456" spans="2:34" x14ac:dyDescent="0.2">
      <c r="B456" s="2" t="s">
        <v>62</v>
      </c>
      <c r="C456" s="2" t="s">
        <v>100</v>
      </c>
      <c r="D456" s="2">
        <v>3022</v>
      </c>
      <c r="E456" s="73">
        <v>43282</v>
      </c>
      <c r="F456" s="2">
        <v>545005</v>
      </c>
      <c r="G456" s="2">
        <v>1323396</v>
      </c>
      <c r="H456" s="2">
        <v>175</v>
      </c>
      <c r="I456" s="2">
        <v>308.26144409179687</v>
      </c>
      <c r="J456" s="2">
        <v>8.2288360595703125</v>
      </c>
      <c r="K456" s="2">
        <v>6</v>
      </c>
      <c r="L456" s="75">
        <v>1</v>
      </c>
      <c r="M456" s="75">
        <v>6.88616943359375</v>
      </c>
      <c r="N456" s="75">
        <v>98</v>
      </c>
      <c r="O456" s="75">
        <v>7</v>
      </c>
      <c r="P456" s="75">
        <v>7</v>
      </c>
      <c r="S456" s="2" t="s">
        <v>100</v>
      </c>
      <c r="T456" s="2">
        <v>3022</v>
      </c>
      <c r="U456" s="2">
        <v>140</v>
      </c>
      <c r="V456" s="2">
        <v>1</v>
      </c>
      <c r="X456" s="2" t="s">
        <v>100</v>
      </c>
      <c r="Y456" s="2">
        <v>3022</v>
      </c>
      <c r="Z456" s="2">
        <v>11</v>
      </c>
      <c r="AB456" s="2" t="s">
        <v>100</v>
      </c>
      <c r="AC456" s="2">
        <v>3022</v>
      </c>
      <c r="AD456" s="2">
        <v>0</v>
      </c>
      <c r="AF456" s="2" t="s">
        <v>100</v>
      </c>
      <c r="AG456" s="2">
        <v>3022</v>
      </c>
      <c r="AH456" s="2">
        <v>2</v>
      </c>
    </row>
    <row r="457" spans="2:34" x14ac:dyDescent="0.2">
      <c r="B457" s="2" t="s">
        <v>62</v>
      </c>
      <c r="C457" s="2" t="s">
        <v>100</v>
      </c>
      <c r="D457" s="2">
        <v>3023</v>
      </c>
      <c r="E457" s="73">
        <v>43296</v>
      </c>
      <c r="F457" s="2">
        <v>544995</v>
      </c>
      <c r="G457" s="2">
        <v>1330946</v>
      </c>
      <c r="H457" s="2">
        <v>108</v>
      </c>
      <c r="I457" s="2">
        <v>822.7423095703125</v>
      </c>
      <c r="J457" s="2">
        <v>46.473827362060547</v>
      </c>
      <c r="K457" s="2">
        <v>37</v>
      </c>
      <c r="L457" s="75">
        <v>6</v>
      </c>
      <c r="M457" s="75">
        <v>6.9564366340637207</v>
      </c>
      <c r="N457" s="75">
        <v>99</v>
      </c>
      <c r="O457" s="75">
        <v>7</v>
      </c>
      <c r="P457" s="75">
        <v>7</v>
      </c>
      <c r="S457" s="2" t="s">
        <v>100</v>
      </c>
      <c r="T457" s="2">
        <v>3023</v>
      </c>
      <c r="U457" s="2">
        <v>140</v>
      </c>
      <c r="V457" s="2">
        <v>1</v>
      </c>
      <c r="X457" s="2" t="s">
        <v>100</v>
      </c>
      <c r="Y457" s="2">
        <v>3023</v>
      </c>
      <c r="Z457" s="2">
        <v>0</v>
      </c>
      <c r="AB457" s="2" t="s">
        <v>100</v>
      </c>
      <c r="AC457" s="2">
        <v>3023</v>
      </c>
      <c r="AD457" s="2">
        <v>3</v>
      </c>
      <c r="AF457" s="2" t="s">
        <v>100</v>
      </c>
      <c r="AG457" s="2">
        <v>3023</v>
      </c>
      <c r="AH457" s="2">
        <v>7</v>
      </c>
    </row>
    <row r="458" spans="2:34" x14ac:dyDescent="0.2">
      <c r="B458" s="2" t="s">
        <v>62</v>
      </c>
      <c r="C458" s="2" t="s">
        <v>100</v>
      </c>
      <c r="D458" s="2">
        <v>3024</v>
      </c>
      <c r="E458" s="73">
        <v>43296</v>
      </c>
      <c r="F458" s="2">
        <v>544998</v>
      </c>
      <c r="G458" s="2">
        <v>1332588</v>
      </c>
      <c r="H458" s="2">
        <v>64</v>
      </c>
      <c r="I458" s="2">
        <v>233.58140563964844</v>
      </c>
      <c r="J458" s="2">
        <v>399.92193603515625</v>
      </c>
      <c r="K458" s="2">
        <v>17</v>
      </c>
      <c r="L458" s="75">
        <v>54</v>
      </c>
      <c r="M458" s="75">
        <v>7.0267038345336914</v>
      </c>
      <c r="N458" s="75">
        <v>100</v>
      </c>
      <c r="O458" s="75">
        <v>7</v>
      </c>
      <c r="P458" s="75">
        <v>7</v>
      </c>
      <c r="S458" s="2" t="s">
        <v>100</v>
      </c>
      <c r="T458" s="2">
        <v>3024</v>
      </c>
      <c r="U458" s="2">
        <v>140</v>
      </c>
      <c r="V458" s="2">
        <v>1</v>
      </c>
      <c r="X458" s="2" t="s">
        <v>100</v>
      </c>
      <c r="Y458" s="2">
        <v>3024</v>
      </c>
      <c r="Z458" s="2">
        <v>0</v>
      </c>
      <c r="AB458" s="2" t="s">
        <v>100</v>
      </c>
      <c r="AC458" s="2">
        <v>3024</v>
      </c>
      <c r="AD458" s="2">
        <v>0</v>
      </c>
      <c r="AF458" s="2" t="s">
        <v>100</v>
      </c>
      <c r="AG458" s="2">
        <v>3024</v>
      </c>
      <c r="AH458" s="2">
        <v>12</v>
      </c>
    </row>
    <row r="459" spans="2:34" x14ac:dyDescent="0.2">
      <c r="B459" s="2" t="s">
        <v>62</v>
      </c>
      <c r="C459" s="2" t="s">
        <v>100</v>
      </c>
      <c r="D459" s="2">
        <v>3025</v>
      </c>
      <c r="E459" s="73">
        <v>43298</v>
      </c>
      <c r="F459" s="2">
        <v>545009</v>
      </c>
      <c r="G459" s="2">
        <v>1334282</v>
      </c>
      <c r="H459" s="2">
        <v>75</v>
      </c>
      <c r="I459" s="2">
        <v>1738.0582275390625</v>
      </c>
      <c r="J459" s="2">
        <v>638.97174072265625</v>
      </c>
      <c r="K459" s="2">
        <v>111</v>
      </c>
      <c r="L459" s="75">
        <v>77</v>
      </c>
      <c r="M459" s="75">
        <v>6.9564361572265625</v>
      </c>
      <c r="N459" s="75">
        <v>99</v>
      </c>
      <c r="O459" s="75">
        <v>7</v>
      </c>
      <c r="P459" s="75">
        <v>7</v>
      </c>
      <c r="S459" s="2" t="s">
        <v>100</v>
      </c>
      <c r="T459" s="2">
        <v>3025</v>
      </c>
      <c r="U459" s="2">
        <v>140</v>
      </c>
      <c r="V459" s="2">
        <v>1</v>
      </c>
      <c r="X459" s="2" t="s">
        <v>100</v>
      </c>
      <c r="Y459" s="2">
        <v>3025</v>
      </c>
      <c r="Z459" s="2">
        <v>0</v>
      </c>
      <c r="AB459" s="2" t="s">
        <v>100</v>
      </c>
      <c r="AC459" s="2">
        <v>3025</v>
      </c>
      <c r="AD459" s="2">
        <v>0</v>
      </c>
      <c r="AF459" s="2" t="s">
        <v>100</v>
      </c>
      <c r="AG459" s="2">
        <v>3025</v>
      </c>
      <c r="AH459" s="2">
        <v>2</v>
      </c>
    </row>
    <row r="460" spans="2:34" x14ac:dyDescent="0.2">
      <c r="B460" s="2" t="s">
        <v>62</v>
      </c>
      <c r="C460" s="2" t="s">
        <v>100</v>
      </c>
      <c r="D460" s="2">
        <v>3026</v>
      </c>
      <c r="E460" s="73">
        <v>43298</v>
      </c>
      <c r="F460" s="2">
        <v>544996</v>
      </c>
      <c r="G460" s="2">
        <v>1340154</v>
      </c>
      <c r="H460" s="2">
        <v>106</v>
      </c>
      <c r="I460" s="2">
        <v>1005.6033935546875</v>
      </c>
      <c r="J460" s="2">
        <v>104.27851867675781</v>
      </c>
      <c r="K460" s="2">
        <v>33</v>
      </c>
      <c r="L460" s="75">
        <v>13</v>
      </c>
      <c r="M460" s="75">
        <v>7.0267033576965332</v>
      </c>
      <c r="N460" s="75">
        <v>100</v>
      </c>
      <c r="O460" s="75">
        <v>7</v>
      </c>
      <c r="P460" s="75">
        <v>7</v>
      </c>
      <c r="S460" s="2" t="s">
        <v>100</v>
      </c>
      <c r="T460" s="2">
        <v>3026</v>
      </c>
      <c r="U460" s="2">
        <v>140</v>
      </c>
      <c r="V460" s="2">
        <v>1</v>
      </c>
      <c r="X460" s="2" t="s">
        <v>100</v>
      </c>
      <c r="Y460" s="2">
        <v>3026</v>
      </c>
      <c r="Z460" s="2">
        <v>2</v>
      </c>
      <c r="AB460" s="2" t="s">
        <v>100</v>
      </c>
      <c r="AC460" s="2">
        <v>3026</v>
      </c>
      <c r="AD460" s="2">
        <v>0</v>
      </c>
      <c r="AF460" s="2" t="s">
        <v>100</v>
      </c>
      <c r="AG460" s="2">
        <v>3026</v>
      </c>
      <c r="AH460" s="2">
        <v>8</v>
      </c>
    </row>
    <row r="461" spans="2:34" x14ac:dyDescent="0.2">
      <c r="B461" s="2" t="s">
        <v>62</v>
      </c>
      <c r="C461" s="2" t="s">
        <v>100</v>
      </c>
      <c r="D461" s="2">
        <v>3027</v>
      </c>
      <c r="E461" s="73">
        <v>43279</v>
      </c>
      <c r="F461" s="2">
        <v>550000</v>
      </c>
      <c r="G461" s="2">
        <v>1310573</v>
      </c>
      <c r="H461" s="2">
        <v>140</v>
      </c>
      <c r="I461" s="2">
        <v>1610.5439453125</v>
      </c>
      <c r="J461" s="2">
        <v>25.641948699951172</v>
      </c>
      <c r="K461" s="2">
        <v>52</v>
      </c>
      <c r="L461" s="75">
        <v>4</v>
      </c>
      <c r="M461" s="75">
        <v>6.9564361572265625</v>
      </c>
      <c r="N461" s="75">
        <v>99</v>
      </c>
      <c r="O461" s="75">
        <v>7</v>
      </c>
      <c r="P461" s="75">
        <v>7</v>
      </c>
      <c r="S461" s="2" t="s">
        <v>100</v>
      </c>
      <c r="T461" s="2">
        <v>3027</v>
      </c>
      <c r="U461" s="2">
        <v>140</v>
      </c>
      <c r="V461" s="2">
        <v>1</v>
      </c>
      <c r="X461" s="2" t="s">
        <v>100</v>
      </c>
      <c r="Y461" s="2">
        <v>3027</v>
      </c>
      <c r="Z461" s="2">
        <v>5</v>
      </c>
      <c r="AB461" s="2" t="s">
        <v>100</v>
      </c>
      <c r="AC461" s="2">
        <v>3027</v>
      </c>
      <c r="AD461" s="2">
        <v>0</v>
      </c>
      <c r="AF461" s="2" t="s">
        <v>100</v>
      </c>
      <c r="AG461" s="2">
        <v>3027</v>
      </c>
      <c r="AH461" s="2">
        <v>0</v>
      </c>
    </row>
    <row r="462" spans="2:34" x14ac:dyDescent="0.2">
      <c r="B462" s="2" t="s">
        <v>62</v>
      </c>
      <c r="C462" s="2" t="s">
        <v>100</v>
      </c>
      <c r="D462" s="2">
        <v>3028</v>
      </c>
      <c r="E462" s="73">
        <v>43278</v>
      </c>
      <c r="F462" s="2">
        <v>550025</v>
      </c>
      <c r="G462" s="2">
        <v>1314082</v>
      </c>
      <c r="H462" s="2">
        <v>104</v>
      </c>
      <c r="I462" s="2">
        <v>534.22406005859375</v>
      </c>
      <c r="J462" s="2">
        <v>146.6822509765625</v>
      </c>
      <c r="K462" s="2">
        <v>28</v>
      </c>
      <c r="L462" s="75">
        <v>17</v>
      </c>
      <c r="M462" s="75">
        <v>6.9564361572265625</v>
      </c>
      <c r="N462" s="75">
        <v>99</v>
      </c>
      <c r="O462" s="75">
        <v>7</v>
      </c>
      <c r="P462" s="75">
        <v>7</v>
      </c>
      <c r="S462" s="2" t="s">
        <v>100</v>
      </c>
      <c r="T462" s="2">
        <v>3028</v>
      </c>
      <c r="U462" s="2">
        <v>140</v>
      </c>
      <c r="V462" s="2">
        <v>1</v>
      </c>
      <c r="X462" s="2" t="s">
        <v>100</v>
      </c>
      <c r="Y462" s="2">
        <v>3028</v>
      </c>
      <c r="Z462" s="2">
        <v>5</v>
      </c>
      <c r="AB462" s="2" t="s">
        <v>100</v>
      </c>
      <c r="AC462" s="2">
        <v>3028</v>
      </c>
      <c r="AD462" s="2">
        <v>0</v>
      </c>
      <c r="AF462" s="2" t="s">
        <v>100</v>
      </c>
      <c r="AG462" s="2">
        <v>3028</v>
      </c>
      <c r="AH462" s="2">
        <v>7</v>
      </c>
    </row>
    <row r="463" spans="2:34" x14ac:dyDescent="0.2">
      <c r="B463" s="2" t="s">
        <v>62</v>
      </c>
      <c r="C463" s="2" t="s">
        <v>100</v>
      </c>
      <c r="D463" s="2">
        <v>3029</v>
      </c>
      <c r="E463" s="73">
        <v>43297</v>
      </c>
      <c r="F463" s="2">
        <v>545993</v>
      </c>
      <c r="G463" s="2">
        <v>1332590</v>
      </c>
      <c r="H463" s="2">
        <v>51</v>
      </c>
      <c r="I463" s="2">
        <v>1131.6640625</v>
      </c>
      <c r="J463" s="2">
        <v>118.74337005615234</v>
      </c>
      <c r="K463" s="2">
        <v>32</v>
      </c>
      <c r="L463" s="75">
        <v>18</v>
      </c>
      <c r="M463" s="75">
        <v>7.0267033576965332</v>
      </c>
      <c r="N463" s="75">
        <v>100</v>
      </c>
      <c r="O463" s="75">
        <v>7</v>
      </c>
      <c r="P463" s="75">
        <v>7</v>
      </c>
      <c r="S463" s="2" t="s">
        <v>100</v>
      </c>
      <c r="T463" s="2">
        <v>3029</v>
      </c>
      <c r="U463" s="2">
        <v>140</v>
      </c>
      <c r="V463" s="2">
        <v>1</v>
      </c>
      <c r="X463" s="2" t="s">
        <v>100</v>
      </c>
      <c r="Y463" s="2">
        <v>3029</v>
      </c>
      <c r="Z463" s="2">
        <v>0</v>
      </c>
      <c r="AB463" s="2" t="s">
        <v>100</v>
      </c>
      <c r="AC463" s="2">
        <v>3029</v>
      </c>
      <c r="AD463" s="2">
        <v>0</v>
      </c>
      <c r="AF463" s="2" t="s">
        <v>100</v>
      </c>
      <c r="AG463" s="2">
        <v>3029</v>
      </c>
      <c r="AH463" s="2">
        <v>14</v>
      </c>
    </row>
    <row r="464" spans="2:34" x14ac:dyDescent="0.2">
      <c r="B464" s="2" t="s">
        <v>62</v>
      </c>
      <c r="C464" s="2" t="s">
        <v>100</v>
      </c>
      <c r="D464" s="2">
        <v>3030</v>
      </c>
      <c r="E464" s="73">
        <v>43297</v>
      </c>
      <c r="F464" s="2">
        <v>550008</v>
      </c>
      <c r="G464" s="2">
        <v>1334265</v>
      </c>
      <c r="H464" s="2">
        <v>56</v>
      </c>
      <c r="I464" s="2">
        <v>548.36962890625</v>
      </c>
      <c r="J464" s="2">
        <v>293.9505615234375</v>
      </c>
      <c r="K464" s="2">
        <v>19</v>
      </c>
      <c r="L464" s="75">
        <v>45</v>
      </c>
      <c r="M464" s="75">
        <v>6.9564361572265625</v>
      </c>
      <c r="N464" s="75">
        <v>99</v>
      </c>
      <c r="O464" s="75">
        <v>7</v>
      </c>
      <c r="P464" s="75">
        <v>7</v>
      </c>
      <c r="S464" s="2" t="s">
        <v>100</v>
      </c>
      <c r="T464" s="2">
        <v>3030</v>
      </c>
      <c r="U464" s="2">
        <v>140</v>
      </c>
      <c r="V464" s="2">
        <v>1</v>
      </c>
      <c r="X464" s="2" t="s">
        <v>100</v>
      </c>
      <c r="Y464" s="2">
        <v>3030</v>
      </c>
      <c r="Z464" s="2">
        <v>0</v>
      </c>
      <c r="AB464" s="2" t="s">
        <v>100</v>
      </c>
      <c r="AC464" s="2">
        <v>3030</v>
      </c>
      <c r="AD464" s="2">
        <v>0</v>
      </c>
      <c r="AF464" s="2" t="s">
        <v>100</v>
      </c>
      <c r="AG464" s="2">
        <v>3030</v>
      </c>
      <c r="AH464" s="2">
        <v>0</v>
      </c>
    </row>
    <row r="465" spans="2:34" x14ac:dyDescent="0.2">
      <c r="B465" s="2" t="s">
        <v>62</v>
      </c>
      <c r="C465" s="2" t="s">
        <v>100</v>
      </c>
      <c r="D465" s="2">
        <v>3031</v>
      </c>
      <c r="E465" s="73">
        <v>43279</v>
      </c>
      <c r="F465" s="2">
        <v>550998</v>
      </c>
      <c r="G465" s="2">
        <v>1310587</v>
      </c>
      <c r="H465" s="2">
        <v>85</v>
      </c>
      <c r="I465" s="2">
        <v>1001.7728881835937</v>
      </c>
      <c r="J465" s="2">
        <v>88.664588928222656</v>
      </c>
      <c r="K465" s="2">
        <v>32</v>
      </c>
      <c r="L465" s="75">
        <v>12</v>
      </c>
      <c r="M465" s="75">
        <v>6.9564366340637207</v>
      </c>
      <c r="N465" s="75">
        <v>99</v>
      </c>
      <c r="O465" s="75">
        <v>7</v>
      </c>
      <c r="P465" s="75">
        <v>7</v>
      </c>
      <c r="S465" s="2" t="s">
        <v>100</v>
      </c>
      <c r="T465" s="2">
        <v>3031</v>
      </c>
      <c r="U465" s="2">
        <v>140</v>
      </c>
      <c r="V465" s="2">
        <v>1</v>
      </c>
      <c r="X465" s="2" t="s">
        <v>100</v>
      </c>
      <c r="Y465" s="2">
        <v>3031</v>
      </c>
      <c r="Z465" s="2">
        <v>0</v>
      </c>
      <c r="AB465" s="2" t="s">
        <v>100</v>
      </c>
      <c r="AC465" s="2">
        <v>3031</v>
      </c>
      <c r="AD465" s="2">
        <v>0</v>
      </c>
      <c r="AF465" s="2" t="s">
        <v>100</v>
      </c>
      <c r="AG465" s="2">
        <v>3031</v>
      </c>
      <c r="AH465" s="2">
        <v>2</v>
      </c>
    </row>
    <row r="466" spans="2:34" x14ac:dyDescent="0.2">
      <c r="B466" s="2" t="s">
        <v>62</v>
      </c>
      <c r="C466" s="2" t="s">
        <v>100</v>
      </c>
      <c r="D466" s="2">
        <v>3032</v>
      </c>
      <c r="E466" s="73">
        <v>43278</v>
      </c>
      <c r="F466" s="2">
        <v>550997</v>
      </c>
      <c r="G466" s="2">
        <v>1314077</v>
      </c>
      <c r="H466" s="2">
        <v>54</v>
      </c>
      <c r="I466" s="2">
        <v>789.11297607421875</v>
      </c>
      <c r="J466" s="2">
        <v>62.206382751464844</v>
      </c>
      <c r="K466" s="2">
        <v>22</v>
      </c>
      <c r="L466" s="75">
        <v>8</v>
      </c>
      <c r="M466" s="75">
        <v>6.9564361572265625</v>
      </c>
      <c r="N466" s="75">
        <v>99</v>
      </c>
      <c r="O466" s="75">
        <v>7</v>
      </c>
      <c r="P466" s="75">
        <v>7</v>
      </c>
      <c r="S466" s="2" t="s">
        <v>100</v>
      </c>
      <c r="T466" s="2">
        <v>3032</v>
      </c>
      <c r="U466" s="2">
        <v>140</v>
      </c>
      <c r="V466" s="2">
        <v>1</v>
      </c>
      <c r="X466" s="2" t="s">
        <v>100</v>
      </c>
      <c r="Y466" s="2">
        <v>3032</v>
      </c>
      <c r="Z466" s="2">
        <v>0</v>
      </c>
      <c r="AB466" s="2" t="s">
        <v>100</v>
      </c>
      <c r="AC466" s="2">
        <v>3032</v>
      </c>
      <c r="AD466" s="2">
        <v>2</v>
      </c>
      <c r="AF466" s="2" t="s">
        <v>100</v>
      </c>
      <c r="AG466" s="2">
        <v>3032</v>
      </c>
      <c r="AH466" s="2">
        <v>6</v>
      </c>
    </row>
    <row r="467" spans="2:34" x14ac:dyDescent="0.2">
      <c r="B467" s="2" t="s">
        <v>62</v>
      </c>
      <c r="C467" s="2" t="s">
        <v>100</v>
      </c>
      <c r="D467" s="2">
        <v>3034</v>
      </c>
      <c r="E467" s="73">
        <v>43297</v>
      </c>
      <c r="F467" s="2">
        <v>550996</v>
      </c>
      <c r="G467" s="2">
        <v>1332659</v>
      </c>
      <c r="H467" s="2">
        <v>37</v>
      </c>
      <c r="I467" s="2">
        <v>871.977294921875</v>
      </c>
      <c r="J467" s="2">
        <v>19.520484924316406</v>
      </c>
      <c r="K467" s="2">
        <v>19</v>
      </c>
      <c r="L467" s="75">
        <v>2</v>
      </c>
      <c r="M467" s="75">
        <v>6.88616943359375</v>
      </c>
      <c r="N467" s="75">
        <v>98</v>
      </c>
      <c r="O467" s="75">
        <v>7</v>
      </c>
      <c r="P467" s="75">
        <v>7</v>
      </c>
      <c r="S467" s="2" t="s">
        <v>100</v>
      </c>
      <c r="T467" s="2">
        <v>3034</v>
      </c>
      <c r="U467" s="2">
        <v>140</v>
      </c>
      <c r="V467" s="2">
        <v>1</v>
      </c>
      <c r="X467" s="2" t="s">
        <v>100</v>
      </c>
      <c r="Y467" s="2">
        <v>3034</v>
      </c>
      <c r="Z467" s="2">
        <v>1</v>
      </c>
      <c r="AB467" s="2" t="s">
        <v>100</v>
      </c>
      <c r="AC467" s="2">
        <v>3034</v>
      </c>
      <c r="AD467" s="2">
        <v>0</v>
      </c>
      <c r="AF467" s="2" t="s">
        <v>100</v>
      </c>
      <c r="AG467" s="2">
        <v>3034</v>
      </c>
      <c r="AH467" s="2">
        <v>9</v>
      </c>
    </row>
    <row r="468" spans="2:34" x14ac:dyDescent="0.2">
      <c r="B468" s="2" t="s">
        <v>62</v>
      </c>
      <c r="C468" s="2" t="s">
        <v>100</v>
      </c>
      <c r="D468" s="2">
        <v>3035</v>
      </c>
      <c r="E468" s="73">
        <v>43277</v>
      </c>
      <c r="F468" s="2">
        <v>551981</v>
      </c>
      <c r="G468" s="2">
        <v>1315790</v>
      </c>
      <c r="H468" s="2">
        <v>222</v>
      </c>
      <c r="I468" s="2">
        <v>69.596504211425781</v>
      </c>
      <c r="J468" s="2">
        <v>0</v>
      </c>
      <c r="K468" s="2">
        <v>3</v>
      </c>
      <c r="L468" s="75">
        <v>0</v>
      </c>
      <c r="M468" s="75">
        <v>6.9564361572265625</v>
      </c>
      <c r="N468" s="75">
        <v>99</v>
      </c>
      <c r="O468" s="75">
        <v>7</v>
      </c>
      <c r="P468" s="75">
        <v>7</v>
      </c>
      <c r="S468" s="2" t="s">
        <v>100</v>
      </c>
      <c r="T468" s="2">
        <v>3035</v>
      </c>
      <c r="U468" s="2">
        <v>140</v>
      </c>
      <c r="V468" s="2">
        <v>1</v>
      </c>
      <c r="X468" s="2" t="s">
        <v>100</v>
      </c>
      <c r="Y468" s="2">
        <v>3035</v>
      </c>
      <c r="Z468" s="2">
        <v>3</v>
      </c>
      <c r="AB468" s="2" t="s">
        <v>100</v>
      </c>
      <c r="AC468" s="2">
        <v>3035</v>
      </c>
      <c r="AD468" s="2">
        <v>0</v>
      </c>
      <c r="AF468" s="2" t="s">
        <v>100</v>
      </c>
      <c r="AG468" s="2">
        <v>3035</v>
      </c>
      <c r="AH468" s="2">
        <v>0</v>
      </c>
    </row>
    <row r="469" spans="2:34" x14ac:dyDescent="0.2">
      <c r="B469" s="2" t="s">
        <v>62</v>
      </c>
      <c r="C469" s="2" t="s">
        <v>100</v>
      </c>
      <c r="D469" s="2">
        <v>3036</v>
      </c>
      <c r="E469" s="73">
        <v>43277</v>
      </c>
      <c r="F469" s="2">
        <v>552914</v>
      </c>
      <c r="G469" s="2">
        <v>1315799</v>
      </c>
      <c r="H469" s="2">
        <v>134</v>
      </c>
      <c r="I469" s="2">
        <v>186.45608520507812</v>
      </c>
      <c r="J469" s="2">
        <v>14.299477577209473</v>
      </c>
      <c r="K469" s="2">
        <v>9</v>
      </c>
      <c r="L469" s="75">
        <v>2</v>
      </c>
      <c r="M469" s="75">
        <v>6.9564366340637207</v>
      </c>
      <c r="N469" s="75">
        <v>99</v>
      </c>
      <c r="O469" s="75">
        <v>7</v>
      </c>
      <c r="P469" s="75">
        <v>7</v>
      </c>
      <c r="S469" s="2" t="s">
        <v>100</v>
      </c>
      <c r="T469" s="2">
        <v>3036</v>
      </c>
      <c r="U469" s="2">
        <v>140</v>
      </c>
      <c r="V469" s="2">
        <v>1</v>
      </c>
      <c r="X469" s="2" t="s">
        <v>100</v>
      </c>
      <c r="Y469" s="2">
        <v>3036</v>
      </c>
      <c r="Z469" s="2">
        <v>5</v>
      </c>
      <c r="AB469" s="2" t="s">
        <v>100</v>
      </c>
      <c r="AC469" s="2">
        <v>3036</v>
      </c>
      <c r="AD469" s="2">
        <v>1</v>
      </c>
      <c r="AF469" s="2" t="s">
        <v>100</v>
      </c>
      <c r="AG469" s="2">
        <v>3036</v>
      </c>
      <c r="AH469" s="2">
        <v>8</v>
      </c>
    </row>
    <row r="470" spans="2:34" x14ac:dyDescent="0.2">
      <c r="B470" s="2" t="s">
        <v>62</v>
      </c>
      <c r="C470" s="2" t="s">
        <v>100</v>
      </c>
      <c r="D470" s="2">
        <v>3037</v>
      </c>
      <c r="E470" s="73">
        <v>43276</v>
      </c>
      <c r="F470" s="2">
        <v>554025</v>
      </c>
      <c r="G470" s="2">
        <v>1321448</v>
      </c>
      <c r="H470" s="2">
        <v>175</v>
      </c>
      <c r="I470" s="2">
        <v>158.80360412597656</v>
      </c>
      <c r="J470" s="2">
        <v>17.933521270751953</v>
      </c>
      <c r="K470" s="2">
        <v>7</v>
      </c>
      <c r="L470" s="75">
        <v>2</v>
      </c>
      <c r="M470" s="75">
        <v>6.9564361572265625</v>
      </c>
      <c r="N470" s="75">
        <v>99</v>
      </c>
      <c r="O470" s="75">
        <v>7</v>
      </c>
      <c r="P470" s="75">
        <v>7</v>
      </c>
      <c r="S470" s="2" t="s">
        <v>100</v>
      </c>
      <c r="T470" s="2">
        <v>3037</v>
      </c>
      <c r="U470" s="2">
        <v>140</v>
      </c>
      <c r="V470" s="2">
        <v>1</v>
      </c>
      <c r="X470" s="2" t="s">
        <v>100</v>
      </c>
      <c r="Y470" s="2">
        <v>3037</v>
      </c>
      <c r="Z470" s="2">
        <v>17</v>
      </c>
      <c r="AB470" s="2" t="s">
        <v>100</v>
      </c>
      <c r="AC470" s="2">
        <v>3037</v>
      </c>
      <c r="AD470" s="2">
        <v>0</v>
      </c>
      <c r="AF470" s="2" t="s">
        <v>100</v>
      </c>
      <c r="AG470" s="2">
        <v>3037</v>
      </c>
      <c r="AH470" s="2">
        <v>1</v>
      </c>
    </row>
    <row r="471" spans="2:34" x14ac:dyDescent="0.2">
      <c r="B471" s="2" t="s">
        <v>62</v>
      </c>
      <c r="C471" s="2" t="s">
        <v>100</v>
      </c>
      <c r="D471" s="2">
        <v>3038</v>
      </c>
      <c r="E471" s="73">
        <v>43276</v>
      </c>
      <c r="F471" s="2">
        <v>554490</v>
      </c>
      <c r="G471" s="2">
        <v>1322702</v>
      </c>
      <c r="H471" s="2">
        <v>127</v>
      </c>
      <c r="I471" s="2">
        <v>311.34359741210937</v>
      </c>
      <c r="J471" s="2">
        <v>21.914922714233398</v>
      </c>
      <c r="K471" s="2">
        <v>9</v>
      </c>
      <c r="L471" s="75">
        <v>3</v>
      </c>
      <c r="M471" s="75">
        <v>6.9564361572265625</v>
      </c>
      <c r="N471" s="75">
        <v>99</v>
      </c>
      <c r="O471" s="75">
        <v>7</v>
      </c>
      <c r="P471" s="75">
        <v>7</v>
      </c>
      <c r="S471" s="2" t="s">
        <v>100</v>
      </c>
      <c r="T471" s="2">
        <v>3038</v>
      </c>
      <c r="U471" s="2">
        <v>140</v>
      </c>
      <c r="V471" s="2">
        <v>1</v>
      </c>
      <c r="X471" s="2" t="s">
        <v>100</v>
      </c>
      <c r="Y471" s="2">
        <v>3038</v>
      </c>
      <c r="Z471" s="2">
        <v>7</v>
      </c>
      <c r="AB471" s="2" t="s">
        <v>100</v>
      </c>
      <c r="AC471" s="2">
        <v>3038</v>
      </c>
      <c r="AD471" s="2">
        <v>1</v>
      </c>
      <c r="AF471" s="2" t="s">
        <v>100</v>
      </c>
      <c r="AG471" s="2">
        <v>3038</v>
      </c>
      <c r="AH471" s="2">
        <v>8</v>
      </c>
    </row>
    <row r="472" spans="2:34" x14ac:dyDescent="0.2">
      <c r="B472" s="2" t="s">
        <v>62</v>
      </c>
      <c r="C472" s="2" t="s">
        <v>100</v>
      </c>
      <c r="D472" s="2">
        <v>3039</v>
      </c>
      <c r="E472" s="73">
        <v>43276</v>
      </c>
      <c r="F472" s="2">
        <v>554997</v>
      </c>
      <c r="G472" s="2">
        <v>1321513</v>
      </c>
      <c r="H472" s="2">
        <v>124</v>
      </c>
      <c r="I472" s="2">
        <v>929.028564453125</v>
      </c>
      <c r="J472" s="2">
        <v>17.61622428894043</v>
      </c>
      <c r="K472" s="2">
        <v>39</v>
      </c>
      <c r="L472" s="75">
        <v>2</v>
      </c>
      <c r="M472" s="75">
        <v>6.9564361572265625</v>
      </c>
      <c r="N472" s="75">
        <v>99</v>
      </c>
      <c r="O472" s="75">
        <v>7</v>
      </c>
      <c r="P472" s="75">
        <v>7</v>
      </c>
      <c r="S472" s="2" t="s">
        <v>100</v>
      </c>
      <c r="T472" s="2">
        <v>3039</v>
      </c>
      <c r="U472" s="2">
        <v>140</v>
      </c>
      <c r="V472" s="2">
        <v>1</v>
      </c>
      <c r="X472" s="2" t="s">
        <v>100</v>
      </c>
      <c r="Y472" s="2">
        <v>3039</v>
      </c>
      <c r="Z472" s="2">
        <v>4</v>
      </c>
      <c r="AB472" s="2" t="s">
        <v>100</v>
      </c>
      <c r="AC472" s="2">
        <v>3039</v>
      </c>
      <c r="AD472" s="2">
        <v>1</v>
      </c>
      <c r="AF472" s="2" t="s">
        <v>100</v>
      </c>
      <c r="AG472" s="2">
        <v>3039</v>
      </c>
      <c r="AH472" s="2">
        <v>4</v>
      </c>
    </row>
    <row r="473" spans="2:34" x14ac:dyDescent="0.2">
      <c r="B473" s="2" t="s">
        <v>62</v>
      </c>
      <c r="C473" s="2" t="s">
        <v>100</v>
      </c>
      <c r="D473" s="2">
        <v>3040</v>
      </c>
      <c r="E473" s="73">
        <v>43275</v>
      </c>
      <c r="F473" s="2">
        <v>560000</v>
      </c>
      <c r="G473" s="2">
        <v>1323135</v>
      </c>
      <c r="H473" s="2">
        <v>106</v>
      </c>
      <c r="I473" s="2">
        <v>930.39190673828125</v>
      </c>
      <c r="J473" s="2">
        <v>37.156707763671875</v>
      </c>
      <c r="K473" s="2">
        <v>29</v>
      </c>
      <c r="L473" s="75">
        <v>4</v>
      </c>
      <c r="M473" s="75">
        <v>6.9564361572265625</v>
      </c>
      <c r="N473" s="75">
        <v>99</v>
      </c>
      <c r="O473" s="75">
        <v>7</v>
      </c>
      <c r="P473" s="75">
        <v>7</v>
      </c>
      <c r="S473" s="2" t="s">
        <v>100</v>
      </c>
      <c r="T473" s="2">
        <v>3040</v>
      </c>
      <c r="U473" s="2">
        <v>140</v>
      </c>
      <c r="V473" s="2">
        <v>1</v>
      </c>
      <c r="X473" s="2" t="s">
        <v>100</v>
      </c>
      <c r="Y473" s="2">
        <v>3040</v>
      </c>
      <c r="Z473" s="2">
        <v>2</v>
      </c>
      <c r="AB473" s="2" t="s">
        <v>100</v>
      </c>
      <c r="AC473" s="2">
        <v>3040</v>
      </c>
      <c r="AD473" s="2">
        <v>1</v>
      </c>
      <c r="AF473" s="2" t="s">
        <v>100</v>
      </c>
      <c r="AG473" s="2">
        <v>3040</v>
      </c>
      <c r="AH473" s="2">
        <v>11</v>
      </c>
    </row>
    <row r="474" spans="2:34" x14ac:dyDescent="0.2">
      <c r="B474" s="2" t="s">
        <v>62</v>
      </c>
      <c r="C474" s="2" t="s">
        <v>100</v>
      </c>
      <c r="D474" s="2">
        <v>3041</v>
      </c>
      <c r="E474" s="73">
        <v>43275</v>
      </c>
      <c r="F474" s="2">
        <v>560111</v>
      </c>
      <c r="G474" s="2">
        <v>1324440</v>
      </c>
      <c r="H474" s="2">
        <v>192</v>
      </c>
      <c r="I474" s="2">
        <v>145.32463073730469</v>
      </c>
      <c r="J474" s="2">
        <v>28.514137268066406</v>
      </c>
      <c r="K474" s="2">
        <v>7</v>
      </c>
      <c r="L474" s="75">
        <v>3</v>
      </c>
      <c r="M474" s="75">
        <v>6.9564361572265625</v>
      </c>
      <c r="N474" s="75">
        <v>99</v>
      </c>
      <c r="O474" s="75">
        <v>7</v>
      </c>
      <c r="P474" s="75">
        <v>7</v>
      </c>
      <c r="S474" s="2" t="s">
        <v>100</v>
      </c>
      <c r="T474" s="2">
        <v>3041</v>
      </c>
      <c r="U474" s="2">
        <v>140</v>
      </c>
      <c r="V474" s="2">
        <v>1</v>
      </c>
      <c r="X474" s="2" t="s">
        <v>100</v>
      </c>
      <c r="Y474" s="2">
        <v>3041</v>
      </c>
      <c r="Z474" s="2">
        <v>3</v>
      </c>
      <c r="AB474" s="2" t="s">
        <v>100</v>
      </c>
      <c r="AC474" s="2">
        <v>3041</v>
      </c>
      <c r="AD474" s="2">
        <v>0</v>
      </c>
      <c r="AF474" s="2" t="s">
        <v>100</v>
      </c>
      <c r="AG474" s="2">
        <v>3041</v>
      </c>
      <c r="AH474" s="2">
        <v>2</v>
      </c>
    </row>
    <row r="475" spans="2:34" x14ac:dyDescent="0.2">
      <c r="B475" s="2" t="s">
        <v>62</v>
      </c>
      <c r="C475" s="2" t="s">
        <v>100</v>
      </c>
      <c r="D475" s="2">
        <v>3042</v>
      </c>
      <c r="E475" s="73">
        <v>43274</v>
      </c>
      <c r="F475" s="2">
        <v>561099</v>
      </c>
      <c r="G475" s="2">
        <v>1324999</v>
      </c>
      <c r="H475" s="2">
        <v>89</v>
      </c>
      <c r="I475" s="2">
        <v>1156.9718017578125</v>
      </c>
      <c r="J475" s="2">
        <v>44.047897338867188</v>
      </c>
      <c r="K475" s="2">
        <v>30</v>
      </c>
      <c r="L475" s="75">
        <v>5</v>
      </c>
      <c r="M475" s="75">
        <v>6.9564361572265625</v>
      </c>
      <c r="N475" s="75">
        <v>99</v>
      </c>
      <c r="O475" s="75">
        <v>7</v>
      </c>
      <c r="P475" s="75">
        <v>7</v>
      </c>
      <c r="S475" s="2" t="s">
        <v>100</v>
      </c>
      <c r="T475" s="2">
        <v>3042</v>
      </c>
      <c r="U475" s="2">
        <v>140</v>
      </c>
      <c r="V475" s="2">
        <v>1</v>
      </c>
      <c r="X475" s="2" t="s">
        <v>100</v>
      </c>
      <c r="Y475" s="2">
        <v>3042</v>
      </c>
      <c r="Z475" s="2">
        <v>0</v>
      </c>
      <c r="AB475" s="2" t="s">
        <v>100</v>
      </c>
      <c r="AC475" s="2">
        <v>3042</v>
      </c>
      <c r="AD475" s="2">
        <v>2</v>
      </c>
      <c r="AF475" s="2" t="s">
        <v>100</v>
      </c>
      <c r="AG475" s="2">
        <v>3042</v>
      </c>
      <c r="AH475" s="2">
        <v>0</v>
      </c>
    </row>
    <row r="476" spans="2:34" x14ac:dyDescent="0.2">
      <c r="B476" s="2" t="s">
        <v>63</v>
      </c>
      <c r="C476" s="2" t="s">
        <v>100</v>
      </c>
      <c r="D476" s="2">
        <v>3043</v>
      </c>
      <c r="E476" s="73">
        <v>43304</v>
      </c>
      <c r="F476" s="2">
        <v>545958</v>
      </c>
      <c r="G476" s="2">
        <v>1340082</v>
      </c>
      <c r="H476" s="2">
        <v>82</v>
      </c>
      <c r="I476" s="2">
        <v>3367.52978515625</v>
      </c>
      <c r="J476" s="2">
        <v>450.8626708984375</v>
      </c>
      <c r="K476" s="2">
        <v>127</v>
      </c>
      <c r="L476" s="75">
        <v>57</v>
      </c>
      <c r="M476" s="75">
        <v>7.0267033576965332</v>
      </c>
      <c r="N476" s="75">
        <v>100</v>
      </c>
      <c r="O476" s="75">
        <v>7</v>
      </c>
      <c r="P476" s="75">
        <v>7</v>
      </c>
      <c r="S476" s="2" t="s">
        <v>100</v>
      </c>
      <c r="T476" s="2">
        <v>3043</v>
      </c>
      <c r="U476" s="2">
        <v>701</v>
      </c>
      <c r="V476" s="2">
        <v>0</v>
      </c>
      <c r="X476" s="2" t="s">
        <v>100</v>
      </c>
      <c r="Y476" s="2">
        <v>3043</v>
      </c>
      <c r="Z476" s="2">
        <v>1</v>
      </c>
      <c r="AB476" s="2" t="s">
        <v>100</v>
      </c>
      <c r="AC476" s="2">
        <v>3043</v>
      </c>
      <c r="AD476" s="2">
        <v>2</v>
      </c>
      <c r="AF476" s="2" t="s">
        <v>100</v>
      </c>
      <c r="AG476" s="2">
        <v>3043</v>
      </c>
      <c r="AH476" s="2">
        <v>49</v>
      </c>
    </row>
    <row r="477" spans="2:34" x14ac:dyDescent="0.2">
      <c r="B477" s="2" t="s">
        <v>63</v>
      </c>
      <c r="C477" s="2" t="s">
        <v>100</v>
      </c>
      <c r="D477" s="2">
        <v>3044</v>
      </c>
      <c r="E477" s="73">
        <v>43304</v>
      </c>
      <c r="F477" s="2">
        <v>545956</v>
      </c>
      <c r="G477" s="2">
        <v>1341738</v>
      </c>
      <c r="H477" s="2">
        <v>116</v>
      </c>
      <c r="I477" s="2">
        <v>2347.229248046875</v>
      </c>
      <c r="J477" s="2">
        <v>42.295589447021484</v>
      </c>
      <c r="K477" s="2">
        <v>78</v>
      </c>
      <c r="L477" s="75">
        <v>5</v>
      </c>
      <c r="M477" s="75">
        <v>6.9564361572265625</v>
      </c>
      <c r="N477" s="75">
        <v>99</v>
      </c>
      <c r="O477" s="75">
        <v>7</v>
      </c>
      <c r="P477" s="75">
        <v>7</v>
      </c>
      <c r="S477" s="2" t="s">
        <v>100</v>
      </c>
      <c r="T477" s="2">
        <v>3044</v>
      </c>
      <c r="U477" s="2">
        <v>696</v>
      </c>
      <c r="V477" s="2">
        <v>0</v>
      </c>
      <c r="X477" s="2" t="s">
        <v>100</v>
      </c>
      <c r="Y477" s="2">
        <v>3044</v>
      </c>
      <c r="Z477" s="2">
        <v>22</v>
      </c>
      <c r="AB477" s="2" t="s">
        <v>100</v>
      </c>
      <c r="AC477" s="2">
        <v>3044</v>
      </c>
      <c r="AD477" s="2">
        <v>4</v>
      </c>
      <c r="AF477" s="2" t="s">
        <v>100</v>
      </c>
      <c r="AG477" s="2">
        <v>3044</v>
      </c>
      <c r="AH477" s="2">
        <v>9</v>
      </c>
    </row>
    <row r="478" spans="2:34" x14ac:dyDescent="0.2">
      <c r="B478" s="2" t="s">
        <v>63</v>
      </c>
      <c r="C478" s="2" t="s">
        <v>100</v>
      </c>
      <c r="D478" s="2">
        <v>3045</v>
      </c>
      <c r="E478" s="73">
        <v>43303</v>
      </c>
      <c r="F478" s="2">
        <v>550948</v>
      </c>
      <c r="G478" s="2">
        <v>1334253</v>
      </c>
      <c r="H478" s="2">
        <v>87</v>
      </c>
      <c r="I478" s="2">
        <v>416.016845703125</v>
      </c>
      <c r="J478" s="2">
        <v>126.31672668457031</v>
      </c>
      <c r="K478" s="2">
        <v>25</v>
      </c>
      <c r="L478" s="75">
        <v>15</v>
      </c>
      <c r="M478" s="75">
        <v>6.9564361572265625</v>
      </c>
      <c r="N478" s="75">
        <v>99</v>
      </c>
      <c r="O478" s="75">
        <v>7</v>
      </c>
      <c r="P478" s="75">
        <v>7</v>
      </c>
      <c r="S478" s="2" t="s">
        <v>100</v>
      </c>
      <c r="T478" s="2">
        <v>3045</v>
      </c>
      <c r="U478" s="2">
        <v>700</v>
      </c>
      <c r="V478" s="2">
        <v>0</v>
      </c>
      <c r="X478" s="2" t="s">
        <v>100</v>
      </c>
      <c r="Y478" s="2">
        <v>3045</v>
      </c>
      <c r="Z478" s="2">
        <v>9</v>
      </c>
      <c r="AB478" s="2" t="s">
        <v>100</v>
      </c>
      <c r="AC478" s="2">
        <v>3045</v>
      </c>
      <c r="AD478" s="2">
        <v>0</v>
      </c>
      <c r="AF478" s="2" t="s">
        <v>100</v>
      </c>
      <c r="AG478" s="2">
        <v>3045</v>
      </c>
      <c r="AH478" s="2">
        <v>0</v>
      </c>
    </row>
    <row r="479" spans="2:34" x14ac:dyDescent="0.2">
      <c r="B479" s="2" t="s">
        <v>63</v>
      </c>
      <c r="C479" s="2" t="s">
        <v>100</v>
      </c>
      <c r="D479" s="2">
        <v>3046</v>
      </c>
      <c r="E479" s="73">
        <v>43303</v>
      </c>
      <c r="F479" s="2">
        <v>550930</v>
      </c>
      <c r="G479" s="2">
        <v>1340055</v>
      </c>
      <c r="H479" s="2">
        <v>94</v>
      </c>
      <c r="I479" s="2">
        <v>2121.41650390625</v>
      </c>
      <c r="J479" s="2">
        <v>155.66694641113281</v>
      </c>
      <c r="K479" s="2">
        <v>119</v>
      </c>
      <c r="L479" s="75">
        <v>17</v>
      </c>
      <c r="M479" s="75">
        <v>6.88616943359375</v>
      </c>
      <c r="N479" s="75">
        <v>98</v>
      </c>
      <c r="O479" s="75">
        <v>7</v>
      </c>
      <c r="P479" s="75">
        <v>7</v>
      </c>
      <c r="S479" s="2" t="s">
        <v>100</v>
      </c>
      <c r="T479" s="2">
        <v>3046</v>
      </c>
      <c r="U479" s="2">
        <v>695</v>
      </c>
      <c r="V479" s="2">
        <v>0</v>
      </c>
      <c r="X479" s="2" t="s">
        <v>100</v>
      </c>
      <c r="Y479" s="2">
        <v>3046</v>
      </c>
      <c r="Z479" s="2">
        <v>1</v>
      </c>
      <c r="AB479" s="2" t="s">
        <v>100</v>
      </c>
      <c r="AC479" s="2">
        <v>3046</v>
      </c>
      <c r="AD479" s="2">
        <v>0</v>
      </c>
      <c r="AF479" s="2" t="s">
        <v>100</v>
      </c>
      <c r="AG479" s="2">
        <v>3046</v>
      </c>
      <c r="AH479" s="2">
        <v>9</v>
      </c>
    </row>
    <row r="480" spans="2:34" x14ac:dyDescent="0.2">
      <c r="B480" s="2" t="s">
        <v>63</v>
      </c>
      <c r="C480" s="2" t="s">
        <v>100</v>
      </c>
      <c r="D480" s="2">
        <v>3047</v>
      </c>
      <c r="E480" s="73">
        <v>43303</v>
      </c>
      <c r="F480" s="2">
        <v>551988</v>
      </c>
      <c r="G480" s="2">
        <v>1334399</v>
      </c>
      <c r="H480" s="2">
        <v>40</v>
      </c>
      <c r="I480" s="2">
        <v>1182.98095703125</v>
      </c>
      <c r="J480" s="2">
        <v>231.58738708496094</v>
      </c>
      <c r="K480" s="2">
        <v>34</v>
      </c>
      <c r="L480" s="75">
        <v>34</v>
      </c>
      <c r="M480" s="75">
        <v>7.0267033576965332</v>
      </c>
      <c r="N480" s="75">
        <v>100</v>
      </c>
      <c r="O480" s="75">
        <v>7</v>
      </c>
      <c r="P480" s="75">
        <v>7</v>
      </c>
      <c r="S480" s="2" t="s">
        <v>100</v>
      </c>
      <c r="T480" s="2">
        <v>3047</v>
      </c>
      <c r="U480" s="2">
        <v>701</v>
      </c>
      <c r="V480" s="2">
        <v>0</v>
      </c>
      <c r="X480" s="2" t="s">
        <v>100</v>
      </c>
      <c r="Y480" s="2">
        <v>3047</v>
      </c>
      <c r="Z480" s="2">
        <v>0</v>
      </c>
      <c r="AB480" s="2" t="s">
        <v>100</v>
      </c>
      <c r="AC480" s="2">
        <v>3047</v>
      </c>
      <c r="AD480" s="2">
        <v>0</v>
      </c>
      <c r="AF480" s="2" t="s">
        <v>100</v>
      </c>
      <c r="AG480" s="2">
        <v>3047</v>
      </c>
      <c r="AH480" s="2">
        <v>5</v>
      </c>
    </row>
    <row r="481" spans="2:34" x14ac:dyDescent="0.2">
      <c r="B481" s="2" t="s">
        <v>63</v>
      </c>
      <c r="C481" s="2" t="s">
        <v>100</v>
      </c>
      <c r="D481" s="2">
        <v>3048</v>
      </c>
      <c r="E481" s="73">
        <v>43305</v>
      </c>
      <c r="F481" s="2">
        <v>551982</v>
      </c>
      <c r="G481" s="2">
        <v>1340077</v>
      </c>
      <c r="H481" s="2">
        <v>64</v>
      </c>
      <c r="I481" s="2">
        <v>787.59375</v>
      </c>
      <c r="J481" s="2">
        <v>1074.693603515625</v>
      </c>
      <c r="K481" s="2">
        <v>50</v>
      </c>
      <c r="L481" s="75">
        <v>141</v>
      </c>
      <c r="M481" s="75">
        <v>6.9564361572265625</v>
      </c>
      <c r="N481" s="75">
        <v>99</v>
      </c>
      <c r="O481" s="75">
        <v>7</v>
      </c>
      <c r="P481" s="75">
        <v>7</v>
      </c>
      <c r="S481" s="2" t="s">
        <v>100</v>
      </c>
      <c r="T481" s="2">
        <v>3048</v>
      </c>
      <c r="U481" s="2">
        <v>703</v>
      </c>
      <c r="V481" s="2">
        <v>0</v>
      </c>
      <c r="X481" s="2" t="s">
        <v>100</v>
      </c>
      <c r="Y481" s="2">
        <v>3048</v>
      </c>
      <c r="Z481" s="2">
        <v>0</v>
      </c>
      <c r="AB481" s="2" t="s">
        <v>100</v>
      </c>
      <c r="AC481" s="2">
        <v>3048</v>
      </c>
      <c r="AD481" s="2">
        <v>0</v>
      </c>
      <c r="AF481" s="2" t="s">
        <v>100</v>
      </c>
      <c r="AG481" s="2">
        <v>3048</v>
      </c>
      <c r="AH481" s="2">
        <v>0</v>
      </c>
    </row>
    <row r="482" spans="2:34" x14ac:dyDescent="0.2">
      <c r="B482" s="2" t="s">
        <v>63</v>
      </c>
      <c r="C482" s="2" t="s">
        <v>100</v>
      </c>
      <c r="D482" s="2">
        <v>3049</v>
      </c>
      <c r="E482" s="73">
        <v>43298</v>
      </c>
      <c r="F482" s="2">
        <v>551911</v>
      </c>
      <c r="G482" s="2">
        <v>1341898</v>
      </c>
      <c r="H482" s="2">
        <v>102</v>
      </c>
      <c r="I482" s="2">
        <v>3034.14404296875</v>
      </c>
      <c r="J482" s="2">
        <v>144.77174377441406</v>
      </c>
      <c r="K482" s="2">
        <v>125</v>
      </c>
      <c r="L482" s="75">
        <v>17</v>
      </c>
      <c r="M482" s="75">
        <v>6.9564361572265625</v>
      </c>
      <c r="N482" s="75">
        <v>99</v>
      </c>
      <c r="O482" s="75">
        <v>7</v>
      </c>
      <c r="P482" s="75">
        <v>7</v>
      </c>
      <c r="S482" s="2" t="s">
        <v>100</v>
      </c>
      <c r="T482" s="2">
        <v>3049</v>
      </c>
      <c r="U482" s="2">
        <v>699</v>
      </c>
      <c r="V482" s="2">
        <v>0</v>
      </c>
      <c r="X482" s="2" t="s">
        <v>100</v>
      </c>
      <c r="Y482" s="2">
        <v>3049</v>
      </c>
      <c r="Z482" s="2">
        <v>2</v>
      </c>
      <c r="AB482" s="2" t="s">
        <v>100</v>
      </c>
      <c r="AC482" s="2">
        <v>3049</v>
      </c>
      <c r="AD482" s="2">
        <v>0</v>
      </c>
      <c r="AF482" s="2" t="s">
        <v>100</v>
      </c>
      <c r="AG482" s="2">
        <v>3049</v>
      </c>
      <c r="AH482" s="2">
        <v>71</v>
      </c>
    </row>
    <row r="483" spans="2:34" x14ac:dyDescent="0.2">
      <c r="B483" s="2" t="s">
        <v>63</v>
      </c>
      <c r="C483" s="2" t="s">
        <v>100</v>
      </c>
      <c r="D483" s="2">
        <v>3050</v>
      </c>
      <c r="E483" s="73">
        <v>43298</v>
      </c>
      <c r="F483" s="2">
        <v>551988</v>
      </c>
      <c r="G483" s="2">
        <v>1343617</v>
      </c>
      <c r="H483" s="2">
        <v>112</v>
      </c>
      <c r="I483" s="2">
        <v>3502.41845703125</v>
      </c>
      <c r="J483" s="2">
        <v>148.65547180175781</v>
      </c>
      <c r="K483" s="2">
        <v>131</v>
      </c>
      <c r="L483" s="75">
        <v>16</v>
      </c>
      <c r="M483" s="75">
        <v>6.9564366340637207</v>
      </c>
      <c r="N483" s="75">
        <v>99</v>
      </c>
      <c r="O483" s="75">
        <v>7</v>
      </c>
      <c r="P483" s="75">
        <v>7</v>
      </c>
      <c r="S483" s="2" t="s">
        <v>100</v>
      </c>
      <c r="T483" s="2">
        <v>3050</v>
      </c>
      <c r="U483" s="2">
        <v>697</v>
      </c>
      <c r="V483" s="2">
        <v>0</v>
      </c>
      <c r="X483" s="2" t="s">
        <v>100</v>
      </c>
      <c r="Y483" s="2">
        <v>3050</v>
      </c>
      <c r="Z483" s="2">
        <v>16</v>
      </c>
      <c r="AB483" s="2" t="s">
        <v>100</v>
      </c>
      <c r="AC483" s="2">
        <v>3050</v>
      </c>
      <c r="AD483" s="2">
        <v>7</v>
      </c>
      <c r="AF483" s="2" t="s">
        <v>100</v>
      </c>
      <c r="AG483" s="2">
        <v>3050</v>
      </c>
      <c r="AH483" s="2">
        <v>33</v>
      </c>
    </row>
    <row r="484" spans="2:34" x14ac:dyDescent="0.2">
      <c r="B484" s="2" t="s">
        <v>63</v>
      </c>
      <c r="C484" s="2" t="s">
        <v>100</v>
      </c>
      <c r="D484" s="2">
        <v>3051</v>
      </c>
      <c r="E484" s="73">
        <v>43305</v>
      </c>
      <c r="F484" s="2">
        <v>552979</v>
      </c>
      <c r="G484" s="2">
        <v>1340078</v>
      </c>
      <c r="H484" s="2">
        <v>49</v>
      </c>
      <c r="I484" s="2">
        <v>998.75537109375</v>
      </c>
      <c r="J484" s="2">
        <v>349.07980346679687</v>
      </c>
      <c r="K484" s="2">
        <v>33</v>
      </c>
      <c r="L484" s="75">
        <v>49</v>
      </c>
      <c r="M484" s="75">
        <v>6.9564361572265625</v>
      </c>
      <c r="N484" s="75">
        <v>99</v>
      </c>
      <c r="O484" s="75">
        <v>7</v>
      </c>
      <c r="P484" s="75">
        <v>7</v>
      </c>
      <c r="S484" s="2" t="s">
        <v>100</v>
      </c>
      <c r="T484" s="2">
        <v>3051</v>
      </c>
      <c r="U484" s="2">
        <v>697</v>
      </c>
      <c r="V484" s="2">
        <v>0</v>
      </c>
      <c r="X484" s="2" t="s">
        <v>100</v>
      </c>
      <c r="Y484" s="2">
        <v>3051</v>
      </c>
      <c r="Z484" s="2">
        <v>0</v>
      </c>
      <c r="AB484" s="2" t="s">
        <v>100</v>
      </c>
      <c r="AC484" s="2">
        <v>3051</v>
      </c>
      <c r="AD484" s="2">
        <v>0</v>
      </c>
      <c r="AF484" s="2" t="s">
        <v>100</v>
      </c>
      <c r="AG484" s="2">
        <v>3051</v>
      </c>
      <c r="AH484" s="2">
        <v>26</v>
      </c>
    </row>
    <row r="485" spans="2:34" x14ac:dyDescent="0.2">
      <c r="B485" s="2" t="s">
        <v>63</v>
      </c>
      <c r="C485" s="2" t="s">
        <v>100</v>
      </c>
      <c r="D485" s="2">
        <v>3052</v>
      </c>
      <c r="E485" s="73">
        <v>43306</v>
      </c>
      <c r="F485" s="2">
        <v>552956</v>
      </c>
      <c r="G485" s="2">
        <v>1341866</v>
      </c>
      <c r="H485" s="2">
        <v>91</v>
      </c>
      <c r="I485" s="2">
        <v>1926.7623291015625</v>
      </c>
      <c r="J485" s="2">
        <v>385.160888671875</v>
      </c>
      <c r="K485" s="2">
        <v>105</v>
      </c>
      <c r="L485" s="75">
        <v>41</v>
      </c>
      <c r="M485" s="75">
        <v>6.9564366340637207</v>
      </c>
      <c r="N485" s="75">
        <v>99</v>
      </c>
      <c r="O485" s="75">
        <v>7</v>
      </c>
      <c r="P485" s="75">
        <v>7</v>
      </c>
      <c r="S485" s="2" t="s">
        <v>100</v>
      </c>
      <c r="T485" s="2">
        <v>3052</v>
      </c>
      <c r="U485" s="2">
        <v>701</v>
      </c>
      <c r="V485" s="2">
        <v>0</v>
      </c>
      <c r="X485" s="2" t="s">
        <v>100</v>
      </c>
      <c r="Y485" s="2">
        <v>3052</v>
      </c>
      <c r="Z485" s="2">
        <v>0</v>
      </c>
      <c r="AB485" s="2" t="s">
        <v>100</v>
      </c>
      <c r="AC485" s="2">
        <v>3052</v>
      </c>
      <c r="AD485" s="2">
        <v>3</v>
      </c>
      <c r="AF485" s="2" t="s">
        <v>100</v>
      </c>
      <c r="AG485" s="2">
        <v>3052</v>
      </c>
      <c r="AH485" s="2">
        <v>22</v>
      </c>
    </row>
    <row r="486" spans="2:34" x14ac:dyDescent="0.2">
      <c r="B486" s="2" t="s">
        <v>63</v>
      </c>
      <c r="C486" s="2" t="s">
        <v>100</v>
      </c>
      <c r="D486" s="2">
        <v>3053</v>
      </c>
      <c r="E486" s="73">
        <v>43297</v>
      </c>
      <c r="F486" s="2">
        <v>552987</v>
      </c>
      <c r="G486" s="2">
        <v>1343647</v>
      </c>
      <c r="H486" s="2">
        <v>109</v>
      </c>
      <c r="I486" s="2">
        <v>2019.5458984375</v>
      </c>
      <c r="J486" s="2">
        <v>178.09532165527344</v>
      </c>
      <c r="K486" s="2">
        <v>79</v>
      </c>
      <c r="L486" s="75">
        <v>20</v>
      </c>
      <c r="M486" s="75">
        <v>7.0267033576965332</v>
      </c>
      <c r="N486" s="75">
        <v>100</v>
      </c>
      <c r="O486" s="75">
        <v>7</v>
      </c>
      <c r="P486" s="75">
        <v>7</v>
      </c>
      <c r="S486" s="2" t="s">
        <v>100</v>
      </c>
      <c r="T486" s="2">
        <v>3053</v>
      </c>
      <c r="U486" s="2">
        <v>694</v>
      </c>
      <c r="V486" s="2">
        <v>0</v>
      </c>
      <c r="X486" s="2" t="s">
        <v>100</v>
      </c>
      <c r="Y486" s="2">
        <v>3053</v>
      </c>
      <c r="Z486" s="2">
        <v>4</v>
      </c>
      <c r="AB486" s="2" t="s">
        <v>100</v>
      </c>
      <c r="AC486" s="2">
        <v>3053</v>
      </c>
      <c r="AD486" s="2">
        <v>4</v>
      </c>
      <c r="AF486" s="2" t="s">
        <v>100</v>
      </c>
      <c r="AG486" s="2">
        <v>3053</v>
      </c>
      <c r="AH486" s="2">
        <v>1</v>
      </c>
    </row>
    <row r="487" spans="2:34" x14ac:dyDescent="0.2">
      <c r="B487" s="2" t="s">
        <v>63</v>
      </c>
      <c r="C487" s="2" t="s">
        <v>100</v>
      </c>
      <c r="D487" s="2">
        <v>3054</v>
      </c>
      <c r="E487" s="73">
        <v>43297</v>
      </c>
      <c r="F487" s="2">
        <v>552914</v>
      </c>
      <c r="G487" s="2">
        <v>1345332</v>
      </c>
      <c r="H487" s="2">
        <v>156</v>
      </c>
      <c r="I487" s="2">
        <v>4384.69775390625</v>
      </c>
      <c r="J487" s="2">
        <v>54.783607482910156</v>
      </c>
      <c r="K487" s="2">
        <v>166</v>
      </c>
      <c r="L487" s="75">
        <v>6</v>
      </c>
      <c r="M487" s="75">
        <v>6.9564361572265625</v>
      </c>
      <c r="N487" s="75">
        <v>99</v>
      </c>
      <c r="O487" s="75">
        <v>7</v>
      </c>
      <c r="P487" s="75">
        <v>7</v>
      </c>
      <c r="S487" s="2" t="s">
        <v>100</v>
      </c>
      <c r="T487" s="2">
        <v>3054</v>
      </c>
      <c r="U487" s="2">
        <v>697</v>
      </c>
      <c r="V487" s="2">
        <v>0</v>
      </c>
      <c r="X487" s="2" t="s">
        <v>100</v>
      </c>
      <c r="Y487" s="2">
        <v>3054</v>
      </c>
      <c r="Z487" s="2">
        <v>33</v>
      </c>
      <c r="AB487" s="2" t="s">
        <v>100</v>
      </c>
      <c r="AC487" s="2">
        <v>3054</v>
      </c>
      <c r="AD487" s="2">
        <v>1</v>
      </c>
      <c r="AF487" s="2" t="s">
        <v>100</v>
      </c>
      <c r="AG487" s="2">
        <v>3054</v>
      </c>
      <c r="AH487" s="2">
        <v>7</v>
      </c>
    </row>
    <row r="488" spans="2:34" x14ac:dyDescent="0.2">
      <c r="B488" s="2" t="s">
        <v>63</v>
      </c>
      <c r="C488" s="2" t="s">
        <v>100</v>
      </c>
      <c r="D488" s="2">
        <v>3055</v>
      </c>
      <c r="E488" s="73">
        <v>43305</v>
      </c>
      <c r="F488" s="2">
        <v>553982</v>
      </c>
      <c r="G488" s="2">
        <v>1340078</v>
      </c>
      <c r="H488" s="2">
        <v>100</v>
      </c>
      <c r="I488" s="2">
        <v>1250.429443359375</v>
      </c>
      <c r="J488" s="2">
        <v>146.83761596679687</v>
      </c>
      <c r="K488" s="2">
        <v>61</v>
      </c>
      <c r="L488" s="75">
        <v>16</v>
      </c>
      <c r="M488" s="75">
        <v>6.9564361572265625</v>
      </c>
      <c r="N488" s="75">
        <v>99</v>
      </c>
      <c r="O488" s="75">
        <v>7</v>
      </c>
      <c r="P488" s="75">
        <v>7</v>
      </c>
      <c r="S488" s="2" t="s">
        <v>100</v>
      </c>
      <c r="T488" s="2">
        <v>3055</v>
      </c>
      <c r="U488" s="2">
        <v>699</v>
      </c>
      <c r="V488" s="2">
        <v>0</v>
      </c>
      <c r="X488" s="2" t="s">
        <v>100</v>
      </c>
      <c r="Y488" s="2">
        <v>3055</v>
      </c>
      <c r="Z488" s="2">
        <v>4</v>
      </c>
      <c r="AB488" s="2" t="s">
        <v>100</v>
      </c>
      <c r="AC488" s="2">
        <v>3055</v>
      </c>
      <c r="AD488" s="2">
        <v>12</v>
      </c>
      <c r="AF488" s="2" t="s">
        <v>100</v>
      </c>
      <c r="AG488" s="2">
        <v>3055</v>
      </c>
      <c r="AH488" s="2">
        <v>57</v>
      </c>
    </row>
    <row r="489" spans="2:34" x14ac:dyDescent="0.2">
      <c r="B489" s="2" t="s">
        <v>63</v>
      </c>
      <c r="C489" s="2" t="s">
        <v>100</v>
      </c>
      <c r="D489" s="2">
        <v>3056</v>
      </c>
      <c r="E489" s="73">
        <v>43306</v>
      </c>
      <c r="F489" s="2">
        <v>553977</v>
      </c>
      <c r="G489" s="2">
        <v>1341888</v>
      </c>
      <c r="H489" s="2">
        <v>114</v>
      </c>
      <c r="I489" s="2">
        <v>290.58334350585937</v>
      </c>
      <c r="J489" s="2">
        <v>16.839950561523438</v>
      </c>
      <c r="K489" s="2">
        <v>13</v>
      </c>
      <c r="L489" s="75">
        <v>2</v>
      </c>
      <c r="M489" s="75">
        <v>6.9564361572265625</v>
      </c>
      <c r="N489" s="75">
        <v>99</v>
      </c>
      <c r="O489" s="75">
        <v>7</v>
      </c>
      <c r="P489" s="75">
        <v>7</v>
      </c>
      <c r="S489" s="2" t="s">
        <v>100</v>
      </c>
      <c r="T489" s="2">
        <v>3056</v>
      </c>
      <c r="U489" s="2">
        <v>696</v>
      </c>
      <c r="V489" s="2">
        <v>0</v>
      </c>
      <c r="X489" s="2" t="s">
        <v>100</v>
      </c>
      <c r="Y489" s="2">
        <v>3056</v>
      </c>
      <c r="Z489" s="2">
        <v>26</v>
      </c>
      <c r="AB489" s="2" t="s">
        <v>100</v>
      </c>
      <c r="AC489" s="2">
        <v>3056</v>
      </c>
      <c r="AD489" s="2">
        <v>0</v>
      </c>
      <c r="AF489" s="2" t="s">
        <v>100</v>
      </c>
      <c r="AG489" s="2">
        <v>3056</v>
      </c>
      <c r="AH489" s="2">
        <v>1</v>
      </c>
    </row>
    <row r="490" spans="2:34" x14ac:dyDescent="0.2">
      <c r="B490" s="2" t="s">
        <v>63</v>
      </c>
      <c r="C490" s="2" t="s">
        <v>100</v>
      </c>
      <c r="D490" s="2">
        <v>3057</v>
      </c>
      <c r="E490" s="73">
        <v>43306</v>
      </c>
      <c r="F490" s="2">
        <v>553975</v>
      </c>
      <c r="G490" s="2">
        <v>1343692</v>
      </c>
      <c r="H490" s="2">
        <v>111</v>
      </c>
      <c r="I490" s="2">
        <v>1288.8070068359375</v>
      </c>
      <c r="J490" s="2">
        <v>55.137641906738281</v>
      </c>
      <c r="K490" s="2">
        <v>46</v>
      </c>
      <c r="L490" s="75">
        <v>6</v>
      </c>
      <c r="M490" s="75">
        <v>7.0267038345336914</v>
      </c>
      <c r="N490" s="75">
        <v>100</v>
      </c>
      <c r="O490" s="75">
        <v>7</v>
      </c>
      <c r="P490" s="75">
        <v>7</v>
      </c>
      <c r="S490" s="2" t="s">
        <v>100</v>
      </c>
      <c r="T490" s="2">
        <v>3057</v>
      </c>
      <c r="U490" s="2">
        <v>700</v>
      </c>
      <c r="V490" s="2">
        <v>0</v>
      </c>
      <c r="X490" s="2" t="s">
        <v>100</v>
      </c>
      <c r="Y490" s="2">
        <v>3057</v>
      </c>
      <c r="Z490" s="2">
        <v>11</v>
      </c>
      <c r="AB490" s="2" t="s">
        <v>100</v>
      </c>
      <c r="AC490" s="2">
        <v>3057</v>
      </c>
      <c r="AD490" s="2">
        <v>7</v>
      </c>
      <c r="AF490" s="2" t="s">
        <v>100</v>
      </c>
      <c r="AG490" s="2">
        <v>3057</v>
      </c>
      <c r="AH490" s="2">
        <v>0</v>
      </c>
    </row>
    <row r="491" spans="2:34" x14ac:dyDescent="0.2">
      <c r="B491" s="2" t="s">
        <v>63</v>
      </c>
      <c r="C491" s="2" t="s">
        <v>100</v>
      </c>
      <c r="D491" s="2">
        <v>3058</v>
      </c>
      <c r="E491" s="73">
        <v>43297</v>
      </c>
      <c r="F491" s="2">
        <v>553976</v>
      </c>
      <c r="G491" s="2">
        <v>1345444</v>
      </c>
      <c r="H491" s="2">
        <v>111</v>
      </c>
      <c r="I491" s="2">
        <v>4225.4599609375</v>
      </c>
      <c r="J491" s="2">
        <v>72.913177490234375</v>
      </c>
      <c r="K491" s="2">
        <v>110</v>
      </c>
      <c r="L491" s="75">
        <v>8</v>
      </c>
      <c r="M491" s="75">
        <v>6.9564361572265625</v>
      </c>
      <c r="N491" s="75">
        <v>99</v>
      </c>
      <c r="O491" s="75">
        <v>7</v>
      </c>
      <c r="P491" s="75">
        <v>7</v>
      </c>
      <c r="S491" s="2" t="s">
        <v>100</v>
      </c>
      <c r="T491" s="2">
        <v>3058</v>
      </c>
      <c r="U491" s="2">
        <v>698</v>
      </c>
      <c r="V491" s="2">
        <v>0</v>
      </c>
      <c r="X491" s="2" t="s">
        <v>100</v>
      </c>
      <c r="Y491" s="2">
        <v>3058</v>
      </c>
      <c r="Z491" s="2">
        <v>78</v>
      </c>
      <c r="AB491" s="2" t="s">
        <v>100</v>
      </c>
      <c r="AC491" s="2">
        <v>3058</v>
      </c>
      <c r="AD491" s="2">
        <v>2</v>
      </c>
      <c r="AF491" s="2" t="s">
        <v>100</v>
      </c>
      <c r="AG491" s="2">
        <v>3058</v>
      </c>
      <c r="AH491" s="2">
        <v>60</v>
      </c>
    </row>
    <row r="492" spans="2:34" x14ac:dyDescent="0.2">
      <c r="B492" s="2" t="s">
        <v>63</v>
      </c>
      <c r="C492" s="2" t="s">
        <v>100</v>
      </c>
      <c r="D492" s="2">
        <v>3059</v>
      </c>
      <c r="E492" s="73">
        <v>43314</v>
      </c>
      <c r="F492" s="2">
        <v>554957</v>
      </c>
      <c r="G492" s="2">
        <v>1332577</v>
      </c>
      <c r="H492" s="2">
        <v>42</v>
      </c>
      <c r="I492" s="2">
        <v>119.30861663818359</v>
      </c>
      <c r="J492" s="2">
        <v>6.2807421684265137</v>
      </c>
      <c r="K492" s="2">
        <v>5</v>
      </c>
      <c r="L492" s="75">
        <v>1</v>
      </c>
      <c r="M492" s="75">
        <v>6.9564361572265625</v>
      </c>
      <c r="N492" s="75">
        <v>99</v>
      </c>
      <c r="O492" s="75">
        <v>7</v>
      </c>
      <c r="P492" s="75">
        <v>7</v>
      </c>
      <c r="S492" s="2" t="s">
        <v>100</v>
      </c>
      <c r="T492" s="2">
        <v>3059</v>
      </c>
      <c r="U492" s="2">
        <v>140</v>
      </c>
      <c r="V492" s="2">
        <v>1</v>
      </c>
      <c r="X492" s="2" t="s">
        <v>100</v>
      </c>
      <c r="Y492" s="2">
        <v>3059</v>
      </c>
      <c r="Z492" s="2">
        <v>0</v>
      </c>
      <c r="AB492" s="2" t="s">
        <v>100</v>
      </c>
      <c r="AC492" s="2">
        <v>3059</v>
      </c>
      <c r="AD492" s="2">
        <v>0</v>
      </c>
      <c r="AF492" s="2" t="s">
        <v>100</v>
      </c>
      <c r="AG492" s="2">
        <v>3059</v>
      </c>
      <c r="AH492" s="2">
        <v>0</v>
      </c>
    </row>
    <row r="493" spans="2:34" x14ac:dyDescent="0.2">
      <c r="B493" s="2" t="s">
        <v>63</v>
      </c>
      <c r="C493" s="2" t="s">
        <v>100</v>
      </c>
      <c r="D493" s="2">
        <v>3060</v>
      </c>
      <c r="E493" s="73">
        <v>43315</v>
      </c>
      <c r="F493" s="2">
        <v>554982</v>
      </c>
      <c r="G493" s="2">
        <v>1334347</v>
      </c>
      <c r="H493" s="2">
        <v>91</v>
      </c>
      <c r="I493" s="2">
        <v>736.21051025390625</v>
      </c>
      <c r="J493" s="2">
        <v>37.082389831542969</v>
      </c>
      <c r="K493" s="2">
        <v>26</v>
      </c>
      <c r="L493" s="75">
        <v>4</v>
      </c>
      <c r="M493" s="75">
        <v>6.9564361572265625</v>
      </c>
      <c r="N493" s="75">
        <v>99</v>
      </c>
      <c r="O493" s="75">
        <v>7</v>
      </c>
      <c r="P493" s="75">
        <v>7</v>
      </c>
      <c r="S493" s="2" t="s">
        <v>100</v>
      </c>
      <c r="T493" s="2">
        <v>3060</v>
      </c>
      <c r="U493" s="2">
        <v>140</v>
      </c>
      <c r="V493" s="2">
        <v>1</v>
      </c>
      <c r="X493" s="2" t="s">
        <v>100</v>
      </c>
      <c r="Y493" s="2">
        <v>3060</v>
      </c>
      <c r="Z493" s="2">
        <v>0</v>
      </c>
      <c r="AB493" s="2" t="s">
        <v>100</v>
      </c>
      <c r="AC493" s="2">
        <v>3060</v>
      </c>
      <c r="AD493" s="2">
        <v>1</v>
      </c>
      <c r="AF493" s="2" t="s">
        <v>100</v>
      </c>
      <c r="AG493" s="2">
        <v>3060</v>
      </c>
      <c r="AH493" s="2">
        <v>14</v>
      </c>
    </row>
    <row r="494" spans="2:34" x14ac:dyDescent="0.2">
      <c r="B494" s="2" t="s">
        <v>63</v>
      </c>
      <c r="C494" s="2" t="s">
        <v>100</v>
      </c>
      <c r="D494" s="2">
        <v>3061</v>
      </c>
      <c r="E494" s="73">
        <v>43315</v>
      </c>
      <c r="F494" s="2">
        <v>554982</v>
      </c>
      <c r="G494" s="2">
        <v>1340228</v>
      </c>
      <c r="H494" s="2">
        <v>157</v>
      </c>
      <c r="I494" s="2">
        <v>1209.1021728515625</v>
      </c>
      <c r="J494" s="2">
        <v>9.7375946044921875</v>
      </c>
      <c r="K494" s="2">
        <v>43</v>
      </c>
      <c r="L494" s="75">
        <v>1</v>
      </c>
      <c r="M494" s="75">
        <v>6.9564361572265625</v>
      </c>
      <c r="N494" s="75">
        <v>99</v>
      </c>
      <c r="O494" s="75">
        <v>7</v>
      </c>
      <c r="P494" s="75">
        <v>7</v>
      </c>
      <c r="S494" s="2" t="s">
        <v>100</v>
      </c>
      <c r="T494" s="2">
        <v>3061</v>
      </c>
      <c r="U494" s="2">
        <v>140</v>
      </c>
      <c r="V494" s="2">
        <v>1</v>
      </c>
      <c r="X494" s="2" t="s">
        <v>100</v>
      </c>
      <c r="Y494" s="2">
        <v>3061</v>
      </c>
      <c r="Z494" s="2">
        <v>13</v>
      </c>
      <c r="AB494" s="2" t="s">
        <v>100</v>
      </c>
      <c r="AC494" s="2">
        <v>3061</v>
      </c>
      <c r="AD494" s="2">
        <v>5</v>
      </c>
      <c r="AF494" s="2" t="s">
        <v>100</v>
      </c>
      <c r="AG494" s="2">
        <v>3061</v>
      </c>
      <c r="AH494" s="2">
        <v>0</v>
      </c>
    </row>
    <row r="495" spans="2:34" x14ac:dyDescent="0.2">
      <c r="B495" s="2" t="s">
        <v>63</v>
      </c>
      <c r="C495" s="2" t="s">
        <v>100</v>
      </c>
      <c r="D495" s="2">
        <v>3062</v>
      </c>
      <c r="E495" s="73">
        <v>43307</v>
      </c>
      <c r="F495" s="2">
        <v>555017</v>
      </c>
      <c r="G495" s="2">
        <v>1343697</v>
      </c>
      <c r="H495" s="2">
        <v>87</v>
      </c>
      <c r="I495" s="2">
        <v>1272.144287109375</v>
      </c>
      <c r="J495" s="2">
        <v>54.766956329345703</v>
      </c>
      <c r="K495" s="2">
        <v>38</v>
      </c>
      <c r="L495" s="75">
        <v>7</v>
      </c>
      <c r="M495" s="75">
        <v>6.9564361572265625</v>
      </c>
      <c r="N495" s="75">
        <v>99</v>
      </c>
      <c r="O495" s="75">
        <v>7</v>
      </c>
      <c r="P495" s="75">
        <v>7</v>
      </c>
      <c r="S495" s="2" t="s">
        <v>100</v>
      </c>
      <c r="T495" s="2">
        <v>3062</v>
      </c>
      <c r="U495" s="2">
        <v>698</v>
      </c>
      <c r="V495" s="2">
        <v>0</v>
      </c>
      <c r="X495" s="2" t="s">
        <v>100</v>
      </c>
      <c r="Y495" s="2">
        <v>3062</v>
      </c>
      <c r="Z495" s="2">
        <v>5</v>
      </c>
      <c r="AB495" s="2" t="s">
        <v>100</v>
      </c>
      <c r="AC495" s="2">
        <v>3062</v>
      </c>
      <c r="AD495" s="2">
        <v>10</v>
      </c>
      <c r="AF495" s="2" t="s">
        <v>100</v>
      </c>
      <c r="AG495" s="2">
        <v>3062</v>
      </c>
      <c r="AH495" s="2">
        <v>44</v>
      </c>
    </row>
    <row r="496" spans="2:34" x14ac:dyDescent="0.2">
      <c r="B496" s="2" t="s">
        <v>63</v>
      </c>
      <c r="C496" s="2" t="s">
        <v>100</v>
      </c>
      <c r="D496" s="2">
        <v>3063</v>
      </c>
      <c r="E496" s="73">
        <v>43307</v>
      </c>
      <c r="F496" s="2">
        <v>554980</v>
      </c>
      <c r="G496" s="2">
        <v>1345473</v>
      </c>
      <c r="H496" s="2">
        <v>100</v>
      </c>
      <c r="I496" s="2">
        <v>2276.40869140625</v>
      </c>
      <c r="J496" s="2">
        <v>105.65536499023437</v>
      </c>
      <c r="K496" s="2">
        <v>66</v>
      </c>
      <c r="L496" s="75">
        <v>13</v>
      </c>
      <c r="M496" s="75">
        <v>6.9564361572265625</v>
      </c>
      <c r="N496" s="75">
        <v>99</v>
      </c>
      <c r="O496" s="75">
        <v>7</v>
      </c>
      <c r="P496" s="75">
        <v>7</v>
      </c>
      <c r="S496" s="2" t="s">
        <v>100</v>
      </c>
      <c r="T496" s="2">
        <v>3063</v>
      </c>
      <c r="U496" s="2">
        <v>699</v>
      </c>
      <c r="V496" s="2">
        <v>0</v>
      </c>
      <c r="X496" s="2" t="s">
        <v>100</v>
      </c>
      <c r="Y496" s="2">
        <v>3063</v>
      </c>
      <c r="Z496" s="2">
        <v>4</v>
      </c>
      <c r="AB496" s="2" t="s">
        <v>100</v>
      </c>
      <c r="AC496" s="2">
        <v>3063</v>
      </c>
      <c r="AD496" s="2">
        <v>7</v>
      </c>
      <c r="AF496" s="2" t="s">
        <v>100</v>
      </c>
      <c r="AG496" s="2">
        <v>3063</v>
      </c>
      <c r="AH496" s="2">
        <v>49</v>
      </c>
    </row>
    <row r="497" spans="2:34" x14ac:dyDescent="0.2">
      <c r="B497" s="2" t="s">
        <v>63</v>
      </c>
      <c r="C497" s="2" t="s">
        <v>100</v>
      </c>
      <c r="D497" s="2">
        <v>3064</v>
      </c>
      <c r="E497" s="73">
        <v>43296</v>
      </c>
      <c r="F497" s="2">
        <v>555007</v>
      </c>
      <c r="G497" s="2">
        <v>1351268</v>
      </c>
      <c r="H497" s="2">
        <v>132</v>
      </c>
      <c r="I497" s="2">
        <v>6110.20654296875</v>
      </c>
      <c r="J497" s="2">
        <v>50.072139739990234</v>
      </c>
      <c r="K497" s="2">
        <v>205</v>
      </c>
      <c r="L497" s="75">
        <v>6</v>
      </c>
      <c r="M497" s="75">
        <v>6.88616943359375</v>
      </c>
      <c r="N497" s="75">
        <v>98</v>
      </c>
      <c r="O497" s="75">
        <v>7</v>
      </c>
      <c r="P497" s="75">
        <v>7</v>
      </c>
      <c r="S497" s="2" t="s">
        <v>100</v>
      </c>
      <c r="T497" s="2">
        <v>3064</v>
      </c>
      <c r="U497" s="2">
        <v>685</v>
      </c>
      <c r="V497" s="2">
        <v>0</v>
      </c>
      <c r="X497" s="2" t="s">
        <v>100</v>
      </c>
      <c r="Y497" s="2">
        <v>3064</v>
      </c>
      <c r="Z497" s="2">
        <v>45</v>
      </c>
      <c r="AB497" s="2" t="s">
        <v>100</v>
      </c>
      <c r="AC497" s="2">
        <v>3064</v>
      </c>
      <c r="AD497" s="2">
        <v>0</v>
      </c>
      <c r="AF497" s="2" t="s">
        <v>100</v>
      </c>
      <c r="AG497" s="2">
        <v>3064</v>
      </c>
      <c r="AH497" s="2">
        <v>35</v>
      </c>
    </row>
    <row r="498" spans="2:34" x14ac:dyDescent="0.2">
      <c r="B498" s="2" t="s">
        <v>63</v>
      </c>
      <c r="C498" s="2" t="s">
        <v>100</v>
      </c>
      <c r="D498" s="2">
        <v>3065</v>
      </c>
      <c r="E498" s="73">
        <v>43314</v>
      </c>
      <c r="F498" s="2">
        <v>555441</v>
      </c>
      <c r="G498" s="2">
        <v>1333518</v>
      </c>
      <c r="H498" s="2">
        <v>54</v>
      </c>
      <c r="I498" s="2">
        <v>359.87448120117187</v>
      </c>
      <c r="J498" s="2">
        <v>6.8899641036987305</v>
      </c>
      <c r="K498" s="2">
        <v>9</v>
      </c>
      <c r="L498" s="75">
        <v>1</v>
      </c>
      <c r="M498" s="75">
        <v>6.9564361572265625</v>
      </c>
      <c r="N498" s="75">
        <v>99</v>
      </c>
      <c r="O498" s="75">
        <v>7</v>
      </c>
      <c r="P498" s="75">
        <v>7</v>
      </c>
      <c r="S498" s="2" t="s">
        <v>100</v>
      </c>
      <c r="T498" s="2">
        <v>3065</v>
      </c>
      <c r="U498" s="2">
        <v>140</v>
      </c>
      <c r="V498" s="2">
        <v>1</v>
      </c>
      <c r="X498" s="2" t="s">
        <v>100</v>
      </c>
      <c r="Y498" s="2">
        <v>3065</v>
      </c>
      <c r="Z498" s="2">
        <v>0</v>
      </c>
      <c r="AB498" s="2" t="s">
        <v>100</v>
      </c>
      <c r="AC498" s="2">
        <v>3065</v>
      </c>
      <c r="AD498" s="2">
        <v>0</v>
      </c>
      <c r="AF498" s="2" t="s">
        <v>100</v>
      </c>
      <c r="AG498" s="2">
        <v>3065</v>
      </c>
      <c r="AH498" s="2">
        <v>1</v>
      </c>
    </row>
    <row r="499" spans="2:34" x14ac:dyDescent="0.2">
      <c r="B499" s="2" t="s">
        <v>63</v>
      </c>
      <c r="C499" s="2" t="s">
        <v>100</v>
      </c>
      <c r="D499" s="2">
        <v>3066</v>
      </c>
      <c r="E499" s="73">
        <v>43316</v>
      </c>
      <c r="F499" s="2">
        <v>555959</v>
      </c>
      <c r="G499" s="2">
        <v>1340175</v>
      </c>
      <c r="H499" s="2">
        <v>45</v>
      </c>
      <c r="I499" s="2">
        <v>2021.6944580078125</v>
      </c>
      <c r="J499" s="2">
        <v>228.52964782714844</v>
      </c>
      <c r="K499" s="2">
        <v>70</v>
      </c>
      <c r="L499" s="75">
        <v>29</v>
      </c>
      <c r="M499" s="75">
        <v>6.9564361572265625</v>
      </c>
      <c r="N499" s="75">
        <v>99</v>
      </c>
      <c r="O499" s="75">
        <v>7</v>
      </c>
      <c r="P499" s="75">
        <v>7</v>
      </c>
      <c r="S499" s="2" t="s">
        <v>100</v>
      </c>
      <c r="T499" s="2">
        <v>3066</v>
      </c>
      <c r="U499" s="2">
        <v>140</v>
      </c>
      <c r="V499" s="2">
        <v>1</v>
      </c>
      <c r="X499" s="2" t="s">
        <v>100</v>
      </c>
      <c r="Y499" s="2">
        <v>3066</v>
      </c>
      <c r="Z499" s="2">
        <v>0</v>
      </c>
      <c r="AB499" s="2" t="s">
        <v>100</v>
      </c>
      <c r="AC499" s="2">
        <v>3066</v>
      </c>
      <c r="AD499" s="2">
        <v>0</v>
      </c>
      <c r="AF499" s="2" t="s">
        <v>100</v>
      </c>
      <c r="AG499" s="2">
        <v>3066</v>
      </c>
      <c r="AH499" s="2">
        <v>0</v>
      </c>
    </row>
    <row r="500" spans="2:34" x14ac:dyDescent="0.2">
      <c r="B500" s="2" t="s">
        <v>63</v>
      </c>
      <c r="C500" s="2" t="s">
        <v>100</v>
      </c>
      <c r="D500" s="2">
        <v>3067</v>
      </c>
      <c r="E500" s="73">
        <v>43324</v>
      </c>
      <c r="F500" s="2">
        <v>555978</v>
      </c>
      <c r="G500" s="2">
        <v>1343785</v>
      </c>
      <c r="H500" s="2">
        <v>37</v>
      </c>
      <c r="I500" s="2">
        <v>2322.538818359375</v>
      </c>
      <c r="J500" s="2">
        <v>35.605941772460938</v>
      </c>
      <c r="K500" s="2">
        <v>55</v>
      </c>
      <c r="L500" s="75">
        <v>6</v>
      </c>
      <c r="M500" s="75">
        <v>7.0267033576965332</v>
      </c>
      <c r="N500" s="75">
        <v>100</v>
      </c>
      <c r="O500" s="75">
        <v>7</v>
      </c>
      <c r="P500" s="75">
        <v>7</v>
      </c>
      <c r="S500" s="2" t="s">
        <v>100</v>
      </c>
      <c r="T500" s="2">
        <v>3067</v>
      </c>
      <c r="U500" s="2">
        <v>140</v>
      </c>
      <c r="V500" s="2">
        <v>1</v>
      </c>
      <c r="X500" s="2" t="s">
        <v>100</v>
      </c>
      <c r="Y500" s="2">
        <v>3067</v>
      </c>
      <c r="Z500" s="2">
        <v>0</v>
      </c>
      <c r="AB500" s="2" t="s">
        <v>100</v>
      </c>
      <c r="AC500" s="2">
        <v>3067</v>
      </c>
      <c r="AD500" s="2">
        <v>0</v>
      </c>
      <c r="AF500" s="2" t="s">
        <v>100</v>
      </c>
      <c r="AG500" s="2">
        <v>3067</v>
      </c>
      <c r="AH500" s="2">
        <v>13</v>
      </c>
    </row>
    <row r="501" spans="2:34" x14ac:dyDescent="0.2">
      <c r="B501" s="2" t="s">
        <v>63</v>
      </c>
      <c r="C501" s="2" t="s">
        <v>100</v>
      </c>
      <c r="D501" s="2">
        <v>3068</v>
      </c>
      <c r="E501" s="73">
        <v>43324</v>
      </c>
      <c r="F501" s="2">
        <v>555953</v>
      </c>
      <c r="G501" s="2">
        <v>1343785</v>
      </c>
      <c r="H501" s="2">
        <v>198</v>
      </c>
      <c r="I501" s="2">
        <v>3882.063720703125</v>
      </c>
      <c r="J501" s="2">
        <v>7.8786296844482422</v>
      </c>
      <c r="K501" s="2">
        <v>91</v>
      </c>
      <c r="L501" s="75">
        <v>1</v>
      </c>
      <c r="M501" s="75">
        <v>6.88616943359375</v>
      </c>
      <c r="N501" s="75">
        <v>98</v>
      </c>
      <c r="O501" s="75">
        <v>7</v>
      </c>
      <c r="P501" s="75">
        <v>7</v>
      </c>
      <c r="S501" s="2" t="s">
        <v>100</v>
      </c>
      <c r="T501" s="2">
        <v>3068</v>
      </c>
      <c r="U501" s="2">
        <v>140</v>
      </c>
      <c r="V501" s="2">
        <v>1</v>
      </c>
      <c r="X501" s="2" t="s">
        <v>100</v>
      </c>
      <c r="Y501" s="2">
        <v>3068</v>
      </c>
      <c r="Z501" s="2">
        <v>31</v>
      </c>
      <c r="AB501" s="2" t="s">
        <v>100</v>
      </c>
      <c r="AC501" s="2">
        <v>3068</v>
      </c>
      <c r="AD501" s="2">
        <v>0</v>
      </c>
      <c r="AF501" s="2" t="s">
        <v>100</v>
      </c>
      <c r="AG501" s="2">
        <v>3068</v>
      </c>
      <c r="AH501" s="2">
        <v>15</v>
      </c>
    </row>
    <row r="502" spans="2:34" x14ac:dyDescent="0.2">
      <c r="B502" s="2" t="s">
        <v>63</v>
      </c>
      <c r="C502" s="2" t="s">
        <v>100</v>
      </c>
      <c r="D502" s="2">
        <v>3069</v>
      </c>
      <c r="E502" s="73">
        <v>43307</v>
      </c>
      <c r="F502" s="2">
        <v>555954</v>
      </c>
      <c r="G502" s="2">
        <v>1345506</v>
      </c>
      <c r="H502" s="2">
        <v>199</v>
      </c>
      <c r="I502" s="2">
        <v>1968.5107421875</v>
      </c>
      <c r="J502" s="2">
        <v>0</v>
      </c>
      <c r="K502" s="2">
        <v>46</v>
      </c>
      <c r="L502" s="75">
        <v>0</v>
      </c>
      <c r="M502" s="75">
        <v>6.9564361572265625</v>
      </c>
      <c r="N502" s="75">
        <v>99</v>
      </c>
      <c r="O502" s="75">
        <v>7</v>
      </c>
      <c r="P502" s="75">
        <v>7</v>
      </c>
      <c r="S502" s="2" t="s">
        <v>100</v>
      </c>
      <c r="T502" s="2">
        <v>3069</v>
      </c>
      <c r="U502" s="2">
        <v>696</v>
      </c>
      <c r="V502" s="2">
        <v>0</v>
      </c>
      <c r="X502" s="2" t="s">
        <v>100</v>
      </c>
      <c r="Y502" s="2">
        <v>3069</v>
      </c>
      <c r="Z502" s="2">
        <v>55</v>
      </c>
      <c r="AB502" s="2" t="s">
        <v>100</v>
      </c>
      <c r="AC502" s="2">
        <v>3069</v>
      </c>
      <c r="AD502" s="2">
        <v>0</v>
      </c>
      <c r="AF502" s="2" t="s">
        <v>100</v>
      </c>
      <c r="AG502" s="2">
        <v>3069</v>
      </c>
      <c r="AH502" s="2">
        <v>42</v>
      </c>
    </row>
    <row r="503" spans="2:34" x14ac:dyDescent="0.2">
      <c r="B503" s="2" t="s">
        <v>63</v>
      </c>
      <c r="C503" s="2" t="s">
        <v>100</v>
      </c>
      <c r="D503" s="2">
        <v>3071</v>
      </c>
      <c r="E503" s="73">
        <v>43313</v>
      </c>
      <c r="F503" s="2">
        <v>560947</v>
      </c>
      <c r="G503" s="2">
        <v>1334381</v>
      </c>
      <c r="H503" s="2">
        <v>171</v>
      </c>
      <c r="I503" s="2">
        <v>2202.94677734375</v>
      </c>
      <c r="J503" s="2">
        <v>35.079185485839844</v>
      </c>
      <c r="K503" s="2">
        <v>59</v>
      </c>
      <c r="L503" s="75">
        <v>5</v>
      </c>
      <c r="M503" s="75">
        <v>6.9564361572265625</v>
      </c>
      <c r="N503" s="75">
        <v>99</v>
      </c>
      <c r="O503" s="75">
        <v>7</v>
      </c>
      <c r="P503" s="75">
        <v>7</v>
      </c>
      <c r="S503" s="2" t="s">
        <v>100</v>
      </c>
      <c r="T503" s="2">
        <v>3071</v>
      </c>
      <c r="U503" s="2">
        <v>140</v>
      </c>
      <c r="V503" s="2">
        <v>1</v>
      </c>
      <c r="X503" s="2" t="s">
        <v>100</v>
      </c>
      <c r="Y503" s="2">
        <v>3071</v>
      </c>
      <c r="Z503" s="2">
        <v>4</v>
      </c>
      <c r="AB503" s="2" t="s">
        <v>100</v>
      </c>
      <c r="AC503" s="2">
        <v>3071</v>
      </c>
      <c r="AD503" s="2">
        <v>6</v>
      </c>
      <c r="AF503" s="2" t="s">
        <v>100</v>
      </c>
      <c r="AG503" s="2">
        <v>3071</v>
      </c>
      <c r="AH503" s="2">
        <v>1</v>
      </c>
    </row>
    <row r="504" spans="2:34" x14ac:dyDescent="0.2">
      <c r="B504" s="2" t="s">
        <v>63</v>
      </c>
      <c r="C504" s="2" t="s">
        <v>100</v>
      </c>
      <c r="D504" s="2">
        <v>3072</v>
      </c>
      <c r="E504" s="73">
        <v>43327</v>
      </c>
      <c r="F504" s="2">
        <v>560978</v>
      </c>
      <c r="G504" s="2">
        <v>1341982</v>
      </c>
      <c r="H504" s="2">
        <v>76</v>
      </c>
      <c r="I504" s="2">
        <v>8180.81787109375</v>
      </c>
      <c r="J504" s="2">
        <v>256.66217041015625</v>
      </c>
      <c r="K504" s="2">
        <v>370</v>
      </c>
      <c r="L504" s="75">
        <v>28</v>
      </c>
      <c r="M504" s="75">
        <v>6.8159022331237793</v>
      </c>
      <c r="N504" s="75">
        <v>97</v>
      </c>
      <c r="O504" s="75">
        <v>7</v>
      </c>
      <c r="P504" s="75">
        <v>7</v>
      </c>
      <c r="S504" s="2" t="s">
        <v>100</v>
      </c>
      <c r="T504" s="2">
        <v>3072</v>
      </c>
      <c r="U504" s="2">
        <v>702</v>
      </c>
      <c r="V504" s="2">
        <v>0</v>
      </c>
      <c r="X504" s="2" t="s">
        <v>100</v>
      </c>
      <c r="Y504" s="2">
        <v>3072</v>
      </c>
      <c r="Z504" s="2">
        <v>0</v>
      </c>
      <c r="AB504" s="2" t="s">
        <v>100</v>
      </c>
      <c r="AC504" s="2">
        <v>3072</v>
      </c>
      <c r="AD504" s="2">
        <v>1</v>
      </c>
      <c r="AF504" s="2" t="s">
        <v>100</v>
      </c>
      <c r="AG504" s="2">
        <v>3072</v>
      </c>
      <c r="AH504" s="2">
        <v>16</v>
      </c>
    </row>
    <row r="505" spans="2:34" x14ac:dyDescent="0.2">
      <c r="B505" s="2" t="s">
        <v>63</v>
      </c>
      <c r="C505" s="2" t="s">
        <v>100</v>
      </c>
      <c r="D505" s="2">
        <v>3073</v>
      </c>
      <c r="E505" s="73">
        <v>43327</v>
      </c>
      <c r="F505" s="2">
        <v>560955</v>
      </c>
      <c r="G505" s="2">
        <v>1343787</v>
      </c>
      <c r="H505" s="2">
        <v>137</v>
      </c>
      <c r="I505" s="2">
        <v>4821.39111328125</v>
      </c>
      <c r="J505" s="2">
        <v>45.019691467285156</v>
      </c>
      <c r="K505" s="2">
        <v>136</v>
      </c>
      <c r="L505" s="75">
        <v>5</v>
      </c>
      <c r="M505" s="75">
        <v>6.88616943359375</v>
      </c>
      <c r="N505" s="75">
        <v>98</v>
      </c>
      <c r="O505" s="75">
        <v>7</v>
      </c>
      <c r="P505" s="75">
        <v>7</v>
      </c>
      <c r="S505" s="2" t="s">
        <v>100</v>
      </c>
      <c r="T505" s="2">
        <v>3073</v>
      </c>
      <c r="U505" s="2">
        <v>668</v>
      </c>
      <c r="V505" s="2">
        <v>0</v>
      </c>
      <c r="X505" s="2" t="s">
        <v>100</v>
      </c>
      <c r="Y505" s="2">
        <v>3073</v>
      </c>
      <c r="Z505" s="2">
        <v>21</v>
      </c>
      <c r="AB505" s="2" t="s">
        <v>100</v>
      </c>
      <c r="AC505" s="2">
        <v>3073</v>
      </c>
      <c r="AD505" s="2">
        <v>3</v>
      </c>
      <c r="AF505" s="2" t="s">
        <v>100</v>
      </c>
      <c r="AG505" s="2">
        <v>3073</v>
      </c>
      <c r="AH505" s="2">
        <v>25</v>
      </c>
    </row>
    <row r="506" spans="2:34" x14ac:dyDescent="0.2">
      <c r="B506" s="2" t="s">
        <v>63</v>
      </c>
      <c r="C506" s="2" t="s">
        <v>100</v>
      </c>
      <c r="D506" s="2">
        <v>3076</v>
      </c>
      <c r="E506" s="73">
        <v>43313</v>
      </c>
      <c r="F506" s="2">
        <v>561946</v>
      </c>
      <c r="G506" s="2">
        <v>1334370</v>
      </c>
      <c r="H506" s="2">
        <v>93</v>
      </c>
      <c r="I506" s="2">
        <v>547.4622802734375</v>
      </c>
      <c r="J506" s="2">
        <v>20.658466339111328</v>
      </c>
      <c r="K506" s="2">
        <v>14</v>
      </c>
      <c r="L506" s="75">
        <v>3</v>
      </c>
      <c r="M506" s="75">
        <v>6.9564361572265625</v>
      </c>
      <c r="N506" s="75">
        <v>99</v>
      </c>
      <c r="O506" s="75">
        <v>7</v>
      </c>
      <c r="P506" s="75">
        <v>7</v>
      </c>
      <c r="S506" s="2" t="s">
        <v>100</v>
      </c>
      <c r="T506" s="2">
        <v>3076</v>
      </c>
      <c r="U506" s="2">
        <v>140</v>
      </c>
      <c r="V506" s="2">
        <v>1</v>
      </c>
      <c r="X506" s="2" t="s">
        <v>100</v>
      </c>
      <c r="Y506" s="2">
        <v>3076</v>
      </c>
      <c r="Z506" s="2">
        <v>2</v>
      </c>
      <c r="AB506" s="2" t="s">
        <v>100</v>
      </c>
      <c r="AC506" s="2">
        <v>3076</v>
      </c>
      <c r="AD506" s="2">
        <v>1</v>
      </c>
      <c r="AF506" s="2" t="s">
        <v>100</v>
      </c>
      <c r="AG506" s="2">
        <v>3076</v>
      </c>
      <c r="AH506" s="2">
        <v>2</v>
      </c>
    </row>
    <row r="507" spans="2:34" x14ac:dyDescent="0.2">
      <c r="B507" s="2" t="s">
        <v>63</v>
      </c>
      <c r="C507" s="2" t="s">
        <v>100</v>
      </c>
      <c r="D507" s="2">
        <v>3077</v>
      </c>
      <c r="E507" s="73">
        <v>43323</v>
      </c>
      <c r="F507" s="2">
        <v>561954</v>
      </c>
      <c r="G507" s="2">
        <v>1341974</v>
      </c>
      <c r="H507" s="2">
        <v>83</v>
      </c>
      <c r="I507" s="2">
        <v>1661.423095703125</v>
      </c>
      <c r="J507" s="2">
        <v>64.873374938964844</v>
      </c>
      <c r="K507" s="2">
        <v>60</v>
      </c>
      <c r="L507" s="75">
        <v>9</v>
      </c>
      <c r="M507" s="75">
        <v>7.0267033576965332</v>
      </c>
      <c r="N507" s="75">
        <v>100</v>
      </c>
      <c r="O507" s="75">
        <v>7</v>
      </c>
      <c r="P507" s="75">
        <v>7</v>
      </c>
      <c r="S507" s="2" t="s">
        <v>100</v>
      </c>
      <c r="T507" s="2">
        <v>3077</v>
      </c>
      <c r="U507" s="2">
        <v>140</v>
      </c>
      <c r="V507" s="2">
        <v>1</v>
      </c>
      <c r="X507" s="2" t="s">
        <v>100</v>
      </c>
      <c r="Y507" s="2">
        <v>3077</v>
      </c>
      <c r="Z507" s="2">
        <v>1</v>
      </c>
      <c r="AB507" s="2" t="s">
        <v>100</v>
      </c>
      <c r="AC507" s="2">
        <v>3077</v>
      </c>
      <c r="AD507" s="2">
        <v>1</v>
      </c>
      <c r="AF507" s="2" t="s">
        <v>100</v>
      </c>
      <c r="AG507" s="2">
        <v>3077</v>
      </c>
      <c r="AH507" s="2">
        <v>8</v>
      </c>
    </row>
    <row r="508" spans="2:34" x14ac:dyDescent="0.2">
      <c r="B508" s="2" t="s">
        <v>63</v>
      </c>
      <c r="C508" s="2" t="s">
        <v>100</v>
      </c>
      <c r="D508" s="2">
        <v>3078</v>
      </c>
      <c r="E508" s="73">
        <v>43295</v>
      </c>
      <c r="F508" s="2">
        <v>562009</v>
      </c>
      <c r="G508" s="2">
        <v>1345577</v>
      </c>
      <c r="H508" s="2">
        <v>60</v>
      </c>
      <c r="I508" s="2">
        <v>1219.5738525390625</v>
      </c>
      <c r="J508" s="2">
        <v>37.729709625244141</v>
      </c>
      <c r="K508" s="2">
        <v>30</v>
      </c>
      <c r="L508" s="75">
        <v>5</v>
      </c>
      <c r="M508" s="75">
        <v>7.0267033576965332</v>
      </c>
      <c r="N508" s="75">
        <v>100</v>
      </c>
      <c r="O508" s="75">
        <v>7</v>
      </c>
      <c r="P508" s="75">
        <v>7</v>
      </c>
      <c r="S508" s="2" t="s">
        <v>100</v>
      </c>
      <c r="T508" s="2">
        <v>3078</v>
      </c>
      <c r="U508" s="2">
        <v>694</v>
      </c>
      <c r="V508" s="2">
        <v>0</v>
      </c>
      <c r="X508" s="2" t="s">
        <v>100</v>
      </c>
      <c r="Y508" s="2">
        <v>3078</v>
      </c>
      <c r="Z508" s="2">
        <v>8</v>
      </c>
      <c r="AB508" s="2" t="s">
        <v>100</v>
      </c>
      <c r="AC508" s="2">
        <v>3078</v>
      </c>
      <c r="AD508" s="2">
        <v>2</v>
      </c>
      <c r="AF508" s="2" t="s">
        <v>100</v>
      </c>
      <c r="AG508" s="2">
        <v>3078</v>
      </c>
      <c r="AH508" s="2">
        <v>41</v>
      </c>
    </row>
    <row r="509" spans="2:34" x14ac:dyDescent="0.2">
      <c r="B509" s="2" t="s">
        <v>63</v>
      </c>
      <c r="C509" s="2" t="s">
        <v>100</v>
      </c>
      <c r="D509" s="2">
        <v>3079</v>
      </c>
      <c r="E509" s="73">
        <v>43292</v>
      </c>
      <c r="F509" s="2">
        <v>561949</v>
      </c>
      <c r="G509" s="2">
        <v>1351415</v>
      </c>
      <c r="H509" s="2">
        <v>89</v>
      </c>
      <c r="I509" s="2">
        <v>2192.628662109375</v>
      </c>
      <c r="J509" s="2">
        <v>160.57708740234375</v>
      </c>
      <c r="K509" s="2">
        <v>91</v>
      </c>
      <c r="L509" s="75">
        <v>19</v>
      </c>
      <c r="M509" s="75">
        <v>6.88616943359375</v>
      </c>
      <c r="N509" s="75">
        <v>98</v>
      </c>
      <c r="O509" s="75">
        <v>7</v>
      </c>
      <c r="P509" s="75">
        <v>7</v>
      </c>
      <c r="S509" s="2" t="s">
        <v>100</v>
      </c>
      <c r="T509" s="2">
        <v>3079</v>
      </c>
      <c r="U509" s="2">
        <v>700</v>
      </c>
      <c r="V509" s="2">
        <v>0</v>
      </c>
      <c r="X509" s="2" t="s">
        <v>100</v>
      </c>
      <c r="Y509" s="2">
        <v>3079</v>
      </c>
      <c r="Z509" s="2">
        <v>3</v>
      </c>
      <c r="AB509" s="2" t="s">
        <v>100</v>
      </c>
      <c r="AC509" s="2">
        <v>3079</v>
      </c>
      <c r="AD509" s="2">
        <v>3</v>
      </c>
      <c r="AF509" s="2" t="s">
        <v>100</v>
      </c>
      <c r="AG509" s="2">
        <v>3079</v>
      </c>
      <c r="AH509" s="2">
        <v>15</v>
      </c>
    </row>
    <row r="510" spans="2:34" x14ac:dyDescent="0.2">
      <c r="B510" s="2" t="s">
        <v>63</v>
      </c>
      <c r="C510" s="2" t="s">
        <v>100</v>
      </c>
      <c r="D510" s="2">
        <v>3080</v>
      </c>
      <c r="E510" s="73">
        <v>43292</v>
      </c>
      <c r="F510" s="2">
        <v>562002</v>
      </c>
      <c r="G510" s="2">
        <v>1353135</v>
      </c>
      <c r="H510" s="2">
        <v>108</v>
      </c>
      <c r="I510" s="2">
        <v>1879.1295166015625</v>
      </c>
      <c r="J510" s="2">
        <v>132.244873046875</v>
      </c>
      <c r="K510" s="2">
        <v>92</v>
      </c>
      <c r="L510" s="75">
        <v>16</v>
      </c>
      <c r="M510" s="75">
        <v>6.9564361572265625</v>
      </c>
      <c r="N510" s="75">
        <v>99</v>
      </c>
      <c r="O510" s="75">
        <v>7</v>
      </c>
      <c r="P510" s="75">
        <v>7</v>
      </c>
      <c r="S510" s="2" t="s">
        <v>100</v>
      </c>
      <c r="T510" s="2">
        <v>3080</v>
      </c>
      <c r="U510" s="2">
        <v>703</v>
      </c>
      <c r="V510" s="2">
        <v>0</v>
      </c>
      <c r="X510" s="2" t="s">
        <v>100</v>
      </c>
      <c r="Y510" s="2">
        <v>3080</v>
      </c>
      <c r="Z510" s="2">
        <v>13</v>
      </c>
      <c r="AB510" s="2" t="s">
        <v>100</v>
      </c>
      <c r="AC510" s="2">
        <v>3080</v>
      </c>
      <c r="AD510" s="2">
        <v>1</v>
      </c>
      <c r="AF510" s="2" t="s">
        <v>100</v>
      </c>
      <c r="AG510" s="2">
        <v>3080</v>
      </c>
      <c r="AH510" s="2">
        <v>2</v>
      </c>
    </row>
    <row r="511" spans="2:34" x14ac:dyDescent="0.2">
      <c r="B511" s="2" t="s">
        <v>63</v>
      </c>
      <c r="C511" s="2" t="s">
        <v>100</v>
      </c>
      <c r="D511" s="2">
        <v>3081</v>
      </c>
      <c r="E511" s="73">
        <v>43313</v>
      </c>
      <c r="F511" s="2">
        <v>562878</v>
      </c>
      <c r="G511" s="2">
        <v>1334373</v>
      </c>
      <c r="H511" s="2">
        <v>51</v>
      </c>
      <c r="I511" s="2">
        <v>2130.204345703125</v>
      </c>
      <c r="J511" s="2">
        <v>17.222492218017578</v>
      </c>
      <c r="K511" s="2">
        <v>53</v>
      </c>
      <c r="L511" s="75">
        <v>2</v>
      </c>
      <c r="M511" s="75">
        <v>6.9564361572265625</v>
      </c>
      <c r="N511" s="75">
        <v>99</v>
      </c>
      <c r="O511" s="75">
        <v>7</v>
      </c>
      <c r="P511" s="75">
        <v>7</v>
      </c>
      <c r="S511" s="2" t="s">
        <v>100</v>
      </c>
      <c r="T511" s="2">
        <v>3081</v>
      </c>
      <c r="U511" s="2">
        <v>140</v>
      </c>
      <c r="V511" s="2">
        <v>1</v>
      </c>
      <c r="X511" s="2" t="s">
        <v>100</v>
      </c>
      <c r="Y511" s="2">
        <v>3081</v>
      </c>
      <c r="Z511" s="2">
        <v>4</v>
      </c>
      <c r="AB511" s="2" t="s">
        <v>100</v>
      </c>
      <c r="AC511" s="2">
        <v>3081</v>
      </c>
      <c r="AD511" s="2">
        <v>7</v>
      </c>
      <c r="AF511" s="2" t="s">
        <v>100</v>
      </c>
      <c r="AG511" s="2">
        <v>3081</v>
      </c>
      <c r="AH511" s="2">
        <v>2</v>
      </c>
    </row>
    <row r="512" spans="2:34" x14ac:dyDescent="0.2">
      <c r="B512" s="2" t="s">
        <v>63</v>
      </c>
      <c r="C512" s="2" t="s">
        <v>100</v>
      </c>
      <c r="D512" s="2">
        <v>3082</v>
      </c>
      <c r="E512" s="73">
        <v>43323</v>
      </c>
      <c r="F512" s="2">
        <v>562982</v>
      </c>
      <c r="G512" s="2">
        <v>1341980</v>
      </c>
      <c r="H512" s="2">
        <v>55</v>
      </c>
      <c r="I512" s="2">
        <v>1428.6038818359375</v>
      </c>
      <c r="J512" s="2">
        <v>400.1998291015625</v>
      </c>
      <c r="K512" s="2">
        <v>64</v>
      </c>
      <c r="L512" s="75">
        <v>46</v>
      </c>
      <c r="M512" s="75">
        <v>6.88616943359375</v>
      </c>
      <c r="N512" s="75">
        <v>98</v>
      </c>
      <c r="O512" s="75">
        <v>7</v>
      </c>
      <c r="P512" s="75">
        <v>7</v>
      </c>
      <c r="S512" s="2" t="s">
        <v>100</v>
      </c>
      <c r="T512" s="2">
        <v>3082</v>
      </c>
      <c r="U512" s="2">
        <v>142</v>
      </c>
      <c r="V512" s="2">
        <v>1</v>
      </c>
      <c r="X512" s="2" t="s">
        <v>100</v>
      </c>
      <c r="Y512" s="2">
        <v>3082</v>
      </c>
      <c r="Z512" s="2">
        <v>0</v>
      </c>
      <c r="AB512" s="2" t="s">
        <v>100</v>
      </c>
      <c r="AC512" s="2">
        <v>3082</v>
      </c>
      <c r="AD512" s="2">
        <v>0</v>
      </c>
      <c r="AF512" s="2" t="s">
        <v>100</v>
      </c>
      <c r="AG512" s="2">
        <v>3082</v>
      </c>
      <c r="AH512" s="2">
        <v>5</v>
      </c>
    </row>
    <row r="513" spans="2:34" x14ac:dyDescent="0.2">
      <c r="B513" s="2" t="s">
        <v>64</v>
      </c>
      <c r="C513" s="2" t="s">
        <v>100</v>
      </c>
      <c r="D513" s="2">
        <v>3083</v>
      </c>
      <c r="E513" s="73">
        <v>43291</v>
      </c>
      <c r="F513" s="2">
        <v>563002</v>
      </c>
      <c r="G513" s="2">
        <v>1351453</v>
      </c>
      <c r="H513" s="2">
        <v>58</v>
      </c>
      <c r="I513" s="2">
        <v>1378.15185546875</v>
      </c>
      <c r="J513" s="2">
        <v>320.65261840820312</v>
      </c>
      <c r="K513" s="2">
        <v>57</v>
      </c>
      <c r="L513" s="75">
        <v>42</v>
      </c>
      <c r="M513" s="75">
        <v>6.9564361572265625</v>
      </c>
      <c r="N513" s="75">
        <v>99</v>
      </c>
      <c r="O513" s="75">
        <v>7</v>
      </c>
      <c r="P513" s="75">
        <v>7</v>
      </c>
      <c r="S513" s="2" t="s">
        <v>100</v>
      </c>
      <c r="T513" s="2">
        <v>3083</v>
      </c>
      <c r="U513" s="2">
        <v>699</v>
      </c>
      <c r="V513" s="2">
        <v>0</v>
      </c>
      <c r="X513" s="2" t="s">
        <v>100</v>
      </c>
      <c r="Y513" s="2">
        <v>3083</v>
      </c>
      <c r="Z513" s="2">
        <v>2</v>
      </c>
      <c r="AB513" s="2" t="s">
        <v>100</v>
      </c>
      <c r="AC513" s="2">
        <v>3083</v>
      </c>
      <c r="AD513" s="2">
        <v>1</v>
      </c>
      <c r="AF513" s="2" t="s">
        <v>100</v>
      </c>
      <c r="AG513" s="2">
        <v>3083</v>
      </c>
      <c r="AH513" s="2">
        <v>24</v>
      </c>
    </row>
    <row r="514" spans="2:34" x14ac:dyDescent="0.2">
      <c r="B514" s="2" t="s">
        <v>64</v>
      </c>
      <c r="C514" s="2" t="s">
        <v>100</v>
      </c>
      <c r="D514" s="2">
        <v>3084</v>
      </c>
      <c r="E514" s="73">
        <v>43291</v>
      </c>
      <c r="F514" s="2">
        <v>562980</v>
      </c>
      <c r="G514" s="2">
        <v>1353268</v>
      </c>
      <c r="H514" s="2">
        <v>84</v>
      </c>
      <c r="I514" s="2">
        <v>3012.92041015625</v>
      </c>
      <c r="J514" s="2">
        <v>99.608650207519531</v>
      </c>
      <c r="K514" s="2">
        <v>105</v>
      </c>
      <c r="L514" s="75">
        <v>13</v>
      </c>
      <c r="M514" s="75">
        <v>7.0267033576965332</v>
      </c>
      <c r="N514" s="75">
        <v>100</v>
      </c>
      <c r="O514" s="75">
        <v>7</v>
      </c>
      <c r="P514" s="75">
        <v>7</v>
      </c>
      <c r="S514" s="2" t="s">
        <v>100</v>
      </c>
      <c r="T514" s="2">
        <v>3084</v>
      </c>
      <c r="U514" s="2">
        <v>697</v>
      </c>
      <c r="V514" s="2">
        <v>0</v>
      </c>
      <c r="X514" s="2" t="s">
        <v>100</v>
      </c>
      <c r="Y514" s="2">
        <v>3084</v>
      </c>
      <c r="Z514" s="2">
        <v>0</v>
      </c>
      <c r="AB514" s="2" t="s">
        <v>100</v>
      </c>
      <c r="AC514" s="2">
        <v>3084</v>
      </c>
      <c r="AD514" s="2">
        <v>1</v>
      </c>
      <c r="AF514" s="2" t="s">
        <v>100</v>
      </c>
      <c r="AG514" s="2">
        <v>3084</v>
      </c>
      <c r="AH514" s="2">
        <v>105</v>
      </c>
    </row>
    <row r="515" spans="2:34" x14ac:dyDescent="0.2">
      <c r="B515" s="2" t="s">
        <v>64</v>
      </c>
      <c r="C515" s="2" t="s">
        <v>100</v>
      </c>
      <c r="D515" s="2">
        <v>3085</v>
      </c>
      <c r="E515" s="73">
        <v>43291</v>
      </c>
      <c r="F515" s="2">
        <v>563958</v>
      </c>
      <c r="G515" s="2">
        <v>1351477</v>
      </c>
      <c r="H515" s="2">
        <v>21</v>
      </c>
      <c r="I515" s="2">
        <v>1354.4951171875</v>
      </c>
      <c r="J515" s="2">
        <v>40.199874877929688</v>
      </c>
      <c r="K515" s="2">
        <v>24</v>
      </c>
      <c r="L515" s="75">
        <v>4</v>
      </c>
      <c r="M515" s="75">
        <v>6.88616943359375</v>
      </c>
      <c r="N515" s="75">
        <v>98</v>
      </c>
      <c r="O515" s="75">
        <v>7</v>
      </c>
      <c r="P515" s="75">
        <v>7</v>
      </c>
      <c r="S515" s="2" t="s">
        <v>100</v>
      </c>
      <c r="T515" s="2">
        <v>3085</v>
      </c>
      <c r="U515" s="2">
        <v>696</v>
      </c>
      <c r="V515" s="2">
        <v>0</v>
      </c>
      <c r="X515" s="2" t="s">
        <v>100</v>
      </c>
      <c r="Y515" s="2">
        <v>3085</v>
      </c>
      <c r="Z515" s="2">
        <v>0</v>
      </c>
      <c r="AB515" s="2" t="s">
        <v>100</v>
      </c>
      <c r="AC515" s="2">
        <v>3085</v>
      </c>
      <c r="AD515" s="2">
        <v>0</v>
      </c>
      <c r="AF515" s="2" t="s">
        <v>100</v>
      </c>
      <c r="AG515" s="2">
        <v>3085</v>
      </c>
      <c r="AH515" s="2">
        <v>20</v>
      </c>
    </row>
    <row r="516" spans="2:34" x14ac:dyDescent="0.2">
      <c r="B516" s="2" t="s">
        <v>64</v>
      </c>
      <c r="C516" s="2" t="s">
        <v>100</v>
      </c>
      <c r="D516" s="2">
        <v>3086</v>
      </c>
      <c r="E516" s="73">
        <v>43290</v>
      </c>
      <c r="F516" s="2">
        <v>563949</v>
      </c>
      <c r="G516" s="2">
        <v>1353367</v>
      </c>
      <c r="H516" s="2">
        <v>74</v>
      </c>
      <c r="I516" s="2">
        <v>2894.25927734375</v>
      </c>
      <c r="J516" s="2">
        <v>282.0902099609375</v>
      </c>
      <c r="K516" s="2">
        <v>112</v>
      </c>
      <c r="L516" s="75">
        <v>37</v>
      </c>
      <c r="M516" s="75">
        <v>6.88616943359375</v>
      </c>
      <c r="N516" s="75">
        <v>98</v>
      </c>
      <c r="O516" s="75">
        <v>7</v>
      </c>
      <c r="P516" s="75">
        <v>7</v>
      </c>
      <c r="S516" s="2" t="s">
        <v>100</v>
      </c>
      <c r="T516" s="2">
        <v>3086</v>
      </c>
      <c r="U516" s="2">
        <v>697</v>
      </c>
      <c r="V516" s="2">
        <v>0</v>
      </c>
      <c r="X516" s="2" t="s">
        <v>100</v>
      </c>
      <c r="Y516" s="2">
        <v>3086</v>
      </c>
      <c r="Z516" s="2">
        <v>0</v>
      </c>
      <c r="AB516" s="2" t="s">
        <v>100</v>
      </c>
      <c r="AC516" s="2">
        <v>3086</v>
      </c>
      <c r="AD516" s="2">
        <v>0</v>
      </c>
      <c r="AF516" s="2" t="s">
        <v>100</v>
      </c>
      <c r="AG516" s="2">
        <v>3086</v>
      </c>
      <c r="AH516" s="2">
        <v>59</v>
      </c>
    </row>
    <row r="517" spans="2:34" x14ac:dyDescent="0.2">
      <c r="B517" s="2" t="s">
        <v>64</v>
      </c>
      <c r="C517" s="2" t="s">
        <v>100</v>
      </c>
      <c r="D517" s="2">
        <v>3088</v>
      </c>
      <c r="E517" s="73">
        <v>43329</v>
      </c>
      <c r="F517" s="2">
        <v>564979</v>
      </c>
      <c r="G517" s="2">
        <v>1325007</v>
      </c>
      <c r="H517" s="2">
        <v>112</v>
      </c>
      <c r="I517" s="2">
        <v>206.48585510253906</v>
      </c>
      <c r="J517" s="2">
        <v>35.382698059082031</v>
      </c>
      <c r="K517" s="2">
        <v>8</v>
      </c>
      <c r="L517" s="75">
        <v>4</v>
      </c>
      <c r="M517" s="75">
        <v>6.9564361572265625</v>
      </c>
      <c r="N517" s="75">
        <v>99</v>
      </c>
      <c r="O517" s="75">
        <v>7</v>
      </c>
      <c r="P517" s="75">
        <v>7</v>
      </c>
      <c r="S517" s="2" t="s">
        <v>100</v>
      </c>
      <c r="T517" s="2">
        <v>3088</v>
      </c>
      <c r="U517" s="2">
        <v>697</v>
      </c>
      <c r="V517" s="2">
        <v>0</v>
      </c>
      <c r="X517" s="2" t="s">
        <v>100</v>
      </c>
      <c r="Y517" s="2">
        <v>3088</v>
      </c>
      <c r="Z517" s="2">
        <v>6</v>
      </c>
      <c r="AB517" s="2" t="s">
        <v>100</v>
      </c>
      <c r="AC517" s="2">
        <v>3088</v>
      </c>
      <c r="AD517" s="2">
        <v>0</v>
      </c>
      <c r="AF517" s="2" t="s">
        <v>100</v>
      </c>
      <c r="AG517" s="2">
        <v>3088</v>
      </c>
      <c r="AH517" s="2">
        <v>0</v>
      </c>
    </row>
    <row r="518" spans="2:34" x14ac:dyDescent="0.2">
      <c r="B518" s="2" t="s">
        <v>64</v>
      </c>
      <c r="C518" s="2" t="s">
        <v>100</v>
      </c>
      <c r="D518" s="2">
        <v>3089</v>
      </c>
      <c r="E518" s="73">
        <v>43290</v>
      </c>
      <c r="F518" s="2">
        <v>564948</v>
      </c>
      <c r="G518" s="2">
        <v>1355181</v>
      </c>
      <c r="H518" s="2">
        <v>102</v>
      </c>
      <c r="I518" s="2">
        <v>1607.295654296875</v>
      </c>
      <c r="J518" s="2">
        <v>81.931106567382813</v>
      </c>
      <c r="K518" s="2">
        <v>76</v>
      </c>
      <c r="L518" s="75">
        <v>9</v>
      </c>
      <c r="M518" s="75">
        <v>6.9564361572265625</v>
      </c>
      <c r="N518" s="75">
        <v>99</v>
      </c>
      <c r="O518" s="75">
        <v>7</v>
      </c>
      <c r="P518" s="75">
        <v>7</v>
      </c>
      <c r="S518" s="2" t="s">
        <v>100</v>
      </c>
      <c r="T518" s="2">
        <v>3089</v>
      </c>
      <c r="U518" s="2">
        <v>689</v>
      </c>
      <c r="V518" s="2">
        <v>0</v>
      </c>
      <c r="X518" s="2" t="s">
        <v>100</v>
      </c>
      <c r="Y518" s="2">
        <v>3089</v>
      </c>
      <c r="Z518" s="2">
        <v>12</v>
      </c>
      <c r="AB518" s="2" t="s">
        <v>100</v>
      </c>
      <c r="AC518" s="2">
        <v>3089</v>
      </c>
      <c r="AD518" s="2">
        <v>2</v>
      </c>
      <c r="AF518" s="2" t="s">
        <v>100</v>
      </c>
      <c r="AG518" s="2">
        <v>3089</v>
      </c>
      <c r="AH518" s="2">
        <v>17</v>
      </c>
    </row>
    <row r="519" spans="2:34" x14ac:dyDescent="0.2">
      <c r="B519" s="2" t="s">
        <v>64</v>
      </c>
      <c r="C519" s="2" t="s">
        <v>100</v>
      </c>
      <c r="D519" s="2">
        <v>3090</v>
      </c>
      <c r="E519" s="73">
        <v>43329</v>
      </c>
      <c r="F519" s="2">
        <v>565648</v>
      </c>
      <c r="G519" s="2">
        <v>1325745</v>
      </c>
      <c r="H519" s="2">
        <v>73</v>
      </c>
      <c r="I519" s="2">
        <v>138.09446716308594</v>
      </c>
      <c r="J519" s="2">
        <v>17.768577575683594</v>
      </c>
      <c r="K519" s="2">
        <v>8</v>
      </c>
      <c r="L519" s="75">
        <v>2</v>
      </c>
      <c r="M519" s="75">
        <v>7.0267033576965332</v>
      </c>
      <c r="N519" s="75">
        <v>100</v>
      </c>
      <c r="O519" s="75">
        <v>7</v>
      </c>
      <c r="P519" s="75">
        <v>7</v>
      </c>
      <c r="S519" s="2" t="s">
        <v>100</v>
      </c>
      <c r="T519" s="2">
        <v>3090</v>
      </c>
      <c r="U519" s="2">
        <v>698</v>
      </c>
      <c r="V519" s="2">
        <v>0</v>
      </c>
      <c r="X519" s="2" t="s">
        <v>100</v>
      </c>
      <c r="Y519" s="2">
        <v>3090</v>
      </c>
      <c r="Z519" s="2">
        <v>12</v>
      </c>
      <c r="AB519" s="2" t="s">
        <v>100</v>
      </c>
      <c r="AC519" s="2">
        <v>3090</v>
      </c>
      <c r="AD519" s="2">
        <v>0</v>
      </c>
      <c r="AF519" s="2" t="s">
        <v>100</v>
      </c>
      <c r="AG519" s="2">
        <v>3090</v>
      </c>
      <c r="AH519" s="2">
        <v>0</v>
      </c>
    </row>
    <row r="520" spans="2:34" x14ac:dyDescent="0.2">
      <c r="B520" s="2" t="s">
        <v>64</v>
      </c>
      <c r="C520" s="2" t="s">
        <v>100</v>
      </c>
      <c r="D520" s="2">
        <v>3091</v>
      </c>
      <c r="E520" s="73">
        <v>43322</v>
      </c>
      <c r="F520" s="2">
        <v>565980</v>
      </c>
      <c r="G520" s="2">
        <v>1342078</v>
      </c>
      <c r="H520" s="2">
        <v>190</v>
      </c>
      <c r="I520" s="2">
        <v>1344.44091796875</v>
      </c>
      <c r="J520" s="2">
        <v>9.9229850769042969</v>
      </c>
      <c r="K520" s="2">
        <v>55</v>
      </c>
      <c r="L520" s="75">
        <v>2</v>
      </c>
      <c r="M520" s="75">
        <v>6.9564361572265625</v>
      </c>
      <c r="N520" s="75">
        <v>99</v>
      </c>
      <c r="O520" s="75">
        <v>7</v>
      </c>
      <c r="P520" s="75">
        <v>7</v>
      </c>
      <c r="S520" s="2" t="s">
        <v>100</v>
      </c>
      <c r="T520" s="2">
        <v>3091</v>
      </c>
      <c r="U520" s="2">
        <v>140</v>
      </c>
      <c r="V520" s="2">
        <v>1</v>
      </c>
      <c r="X520" s="2" t="s">
        <v>100</v>
      </c>
      <c r="Y520" s="2">
        <v>3091</v>
      </c>
      <c r="Z520" s="2">
        <v>21</v>
      </c>
      <c r="AB520" s="2" t="s">
        <v>100</v>
      </c>
      <c r="AC520" s="2">
        <v>3091</v>
      </c>
      <c r="AD520" s="2">
        <v>0</v>
      </c>
      <c r="AF520" s="2" t="s">
        <v>100</v>
      </c>
      <c r="AG520" s="2">
        <v>3091</v>
      </c>
      <c r="AH520" s="2">
        <v>0</v>
      </c>
    </row>
    <row r="521" spans="2:34" x14ac:dyDescent="0.2">
      <c r="B521" s="2" t="s">
        <v>64</v>
      </c>
      <c r="C521" s="2" t="s">
        <v>100</v>
      </c>
      <c r="D521" s="2">
        <v>3092</v>
      </c>
      <c r="E521" s="73">
        <v>43289</v>
      </c>
      <c r="F521" s="2">
        <v>570016</v>
      </c>
      <c r="G521" s="2">
        <v>1355953</v>
      </c>
      <c r="H521" s="2">
        <v>55</v>
      </c>
      <c r="I521" s="2">
        <v>1320.3900146484375</v>
      </c>
      <c r="J521" s="2">
        <v>243.55621337890625</v>
      </c>
      <c r="K521" s="2">
        <v>44</v>
      </c>
      <c r="L521" s="75">
        <v>31</v>
      </c>
      <c r="M521" s="75">
        <v>6.9564361572265625</v>
      </c>
      <c r="N521" s="75">
        <v>99</v>
      </c>
      <c r="O521" s="75">
        <v>7</v>
      </c>
      <c r="P521" s="75">
        <v>7</v>
      </c>
      <c r="S521" s="2" t="s">
        <v>100</v>
      </c>
      <c r="T521" s="2">
        <v>3092</v>
      </c>
      <c r="U521" s="2">
        <v>690</v>
      </c>
      <c r="V521" s="2">
        <v>0</v>
      </c>
      <c r="X521" s="2" t="s">
        <v>100</v>
      </c>
      <c r="Y521" s="2">
        <v>3092</v>
      </c>
      <c r="Z521" s="2">
        <v>0</v>
      </c>
      <c r="AB521" s="2" t="s">
        <v>100</v>
      </c>
      <c r="AC521" s="2">
        <v>3092</v>
      </c>
      <c r="AD521" s="2">
        <v>0</v>
      </c>
      <c r="AF521" s="2" t="s">
        <v>100</v>
      </c>
      <c r="AG521" s="2">
        <v>3092</v>
      </c>
      <c r="AH521" s="2">
        <v>85</v>
      </c>
    </row>
    <row r="522" spans="2:34" x14ac:dyDescent="0.2">
      <c r="B522" s="2" t="s">
        <v>64</v>
      </c>
      <c r="C522" s="2" t="s">
        <v>100</v>
      </c>
      <c r="D522" s="2">
        <v>3093</v>
      </c>
      <c r="E522" s="73">
        <v>43329</v>
      </c>
      <c r="F522" s="2">
        <v>570280</v>
      </c>
      <c r="G522" s="2">
        <v>1330510</v>
      </c>
      <c r="H522" s="2">
        <v>78</v>
      </c>
      <c r="I522" s="2">
        <v>448.10299682617187</v>
      </c>
      <c r="J522" s="2">
        <v>14.552675247192383</v>
      </c>
      <c r="K522" s="2">
        <v>16</v>
      </c>
      <c r="L522" s="75">
        <v>2</v>
      </c>
      <c r="M522" s="75">
        <v>6.8159022331237793</v>
      </c>
      <c r="N522" s="75">
        <v>97</v>
      </c>
      <c r="O522" s="75">
        <v>7</v>
      </c>
      <c r="P522" s="75">
        <v>7</v>
      </c>
      <c r="S522" s="2" t="s">
        <v>100</v>
      </c>
      <c r="T522" s="2">
        <v>3093</v>
      </c>
      <c r="U522" s="2">
        <v>693</v>
      </c>
      <c r="V522" s="2">
        <v>0</v>
      </c>
      <c r="X522" s="2" t="s">
        <v>100</v>
      </c>
      <c r="Y522" s="2">
        <v>3093</v>
      </c>
      <c r="Z522" s="2">
        <v>9</v>
      </c>
      <c r="AB522" s="2" t="s">
        <v>100</v>
      </c>
      <c r="AC522" s="2">
        <v>3093</v>
      </c>
      <c r="AD522" s="2">
        <v>2</v>
      </c>
      <c r="AF522" s="2" t="s">
        <v>100</v>
      </c>
      <c r="AG522" s="2">
        <v>3093</v>
      </c>
      <c r="AH522" s="2">
        <v>0</v>
      </c>
    </row>
    <row r="523" spans="2:34" x14ac:dyDescent="0.2">
      <c r="B523" s="2" t="s">
        <v>64</v>
      </c>
      <c r="C523" s="2" t="s">
        <v>100</v>
      </c>
      <c r="D523" s="2">
        <v>3094</v>
      </c>
      <c r="E523" s="73">
        <v>43328</v>
      </c>
      <c r="F523" s="2">
        <v>571020</v>
      </c>
      <c r="G523" s="2">
        <v>1334480</v>
      </c>
      <c r="H523" s="2">
        <v>178</v>
      </c>
      <c r="I523" s="2">
        <v>1139.701416015625</v>
      </c>
      <c r="J523" s="2">
        <v>9.3438625335693359</v>
      </c>
      <c r="K523" s="2">
        <v>49</v>
      </c>
      <c r="L523" s="75">
        <v>1</v>
      </c>
      <c r="M523" s="75">
        <v>6.9564361572265625</v>
      </c>
      <c r="N523" s="75">
        <v>99</v>
      </c>
      <c r="O523" s="75">
        <v>7</v>
      </c>
      <c r="P523" s="75">
        <v>7</v>
      </c>
      <c r="S523" s="2" t="s">
        <v>100</v>
      </c>
      <c r="T523" s="2">
        <v>3094</v>
      </c>
      <c r="U523" s="2">
        <v>685</v>
      </c>
      <c r="V523" s="2">
        <v>0</v>
      </c>
      <c r="X523" s="2" t="s">
        <v>100</v>
      </c>
      <c r="Y523" s="2">
        <v>3094</v>
      </c>
      <c r="Z523" s="2">
        <v>88</v>
      </c>
      <c r="AB523" s="2" t="s">
        <v>100</v>
      </c>
      <c r="AC523" s="2">
        <v>3094</v>
      </c>
      <c r="AD523" s="2">
        <v>9</v>
      </c>
      <c r="AF523" s="2" t="s">
        <v>100</v>
      </c>
      <c r="AG523" s="2">
        <v>3094</v>
      </c>
      <c r="AH523" s="2">
        <v>0</v>
      </c>
    </row>
    <row r="524" spans="2:34" x14ac:dyDescent="0.2">
      <c r="B524" s="2" t="s">
        <v>64</v>
      </c>
      <c r="C524" s="2" t="s">
        <v>100</v>
      </c>
      <c r="D524" s="2">
        <v>3095</v>
      </c>
      <c r="E524" s="73">
        <v>43322</v>
      </c>
      <c r="F524" s="2">
        <v>570996</v>
      </c>
      <c r="G524" s="2">
        <v>1340236</v>
      </c>
      <c r="H524" s="2">
        <v>162</v>
      </c>
      <c r="I524" s="2">
        <v>1968.393310546875</v>
      </c>
      <c r="J524" s="2">
        <v>88.457290649414063</v>
      </c>
      <c r="K524" s="2">
        <v>79</v>
      </c>
      <c r="L524" s="75">
        <v>11</v>
      </c>
      <c r="M524" s="75">
        <v>6.9564366340637207</v>
      </c>
      <c r="N524" s="75">
        <v>99</v>
      </c>
      <c r="O524" s="75">
        <v>7</v>
      </c>
      <c r="P524" s="75">
        <v>7</v>
      </c>
      <c r="S524" s="2" t="s">
        <v>100</v>
      </c>
      <c r="T524" s="2">
        <v>3095</v>
      </c>
      <c r="U524" s="2">
        <v>140</v>
      </c>
      <c r="V524" s="2">
        <v>1</v>
      </c>
      <c r="X524" s="2" t="s">
        <v>100</v>
      </c>
      <c r="Y524" s="2">
        <v>3095</v>
      </c>
      <c r="Z524" s="2">
        <v>7</v>
      </c>
      <c r="AB524" s="2" t="s">
        <v>100</v>
      </c>
      <c r="AC524" s="2">
        <v>3095</v>
      </c>
      <c r="AD524" s="2">
        <v>3</v>
      </c>
      <c r="AF524" s="2" t="s">
        <v>100</v>
      </c>
      <c r="AG524" s="2">
        <v>3095</v>
      </c>
      <c r="AH524" s="2">
        <v>0</v>
      </c>
    </row>
    <row r="525" spans="2:34" x14ac:dyDescent="0.2">
      <c r="B525" s="2" t="s">
        <v>64</v>
      </c>
      <c r="C525" s="2" t="s">
        <v>100</v>
      </c>
      <c r="D525" s="2">
        <v>3096</v>
      </c>
      <c r="E525" s="73">
        <v>43321</v>
      </c>
      <c r="F525" s="2">
        <v>571008</v>
      </c>
      <c r="G525" s="2">
        <v>1343978</v>
      </c>
      <c r="H525" s="2">
        <v>182</v>
      </c>
      <c r="I525" s="2">
        <v>834.79632568359375</v>
      </c>
      <c r="J525" s="2">
        <v>27.911226272583008</v>
      </c>
      <c r="K525" s="2">
        <v>29</v>
      </c>
      <c r="L525" s="75">
        <v>3</v>
      </c>
      <c r="M525" s="75">
        <v>6.9564361572265625</v>
      </c>
      <c r="N525" s="75">
        <v>99</v>
      </c>
      <c r="O525" s="75">
        <v>7</v>
      </c>
      <c r="P525" s="75">
        <v>7</v>
      </c>
      <c r="S525" s="2" t="s">
        <v>100</v>
      </c>
      <c r="T525" s="2">
        <v>3096</v>
      </c>
      <c r="U525" s="2">
        <v>140</v>
      </c>
      <c r="V525" s="2">
        <v>1</v>
      </c>
      <c r="X525" s="2" t="s">
        <v>100</v>
      </c>
      <c r="Y525" s="2">
        <v>3096</v>
      </c>
      <c r="Z525" s="2">
        <v>7</v>
      </c>
      <c r="AB525" s="2" t="s">
        <v>100</v>
      </c>
      <c r="AC525" s="2">
        <v>3096</v>
      </c>
      <c r="AD525" s="2">
        <v>1</v>
      </c>
      <c r="AF525" s="2" t="s">
        <v>100</v>
      </c>
      <c r="AG525" s="2">
        <v>3096</v>
      </c>
      <c r="AH525" s="2">
        <v>7</v>
      </c>
    </row>
    <row r="526" spans="2:34" x14ac:dyDescent="0.2">
      <c r="B526" s="2" t="s">
        <v>64</v>
      </c>
      <c r="C526" s="2" t="s">
        <v>100</v>
      </c>
      <c r="D526" s="2">
        <v>3097</v>
      </c>
      <c r="E526" s="73">
        <v>43289</v>
      </c>
      <c r="F526" s="2">
        <v>570978</v>
      </c>
      <c r="G526" s="2">
        <v>1355382</v>
      </c>
      <c r="H526" s="2">
        <v>35</v>
      </c>
      <c r="I526" s="2">
        <v>993.52447509765625</v>
      </c>
      <c r="J526" s="2">
        <v>204.57987976074219</v>
      </c>
      <c r="K526" s="2">
        <v>23</v>
      </c>
      <c r="L526" s="75">
        <v>34</v>
      </c>
      <c r="M526" s="75">
        <v>6.88616943359375</v>
      </c>
      <c r="N526" s="75">
        <v>98</v>
      </c>
      <c r="O526" s="75">
        <v>7</v>
      </c>
      <c r="P526" s="75">
        <v>7</v>
      </c>
      <c r="S526" s="2" t="s">
        <v>100</v>
      </c>
      <c r="T526" s="2">
        <v>3097</v>
      </c>
      <c r="U526" s="2">
        <v>697</v>
      </c>
      <c r="V526" s="2">
        <v>0</v>
      </c>
      <c r="X526" s="2" t="s">
        <v>100</v>
      </c>
      <c r="Y526" s="2">
        <v>3097</v>
      </c>
      <c r="Z526" s="2">
        <v>0</v>
      </c>
      <c r="AB526" s="2" t="s">
        <v>100</v>
      </c>
      <c r="AC526" s="2">
        <v>3097</v>
      </c>
      <c r="AD526" s="2">
        <v>0</v>
      </c>
      <c r="AF526" s="2" t="s">
        <v>100</v>
      </c>
      <c r="AG526" s="2">
        <v>3097</v>
      </c>
      <c r="AH526" s="2">
        <v>33</v>
      </c>
    </row>
    <row r="527" spans="2:34" x14ac:dyDescent="0.2">
      <c r="B527" s="2" t="s">
        <v>64</v>
      </c>
      <c r="C527" s="2" t="s">
        <v>100</v>
      </c>
      <c r="D527" s="2">
        <v>3098</v>
      </c>
      <c r="E527" s="73">
        <v>43289</v>
      </c>
      <c r="F527" s="2">
        <v>570980</v>
      </c>
      <c r="G527" s="2">
        <v>1361142</v>
      </c>
      <c r="H527" s="2">
        <v>113</v>
      </c>
      <c r="I527" s="2">
        <v>927.244384765625</v>
      </c>
      <c r="J527" s="2">
        <v>38.318084716796875</v>
      </c>
      <c r="K527" s="2">
        <v>46</v>
      </c>
      <c r="L527" s="75">
        <v>4</v>
      </c>
      <c r="M527" s="75">
        <v>6.88616943359375</v>
      </c>
      <c r="N527" s="75">
        <v>98</v>
      </c>
      <c r="O527" s="75">
        <v>7</v>
      </c>
      <c r="P527" s="75">
        <v>7</v>
      </c>
      <c r="S527" s="2" t="s">
        <v>100</v>
      </c>
      <c r="T527" s="2">
        <v>3098</v>
      </c>
      <c r="U527" s="2">
        <v>697</v>
      </c>
      <c r="V527" s="2">
        <v>0</v>
      </c>
      <c r="X527" s="2" t="s">
        <v>100</v>
      </c>
      <c r="Y527" s="2">
        <v>3098</v>
      </c>
      <c r="Z527" s="2">
        <v>23</v>
      </c>
      <c r="AB527" s="2" t="s">
        <v>100</v>
      </c>
      <c r="AC527" s="2">
        <v>3098</v>
      </c>
      <c r="AD527" s="2">
        <v>9</v>
      </c>
      <c r="AF527" s="2" t="s">
        <v>100</v>
      </c>
      <c r="AG527" s="2">
        <v>3098</v>
      </c>
      <c r="AH527" s="2">
        <v>12</v>
      </c>
    </row>
    <row r="528" spans="2:34" x14ac:dyDescent="0.2">
      <c r="B528" s="2" t="s">
        <v>64</v>
      </c>
      <c r="C528" s="2" t="s">
        <v>100</v>
      </c>
      <c r="D528" s="2">
        <v>3099</v>
      </c>
      <c r="E528" s="73">
        <v>43328</v>
      </c>
      <c r="F528" s="2">
        <v>571976</v>
      </c>
      <c r="G528" s="2">
        <v>1332571</v>
      </c>
      <c r="H528" s="2">
        <v>71</v>
      </c>
      <c r="I528" s="2">
        <v>1480.9617919921875</v>
      </c>
      <c r="J528" s="2">
        <v>88.958961486816406</v>
      </c>
      <c r="K528" s="2">
        <v>48</v>
      </c>
      <c r="L528" s="75">
        <v>13</v>
      </c>
      <c r="M528" s="75">
        <v>6.7456350326538086</v>
      </c>
      <c r="N528" s="75">
        <v>96</v>
      </c>
      <c r="O528" s="75">
        <v>7</v>
      </c>
      <c r="P528" s="75">
        <v>7</v>
      </c>
      <c r="S528" s="2" t="s">
        <v>100</v>
      </c>
      <c r="T528" s="2">
        <v>3099</v>
      </c>
      <c r="U528" s="2">
        <v>692</v>
      </c>
      <c r="V528" s="2">
        <v>0</v>
      </c>
      <c r="X528" s="2" t="s">
        <v>100</v>
      </c>
      <c r="Y528" s="2">
        <v>3099</v>
      </c>
      <c r="Z528" s="2">
        <v>3</v>
      </c>
      <c r="AB528" s="2" t="s">
        <v>100</v>
      </c>
      <c r="AC528" s="2">
        <v>3099</v>
      </c>
      <c r="AD528" s="2">
        <v>4</v>
      </c>
      <c r="AF528" s="2" t="s">
        <v>100</v>
      </c>
      <c r="AG528" s="2">
        <v>3099</v>
      </c>
      <c r="AH528" s="2">
        <v>1</v>
      </c>
    </row>
    <row r="529" spans="2:34" x14ac:dyDescent="0.2">
      <c r="B529" s="2" t="s">
        <v>64</v>
      </c>
      <c r="C529" s="2" t="s">
        <v>100</v>
      </c>
      <c r="D529" s="2">
        <v>3100</v>
      </c>
      <c r="E529" s="73">
        <v>43328</v>
      </c>
      <c r="F529" s="2">
        <v>572033</v>
      </c>
      <c r="G529" s="2">
        <v>1334480</v>
      </c>
      <c r="H529" s="2">
        <v>174</v>
      </c>
      <c r="I529" s="2">
        <v>1494.866455078125</v>
      </c>
      <c r="J529" s="2">
        <v>29.291519165039063</v>
      </c>
      <c r="K529" s="2">
        <v>74</v>
      </c>
      <c r="L529" s="75">
        <v>3</v>
      </c>
      <c r="M529" s="75">
        <v>6.9564366340637207</v>
      </c>
      <c r="N529" s="75">
        <v>99</v>
      </c>
      <c r="O529" s="75">
        <v>7</v>
      </c>
      <c r="P529" s="75">
        <v>7</v>
      </c>
      <c r="S529" s="2" t="s">
        <v>100</v>
      </c>
      <c r="T529" s="2">
        <v>3100</v>
      </c>
      <c r="U529" s="2">
        <v>702</v>
      </c>
      <c r="V529" s="2">
        <v>0</v>
      </c>
      <c r="X529" s="2" t="s">
        <v>100</v>
      </c>
      <c r="Y529" s="2">
        <v>3100</v>
      </c>
      <c r="Z529" s="2">
        <v>51</v>
      </c>
      <c r="AB529" s="2" t="s">
        <v>100</v>
      </c>
      <c r="AC529" s="2">
        <v>3100</v>
      </c>
      <c r="AD529" s="2">
        <v>5</v>
      </c>
      <c r="AF529" s="2" t="s">
        <v>100</v>
      </c>
      <c r="AG529" s="2">
        <v>3100</v>
      </c>
      <c r="AH529" s="2">
        <v>1</v>
      </c>
    </row>
    <row r="530" spans="2:34" x14ac:dyDescent="0.2">
      <c r="B530" s="2" t="s">
        <v>64</v>
      </c>
      <c r="C530" s="2" t="s">
        <v>100</v>
      </c>
      <c r="D530" s="2">
        <v>3102</v>
      </c>
      <c r="E530" s="73">
        <v>43288</v>
      </c>
      <c r="F530" s="2">
        <v>571976</v>
      </c>
      <c r="G530" s="2">
        <v>1355552</v>
      </c>
      <c r="H530" s="2">
        <v>60</v>
      </c>
      <c r="I530" s="2">
        <v>742.8341064453125</v>
      </c>
      <c r="J530" s="2">
        <v>68.03009033203125</v>
      </c>
      <c r="K530" s="2">
        <v>16</v>
      </c>
      <c r="L530" s="75">
        <v>8</v>
      </c>
      <c r="M530" s="75">
        <v>6.8159022331237793</v>
      </c>
      <c r="N530" s="75">
        <v>97</v>
      </c>
      <c r="O530" s="75">
        <v>7</v>
      </c>
      <c r="P530" s="75">
        <v>7</v>
      </c>
      <c r="S530" s="2" t="s">
        <v>100</v>
      </c>
      <c r="T530" s="2">
        <v>3102</v>
      </c>
      <c r="U530" s="2">
        <v>688</v>
      </c>
      <c r="V530" s="2">
        <v>0</v>
      </c>
      <c r="X530" s="2" t="s">
        <v>100</v>
      </c>
      <c r="Y530" s="2">
        <v>3102</v>
      </c>
      <c r="Z530" s="2">
        <v>6</v>
      </c>
      <c r="AB530" s="2" t="s">
        <v>100</v>
      </c>
      <c r="AC530" s="2">
        <v>3102</v>
      </c>
      <c r="AD530" s="2">
        <v>8</v>
      </c>
      <c r="AF530" s="2" t="s">
        <v>100</v>
      </c>
      <c r="AG530" s="2">
        <v>3102</v>
      </c>
      <c r="AH530" s="2">
        <v>26</v>
      </c>
    </row>
    <row r="531" spans="2:34" x14ac:dyDescent="0.2">
      <c r="B531" s="2" t="s">
        <v>64</v>
      </c>
      <c r="C531" s="2" t="s">
        <v>100</v>
      </c>
      <c r="D531" s="2">
        <v>3103</v>
      </c>
      <c r="E531" s="73">
        <v>43288</v>
      </c>
      <c r="F531" s="2">
        <v>571965</v>
      </c>
      <c r="G531" s="2">
        <v>1361371</v>
      </c>
      <c r="H531" s="2">
        <v>98</v>
      </c>
      <c r="I531" s="2">
        <v>1789.61376953125</v>
      </c>
      <c r="J531" s="2">
        <v>46.481632232666016</v>
      </c>
      <c r="K531" s="2">
        <v>75</v>
      </c>
      <c r="L531" s="75">
        <v>5</v>
      </c>
      <c r="M531" s="75">
        <v>6.9564366340637207</v>
      </c>
      <c r="N531" s="75">
        <v>99</v>
      </c>
      <c r="O531" s="75">
        <v>7</v>
      </c>
      <c r="P531" s="75">
        <v>7</v>
      </c>
      <c r="S531" s="2" t="s">
        <v>100</v>
      </c>
      <c r="T531" s="2">
        <v>3103</v>
      </c>
      <c r="U531" s="2">
        <v>692</v>
      </c>
      <c r="V531" s="2">
        <v>0</v>
      </c>
      <c r="X531" s="2" t="s">
        <v>100</v>
      </c>
      <c r="Y531" s="2">
        <v>3103</v>
      </c>
      <c r="Z531" s="2">
        <v>8</v>
      </c>
      <c r="AB531" s="2" t="s">
        <v>100</v>
      </c>
      <c r="AC531" s="2">
        <v>3103</v>
      </c>
      <c r="AD531" s="2">
        <v>3</v>
      </c>
      <c r="AF531" s="2" t="s">
        <v>100</v>
      </c>
      <c r="AG531" s="2">
        <v>3103</v>
      </c>
      <c r="AH531" s="2">
        <v>92</v>
      </c>
    </row>
    <row r="532" spans="2:34" x14ac:dyDescent="0.2">
      <c r="B532" s="2" t="s">
        <v>64</v>
      </c>
      <c r="C532" s="2" t="s">
        <v>100</v>
      </c>
      <c r="D532" s="2">
        <v>3104</v>
      </c>
      <c r="E532" s="73">
        <v>43330</v>
      </c>
      <c r="F532" s="2">
        <v>572974</v>
      </c>
      <c r="G532" s="2">
        <v>1334444</v>
      </c>
      <c r="H532" s="2">
        <v>114</v>
      </c>
      <c r="I532" s="2">
        <v>1262.433349609375</v>
      </c>
      <c r="J532" s="2">
        <v>161.62617492675781</v>
      </c>
      <c r="K532" s="2">
        <v>54</v>
      </c>
      <c r="L532" s="75">
        <v>18</v>
      </c>
      <c r="M532" s="75">
        <v>6.9564361572265625</v>
      </c>
      <c r="N532" s="75">
        <v>99</v>
      </c>
      <c r="O532" s="75">
        <v>7</v>
      </c>
      <c r="P532" s="75">
        <v>7</v>
      </c>
      <c r="S532" s="2" t="s">
        <v>100</v>
      </c>
      <c r="T532" s="2">
        <v>3104</v>
      </c>
      <c r="U532" s="2">
        <v>687</v>
      </c>
      <c r="V532" s="2">
        <v>0</v>
      </c>
      <c r="X532" s="2" t="s">
        <v>100</v>
      </c>
      <c r="Y532" s="2">
        <v>3104</v>
      </c>
      <c r="Z532" s="2">
        <v>7</v>
      </c>
      <c r="AB532" s="2" t="s">
        <v>100</v>
      </c>
      <c r="AC532" s="2">
        <v>3104</v>
      </c>
      <c r="AD532" s="2">
        <v>18</v>
      </c>
      <c r="AF532" s="2" t="s">
        <v>100</v>
      </c>
      <c r="AG532" s="2">
        <v>3104</v>
      </c>
      <c r="AH532" s="2">
        <v>4</v>
      </c>
    </row>
    <row r="533" spans="2:34" x14ac:dyDescent="0.2">
      <c r="B533" s="2" t="s">
        <v>64</v>
      </c>
      <c r="C533" s="2" t="s">
        <v>100</v>
      </c>
      <c r="D533" s="2">
        <v>3105</v>
      </c>
      <c r="E533" s="73">
        <v>43320</v>
      </c>
      <c r="F533" s="2">
        <v>573104</v>
      </c>
      <c r="G533" s="2">
        <v>1343782</v>
      </c>
      <c r="H533" s="2">
        <v>115</v>
      </c>
      <c r="I533" s="2">
        <v>604.1898193359375</v>
      </c>
      <c r="J533" s="2">
        <v>80.304473876953125</v>
      </c>
      <c r="K533" s="2">
        <v>25</v>
      </c>
      <c r="L533" s="75">
        <v>12</v>
      </c>
      <c r="M533" s="75">
        <v>6.9564361572265625</v>
      </c>
      <c r="N533" s="75">
        <v>99</v>
      </c>
      <c r="O533" s="75">
        <v>7</v>
      </c>
      <c r="P533" s="75">
        <v>7</v>
      </c>
      <c r="S533" s="2" t="s">
        <v>100</v>
      </c>
      <c r="T533" s="2">
        <v>3105</v>
      </c>
      <c r="U533" s="2">
        <v>140</v>
      </c>
      <c r="V533" s="2">
        <v>1</v>
      </c>
      <c r="X533" s="2" t="s">
        <v>100</v>
      </c>
      <c r="Y533" s="2">
        <v>3105</v>
      </c>
      <c r="Z533" s="2">
        <v>5</v>
      </c>
      <c r="AB533" s="2" t="s">
        <v>100</v>
      </c>
      <c r="AC533" s="2">
        <v>3105</v>
      </c>
      <c r="AD533" s="2">
        <v>3</v>
      </c>
      <c r="AF533" s="2" t="s">
        <v>100</v>
      </c>
      <c r="AG533" s="2">
        <v>3105</v>
      </c>
      <c r="AH533" s="2">
        <v>5</v>
      </c>
    </row>
    <row r="534" spans="2:34" x14ac:dyDescent="0.2">
      <c r="B534" s="2" t="s">
        <v>64</v>
      </c>
      <c r="C534" s="2" t="s">
        <v>100</v>
      </c>
      <c r="D534" s="2">
        <v>3106</v>
      </c>
      <c r="E534" s="73">
        <v>43282</v>
      </c>
      <c r="F534" s="2">
        <v>572922</v>
      </c>
      <c r="G534" s="2">
        <v>1361333</v>
      </c>
      <c r="H534" s="2">
        <v>51</v>
      </c>
      <c r="I534" s="2">
        <v>793.86993408203125</v>
      </c>
      <c r="J534" s="2">
        <v>326.69900512695312</v>
      </c>
      <c r="K534" s="2">
        <v>30</v>
      </c>
      <c r="L534" s="75">
        <v>42</v>
      </c>
      <c r="M534" s="75">
        <v>6.9564361572265625</v>
      </c>
      <c r="N534" s="75">
        <v>99</v>
      </c>
      <c r="O534" s="75">
        <v>7</v>
      </c>
      <c r="P534" s="75">
        <v>7</v>
      </c>
      <c r="S534" s="2" t="s">
        <v>100</v>
      </c>
      <c r="T534" s="2">
        <v>3106</v>
      </c>
      <c r="U534" s="2">
        <v>140</v>
      </c>
      <c r="V534" s="2">
        <v>1</v>
      </c>
      <c r="X534" s="2" t="s">
        <v>100</v>
      </c>
      <c r="Y534" s="2">
        <v>3106</v>
      </c>
      <c r="Z534" s="2">
        <v>0</v>
      </c>
      <c r="AB534" s="2" t="s">
        <v>100</v>
      </c>
      <c r="AC534" s="2">
        <v>3106</v>
      </c>
      <c r="AD534" s="2">
        <v>0</v>
      </c>
      <c r="AF534" s="2" t="s">
        <v>100</v>
      </c>
      <c r="AG534" s="2">
        <v>3106</v>
      </c>
      <c r="AH534" s="2">
        <v>10</v>
      </c>
    </row>
    <row r="535" spans="2:34" x14ac:dyDescent="0.2">
      <c r="B535" s="2" t="s">
        <v>64</v>
      </c>
      <c r="C535" s="2" t="s">
        <v>100</v>
      </c>
      <c r="D535" s="2">
        <v>3107</v>
      </c>
      <c r="E535" s="73">
        <v>43330</v>
      </c>
      <c r="F535" s="2">
        <v>574002</v>
      </c>
      <c r="G535" s="2">
        <v>1334459</v>
      </c>
      <c r="H535" s="2">
        <v>180</v>
      </c>
      <c r="I535" s="2">
        <v>1067.806884765625</v>
      </c>
      <c r="J535" s="2">
        <v>297.05960083007812</v>
      </c>
      <c r="K535" s="2">
        <v>58</v>
      </c>
      <c r="L535" s="75">
        <v>35</v>
      </c>
      <c r="M535" s="75">
        <v>6.9564361572265625</v>
      </c>
      <c r="N535" s="75">
        <v>99</v>
      </c>
      <c r="O535" s="75">
        <v>7</v>
      </c>
      <c r="P535" s="75">
        <v>7</v>
      </c>
      <c r="S535" s="2" t="s">
        <v>100</v>
      </c>
      <c r="T535" s="2">
        <v>3107</v>
      </c>
      <c r="U535" s="2">
        <v>687</v>
      </c>
      <c r="V535" s="2">
        <v>0</v>
      </c>
      <c r="X535" s="2" t="s">
        <v>100</v>
      </c>
      <c r="Y535" s="2">
        <v>3107</v>
      </c>
      <c r="Z535" s="2">
        <v>4</v>
      </c>
      <c r="AB535" s="2" t="s">
        <v>100</v>
      </c>
      <c r="AC535" s="2">
        <v>3107</v>
      </c>
      <c r="AD535" s="2">
        <v>0</v>
      </c>
      <c r="AF535" s="2" t="s">
        <v>100</v>
      </c>
      <c r="AG535" s="2">
        <v>3107</v>
      </c>
      <c r="AH535" s="2">
        <v>3</v>
      </c>
    </row>
    <row r="536" spans="2:34" x14ac:dyDescent="0.2">
      <c r="B536" s="2" t="s">
        <v>64</v>
      </c>
      <c r="C536" s="2" t="s">
        <v>100</v>
      </c>
      <c r="D536" s="2">
        <v>3108</v>
      </c>
      <c r="E536" s="73">
        <v>43281</v>
      </c>
      <c r="F536" s="2">
        <v>574004</v>
      </c>
      <c r="G536" s="2">
        <v>1363287</v>
      </c>
      <c r="H536" s="2">
        <v>89</v>
      </c>
      <c r="I536" s="2">
        <v>3795.4501953125</v>
      </c>
      <c r="J536" s="2">
        <v>704.563232421875</v>
      </c>
      <c r="K536" s="2">
        <v>240</v>
      </c>
      <c r="L536" s="75">
        <v>78</v>
      </c>
      <c r="M536" s="75">
        <v>6.9564366340637207</v>
      </c>
      <c r="N536" s="75">
        <v>99</v>
      </c>
      <c r="O536" s="75">
        <v>7</v>
      </c>
      <c r="P536" s="75">
        <v>7</v>
      </c>
      <c r="S536" s="2" t="s">
        <v>100</v>
      </c>
      <c r="T536" s="2">
        <v>3108</v>
      </c>
      <c r="U536" s="2">
        <v>141</v>
      </c>
      <c r="V536" s="2">
        <v>1</v>
      </c>
      <c r="X536" s="2" t="s">
        <v>100</v>
      </c>
      <c r="Y536" s="2">
        <v>3108</v>
      </c>
      <c r="Z536" s="2">
        <v>0</v>
      </c>
      <c r="AB536" s="2" t="s">
        <v>100</v>
      </c>
      <c r="AC536" s="2">
        <v>3108</v>
      </c>
      <c r="AD536" s="2">
        <v>0</v>
      </c>
      <c r="AF536" s="2" t="s">
        <v>100</v>
      </c>
      <c r="AG536" s="2">
        <v>3108</v>
      </c>
      <c r="AH536" s="2">
        <v>0</v>
      </c>
    </row>
    <row r="537" spans="2:34" x14ac:dyDescent="0.2">
      <c r="B537" s="2" t="s">
        <v>64</v>
      </c>
      <c r="C537" s="2" t="s">
        <v>100</v>
      </c>
      <c r="D537" s="2">
        <v>3110</v>
      </c>
      <c r="E537" s="73">
        <v>43281</v>
      </c>
      <c r="F537" s="2">
        <v>574928</v>
      </c>
      <c r="G537" s="2">
        <v>1363381</v>
      </c>
      <c r="H537" s="2">
        <v>53</v>
      </c>
      <c r="I537" s="2">
        <v>1672.6004638671875</v>
      </c>
      <c r="J537" s="2">
        <v>528.1314697265625</v>
      </c>
      <c r="K537" s="2">
        <v>78</v>
      </c>
      <c r="L537" s="75">
        <v>74</v>
      </c>
      <c r="M537" s="75">
        <v>6.9564366340637207</v>
      </c>
      <c r="N537" s="75">
        <v>99</v>
      </c>
      <c r="O537" s="75">
        <v>7</v>
      </c>
      <c r="P537" s="75">
        <v>7</v>
      </c>
      <c r="S537" s="2" t="s">
        <v>100</v>
      </c>
      <c r="T537" s="2">
        <v>3110</v>
      </c>
      <c r="U537" s="2">
        <v>120</v>
      </c>
      <c r="V537" s="2">
        <v>1</v>
      </c>
      <c r="X537" s="2" t="s">
        <v>100</v>
      </c>
      <c r="Y537" s="2">
        <v>3110</v>
      </c>
      <c r="Z537" s="2">
        <v>0</v>
      </c>
      <c r="AB537" s="2" t="s">
        <v>100</v>
      </c>
      <c r="AC537" s="2">
        <v>3110</v>
      </c>
      <c r="AD537" s="2">
        <v>0</v>
      </c>
      <c r="AF537" s="2" t="s">
        <v>100</v>
      </c>
      <c r="AG537" s="2">
        <v>3110</v>
      </c>
      <c r="AH537" s="2">
        <v>12</v>
      </c>
    </row>
    <row r="538" spans="2:34" x14ac:dyDescent="0.2">
      <c r="B538" s="2" t="s">
        <v>64</v>
      </c>
      <c r="C538" s="2" t="s">
        <v>100</v>
      </c>
      <c r="D538" s="2">
        <v>3111</v>
      </c>
      <c r="E538" s="73">
        <v>43281</v>
      </c>
      <c r="F538" s="2">
        <v>574975</v>
      </c>
      <c r="G538" s="2">
        <v>1365272</v>
      </c>
      <c r="H538" s="2">
        <v>214</v>
      </c>
      <c r="I538" s="2">
        <v>95.400344848632812</v>
      </c>
      <c r="J538" s="2">
        <v>10.559208869934082</v>
      </c>
      <c r="K538" s="2">
        <v>7</v>
      </c>
      <c r="L538" s="75">
        <v>1</v>
      </c>
      <c r="M538" s="75">
        <v>6.88616943359375</v>
      </c>
      <c r="N538" s="75">
        <v>98</v>
      </c>
      <c r="O538" s="75">
        <v>7</v>
      </c>
      <c r="P538" s="75">
        <v>7</v>
      </c>
      <c r="S538" s="2" t="s">
        <v>100</v>
      </c>
      <c r="T538" s="2">
        <v>3111</v>
      </c>
      <c r="U538" s="2">
        <v>140</v>
      </c>
      <c r="V538" s="2">
        <v>1</v>
      </c>
      <c r="X538" s="2" t="s">
        <v>100</v>
      </c>
      <c r="Y538" s="2">
        <v>3111</v>
      </c>
      <c r="Z538" s="2">
        <v>12</v>
      </c>
      <c r="AB538" s="2" t="s">
        <v>100</v>
      </c>
      <c r="AC538" s="2">
        <v>3111</v>
      </c>
      <c r="AD538" s="2">
        <v>0</v>
      </c>
      <c r="AF538" s="2" t="s">
        <v>100</v>
      </c>
      <c r="AG538" s="2">
        <v>3111</v>
      </c>
      <c r="AH538" s="2">
        <v>1</v>
      </c>
    </row>
    <row r="539" spans="2:34" x14ac:dyDescent="0.2">
      <c r="B539" s="2" t="s">
        <v>64</v>
      </c>
      <c r="C539" s="2" t="s">
        <v>100</v>
      </c>
      <c r="D539" s="2">
        <v>3112</v>
      </c>
      <c r="E539" s="73">
        <v>43331</v>
      </c>
      <c r="F539" s="2">
        <v>575980</v>
      </c>
      <c r="G539" s="2">
        <v>1340376</v>
      </c>
      <c r="H539" s="2">
        <v>122</v>
      </c>
      <c r="I539" s="2">
        <v>440.78457641601562</v>
      </c>
      <c r="J539" s="2">
        <v>78.650947570800781</v>
      </c>
      <c r="K539" s="2">
        <v>20</v>
      </c>
      <c r="L539" s="75">
        <v>9</v>
      </c>
      <c r="M539" s="75">
        <v>6.9564361572265625</v>
      </c>
      <c r="N539" s="75">
        <v>99</v>
      </c>
      <c r="O539" s="75">
        <v>7</v>
      </c>
      <c r="P539" s="75">
        <v>7</v>
      </c>
      <c r="S539" s="2" t="s">
        <v>100</v>
      </c>
      <c r="T539" s="2">
        <v>3112</v>
      </c>
      <c r="U539" s="2">
        <v>694</v>
      </c>
      <c r="V539" s="2">
        <v>0</v>
      </c>
      <c r="X539" s="2" t="s">
        <v>100</v>
      </c>
      <c r="Y539" s="2">
        <v>3112</v>
      </c>
      <c r="Z539" s="2">
        <v>0</v>
      </c>
      <c r="AB539" s="2" t="s">
        <v>100</v>
      </c>
      <c r="AC539" s="2">
        <v>3112</v>
      </c>
      <c r="AD539" s="2">
        <v>0</v>
      </c>
      <c r="AF539" s="2" t="s">
        <v>100</v>
      </c>
      <c r="AG539" s="2">
        <v>3112</v>
      </c>
      <c r="AH539" s="2">
        <v>0</v>
      </c>
    </row>
    <row r="540" spans="2:34" x14ac:dyDescent="0.2">
      <c r="B540" s="2" t="s">
        <v>64</v>
      </c>
      <c r="C540" s="2" t="s">
        <v>100</v>
      </c>
      <c r="D540" s="2">
        <v>3113</v>
      </c>
      <c r="E540" s="73">
        <v>43339</v>
      </c>
      <c r="F540" s="2">
        <v>575984</v>
      </c>
      <c r="G540" s="2">
        <v>1363973</v>
      </c>
      <c r="H540" s="2">
        <v>44</v>
      </c>
      <c r="I540" s="2">
        <v>1338.918701171875</v>
      </c>
      <c r="J540" s="2">
        <v>707.36602783203125</v>
      </c>
      <c r="K540" s="2">
        <v>73</v>
      </c>
      <c r="L540" s="75">
        <v>91</v>
      </c>
      <c r="M540" s="75">
        <v>6.88616943359375</v>
      </c>
      <c r="N540" s="75">
        <v>98</v>
      </c>
      <c r="O540" s="75">
        <v>7</v>
      </c>
      <c r="P540" s="75">
        <v>7</v>
      </c>
      <c r="S540" s="2" t="s">
        <v>100</v>
      </c>
      <c r="T540" s="2">
        <v>3113</v>
      </c>
      <c r="U540" s="2">
        <v>686</v>
      </c>
      <c r="V540" s="2">
        <v>0</v>
      </c>
      <c r="X540" s="2" t="s">
        <v>100</v>
      </c>
      <c r="Y540" s="2">
        <v>3113</v>
      </c>
      <c r="Z540" s="2">
        <v>0</v>
      </c>
      <c r="AB540" s="2" t="s">
        <v>100</v>
      </c>
      <c r="AC540" s="2">
        <v>3113</v>
      </c>
      <c r="AD540" s="2">
        <v>0</v>
      </c>
      <c r="AF540" s="2" t="s">
        <v>100</v>
      </c>
      <c r="AG540" s="2">
        <v>3113</v>
      </c>
      <c r="AH540" s="2">
        <v>34</v>
      </c>
    </row>
    <row r="541" spans="2:34" x14ac:dyDescent="0.2">
      <c r="B541" s="2" t="s">
        <v>64</v>
      </c>
      <c r="C541" s="2" t="s">
        <v>100</v>
      </c>
      <c r="D541" s="2">
        <v>3114</v>
      </c>
      <c r="E541" s="73">
        <v>43337</v>
      </c>
      <c r="F541" s="2">
        <v>580975</v>
      </c>
      <c r="G541" s="2">
        <v>1350232</v>
      </c>
      <c r="H541" s="2">
        <v>112</v>
      </c>
      <c r="I541" s="2">
        <v>2700.0791015625</v>
      </c>
      <c r="J541" s="2">
        <v>120.47920227050781</v>
      </c>
      <c r="K541" s="2">
        <v>86</v>
      </c>
      <c r="L541" s="75">
        <v>14</v>
      </c>
      <c r="M541" s="75">
        <v>6.9564361572265625</v>
      </c>
      <c r="N541" s="75">
        <v>99</v>
      </c>
      <c r="O541" s="75">
        <v>7</v>
      </c>
      <c r="P541" s="75">
        <v>7</v>
      </c>
      <c r="S541" s="2" t="s">
        <v>100</v>
      </c>
      <c r="T541" s="2">
        <v>3114</v>
      </c>
      <c r="U541" s="2">
        <v>691</v>
      </c>
      <c r="V541" s="2">
        <v>0</v>
      </c>
      <c r="X541" s="2" t="s">
        <v>100</v>
      </c>
      <c r="Y541" s="2">
        <v>3114</v>
      </c>
      <c r="Z541" s="2">
        <v>7</v>
      </c>
      <c r="AB541" s="2" t="s">
        <v>100</v>
      </c>
      <c r="AC541" s="2">
        <v>3114</v>
      </c>
      <c r="AD541" s="2">
        <v>16</v>
      </c>
      <c r="AF541" s="2" t="s">
        <v>100</v>
      </c>
      <c r="AG541" s="2">
        <v>3114</v>
      </c>
      <c r="AH541" s="2">
        <v>17</v>
      </c>
    </row>
    <row r="542" spans="2:34" x14ac:dyDescent="0.2">
      <c r="B542" s="2" t="s">
        <v>64</v>
      </c>
      <c r="C542" s="2" t="s">
        <v>100</v>
      </c>
      <c r="D542" s="2">
        <v>3115</v>
      </c>
      <c r="E542" s="73">
        <v>43338</v>
      </c>
      <c r="F542" s="2">
        <v>580981</v>
      </c>
      <c r="G542" s="2">
        <v>1351981</v>
      </c>
      <c r="H542" s="2">
        <v>94</v>
      </c>
      <c r="I542" s="2">
        <v>649.23370361328125</v>
      </c>
      <c r="J542" s="2">
        <v>82.481376647949219</v>
      </c>
      <c r="K542" s="2">
        <v>24</v>
      </c>
      <c r="L542" s="75">
        <v>9</v>
      </c>
      <c r="M542" s="75">
        <v>6.9564361572265625</v>
      </c>
      <c r="N542" s="75">
        <v>99</v>
      </c>
      <c r="O542" s="75">
        <v>7</v>
      </c>
      <c r="P542" s="75">
        <v>7</v>
      </c>
      <c r="S542" s="2" t="s">
        <v>100</v>
      </c>
      <c r="T542" s="2">
        <v>3115</v>
      </c>
      <c r="U542" s="2">
        <v>698</v>
      </c>
      <c r="V542" s="2">
        <v>0</v>
      </c>
      <c r="X542" s="2" t="s">
        <v>100</v>
      </c>
      <c r="Y542" s="2">
        <v>3115</v>
      </c>
      <c r="Z542" s="2">
        <v>8</v>
      </c>
      <c r="AB542" s="2" t="s">
        <v>100</v>
      </c>
      <c r="AC542" s="2">
        <v>3115</v>
      </c>
      <c r="AD542" s="2">
        <v>5</v>
      </c>
      <c r="AF542" s="2" t="s">
        <v>100</v>
      </c>
      <c r="AG542" s="2">
        <v>3115</v>
      </c>
      <c r="AH542" s="2">
        <v>2</v>
      </c>
    </row>
    <row r="543" spans="2:34" x14ac:dyDescent="0.2">
      <c r="B543" s="2" t="s">
        <v>64</v>
      </c>
      <c r="C543" s="2" t="s">
        <v>100</v>
      </c>
      <c r="D543" s="2">
        <v>3116</v>
      </c>
      <c r="E543" s="73">
        <v>43339</v>
      </c>
      <c r="F543" s="2">
        <v>580770</v>
      </c>
      <c r="G543" s="2">
        <v>1363562</v>
      </c>
      <c r="H543" s="2">
        <v>171</v>
      </c>
      <c r="I543" s="2">
        <v>3267.040771484375</v>
      </c>
      <c r="J543" s="2">
        <v>22.458868026733398</v>
      </c>
      <c r="K543" s="2">
        <v>102</v>
      </c>
      <c r="L543" s="75">
        <v>3</v>
      </c>
      <c r="M543" s="75">
        <v>7.0267033576965332</v>
      </c>
      <c r="N543" s="75">
        <v>100</v>
      </c>
      <c r="O543" s="75">
        <v>7</v>
      </c>
      <c r="P543" s="75">
        <v>7</v>
      </c>
      <c r="S543" s="2" t="s">
        <v>100</v>
      </c>
      <c r="T543" s="2">
        <v>3116</v>
      </c>
      <c r="U543" s="2">
        <v>700</v>
      </c>
      <c r="V543" s="2">
        <v>0</v>
      </c>
      <c r="X543" s="2" t="s">
        <v>100</v>
      </c>
      <c r="Y543" s="2">
        <v>3116</v>
      </c>
      <c r="Z543" s="2">
        <v>32</v>
      </c>
      <c r="AB543" s="2" t="s">
        <v>100</v>
      </c>
      <c r="AC543" s="2">
        <v>3116</v>
      </c>
      <c r="AD543" s="2">
        <v>9</v>
      </c>
      <c r="AF543" s="2" t="s">
        <v>100</v>
      </c>
      <c r="AG543" s="2">
        <v>3116</v>
      </c>
      <c r="AH543" s="2">
        <v>25</v>
      </c>
    </row>
    <row r="544" spans="2:34" x14ac:dyDescent="0.2">
      <c r="B544" s="2" t="s">
        <v>64</v>
      </c>
      <c r="C544" s="2" t="s">
        <v>100</v>
      </c>
      <c r="D544" s="2">
        <v>3117</v>
      </c>
      <c r="E544" s="73">
        <v>43334</v>
      </c>
      <c r="F544" s="2">
        <v>581176</v>
      </c>
      <c r="G544" s="2">
        <v>1342333</v>
      </c>
      <c r="H544" s="2">
        <v>39</v>
      </c>
      <c r="I544" s="2">
        <v>470.1907958984375</v>
      </c>
      <c r="J544" s="2">
        <v>26.358236312866211</v>
      </c>
      <c r="K544" s="2">
        <v>10</v>
      </c>
      <c r="L544" s="75">
        <v>3</v>
      </c>
      <c r="M544" s="75">
        <v>6.88616943359375</v>
      </c>
      <c r="N544" s="75">
        <v>98</v>
      </c>
      <c r="O544" s="75">
        <v>7</v>
      </c>
      <c r="P544" s="75">
        <v>7</v>
      </c>
      <c r="S544" s="2" t="s">
        <v>100</v>
      </c>
      <c r="T544" s="2">
        <v>3117</v>
      </c>
      <c r="U544" s="2">
        <v>687</v>
      </c>
      <c r="V544" s="2">
        <v>0</v>
      </c>
      <c r="X544" s="2" t="s">
        <v>100</v>
      </c>
      <c r="Y544" s="2">
        <v>3117</v>
      </c>
      <c r="Z544" s="2">
        <v>0</v>
      </c>
      <c r="AB544" s="2" t="s">
        <v>100</v>
      </c>
      <c r="AC544" s="2">
        <v>3117</v>
      </c>
      <c r="AD544" s="2">
        <v>0</v>
      </c>
      <c r="AF544" s="2" t="s">
        <v>100</v>
      </c>
      <c r="AG544" s="2">
        <v>3117</v>
      </c>
      <c r="AH544" s="2">
        <v>0</v>
      </c>
    </row>
    <row r="545" spans="2:34" x14ac:dyDescent="0.2">
      <c r="B545" s="2" t="s">
        <v>64</v>
      </c>
      <c r="C545" s="2" t="s">
        <v>100</v>
      </c>
      <c r="D545" s="2">
        <v>3118</v>
      </c>
      <c r="E545" s="73">
        <v>43334</v>
      </c>
      <c r="F545" s="2">
        <v>581357</v>
      </c>
      <c r="G545" s="2">
        <v>1344084</v>
      </c>
      <c r="H545" s="2">
        <v>41</v>
      </c>
      <c r="I545" s="2">
        <v>226.87664794921875</v>
      </c>
      <c r="J545" s="2">
        <v>21.817283630371094</v>
      </c>
      <c r="K545" s="2">
        <v>10</v>
      </c>
      <c r="L545" s="75">
        <v>3</v>
      </c>
      <c r="M545" s="75">
        <v>6.9564361572265625</v>
      </c>
      <c r="N545" s="75">
        <v>99</v>
      </c>
      <c r="O545" s="75">
        <v>7</v>
      </c>
      <c r="P545" s="75">
        <v>7</v>
      </c>
      <c r="S545" s="2" t="s">
        <v>100</v>
      </c>
      <c r="T545" s="2">
        <v>3118</v>
      </c>
      <c r="U545" s="2">
        <v>694</v>
      </c>
      <c r="V545" s="2">
        <v>0</v>
      </c>
      <c r="X545" s="2" t="s">
        <v>100</v>
      </c>
      <c r="Y545" s="2">
        <v>3118</v>
      </c>
      <c r="Z545" s="2">
        <v>0</v>
      </c>
      <c r="AB545" s="2" t="s">
        <v>100</v>
      </c>
      <c r="AC545" s="2">
        <v>3118</v>
      </c>
      <c r="AD545" s="2">
        <v>3</v>
      </c>
      <c r="AF545" s="2" t="s">
        <v>100</v>
      </c>
      <c r="AG545" s="2">
        <v>3118</v>
      </c>
      <c r="AH545" s="2">
        <v>0</v>
      </c>
    </row>
    <row r="546" spans="2:34" x14ac:dyDescent="0.2">
      <c r="B546" s="2" t="s">
        <v>64</v>
      </c>
      <c r="C546" s="2" t="s">
        <v>100</v>
      </c>
      <c r="D546" s="2">
        <v>3119</v>
      </c>
      <c r="E546" s="73">
        <v>43338</v>
      </c>
      <c r="F546" s="2">
        <v>581483</v>
      </c>
      <c r="G546" s="2">
        <v>1353983</v>
      </c>
      <c r="H546" s="2">
        <v>58</v>
      </c>
      <c r="I546" s="2">
        <v>1245.613525390625</v>
      </c>
      <c r="J546" s="2">
        <v>297.88153076171875</v>
      </c>
      <c r="K546" s="2">
        <v>52</v>
      </c>
      <c r="L546" s="75">
        <v>38</v>
      </c>
      <c r="M546" s="75">
        <v>6.9564361572265625</v>
      </c>
      <c r="N546" s="75">
        <v>99</v>
      </c>
      <c r="O546" s="75">
        <v>7</v>
      </c>
      <c r="P546" s="75">
        <v>7</v>
      </c>
      <c r="S546" s="2" t="s">
        <v>100</v>
      </c>
      <c r="T546" s="2">
        <v>3119</v>
      </c>
      <c r="U546" s="2">
        <v>697</v>
      </c>
      <c r="V546" s="2">
        <v>0</v>
      </c>
      <c r="X546" s="2" t="s">
        <v>100</v>
      </c>
      <c r="Y546" s="2">
        <v>3119</v>
      </c>
      <c r="Z546" s="2">
        <v>2</v>
      </c>
      <c r="AB546" s="2" t="s">
        <v>100</v>
      </c>
      <c r="AC546" s="2">
        <v>3119</v>
      </c>
      <c r="AD546" s="2">
        <v>11</v>
      </c>
      <c r="AF546" s="2" t="s">
        <v>100</v>
      </c>
      <c r="AG546" s="2">
        <v>3119</v>
      </c>
      <c r="AH546" s="2">
        <v>0</v>
      </c>
    </row>
    <row r="547" spans="2:34" x14ac:dyDescent="0.2">
      <c r="B547" s="2" t="s">
        <v>64</v>
      </c>
      <c r="C547" s="2" t="s">
        <v>100</v>
      </c>
      <c r="D547" s="2">
        <v>3120</v>
      </c>
      <c r="E547" s="73">
        <v>43339</v>
      </c>
      <c r="F547" s="2">
        <v>581391</v>
      </c>
      <c r="G547" s="2">
        <v>1362538</v>
      </c>
      <c r="H547" s="2">
        <v>79</v>
      </c>
      <c r="I547" s="2">
        <v>2760.30859375</v>
      </c>
      <c r="J547" s="2">
        <v>118.12403106689453</v>
      </c>
      <c r="K547" s="2">
        <v>64</v>
      </c>
      <c r="L547" s="75">
        <v>20</v>
      </c>
      <c r="M547" s="75">
        <v>6.9564361572265625</v>
      </c>
      <c r="N547" s="75">
        <v>99</v>
      </c>
      <c r="O547" s="75">
        <v>7</v>
      </c>
      <c r="P547" s="75">
        <v>7</v>
      </c>
      <c r="S547" s="2" t="s">
        <v>100</v>
      </c>
      <c r="T547" s="2">
        <v>3120</v>
      </c>
      <c r="U547" s="2">
        <v>698</v>
      </c>
      <c r="V547" s="2">
        <v>0</v>
      </c>
      <c r="X547" s="2" t="s">
        <v>100</v>
      </c>
      <c r="Y547" s="2">
        <v>3120</v>
      </c>
      <c r="Z547" s="2">
        <v>11</v>
      </c>
      <c r="AB547" s="2" t="s">
        <v>100</v>
      </c>
      <c r="AC547" s="2">
        <v>3120</v>
      </c>
      <c r="AD547" s="2">
        <v>14</v>
      </c>
      <c r="AF547" s="2" t="s">
        <v>100</v>
      </c>
      <c r="AG547" s="2">
        <v>3120</v>
      </c>
      <c r="AH547" s="2">
        <v>3</v>
      </c>
    </row>
    <row r="548" spans="2:34" x14ac:dyDescent="0.2">
      <c r="B548" s="2" t="s">
        <v>64</v>
      </c>
      <c r="C548" s="2" t="s">
        <v>100</v>
      </c>
      <c r="D548" s="2">
        <v>3121</v>
      </c>
      <c r="E548" s="73">
        <v>43334</v>
      </c>
      <c r="F548" s="2">
        <v>582032</v>
      </c>
      <c r="G548" s="2">
        <v>1344289</v>
      </c>
      <c r="H548" s="2">
        <v>45</v>
      </c>
      <c r="I548" s="2">
        <v>296.1591796875</v>
      </c>
      <c r="J548" s="2">
        <v>51.618629455566406</v>
      </c>
      <c r="K548" s="2">
        <v>12</v>
      </c>
      <c r="L548" s="75">
        <v>6</v>
      </c>
      <c r="M548" s="75">
        <v>7.0267033576965332</v>
      </c>
      <c r="N548" s="75">
        <v>100</v>
      </c>
      <c r="O548" s="75">
        <v>7</v>
      </c>
      <c r="P548" s="75">
        <v>7</v>
      </c>
      <c r="S548" s="2" t="s">
        <v>100</v>
      </c>
      <c r="T548" s="2">
        <v>3121</v>
      </c>
      <c r="U548" s="2">
        <v>697</v>
      </c>
      <c r="V548" s="2">
        <v>0</v>
      </c>
      <c r="X548" s="2" t="s">
        <v>100</v>
      </c>
      <c r="Y548" s="2">
        <v>3121</v>
      </c>
      <c r="Z548" s="2">
        <v>0</v>
      </c>
      <c r="AB548" s="2" t="s">
        <v>100</v>
      </c>
      <c r="AC548" s="2">
        <v>3121</v>
      </c>
      <c r="AD548" s="2">
        <v>0</v>
      </c>
      <c r="AF548" s="2" t="s">
        <v>100</v>
      </c>
      <c r="AG548" s="2">
        <v>3121</v>
      </c>
      <c r="AH548" s="2">
        <v>0</v>
      </c>
    </row>
    <row r="549" spans="2:34" x14ac:dyDescent="0.2">
      <c r="B549" s="2" t="s">
        <v>64</v>
      </c>
      <c r="C549" s="2" t="s">
        <v>100</v>
      </c>
      <c r="D549" s="2">
        <v>3122</v>
      </c>
      <c r="E549" s="73">
        <v>43336</v>
      </c>
      <c r="F549" s="2">
        <v>581983</v>
      </c>
      <c r="G549" s="2">
        <v>1350177</v>
      </c>
      <c r="H549" s="2">
        <v>313</v>
      </c>
      <c r="I549" s="2">
        <v>304.322021484375</v>
      </c>
      <c r="J549" s="2">
        <v>6.5804800987243652</v>
      </c>
      <c r="K549" s="2">
        <v>14</v>
      </c>
      <c r="L549" s="75">
        <v>1</v>
      </c>
      <c r="M549" s="75">
        <v>6.88616943359375</v>
      </c>
      <c r="N549" s="75">
        <v>98</v>
      </c>
      <c r="O549" s="75">
        <v>7</v>
      </c>
      <c r="P549" s="75">
        <v>7</v>
      </c>
      <c r="S549" s="2" t="s">
        <v>100</v>
      </c>
      <c r="T549" s="2">
        <v>3122</v>
      </c>
      <c r="U549" s="2">
        <v>696</v>
      </c>
      <c r="V549" s="2">
        <v>0</v>
      </c>
      <c r="X549" s="2" t="s">
        <v>100</v>
      </c>
      <c r="Y549" s="2">
        <v>3122</v>
      </c>
      <c r="Z549" s="2">
        <v>27</v>
      </c>
      <c r="AB549" s="2" t="s">
        <v>100</v>
      </c>
      <c r="AC549" s="2">
        <v>3122</v>
      </c>
      <c r="AD549" s="2">
        <v>0</v>
      </c>
      <c r="AF549" s="2" t="s">
        <v>100</v>
      </c>
      <c r="AG549" s="2">
        <v>3122</v>
      </c>
      <c r="AH549" s="2">
        <v>0</v>
      </c>
    </row>
    <row r="550" spans="2:34" x14ac:dyDescent="0.2">
      <c r="B550" s="2" t="s">
        <v>64</v>
      </c>
      <c r="C550" s="2" t="s">
        <v>100</v>
      </c>
      <c r="D550" s="2">
        <v>3123</v>
      </c>
      <c r="E550" s="73">
        <v>43336</v>
      </c>
      <c r="F550" s="2">
        <v>582963</v>
      </c>
      <c r="G550" s="2">
        <v>1350178</v>
      </c>
      <c r="H550" s="2">
        <v>155</v>
      </c>
      <c r="I550" s="2">
        <v>846.35174560546875</v>
      </c>
      <c r="J550" s="2">
        <v>106.54466247558594</v>
      </c>
      <c r="K550" s="2">
        <v>38</v>
      </c>
      <c r="L550" s="75">
        <v>13</v>
      </c>
      <c r="M550" s="75">
        <v>6.9564361572265625</v>
      </c>
      <c r="N550" s="75">
        <v>99</v>
      </c>
      <c r="O550" s="75">
        <v>7</v>
      </c>
      <c r="P550" s="75">
        <v>7</v>
      </c>
      <c r="S550" s="2" t="s">
        <v>100</v>
      </c>
      <c r="T550" s="2">
        <v>3123</v>
      </c>
      <c r="U550" s="2">
        <v>699</v>
      </c>
      <c r="V550" s="2">
        <v>0</v>
      </c>
      <c r="X550" s="2" t="s">
        <v>100</v>
      </c>
      <c r="Y550" s="2">
        <v>3123</v>
      </c>
      <c r="Z550" s="2">
        <v>4</v>
      </c>
      <c r="AB550" s="2" t="s">
        <v>100</v>
      </c>
      <c r="AC550" s="2">
        <v>3123</v>
      </c>
      <c r="AD550" s="2">
        <v>4</v>
      </c>
      <c r="AF550" s="2" t="s">
        <v>100</v>
      </c>
      <c r="AG550" s="2">
        <v>3123</v>
      </c>
      <c r="AH550" s="2">
        <v>2</v>
      </c>
    </row>
    <row r="551" spans="2:34" x14ac:dyDescent="0.2">
      <c r="B551" s="2" t="s">
        <v>64</v>
      </c>
      <c r="C551" s="2" t="s">
        <v>100</v>
      </c>
      <c r="D551" s="2">
        <v>3124</v>
      </c>
      <c r="E551" s="73">
        <v>43336</v>
      </c>
      <c r="F551" s="2">
        <v>583948</v>
      </c>
      <c r="G551" s="2">
        <v>1350253</v>
      </c>
      <c r="H551" s="2">
        <v>158</v>
      </c>
      <c r="I551" s="2">
        <v>594.59375</v>
      </c>
      <c r="J551" s="2">
        <v>78.868339538574219</v>
      </c>
      <c r="K551" s="2">
        <v>34</v>
      </c>
      <c r="L551" s="75">
        <v>8</v>
      </c>
      <c r="M551" s="75">
        <v>6.9564361572265625</v>
      </c>
      <c r="N551" s="75">
        <v>99</v>
      </c>
      <c r="O551" s="75">
        <v>7</v>
      </c>
      <c r="P551" s="75">
        <v>7</v>
      </c>
      <c r="S551" s="2" t="s">
        <v>100</v>
      </c>
      <c r="T551" s="2">
        <v>3124</v>
      </c>
      <c r="U551" s="2">
        <v>670</v>
      </c>
      <c r="V551" s="2">
        <v>0</v>
      </c>
      <c r="X551" s="2" t="s">
        <v>100</v>
      </c>
      <c r="Y551" s="2">
        <v>3124</v>
      </c>
      <c r="Z551" s="2">
        <v>14</v>
      </c>
      <c r="AB551" s="2" t="s">
        <v>100</v>
      </c>
      <c r="AC551" s="2">
        <v>3124</v>
      </c>
      <c r="AD551" s="2">
        <v>0</v>
      </c>
      <c r="AF551" s="2" t="s">
        <v>100</v>
      </c>
      <c r="AG551" s="2">
        <v>3124</v>
      </c>
      <c r="AH551" s="2">
        <v>0</v>
      </c>
    </row>
    <row r="552" spans="2:34" x14ac:dyDescent="0.2">
      <c r="B552" s="2" t="s">
        <v>62</v>
      </c>
      <c r="C552" s="2" t="s">
        <v>100</v>
      </c>
      <c r="D552" s="2">
        <v>3202</v>
      </c>
      <c r="E552" s="73">
        <v>43286</v>
      </c>
      <c r="F552" s="2">
        <v>544997</v>
      </c>
      <c r="G552" s="2">
        <v>1312570</v>
      </c>
      <c r="H552" s="2">
        <v>22</v>
      </c>
      <c r="I552" s="2">
        <v>2689.79638671875</v>
      </c>
      <c r="J552" s="2">
        <v>236.99319458007812</v>
      </c>
      <c r="K552" s="2">
        <v>74</v>
      </c>
      <c r="L552" s="75">
        <v>29</v>
      </c>
      <c r="M552" s="75">
        <v>6.9564361572265625</v>
      </c>
      <c r="N552" s="75">
        <v>99</v>
      </c>
      <c r="O552" s="75">
        <v>7</v>
      </c>
      <c r="P552" s="75">
        <v>7</v>
      </c>
      <c r="S552" s="2" t="s">
        <v>100</v>
      </c>
      <c r="T552" s="2">
        <v>3202</v>
      </c>
      <c r="U552" s="2">
        <v>140</v>
      </c>
      <c r="V552" s="2">
        <v>1</v>
      </c>
      <c r="X552" s="2" t="s">
        <v>100</v>
      </c>
      <c r="Y552" s="2">
        <v>3202</v>
      </c>
      <c r="Z552" s="2">
        <v>0</v>
      </c>
      <c r="AB552" s="2" t="s">
        <v>100</v>
      </c>
      <c r="AC552" s="2">
        <v>3202</v>
      </c>
      <c r="AD552" s="2">
        <v>0</v>
      </c>
      <c r="AF552" s="2" t="s">
        <v>100</v>
      </c>
      <c r="AG552" s="2">
        <v>3202</v>
      </c>
      <c r="AH552" s="2">
        <v>7</v>
      </c>
    </row>
    <row r="553" spans="2:34" x14ac:dyDescent="0.2">
      <c r="B553" s="2" t="s">
        <v>62</v>
      </c>
      <c r="C553" s="2" t="s">
        <v>100</v>
      </c>
      <c r="D553" s="2">
        <v>3204</v>
      </c>
      <c r="E553" s="73">
        <v>43288</v>
      </c>
      <c r="F553" s="2">
        <v>545978</v>
      </c>
      <c r="G553" s="2">
        <v>1301537</v>
      </c>
      <c r="H553" s="2">
        <v>72</v>
      </c>
      <c r="I553" s="2">
        <v>491.52398681640625</v>
      </c>
      <c r="J553" s="2">
        <v>4.9222426414489746</v>
      </c>
      <c r="K553" s="2">
        <v>13</v>
      </c>
      <c r="L553" s="75">
        <v>1</v>
      </c>
      <c r="M553" s="75">
        <v>6.88616943359375</v>
      </c>
      <c r="N553" s="75">
        <v>98</v>
      </c>
      <c r="O553" s="75">
        <v>7</v>
      </c>
      <c r="P553" s="75">
        <v>7</v>
      </c>
      <c r="S553" s="2" t="s">
        <v>100</v>
      </c>
      <c r="T553" s="2">
        <v>3204</v>
      </c>
      <c r="U553" s="2">
        <v>140</v>
      </c>
      <c r="V553" s="2">
        <v>1</v>
      </c>
      <c r="X553" s="2" t="s">
        <v>100</v>
      </c>
      <c r="Y553" s="2">
        <v>3204</v>
      </c>
      <c r="Z553" s="2">
        <v>0</v>
      </c>
      <c r="AB553" s="2" t="s">
        <v>100</v>
      </c>
      <c r="AC553" s="2">
        <v>3204</v>
      </c>
      <c r="AD553" s="2">
        <v>0</v>
      </c>
      <c r="AF553" s="2" t="s">
        <v>100</v>
      </c>
      <c r="AG553" s="2">
        <v>3204</v>
      </c>
      <c r="AH553" s="2">
        <v>1</v>
      </c>
    </row>
    <row r="554" spans="2:34" x14ac:dyDescent="0.2">
      <c r="B554" s="2" t="s">
        <v>62</v>
      </c>
      <c r="C554" s="2" t="s">
        <v>100</v>
      </c>
      <c r="D554" s="2">
        <v>3205</v>
      </c>
      <c r="E554" s="73">
        <v>43282</v>
      </c>
      <c r="F554" s="2">
        <v>545998</v>
      </c>
      <c r="G554" s="2">
        <v>1325199</v>
      </c>
      <c r="H554" s="2">
        <v>80</v>
      </c>
      <c r="I554" s="2">
        <v>865.60174560546875</v>
      </c>
      <c r="J554" s="2">
        <v>10.559208869934082</v>
      </c>
      <c r="K554" s="2">
        <v>22</v>
      </c>
      <c r="L554" s="75">
        <v>1</v>
      </c>
      <c r="M554" s="75">
        <v>6.9564361572265625</v>
      </c>
      <c r="N554" s="75">
        <v>99</v>
      </c>
      <c r="O554" s="75">
        <v>7</v>
      </c>
      <c r="P554" s="75">
        <v>7</v>
      </c>
      <c r="S554" s="2" t="s">
        <v>100</v>
      </c>
      <c r="T554" s="2">
        <v>3205</v>
      </c>
      <c r="U554" s="2">
        <v>140</v>
      </c>
      <c r="V554" s="2">
        <v>1</v>
      </c>
      <c r="X554" s="2" t="s">
        <v>100</v>
      </c>
      <c r="Y554" s="2">
        <v>3205</v>
      </c>
      <c r="Z554" s="2">
        <v>0</v>
      </c>
      <c r="AB554" s="2" t="s">
        <v>100</v>
      </c>
      <c r="AC554" s="2">
        <v>3205</v>
      </c>
      <c r="AD554" s="2">
        <v>1</v>
      </c>
      <c r="AF554" s="2" t="s">
        <v>100</v>
      </c>
      <c r="AG554" s="2">
        <v>3205</v>
      </c>
      <c r="AH554" s="2">
        <v>12</v>
      </c>
    </row>
    <row r="555" spans="2:34" x14ac:dyDescent="0.2">
      <c r="B555" s="2" t="s">
        <v>62</v>
      </c>
      <c r="C555" s="2" t="s">
        <v>100</v>
      </c>
      <c r="D555" s="2">
        <v>3206</v>
      </c>
      <c r="E555" s="73">
        <v>43278</v>
      </c>
      <c r="F555" s="2">
        <v>545993</v>
      </c>
      <c r="G555" s="2">
        <v>1315549</v>
      </c>
      <c r="H555" s="2">
        <v>229</v>
      </c>
      <c r="I555" s="2">
        <v>16.520557403564453</v>
      </c>
      <c r="J555" s="2">
        <v>9.7375946044921875</v>
      </c>
      <c r="K555" s="2">
        <v>1</v>
      </c>
      <c r="L555" s="75">
        <v>1</v>
      </c>
      <c r="M555" s="75">
        <v>6.9564361572265625</v>
      </c>
      <c r="N555" s="75">
        <v>99</v>
      </c>
      <c r="O555" s="75">
        <v>7</v>
      </c>
      <c r="P555" s="75">
        <v>7</v>
      </c>
      <c r="S555" s="2" t="s">
        <v>100</v>
      </c>
      <c r="T555" s="2">
        <v>3206</v>
      </c>
      <c r="U555" s="2">
        <v>140</v>
      </c>
      <c r="V555" s="2">
        <v>1</v>
      </c>
      <c r="X555" s="2" t="s">
        <v>100</v>
      </c>
      <c r="Y555" s="2">
        <v>3206</v>
      </c>
      <c r="Z555" s="2">
        <v>6</v>
      </c>
      <c r="AB555" s="2" t="s">
        <v>100</v>
      </c>
      <c r="AC555" s="2">
        <v>3206</v>
      </c>
      <c r="AD555" s="2">
        <v>0</v>
      </c>
      <c r="AF555" s="2" t="s">
        <v>100</v>
      </c>
      <c r="AG555" s="2">
        <v>3206</v>
      </c>
      <c r="AH555" s="2">
        <v>0</v>
      </c>
    </row>
    <row r="556" spans="2:34" x14ac:dyDescent="0.2">
      <c r="B556" s="2" t="s">
        <v>62</v>
      </c>
      <c r="C556" s="2" t="s">
        <v>100</v>
      </c>
      <c r="D556" s="2">
        <v>3207</v>
      </c>
      <c r="E556" s="73">
        <v>43279</v>
      </c>
      <c r="F556" s="2">
        <v>545985</v>
      </c>
      <c r="G556" s="2">
        <v>1312382</v>
      </c>
      <c r="H556" s="2">
        <v>35</v>
      </c>
      <c r="I556" s="2">
        <v>301.80001831054687</v>
      </c>
      <c r="J556" s="2">
        <v>32.426708221435547</v>
      </c>
      <c r="K556" s="2">
        <v>11</v>
      </c>
      <c r="L556" s="75">
        <v>4</v>
      </c>
      <c r="M556" s="75">
        <v>6.88616943359375</v>
      </c>
      <c r="N556" s="75">
        <v>98</v>
      </c>
      <c r="O556" s="75">
        <v>7</v>
      </c>
      <c r="P556" s="75">
        <v>7</v>
      </c>
      <c r="S556" s="2" t="s">
        <v>100</v>
      </c>
      <c r="T556" s="2">
        <v>3207</v>
      </c>
      <c r="U556" s="2">
        <v>140</v>
      </c>
      <c r="V556" s="2">
        <v>1</v>
      </c>
      <c r="X556" s="2" t="s">
        <v>100</v>
      </c>
      <c r="Y556" s="2">
        <v>3207</v>
      </c>
      <c r="Z556" s="2">
        <v>0</v>
      </c>
      <c r="AB556" s="2" t="s">
        <v>100</v>
      </c>
      <c r="AC556" s="2">
        <v>3207</v>
      </c>
      <c r="AD556" s="2">
        <v>0</v>
      </c>
      <c r="AF556" s="2" t="s">
        <v>100</v>
      </c>
      <c r="AG556" s="2">
        <v>3207</v>
      </c>
      <c r="AH556" s="2">
        <v>4</v>
      </c>
    </row>
    <row r="557" spans="2:34" x14ac:dyDescent="0.2">
      <c r="B557" s="2" t="s">
        <v>63</v>
      </c>
      <c r="C557" s="2" t="s">
        <v>100</v>
      </c>
      <c r="D557" s="2">
        <v>3208</v>
      </c>
      <c r="E557" s="73">
        <v>43301</v>
      </c>
      <c r="F557" s="2">
        <v>550880</v>
      </c>
      <c r="G557" s="2">
        <v>1341466</v>
      </c>
      <c r="H557" s="2">
        <v>278</v>
      </c>
      <c r="I557" s="2">
        <v>209.89186096191406</v>
      </c>
      <c r="J557" s="2">
        <v>0</v>
      </c>
      <c r="K557" s="2">
        <v>5</v>
      </c>
      <c r="L557" s="75">
        <v>0</v>
      </c>
      <c r="M557" s="75">
        <v>5.0190739631652832</v>
      </c>
      <c r="N557" s="75">
        <v>100</v>
      </c>
      <c r="O557" s="75">
        <v>7</v>
      </c>
      <c r="P557" s="75">
        <v>5</v>
      </c>
      <c r="S557" s="2" t="s">
        <v>100</v>
      </c>
      <c r="T557" s="2">
        <v>3208</v>
      </c>
      <c r="U557" s="2">
        <v>504</v>
      </c>
      <c r="V557" s="2">
        <v>0</v>
      </c>
      <c r="X557" s="2" t="s">
        <v>100</v>
      </c>
      <c r="Y557" s="2">
        <v>3208</v>
      </c>
      <c r="Z557" s="2">
        <v>62</v>
      </c>
      <c r="AB557" s="2" t="s">
        <v>100</v>
      </c>
      <c r="AC557" s="2">
        <v>3208</v>
      </c>
      <c r="AD557" s="2">
        <v>0</v>
      </c>
      <c r="AF557" s="2" t="s">
        <v>100</v>
      </c>
      <c r="AG557" s="2">
        <v>3208</v>
      </c>
      <c r="AH557" s="2">
        <v>47</v>
      </c>
    </row>
    <row r="558" spans="2:34" x14ac:dyDescent="0.2">
      <c r="B558" s="2" t="s">
        <v>62</v>
      </c>
      <c r="C558" s="2" t="s">
        <v>100</v>
      </c>
      <c r="D558" s="2">
        <v>3209</v>
      </c>
      <c r="E558" s="73">
        <v>43277</v>
      </c>
      <c r="F558" s="2">
        <v>551002</v>
      </c>
      <c r="G558" s="2">
        <v>1315659</v>
      </c>
      <c r="H558" s="2">
        <v>113</v>
      </c>
      <c r="I558" s="2">
        <v>486.04653930664062</v>
      </c>
      <c r="J558" s="2">
        <v>43.99481201171875</v>
      </c>
      <c r="K558" s="2">
        <v>16</v>
      </c>
      <c r="L558" s="75">
        <v>5</v>
      </c>
      <c r="M558" s="75">
        <v>6.88616943359375</v>
      </c>
      <c r="N558" s="75">
        <v>98</v>
      </c>
      <c r="O558" s="75">
        <v>7</v>
      </c>
      <c r="P558" s="75">
        <v>7</v>
      </c>
      <c r="S558" s="2" t="s">
        <v>100</v>
      </c>
      <c r="T558" s="2">
        <v>3209</v>
      </c>
      <c r="U558" s="2">
        <v>140</v>
      </c>
      <c r="V558" s="2">
        <v>1</v>
      </c>
      <c r="X558" s="2" t="s">
        <v>100</v>
      </c>
      <c r="Y558" s="2">
        <v>3209</v>
      </c>
      <c r="Z558" s="2">
        <v>4</v>
      </c>
      <c r="AB558" s="2" t="s">
        <v>100</v>
      </c>
      <c r="AC558" s="2">
        <v>3209</v>
      </c>
      <c r="AD558" s="2">
        <v>0</v>
      </c>
      <c r="AF558" s="2" t="s">
        <v>100</v>
      </c>
      <c r="AG558" s="2">
        <v>3209</v>
      </c>
      <c r="AH558" s="2">
        <v>4</v>
      </c>
    </row>
    <row r="559" spans="2:34" x14ac:dyDescent="0.2">
      <c r="B559" s="2" t="s">
        <v>62</v>
      </c>
      <c r="C559" s="2" t="s">
        <v>100</v>
      </c>
      <c r="D559" s="2">
        <v>3210</v>
      </c>
      <c r="E559" s="73">
        <v>43288</v>
      </c>
      <c r="F559" s="2">
        <v>551981</v>
      </c>
      <c r="G559" s="2">
        <v>1300055</v>
      </c>
      <c r="H559" s="2">
        <v>148</v>
      </c>
      <c r="I559" s="2">
        <v>2081.6962890625</v>
      </c>
      <c r="J559" s="2">
        <v>113.65959930419922</v>
      </c>
      <c r="K559" s="2">
        <v>77</v>
      </c>
      <c r="L559" s="75">
        <v>13</v>
      </c>
      <c r="M559" s="75">
        <v>6.9564366340637207</v>
      </c>
      <c r="N559" s="75">
        <v>99</v>
      </c>
      <c r="O559" s="75">
        <v>7</v>
      </c>
      <c r="P559" s="75">
        <v>7</v>
      </c>
      <c r="S559" s="2" t="s">
        <v>100</v>
      </c>
      <c r="T559" s="2">
        <v>3210</v>
      </c>
      <c r="U559" s="2">
        <v>140</v>
      </c>
      <c r="V559" s="2">
        <v>1</v>
      </c>
      <c r="X559" s="2" t="s">
        <v>100</v>
      </c>
      <c r="Y559" s="2">
        <v>3210</v>
      </c>
      <c r="Z559" s="2">
        <v>0</v>
      </c>
      <c r="AB559" s="2" t="s">
        <v>100</v>
      </c>
      <c r="AC559" s="2">
        <v>3210</v>
      </c>
      <c r="AD559" s="2">
        <v>0</v>
      </c>
      <c r="AF559" s="2" t="s">
        <v>100</v>
      </c>
      <c r="AG559" s="2">
        <v>3210</v>
      </c>
      <c r="AH559" s="2">
        <v>0</v>
      </c>
    </row>
    <row r="560" spans="2:34" x14ac:dyDescent="0.2">
      <c r="B560" s="2" t="s">
        <v>63</v>
      </c>
      <c r="C560" s="2" t="s">
        <v>100</v>
      </c>
      <c r="D560" s="2">
        <v>3211</v>
      </c>
      <c r="E560" s="73">
        <v>43302</v>
      </c>
      <c r="F560" s="2">
        <v>551979</v>
      </c>
      <c r="G560" s="2">
        <v>1332580</v>
      </c>
      <c r="H560" s="2">
        <v>54</v>
      </c>
      <c r="I560" s="2">
        <v>2646.21533203125</v>
      </c>
      <c r="J560" s="2">
        <v>51.713855743408203</v>
      </c>
      <c r="K560" s="2">
        <v>77</v>
      </c>
      <c r="L560" s="75">
        <v>6</v>
      </c>
      <c r="M560" s="75">
        <v>6.9564361572265625</v>
      </c>
      <c r="N560" s="75">
        <v>99</v>
      </c>
      <c r="O560" s="75">
        <v>7</v>
      </c>
      <c r="P560" s="75">
        <v>7</v>
      </c>
      <c r="S560" s="2" t="s">
        <v>100</v>
      </c>
      <c r="T560" s="2">
        <v>3211</v>
      </c>
      <c r="U560" s="2">
        <v>696</v>
      </c>
      <c r="V560" s="2">
        <v>0</v>
      </c>
      <c r="X560" s="2" t="s">
        <v>100</v>
      </c>
      <c r="Y560" s="2">
        <v>3211</v>
      </c>
      <c r="Z560" s="2">
        <v>0</v>
      </c>
      <c r="AB560" s="2" t="s">
        <v>100</v>
      </c>
      <c r="AC560" s="2">
        <v>3211</v>
      </c>
      <c r="AD560" s="2">
        <v>2</v>
      </c>
      <c r="AF560" s="2" t="s">
        <v>100</v>
      </c>
      <c r="AG560" s="2">
        <v>3211</v>
      </c>
      <c r="AH560" s="2">
        <v>28</v>
      </c>
    </row>
    <row r="561" spans="2:34" x14ac:dyDescent="0.2">
      <c r="B561" s="2" t="s">
        <v>63</v>
      </c>
      <c r="C561" s="2" t="s">
        <v>100</v>
      </c>
      <c r="D561" s="2">
        <v>3212</v>
      </c>
      <c r="E561" s="73">
        <v>43302</v>
      </c>
      <c r="F561" s="2">
        <v>553041</v>
      </c>
      <c r="G561" s="2">
        <v>1330788</v>
      </c>
      <c r="H561" s="2">
        <v>30</v>
      </c>
      <c r="I561" s="2">
        <v>168.26507568359375</v>
      </c>
      <c r="J561" s="2">
        <v>0</v>
      </c>
      <c r="K561" s="2">
        <v>3</v>
      </c>
      <c r="L561" s="75">
        <v>0</v>
      </c>
      <c r="M561" s="75">
        <v>6.9564361572265625</v>
      </c>
      <c r="N561" s="75">
        <v>99</v>
      </c>
      <c r="O561" s="75">
        <v>7</v>
      </c>
      <c r="P561" s="75">
        <v>7</v>
      </c>
      <c r="S561" s="2" t="s">
        <v>100</v>
      </c>
      <c r="T561" s="2">
        <v>3212</v>
      </c>
      <c r="U561" s="2">
        <v>700</v>
      </c>
      <c r="V561" s="2">
        <v>0</v>
      </c>
      <c r="X561" s="2" t="s">
        <v>100</v>
      </c>
      <c r="Y561" s="2">
        <v>3212</v>
      </c>
      <c r="Z561" s="2">
        <v>0</v>
      </c>
      <c r="AB561" s="2" t="s">
        <v>100</v>
      </c>
      <c r="AC561" s="2">
        <v>3212</v>
      </c>
      <c r="AD561" s="2">
        <v>0</v>
      </c>
      <c r="AF561" s="2" t="s">
        <v>100</v>
      </c>
      <c r="AG561" s="2">
        <v>3212</v>
      </c>
      <c r="AH561" s="2">
        <v>0</v>
      </c>
    </row>
    <row r="562" spans="2:34" x14ac:dyDescent="0.2">
      <c r="B562" s="2" t="s">
        <v>63</v>
      </c>
      <c r="C562" s="2" t="s">
        <v>100</v>
      </c>
      <c r="D562" s="2">
        <v>3213</v>
      </c>
      <c r="E562" s="73">
        <v>43302</v>
      </c>
      <c r="F562" s="2">
        <v>553072</v>
      </c>
      <c r="G562" s="2">
        <v>1332725</v>
      </c>
      <c r="H562" s="2">
        <v>25</v>
      </c>
      <c r="I562" s="2">
        <v>340.30804443359375</v>
      </c>
      <c r="J562" s="2">
        <v>8.5578269958496094</v>
      </c>
      <c r="K562" s="2">
        <v>10</v>
      </c>
      <c r="L562" s="75">
        <v>2</v>
      </c>
      <c r="M562" s="75">
        <v>6.9564361572265625</v>
      </c>
      <c r="N562" s="75">
        <v>99</v>
      </c>
      <c r="O562" s="75">
        <v>7</v>
      </c>
      <c r="P562" s="75">
        <v>7</v>
      </c>
      <c r="S562" s="2" t="s">
        <v>100</v>
      </c>
      <c r="T562" s="2">
        <v>3213</v>
      </c>
      <c r="U562" s="2">
        <v>697</v>
      </c>
      <c r="V562" s="2">
        <v>0</v>
      </c>
      <c r="X562" s="2" t="s">
        <v>100</v>
      </c>
      <c r="Y562" s="2">
        <v>3213</v>
      </c>
      <c r="Z562" s="2">
        <v>0</v>
      </c>
      <c r="AB562" s="2" t="s">
        <v>100</v>
      </c>
      <c r="AC562" s="2">
        <v>3213</v>
      </c>
      <c r="AD562" s="2">
        <v>0</v>
      </c>
      <c r="AF562" s="2" t="s">
        <v>100</v>
      </c>
      <c r="AG562" s="2">
        <v>3213</v>
      </c>
      <c r="AH562" s="2">
        <v>0</v>
      </c>
    </row>
    <row r="563" spans="2:34" x14ac:dyDescent="0.2">
      <c r="B563" s="2" t="s">
        <v>63</v>
      </c>
      <c r="C563" s="2" t="s">
        <v>100</v>
      </c>
      <c r="D563" s="2">
        <v>3214</v>
      </c>
      <c r="E563" s="73">
        <v>43315</v>
      </c>
      <c r="F563" s="2">
        <v>554004</v>
      </c>
      <c r="G563" s="2">
        <v>1334274</v>
      </c>
      <c r="H563" s="2">
        <v>16</v>
      </c>
      <c r="I563" s="2">
        <v>1072.8826904296875</v>
      </c>
      <c r="J563" s="2">
        <v>21.058277130126953</v>
      </c>
      <c r="K563" s="2">
        <v>21</v>
      </c>
      <c r="L563" s="75">
        <v>3</v>
      </c>
      <c r="M563" s="75">
        <v>4.4719948768615723</v>
      </c>
      <c r="N563" s="75">
        <v>99</v>
      </c>
      <c r="O563" s="75">
        <v>7</v>
      </c>
      <c r="P563" s="75">
        <v>4.5</v>
      </c>
      <c r="S563" s="2" t="s">
        <v>100</v>
      </c>
      <c r="T563" s="2">
        <v>3214</v>
      </c>
      <c r="U563" s="2">
        <v>100</v>
      </c>
      <c r="V563" s="2">
        <v>1</v>
      </c>
      <c r="X563" s="2" t="s">
        <v>100</v>
      </c>
      <c r="Y563" s="2">
        <v>3214</v>
      </c>
      <c r="Z563" s="2">
        <v>0</v>
      </c>
      <c r="AB563" s="2" t="s">
        <v>100</v>
      </c>
      <c r="AC563" s="2">
        <v>3214</v>
      </c>
      <c r="AD563" s="2">
        <v>0</v>
      </c>
      <c r="AF563" s="2" t="s">
        <v>100</v>
      </c>
      <c r="AG563" s="2">
        <v>3214</v>
      </c>
      <c r="AH563" s="2">
        <v>0</v>
      </c>
    </row>
    <row r="564" spans="2:34" x14ac:dyDescent="0.2">
      <c r="B564" s="2" t="s">
        <v>63</v>
      </c>
      <c r="C564" s="2" t="s">
        <v>100</v>
      </c>
      <c r="D564" s="2">
        <v>3215</v>
      </c>
      <c r="E564" s="73">
        <v>43296</v>
      </c>
      <c r="F564" s="2">
        <v>555935</v>
      </c>
      <c r="G564" s="2">
        <v>1353063</v>
      </c>
      <c r="H564" s="2">
        <v>314</v>
      </c>
      <c r="I564" s="2">
        <v>341.20059204101562</v>
      </c>
      <c r="J564" s="2">
        <v>0</v>
      </c>
      <c r="K564" s="2">
        <v>10</v>
      </c>
      <c r="L564" s="75">
        <v>0</v>
      </c>
      <c r="M564" s="75">
        <v>7.0267033576965332</v>
      </c>
      <c r="N564" s="75">
        <v>100</v>
      </c>
      <c r="O564" s="75">
        <v>7</v>
      </c>
      <c r="P564" s="75">
        <v>7</v>
      </c>
      <c r="S564" s="2" t="s">
        <v>100</v>
      </c>
      <c r="T564" s="2">
        <v>3215</v>
      </c>
      <c r="U564" s="2">
        <v>707</v>
      </c>
      <c r="V564" s="2">
        <v>0</v>
      </c>
      <c r="X564" s="2" t="s">
        <v>100</v>
      </c>
      <c r="Y564" s="2">
        <v>3215</v>
      </c>
      <c r="Z564" s="2">
        <v>73</v>
      </c>
      <c r="AB564" s="2" t="s">
        <v>100</v>
      </c>
      <c r="AC564" s="2">
        <v>3215</v>
      </c>
      <c r="AD564" s="2">
        <v>0</v>
      </c>
      <c r="AF564" s="2" t="s">
        <v>100</v>
      </c>
      <c r="AG564" s="2">
        <v>3215</v>
      </c>
      <c r="AH564" s="2">
        <v>4</v>
      </c>
    </row>
    <row r="565" spans="2:34" x14ac:dyDescent="0.2">
      <c r="B565" s="2" t="s">
        <v>63</v>
      </c>
      <c r="C565" s="2" t="s">
        <v>100</v>
      </c>
      <c r="D565" s="2">
        <v>3216</v>
      </c>
      <c r="E565" s="73">
        <v>43314</v>
      </c>
      <c r="F565" s="2">
        <v>560031</v>
      </c>
      <c r="G565" s="2">
        <v>1332459</v>
      </c>
      <c r="H565" s="2">
        <v>37</v>
      </c>
      <c r="I565" s="2">
        <v>977.863525390625</v>
      </c>
      <c r="J565" s="2">
        <v>0</v>
      </c>
      <c r="K565" s="2">
        <v>16</v>
      </c>
      <c r="L565" s="75">
        <v>0</v>
      </c>
      <c r="M565" s="75">
        <v>7.0267033576965332</v>
      </c>
      <c r="N565" s="75">
        <v>100</v>
      </c>
      <c r="O565" s="75">
        <v>7</v>
      </c>
      <c r="P565" s="75">
        <v>7</v>
      </c>
      <c r="S565" s="2" t="s">
        <v>100</v>
      </c>
      <c r="T565" s="2">
        <v>3216</v>
      </c>
      <c r="U565" s="2">
        <v>140</v>
      </c>
      <c r="V565" s="2">
        <v>1</v>
      </c>
      <c r="X565" s="2" t="s">
        <v>100</v>
      </c>
      <c r="Y565" s="2">
        <v>3216</v>
      </c>
      <c r="Z565" s="2">
        <v>0</v>
      </c>
      <c r="AB565" s="2" t="s">
        <v>100</v>
      </c>
      <c r="AC565" s="2">
        <v>3216</v>
      </c>
      <c r="AD565" s="2">
        <v>0</v>
      </c>
      <c r="AF565" s="2" t="s">
        <v>100</v>
      </c>
      <c r="AG565" s="2">
        <v>3216</v>
      </c>
      <c r="AH565" s="2">
        <v>6</v>
      </c>
    </row>
    <row r="566" spans="2:34" x14ac:dyDescent="0.2">
      <c r="B566" s="2" t="s">
        <v>63</v>
      </c>
      <c r="C566" s="2" t="s">
        <v>100</v>
      </c>
      <c r="D566" s="2">
        <v>3217</v>
      </c>
      <c r="E566" s="73">
        <v>43316</v>
      </c>
      <c r="F566" s="2">
        <v>560955</v>
      </c>
      <c r="G566" s="2">
        <v>1340322</v>
      </c>
      <c r="H566" s="2">
        <v>67</v>
      </c>
      <c r="I566" s="2">
        <v>730.660888671875</v>
      </c>
      <c r="J566" s="2">
        <v>10.559208869934082</v>
      </c>
      <c r="K566" s="2">
        <v>23</v>
      </c>
      <c r="L566" s="75">
        <v>1</v>
      </c>
      <c r="M566" s="75">
        <v>6.9564361572265625</v>
      </c>
      <c r="N566" s="75">
        <v>99</v>
      </c>
      <c r="O566" s="75">
        <v>7</v>
      </c>
      <c r="P566" s="75">
        <v>7</v>
      </c>
      <c r="S566" s="2" t="s">
        <v>100</v>
      </c>
      <c r="T566" s="2">
        <v>3217</v>
      </c>
      <c r="U566" s="2">
        <v>140</v>
      </c>
      <c r="V566" s="2">
        <v>1</v>
      </c>
      <c r="X566" s="2" t="s">
        <v>100</v>
      </c>
      <c r="Y566" s="2">
        <v>3217</v>
      </c>
      <c r="Z566" s="2">
        <v>2</v>
      </c>
      <c r="AB566" s="2" t="s">
        <v>100</v>
      </c>
      <c r="AC566" s="2">
        <v>3217</v>
      </c>
      <c r="AD566" s="2">
        <v>0</v>
      </c>
      <c r="AF566" s="2" t="s">
        <v>100</v>
      </c>
      <c r="AG566" s="2">
        <v>3217</v>
      </c>
      <c r="AH566" s="2">
        <v>0</v>
      </c>
    </row>
    <row r="567" spans="2:34" x14ac:dyDescent="0.2">
      <c r="B567" s="2" t="s">
        <v>63</v>
      </c>
      <c r="C567" s="2" t="s">
        <v>100</v>
      </c>
      <c r="D567" s="2">
        <v>3218</v>
      </c>
      <c r="E567" s="73">
        <v>43292</v>
      </c>
      <c r="F567" s="2">
        <v>560998</v>
      </c>
      <c r="G567" s="2">
        <v>1353108</v>
      </c>
      <c r="H567" s="2">
        <v>227</v>
      </c>
      <c r="I567" s="2">
        <v>237.52485656738281</v>
      </c>
      <c r="J567" s="2">
        <v>0</v>
      </c>
      <c r="K567" s="2">
        <v>8</v>
      </c>
      <c r="L567" s="75">
        <v>0</v>
      </c>
      <c r="M567" s="75">
        <v>7.0267033576965332</v>
      </c>
      <c r="N567" s="75">
        <v>100</v>
      </c>
      <c r="O567" s="75">
        <v>7</v>
      </c>
      <c r="P567" s="75">
        <v>7</v>
      </c>
      <c r="S567" s="2" t="s">
        <v>100</v>
      </c>
      <c r="T567" s="2">
        <v>3218</v>
      </c>
      <c r="U567" s="2">
        <v>696</v>
      </c>
      <c r="V567" s="2">
        <v>0</v>
      </c>
      <c r="X567" s="2" t="s">
        <v>100</v>
      </c>
      <c r="Y567" s="2">
        <v>3218</v>
      </c>
      <c r="Z567" s="2">
        <v>64</v>
      </c>
      <c r="AB567" s="2" t="s">
        <v>100</v>
      </c>
      <c r="AC567" s="2">
        <v>3218</v>
      </c>
      <c r="AD567" s="2">
        <v>0</v>
      </c>
      <c r="AF567" s="2" t="s">
        <v>100</v>
      </c>
      <c r="AG567" s="2">
        <v>3218</v>
      </c>
      <c r="AH567" s="2">
        <v>62</v>
      </c>
    </row>
    <row r="568" spans="2:34" x14ac:dyDescent="0.2">
      <c r="B568" s="2" t="s">
        <v>63</v>
      </c>
      <c r="C568" s="2" t="s">
        <v>100</v>
      </c>
      <c r="D568" s="2">
        <v>3219</v>
      </c>
      <c r="E568" s="73">
        <v>43327</v>
      </c>
      <c r="F568" s="2">
        <v>561934</v>
      </c>
      <c r="G568" s="2">
        <v>1343776</v>
      </c>
      <c r="H568" s="2">
        <v>53</v>
      </c>
      <c r="I568" s="2">
        <v>2088.3916015625</v>
      </c>
      <c r="J568" s="2">
        <v>192.6812744140625</v>
      </c>
      <c r="K568" s="2">
        <v>56</v>
      </c>
      <c r="L568" s="75">
        <v>24</v>
      </c>
      <c r="M568" s="75">
        <v>7.0267038345336914</v>
      </c>
      <c r="N568" s="75">
        <v>100</v>
      </c>
      <c r="O568" s="75">
        <v>7</v>
      </c>
      <c r="P568" s="75">
        <v>7</v>
      </c>
      <c r="S568" s="2" t="s">
        <v>100</v>
      </c>
      <c r="T568" s="2">
        <v>3219</v>
      </c>
      <c r="U568" s="2">
        <v>700</v>
      </c>
      <c r="V568" s="2">
        <v>0</v>
      </c>
      <c r="X568" s="2" t="s">
        <v>100</v>
      </c>
      <c r="Y568" s="2">
        <v>3219</v>
      </c>
      <c r="Z568" s="2">
        <v>0</v>
      </c>
      <c r="AB568" s="2" t="s">
        <v>100</v>
      </c>
      <c r="AC568" s="2">
        <v>3219</v>
      </c>
      <c r="AD568" s="2">
        <v>2</v>
      </c>
      <c r="AF568" s="2" t="s">
        <v>100</v>
      </c>
      <c r="AG568" s="2">
        <v>3219</v>
      </c>
      <c r="AH568" s="2">
        <v>49</v>
      </c>
    </row>
    <row r="569" spans="2:34" x14ac:dyDescent="0.2">
      <c r="B569" s="2" t="s">
        <v>62</v>
      </c>
      <c r="C569" s="2" t="s">
        <v>100</v>
      </c>
      <c r="D569" s="2">
        <v>3221</v>
      </c>
      <c r="E569" s="73">
        <v>43274</v>
      </c>
      <c r="F569" s="2">
        <v>562083</v>
      </c>
      <c r="G569" s="2">
        <v>1323200</v>
      </c>
      <c r="H569" s="2">
        <v>108</v>
      </c>
      <c r="I569" s="2">
        <v>746.173095703125</v>
      </c>
      <c r="J569" s="2">
        <v>58.580615997314453</v>
      </c>
      <c r="K569" s="2">
        <v>30</v>
      </c>
      <c r="L569" s="75">
        <v>7</v>
      </c>
      <c r="M569" s="75">
        <v>6.88616943359375</v>
      </c>
      <c r="N569" s="75">
        <v>98</v>
      </c>
      <c r="O569" s="75">
        <v>7</v>
      </c>
      <c r="P569" s="75">
        <v>7</v>
      </c>
      <c r="S569" s="2" t="s">
        <v>100</v>
      </c>
      <c r="T569" s="2">
        <v>3221</v>
      </c>
      <c r="U569" s="2">
        <v>140</v>
      </c>
      <c r="V569" s="2">
        <v>1</v>
      </c>
      <c r="X569" s="2" t="s">
        <v>100</v>
      </c>
      <c r="Y569" s="2">
        <v>3221</v>
      </c>
      <c r="Z569" s="2">
        <v>2</v>
      </c>
      <c r="AB569" s="2" t="s">
        <v>100</v>
      </c>
      <c r="AC569" s="2">
        <v>3221</v>
      </c>
      <c r="AD569" s="2">
        <v>0</v>
      </c>
      <c r="AF569" s="2" t="s">
        <v>100</v>
      </c>
      <c r="AG569" s="2">
        <v>3221</v>
      </c>
      <c r="AH569" s="2">
        <v>0</v>
      </c>
    </row>
    <row r="570" spans="2:34" x14ac:dyDescent="0.2">
      <c r="B570" s="2" t="s">
        <v>63</v>
      </c>
      <c r="C570" s="2" t="s">
        <v>100</v>
      </c>
      <c r="D570" s="2">
        <v>3222</v>
      </c>
      <c r="E570" s="73">
        <v>43323</v>
      </c>
      <c r="F570" s="2">
        <v>562953</v>
      </c>
      <c r="G570" s="2">
        <v>1343731</v>
      </c>
      <c r="H570" s="2">
        <v>184</v>
      </c>
      <c r="I570" s="2">
        <v>2004.347412109375</v>
      </c>
      <c r="J570" s="2">
        <v>16.423393249511719</v>
      </c>
      <c r="K570" s="2">
        <v>52</v>
      </c>
      <c r="L570" s="75">
        <v>2</v>
      </c>
      <c r="M570" s="75">
        <v>7.0267033576965332</v>
      </c>
      <c r="N570" s="75">
        <v>100</v>
      </c>
      <c r="O570" s="75">
        <v>7</v>
      </c>
      <c r="P570" s="75">
        <v>7</v>
      </c>
      <c r="S570" s="2" t="s">
        <v>100</v>
      </c>
      <c r="T570" s="2">
        <v>3222</v>
      </c>
      <c r="U570" s="2">
        <v>127</v>
      </c>
      <c r="V570" s="2">
        <v>1</v>
      </c>
      <c r="X570" s="2" t="s">
        <v>100</v>
      </c>
      <c r="Y570" s="2">
        <v>3222</v>
      </c>
      <c r="Z570" s="2">
        <v>12</v>
      </c>
      <c r="AB570" s="2" t="s">
        <v>100</v>
      </c>
      <c r="AC570" s="2">
        <v>3222</v>
      </c>
      <c r="AD570" s="2">
        <v>0</v>
      </c>
      <c r="AF570" s="2" t="s">
        <v>100</v>
      </c>
      <c r="AG570" s="2">
        <v>3222</v>
      </c>
      <c r="AH570" s="2">
        <v>11</v>
      </c>
    </row>
    <row r="571" spans="2:34" x14ac:dyDescent="0.2">
      <c r="B571" s="2" t="s">
        <v>63</v>
      </c>
      <c r="C571" s="2" t="s">
        <v>100</v>
      </c>
      <c r="D571" s="2">
        <v>3223</v>
      </c>
      <c r="E571" s="73">
        <v>43312</v>
      </c>
      <c r="F571" s="2">
        <v>564034</v>
      </c>
      <c r="G571" s="2">
        <v>1330881</v>
      </c>
      <c r="H571" s="2">
        <v>16</v>
      </c>
      <c r="I571" s="2">
        <v>715.5751953125</v>
      </c>
      <c r="J571" s="2">
        <v>16.946962356567383</v>
      </c>
      <c r="K571" s="2">
        <v>15</v>
      </c>
      <c r="L571" s="75">
        <v>2</v>
      </c>
      <c r="M571" s="75">
        <v>6.9564361572265625</v>
      </c>
      <c r="N571" s="75">
        <v>99</v>
      </c>
      <c r="O571" s="75">
        <v>7</v>
      </c>
      <c r="P571" s="75">
        <v>7</v>
      </c>
      <c r="S571" s="2" t="s">
        <v>100</v>
      </c>
      <c r="T571" s="2">
        <v>3223</v>
      </c>
      <c r="U571" s="2">
        <v>140</v>
      </c>
      <c r="V571" s="2">
        <v>1</v>
      </c>
      <c r="X571" s="2" t="s">
        <v>100</v>
      </c>
      <c r="Y571" s="2">
        <v>3223</v>
      </c>
      <c r="Z571" s="2">
        <v>0</v>
      </c>
      <c r="AB571" s="2" t="s">
        <v>100</v>
      </c>
      <c r="AC571" s="2">
        <v>3223</v>
      </c>
      <c r="AD571" s="2">
        <v>0</v>
      </c>
      <c r="AF571" s="2" t="s">
        <v>100</v>
      </c>
      <c r="AG571" s="2">
        <v>3223</v>
      </c>
      <c r="AH571" s="2">
        <v>0</v>
      </c>
    </row>
    <row r="572" spans="2:34" x14ac:dyDescent="0.2">
      <c r="B572" s="2" t="s">
        <v>64</v>
      </c>
      <c r="C572" s="2" t="s">
        <v>100</v>
      </c>
      <c r="D572" s="2">
        <v>3224</v>
      </c>
      <c r="E572" s="73">
        <v>43321</v>
      </c>
      <c r="F572" s="2">
        <v>565015</v>
      </c>
      <c r="G572" s="2">
        <v>1343913</v>
      </c>
      <c r="H572" s="2">
        <v>373</v>
      </c>
      <c r="I572" s="2">
        <v>1330.8387451171875</v>
      </c>
      <c r="J572" s="2">
        <v>0</v>
      </c>
      <c r="K572" s="2">
        <v>21</v>
      </c>
      <c r="L572" s="75">
        <v>0</v>
      </c>
      <c r="M572" s="75">
        <v>6.9564361572265625</v>
      </c>
      <c r="N572" s="75">
        <v>99</v>
      </c>
      <c r="O572" s="75">
        <v>7</v>
      </c>
      <c r="P572" s="75">
        <v>7</v>
      </c>
      <c r="S572" s="2" t="s">
        <v>100</v>
      </c>
      <c r="T572" s="2">
        <v>3224</v>
      </c>
      <c r="U572" s="2">
        <v>140</v>
      </c>
      <c r="V572" s="2">
        <v>1</v>
      </c>
      <c r="X572" s="2" t="s">
        <v>100</v>
      </c>
      <c r="Y572" s="2">
        <v>3224</v>
      </c>
      <c r="Z572" s="2">
        <v>42</v>
      </c>
      <c r="AB572" s="2" t="s">
        <v>100</v>
      </c>
      <c r="AC572" s="2">
        <v>3224</v>
      </c>
      <c r="AD572" s="2">
        <v>0</v>
      </c>
      <c r="AF572" s="2" t="s">
        <v>100</v>
      </c>
      <c r="AG572" s="2">
        <v>3224</v>
      </c>
      <c r="AH572" s="2">
        <v>0</v>
      </c>
    </row>
    <row r="573" spans="2:34" x14ac:dyDescent="0.2">
      <c r="B573" s="2" t="s">
        <v>64</v>
      </c>
      <c r="C573" s="2" t="s">
        <v>100</v>
      </c>
      <c r="D573" s="2">
        <v>3225</v>
      </c>
      <c r="E573" s="73">
        <v>43285</v>
      </c>
      <c r="F573" s="2">
        <v>564866</v>
      </c>
      <c r="G573" s="2">
        <v>1353375</v>
      </c>
      <c r="H573" s="2">
        <v>44</v>
      </c>
      <c r="I573" s="2">
        <v>479.95068359375</v>
      </c>
      <c r="J573" s="2">
        <v>40.559562683105469</v>
      </c>
      <c r="K573" s="2">
        <v>12</v>
      </c>
      <c r="L573" s="75">
        <v>7</v>
      </c>
      <c r="M573" s="75">
        <v>6.9564361572265625</v>
      </c>
      <c r="N573" s="75">
        <v>99</v>
      </c>
      <c r="O573" s="75">
        <v>7</v>
      </c>
      <c r="P573" s="75">
        <v>7</v>
      </c>
      <c r="S573" s="2" t="s">
        <v>100</v>
      </c>
      <c r="T573" s="2">
        <v>3225</v>
      </c>
      <c r="U573" s="2">
        <v>140</v>
      </c>
      <c r="V573" s="2">
        <v>1</v>
      </c>
      <c r="X573" s="2" t="s">
        <v>100</v>
      </c>
      <c r="Y573" s="2">
        <v>3225</v>
      </c>
      <c r="Z573" s="2">
        <v>0</v>
      </c>
      <c r="AB573" s="2" t="s">
        <v>100</v>
      </c>
      <c r="AC573" s="2">
        <v>3225</v>
      </c>
      <c r="AD573" s="2">
        <v>0</v>
      </c>
      <c r="AF573" s="2" t="s">
        <v>100</v>
      </c>
      <c r="AG573" s="2">
        <v>3225</v>
      </c>
      <c r="AH573" s="2">
        <v>8</v>
      </c>
    </row>
    <row r="574" spans="2:34" x14ac:dyDescent="0.2">
      <c r="B574" s="2" t="s">
        <v>64</v>
      </c>
      <c r="C574" s="2" t="s">
        <v>100</v>
      </c>
      <c r="D574" s="2">
        <v>3226</v>
      </c>
      <c r="E574" s="73">
        <v>43285</v>
      </c>
      <c r="F574" s="2">
        <v>565879</v>
      </c>
      <c r="G574" s="2">
        <v>1353375</v>
      </c>
      <c r="H574" s="2">
        <v>26</v>
      </c>
      <c r="I574" s="2">
        <v>524.62109375</v>
      </c>
      <c r="J574" s="2">
        <v>63.491466522216797</v>
      </c>
      <c r="K574" s="2">
        <v>13</v>
      </c>
      <c r="L574" s="75">
        <v>9</v>
      </c>
      <c r="M574" s="75">
        <v>7.0267038345336914</v>
      </c>
      <c r="N574" s="75">
        <v>100</v>
      </c>
      <c r="O574" s="75">
        <v>7</v>
      </c>
      <c r="P574" s="75">
        <v>7</v>
      </c>
      <c r="S574" s="2" t="s">
        <v>100</v>
      </c>
      <c r="T574" s="2">
        <v>3226</v>
      </c>
      <c r="U574" s="2">
        <v>140</v>
      </c>
      <c r="V574" s="2">
        <v>1</v>
      </c>
      <c r="X574" s="2" t="s">
        <v>100</v>
      </c>
      <c r="Y574" s="2">
        <v>3226</v>
      </c>
      <c r="Z574" s="2">
        <v>0</v>
      </c>
      <c r="AB574" s="2" t="s">
        <v>100</v>
      </c>
      <c r="AC574" s="2">
        <v>3226</v>
      </c>
      <c r="AD574" s="2">
        <v>0</v>
      </c>
      <c r="AF574" s="2" t="s">
        <v>100</v>
      </c>
      <c r="AG574" s="2">
        <v>3226</v>
      </c>
      <c r="AH574" s="2">
        <v>5</v>
      </c>
    </row>
    <row r="575" spans="2:34" x14ac:dyDescent="0.2">
      <c r="B575" s="2" t="s">
        <v>64</v>
      </c>
      <c r="C575" s="2" t="s">
        <v>100</v>
      </c>
      <c r="D575" s="2">
        <v>3227</v>
      </c>
      <c r="E575" s="73">
        <v>43322</v>
      </c>
      <c r="F575" s="2">
        <v>565918</v>
      </c>
      <c r="G575" s="2">
        <v>1340239</v>
      </c>
      <c r="H575" s="2">
        <v>56</v>
      </c>
      <c r="I575" s="2">
        <v>2725.739990234375</v>
      </c>
      <c r="J575" s="2">
        <v>139.12861633300781</v>
      </c>
      <c r="K575" s="2">
        <v>89</v>
      </c>
      <c r="L575" s="75">
        <v>16</v>
      </c>
      <c r="M575" s="75">
        <v>6.9564361572265625</v>
      </c>
      <c r="N575" s="75">
        <v>99</v>
      </c>
      <c r="O575" s="75">
        <v>7</v>
      </c>
      <c r="P575" s="75">
        <v>7</v>
      </c>
      <c r="S575" s="2" t="s">
        <v>100</v>
      </c>
      <c r="T575" s="2">
        <v>3227</v>
      </c>
      <c r="U575" s="2">
        <v>140</v>
      </c>
      <c r="V575" s="2">
        <v>1</v>
      </c>
      <c r="X575" s="2" t="s">
        <v>100</v>
      </c>
      <c r="Y575" s="2">
        <v>3227</v>
      </c>
      <c r="Z575" s="2">
        <v>0</v>
      </c>
      <c r="AB575" s="2" t="s">
        <v>100</v>
      </c>
      <c r="AC575" s="2">
        <v>3227</v>
      </c>
      <c r="AD575" s="2">
        <v>0</v>
      </c>
      <c r="AF575" s="2" t="s">
        <v>100</v>
      </c>
      <c r="AG575" s="2">
        <v>3227</v>
      </c>
      <c r="AH575" s="2">
        <v>3</v>
      </c>
    </row>
    <row r="576" spans="2:34" x14ac:dyDescent="0.2">
      <c r="B576" s="2" t="s">
        <v>64</v>
      </c>
      <c r="C576" s="2" t="s">
        <v>100</v>
      </c>
      <c r="D576" s="2">
        <v>3228</v>
      </c>
      <c r="E576" s="73">
        <v>43321</v>
      </c>
      <c r="F576" s="2">
        <v>570012</v>
      </c>
      <c r="G576" s="2">
        <v>1343978</v>
      </c>
      <c r="H576" s="2">
        <v>319</v>
      </c>
      <c r="I576" s="2">
        <v>501.91000366210937</v>
      </c>
      <c r="J576" s="2">
        <v>0</v>
      </c>
      <c r="K576" s="2">
        <v>6</v>
      </c>
      <c r="L576" s="75">
        <v>0</v>
      </c>
      <c r="M576" s="75">
        <v>6.88616943359375</v>
      </c>
      <c r="N576" s="75">
        <v>98</v>
      </c>
      <c r="O576" s="75">
        <v>7</v>
      </c>
      <c r="P576" s="75">
        <v>7</v>
      </c>
      <c r="S576" s="2" t="s">
        <v>100</v>
      </c>
      <c r="T576" s="2">
        <v>3228</v>
      </c>
      <c r="U576" s="2">
        <v>140</v>
      </c>
      <c r="V576" s="2">
        <v>1</v>
      </c>
      <c r="X576" s="2" t="s">
        <v>100</v>
      </c>
      <c r="Y576" s="2">
        <v>3228</v>
      </c>
      <c r="Z576" s="2">
        <v>31</v>
      </c>
      <c r="AB576" s="2" t="s">
        <v>100</v>
      </c>
      <c r="AC576" s="2">
        <v>3228</v>
      </c>
      <c r="AD576" s="2">
        <v>0</v>
      </c>
      <c r="AF576" s="2" t="s">
        <v>100</v>
      </c>
      <c r="AG576" s="2">
        <v>3228</v>
      </c>
      <c r="AH576" s="2">
        <v>1</v>
      </c>
    </row>
    <row r="577" spans="2:34" x14ac:dyDescent="0.2">
      <c r="B577" s="2" t="s">
        <v>64</v>
      </c>
      <c r="C577" s="2" t="s">
        <v>100</v>
      </c>
      <c r="D577" s="2">
        <v>3230</v>
      </c>
      <c r="E577" s="73">
        <v>43285</v>
      </c>
      <c r="F577" s="2">
        <v>571046</v>
      </c>
      <c r="G577" s="2">
        <v>1353530</v>
      </c>
      <c r="H577" s="2">
        <v>38</v>
      </c>
      <c r="I577" s="2">
        <v>124.52492523193359</v>
      </c>
      <c r="J577" s="2">
        <v>5.1758203506469727</v>
      </c>
      <c r="K577" s="2">
        <v>4</v>
      </c>
      <c r="L577" s="75">
        <v>1</v>
      </c>
      <c r="M577" s="75">
        <v>6.9564366340637207</v>
      </c>
      <c r="N577" s="75">
        <v>99</v>
      </c>
      <c r="O577" s="75">
        <v>7</v>
      </c>
      <c r="P577" s="75">
        <v>7</v>
      </c>
      <c r="S577" s="2" t="s">
        <v>100</v>
      </c>
      <c r="T577" s="2">
        <v>3230</v>
      </c>
      <c r="U577" s="2">
        <v>141</v>
      </c>
      <c r="V577" s="2">
        <v>1</v>
      </c>
      <c r="X577" s="2" t="s">
        <v>100</v>
      </c>
      <c r="Y577" s="2">
        <v>3230</v>
      </c>
      <c r="Z577" s="2">
        <v>0</v>
      </c>
      <c r="AB577" s="2" t="s">
        <v>100</v>
      </c>
      <c r="AC577" s="2">
        <v>3230</v>
      </c>
      <c r="AD577" s="2">
        <v>0</v>
      </c>
      <c r="AF577" s="2" t="s">
        <v>100</v>
      </c>
      <c r="AG577" s="2">
        <v>3230</v>
      </c>
      <c r="AH577" s="2">
        <v>2</v>
      </c>
    </row>
    <row r="578" spans="2:34" x14ac:dyDescent="0.2">
      <c r="B578" s="2" t="s">
        <v>64</v>
      </c>
      <c r="C578" s="2" t="s">
        <v>100</v>
      </c>
      <c r="D578" s="2">
        <v>3231</v>
      </c>
      <c r="E578" s="73">
        <v>43320</v>
      </c>
      <c r="F578" s="2">
        <v>571941</v>
      </c>
      <c r="G578" s="2">
        <v>1343975</v>
      </c>
      <c r="H578" s="2">
        <v>312</v>
      </c>
      <c r="I578" s="2">
        <v>574.9222412109375</v>
      </c>
      <c r="J578" s="2">
        <v>0</v>
      </c>
      <c r="K578" s="2">
        <v>15</v>
      </c>
      <c r="L578" s="75">
        <v>0</v>
      </c>
      <c r="M578" s="75">
        <v>6.9564361572265625</v>
      </c>
      <c r="N578" s="75">
        <v>99</v>
      </c>
      <c r="O578" s="75">
        <v>7</v>
      </c>
      <c r="P578" s="75">
        <v>7</v>
      </c>
      <c r="S578" s="2" t="s">
        <v>100</v>
      </c>
      <c r="T578" s="2">
        <v>3231</v>
      </c>
      <c r="U578" s="2">
        <v>140</v>
      </c>
      <c r="V578" s="2">
        <v>1</v>
      </c>
      <c r="X578" s="2" t="s">
        <v>100</v>
      </c>
      <c r="Y578" s="2">
        <v>3231</v>
      </c>
      <c r="Z578" s="2">
        <v>9</v>
      </c>
      <c r="AB578" s="2" t="s">
        <v>100</v>
      </c>
      <c r="AC578" s="2">
        <v>3231</v>
      </c>
      <c r="AD578" s="2">
        <v>0</v>
      </c>
      <c r="AF578" s="2" t="s">
        <v>100</v>
      </c>
      <c r="AG578" s="2">
        <v>3231</v>
      </c>
      <c r="AH578" s="2">
        <v>3</v>
      </c>
    </row>
    <row r="579" spans="2:34" x14ac:dyDescent="0.2">
      <c r="B579" s="2" t="s">
        <v>64</v>
      </c>
      <c r="C579" s="2" t="s">
        <v>100</v>
      </c>
      <c r="D579" s="2">
        <v>3232</v>
      </c>
      <c r="E579" s="73">
        <v>43288</v>
      </c>
      <c r="F579" s="2">
        <v>572971</v>
      </c>
      <c r="G579" s="2">
        <v>1355468</v>
      </c>
      <c r="H579" s="2">
        <v>73</v>
      </c>
      <c r="I579" s="2">
        <v>913.2369384765625</v>
      </c>
      <c r="J579" s="2">
        <v>5.7098183631896973</v>
      </c>
      <c r="K579" s="2">
        <v>24</v>
      </c>
      <c r="L579" s="75">
        <v>1</v>
      </c>
      <c r="M579" s="75">
        <v>6.9564361572265625</v>
      </c>
      <c r="N579" s="75">
        <v>99</v>
      </c>
      <c r="O579" s="75">
        <v>7</v>
      </c>
      <c r="P579" s="75">
        <v>7</v>
      </c>
      <c r="S579" s="2" t="s">
        <v>100</v>
      </c>
      <c r="T579" s="2">
        <v>3232</v>
      </c>
      <c r="U579" s="2">
        <v>694</v>
      </c>
      <c r="V579" s="2">
        <v>0</v>
      </c>
      <c r="X579" s="2" t="s">
        <v>100</v>
      </c>
      <c r="Y579" s="2">
        <v>3232</v>
      </c>
      <c r="Z579" s="2">
        <v>4</v>
      </c>
      <c r="AB579" s="2" t="s">
        <v>100</v>
      </c>
      <c r="AC579" s="2">
        <v>3232</v>
      </c>
      <c r="AD579" s="2">
        <v>1</v>
      </c>
      <c r="AF579" s="2" t="s">
        <v>100</v>
      </c>
      <c r="AG579" s="2">
        <v>3232</v>
      </c>
      <c r="AH579" s="2">
        <v>7</v>
      </c>
    </row>
    <row r="580" spans="2:34" x14ac:dyDescent="0.2">
      <c r="B580" s="2" t="s">
        <v>64</v>
      </c>
      <c r="C580" s="2" t="s">
        <v>100</v>
      </c>
      <c r="D580" s="2">
        <v>3233</v>
      </c>
      <c r="E580" s="73">
        <v>43282</v>
      </c>
      <c r="F580" s="2">
        <v>572935</v>
      </c>
      <c r="G580" s="2">
        <v>1363256</v>
      </c>
      <c r="H580" s="2">
        <v>341</v>
      </c>
      <c r="I580" s="2">
        <v>0</v>
      </c>
      <c r="J580" s="2">
        <v>0</v>
      </c>
      <c r="K580" s="2">
        <v>0</v>
      </c>
      <c r="L580" s="75">
        <v>0</v>
      </c>
      <c r="M580" s="75">
        <v>6.88616943359375</v>
      </c>
      <c r="N580" s="75">
        <v>98</v>
      </c>
      <c r="O580" s="75">
        <v>7</v>
      </c>
      <c r="P580" s="75">
        <v>7</v>
      </c>
      <c r="S580" s="2" t="s">
        <v>100</v>
      </c>
      <c r="T580" s="2">
        <v>3233</v>
      </c>
      <c r="U580" s="2">
        <v>140</v>
      </c>
      <c r="V580" s="2">
        <v>1</v>
      </c>
      <c r="X580" s="2" t="s">
        <v>100</v>
      </c>
      <c r="Y580" s="2">
        <v>3233</v>
      </c>
      <c r="Z580" s="2">
        <v>18</v>
      </c>
      <c r="AB580" s="2" t="s">
        <v>100</v>
      </c>
      <c r="AC580" s="2">
        <v>3233</v>
      </c>
      <c r="AD580" s="2">
        <v>0</v>
      </c>
      <c r="AF580" s="2" t="s">
        <v>100</v>
      </c>
      <c r="AG580" s="2">
        <v>3233</v>
      </c>
      <c r="AH580" s="2">
        <v>2</v>
      </c>
    </row>
    <row r="581" spans="2:34" x14ac:dyDescent="0.2">
      <c r="B581" s="2" t="s">
        <v>64</v>
      </c>
      <c r="C581" s="2" t="s">
        <v>100</v>
      </c>
      <c r="D581" s="2">
        <v>3234</v>
      </c>
      <c r="E581" s="73">
        <v>43330</v>
      </c>
      <c r="F581" s="2">
        <v>574032</v>
      </c>
      <c r="G581" s="2">
        <v>1340072</v>
      </c>
      <c r="H581" s="2">
        <v>72</v>
      </c>
      <c r="I581" s="2">
        <v>1458.504638671875</v>
      </c>
      <c r="J581" s="2">
        <v>224.15463256835937</v>
      </c>
      <c r="K581" s="2">
        <v>58</v>
      </c>
      <c r="L581" s="75">
        <v>30</v>
      </c>
      <c r="M581" s="75">
        <v>6.9564361572265625</v>
      </c>
      <c r="N581" s="75">
        <v>99</v>
      </c>
      <c r="O581" s="75">
        <v>7</v>
      </c>
      <c r="P581" s="75">
        <v>7</v>
      </c>
      <c r="S581" s="2" t="s">
        <v>100</v>
      </c>
      <c r="T581" s="2">
        <v>3234</v>
      </c>
      <c r="U581" s="2">
        <v>703</v>
      </c>
      <c r="V581" s="2">
        <v>0</v>
      </c>
      <c r="X581" s="2" t="s">
        <v>100</v>
      </c>
      <c r="Y581" s="2">
        <v>3234</v>
      </c>
      <c r="Z581" s="2">
        <v>1</v>
      </c>
      <c r="AB581" s="2" t="s">
        <v>100</v>
      </c>
      <c r="AC581" s="2">
        <v>3234</v>
      </c>
      <c r="AD581" s="2">
        <v>5</v>
      </c>
      <c r="AF581" s="2" t="s">
        <v>100</v>
      </c>
      <c r="AG581" s="2">
        <v>3234</v>
      </c>
      <c r="AH581" s="2">
        <v>1</v>
      </c>
    </row>
    <row r="582" spans="2:34" x14ac:dyDescent="0.2">
      <c r="B582" s="2" t="s">
        <v>64</v>
      </c>
      <c r="C582" s="2" t="s">
        <v>100</v>
      </c>
      <c r="D582" s="2">
        <v>3235</v>
      </c>
      <c r="E582" s="73">
        <v>43282</v>
      </c>
      <c r="F582" s="2">
        <v>573946</v>
      </c>
      <c r="G582" s="2">
        <v>1361647</v>
      </c>
      <c r="H582" s="2">
        <v>24</v>
      </c>
      <c r="I582" s="2">
        <v>805.17816162109375</v>
      </c>
      <c r="J582" s="2">
        <v>34.647861480712891</v>
      </c>
      <c r="K582" s="2">
        <v>15</v>
      </c>
      <c r="L582" s="75">
        <v>4</v>
      </c>
      <c r="M582" s="75">
        <v>6.88616943359375</v>
      </c>
      <c r="N582" s="75">
        <v>98</v>
      </c>
      <c r="O582" s="75">
        <v>7</v>
      </c>
      <c r="P582" s="75">
        <v>7</v>
      </c>
      <c r="S582" s="2" t="s">
        <v>100</v>
      </c>
      <c r="T582" s="2">
        <v>3235</v>
      </c>
      <c r="U582" s="2">
        <v>140</v>
      </c>
      <c r="V582" s="2">
        <v>1</v>
      </c>
      <c r="X582" s="2" t="s">
        <v>100</v>
      </c>
      <c r="Y582" s="2">
        <v>3235</v>
      </c>
      <c r="Z582" s="2">
        <v>0</v>
      </c>
      <c r="AB582" s="2" t="s">
        <v>100</v>
      </c>
      <c r="AC582" s="2">
        <v>3235</v>
      </c>
      <c r="AD582" s="2">
        <v>0</v>
      </c>
      <c r="AF582" s="2" t="s">
        <v>100</v>
      </c>
      <c r="AG582" s="2">
        <v>3235</v>
      </c>
      <c r="AH582" s="2">
        <v>8</v>
      </c>
    </row>
    <row r="583" spans="2:34" x14ac:dyDescent="0.2">
      <c r="B583" s="2" t="s">
        <v>64</v>
      </c>
      <c r="C583" s="2" t="s">
        <v>100</v>
      </c>
      <c r="D583" s="2">
        <v>3236</v>
      </c>
      <c r="E583" s="73">
        <v>43331</v>
      </c>
      <c r="F583" s="2">
        <v>575012</v>
      </c>
      <c r="G583" s="2">
        <v>1334494</v>
      </c>
      <c r="H583" s="2">
        <v>42</v>
      </c>
      <c r="I583" s="2">
        <v>687.9300537109375</v>
      </c>
      <c r="J583" s="2">
        <v>9.7375946044921875</v>
      </c>
      <c r="K583" s="2">
        <v>13</v>
      </c>
      <c r="L583" s="75">
        <v>1</v>
      </c>
      <c r="M583" s="75">
        <v>6.8159022331237793</v>
      </c>
      <c r="N583" s="75">
        <v>97</v>
      </c>
      <c r="O583" s="75">
        <v>7</v>
      </c>
      <c r="P583" s="75">
        <v>7</v>
      </c>
      <c r="S583" s="2" t="s">
        <v>100</v>
      </c>
      <c r="T583" s="2">
        <v>3236</v>
      </c>
      <c r="U583" s="2">
        <v>687</v>
      </c>
      <c r="V583" s="2">
        <v>0</v>
      </c>
      <c r="X583" s="2" t="s">
        <v>100</v>
      </c>
      <c r="Y583" s="2">
        <v>3236</v>
      </c>
      <c r="Z583" s="2">
        <v>0</v>
      </c>
      <c r="AB583" s="2" t="s">
        <v>100</v>
      </c>
      <c r="AC583" s="2">
        <v>3236</v>
      </c>
      <c r="AD583" s="2">
        <v>1</v>
      </c>
      <c r="AF583" s="2" t="s">
        <v>100</v>
      </c>
      <c r="AG583" s="2">
        <v>3236</v>
      </c>
      <c r="AH583" s="2">
        <v>8</v>
      </c>
    </row>
    <row r="584" spans="2:34" x14ac:dyDescent="0.2">
      <c r="B584" s="2" t="s">
        <v>64</v>
      </c>
      <c r="C584" s="2" t="s">
        <v>100</v>
      </c>
      <c r="D584" s="2">
        <v>3237</v>
      </c>
      <c r="E584" s="73">
        <v>43337</v>
      </c>
      <c r="F584" s="2">
        <v>575081</v>
      </c>
      <c r="G584" s="2">
        <v>1345698</v>
      </c>
      <c r="H584" s="2">
        <v>100</v>
      </c>
      <c r="I584" s="2">
        <v>1683.560302734375</v>
      </c>
      <c r="J584" s="2">
        <v>68.787925720214844</v>
      </c>
      <c r="K584" s="2">
        <v>58</v>
      </c>
      <c r="L584" s="75">
        <v>8</v>
      </c>
      <c r="M584" s="75">
        <v>6.9564361572265625</v>
      </c>
      <c r="N584" s="75">
        <v>99</v>
      </c>
      <c r="O584" s="75">
        <v>7</v>
      </c>
      <c r="P584" s="75">
        <v>7</v>
      </c>
      <c r="S584" s="2" t="s">
        <v>100</v>
      </c>
      <c r="T584" s="2">
        <v>3237</v>
      </c>
      <c r="U584" s="2">
        <v>696</v>
      </c>
      <c r="V584" s="2">
        <v>0</v>
      </c>
      <c r="X584" s="2" t="s">
        <v>100</v>
      </c>
      <c r="Y584" s="2">
        <v>3237</v>
      </c>
      <c r="Z584" s="2">
        <v>8</v>
      </c>
      <c r="AB584" s="2" t="s">
        <v>100</v>
      </c>
      <c r="AC584" s="2">
        <v>3237</v>
      </c>
      <c r="AD584" s="2">
        <v>14</v>
      </c>
      <c r="AF584" s="2" t="s">
        <v>100</v>
      </c>
      <c r="AG584" s="2">
        <v>3237</v>
      </c>
      <c r="AH584" s="2">
        <v>14</v>
      </c>
    </row>
    <row r="585" spans="2:34" x14ac:dyDescent="0.2">
      <c r="B585" s="2" t="s">
        <v>64</v>
      </c>
      <c r="C585" s="2" t="s">
        <v>100</v>
      </c>
      <c r="D585" s="2">
        <v>3238</v>
      </c>
      <c r="E585" s="73">
        <v>43331</v>
      </c>
      <c r="F585" s="2">
        <v>575979</v>
      </c>
      <c r="G585" s="2">
        <v>1334501</v>
      </c>
      <c r="H585" s="2">
        <v>93</v>
      </c>
      <c r="I585" s="2">
        <v>1812.4993896484375</v>
      </c>
      <c r="J585" s="2">
        <v>23.120647430419922</v>
      </c>
      <c r="K585" s="2">
        <v>43</v>
      </c>
      <c r="L585" s="75">
        <v>3</v>
      </c>
      <c r="M585" s="75">
        <v>7.0267033576965332</v>
      </c>
      <c r="N585" s="75">
        <v>100</v>
      </c>
      <c r="O585" s="75">
        <v>7</v>
      </c>
      <c r="P585" s="75">
        <v>7</v>
      </c>
      <c r="S585" s="2" t="s">
        <v>100</v>
      </c>
      <c r="T585" s="2">
        <v>3238</v>
      </c>
      <c r="U585" s="2">
        <v>700</v>
      </c>
      <c r="V585" s="2">
        <v>0</v>
      </c>
      <c r="X585" s="2" t="s">
        <v>100</v>
      </c>
      <c r="Y585" s="2">
        <v>3238</v>
      </c>
      <c r="Z585" s="2">
        <v>0</v>
      </c>
      <c r="AB585" s="2" t="s">
        <v>100</v>
      </c>
      <c r="AC585" s="2">
        <v>3238</v>
      </c>
      <c r="AD585" s="2">
        <v>2</v>
      </c>
      <c r="AF585" s="2" t="s">
        <v>100</v>
      </c>
      <c r="AG585" s="2">
        <v>3238</v>
      </c>
      <c r="AH585" s="2">
        <v>0</v>
      </c>
    </row>
    <row r="586" spans="2:34" x14ac:dyDescent="0.2">
      <c r="B586" s="2" t="s">
        <v>64</v>
      </c>
      <c r="C586" s="2" t="s">
        <v>100</v>
      </c>
      <c r="D586" s="2">
        <v>3239</v>
      </c>
      <c r="E586" s="73">
        <v>43338</v>
      </c>
      <c r="F586" s="2">
        <v>581990</v>
      </c>
      <c r="G586" s="2">
        <v>1355784</v>
      </c>
      <c r="H586" s="2">
        <v>31</v>
      </c>
      <c r="I586" s="2">
        <v>827.496826171875</v>
      </c>
      <c r="J586" s="2">
        <v>109.14753723144531</v>
      </c>
      <c r="K586" s="2">
        <v>22</v>
      </c>
      <c r="L586" s="75">
        <v>16</v>
      </c>
      <c r="M586" s="75">
        <v>6.9564361572265625</v>
      </c>
      <c r="N586" s="75">
        <v>99</v>
      </c>
      <c r="O586" s="75">
        <v>7</v>
      </c>
      <c r="P586" s="75">
        <v>7</v>
      </c>
      <c r="S586" s="2" t="s">
        <v>100</v>
      </c>
      <c r="T586" s="2">
        <v>3239</v>
      </c>
      <c r="U586" s="2">
        <v>699</v>
      </c>
      <c r="V586" s="2">
        <v>0</v>
      </c>
      <c r="X586" s="2" t="s">
        <v>100</v>
      </c>
      <c r="Y586" s="2">
        <v>3239</v>
      </c>
      <c r="Z586" s="2">
        <v>0</v>
      </c>
      <c r="AB586" s="2" t="s">
        <v>100</v>
      </c>
      <c r="AC586" s="2">
        <v>3239</v>
      </c>
      <c r="AD586" s="2">
        <v>1</v>
      </c>
      <c r="AF586" s="2" t="s">
        <v>100</v>
      </c>
      <c r="AG586" s="2">
        <v>3239</v>
      </c>
      <c r="AH586" s="2">
        <v>0</v>
      </c>
    </row>
    <row r="587" spans="2:34" x14ac:dyDescent="0.2">
      <c r="B587" s="2" t="s">
        <v>64</v>
      </c>
      <c r="C587" s="2" t="s">
        <v>100</v>
      </c>
      <c r="D587" s="2">
        <v>3242</v>
      </c>
      <c r="E587" s="73">
        <v>43335</v>
      </c>
      <c r="F587" s="2">
        <v>590010</v>
      </c>
      <c r="G587" s="2">
        <v>1352151</v>
      </c>
      <c r="H587" s="2">
        <v>59</v>
      </c>
      <c r="I587" s="2">
        <v>56.630073547363281</v>
      </c>
      <c r="J587" s="2">
        <v>7.8786296844482422</v>
      </c>
      <c r="K587" s="2">
        <v>2</v>
      </c>
      <c r="L587" s="75">
        <v>1</v>
      </c>
      <c r="M587" s="75">
        <v>6.9564361572265625</v>
      </c>
      <c r="N587" s="75">
        <v>99</v>
      </c>
      <c r="O587" s="75">
        <v>7</v>
      </c>
      <c r="P587" s="75">
        <v>7</v>
      </c>
      <c r="S587" s="2" t="s">
        <v>100</v>
      </c>
      <c r="T587" s="2">
        <v>3242</v>
      </c>
      <c r="U587" s="2">
        <v>693</v>
      </c>
      <c r="V587" s="2">
        <v>0</v>
      </c>
      <c r="X587" s="2" t="s">
        <v>100</v>
      </c>
      <c r="Y587" s="2">
        <v>3242</v>
      </c>
      <c r="Z587" s="2">
        <v>0</v>
      </c>
      <c r="AB587" s="2" t="s">
        <v>100</v>
      </c>
      <c r="AC587" s="2">
        <v>3242</v>
      </c>
      <c r="AD587" s="2">
        <v>0</v>
      </c>
      <c r="AF587" s="2" t="s">
        <v>100</v>
      </c>
      <c r="AG587" s="2">
        <v>3242</v>
      </c>
      <c r="AH587" s="2">
        <v>0</v>
      </c>
    </row>
    <row r="588" spans="2:34" x14ac:dyDescent="0.2">
      <c r="B588" s="2" t="s">
        <v>64</v>
      </c>
      <c r="C588" s="2" t="s">
        <v>100</v>
      </c>
      <c r="D588" s="2">
        <v>3243</v>
      </c>
      <c r="E588" s="73">
        <v>43335</v>
      </c>
      <c r="F588" s="2">
        <v>591953</v>
      </c>
      <c r="G588" s="2">
        <v>1352220</v>
      </c>
      <c r="H588" s="2">
        <v>214</v>
      </c>
      <c r="I588" s="2">
        <v>792.71514892578125</v>
      </c>
      <c r="J588" s="2">
        <v>25.368524551391602</v>
      </c>
      <c r="K588" s="2">
        <v>21</v>
      </c>
      <c r="L588" s="75">
        <v>3</v>
      </c>
      <c r="M588" s="75">
        <v>6.8159022331237793</v>
      </c>
      <c r="N588" s="75">
        <v>97</v>
      </c>
      <c r="O588" s="75">
        <v>7</v>
      </c>
      <c r="P588" s="75">
        <v>7</v>
      </c>
      <c r="S588" s="2" t="s">
        <v>100</v>
      </c>
      <c r="T588" s="2">
        <v>3243</v>
      </c>
      <c r="U588" s="2">
        <v>702</v>
      </c>
      <c r="V588" s="2">
        <v>0</v>
      </c>
      <c r="X588" s="2" t="s">
        <v>100</v>
      </c>
      <c r="Y588" s="2">
        <v>3243</v>
      </c>
      <c r="Z588" s="2">
        <v>0</v>
      </c>
      <c r="AB588" s="2" t="s">
        <v>100</v>
      </c>
      <c r="AC588" s="2">
        <v>3243</v>
      </c>
      <c r="AD588" s="2">
        <v>2</v>
      </c>
      <c r="AF588" s="2" t="s">
        <v>100</v>
      </c>
      <c r="AG588" s="2">
        <v>3243</v>
      </c>
      <c r="AH588" s="2">
        <v>0</v>
      </c>
    </row>
    <row r="589" spans="2:34" x14ac:dyDescent="0.2">
      <c r="B589" s="2" t="s">
        <v>62</v>
      </c>
      <c r="C589" s="2" t="s">
        <v>100</v>
      </c>
      <c r="D589" s="2">
        <v>3244</v>
      </c>
      <c r="E589" s="73">
        <v>43288</v>
      </c>
      <c r="F589" s="2">
        <v>551029</v>
      </c>
      <c r="G589" s="2">
        <v>1300729</v>
      </c>
      <c r="H589" s="2">
        <v>178</v>
      </c>
      <c r="I589" s="2">
        <v>1180.29150390625</v>
      </c>
      <c r="J589" s="2">
        <v>55.391422271728516</v>
      </c>
      <c r="K589" s="2">
        <v>59</v>
      </c>
      <c r="L589" s="75">
        <v>6</v>
      </c>
      <c r="M589" s="75">
        <v>6.9564366340637207</v>
      </c>
      <c r="N589" s="75">
        <v>99</v>
      </c>
      <c r="O589" s="75">
        <v>7</v>
      </c>
      <c r="P589" s="75">
        <v>7</v>
      </c>
      <c r="S589" s="2" t="s">
        <v>100</v>
      </c>
      <c r="T589" s="2">
        <v>3244</v>
      </c>
      <c r="U589" s="2">
        <v>140</v>
      </c>
      <c r="V589" s="2">
        <v>1</v>
      </c>
      <c r="X589" s="2" t="s">
        <v>100</v>
      </c>
      <c r="Y589" s="2">
        <v>3244</v>
      </c>
      <c r="Z589" s="2">
        <v>2</v>
      </c>
      <c r="AB589" s="2" t="s">
        <v>100</v>
      </c>
      <c r="AC589" s="2">
        <v>3244</v>
      </c>
      <c r="AD589" s="2">
        <v>0</v>
      </c>
      <c r="AF589" s="2" t="s">
        <v>100</v>
      </c>
      <c r="AG589" s="2">
        <v>3244</v>
      </c>
      <c r="AH589" s="2">
        <v>1</v>
      </c>
    </row>
    <row r="590" spans="2:34" x14ac:dyDescent="0.2">
      <c r="B590" s="2" t="s">
        <v>63</v>
      </c>
      <c r="C590" s="2" t="s">
        <v>100</v>
      </c>
      <c r="D590" s="2">
        <v>3245</v>
      </c>
      <c r="E590" s="73">
        <v>43312</v>
      </c>
      <c r="F590" s="2">
        <v>562974</v>
      </c>
      <c r="G590" s="2">
        <v>1330223</v>
      </c>
      <c r="H590" s="2">
        <v>33</v>
      </c>
      <c r="I590" s="2">
        <v>396.04290771484375</v>
      </c>
      <c r="J590" s="2">
        <v>73.762908935546875</v>
      </c>
      <c r="K590" s="2">
        <v>13</v>
      </c>
      <c r="L590" s="75">
        <v>8</v>
      </c>
      <c r="M590" s="75">
        <v>6.9564361572265625</v>
      </c>
      <c r="N590" s="75">
        <v>99</v>
      </c>
      <c r="O590" s="75">
        <v>7</v>
      </c>
      <c r="P590" s="75">
        <v>7</v>
      </c>
      <c r="S590" s="2" t="s">
        <v>100</v>
      </c>
      <c r="T590" s="2">
        <v>3245</v>
      </c>
      <c r="U590" s="2">
        <v>141</v>
      </c>
      <c r="V590" s="2">
        <v>1</v>
      </c>
      <c r="X590" s="2" t="s">
        <v>100</v>
      </c>
      <c r="Y590" s="2">
        <v>3245</v>
      </c>
      <c r="Z590" s="2">
        <v>0</v>
      </c>
      <c r="AB590" s="2" t="s">
        <v>100</v>
      </c>
      <c r="AC590" s="2">
        <v>3245</v>
      </c>
      <c r="AD590" s="2">
        <v>0</v>
      </c>
      <c r="AF590" s="2" t="s">
        <v>100</v>
      </c>
      <c r="AG590" s="2">
        <v>3245</v>
      </c>
      <c r="AH590" s="2">
        <v>0</v>
      </c>
    </row>
    <row r="591" spans="2:34" x14ac:dyDescent="0.2">
      <c r="B591" s="2" t="s">
        <v>64</v>
      </c>
      <c r="C591" s="2" t="s">
        <v>100</v>
      </c>
      <c r="D591" s="2">
        <v>3246</v>
      </c>
      <c r="E591" s="73">
        <v>43337</v>
      </c>
      <c r="F591" s="2">
        <v>580052</v>
      </c>
      <c r="G591" s="2">
        <v>1345265</v>
      </c>
      <c r="H591" s="2">
        <v>315</v>
      </c>
      <c r="I591" s="2">
        <v>791.635009765625</v>
      </c>
      <c r="J591" s="2">
        <v>34.571067810058594</v>
      </c>
      <c r="K591" s="2">
        <v>41</v>
      </c>
      <c r="L591" s="75">
        <v>4</v>
      </c>
      <c r="M591" s="75">
        <v>7.0267033576965332</v>
      </c>
      <c r="N591" s="75">
        <v>100</v>
      </c>
      <c r="O591" s="75">
        <v>7</v>
      </c>
      <c r="P591" s="75">
        <v>7</v>
      </c>
      <c r="S591" s="2" t="s">
        <v>100</v>
      </c>
      <c r="T591" s="2">
        <v>3246</v>
      </c>
      <c r="U591" s="2">
        <v>688</v>
      </c>
      <c r="V591" s="2">
        <v>0</v>
      </c>
      <c r="X591" s="2" t="s">
        <v>100</v>
      </c>
      <c r="Y591" s="2">
        <v>3246</v>
      </c>
      <c r="Z591" s="2">
        <v>61</v>
      </c>
      <c r="AB591" s="2" t="s">
        <v>100</v>
      </c>
      <c r="AC591" s="2">
        <v>3246</v>
      </c>
      <c r="AD591" s="2">
        <v>0</v>
      </c>
      <c r="AF591" s="2" t="s">
        <v>100</v>
      </c>
      <c r="AG591" s="2">
        <v>3246</v>
      </c>
      <c r="AH591" s="2">
        <v>0</v>
      </c>
    </row>
    <row r="592" spans="2:34" x14ac:dyDescent="0.2">
      <c r="B592" s="2" t="s">
        <v>64</v>
      </c>
      <c r="C592" s="2" t="s">
        <v>100</v>
      </c>
      <c r="D592" s="2">
        <v>3248</v>
      </c>
      <c r="E592" s="73">
        <v>43335</v>
      </c>
      <c r="F592" s="2">
        <v>590935</v>
      </c>
      <c r="G592" s="2">
        <v>1351831</v>
      </c>
      <c r="H592" s="2">
        <v>75</v>
      </c>
      <c r="I592" s="2">
        <v>312.60525512695312</v>
      </c>
      <c r="J592" s="2">
        <v>54.750362396240234</v>
      </c>
      <c r="K592" s="2">
        <v>13</v>
      </c>
      <c r="L592" s="75">
        <v>8</v>
      </c>
      <c r="M592" s="75">
        <v>6.9564361572265625</v>
      </c>
      <c r="N592" s="75">
        <v>99</v>
      </c>
      <c r="O592" s="75">
        <v>7</v>
      </c>
      <c r="P592" s="75">
        <v>7</v>
      </c>
      <c r="S592" s="2" t="s">
        <v>100</v>
      </c>
      <c r="T592" s="2">
        <v>3248</v>
      </c>
      <c r="U592" s="2">
        <v>690</v>
      </c>
      <c r="V592" s="2">
        <v>0</v>
      </c>
      <c r="X592" s="2" t="s">
        <v>100</v>
      </c>
      <c r="Y592" s="2">
        <v>3248</v>
      </c>
      <c r="Z592" s="2">
        <v>0</v>
      </c>
      <c r="AB592" s="2" t="s">
        <v>100</v>
      </c>
      <c r="AC592" s="2">
        <v>3248</v>
      </c>
      <c r="AD592" s="2">
        <v>19</v>
      </c>
      <c r="AF592" s="2" t="s">
        <v>100</v>
      </c>
      <c r="AG592" s="2">
        <v>3248</v>
      </c>
      <c r="AH592" s="2">
        <v>0</v>
      </c>
    </row>
    <row r="593" spans="2:34" x14ac:dyDescent="0.2">
      <c r="B593" s="2" t="s">
        <v>65</v>
      </c>
      <c r="C593" s="2" t="s">
        <v>101</v>
      </c>
      <c r="D593" s="2">
        <v>4001</v>
      </c>
      <c r="E593" s="73">
        <v>43268</v>
      </c>
      <c r="F593" s="2">
        <v>575003</v>
      </c>
      <c r="G593" s="2">
        <v>1371277</v>
      </c>
      <c r="H593" s="2">
        <v>173</v>
      </c>
      <c r="I593" s="2">
        <v>714.32952880859375</v>
      </c>
      <c r="J593" s="2">
        <v>19.880245208740234</v>
      </c>
      <c r="K593" s="2">
        <v>30</v>
      </c>
      <c r="L593" s="75">
        <v>2</v>
      </c>
      <c r="M593" s="75">
        <v>6.9564366340637207</v>
      </c>
      <c r="N593" s="75">
        <v>99</v>
      </c>
      <c r="O593" s="75">
        <v>7</v>
      </c>
      <c r="P593" s="75">
        <v>7</v>
      </c>
      <c r="S593" s="2" t="s">
        <v>101</v>
      </c>
      <c r="T593" s="2">
        <v>4001</v>
      </c>
      <c r="U593" s="2">
        <v>140</v>
      </c>
      <c r="V593" s="2">
        <v>1</v>
      </c>
      <c r="X593" s="2" t="s">
        <v>101</v>
      </c>
      <c r="Y593" s="2">
        <v>4001</v>
      </c>
      <c r="Z593" s="2">
        <v>22</v>
      </c>
      <c r="AB593" s="2" t="s">
        <v>101</v>
      </c>
      <c r="AC593" s="2">
        <v>4001</v>
      </c>
      <c r="AD593" s="2">
        <v>0</v>
      </c>
      <c r="AF593" s="2" t="s">
        <v>101</v>
      </c>
      <c r="AG593" s="2">
        <v>4001</v>
      </c>
      <c r="AH593" s="2">
        <v>3</v>
      </c>
    </row>
    <row r="594" spans="2:34" x14ac:dyDescent="0.2">
      <c r="B594" s="2" t="s">
        <v>65</v>
      </c>
      <c r="C594" s="2" t="s">
        <v>101</v>
      </c>
      <c r="D594" s="2">
        <v>4002</v>
      </c>
      <c r="E594" s="73">
        <v>43268</v>
      </c>
      <c r="F594" s="2">
        <v>580003</v>
      </c>
      <c r="G594" s="2">
        <v>1365444</v>
      </c>
      <c r="H594" s="2">
        <v>230</v>
      </c>
      <c r="I594" s="2">
        <v>92.921669006347656</v>
      </c>
      <c r="J594" s="2">
        <v>22.02789306640625</v>
      </c>
      <c r="K594" s="2">
        <v>4</v>
      </c>
      <c r="L594" s="75">
        <v>3</v>
      </c>
      <c r="M594" s="75">
        <v>6.9564366340637207</v>
      </c>
      <c r="N594" s="75">
        <v>99</v>
      </c>
      <c r="O594" s="75">
        <v>7</v>
      </c>
      <c r="P594" s="75">
        <v>7</v>
      </c>
      <c r="S594" s="2" t="s">
        <v>101</v>
      </c>
      <c r="T594" s="2">
        <v>4002</v>
      </c>
      <c r="U594" s="2">
        <v>140</v>
      </c>
      <c r="V594" s="2">
        <v>1</v>
      </c>
      <c r="X594" s="2" t="s">
        <v>101</v>
      </c>
      <c r="Y594" s="2">
        <v>4002</v>
      </c>
      <c r="Z594" s="2">
        <v>18</v>
      </c>
      <c r="AB594" s="2" t="s">
        <v>101</v>
      </c>
      <c r="AC594" s="2">
        <v>4002</v>
      </c>
      <c r="AD594" s="2">
        <v>0</v>
      </c>
      <c r="AF594" s="2" t="s">
        <v>101</v>
      </c>
      <c r="AG594" s="2">
        <v>4002</v>
      </c>
      <c r="AH594" s="2">
        <v>1</v>
      </c>
    </row>
    <row r="595" spans="2:34" x14ac:dyDescent="0.2">
      <c r="B595" s="2" t="s">
        <v>65</v>
      </c>
      <c r="C595" s="2" t="s">
        <v>101</v>
      </c>
      <c r="D595" s="2">
        <v>4003</v>
      </c>
      <c r="E595" s="73">
        <v>43268</v>
      </c>
      <c r="F595" s="2">
        <v>575998</v>
      </c>
      <c r="G595" s="2">
        <v>1371233</v>
      </c>
      <c r="H595" s="2">
        <v>108</v>
      </c>
      <c r="I595" s="2">
        <v>1640.4759521484375</v>
      </c>
      <c r="J595" s="2">
        <v>31.68006706237793</v>
      </c>
      <c r="K595" s="2">
        <v>95</v>
      </c>
      <c r="L595" s="75">
        <v>4</v>
      </c>
      <c r="M595" s="75">
        <v>6.9564366340637207</v>
      </c>
      <c r="N595" s="75">
        <v>99</v>
      </c>
      <c r="O595" s="75">
        <v>7</v>
      </c>
      <c r="P595" s="75">
        <v>7</v>
      </c>
      <c r="S595" s="2" t="s">
        <v>101</v>
      </c>
      <c r="T595" s="2">
        <v>4003</v>
      </c>
      <c r="U595" s="2">
        <v>140</v>
      </c>
      <c r="V595" s="2">
        <v>1</v>
      </c>
      <c r="X595" s="2" t="s">
        <v>101</v>
      </c>
      <c r="Y595" s="2">
        <v>4003</v>
      </c>
      <c r="Z595" s="2">
        <v>2</v>
      </c>
      <c r="AB595" s="2" t="s">
        <v>101</v>
      </c>
      <c r="AC595" s="2">
        <v>4003</v>
      </c>
      <c r="AD595" s="2">
        <v>0</v>
      </c>
      <c r="AF595" s="2" t="s">
        <v>101</v>
      </c>
      <c r="AG595" s="2">
        <v>4003</v>
      </c>
      <c r="AH595" s="2">
        <v>3</v>
      </c>
    </row>
    <row r="596" spans="2:34" x14ac:dyDescent="0.2">
      <c r="B596" s="2" t="s">
        <v>65</v>
      </c>
      <c r="C596" s="2" t="s">
        <v>101</v>
      </c>
      <c r="D596" s="2">
        <v>4004</v>
      </c>
      <c r="E596" s="73">
        <v>43269</v>
      </c>
      <c r="F596" s="2">
        <v>575992</v>
      </c>
      <c r="G596" s="2">
        <v>1373148</v>
      </c>
      <c r="H596" s="2">
        <v>89</v>
      </c>
      <c r="I596" s="2">
        <v>981.323486328125</v>
      </c>
      <c r="J596" s="2">
        <v>53.436885833740234</v>
      </c>
      <c r="K596" s="2">
        <v>53</v>
      </c>
      <c r="L596" s="75">
        <v>6</v>
      </c>
      <c r="M596" s="75">
        <v>6.9564366340637207</v>
      </c>
      <c r="N596" s="75">
        <v>99</v>
      </c>
      <c r="O596" s="75">
        <v>7</v>
      </c>
      <c r="P596" s="75">
        <v>7</v>
      </c>
      <c r="S596" s="2" t="s">
        <v>101</v>
      </c>
      <c r="T596" s="2">
        <v>4004</v>
      </c>
      <c r="U596" s="2">
        <v>140</v>
      </c>
      <c r="V596" s="2">
        <v>1</v>
      </c>
      <c r="X596" s="2" t="s">
        <v>101</v>
      </c>
      <c r="Y596" s="2">
        <v>4004</v>
      </c>
      <c r="Z596" s="2">
        <v>0</v>
      </c>
      <c r="AB596" s="2" t="s">
        <v>101</v>
      </c>
      <c r="AC596" s="2">
        <v>4004</v>
      </c>
      <c r="AD596" s="2">
        <v>0</v>
      </c>
      <c r="AF596" s="2" t="s">
        <v>101</v>
      </c>
      <c r="AG596" s="2">
        <v>4004</v>
      </c>
      <c r="AH596" s="2">
        <v>1</v>
      </c>
    </row>
    <row r="597" spans="2:34" x14ac:dyDescent="0.2">
      <c r="B597" s="2" t="s">
        <v>65</v>
      </c>
      <c r="C597" s="2" t="s">
        <v>101</v>
      </c>
      <c r="D597" s="2">
        <v>4005</v>
      </c>
      <c r="E597" s="73">
        <v>43267</v>
      </c>
      <c r="F597" s="2">
        <v>580040</v>
      </c>
      <c r="G597" s="2">
        <v>1374993</v>
      </c>
      <c r="H597" s="2">
        <v>97</v>
      </c>
      <c r="I597" s="2">
        <v>445.86502075195312</v>
      </c>
      <c r="J597" s="2">
        <v>201.34794616699219</v>
      </c>
      <c r="K597" s="2">
        <v>23</v>
      </c>
      <c r="L597" s="75">
        <v>23</v>
      </c>
      <c r="M597" s="75">
        <v>3.9751067161560059</v>
      </c>
      <c r="N597" s="75">
        <v>99</v>
      </c>
      <c r="O597" s="75">
        <v>7</v>
      </c>
      <c r="P597" s="75">
        <v>4</v>
      </c>
      <c r="S597" s="2" t="s">
        <v>101</v>
      </c>
      <c r="T597" s="2">
        <v>4005</v>
      </c>
      <c r="U597" s="2">
        <v>80</v>
      </c>
      <c r="V597" s="2">
        <v>1</v>
      </c>
      <c r="X597" s="2" t="s">
        <v>101</v>
      </c>
      <c r="Y597" s="2">
        <v>4005</v>
      </c>
      <c r="Z597" s="2">
        <v>0</v>
      </c>
      <c r="AB597" s="2" t="s">
        <v>101</v>
      </c>
      <c r="AC597" s="2">
        <v>4005</v>
      </c>
      <c r="AD597" s="2">
        <v>0</v>
      </c>
      <c r="AF597" s="2" t="s">
        <v>101</v>
      </c>
      <c r="AG597" s="2">
        <v>4005</v>
      </c>
      <c r="AH597" s="2">
        <v>3</v>
      </c>
    </row>
    <row r="598" spans="2:34" x14ac:dyDescent="0.2">
      <c r="B598" s="2" t="s">
        <v>65</v>
      </c>
      <c r="C598" s="2" t="s">
        <v>101</v>
      </c>
      <c r="D598" s="2">
        <v>4006</v>
      </c>
      <c r="E598" s="73">
        <v>43249</v>
      </c>
      <c r="F598" s="2">
        <v>581011</v>
      </c>
      <c r="G598" s="2">
        <v>1365502</v>
      </c>
      <c r="H598" s="2">
        <v>106</v>
      </c>
      <c r="I598" s="2">
        <v>1490.8343505859375</v>
      </c>
      <c r="J598" s="2">
        <v>105.64706420898437</v>
      </c>
      <c r="K598" s="2">
        <v>76</v>
      </c>
      <c r="L598" s="75">
        <v>13</v>
      </c>
      <c r="M598" s="75">
        <v>6.9564361572265625</v>
      </c>
      <c r="N598" s="75">
        <v>99</v>
      </c>
      <c r="O598" s="75">
        <v>7</v>
      </c>
      <c r="P598" s="75">
        <v>7</v>
      </c>
      <c r="S598" s="2" t="s">
        <v>101</v>
      </c>
      <c r="T598" s="2">
        <v>4006</v>
      </c>
      <c r="U598" s="2">
        <v>140</v>
      </c>
      <c r="V598" s="2">
        <v>1</v>
      </c>
      <c r="X598" s="2" t="s">
        <v>101</v>
      </c>
      <c r="Y598" s="2">
        <v>4006</v>
      </c>
      <c r="Z598" s="2">
        <v>10</v>
      </c>
      <c r="AB598" s="2" t="s">
        <v>101</v>
      </c>
      <c r="AC598" s="2">
        <v>4006</v>
      </c>
      <c r="AD598" s="2">
        <v>1</v>
      </c>
      <c r="AF598" s="2" t="s">
        <v>101</v>
      </c>
      <c r="AG598" s="2">
        <v>4006</v>
      </c>
      <c r="AH598" s="2">
        <v>0</v>
      </c>
    </row>
    <row r="599" spans="2:34" x14ac:dyDescent="0.2">
      <c r="B599" s="2" t="s">
        <v>65</v>
      </c>
      <c r="C599" s="2" t="s">
        <v>101</v>
      </c>
      <c r="D599" s="2">
        <v>4007</v>
      </c>
      <c r="E599" s="73">
        <v>43249</v>
      </c>
      <c r="F599" s="2">
        <v>581009</v>
      </c>
      <c r="G599" s="2">
        <v>1371119</v>
      </c>
      <c r="H599" s="2">
        <v>65</v>
      </c>
      <c r="I599" s="2">
        <v>2688.30029296875</v>
      </c>
      <c r="J599" s="2">
        <v>524.982421875</v>
      </c>
      <c r="K599" s="2">
        <v>138</v>
      </c>
      <c r="L599" s="75">
        <v>62</v>
      </c>
      <c r="M599" s="75">
        <v>6.9564361572265625</v>
      </c>
      <c r="N599" s="75">
        <v>99</v>
      </c>
      <c r="O599" s="75">
        <v>7</v>
      </c>
      <c r="P599" s="75">
        <v>7</v>
      </c>
      <c r="S599" s="2" t="s">
        <v>101</v>
      </c>
      <c r="T599" s="2">
        <v>4007</v>
      </c>
      <c r="U599" s="2">
        <v>140</v>
      </c>
      <c r="V599" s="2">
        <v>1</v>
      </c>
      <c r="X599" s="2" t="s">
        <v>101</v>
      </c>
      <c r="Y599" s="2">
        <v>4007</v>
      </c>
      <c r="Z599" s="2">
        <v>0</v>
      </c>
      <c r="AB599" s="2" t="s">
        <v>101</v>
      </c>
      <c r="AC599" s="2">
        <v>4007</v>
      </c>
      <c r="AD599" s="2">
        <v>0</v>
      </c>
      <c r="AF599" s="2" t="s">
        <v>101</v>
      </c>
      <c r="AG599" s="2">
        <v>4007</v>
      </c>
      <c r="AH599" s="2">
        <v>3</v>
      </c>
    </row>
    <row r="600" spans="2:34" x14ac:dyDescent="0.2">
      <c r="B600" s="2" t="s">
        <v>65</v>
      </c>
      <c r="C600" s="2" t="s">
        <v>101</v>
      </c>
      <c r="D600" s="2">
        <v>4008</v>
      </c>
      <c r="E600" s="73">
        <v>43267</v>
      </c>
      <c r="F600" s="2">
        <v>581005</v>
      </c>
      <c r="G600" s="2">
        <v>1373064</v>
      </c>
      <c r="H600" s="2">
        <v>78</v>
      </c>
      <c r="I600" s="2">
        <v>465.51406860351562</v>
      </c>
      <c r="J600" s="2">
        <v>123.87802124023437</v>
      </c>
      <c r="K600" s="2">
        <v>23</v>
      </c>
      <c r="L600" s="75">
        <v>15</v>
      </c>
      <c r="M600" s="75">
        <v>6.9564361572265625</v>
      </c>
      <c r="N600" s="75">
        <v>99</v>
      </c>
      <c r="O600" s="75">
        <v>7</v>
      </c>
      <c r="P600" s="75">
        <v>7</v>
      </c>
      <c r="S600" s="2" t="s">
        <v>101</v>
      </c>
      <c r="T600" s="2">
        <v>4008</v>
      </c>
      <c r="U600" s="2">
        <v>140</v>
      </c>
      <c r="V600" s="2">
        <v>1</v>
      </c>
      <c r="X600" s="2" t="s">
        <v>101</v>
      </c>
      <c r="Y600" s="2">
        <v>4008</v>
      </c>
      <c r="Z600" s="2">
        <v>0</v>
      </c>
      <c r="AB600" s="2" t="s">
        <v>101</v>
      </c>
      <c r="AC600" s="2">
        <v>4008</v>
      </c>
      <c r="AD600" s="2">
        <v>0</v>
      </c>
      <c r="AF600" s="2" t="s">
        <v>101</v>
      </c>
      <c r="AG600" s="2">
        <v>4008</v>
      </c>
      <c r="AH600" s="2">
        <v>1</v>
      </c>
    </row>
    <row r="601" spans="2:34" x14ac:dyDescent="0.2">
      <c r="B601" s="2" t="s">
        <v>65</v>
      </c>
      <c r="C601" s="2" t="s">
        <v>101</v>
      </c>
      <c r="D601" s="2">
        <v>4009</v>
      </c>
      <c r="E601" s="73">
        <v>43267</v>
      </c>
      <c r="F601" s="2">
        <v>580997</v>
      </c>
      <c r="G601" s="2">
        <v>1374949</v>
      </c>
      <c r="H601" s="2">
        <v>84</v>
      </c>
      <c r="I601" s="2">
        <v>301.04196166992188</v>
      </c>
      <c r="J601" s="2">
        <v>123.48715209960937</v>
      </c>
      <c r="K601" s="2">
        <v>20</v>
      </c>
      <c r="L601" s="75">
        <v>14</v>
      </c>
      <c r="M601" s="75">
        <v>6.88616943359375</v>
      </c>
      <c r="N601" s="75">
        <v>98</v>
      </c>
      <c r="O601" s="75">
        <v>7</v>
      </c>
      <c r="P601" s="75">
        <v>7</v>
      </c>
      <c r="S601" s="2" t="s">
        <v>101</v>
      </c>
      <c r="T601" s="2">
        <v>4009</v>
      </c>
      <c r="U601" s="2">
        <v>140</v>
      </c>
      <c r="V601" s="2">
        <v>1</v>
      </c>
      <c r="X601" s="2" t="s">
        <v>101</v>
      </c>
      <c r="Y601" s="2">
        <v>4009</v>
      </c>
      <c r="Z601" s="2">
        <v>0</v>
      </c>
      <c r="AB601" s="2" t="s">
        <v>101</v>
      </c>
      <c r="AC601" s="2">
        <v>4009</v>
      </c>
      <c r="AD601" s="2">
        <v>0</v>
      </c>
      <c r="AF601" s="2" t="s">
        <v>101</v>
      </c>
      <c r="AG601" s="2">
        <v>4009</v>
      </c>
      <c r="AH601" s="2">
        <v>1</v>
      </c>
    </row>
    <row r="602" spans="2:34" x14ac:dyDescent="0.2">
      <c r="B602" s="2" t="s">
        <v>65</v>
      </c>
      <c r="C602" s="2" t="s">
        <v>101</v>
      </c>
      <c r="D602" s="2">
        <v>4010</v>
      </c>
      <c r="E602" s="73">
        <v>43266</v>
      </c>
      <c r="F602" s="2">
        <v>581001</v>
      </c>
      <c r="G602" s="2">
        <v>1380784</v>
      </c>
      <c r="H602" s="2">
        <v>79</v>
      </c>
      <c r="I602" s="2">
        <v>207.74346923828125</v>
      </c>
      <c r="J602" s="2">
        <v>182.73257446289062</v>
      </c>
      <c r="K602" s="2">
        <v>12</v>
      </c>
      <c r="L602" s="75">
        <v>22</v>
      </c>
      <c r="M602" s="75">
        <v>6.9564361572265625</v>
      </c>
      <c r="N602" s="75">
        <v>99</v>
      </c>
      <c r="O602" s="75">
        <v>7</v>
      </c>
      <c r="P602" s="75">
        <v>7</v>
      </c>
      <c r="S602" s="2" t="s">
        <v>101</v>
      </c>
      <c r="T602" s="2">
        <v>4010</v>
      </c>
      <c r="U602" s="2">
        <v>140</v>
      </c>
      <c r="V602" s="2">
        <v>1</v>
      </c>
      <c r="X602" s="2" t="s">
        <v>101</v>
      </c>
      <c r="Y602" s="2">
        <v>4010</v>
      </c>
      <c r="Z602" s="2">
        <v>0</v>
      </c>
      <c r="AB602" s="2" t="s">
        <v>101</v>
      </c>
      <c r="AC602" s="2">
        <v>4010</v>
      </c>
      <c r="AD602" s="2">
        <v>0</v>
      </c>
      <c r="AF602" s="2" t="s">
        <v>101</v>
      </c>
      <c r="AG602" s="2">
        <v>4010</v>
      </c>
      <c r="AH602" s="2">
        <v>0</v>
      </c>
    </row>
    <row r="603" spans="2:34" x14ac:dyDescent="0.2">
      <c r="B603" s="2" t="s">
        <v>65</v>
      </c>
      <c r="C603" s="2" t="s">
        <v>101</v>
      </c>
      <c r="D603" s="2">
        <v>4011</v>
      </c>
      <c r="E603" s="73">
        <v>43266</v>
      </c>
      <c r="F603" s="2">
        <v>581006</v>
      </c>
      <c r="G603" s="2">
        <v>1382661</v>
      </c>
      <c r="H603" s="2">
        <v>88</v>
      </c>
      <c r="I603" s="2">
        <v>1516.6453857421875</v>
      </c>
      <c r="J603" s="2">
        <v>415.76626586914062</v>
      </c>
      <c r="K603" s="2">
        <v>70</v>
      </c>
      <c r="L603" s="75">
        <v>48</v>
      </c>
      <c r="M603" s="75">
        <v>6.88616943359375</v>
      </c>
      <c r="N603" s="75">
        <v>98</v>
      </c>
      <c r="O603" s="75">
        <v>7</v>
      </c>
      <c r="P603" s="75">
        <v>7</v>
      </c>
      <c r="S603" s="2" t="s">
        <v>101</v>
      </c>
      <c r="T603" s="2">
        <v>4011</v>
      </c>
      <c r="U603" s="2">
        <v>140</v>
      </c>
      <c r="V603" s="2">
        <v>1</v>
      </c>
      <c r="X603" s="2" t="s">
        <v>101</v>
      </c>
      <c r="Y603" s="2">
        <v>4011</v>
      </c>
      <c r="Z603" s="2">
        <v>0</v>
      </c>
      <c r="AB603" s="2" t="s">
        <v>101</v>
      </c>
      <c r="AC603" s="2">
        <v>4011</v>
      </c>
      <c r="AD603" s="2">
        <v>1</v>
      </c>
      <c r="AF603" s="2" t="s">
        <v>101</v>
      </c>
      <c r="AG603" s="2">
        <v>4011</v>
      </c>
      <c r="AH603" s="2">
        <v>3</v>
      </c>
    </row>
    <row r="604" spans="2:34" x14ac:dyDescent="0.2">
      <c r="B604" s="2" t="s">
        <v>65</v>
      </c>
      <c r="C604" s="2" t="s">
        <v>101</v>
      </c>
      <c r="D604" s="2">
        <v>4012</v>
      </c>
      <c r="E604" s="73">
        <v>43265</v>
      </c>
      <c r="F604" s="2">
        <v>581009</v>
      </c>
      <c r="G604" s="2">
        <v>1384601</v>
      </c>
      <c r="H604" s="2">
        <v>99</v>
      </c>
      <c r="I604" s="2">
        <v>3030.2685546875</v>
      </c>
      <c r="J604" s="2">
        <v>362.46011352539062</v>
      </c>
      <c r="K604" s="2">
        <v>119</v>
      </c>
      <c r="L604" s="75">
        <v>44</v>
      </c>
      <c r="M604" s="75">
        <v>6.9564361572265625</v>
      </c>
      <c r="N604" s="75">
        <v>99</v>
      </c>
      <c r="O604" s="75">
        <v>7</v>
      </c>
      <c r="P604" s="75">
        <v>7</v>
      </c>
      <c r="S604" s="2" t="s">
        <v>101</v>
      </c>
      <c r="T604" s="2">
        <v>4012</v>
      </c>
      <c r="U604" s="2">
        <v>140</v>
      </c>
      <c r="V604" s="2">
        <v>1</v>
      </c>
      <c r="X604" s="2" t="s">
        <v>101</v>
      </c>
      <c r="Y604" s="2">
        <v>4012</v>
      </c>
      <c r="Z604" s="2">
        <v>0</v>
      </c>
      <c r="AB604" s="2" t="s">
        <v>101</v>
      </c>
      <c r="AC604" s="2">
        <v>4012</v>
      </c>
      <c r="AD604" s="2">
        <v>0</v>
      </c>
      <c r="AF604" s="2" t="s">
        <v>101</v>
      </c>
      <c r="AG604" s="2">
        <v>4012</v>
      </c>
      <c r="AH604" s="2">
        <v>12</v>
      </c>
    </row>
    <row r="605" spans="2:34" x14ac:dyDescent="0.2">
      <c r="B605" s="2" t="s">
        <v>65</v>
      </c>
      <c r="C605" s="2" t="s">
        <v>101</v>
      </c>
      <c r="D605" s="2">
        <v>4013</v>
      </c>
      <c r="E605" s="73">
        <v>43249</v>
      </c>
      <c r="F605" s="2">
        <v>581982</v>
      </c>
      <c r="G605" s="2">
        <v>1370968</v>
      </c>
      <c r="H605" s="2">
        <v>90</v>
      </c>
      <c r="I605" s="2">
        <v>298.908203125</v>
      </c>
      <c r="J605" s="2">
        <v>60.289661407470703</v>
      </c>
      <c r="K605" s="2">
        <v>15</v>
      </c>
      <c r="L605" s="75">
        <v>8</v>
      </c>
      <c r="M605" s="75">
        <v>6.88616943359375</v>
      </c>
      <c r="N605" s="75">
        <v>98</v>
      </c>
      <c r="O605" s="75">
        <v>7</v>
      </c>
      <c r="P605" s="75">
        <v>7</v>
      </c>
      <c r="S605" s="2" t="s">
        <v>101</v>
      </c>
      <c r="T605" s="2">
        <v>4013</v>
      </c>
      <c r="U605" s="2">
        <v>140</v>
      </c>
      <c r="V605" s="2">
        <v>1</v>
      </c>
      <c r="X605" s="2" t="s">
        <v>101</v>
      </c>
      <c r="Y605" s="2">
        <v>4013</v>
      </c>
      <c r="Z605" s="2">
        <v>2</v>
      </c>
      <c r="AB605" s="2" t="s">
        <v>101</v>
      </c>
      <c r="AC605" s="2">
        <v>4013</v>
      </c>
      <c r="AD605" s="2">
        <v>0</v>
      </c>
      <c r="AF605" s="2" t="s">
        <v>101</v>
      </c>
      <c r="AG605" s="2">
        <v>4013</v>
      </c>
      <c r="AH605" s="2">
        <v>0</v>
      </c>
    </row>
    <row r="606" spans="2:34" x14ac:dyDescent="0.2">
      <c r="B606" s="2" t="s">
        <v>65</v>
      </c>
      <c r="C606" s="2" t="s">
        <v>101</v>
      </c>
      <c r="D606" s="2">
        <v>4014</v>
      </c>
      <c r="E606" s="73">
        <v>43250</v>
      </c>
      <c r="F606" s="2">
        <v>582005</v>
      </c>
      <c r="G606" s="2">
        <v>1372955</v>
      </c>
      <c r="H606" s="2">
        <v>102</v>
      </c>
      <c r="I606" s="2">
        <v>62.153450012207031</v>
      </c>
      <c r="J606" s="2">
        <v>5.1758203506469727</v>
      </c>
      <c r="K606" s="2">
        <v>4</v>
      </c>
      <c r="L606" s="75">
        <v>1</v>
      </c>
      <c r="M606" s="75">
        <v>6.9564361572265625</v>
      </c>
      <c r="N606" s="75">
        <v>99</v>
      </c>
      <c r="O606" s="75">
        <v>7</v>
      </c>
      <c r="P606" s="75">
        <v>7</v>
      </c>
      <c r="S606" s="2" t="s">
        <v>101</v>
      </c>
      <c r="T606" s="2">
        <v>4014</v>
      </c>
      <c r="U606" s="2">
        <v>140</v>
      </c>
      <c r="V606" s="2">
        <v>1</v>
      </c>
      <c r="X606" s="2" t="s">
        <v>101</v>
      </c>
      <c r="Y606" s="2">
        <v>4014</v>
      </c>
      <c r="Z606" s="2">
        <v>3</v>
      </c>
      <c r="AB606" s="2" t="s">
        <v>101</v>
      </c>
      <c r="AC606" s="2">
        <v>4014</v>
      </c>
      <c r="AD606" s="2">
        <v>0</v>
      </c>
      <c r="AF606" s="2" t="s">
        <v>101</v>
      </c>
      <c r="AG606" s="2">
        <v>4014</v>
      </c>
      <c r="AH606" s="2">
        <v>1</v>
      </c>
    </row>
    <row r="607" spans="2:34" x14ac:dyDescent="0.2">
      <c r="B607" s="2" t="s">
        <v>65</v>
      </c>
      <c r="C607" s="2" t="s">
        <v>101</v>
      </c>
      <c r="D607" s="2">
        <v>4015</v>
      </c>
      <c r="E607" s="73">
        <v>43250</v>
      </c>
      <c r="F607" s="2">
        <v>581993</v>
      </c>
      <c r="G607" s="2">
        <v>1374751</v>
      </c>
      <c r="H607" s="2">
        <v>94</v>
      </c>
      <c r="I607" s="2">
        <v>313.22970581054687</v>
      </c>
      <c r="J607" s="2">
        <v>49.113758087158203</v>
      </c>
      <c r="K607" s="2">
        <v>15</v>
      </c>
      <c r="L607" s="75">
        <v>6</v>
      </c>
      <c r="M607" s="75">
        <v>6.88616943359375</v>
      </c>
      <c r="N607" s="75">
        <v>98</v>
      </c>
      <c r="O607" s="75">
        <v>7</v>
      </c>
      <c r="P607" s="75">
        <v>7</v>
      </c>
      <c r="S607" s="2" t="s">
        <v>101</v>
      </c>
      <c r="T607" s="2">
        <v>4015</v>
      </c>
      <c r="U607" s="2">
        <v>140</v>
      </c>
      <c r="V607" s="2">
        <v>1</v>
      </c>
      <c r="X607" s="2" t="s">
        <v>101</v>
      </c>
      <c r="Y607" s="2">
        <v>4015</v>
      </c>
      <c r="Z607" s="2">
        <v>3</v>
      </c>
      <c r="AB607" s="2" t="s">
        <v>101</v>
      </c>
      <c r="AC607" s="2">
        <v>4015</v>
      </c>
      <c r="AD607" s="2">
        <v>0</v>
      </c>
      <c r="AF607" s="2" t="s">
        <v>101</v>
      </c>
      <c r="AG607" s="2">
        <v>4015</v>
      </c>
      <c r="AH607" s="2">
        <v>0</v>
      </c>
    </row>
    <row r="608" spans="2:34" x14ac:dyDescent="0.2">
      <c r="B608" s="2" t="s">
        <v>65</v>
      </c>
      <c r="C608" s="2" t="s">
        <v>101</v>
      </c>
      <c r="D608" s="2">
        <v>4016</v>
      </c>
      <c r="E608" s="73">
        <v>43266</v>
      </c>
      <c r="F608" s="2">
        <v>581990</v>
      </c>
      <c r="G608" s="2">
        <v>1380712</v>
      </c>
      <c r="H608" s="2">
        <v>69</v>
      </c>
      <c r="I608" s="2">
        <v>42.029949188232422</v>
      </c>
      <c r="J608" s="2">
        <v>0</v>
      </c>
      <c r="K608" s="2">
        <v>3</v>
      </c>
      <c r="L608" s="75">
        <v>0</v>
      </c>
      <c r="M608" s="75">
        <v>6.9564361572265625</v>
      </c>
      <c r="N608" s="75">
        <v>99</v>
      </c>
      <c r="O608" s="75">
        <v>7</v>
      </c>
      <c r="P608" s="75">
        <v>7</v>
      </c>
      <c r="S608" s="2" t="s">
        <v>101</v>
      </c>
      <c r="T608" s="2">
        <v>4016</v>
      </c>
      <c r="U608" s="2">
        <v>140</v>
      </c>
      <c r="V608" s="2">
        <v>1</v>
      </c>
      <c r="X608" s="2" t="s">
        <v>101</v>
      </c>
      <c r="Y608" s="2">
        <v>4016</v>
      </c>
      <c r="Z608" s="2">
        <v>0</v>
      </c>
      <c r="AB608" s="2" t="s">
        <v>101</v>
      </c>
      <c r="AC608" s="2">
        <v>4016</v>
      </c>
      <c r="AD608" s="2">
        <v>0</v>
      </c>
      <c r="AF608" s="2" t="s">
        <v>101</v>
      </c>
      <c r="AG608" s="2">
        <v>4016</v>
      </c>
      <c r="AH608" s="2">
        <v>0</v>
      </c>
    </row>
    <row r="609" spans="2:34" x14ac:dyDescent="0.2">
      <c r="B609" s="2" t="s">
        <v>65</v>
      </c>
      <c r="C609" s="2" t="s">
        <v>101</v>
      </c>
      <c r="D609" s="2">
        <v>4017</v>
      </c>
      <c r="E609" s="73">
        <v>43265</v>
      </c>
      <c r="F609" s="2">
        <v>582004</v>
      </c>
      <c r="G609" s="2">
        <v>1382615</v>
      </c>
      <c r="H609" s="2">
        <v>71</v>
      </c>
      <c r="I609" s="2">
        <v>28.667675018310547</v>
      </c>
      <c r="J609" s="2">
        <v>37.817710876464844</v>
      </c>
      <c r="K609" s="2">
        <v>2</v>
      </c>
      <c r="L609" s="75">
        <v>5</v>
      </c>
      <c r="M609" s="75">
        <v>6.9564361572265625</v>
      </c>
      <c r="N609" s="75">
        <v>99</v>
      </c>
      <c r="O609" s="75">
        <v>7</v>
      </c>
      <c r="P609" s="75">
        <v>7</v>
      </c>
      <c r="S609" s="2" t="s">
        <v>101</v>
      </c>
      <c r="T609" s="2">
        <v>4017</v>
      </c>
      <c r="U609" s="2">
        <v>140</v>
      </c>
      <c r="V609" s="2">
        <v>1</v>
      </c>
      <c r="X609" s="2" t="s">
        <v>101</v>
      </c>
      <c r="Y609" s="2">
        <v>4017</v>
      </c>
      <c r="Z609" s="2">
        <v>0</v>
      </c>
      <c r="AB609" s="2" t="s">
        <v>101</v>
      </c>
      <c r="AC609" s="2">
        <v>4017</v>
      </c>
      <c r="AD609" s="2">
        <v>0</v>
      </c>
      <c r="AF609" s="2" t="s">
        <v>101</v>
      </c>
      <c r="AG609" s="2">
        <v>4017</v>
      </c>
      <c r="AH609" s="2">
        <v>0</v>
      </c>
    </row>
    <row r="610" spans="2:34" x14ac:dyDescent="0.2">
      <c r="B610" s="2" t="s">
        <v>65</v>
      </c>
      <c r="C610" s="2" t="s">
        <v>101</v>
      </c>
      <c r="D610" s="2">
        <v>4018</v>
      </c>
      <c r="E610" s="73">
        <v>43265</v>
      </c>
      <c r="F610" s="2">
        <v>581996</v>
      </c>
      <c r="G610" s="2">
        <v>1384605</v>
      </c>
      <c r="H610" s="2">
        <v>64</v>
      </c>
      <c r="I610" s="2">
        <v>1065.8807373046875</v>
      </c>
      <c r="J610" s="2">
        <v>217.99130249023437</v>
      </c>
      <c r="K610" s="2">
        <v>37</v>
      </c>
      <c r="L610" s="75">
        <v>30</v>
      </c>
      <c r="M610" s="75">
        <v>6.9564361572265625</v>
      </c>
      <c r="N610" s="75">
        <v>99</v>
      </c>
      <c r="O610" s="75">
        <v>7</v>
      </c>
      <c r="P610" s="75">
        <v>7</v>
      </c>
      <c r="S610" s="2" t="s">
        <v>101</v>
      </c>
      <c r="T610" s="2">
        <v>4018</v>
      </c>
      <c r="U610" s="2">
        <v>140</v>
      </c>
      <c r="V610" s="2">
        <v>1</v>
      </c>
      <c r="X610" s="2" t="s">
        <v>101</v>
      </c>
      <c r="Y610" s="2">
        <v>4018</v>
      </c>
      <c r="Z610" s="2">
        <v>0</v>
      </c>
      <c r="AB610" s="2" t="s">
        <v>101</v>
      </c>
      <c r="AC610" s="2">
        <v>4018</v>
      </c>
      <c r="AD610" s="2">
        <v>0</v>
      </c>
      <c r="AF610" s="2" t="s">
        <v>101</v>
      </c>
      <c r="AG610" s="2">
        <v>4018</v>
      </c>
      <c r="AH610" s="2">
        <v>6</v>
      </c>
    </row>
    <row r="611" spans="2:34" x14ac:dyDescent="0.2">
      <c r="B611" s="2" t="s">
        <v>65</v>
      </c>
      <c r="C611" s="2" t="s">
        <v>101</v>
      </c>
      <c r="D611" s="2">
        <v>4019</v>
      </c>
      <c r="E611" s="73">
        <v>43260</v>
      </c>
      <c r="F611" s="2">
        <v>581995</v>
      </c>
      <c r="G611" s="2">
        <v>1390542</v>
      </c>
      <c r="H611" s="2">
        <v>59</v>
      </c>
      <c r="I611" s="2">
        <v>1493.722412109375</v>
      </c>
      <c r="J611" s="2">
        <v>216.38023376464844</v>
      </c>
      <c r="K611" s="2">
        <v>57</v>
      </c>
      <c r="L611" s="75">
        <v>26</v>
      </c>
      <c r="M611" s="75">
        <v>6.9564361572265625</v>
      </c>
      <c r="N611" s="75">
        <v>99</v>
      </c>
      <c r="O611" s="75">
        <v>7</v>
      </c>
      <c r="P611" s="75">
        <v>7</v>
      </c>
      <c r="S611" s="2" t="s">
        <v>101</v>
      </c>
      <c r="T611" s="2">
        <v>4019</v>
      </c>
      <c r="U611" s="2">
        <v>140</v>
      </c>
      <c r="V611" s="2">
        <v>1</v>
      </c>
      <c r="X611" s="2" t="s">
        <v>101</v>
      </c>
      <c r="Y611" s="2">
        <v>4019</v>
      </c>
      <c r="Z611" s="2">
        <v>0</v>
      </c>
      <c r="AB611" s="2" t="s">
        <v>101</v>
      </c>
      <c r="AC611" s="2">
        <v>4019</v>
      </c>
      <c r="AD611" s="2">
        <v>0</v>
      </c>
      <c r="AF611" s="2" t="s">
        <v>101</v>
      </c>
      <c r="AG611" s="2">
        <v>4019</v>
      </c>
      <c r="AH611" s="2">
        <v>9</v>
      </c>
    </row>
    <row r="612" spans="2:34" x14ac:dyDescent="0.2">
      <c r="B612" s="2" t="s">
        <v>65</v>
      </c>
      <c r="C612" s="2" t="s">
        <v>101</v>
      </c>
      <c r="D612" s="2">
        <v>4020</v>
      </c>
      <c r="E612" s="73">
        <v>43261</v>
      </c>
      <c r="F612" s="2">
        <v>582014</v>
      </c>
      <c r="G612" s="2">
        <v>1392392</v>
      </c>
      <c r="H612" s="2">
        <v>143</v>
      </c>
      <c r="I612" s="2">
        <v>2487.824951171875</v>
      </c>
      <c r="J612" s="2">
        <v>72.972999572753906</v>
      </c>
      <c r="K612" s="2">
        <v>120</v>
      </c>
      <c r="L612" s="75">
        <v>9</v>
      </c>
      <c r="M612" s="75">
        <v>6.9564361572265625</v>
      </c>
      <c r="N612" s="75">
        <v>99</v>
      </c>
      <c r="O612" s="75">
        <v>7</v>
      </c>
      <c r="P612" s="75">
        <v>7</v>
      </c>
      <c r="S612" s="2" t="s">
        <v>101</v>
      </c>
      <c r="T612" s="2">
        <v>4020</v>
      </c>
      <c r="U612" s="2">
        <v>140</v>
      </c>
      <c r="V612" s="2">
        <v>1</v>
      </c>
      <c r="X612" s="2" t="s">
        <v>101</v>
      </c>
      <c r="Y612" s="2">
        <v>4020</v>
      </c>
      <c r="Z612" s="2">
        <v>3</v>
      </c>
      <c r="AB612" s="2" t="s">
        <v>101</v>
      </c>
      <c r="AC612" s="2">
        <v>4020</v>
      </c>
      <c r="AD612" s="2">
        <v>0</v>
      </c>
      <c r="AF612" s="2" t="s">
        <v>101</v>
      </c>
      <c r="AG612" s="2">
        <v>4020</v>
      </c>
      <c r="AH612" s="2">
        <v>1</v>
      </c>
    </row>
    <row r="613" spans="2:34" x14ac:dyDescent="0.2">
      <c r="B613" s="2" t="s">
        <v>65</v>
      </c>
      <c r="C613" s="2" t="s">
        <v>101</v>
      </c>
      <c r="D613" s="2">
        <v>4021</v>
      </c>
      <c r="E613" s="73">
        <v>43250</v>
      </c>
      <c r="F613" s="2">
        <v>582832</v>
      </c>
      <c r="G613" s="2">
        <v>1373014</v>
      </c>
      <c r="H613" s="2">
        <v>80</v>
      </c>
      <c r="I613" s="2">
        <v>0</v>
      </c>
      <c r="J613" s="2">
        <v>0</v>
      </c>
      <c r="K613" s="2">
        <v>0</v>
      </c>
      <c r="L613" s="75">
        <v>0</v>
      </c>
      <c r="M613" s="75">
        <v>6.9564361572265625</v>
      </c>
      <c r="N613" s="75">
        <v>99</v>
      </c>
      <c r="O613" s="75">
        <v>7</v>
      </c>
      <c r="P613" s="75">
        <v>7</v>
      </c>
      <c r="S613" s="2" t="s">
        <v>101</v>
      </c>
      <c r="T613" s="2">
        <v>4021</v>
      </c>
      <c r="U613" s="2">
        <v>140</v>
      </c>
      <c r="V613" s="2">
        <v>1</v>
      </c>
      <c r="X613" s="2" t="s">
        <v>101</v>
      </c>
      <c r="Y613" s="2">
        <v>4021</v>
      </c>
      <c r="Z613" s="2">
        <v>0</v>
      </c>
      <c r="AB613" s="2" t="s">
        <v>101</v>
      </c>
      <c r="AC613" s="2">
        <v>4021</v>
      </c>
      <c r="AD613" s="2">
        <v>0</v>
      </c>
      <c r="AF613" s="2" t="s">
        <v>101</v>
      </c>
      <c r="AG613" s="2">
        <v>4021</v>
      </c>
      <c r="AH613" s="2">
        <v>0</v>
      </c>
    </row>
    <row r="614" spans="2:34" x14ac:dyDescent="0.2">
      <c r="B614" s="2" t="s">
        <v>65</v>
      </c>
      <c r="C614" s="2" t="s">
        <v>101</v>
      </c>
      <c r="D614" s="2">
        <v>4022</v>
      </c>
      <c r="E614" s="73">
        <v>43251</v>
      </c>
      <c r="F614" s="2">
        <v>583009</v>
      </c>
      <c r="G614" s="2">
        <v>1374694</v>
      </c>
      <c r="H614" s="2">
        <v>85</v>
      </c>
      <c r="I614" s="2">
        <v>0</v>
      </c>
      <c r="J614" s="2">
        <v>0</v>
      </c>
      <c r="K614" s="2">
        <v>0</v>
      </c>
      <c r="L614" s="75">
        <v>0</v>
      </c>
      <c r="M614" s="75">
        <v>6.88616943359375</v>
      </c>
      <c r="N614" s="75">
        <v>98</v>
      </c>
      <c r="O614" s="75">
        <v>7</v>
      </c>
      <c r="P614" s="75">
        <v>7</v>
      </c>
      <c r="S614" s="2" t="s">
        <v>101</v>
      </c>
      <c r="T614" s="2">
        <v>4022</v>
      </c>
      <c r="U614" s="2">
        <v>140</v>
      </c>
      <c r="V614" s="2">
        <v>1</v>
      </c>
      <c r="X614" s="2" t="s">
        <v>101</v>
      </c>
      <c r="Y614" s="2">
        <v>4022</v>
      </c>
      <c r="Z614" s="2">
        <v>0</v>
      </c>
      <c r="AB614" s="2" t="s">
        <v>101</v>
      </c>
      <c r="AC614" s="2">
        <v>4022</v>
      </c>
      <c r="AD614" s="2">
        <v>0</v>
      </c>
      <c r="AF614" s="2" t="s">
        <v>101</v>
      </c>
      <c r="AG614" s="2">
        <v>4022</v>
      </c>
      <c r="AH614" s="2">
        <v>0</v>
      </c>
    </row>
    <row r="615" spans="2:34" x14ac:dyDescent="0.2">
      <c r="B615" s="2" t="s">
        <v>65</v>
      </c>
      <c r="C615" s="2" t="s">
        <v>101</v>
      </c>
      <c r="D615" s="2">
        <v>4023</v>
      </c>
      <c r="E615" s="73">
        <v>43251</v>
      </c>
      <c r="F615" s="2">
        <v>583009</v>
      </c>
      <c r="G615" s="2">
        <v>1380677</v>
      </c>
      <c r="H615" s="2">
        <v>73</v>
      </c>
      <c r="I615" s="2">
        <v>371.837646484375</v>
      </c>
      <c r="J615" s="2">
        <v>191.80282592773437</v>
      </c>
      <c r="K615" s="2">
        <v>17</v>
      </c>
      <c r="L615" s="75">
        <v>25</v>
      </c>
      <c r="M615" s="75">
        <v>6.9564361572265625</v>
      </c>
      <c r="N615" s="75">
        <v>99</v>
      </c>
      <c r="O615" s="75">
        <v>7</v>
      </c>
      <c r="P615" s="75">
        <v>7</v>
      </c>
      <c r="S615" s="2" t="s">
        <v>101</v>
      </c>
      <c r="T615" s="2">
        <v>4023</v>
      </c>
      <c r="U615" s="2">
        <v>140</v>
      </c>
      <c r="V615" s="2">
        <v>1</v>
      </c>
      <c r="X615" s="2" t="s">
        <v>101</v>
      </c>
      <c r="Y615" s="2">
        <v>4023</v>
      </c>
      <c r="Z615" s="2">
        <v>0</v>
      </c>
      <c r="AB615" s="2" t="s">
        <v>101</v>
      </c>
      <c r="AC615" s="2">
        <v>4023</v>
      </c>
      <c r="AD615" s="2">
        <v>1</v>
      </c>
      <c r="AF615" s="2" t="s">
        <v>101</v>
      </c>
      <c r="AG615" s="2">
        <v>4023</v>
      </c>
      <c r="AH615" s="2">
        <v>0</v>
      </c>
    </row>
    <row r="616" spans="2:34" x14ac:dyDescent="0.2">
      <c r="B616" s="2" t="s">
        <v>65</v>
      </c>
      <c r="C616" s="2" t="s">
        <v>101</v>
      </c>
      <c r="D616" s="2">
        <v>4024</v>
      </c>
      <c r="E616" s="73">
        <v>43264</v>
      </c>
      <c r="F616" s="2">
        <v>583017</v>
      </c>
      <c r="G616" s="2">
        <v>1382586</v>
      </c>
      <c r="H616" s="2">
        <v>62</v>
      </c>
      <c r="I616" s="2">
        <v>246.99880981445312</v>
      </c>
      <c r="J616" s="2">
        <v>268.60256958007812</v>
      </c>
      <c r="K616" s="2">
        <v>15</v>
      </c>
      <c r="L616" s="75">
        <v>37</v>
      </c>
      <c r="M616" s="75">
        <v>6.9564361572265625</v>
      </c>
      <c r="N616" s="75">
        <v>99</v>
      </c>
      <c r="O616" s="75">
        <v>7</v>
      </c>
      <c r="P616" s="75">
        <v>7</v>
      </c>
      <c r="S616" s="2" t="s">
        <v>101</v>
      </c>
      <c r="T616" s="2">
        <v>4024</v>
      </c>
      <c r="U616" s="2">
        <v>140</v>
      </c>
      <c r="V616" s="2">
        <v>1</v>
      </c>
      <c r="X616" s="2" t="s">
        <v>101</v>
      </c>
      <c r="Y616" s="2">
        <v>4024</v>
      </c>
      <c r="Z616" s="2">
        <v>0</v>
      </c>
      <c r="AB616" s="2" t="s">
        <v>101</v>
      </c>
      <c r="AC616" s="2">
        <v>4024</v>
      </c>
      <c r="AD616" s="2">
        <v>0</v>
      </c>
      <c r="AF616" s="2" t="s">
        <v>101</v>
      </c>
      <c r="AG616" s="2">
        <v>4024</v>
      </c>
      <c r="AH616" s="2">
        <v>5</v>
      </c>
    </row>
    <row r="617" spans="2:34" x14ac:dyDescent="0.2">
      <c r="B617" s="2" t="s">
        <v>65</v>
      </c>
      <c r="C617" s="2" t="s">
        <v>101</v>
      </c>
      <c r="D617" s="2">
        <v>4025</v>
      </c>
      <c r="E617" s="73">
        <v>43260</v>
      </c>
      <c r="F617" s="2">
        <v>583004</v>
      </c>
      <c r="G617" s="2">
        <v>1384535</v>
      </c>
      <c r="H617" s="2">
        <v>52</v>
      </c>
      <c r="I617" s="2">
        <v>361.23727416992187</v>
      </c>
      <c r="J617" s="2">
        <v>56.8638916015625</v>
      </c>
      <c r="K617" s="2">
        <v>12</v>
      </c>
      <c r="L617" s="75">
        <v>9</v>
      </c>
      <c r="M617" s="75">
        <v>6.9564361572265625</v>
      </c>
      <c r="N617" s="75">
        <v>99</v>
      </c>
      <c r="O617" s="75">
        <v>7</v>
      </c>
      <c r="P617" s="75">
        <v>7</v>
      </c>
      <c r="S617" s="2" t="s">
        <v>101</v>
      </c>
      <c r="T617" s="2">
        <v>4025</v>
      </c>
      <c r="U617" s="2">
        <v>140</v>
      </c>
      <c r="V617" s="2">
        <v>1</v>
      </c>
      <c r="X617" s="2" t="s">
        <v>101</v>
      </c>
      <c r="Y617" s="2">
        <v>4025</v>
      </c>
      <c r="Z617" s="2">
        <v>0</v>
      </c>
      <c r="AB617" s="2" t="s">
        <v>101</v>
      </c>
      <c r="AC617" s="2">
        <v>4025</v>
      </c>
      <c r="AD617" s="2">
        <v>0</v>
      </c>
      <c r="AF617" s="2" t="s">
        <v>101</v>
      </c>
      <c r="AG617" s="2">
        <v>4025</v>
      </c>
      <c r="AH617" s="2">
        <v>5</v>
      </c>
    </row>
    <row r="618" spans="2:34" x14ac:dyDescent="0.2">
      <c r="B618" s="2" t="s">
        <v>65</v>
      </c>
      <c r="C618" s="2" t="s">
        <v>101</v>
      </c>
      <c r="D618" s="2">
        <v>4026</v>
      </c>
      <c r="E618" s="73">
        <v>43260</v>
      </c>
      <c r="F618" s="2">
        <v>583007</v>
      </c>
      <c r="G618" s="2">
        <v>1390403</v>
      </c>
      <c r="H618" s="2">
        <v>56</v>
      </c>
      <c r="I618" s="2">
        <v>223.86563110351562</v>
      </c>
      <c r="J618" s="2">
        <v>184.06243896484375</v>
      </c>
      <c r="K618" s="2">
        <v>11</v>
      </c>
      <c r="L618" s="75">
        <v>38</v>
      </c>
      <c r="M618" s="75">
        <v>6.88616943359375</v>
      </c>
      <c r="N618" s="75">
        <v>98</v>
      </c>
      <c r="O618" s="75">
        <v>7</v>
      </c>
      <c r="P618" s="75">
        <v>7</v>
      </c>
      <c r="S618" s="2" t="s">
        <v>101</v>
      </c>
      <c r="T618" s="2">
        <v>4026</v>
      </c>
      <c r="U618" s="2">
        <v>140</v>
      </c>
      <c r="V618" s="2">
        <v>1</v>
      </c>
      <c r="X618" s="2" t="s">
        <v>101</v>
      </c>
      <c r="Y618" s="2">
        <v>4026</v>
      </c>
      <c r="Z618" s="2">
        <v>0</v>
      </c>
      <c r="AB618" s="2" t="s">
        <v>101</v>
      </c>
      <c r="AC618" s="2">
        <v>4026</v>
      </c>
      <c r="AD618" s="2">
        <v>0</v>
      </c>
      <c r="AF618" s="2" t="s">
        <v>101</v>
      </c>
      <c r="AG618" s="2">
        <v>4026</v>
      </c>
      <c r="AH618" s="2">
        <v>3</v>
      </c>
    </row>
    <row r="619" spans="2:34" x14ac:dyDescent="0.2">
      <c r="B619" s="2" t="s">
        <v>65</v>
      </c>
      <c r="C619" s="2" t="s">
        <v>101</v>
      </c>
      <c r="D619" s="2">
        <v>4027</v>
      </c>
      <c r="E619" s="73">
        <v>43261</v>
      </c>
      <c r="F619" s="2">
        <v>583005</v>
      </c>
      <c r="G619" s="2">
        <v>1392301</v>
      </c>
      <c r="H619" s="2">
        <v>91</v>
      </c>
      <c r="I619" s="2">
        <v>2597.133544921875</v>
      </c>
      <c r="J619" s="2">
        <v>431.61941528320312</v>
      </c>
      <c r="K619" s="2">
        <v>99</v>
      </c>
      <c r="L619" s="75">
        <v>54</v>
      </c>
      <c r="M619" s="75">
        <v>6.9564361572265625</v>
      </c>
      <c r="N619" s="75">
        <v>99</v>
      </c>
      <c r="O619" s="75">
        <v>7</v>
      </c>
      <c r="P619" s="75">
        <v>7</v>
      </c>
      <c r="S619" s="2" t="s">
        <v>101</v>
      </c>
      <c r="T619" s="2">
        <v>4027</v>
      </c>
      <c r="U619" s="2">
        <v>140</v>
      </c>
      <c r="V619" s="2">
        <v>1</v>
      </c>
      <c r="X619" s="2" t="s">
        <v>101</v>
      </c>
      <c r="Y619" s="2">
        <v>4027</v>
      </c>
      <c r="Z619" s="2">
        <v>0</v>
      </c>
      <c r="AB619" s="2" t="s">
        <v>101</v>
      </c>
      <c r="AC619" s="2">
        <v>4027</v>
      </c>
      <c r="AD619" s="2">
        <v>0</v>
      </c>
      <c r="AF619" s="2" t="s">
        <v>101</v>
      </c>
      <c r="AG619" s="2">
        <v>4027</v>
      </c>
      <c r="AH619" s="2">
        <v>8</v>
      </c>
    </row>
    <row r="620" spans="2:34" x14ac:dyDescent="0.2">
      <c r="B620" s="2" t="s">
        <v>65</v>
      </c>
      <c r="C620" s="2" t="s">
        <v>101</v>
      </c>
      <c r="D620" s="2">
        <v>4029</v>
      </c>
      <c r="E620" s="73">
        <v>43251</v>
      </c>
      <c r="F620" s="2">
        <v>583990</v>
      </c>
      <c r="G620" s="2">
        <v>1380567</v>
      </c>
      <c r="H620" s="2">
        <v>49</v>
      </c>
      <c r="I620" s="2">
        <v>2369.029296875</v>
      </c>
      <c r="J620" s="2">
        <v>76.689224243164063</v>
      </c>
      <c r="K620" s="2">
        <v>57</v>
      </c>
      <c r="L620" s="75">
        <v>10</v>
      </c>
      <c r="M620" s="75">
        <v>6.9564366340637207</v>
      </c>
      <c r="N620" s="75">
        <v>99</v>
      </c>
      <c r="O620" s="75">
        <v>7</v>
      </c>
      <c r="P620" s="75">
        <v>7</v>
      </c>
      <c r="S620" s="2" t="s">
        <v>101</v>
      </c>
      <c r="T620" s="2">
        <v>4029</v>
      </c>
      <c r="U620" s="2">
        <v>140</v>
      </c>
      <c r="V620" s="2">
        <v>1</v>
      </c>
      <c r="X620" s="2" t="s">
        <v>101</v>
      </c>
      <c r="Y620" s="2">
        <v>4029</v>
      </c>
      <c r="Z620" s="2">
        <v>0</v>
      </c>
      <c r="AB620" s="2" t="s">
        <v>101</v>
      </c>
      <c r="AC620" s="2">
        <v>4029</v>
      </c>
      <c r="AD620" s="2">
        <v>0</v>
      </c>
      <c r="AF620" s="2" t="s">
        <v>101</v>
      </c>
      <c r="AG620" s="2">
        <v>4029</v>
      </c>
      <c r="AH620" s="2">
        <v>7</v>
      </c>
    </row>
    <row r="621" spans="2:34" x14ac:dyDescent="0.2">
      <c r="B621" s="2" t="s">
        <v>65</v>
      </c>
      <c r="C621" s="2" t="s">
        <v>101</v>
      </c>
      <c r="D621" s="2">
        <v>4030</v>
      </c>
      <c r="E621" s="73">
        <v>43264</v>
      </c>
      <c r="F621" s="2">
        <v>583995</v>
      </c>
      <c r="G621" s="2">
        <v>1382468</v>
      </c>
      <c r="H621" s="2">
        <v>71</v>
      </c>
      <c r="I621" s="2">
        <v>0</v>
      </c>
      <c r="J621" s="2">
        <v>0</v>
      </c>
      <c r="K621" s="2">
        <v>0</v>
      </c>
      <c r="L621" s="75">
        <v>0</v>
      </c>
      <c r="M621" s="75">
        <v>6.9564361572265625</v>
      </c>
      <c r="N621" s="75">
        <v>99</v>
      </c>
      <c r="O621" s="75">
        <v>7</v>
      </c>
      <c r="P621" s="75">
        <v>7</v>
      </c>
      <c r="S621" s="2" t="s">
        <v>101</v>
      </c>
      <c r="T621" s="2">
        <v>4030</v>
      </c>
      <c r="U621" s="2">
        <v>140</v>
      </c>
      <c r="V621" s="2">
        <v>1</v>
      </c>
      <c r="X621" s="2" t="s">
        <v>101</v>
      </c>
      <c r="Y621" s="2">
        <v>4030</v>
      </c>
      <c r="Z621" s="2">
        <v>0</v>
      </c>
      <c r="AB621" s="2" t="s">
        <v>101</v>
      </c>
      <c r="AC621" s="2">
        <v>4030</v>
      </c>
      <c r="AD621" s="2">
        <v>0</v>
      </c>
      <c r="AF621" s="2" t="s">
        <v>101</v>
      </c>
      <c r="AG621" s="2">
        <v>4030</v>
      </c>
      <c r="AH621" s="2">
        <v>0</v>
      </c>
    </row>
    <row r="622" spans="2:34" x14ac:dyDescent="0.2">
      <c r="B622" s="2" t="s">
        <v>65</v>
      </c>
      <c r="C622" s="2" t="s">
        <v>101</v>
      </c>
      <c r="D622" s="2">
        <v>4031</v>
      </c>
      <c r="E622" s="73">
        <v>43264</v>
      </c>
      <c r="F622" s="2">
        <v>583986</v>
      </c>
      <c r="G622" s="2">
        <v>1384445</v>
      </c>
      <c r="H622" s="2">
        <v>54</v>
      </c>
      <c r="I622" s="2">
        <v>31.952999114990234</v>
      </c>
      <c r="J622" s="2">
        <v>4.9222426414489746</v>
      </c>
      <c r="K622" s="2">
        <v>1</v>
      </c>
      <c r="L622" s="75">
        <v>1</v>
      </c>
      <c r="M622" s="75">
        <v>7.0267033576965332</v>
      </c>
      <c r="N622" s="75">
        <v>100</v>
      </c>
      <c r="O622" s="75">
        <v>7</v>
      </c>
      <c r="P622" s="75">
        <v>7</v>
      </c>
      <c r="S622" s="2" t="s">
        <v>101</v>
      </c>
      <c r="T622" s="2">
        <v>4031</v>
      </c>
      <c r="U622" s="2">
        <v>140</v>
      </c>
      <c r="V622" s="2">
        <v>1</v>
      </c>
      <c r="X622" s="2" t="s">
        <v>101</v>
      </c>
      <c r="Y622" s="2">
        <v>4031</v>
      </c>
      <c r="Z622" s="2">
        <v>0</v>
      </c>
      <c r="AB622" s="2" t="s">
        <v>101</v>
      </c>
      <c r="AC622" s="2">
        <v>4031</v>
      </c>
      <c r="AD622" s="2">
        <v>0</v>
      </c>
      <c r="AF622" s="2" t="s">
        <v>101</v>
      </c>
      <c r="AG622" s="2">
        <v>4031</v>
      </c>
      <c r="AH622" s="2">
        <v>2</v>
      </c>
    </row>
    <row r="623" spans="2:34" x14ac:dyDescent="0.2">
      <c r="B623" s="2" t="s">
        <v>65</v>
      </c>
      <c r="C623" s="2" t="s">
        <v>101</v>
      </c>
      <c r="D623" s="2">
        <v>4032</v>
      </c>
      <c r="E623" s="73">
        <v>43259</v>
      </c>
      <c r="F623" s="2">
        <v>583986</v>
      </c>
      <c r="G623" s="2">
        <v>1390357</v>
      </c>
      <c r="H623" s="2">
        <v>75</v>
      </c>
      <c r="I623" s="2">
        <v>659.9195556640625</v>
      </c>
      <c r="J623" s="2">
        <v>416.06607055664062</v>
      </c>
      <c r="K623" s="2">
        <v>44</v>
      </c>
      <c r="L623" s="75">
        <v>52</v>
      </c>
      <c r="M623" s="75">
        <v>6.9564361572265625</v>
      </c>
      <c r="N623" s="75">
        <v>99</v>
      </c>
      <c r="O623" s="75">
        <v>7</v>
      </c>
      <c r="P623" s="75">
        <v>7</v>
      </c>
      <c r="S623" s="2" t="s">
        <v>101</v>
      </c>
      <c r="T623" s="2">
        <v>4032</v>
      </c>
      <c r="U623" s="2">
        <v>140</v>
      </c>
      <c r="V623" s="2">
        <v>1</v>
      </c>
      <c r="X623" s="2" t="s">
        <v>101</v>
      </c>
      <c r="Y623" s="2">
        <v>4032</v>
      </c>
      <c r="Z623" s="2">
        <v>0</v>
      </c>
      <c r="AB623" s="2" t="s">
        <v>101</v>
      </c>
      <c r="AC623" s="2">
        <v>4032</v>
      </c>
      <c r="AD623" s="2">
        <v>1</v>
      </c>
      <c r="AF623" s="2" t="s">
        <v>101</v>
      </c>
      <c r="AG623" s="2">
        <v>4032</v>
      </c>
      <c r="AH623" s="2">
        <v>0</v>
      </c>
    </row>
    <row r="624" spans="2:34" x14ac:dyDescent="0.2">
      <c r="B624" s="2" t="s">
        <v>65</v>
      </c>
      <c r="C624" s="2" t="s">
        <v>101</v>
      </c>
      <c r="D624" s="2">
        <v>4033</v>
      </c>
      <c r="E624" s="73">
        <v>43258</v>
      </c>
      <c r="F624" s="2">
        <v>584014</v>
      </c>
      <c r="G624" s="2">
        <v>1392281</v>
      </c>
      <c r="H624" s="2">
        <v>138</v>
      </c>
      <c r="I624" s="2">
        <v>1325.9156494140625</v>
      </c>
      <c r="J624" s="2">
        <v>85.061363220214844</v>
      </c>
      <c r="K624" s="2">
        <v>65</v>
      </c>
      <c r="L624" s="75">
        <v>9</v>
      </c>
      <c r="M624" s="75">
        <v>7.0267033576965332</v>
      </c>
      <c r="N624" s="75">
        <v>100</v>
      </c>
      <c r="O624" s="75">
        <v>7</v>
      </c>
      <c r="P624" s="75">
        <v>7</v>
      </c>
      <c r="S624" s="2" t="s">
        <v>101</v>
      </c>
      <c r="T624" s="2">
        <v>4033</v>
      </c>
      <c r="U624" s="2">
        <v>140</v>
      </c>
      <c r="V624" s="2">
        <v>1</v>
      </c>
      <c r="X624" s="2" t="s">
        <v>101</v>
      </c>
      <c r="Y624" s="2">
        <v>4033</v>
      </c>
      <c r="Z624" s="2">
        <v>3</v>
      </c>
      <c r="AB624" s="2" t="s">
        <v>101</v>
      </c>
      <c r="AC624" s="2">
        <v>4033</v>
      </c>
      <c r="AD624" s="2">
        <v>0</v>
      </c>
      <c r="AF624" s="2" t="s">
        <v>101</v>
      </c>
      <c r="AG624" s="2">
        <v>4033</v>
      </c>
      <c r="AH624" s="2">
        <v>1</v>
      </c>
    </row>
    <row r="625" spans="2:34" x14ac:dyDescent="0.2">
      <c r="B625" s="2" t="s">
        <v>65</v>
      </c>
      <c r="C625" s="2" t="s">
        <v>101</v>
      </c>
      <c r="D625" s="2">
        <v>4034</v>
      </c>
      <c r="E625" s="73">
        <v>43258</v>
      </c>
      <c r="F625" s="2">
        <v>583995</v>
      </c>
      <c r="G625" s="2">
        <v>1394203</v>
      </c>
      <c r="H625" s="2">
        <v>103</v>
      </c>
      <c r="I625" s="2">
        <v>606.79974365234375</v>
      </c>
      <c r="J625" s="2">
        <v>142.58781433105469</v>
      </c>
      <c r="K625" s="2">
        <v>32</v>
      </c>
      <c r="L625" s="75">
        <v>16</v>
      </c>
      <c r="M625" s="75">
        <v>6.9564361572265625</v>
      </c>
      <c r="N625" s="75">
        <v>99</v>
      </c>
      <c r="O625" s="75">
        <v>7</v>
      </c>
      <c r="P625" s="75">
        <v>7</v>
      </c>
      <c r="S625" s="2" t="s">
        <v>101</v>
      </c>
      <c r="T625" s="2">
        <v>4034</v>
      </c>
      <c r="U625" s="2">
        <v>140</v>
      </c>
      <c r="V625" s="2">
        <v>1</v>
      </c>
      <c r="X625" s="2" t="s">
        <v>101</v>
      </c>
      <c r="Y625" s="2">
        <v>4034</v>
      </c>
      <c r="Z625" s="2">
        <v>2</v>
      </c>
      <c r="AB625" s="2" t="s">
        <v>101</v>
      </c>
      <c r="AC625" s="2">
        <v>4034</v>
      </c>
      <c r="AD625" s="2">
        <v>0</v>
      </c>
      <c r="AF625" s="2" t="s">
        <v>101</v>
      </c>
      <c r="AG625" s="2">
        <v>4034</v>
      </c>
      <c r="AH625" s="2">
        <v>6</v>
      </c>
    </row>
    <row r="626" spans="2:34" x14ac:dyDescent="0.2">
      <c r="B626" s="2" t="s">
        <v>65</v>
      </c>
      <c r="C626" s="2" t="s">
        <v>101</v>
      </c>
      <c r="D626" s="2">
        <v>4035</v>
      </c>
      <c r="E626" s="73">
        <v>43257</v>
      </c>
      <c r="F626" s="2">
        <v>583998</v>
      </c>
      <c r="G626" s="2">
        <v>1400090</v>
      </c>
      <c r="H626" s="2">
        <v>105</v>
      </c>
      <c r="I626" s="2">
        <v>3465.542724609375</v>
      </c>
      <c r="J626" s="2">
        <v>612.03607177734375</v>
      </c>
      <c r="K626" s="2">
        <v>171</v>
      </c>
      <c r="L626" s="75">
        <v>72</v>
      </c>
      <c r="M626" s="75">
        <v>6.9564366340637207</v>
      </c>
      <c r="N626" s="75">
        <v>99</v>
      </c>
      <c r="O626" s="75">
        <v>7</v>
      </c>
      <c r="P626" s="75">
        <v>7</v>
      </c>
      <c r="S626" s="2" t="s">
        <v>101</v>
      </c>
      <c r="T626" s="2">
        <v>4035</v>
      </c>
      <c r="U626" s="2">
        <v>140</v>
      </c>
      <c r="V626" s="2">
        <v>1</v>
      </c>
      <c r="X626" s="2" t="s">
        <v>101</v>
      </c>
      <c r="Y626" s="2">
        <v>4035</v>
      </c>
      <c r="Z626" s="2">
        <v>0</v>
      </c>
      <c r="AB626" s="2" t="s">
        <v>101</v>
      </c>
      <c r="AC626" s="2">
        <v>4035</v>
      </c>
      <c r="AD626" s="2">
        <v>2</v>
      </c>
      <c r="AF626" s="2" t="s">
        <v>101</v>
      </c>
      <c r="AG626" s="2">
        <v>4035</v>
      </c>
      <c r="AH626" s="2">
        <v>1</v>
      </c>
    </row>
    <row r="627" spans="2:34" x14ac:dyDescent="0.2">
      <c r="B627" s="2" t="s">
        <v>65</v>
      </c>
      <c r="C627" s="2" t="s">
        <v>101</v>
      </c>
      <c r="D627" s="2">
        <v>4036</v>
      </c>
      <c r="E627" s="73">
        <v>43252</v>
      </c>
      <c r="F627" s="2">
        <v>585001</v>
      </c>
      <c r="G627" s="2">
        <v>1380490</v>
      </c>
      <c r="H627" s="2">
        <v>28</v>
      </c>
      <c r="I627" s="2">
        <v>89.851219177246094</v>
      </c>
      <c r="J627" s="2">
        <v>75.444465637207031</v>
      </c>
      <c r="K627" s="2">
        <v>5</v>
      </c>
      <c r="L627" s="75">
        <v>10</v>
      </c>
      <c r="M627" s="75">
        <v>6.9564361572265625</v>
      </c>
      <c r="N627" s="75">
        <v>99</v>
      </c>
      <c r="O627" s="75">
        <v>7</v>
      </c>
      <c r="P627" s="75">
        <v>7</v>
      </c>
      <c r="S627" s="2" t="s">
        <v>101</v>
      </c>
      <c r="T627" s="2">
        <v>4036</v>
      </c>
      <c r="U627" s="2">
        <v>140</v>
      </c>
      <c r="V627" s="2">
        <v>1</v>
      </c>
      <c r="X627" s="2" t="s">
        <v>101</v>
      </c>
      <c r="Y627" s="2">
        <v>4036</v>
      </c>
      <c r="Z627" s="2">
        <v>0</v>
      </c>
      <c r="AB627" s="2" t="s">
        <v>101</v>
      </c>
      <c r="AC627" s="2">
        <v>4036</v>
      </c>
      <c r="AD627" s="2">
        <v>0</v>
      </c>
      <c r="AF627" s="2" t="s">
        <v>101</v>
      </c>
      <c r="AG627" s="2">
        <v>4036</v>
      </c>
      <c r="AH627" s="2">
        <v>0</v>
      </c>
    </row>
    <row r="628" spans="2:34" x14ac:dyDescent="0.2">
      <c r="B628" s="2" t="s">
        <v>65</v>
      </c>
      <c r="C628" s="2" t="s">
        <v>101</v>
      </c>
      <c r="D628" s="2">
        <v>4037</v>
      </c>
      <c r="E628" s="73">
        <v>43252</v>
      </c>
      <c r="F628" s="2">
        <v>585002</v>
      </c>
      <c r="G628" s="2">
        <v>1382389</v>
      </c>
      <c r="H628" s="2">
        <v>36</v>
      </c>
      <c r="I628" s="2">
        <v>270.84271240234375</v>
      </c>
      <c r="J628" s="2">
        <v>10.142650604248047</v>
      </c>
      <c r="K628" s="2">
        <v>8</v>
      </c>
      <c r="L628" s="75">
        <v>1</v>
      </c>
      <c r="M628" s="75">
        <v>6.9564366340637207</v>
      </c>
      <c r="N628" s="75">
        <v>99</v>
      </c>
      <c r="O628" s="75">
        <v>7</v>
      </c>
      <c r="P628" s="75">
        <v>7</v>
      </c>
      <c r="S628" s="2" t="s">
        <v>101</v>
      </c>
      <c r="T628" s="2">
        <v>4037</v>
      </c>
      <c r="U628" s="2">
        <v>140</v>
      </c>
      <c r="V628" s="2">
        <v>1</v>
      </c>
      <c r="X628" s="2" t="s">
        <v>101</v>
      </c>
      <c r="Y628" s="2">
        <v>4037</v>
      </c>
      <c r="Z628" s="2">
        <v>0</v>
      </c>
      <c r="AB628" s="2" t="s">
        <v>101</v>
      </c>
      <c r="AC628" s="2">
        <v>4037</v>
      </c>
      <c r="AD628" s="2">
        <v>0</v>
      </c>
      <c r="AF628" s="2" t="s">
        <v>101</v>
      </c>
      <c r="AG628" s="2">
        <v>4037</v>
      </c>
      <c r="AH628" s="2">
        <v>1</v>
      </c>
    </row>
    <row r="629" spans="2:34" x14ac:dyDescent="0.2">
      <c r="B629" s="2" t="s">
        <v>65</v>
      </c>
      <c r="C629" s="2" t="s">
        <v>101</v>
      </c>
      <c r="D629" s="2">
        <v>4038</v>
      </c>
      <c r="E629" s="73">
        <v>43259</v>
      </c>
      <c r="F629" s="2">
        <v>584998</v>
      </c>
      <c r="G629" s="2">
        <v>1384770</v>
      </c>
      <c r="H629" s="2">
        <v>66</v>
      </c>
      <c r="I629" s="2">
        <v>69.591377258300781</v>
      </c>
      <c r="J629" s="2">
        <v>279.07681274414062</v>
      </c>
      <c r="K629" s="2">
        <v>6</v>
      </c>
      <c r="L629" s="75">
        <v>39</v>
      </c>
      <c r="M629" s="75">
        <v>6.9564366340637207</v>
      </c>
      <c r="N629" s="75">
        <v>99</v>
      </c>
      <c r="O629" s="75">
        <v>7</v>
      </c>
      <c r="P629" s="75">
        <v>7</v>
      </c>
      <c r="S629" s="2" t="s">
        <v>101</v>
      </c>
      <c r="T629" s="2">
        <v>4038</v>
      </c>
      <c r="U629" s="2">
        <v>140</v>
      </c>
      <c r="V629" s="2">
        <v>1</v>
      </c>
      <c r="X629" s="2" t="s">
        <v>101</v>
      </c>
      <c r="Y629" s="2">
        <v>4038</v>
      </c>
      <c r="Z629" s="2">
        <v>0</v>
      </c>
      <c r="AB629" s="2" t="s">
        <v>101</v>
      </c>
      <c r="AC629" s="2">
        <v>4038</v>
      </c>
      <c r="AD629" s="2">
        <v>0</v>
      </c>
      <c r="AF629" s="2" t="s">
        <v>101</v>
      </c>
      <c r="AG629" s="2">
        <v>4038</v>
      </c>
      <c r="AH629" s="2">
        <v>0</v>
      </c>
    </row>
    <row r="630" spans="2:34" x14ac:dyDescent="0.2">
      <c r="B630" s="2" t="s">
        <v>65</v>
      </c>
      <c r="C630" s="2" t="s">
        <v>101</v>
      </c>
      <c r="D630" s="2">
        <v>4039</v>
      </c>
      <c r="E630" s="73">
        <v>43259</v>
      </c>
      <c r="F630" s="2">
        <v>585002</v>
      </c>
      <c r="G630" s="2">
        <v>1390265</v>
      </c>
      <c r="H630" s="2">
        <v>106</v>
      </c>
      <c r="I630" s="2">
        <v>544.39654541015625</v>
      </c>
      <c r="J630" s="2">
        <v>25.335689544677734</v>
      </c>
      <c r="K630" s="2">
        <v>29</v>
      </c>
      <c r="L630" s="75">
        <v>4</v>
      </c>
      <c r="M630" s="75">
        <v>7.0267033576965332</v>
      </c>
      <c r="N630" s="75">
        <v>100</v>
      </c>
      <c r="O630" s="75">
        <v>7</v>
      </c>
      <c r="P630" s="75">
        <v>7</v>
      </c>
      <c r="S630" s="2" t="s">
        <v>101</v>
      </c>
      <c r="T630" s="2">
        <v>4039</v>
      </c>
      <c r="U630" s="2">
        <v>140</v>
      </c>
      <c r="V630" s="2">
        <v>1</v>
      </c>
      <c r="X630" s="2" t="s">
        <v>101</v>
      </c>
      <c r="Y630" s="2">
        <v>4039</v>
      </c>
      <c r="Z630" s="2">
        <v>1</v>
      </c>
      <c r="AB630" s="2" t="s">
        <v>101</v>
      </c>
      <c r="AC630" s="2">
        <v>4039</v>
      </c>
      <c r="AD630" s="2">
        <v>0</v>
      </c>
      <c r="AF630" s="2" t="s">
        <v>101</v>
      </c>
      <c r="AG630" s="2">
        <v>4039</v>
      </c>
      <c r="AH630" s="2">
        <v>0</v>
      </c>
    </row>
    <row r="631" spans="2:34" x14ac:dyDescent="0.2">
      <c r="B631" s="2" t="s">
        <v>65</v>
      </c>
      <c r="C631" s="2" t="s">
        <v>101</v>
      </c>
      <c r="D631" s="2">
        <v>4040</v>
      </c>
      <c r="E631" s="73">
        <v>43258</v>
      </c>
      <c r="F631" s="2">
        <v>584993</v>
      </c>
      <c r="G631" s="2">
        <v>1392226</v>
      </c>
      <c r="H631" s="2">
        <v>75</v>
      </c>
      <c r="I631" s="2">
        <v>447.47882080078125</v>
      </c>
      <c r="J631" s="2">
        <v>210.66770935058594</v>
      </c>
      <c r="K631" s="2">
        <v>19</v>
      </c>
      <c r="L631" s="75">
        <v>26</v>
      </c>
      <c r="M631" s="75">
        <v>6.9564361572265625</v>
      </c>
      <c r="N631" s="75">
        <v>99</v>
      </c>
      <c r="O631" s="75">
        <v>7</v>
      </c>
      <c r="P631" s="75">
        <v>7</v>
      </c>
      <c r="S631" s="2" t="s">
        <v>101</v>
      </c>
      <c r="T631" s="2">
        <v>4040</v>
      </c>
      <c r="U631" s="2">
        <v>140</v>
      </c>
      <c r="V631" s="2">
        <v>1</v>
      </c>
      <c r="X631" s="2" t="s">
        <v>101</v>
      </c>
      <c r="Y631" s="2">
        <v>4040</v>
      </c>
      <c r="Z631" s="2">
        <v>0</v>
      </c>
      <c r="AB631" s="2" t="s">
        <v>101</v>
      </c>
      <c r="AC631" s="2">
        <v>4040</v>
      </c>
      <c r="AD631" s="2">
        <v>0</v>
      </c>
      <c r="AF631" s="2" t="s">
        <v>101</v>
      </c>
      <c r="AG631" s="2">
        <v>4040</v>
      </c>
      <c r="AH631" s="2">
        <v>0</v>
      </c>
    </row>
    <row r="632" spans="2:34" x14ac:dyDescent="0.2">
      <c r="B632" s="2" t="s">
        <v>65</v>
      </c>
      <c r="C632" s="2" t="s">
        <v>101</v>
      </c>
      <c r="D632" s="2">
        <v>4041</v>
      </c>
      <c r="E632" s="73">
        <v>43257</v>
      </c>
      <c r="F632" s="2">
        <v>584992</v>
      </c>
      <c r="G632" s="2">
        <v>1394210</v>
      </c>
      <c r="H632" s="2">
        <v>88</v>
      </c>
      <c r="I632" s="2">
        <v>485.15451049804687</v>
      </c>
      <c r="J632" s="2">
        <v>53.666240692138672</v>
      </c>
      <c r="K632" s="2">
        <v>16</v>
      </c>
      <c r="L632" s="75">
        <v>6</v>
      </c>
      <c r="M632" s="75">
        <v>6.9564361572265625</v>
      </c>
      <c r="N632" s="75">
        <v>99</v>
      </c>
      <c r="O632" s="75">
        <v>7</v>
      </c>
      <c r="P632" s="75">
        <v>7</v>
      </c>
      <c r="S632" s="2" t="s">
        <v>101</v>
      </c>
      <c r="T632" s="2">
        <v>4041</v>
      </c>
      <c r="U632" s="2">
        <v>140</v>
      </c>
      <c r="V632" s="2">
        <v>1</v>
      </c>
      <c r="X632" s="2" t="s">
        <v>101</v>
      </c>
      <c r="Y632" s="2">
        <v>4041</v>
      </c>
      <c r="Z632" s="2">
        <v>1</v>
      </c>
      <c r="AB632" s="2" t="s">
        <v>101</v>
      </c>
      <c r="AC632" s="2">
        <v>4041</v>
      </c>
      <c r="AD632" s="2">
        <v>0</v>
      </c>
      <c r="AF632" s="2" t="s">
        <v>101</v>
      </c>
      <c r="AG632" s="2">
        <v>4041</v>
      </c>
      <c r="AH632" s="2">
        <v>0</v>
      </c>
    </row>
    <row r="633" spans="2:34" x14ac:dyDescent="0.2">
      <c r="B633" s="2" t="s">
        <v>65</v>
      </c>
      <c r="C633" s="2" t="s">
        <v>101</v>
      </c>
      <c r="D633" s="2">
        <v>4043</v>
      </c>
      <c r="E633" s="73">
        <v>43252</v>
      </c>
      <c r="F633" s="2">
        <v>590002</v>
      </c>
      <c r="G633" s="2">
        <v>1382387</v>
      </c>
      <c r="H633" s="2">
        <v>33</v>
      </c>
      <c r="I633" s="2">
        <v>15.396925926208496</v>
      </c>
      <c r="J633" s="2">
        <v>24.039007186889648</v>
      </c>
      <c r="K633" s="2">
        <v>1</v>
      </c>
      <c r="L633" s="75">
        <v>3</v>
      </c>
      <c r="M633" s="75">
        <v>6.88616943359375</v>
      </c>
      <c r="N633" s="75">
        <v>98</v>
      </c>
      <c r="O633" s="75">
        <v>7</v>
      </c>
      <c r="P633" s="75">
        <v>7</v>
      </c>
      <c r="S633" s="2" t="s">
        <v>101</v>
      </c>
      <c r="T633" s="2">
        <v>4043</v>
      </c>
      <c r="U633" s="2">
        <v>140</v>
      </c>
      <c r="V633" s="2">
        <v>1</v>
      </c>
      <c r="X633" s="2" t="s">
        <v>101</v>
      </c>
      <c r="Y633" s="2">
        <v>4043</v>
      </c>
      <c r="Z633" s="2">
        <v>0</v>
      </c>
      <c r="AB633" s="2" t="s">
        <v>101</v>
      </c>
      <c r="AC633" s="2">
        <v>4043</v>
      </c>
      <c r="AD633" s="2">
        <v>0</v>
      </c>
      <c r="AF633" s="2" t="s">
        <v>101</v>
      </c>
      <c r="AG633" s="2">
        <v>4043</v>
      </c>
      <c r="AH633" s="2">
        <v>0</v>
      </c>
    </row>
    <row r="634" spans="2:34" x14ac:dyDescent="0.2">
      <c r="B634" s="2" t="s">
        <v>65</v>
      </c>
      <c r="C634" s="2" t="s">
        <v>101</v>
      </c>
      <c r="D634" s="2">
        <v>4044</v>
      </c>
      <c r="E634" s="73">
        <v>43253</v>
      </c>
      <c r="F634" s="2">
        <v>590008</v>
      </c>
      <c r="G634" s="2">
        <v>1384280</v>
      </c>
      <c r="H634" s="2">
        <v>86</v>
      </c>
      <c r="I634" s="2">
        <v>0</v>
      </c>
      <c r="J634" s="2">
        <v>0</v>
      </c>
      <c r="K634" s="2">
        <v>0</v>
      </c>
      <c r="L634" s="75">
        <v>0</v>
      </c>
      <c r="M634" s="75">
        <v>6.9564361572265625</v>
      </c>
      <c r="N634" s="75">
        <v>99</v>
      </c>
      <c r="O634" s="75">
        <v>7</v>
      </c>
      <c r="P634" s="75">
        <v>7</v>
      </c>
      <c r="S634" s="2" t="s">
        <v>101</v>
      </c>
      <c r="T634" s="2">
        <v>4044</v>
      </c>
      <c r="U634" s="2">
        <v>140</v>
      </c>
      <c r="V634" s="2">
        <v>1</v>
      </c>
      <c r="X634" s="2" t="s">
        <v>101</v>
      </c>
      <c r="Y634" s="2">
        <v>4044</v>
      </c>
      <c r="Z634" s="2">
        <v>0</v>
      </c>
      <c r="AB634" s="2" t="s">
        <v>101</v>
      </c>
      <c r="AC634" s="2">
        <v>4044</v>
      </c>
      <c r="AD634" s="2">
        <v>0</v>
      </c>
      <c r="AF634" s="2" t="s">
        <v>101</v>
      </c>
      <c r="AG634" s="2">
        <v>4044</v>
      </c>
      <c r="AH634" s="2">
        <v>0</v>
      </c>
    </row>
    <row r="635" spans="2:34" x14ac:dyDescent="0.2">
      <c r="B635" s="2" t="s">
        <v>65</v>
      </c>
      <c r="C635" s="2" t="s">
        <v>101</v>
      </c>
      <c r="D635" s="2">
        <v>4045</v>
      </c>
      <c r="E635" s="73">
        <v>43253</v>
      </c>
      <c r="F635" s="2">
        <v>590000</v>
      </c>
      <c r="G635" s="2">
        <v>1390218</v>
      </c>
      <c r="H635" s="2">
        <v>56</v>
      </c>
      <c r="I635" s="2">
        <v>46.598777770996094</v>
      </c>
      <c r="J635" s="2">
        <v>110.28549957275391</v>
      </c>
      <c r="K635" s="2">
        <v>3</v>
      </c>
      <c r="L635" s="75">
        <v>18</v>
      </c>
      <c r="M635" s="75">
        <v>6.9564361572265625</v>
      </c>
      <c r="N635" s="75">
        <v>99</v>
      </c>
      <c r="O635" s="75">
        <v>7</v>
      </c>
      <c r="P635" s="75">
        <v>7</v>
      </c>
      <c r="S635" s="2" t="s">
        <v>101</v>
      </c>
      <c r="T635" s="2">
        <v>4045</v>
      </c>
      <c r="U635" s="2">
        <v>140</v>
      </c>
      <c r="V635" s="2">
        <v>1</v>
      </c>
      <c r="X635" s="2" t="s">
        <v>101</v>
      </c>
      <c r="Y635" s="2">
        <v>4045</v>
      </c>
      <c r="Z635" s="2">
        <v>0</v>
      </c>
      <c r="AB635" s="2" t="s">
        <v>101</v>
      </c>
      <c r="AC635" s="2">
        <v>4045</v>
      </c>
      <c r="AD635" s="2">
        <v>0</v>
      </c>
      <c r="AF635" s="2" t="s">
        <v>101</v>
      </c>
      <c r="AG635" s="2">
        <v>4045</v>
      </c>
      <c r="AH635" s="2">
        <v>0</v>
      </c>
    </row>
    <row r="636" spans="2:34" x14ac:dyDescent="0.2">
      <c r="B636" s="2" t="s">
        <v>65</v>
      </c>
      <c r="C636" s="2" t="s">
        <v>101</v>
      </c>
      <c r="D636" s="2">
        <v>4046</v>
      </c>
      <c r="E636" s="73">
        <v>43254</v>
      </c>
      <c r="F636" s="2">
        <v>590007</v>
      </c>
      <c r="G636" s="2">
        <v>1392250</v>
      </c>
      <c r="H636" s="2">
        <v>60</v>
      </c>
      <c r="I636" s="2">
        <v>53.460769653320313</v>
      </c>
      <c r="J636" s="2">
        <v>190.50190734863281</v>
      </c>
      <c r="K636" s="2">
        <v>4</v>
      </c>
      <c r="L636" s="75">
        <v>28</v>
      </c>
      <c r="M636" s="75">
        <v>6.9564361572265625</v>
      </c>
      <c r="N636" s="75">
        <v>99</v>
      </c>
      <c r="O636" s="75">
        <v>7</v>
      </c>
      <c r="P636" s="75">
        <v>7</v>
      </c>
      <c r="S636" s="2" t="s">
        <v>101</v>
      </c>
      <c r="T636" s="2">
        <v>4046</v>
      </c>
      <c r="U636" s="2">
        <v>140</v>
      </c>
      <c r="V636" s="2">
        <v>1</v>
      </c>
      <c r="X636" s="2" t="s">
        <v>101</v>
      </c>
      <c r="Y636" s="2">
        <v>4046</v>
      </c>
      <c r="Z636" s="2">
        <v>0</v>
      </c>
      <c r="AB636" s="2" t="s">
        <v>101</v>
      </c>
      <c r="AC636" s="2">
        <v>4046</v>
      </c>
      <c r="AD636" s="2">
        <v>1</v>
      </c>
      <c r="AF636" s="2" t="s">
        <v>101</v>
      </c>
      <c r="AG636" s="2">
        <v>4046</v>
      </c>
      <c r="AH636" s="2">
        <v>0</v>
      </c>
    </row>
    <row r="637" spans="2:34" x14ac:dyDescent="0.2">
      <c r="B637" s="2" t="s">
        <v>65</v>
      </c>
      <c r="C637" s="2" t="s">
        <v>101</v>
      </c>
      <c r="D637" s="2">
        <v>4047</v>
      </c>
      <c r="E637" s="73">
        <v>43254</v>
      </c>
      <c r="F637" s="2">
        <v>585997</v>
      </c>
      <c r="G637" s="2">
        <v>1394139</v>
      </c>
      <c r="H637" s="2">
        <v>66</v>
      </c>
      <c r="I637" s="2">
        <v>660.25946044921875</v>
      </c>
      <c r="J637" s="2">
        <v>239.38755798339844</v>
      </c>
      <c r="K637" s="2">
        <v>29</v>
      </c>
      <c r="L637" s="75">
        <v>36</v>
      </c>
      <c r="M637" s="75">
        <v>6.9564361572265625</v>
      </c>
      <c r="N637" s="75">
        <v>99</v>
      </c>
      <c r="O637" s="75">
        <v>7</v>
      </c>
      <c r="P637" s="75">
        <v>7</v>
      </c>
      <c r="S637" s="2" t="s">
        <v>101</v>
      </c>
      <c r="T637" s="2">
        <v>4047</v>
      </c>
      <c r="U637" s="2">
        <v>140</v>
      </c>
      <c r="V637" s="2">
        <v>1</v>
      </c>
      <c r="X637" s="2" t="s">
        <v>101</v>
      </c>
      <c r="Y637" s="2">
        <v>4047</v>
      </c>
      <c r="Z637" s="2">
        <v>0</v>
      </c>
      <c r="AB637" s="2" t="s">
        <v>101</v>
      </c>
      <c r="AC637" s="2">
        <v>4047</v>
      </c>
      <c r="AD637" s="2">
        <v>0</v>
      </c>
      <c r="AF637" s="2" t="s">
        <v>101</v>
      </c>
      <c r="AG637" s="2">
        <v>4047</v>
      </c>
      <c r="AH637" s="2">
        <v>0</v>
      </c>
    </row>
    <row r="638" spans="2:34" x14ac:dyDescent="0.2">
      <c r="B638" s="2" t="s">
        <v>65</v>
      </c>
      <c r="C638" s="2" t="s">
        <v>101</v>
      </c>
      <c r="D638" s="2">
        <v>4048</v>
      </c>
      <c r="E638" s="73">
        <v>43253</v>
      </c>
      <c r="F638" s="2">
        <v>591002</v>
      </c>
      <c r="G638" s="2">
        <v>1390157</v>
      </c>
      <c r="H638" s="2">
        <v>28</v>
      </c>
      <c r="I638" s="2">
        <v>12.820793151855469</v>
      </c>
      <c r="J638" s="2">
        <v>0</v>
      </c>
      <c r="K638" s="2">
        <v>1</v>
      </c>
      <c r="L638" s="75">
        <v>0</v>
      </c>
      <c r="M638" s="75">
        <v>6.9564366340637207</v>
      </c>
      <c r="N638" s="75">
        <v>99</v>
      </c>
      <c r="O638" s="75">
        <v>7</v>
      </c>
      <c r="P638" s="75">
        <v>7</v>
      </c>
      <c r="S638" s="2" t="s">
        <v>101</v>
      </c>
      <c r="T638" s="2">
        <v>4048</v>
      </c>
      <c r="U638" s="2">
        <v>140</v>
      </c>
      <c r="V638" s="2">
        <v>1</v>
      </c>
      <c r="X638" s="2" t="s">
        <v>101</v>
      </c>
      <c r="Y638" s="2">
        <v>4048</v>
      </c>
      <c r="Z638" s="2">
        <v>0</v>
      </c>
      <c r="AB638" s="2" t="s">
        <v>101</v>
      </c>
      <c r="AC638" s="2">
        <v>4048</v>
      </c>
      <c r="AD638" s="2">
        <v>0</v>
      </c>
      <c r="AF638" s="2" t="s">
        <v>101</v>
      </c>
      <c r="AG638" s="2">
        <v>4048</v>
      </c>
      <c r="AH638" s="2">
        <v>0</v>
      </c>
    </row>
    <row r="639" spans="2:34" x14ac:dyDescent="0.2">
      <c r="B639" s="2" t="s">
        <v>65</v>
      </c>
      <c r="C639" s="2" t="s">
        <v>101</v>
      </c>
      <c r="D639" s="2">
        <v>4049</v>
      </c>
      <c r="E639" s="73">
        <v>43254</v>
      </c>
      <c r="F639" s="2">
        <v>591011</v>
      </c>
      <c r="G639" s="2">
        <v>1392116</v>
      </c>
      <c r="H639" s="2">
        <v>54</v>
      </c>
      <c r="I639" s="2">
        <v>0</v>
      </c>
      <c r="J639" s="2">
        <v>8.2288360595703125</v>
      </c>
      <c r="K639" s="2">
        <v>0</v>
      </c>
      <c r="L639" s="75">
        <v>1</v>
      </c>
      <c r="M639" s="75">
        <v>6.9564361572265625</v>
      </c>
      <c r="N639" s="75">
        <v>99</v>
      </c>
      <c r="O639" s="75">
        <v>7</v>
      </c>
      <c r="P639" s="75">
        <v>7</v>
      </c>
      <c r="S639" s="2" t="s">
        <v>101</v>
      </c>
      <c r="T639" s="2">
        <v>4049</v>
      </c>
      <c r="U639" s="2">
        <v>140</v>
      </c>
      <c r="V639" s="2">
        <v>1</v>
      </c>
      <c r="X639" s="2" t="s">
        <v>101</v>
      </c>
      <c r="Y639" s="2">
        <v>4049</v>
      </c>
      <c r="Z639" s="2">
        <v>0</v>
      </c>
      <c r="AB639" s="2" t="s">
        <v>101</v>
      </c>
      <c r="AC639" s="2">
        <v>4049</v>
      </c>
      <c r="AD639" s="2">
        <v>0</v>
      </c>
      <c r="AF639" s="2" t="s">
        <v>101</v>
      </c>
      <c r="AG639" s="2">
        <v>4049</v>
      </c>
      <c r="AH639" s="2">
        <v>0</v>
      </c>
    </row>
    <row r="640" spans="2:34" x14ac:dyDescent="0.2">
      <c r="B640" s="2" t="s">
        <v>66</v>
      </c>
      <c r="C640" s="2" t="s">
        <v>101</v>
      </c>
      <c r="D640" s="2">
        <v>4051</v>
      </c>
      <c r="E640" s="73">
        <v>43300</v>
      </c>
      <c r="F640" s="2">
        <v>584999</v>
      </c>
      <c r="G640" s="2">
        <v>1402023</v>
      </c>
      <c r="H640" s="2">
        <v>101</v>
      </c>
      <c r="I640" s="2">
        <v>2483.54736328125</v>
      </c>
      <c r="J640" s="2">
        <v>345.56695556640625</v>
      </c>
      <c r="K640" s="2">
        <v>98</v>
      </c>
      <c r="L640" s="75">
        <v>42</v>
      </c>
      <c r="M640" s="75">
        <v>7.0267033576965332</v>
      </c>
      <c r="N640" s="75">
        <v>100</v>
      </c>
      <c r="O640" s="75">
        <v>7</v>
      </c>
      <c r="P640" s="75">
        <v>7</v>
      </c>
      <c r="S640" s="2" t="s">
        <v>101</v>
      </c>
      <c r="T640" s="2">
        <v>4051</v>
      </c>
      <c r="U640" s="2">
        <v>140</v>
      </c>
      <c r="V640" s="2">
        <v>1</v>
      </c>
      <c r="X640" s="2" t="s">
        <v>101</v>
      </c>
      <c r="Y640" s="2">
        <v>4051</v>
      </c>
      <c r="Z640" s="2">
        <v>0</v>
      </c>
      <c r="AB640" s="2" t="s">
        <v>101</v>
      </c>
      <c r="AC640" s="2">
        <v>4051</v>
      </c>
      <c r="AD640" s="2">
        <v>0</v>
      </c>
      <c r="AF640" s="2" t="s">
        <v>101</v>
      </c>
      <c r="AG640" s="2">
        <v>4051</v>
      </c>
      <c r="AH640" s="2">
        <v>1</v>
      </c>
    </row>
    <row r="641" spans="2:34" x14ac:dyDescent="0.2">
      <c r="B641" s="2" t="s">
        <v>66</v>
      </c>
      <c r="C641" s="2" t="s">
        <v>101</v>
      </c>
      <c r="D641" s="2">
        <v>4052</v>
      </c>
      <c r="E641" s="73">
        <v>43300</v>
      </c>
      <c r="F641" s="2">
        <v>585000</v>
      </c>
      <c r="G641" s="2">
        <v>1404034</v>
      </c>
      <c r="H641" s="2">
        <v>105</v>
      </c>
      <c r="I641" s="2">
        <v>3148.37255859375</v>
      </c>
      <c r="J641" s="2">
        <v>747.00604248046875</v>
      </c>
      <c r="K641" s="2">
        <v>147</v>
      </c>
      <c r="L641" s="75">
        <v>96</v>
      </c>
      <c r="M641" s="75">
        <v>6.9564361572265625</v>
      </c>
      <c r="N641" s="75">
        <v>99</v>
      </c>
      <c r="O641" s="75">
        <v>7</v>
      </c>
      <c r="P641" s="75">
        <v>7</v>
      </c>
      <c r="S641" s="2" t="s">
        <v>101</v>
      </c>
      <c r="T641" s="2">
        <v>4052</v>
      </c>
      <c r="U641" s="2">
        <v>140</v>
      </c>
      <c r="V641" s="2">
        <v>1</v>
      </c>
      <c r="X641" s="2" t="s">
        <v>101</v>
      </c>
      <c r="Y641" s="2">
        <v>4052</v>
      </c>
      <c r="Z641" s="2">
        <v>2</v>
      </c>
      <c r="AB641" s="2" t="s">
        <v>101</v>
      </c>
      <c r="AC641" s="2">
        <v>4052</v>
      </c>
      <c r="AD641" s="2">
        <v>0</v>
      </c>
      <c r="AF641" s="2" t="s">
        <v>101</v>
      </c>
      <c r="AG641" s="2">
        <v>4052</v>
      </c>
      <c r="AH641" s="2">
        <v>3</v>
      </c>
    </row>
    <row r="642" spans="2:34" x14ac:dyDescent="0.2">
      <c r="B642" s="2" t="s">
        <v>66</v>
      </c>
      <c r="C642" s="2" t="s">
        <v>101</v>
      </c>
      <c r="D642" s="2">
        <v>4053</v>
      </c>
      <c r="E642" s="73">
        <v>43300</v>
      </c>
      <c r="F642" s="2">
        <v>585996</v>
      </c>
      <c r="G642" s="2">
        <v>1400127</v>
      </c>
      <c r="H642" s="2">
        <v>74</v>
      </c>
      <c r="I642" s="2">
        <v>1111.8843994140625</v>
      </c>
      <c r="J642" s="2">
        <v>417.06402587890625</v>
      </c>
      <c r="K642" s="2">
        <v>45</v>
      </c>
      <c r="L642" s="75">
        <v>56</v>
      </c>
      <c r="M642" s="75">
        <v>6.9564361572265625</v>
      </c>
      <c r="N642" s="75">
        <v>99</v>
      </c>
      <c r="O642" s="75">
        <v>7</v>
      </c>
      <c r="P642" s="75">
        <v>7</v>
      </c>
      <c r="S642" s="2" t="s">
        <v>101</v>
      </c>
      <c r="T642" s="2">
        <v>4053</v>
      </c>
      <c r="U642" s="2">
        <v>140</v>
      </c>
      <c r="V642" s="2">
        <v>1</v>
      </c>
      <c r="X642" s="2" t="s">
        <v>101</v>
      </c>
      <c r="Y642" s="2">
        <v>4053</v>
      </c>
      <c r="Z642" s="2">
        <v>0</v>
      </c>
      <c r="AB642" s="2" t="s">
        <v>101</v>
      </c>
      <c r="AC642" s="2">
        <v>4053</v>
      </c>
      <c r="AD642" s="2">
        <v>0</v>
      </c>
      <c r="AF642" s="2" t="s">
        <v>101</v>
      </c>
      <c r="AG642" s="2">
        <v>4053</v>
      </c>
      <c r="AH642" s="2">
        <v>2</v>
      </c>
    </row>
    <row r="643" spans="2:34" x14ac:dyDescent="0.2">
      <c r="B643" s="2" t="s">
        <v>66</v>
      </c>
      <c r="C643" s="2" t="s">
        <v>101</v>
      </c>
      <c r="D643" s="2">
        <v>4054</v>
      </c>
      <c r="E643" s="73">
        <v>43301</v>
      </c>
      <c r="F643" s="2">
        <v>585999</v>
      </c>
      <c r="G643" s="2">
        <v>1401990</v>
      </c>
      <c r="H643" s="2">
        <v>84</v>
      </c>
      <c r="I643" s="2">
        <v>2641.873779296875</v>
      </c>
      <c r="J643" s="2">
        <v>557.17987060546875</v>
      </c>
      <c r="K643" s="2">
        <v>85</v>
      </c>
      <c r="L643" s="75">
        <v>76</v>
      </c>
      <c r="M643" s="75">
        <v>6.9564361572265625</v>
      </c>
      <c r="N643" s="75">
        <v>99</v>
      </c>
      <c r="O643" s="75">
        <v>7</v>
      </c>
      <c r="P643" s="75">
        <v>7</v>
      </c>
      <c r="S643" s="2" t="s">
        <v>101</v>
      </c>
      <c r="T643" s="2">
        <v>4054</v>
      </c>
      <c r="U643" s="2">
        <v>140</v>
      </c>
      <c r="V643" s="2">
        <v>1</v>
      </c>
      <c r="X643" s="2" t="s">
        <v>101</v>
      </c>
      <c r="Y643" s="2">
        <v>4054</v>
      </c>
      <c r="Z643" s="2">
        <v>0</v>
      </c>
      <c r="AB643" s="2" t="s">
        <v>101</v>
      </c>
      <c r="AC643" s="2">
        <v>4054</v>
      </c>
      <c r="AD643" s="2">
        <v>1</v>
      </c>
      <c r="AF643" s="2" t="s">
        <v>101</v>
      </c>
      <c r="AG643" s="2">
        <v>4054</v>
      </c>
      <c r="AH643" s="2">
        <v>5</v>
      </c>
    </row>
    <row r="644" spans="2:34" x14ac:dyDescent="0.2">
      <c r="B644" s="2" t="s">
        <v>66</v>
      </c>
      <c r="C644" s="2" t="s">
        <v>101</v>
      </c>
      <c r="D644" s="2">
        <v>4055</v>
      </c>
      <c r="E644" s="73">
        <v>43301</v>
      </c>
      <c r="F644" s="2">
        <v>585999</v>
      </c>
      <c r="G644" s="2">
        <v>1403867</v>
      </c>
      <c r="H644" s="2">
        <v>98</v>
      </c>
      <c r="I644" s="2">
        <v>1149.559814453125</v>
      </c>
      <c r="J644" s="2">
        <v>302.42269897460937</v>
      </c>
      <c r="K644" s="2">
        <v>54</v>
      </c>
      <c r="L644" s="75">
        <v>40</v>
      </c>
      <c r="M644" s="75">
        <v>6.9564361572265625</v>
      </c>
      <c r="N644" s="75">
        <v>99</v>
      </c>
      <c r="O644" s="75">
        <v>7</v>
      </c>
      <c r="P644" s="75">
        <v>7</v>
      </c>
      <c r="S644" s="2" t="s">
        <v>101</v>
      </c>
      <c r="T644" s="2">
        <v>4055</v>
      </c>
      <c r="U644" s="2">
        <v>140</v>
      </c>
      <c r="V644" s="2">
        <v>1</v>
      </c>
      <c r="X644" s="2" t="s">
        <v>101</v>
      </c>
      <c r="Y644" s="2">
        <v>4055</v>
      </c>
      <c r="Z644" s="2">
        <v>1</v>
      </c>
      <c r="AB644" s="2" t="s">
        <v>101</v>
      </c>
      <c r="AC644" s="2">
        <v>4055</v>
      </c>
      <c r="AD644" s="2">
        <v>0</v>
      </c>
      <c r="AF644" s="2" t="s">
        <v>101</v>
      </c>
      <c r="AG644" s="2">
        <v>4055</v>
      </c>
      <c r="AH644" s="2">
        <v>0</v>
      </c>
    </row>
    <row r="645" spans="2:34" x14ac:dyDescent="0.2">
      <c r="B645" s="2" t="s">
        <v>66</v>
      </c>
      <c r="C645" s="2" t="s">
        <v>101</v>
      </c>
      <c r="D645" s="2">
        <v>4056</v>
      </c>
      <c r="E645" s="73">
        <v>43305</v>
      </c>
      <c r="F645" s="2">
        <v>590035</v>
      </c>
      <c r="G645" s="2">
        <v>1405900</v>
      </c>
      <c r="H645" s="2">
        <v>104</v>
      </c>
      <c r="I645" s="2">
        <v>2556.714599609375</v>
      </c>
      <c r="J645" s="2">
        <v>413.46810913085937</v>
      </c>
      <c r="K645" s="2">
        <v>112</v>
      </c>
      <c r="L645" s="75">
        <v>56</v>
      </c>
      <c r="M645" s="75">
        <v>6.9564366340637207</v>
      </c>
      <c r="N645" s="75">
        <v>99</v>
      </c>
      <c r="O645" s="75">
        <v>7</v>
      </c>
      <c r="P645" s="75">
        <v>7</v>
      </c>
      <c r="S645" s="2" t="s">
        <v>101</v>
      </c>
      <c r="T645" s="2">
        <v>4056</v>
      </c>
      <c r="U645" s="2">
        <v>140</v>
      </c>
      <c r="V645" s="2">
        <v>1</v>
      </c>
      <c r="X645" s="2" t="s">
        <v>101</v>
      </c>
      <c r="Y645" s="2">
        <v>4056</v>
      </c>
      <c r="Z645" s="2">
        <v>0</v>
      </c>
      <c r="AB645" s="2" t="s">
        <v>101</v>
      </c>
      <c r="AC645" s="2">
        <v>4056</v>
      </c>
      <c r="AD645" s="2">
        <v>1</v>
      </c>
      <c r="AF645" s="2" t="s">
        <v>101</v>
      </c>
      <c r="AG645" s="2">
        <v>4056</v>
      </c>
      <c r="AH645" s="2">
        <v>1</v>
      </c>
    </row>
    <row r="646" spans="2:34" x14ac:dyDescent="0.2">
      <c r="B646" s="2" t="s">
        <v>66</v>
      </c>
      <c r="C646" s="2" t="s">
        <v>101</v>
      </c>
      <c r="D646" s="2">
        <v>4057</v>
      </c>
      <c r="E646" s="73">
        <v>43299</v>
      </c>
      <c r="F646" s="2">
        <v>590999</v>
      </c>
      <c r="G646" s="2">
        <v>1394135</v>
      </c>
      <c r="H646" s="2">
        <v>69</v>
      </c>
      <c r="I646" s="2">
        <v>238.60484313964844</v>
      </c>
      <c r="J646" s="2">
        <v>259.0262451171875</v>
      </c>
      <c r="K646" s="2">
        <v>13</v>
      </c>
      <c r="L646" s="75">
        <v>31</v>
      </c>
      <c r="M646" s="75">
        <v>6.9564361572265625</v>
      </c>
      <c r="N646" s="75">
        <v>99</v>
      </c>
      <c r="O646" s="75">
        <v>7</v>
      </c>
      <c r="P646" s="75">
        <v>7</v>
      </c>
      <c r="S646" s="2" t="s">
        <v>101</v>
      </c>
      <c r="T646" s="2">
        <v>4057</v>
      </c>
      <c r="U646" s="2">
        <v>140</v>
      </c>
      <c r="V646" s="2">
        <v>1</v>
      </c>
      <c r="X646" s="2" t="s">
        <v>101</v>
      </c>
      <c r="Y646" s="2">
        <v>4057</v>
      </c>
      <c r="Z646" s="2">
        <v>0</v>
      </c>
      <c r="AB646" s="2" t="s">
        <v>101</v>
      </c>
      <c r="AC646" s="2">
        <v>4057</v>
      </c>
      <c r="AD646" s="2">
        <v>0</v>
      </c>
      <c r="AF646" s="2" t="s">
        <v>101</v>
      </c>
      <c r="AG646" s="2">
        <v>4057</v>
      </c>
      <c r="AH646" s="2">
        <v>0</v>
      </c>
    </row>
    <row r="647" spans="2:34" x14ac:dyDescent="0.2">
      <c r="B647" s="2" t="s">
        <v>66</v>
      </c>
      <c r="C647" s="2" t="s">
        <v>101</v>
      </c>
      <c r="D647" s="2">
        <v>4058</v>
      </c>
      <c r="E647" s="73">
        <v>43299</v>
      </c>
      <c r="F647" s="2">
        <v>590994</v>
      </c>
      <c r="G647" s="2">
        <v>1400002</v>
      </c>
      <c r="H647" s="2">
        <v>62</v>
      </c>
      <c r="I647" s="2">
        <v>1781.0126953125</v>
      </c>
      <c r="J647" s="2">
        <v>504.11636352539062</v>
      </c>
      <c r="K647" s="2">
        <v>82</v>
      </c>
      <c r="L647" s="75">
        <v>64</v>
      </c>
      <c r="M647" s="75">
        <v>6.9564361572265625</v>
      </c>
      <c r="N647" s="75">
        <v>99</v>
      </c>
      <c r="O647" s="75">
        <v>7</v>
      </c>
      <c r="P647" s="75">
        <v>7</v>
      </c>
      <c r="S647" s="2" t="s">
        <v>101</v>
      </c>
      <c r="T647" s="2">
        <v>4058</v>
      </c>
      <c r="U647" s="2">
        <v>140</v>
      </c>
      <c r="V647" s="2">
        <v>1</v>
      </c>
      <c r="X647" s="2" t="s">
        <v>101</v>
      </c>
      <c r="Y647" s="2">
        <v>4058</v>
      </c>
      <c r="Z647" s="2">
        <v>0</v>
      </c>
      <c r="AB647" s="2" t="s">
        <v>101</v>
      </c>
      <c r="AC647" s="2">
        <v>4058</v>
      </c>
      <c r="AD647" s="2">
        <v>0</v>
      </c>
      <c r="AF647" s="2" t="s">
        <v>101</v>
      </c>
      <c r="AG647" s="2">
        <v>4058</v>
      </c>
      <c r="AH647" s="2">
        <v>0</v>
      </c>
    </row>
    <row r="648" spans="2:34" x14ac:dyDescent="0.2">
      <c r="B648" s="2" t="s">
        <v>66</v>
      </c>
      <c r="C648" s="2" t="s">
        <v>101</v>
      </c>
      <c r="D648" s="2">
        <v>4059</v>
      </c>
      <c r="E648" s="73">
        <v>43301</v>
      </c>
      <c r="F648" s="2">
        <v>591005</v>
      </c>
      <c r="G648" s="2">
        <v>1402050</v>
      </c>
      <c r="H648" s="2">
        <v>71</v>
      </c>
      <c r="I648" s="2">
        <v>3015.475341796875</v>
      </c>
      <c r="J648" s="2">
        <v>455.16552734375</v>
      </c>
      <c r="K648" s="2">
        <v>129</v>
      </c>
      <c r="L648" s="75">
        <v>61</v>
      </c>
      <c r="M648" s="75">
        <v>7.0267033576965332</v>
      </c>
      <c r="N648" s="75">
        <v>100</v>
      </c>
      <c r="O648" s="75">
        <v>7</v>
      </c>
      <c r="P648" s="75">
        <v>7</v>
      </c>
      <c r="S648" s="2" t="s">
        <v>101</v>
      </c>
      <c r="T648" s="2">
        <v>4059</v>
      </c>
      <c r="U648" s="2">
        <v>140</v>
      </c>
      <c r="V648" s="2">
        <v>1</v>
      </c>
      <c r="X648" s="2" t="s">
        <v>101</v>
      </c>
      <c r="Y648" s="2">
        <v>4059</v>
      </c>
      <c r="Z648" s="2">
        <v>0</v>
      </c>
      <c r="AB648" s="2" t="s">
        <v>101</v>
      </c>
      <c r="AC648" s="2">
        <v>4059</v>
      </c>
      <c r="AD648" s="2">
        <v>0</v>
      </c>
      <c r="AF648" s="2" t="s">
        <v>101</v>
      </c>
      <c r="AG648" s="2">
        <v>4059</v>
      </c>
      <c r="AH648" s="2">
        <v>0</v>
      </c>
    </row>
    <row r="649" spans="2:34" x14ac:dyDescent="0.2">
      <c r="B649" s="2" t="s">
        <v>66</v>
      </c>
      <c r="C649" s="2" t="s">
        <v>101</v>
      </c>
      <c r="D649" s="2">
        <v>4060</v>
      </c>
      <c r="E649" s="73">
        <v>43305</v>
      </c>
      <c r="F649" s="2">
        <v>590998</v>
      </c>
      <c r="G649" s="2">
        <v>1404038</v>
      </c>
      <c r="H649" s="2">
        <v>81</v>
      </c>
      <c r="I649" s="2">
        <v>994.98760986328125</v>
      </c>
      <c r="J649" s="2">
        <v>370.64254760742187</v>
      </c>
      <c r="K649" s="2">
        <v>39</v>
      </c>
      <c r="L649" s="75">
        <v>49</v>
      </c>
      <c r="M649" s="75">
        <v>7.0267033576965332</v>
      </c>
      <c r="N649" s="75">
        <v>100</v>
      </c>
      <c r="O649" s="75">
        <v>7</v>
      </c>
      <c r="P649" s="75">
        <v>7</v>
      </c>
      <c r="S649" s="2" t="s">
        <v>101</v>
      </c>
      <c r="T649" s="2">
        <v>4060</v>
      </c>
      <c r="U649" s="2">
        <v>140</v>
      </c>
      <c r="V649" s="2">
        <v>1</v>
      </c>
      <c r="X649" s="2" t="s">
        <v>101</v>
      </c>
      <c r="Y649" s="2">
        <v>4060</v>
      </c>
      <c r="Z649" s="2">
        <v>0</v>
      </c>
      <c r="AB649" s="2" t="s">
        <v>101</v>
      </c>
      <c r="AC649" s="2">
        <v>4060</v>
      </c>
      <c r="AD649" s="2">
        <v>0</v>
      </c>
      <c r="AF649" s="2" t="s">
        <v>101</v>
      </c>
      <c r="AG649" s="2">
        <v>4060</v>
      </c>
      <c r="AH649" s="2">
        <v>0</v>
      </c>
    </row>
    <row r="650" spans="2:34" x14ac:dyDescent="0.2">
      <c r="B650" s="2" t="s">
        <v>66</v>
      </c>
      <c r="C650" s="2" t="s">
        <v>101</v>
      </c>
      <c r="D650" s="2">
        <v>4061</v>
      </c>
      <c r="E650" s="73">
        <v>43305</v>
      </c>
      <c r="F650" s="2">
        <v>591008</v>
      </c>
      <c r="G650" s="2">
        <v>1405874</v>
      </c>
      <c r="H650" s="2">
        <v>97</v>
      </c>
      <c r="I650" s="2">
        <v>2008.2266845703125</v>
      </c>
      <c r="J650" s="2">
        <v>437.10165405273437</v>
      </c>
      <c r="K650" s="2">
        <v>106</v>
      </c>
      <c r="L650" s="75">
        <v>57</v>
      </c>
      <c r="M650" s="75">
        <v>6.9564361572265625</v>
      </c>
      <c r="N650" s="75">
        <v>99</v>
      </c>
      <c r="O650" s="75">
        <v>7</v>
      </c>
      <c r="P650" s="75">
        <v>7</v>
      </c>
      <c r="S650" s="2" t="s">
        <v>101</v>
      </c>
      <c r="T650" s="2">
        <v>4061</v>
      </c>
      <c r="U650" s="2">
        <v>140</v>
      </c>
      <c r="V650" s="2">
        <v>1</v>
      </c>
      <c r="X650" s="2" t="s">
        <v>101</v>
      </c>
      <c r="Y650" s="2">
        <v>4061</v>
      </c>
      <c r="Z650" s="2">
        <v>0</v>
      </c>
      <c r="AB650" s="2" t="s">
        <v>101</v>
      </c>
      <c r="AC650" s="2">
        <v>4061</v>
      </c>
      <c r="AD650" s="2">
        <v>0</v>
      </c>
      <c r="AF650" s="2" t="s">
        <v>101</v>
      </c>
      <c r="AG650" s="2">
        <v>4061</v>
      </c>
      <c r="AH650" s="2">
        <v>2</v>
      </c>
    </row>
    <row r="651" spans="2:34" x14ac:dyDescent="0.2">
      <c r="B651" s="2" t="s">
        <v>66</v>
      </c>
      <c r="C651" s="2" t="s">
        <v>101</v>
      </c>
      <c r="D651" s="2">
        <v>4062</v>
      </c>
      <c r="E651" s="73">
        <v>43306</v>
      </c>
      <c r="F651" s="2">
        <v>591000</v>
      </c>
      <c r="G651" s="2">
        <v>1411836</v>
      </c>
      <c r="H651" s="2">
        <v>184</v>
      </c>
      <c r="I651" s="2">
        <v>674.28759765625</v>
      </c>
      <c r="J651" s="2">
        <v>22.374607086181641</v>
      </c>
      <c r="K651" s="2">
        <v>29</v>
      </c>
      <c r="L651" s="75">
        <v>3</v>
      </c>
      <c r="M651" s="75">
        <v>6.9564361572265625</v>
      </c>
      <c r="N651" s="75">
        <v>99</v>
      </c>
      <c r="O651" s="75">
        <v>7</v>
      </c>
      <c r="P651" s="75">
        <v>7</v>
      </c>
      <c r="S651" s="2" t="s">
        <v>101</v>
      </c>
      <c r="T651" s="2">
        <v>4062</v>
      </c>
      <c r="U651" s="2">
        <v>140</v>
      </c>
      <c r="V651" s="2">
        <v>1</v>
      </c>
      <c r="X651" s="2" t="s">
        <v>101</v>
      </c>
      <c r="Y651" s="2">
        <v>4062</v>
      </c>
      <c r="Z651" s="2">
        <v>17</v>
      </c>
      <c r="AB651" s="2" t="s">
        <v>101</v>
      </c>
      <c r="AC651" s="2">
        <v>4062</v>
      </c>
      <c r="AD651" s="2">
        <v>0</v>
      </c>
      <c r="AF651" s="2" t="s">
        <v>101</v>
      </c>
      <c r="AG651" s="2">
        <v>4062</v>
      </c>
      <c r="AH651" s="2">
        <v>0</v>
      </c>
    </row>
    <row r="652" spans="2:34" x14ac:dyDescent="0.2">
      <c r="B652" s="2" t="s">
        <v>66</v>
      </c>
      <c r="C652" s="2" t="s">
        <v>101</v>
      </c>
      <c r="D652" s="2">
        <v>4064</v>
      </c>
      <c r="E652" s="73">
        <v>43299</v>
      </c>
      <c r="F652" s="2">
        <v>592001</v>
      </c>
      <c r="G652" s="2">
        <v>1393991</v>
      </c>
      <c r="H652" s="2">
        <v>86</v>
      </c>
      <c r="I652" s="2">
        <v>51.264579772949219</v>
      </c>
      <c r="J652" s="2">
        <v>5.9905791282653809</v>
      </c>
      <c r="K652" s="2">
        <v>2</v>
      </c>
      <c r="L652" s="75">
        <v>1</v>
      </c>
      <c r="M652" s="75">
        <v>6.9564361572265625</v>
      </c>
      <c r="N652" s="75">
        <v>99</v>
      </c>
      <c r="O652" s="75">
        <v>7</v>
      </c>
      <c r="P652" s="75">
        <v>7</v>
      </c>
      <c r="S652" s="2" t="s">
        <v>101</v>
      </c>
      <c r="T652" s="2">
        <v>4064</v>
      </c>
      <c r="U652" s="2">
        <v>140</v>
      </c>
      <c r="V652" s="2">
        <v>1</v>
      </c>
      <c r="X652" s="2" t="s">
        <v>101</v>
      </c>
      <c r="Y652" s="2">
        <v>4064</v>
      </c>
      <c r="Z652" s="2">
        <v>0</v>
      </c>
      <c r="AB652" s="2" t="s">
        <v>101</v>
      </c>
      <c r="AC652" s="2">
        <v>4064</v>
      </c>
      <c r="AD652" s="2">
        <v>0</v>
      </c>
      <c r="AF652" s="2" t="s">
        <v>101</v>
      </c>
      <c r="AG652" s="2">
        <v>4064</v>
      </c>
      <c r="AH652" s="2">
        <v>0</v>
      </c>
    </row>
    <row r="653" spans="2:34" x14ac:dyDescent="0.2">
      <c r="B653" s="2" t="s">
        <v>66</v>
      </c>
      <c r="C653" s="2" t="s">
        <v>101</v>
      </c>
      <c r="D653" s="2">
        <v>4065</v>
      </c>
      <c r="E653" s="73">
        <v>43299</v>
      </c>
      <c r="F653" s="2">
        <v>592001</v>
      </c>
      <c r="G653" s="2">
        <v>1400020</v>
      </c>
      <c r="H653" s="2">
        <v>89</v>
      </c>
      <c r="I653" s="2">
        <v>108.23867797851562</v>
      </c>
      <c r="J653" s="2">
        <v>9.3438625335693359</v>
      </c>
      <c r="K653" s="2">
        <v>6</v>
      </c>
      <c r="L653" s="75">
        <v>1</v>
      </c>
      <c r="M653" s="75">
        <v>6.88616943359375</v>
      </c>
      <c r="N653" s="75">
        <v>98</v>
      </c>
      <c r="O653" s="75">
        <v>7</v>
      </c>
      <c r="P653" s="75">
        <v>7</v>
      </c>
      <c r="S653" s="2" t="s">
        <v>101</v>
      </c>
      <c r="T653" s="2">
        <v>4065</v>
      </c>
      <c r="U653" s="2">
        <v>140</v>
      </c>
      <c r="V653" s="2">
        <v>1</v>
      </c>
      <c r="X653" s="2" t="s">
        <v>101</v>
      </c>
      <c r="Y653" s="2">
        <v>4065</v>
      </c>
      <c r="Z653" s="2">
        <v>1</v>
      </c>
      <c r="AB653" s="2" t="s">
        <v>101</v>
      </c>
      <c r="AC653" s="2">
        <v>4065</v>
      </c>
      <c r="AD653" s="2">
        <v>0</v>
      </c>
      <c r="AF653" s="2" t="s">
        <v>101</v>
      </c>
      <c r="AG653" s="2">
        <v>4065</v>
      </c>
      <c r="AH653" s="2">
        <v>0</v>
      </c>
    </row>
    <row r="654" spans="2:34" x14ac:dyDescent="0.2">
      <c r="B654" s="2" t="s">
        <v>66</v>
      </c>
      <c r="C654" s="2" t="s">
        <v>101</v>
      </c>
      <c r="D654" s="2">
        <v>4066</v>
      </c>
      <c r="E654" s="73">
        <v>43302</v>
      </c>
      <c r="F654" s="2">
        <v>592001</v>
      </c>
      <c r="G654" s="2">
        <v>1401982</v>
      </c>
      <c r="H654" s="2">
        <v>71</v>
      </c>
      <c r="I654" s="2">
        <v>921.42633056640625</v>
      </c>
      <c r="J654" s="2">
        <v>197.32374572753906</v>
      </c>
      <c r="K654" s="2">
        <v>41</v>
      </c>
      <c r="L654" s="75">
        <v>26</v>
      </c>
      <c r="M654" s="75">
        <v>6.9564361572265625</v>
      </c>
      <c r="N654" s="75">
        <v>99</v>
      </c>
      <c r="O654" s="75">
        <v>7</v>
      </c>
      <c r="P654" s="75">
        <v>7</v>
      </c>
      <c r="S654" s="2" t="s">
        <v>101</v>
      </c>
      <c r="T654" s="2">
        <v>4066</v>
      </c>
      <c r="U654" s="2">
        <v>140</v>
      </c>
      <c r="V654" s="2">
        <v>1</v>
      </c>
      <c r="X654" s="2" t="s">
        <v>101</v>
      </c>
      <c r="Y654" s="2">
        <v>4066</v>
      </c>
      <c r="Z654" s="2">
        <v>3</v>
      </c>
      <c r="AB654" s="2" t="s">
        <v>101</v>
      </c>
      <c r="AC654" s="2">
        <v>4066</v>
      </c>
      <c r="AD654" s="2">
        <v>0</v>
      </c>
      <c r="AF654" s="2" t="s">
        <v>101</v>
      </c>
      <c r="AG654" s="2">
        <v>4066</v>
      </c>
      <c r="AH654" s="2">
        <v>0</v>
      </c>
    </row>
    <row r="655" spans="2:34" x14ac:dyDescent="0.2">
      <c r="B655" s="2" t="s">
        <v>66</v>
      </c>
      <c r="C655" s="2" t="s">
        <v>101</v>
      </c>
      <c r="D655" s="2">
        <v>4067</v>
      </c>
      <c r="E655" s="73">
        <v>43302</v>
      </c>
      <c r="F655" s="2">
        <v>591999</v>
      </c>
      <c r="G655" s="2">
        <v>1403880</v>
      </c>
      <c r="H655" s="2">
        <v>77</v>
      </c>
      <c r="I655" s="2">
        <v>258.73422241210937</v>
      </c>
      <c r="J655" s="2">
        <v>83.66363525390625</v>
      </c>
      <c r="K655" s="2">
        <v>12</v>
      </c>
      <c r="L655" s="75">
        <v>12</v>
      </c>
      <c r="M655" s="75">
        <v>7.0267033576965332</v>
      </c>
      <c r="N655" s="75">
        <v>100</v>
      </c>
      <c r="O655" s="75">
        <v>7</v>
      </c>
      <c r="P655" s="75">
        <v>7</v>
      </c>
      <c r="S655" s="2" t="s">
        <v>101</v>
      </c>
      <c r="T655" s="2">
        <v>4067</v>
      </c>
      <c r="U655" s="2">
        <v>140</v>
      </c>
      <c r="V655" s="2">
        <v>1</v>
      </c>
      <c r="X655" s="2" t="s">
        <v>101</v>
      </c>
      <c r="Y655" s="2">
        <v>4067</v>
      </c>
      <c r="Z655" s="2">
        <v>5</v>
      </c>
      <c r="AB655" s="2" t="s">
        <v>101</v>
      </c>
      <c r="AC655" s="2">
        <v>4067</v>
      </c>
      <c r="AD655" s="2">
        <v>0</v>
      </c>
      <c r="AF655" s="2" t="s">
        <v>101</v>
      </c>
      <c r="AG655" s="2">
        <v>4067</v>
      </c>
      <c r="AH655" s="2">
        <v>0</v>
      </c>
    </row>
    <row r="656" spans="2:34" x14ac:dyDescent="0.2">
      <c r="B656" s="2" t="s">
        <v>66</v>
      </c>
      <c r="C656" s="2" t="s">
        <v>101</v>
      </c>
      <c r="D656" s="2">
        <v>4068</v>
      </c>
      <c r="E656" s="73">
        <v>43298</v>
      </c>
      <c r="F656" s="2">
        <v>591998</v>
      </c>
      <c r="G656" s="2">
        <v>1405869</v>
      </c>
      <c r="H656" s="2">
        <v>88</v>
      </c>
      <c r="I656" s="2">
        <v>1199.055908203125</v>
      </c>
      <c r="J656" s="2">
        <v>447.8455810546875</v>
      </c>
      <c r="K656" s="2">
        <v>68</v>
      </c>
      <c r="L656" s="75">
        <v>58</v>
      </c>
      <c r="M656" s="75">
        <v>6.9564361572265625</v>
      </c>
      <c r="N656" s="75">
        <v>99</v>
      </c>
      <c r="O656" s="75">
        <v>7</v>
      </c>
      <c r="P656" s="75">
        <v>7</v>
      </c>
      <c r="S656" s="2" t="s">
        <v>101</v>
      </c>
      <c r="T656" s="2">
        <v>4068</v>
      </c>
      <c r="U656" s="2">
        <v>140</v>
      </c>
      <c r="V656" s="2">
        <v>1</v>
      </c>
      <c r="X656" s="2" t="s">
        <v>101</v>
      </c>
      <c r="Y656" s="2">
        <v>4068</v>
      </c>
      <c r="Z656" s="2">
        <v>0</v>
      </c>
      <c r="AB656" s="2" t="s">
        <v>101</v>
      </c>
      <c r="AC656" s="2">
        <v>4068</v>
      </c>
      <c r="AD656" s="2">
        <v>0</v>
      </c>
      <c r="AF656" s="2" t="s">
        <v>101</v>
      </c>
      <c r="AG656" s="2">
        <v>4068</v>
      </c>
      <c r="AH656" s="2">
        <v>0</v>
      </c>
    </row>
    <row r="657" spans="2:34" x14ac:dyDescent="0.2">
      <c r="B657" s="2" t="s">
        <v>66</v>
      </c>
      <c r="C657" s="2" t="s">
        <v>101</v>
      </c>
      <c r="D657" s="2">
        <v>4069</v>
      </c>
      <c r="E657" s="73">
        <v>43306</v>
      </c>
      <c r="F657" s="2">
        <v>591997</v>
      </c>
      <c r="G657" s="2">
        <v>1411817</v>
      </c>
      <c r="H657" s="2">
        <v>181</v>
      </c>
      <c r="I657" s="2">
        <v>53.787593841552734</v>
      </c>
      <c r="J657" s="2">
        <v>0</v>
      </c>
      <c r="K657" s="2">
        <v>3</v>
      </c>
      <c r="L657" s="75">
        <v>0</v>
      </c>
      <c r="M657" s="75">
        <v>6.9564361572265625</v>
      </c>
      <c r="N657" s="75">
        <v>99</v>
      </c>
      <c r="O657" s="75">
        <v>7</v>
      </c>
      <c r="P657" s="75">
        <v>7</v>
      </c>
      <c r="S657" s="2" t="s">
        <v>101</v>
      </c>
      <c r="T657" s="2">
        <v>4069</v>
      </c>
      <c r="U657" s="2">
        <v>140</v>
      </c>
      <c r="V657" s="2">
        <v>1</v>
      </c>
      <c r="X657" s="2" t="s">
        <v>101</v>
      </c>
      <c r="Y657" s="2">
        <v>4069</v>
      </c>
      <c r="Z657" s="2">
        <v>7</v>
      </c>
      <c r="AB657" s="2" t="s">
        <v>101</v>
      </c>
      <c r="AC657" s="2">
        <v>4069</v>
      </c>
      <c r="AD657" s="2">
        <v>0</v>
      </c>
      <c r="AF657" s="2" t="s">
        <v>101</v>
      </c>
      <c r="AG657" s="2">
        <v>4069</v>
      </c>
      <c r="AH657" s="2">
        <v>3</v>
      </c>
    </row>
    <row r="658" spans="2:34" x14ac:dyDescent="0.2">
      <c r="B658" s="2" t="s">
        <v>66</v>
      </c>
      <c r="C658" s="2" t="s">
        <v>101</v>
      </c>
      <c r="D658" s="2">
        <v>4070</v>
      </c>
      <c r="E658" s="73">
        <v>43307</v>
      </c>
      <c r="F658" s="2">
        <v>592003</v>
      </c>
      <c r="G658" s="2">
        <v>1413756</v>
      </c>
      <c r="H658" s="2">
        <v>103</v>
      </c>
      <c r="I658" s="2">
        <v>2417.77587890625</v>
      </c>
      <c r="J658" s="2">
        <v>278.53250122070312</v>
      </c>
      <c r="K658" s="2">
        <v>123</v>
      </c>
      <c r="L658" s="75">
        <v>36</v>
      </c>
      <c r="M658" s="75">
        <v>6.9564361572265625</v>
      </c>
      <c r="N658" s="75">
        <v>99</v>
      </c>
      <c r="O658" s="75">
        <v>7</v>
      </c>
      <c r="P658" s="75">
        <v>7</v>
      </c>
      <c r="S658" s="2" t="s">
        <v>101</v>
      </c>
      <c r="T658" s="2">
        <v>4070</v>
      </c>
      <c r="U658" s="2">
        <v>140</v>
      </c>
      <c r="V658" s="2">
        <v>1</v>
      </c>
      <c r="X658" s="2" t="s">
        <v>101</v>
      </c>
      <c r="Y658" s="2">
        <v>4070</v>
      </c>
      <c r="Z658" s="2">
        <v>1</v>
      </c>
      <c r="AB658" s="2" t="s">
        <v>101</v>
      </c>
      <c r="AC658" s="2">
        <v>4070</v>
      </c>
      <c r="AD658" s="2">
        <v>0</v>
      </c>
      <c r="AF658" s="2" t="s">
        <v>101</v>
      </c>
      <c r="AG658" s="2">
        <v>4070</v>
      </c>
      <c r="AH658" s="2">
        <v>0</v>
      </c>
    </row>
    <row r="659" spans="2:34" x14ac:dyDescent="0.2">
      <c r="B659" s="2" t="s">
        <v>66</v>
      </c>
      <c r="C659" s="2" t="s">
        <v>101</v>
      </c>
      <c r="D659" s="2">
        <v>4072</v>
      </c>
      <c r="E659" s="73">
        <v>43303</v>
      </c>
      <c r="F659" s="2">
        <v>592999</v>
      </c>
      <c r="G659" s="2">
        <v>1395984</v>
      </c>
      <c r="H659" s="2">
        <v>56</v>
      </c>
      <c r="I659" s="2">
        <v>12.344038009643555</v>
      </c>
      <c r="J659" s="2">
        <v>21.379915237426758</v>
      </c>
      <c r="K659" s="2">
        <v>1</v>
      </c>
      <c r="L659" s="75">
        <v>3</v>
      </c>
      <c r="M659" s="75">
        <v>6.88616943359375</v>
      </c>
      <c r="N659" s="75">
        <v>98</v>
      </c>
      <c r="O659" s="75">
        <v>7</v>
      </c>
      <c r="P659" s="75">
        <v>7</v>
      </c>
      <c r="S659" s="2" t="s">
        <v>101</v>
      </c>
      <c r="T659" s="2">
        <v>4072</v>
      </c>
      <c r="U659" s="2">
        <v>140</v>
      </c>
      <c r="V659" s="2">
        <v>1</v>
      </c>
      <c r="X659" s="2" t="s">
        <v>101</v>
      </c>
      <c r="Y659" s="2">
        <v>4072</v>
      </c>
      <c r="Z659" s="2">
        <v>0</v>
      </c>
      <c r="AB659" s="2" t="s">
        <v>101</v>
      </c>
      <c r="AC659" s="2">
        <v>4072</v>
      </c>
      <c r="AD659" s="2">
        <v>0</v>
      </c>
      <c r="AF659" s="2" t="s">
        <v>101</v>
      </c>
      <c r="AG659" s="2">
        <v>4072</v>
      </c>
      <c r="AH659" s="2">
        <v>0</v>
      </c>
    </row>
    <row r="660" spans="2:34" x14ac:dyDescent="0.2">
      <c r="B660" s="2" t="s">
        <v>66</v>
      </c>
      <c r="C660" s="2" t="s">
        <v>101</v>
      </c>
      <c r="D660" s="2">
        <v>4073</v>
      </c>
      <c r="E660" s="73">
        <v>43302</v>
      </c>
      <c r="F660" s="2">
        <v>593031</v>
      </c>
      <c r="G660" s="2">
        <v>1401895</v>
      </c>
      <c r="H660" s="2">
        <v>123</v>
      </c>
      <c r="I660" s="2">
        <v>1487.671142578125</v>
      </c>
      <c r="J660" s="2">
        <v>63.831600189208984</v>
      </c>
      <c r="K660" s="2">
        <v>72</v>
      </c>
      <c r="L660" s="75">
        <v>7</v>
      </c>
      <c r="M660" s="75">
        <v>6.88616943359375</v>
      </c>
      <c r="N660" s="75">
        <v>98</v>
      </c>
      <c r="O660" s="75">
        <v>7</v>
      </c>
      <c r="P660" s="75">
        <v>7</v>
      </c>
      <c r="S660" s="2" t="s">
        <v>101</v>
      </c>
      <c r="T660" s="2">
        <v>4073</v>
      </c>
      <c r="U660" s="2">
        <v>140</v>
      </c>
      <c r="V660" s="2">
        <v>1</v>
      </c>
      <c r="X660" s="2" t="s">
        <v>101</v>
      </c>
      <c r="Y660" s="2">
        <v>4073</v>
      </c>
      <c r="Z660" s="2">
        <v>3</v>
      </c>
      <c r="AB660" s="2" t="s">
        <v>101</v>
      </c>
      <c r="AC660" s="2">
        <v>4073</v>
      </c>
      <c r="AD660" s="2">
        <v>0</v>
      </c>
      <c r="AF660" s="2" t="s">
        <v>101</v>
      </c>
      <c r="AG660" s="2">
        <v>4073</v>
      </c>
      <c r="AH660" s="2">
        <v>15</v>
      </c>
    </row>
    <row r="661" spans="2:34" x14ac:dyDescent="0.2">
      <c r="B661" s="2" t="s">
        <v>66</v>
      </c>
      <c r="C661" s="2" t="s">
        <v>101</v>
      </c>
      <c r="D661" s="2">
        <v>4074</v>
      </c>
      <c r="E661" s="73">
        <v>43298</v>
      </c>
      <c r="F661" s="2">
        <v>592986</v>
      </c>
      <c r="G661" s="2">
        <v>1403897</v>
      </c>
      <c r="H661" s="2">
        <v>152</v>
      </c>
      <c r="I661" s="2">
        <v>429.656494140625</v>
      </c>
      <c r="J661" s="2">
        <v>85.583297729492188</v>
      </c>
      <c r="K661" s="2">
        <v>23</v>
      </c>
      <c r="L661" s="75">
        <v>9</v>
      </c>
      <c r="M661" s="75">
        <v>7.0267033576965332</v>
      </c>
      <c r="N661" s="75">
        <v>100</v>
      </c>
      <c r="O661" s="75">
        <v>7</v>
      </c>
      <c r="P661" s="75">
        <v>7</v>
      </c>
      <c r="S661" s="2" t="s">
        <v>101</v>
      </c>
      <c r="T661" s="2">
        <v>4074</v>
      </c>
      <c r="U661" s="2">
        <v>140</v>
      </c>
      <c r="V661" s="2">
        <v>1</v>
      </c>
      <c r="X661" s="2" t="s">
        <v>101</v>
      </c>
      <c r="Y661" s="2">
        <v>4074</v>
      </c>
      <c r="Z661" s="2">
        <v>1</v>
      </c>
      <c r="AB661" s="2" t="s">
        <v>101</v>
      </c>
      <c r="AC661" s="2">
        <v>4074</v>
      </c>
      <c r="AD661" s="2">
        <v>0</v>
      </c>
      <c r="AF661" s="2" t="s">
        <v>101</v>
      </c>
      <c r="AG661" s="2">
        <v>4074</v>
      </c>
      <c r="AH661" s="2">
        <v>9</v>
      </c>
    </row>
    <row r="662" spans="2:34" x14ac:dyDescent="0.2">
      <c r="B662" s="2" t="s">
        <v>66</v>
      </c>
      <c r="C662" s="2" t="s">
        <v>101</v>
      </c>
      <c r="D662" s="2">
        <v>4075</v>
      </c>
      <c r="E662" s="73">
        <v>43298</v>
      </c>
      <c r="F662" s="2">
        <v>592995</v>
      </c>
      <c r="G662" s="2">
        <v>1405904</v>
      </c>
      <c r="H662" s="2">
        <v>161</v>
      </c>
      <c r="I662" s="2">
        <v>525.5194091796875</v>
      </c>
      <c r="J662" s="2">
        <v>121.69425964355469</v>
      </c>
      <c r="K662" s="2">
        <v>32</v>
      </c>
      <c r="L662" s="75">
        <v>13</v>
      </c>
      <c r="M662" s="75">
        <v>7.0267033576965332</v>
      </c>
      <c r="N662" s="75">
        <v>100</v>
      </c>
      <c r="O662" s="75">
        <v>7</v>
      </c>
      <c r="P662" s="75">
        <v>7</v>
      </c>
      <c r="S662" s="2" t="s">
        <v>101</v>
      </c>
      <c r="T662" s="2">
        <v>4075</v>
      </c>
      <c r="U662" s="2">
        <v>140</v>
      </c>
      <c r="V662" s="2">
        <v>1</v>
      </c>
      <c r="X662" s="2" t="s">
        <v>101</v>
      </c>
      <c r="Y662" s="2">
        <v>4075</v>
      </c>
      <c r="Z662" s="2">
        <v>10</v>
      </c>
      <c r="AB662" s="2" t="s">
        <v>101</v>
      </c>
      <c r="AC662" s="2">
        <v>4075</v>
      </c>
      <c r="AD662" s="2">
        <v>0</v>
      </c>
      <c r="AF662" s="2" t="s">
        <v>101</v>
      </c>
      <c r="AG662" s="2">
        <v>4075</v>
      </c>
      <c r="AH662" s="2">
        <v>4</v>
      </c>
    </row>
    <row r="663" spans="2:34" x14ac:dyDescent="0.2">
      <c r="B663" s="2" t="s">
        <v>66</v>
      </c>
      <c r="C663" s="2" t="s">
        <v>101</v>
      </c>
      <c r="D663" s="2">
        <v>4076</v>
      </c>
      <c r="E663" s="73">
        <v>43309</v>
      </c>
      <c r="F663" s="2">
        <v>592996</v>
      </c>
      <c r="G663" s="2">
        <v>1411897</v>
      </c>
      <c r="H663" s="2">
        <v>89</v>
      </c>
      <c r="I663" s="2">
        <v>114.88226318359375</v>
      </c>
      <c r="J663" s="2">
        <v>39.783317565917969</v>
      </c>
      <c r="K663" s="2">
        <v>6</v>
      </c>
      <c r="L663" s="75">
        <v>4</v>
      </c>
      <c r="M663" s="75">
        <v>6.9564361572265625</v>
      </c>
      <c r="N663" s="75">
        <v>99</v>
      </c>
      <c r="O663" s="75">
        <v>7</v>
      </c>
      <c r="P663" s="75">
        <v>7</v>
      </c>
      <c r="S663" s="2" t="s">
        <v>101</v>
      </c>
      <c r="T663" s="2">
        <v>4076</v>
      </c>
      <c r="U663" s="2">
        <v>140</v>
      </c>
      <c r="V663" s="2">
        <v>1</v>
      </c>
      <c r="X663" s="2" t="s">
        <v>101</v>
      </c>
      <c r="Y663" s="2">
        <v>4076</v>
      </c>
      <c r="Z663" s="2">
        <v>0</v>
      </c>
      <c r="AB663" s="2" t="s">
        <v>101</v>
      </c>
      <c r="AC663" s="2">
        <v>4076</v>
      </c>
      <c r="AD663" s="2">
        <v>0</v>
      </c>
      <c r="AF663" s="2" t="s">
        <v>101</v>
      </c>
      <c r="AG663" s="2">
        <v>4076</v>
      </c>
      <c r="AH663" s="2">
        <v>0</v>
      </c>
    </row>
    <row r="664" spans="2:34" x14ac:dyDescent="0.2">
      <c r="B664" s="2" t="s">
        <v>66</v>
      </c>
      <c r="C664" s="2" t="s">
        <v>101</v>
      </c>
      <c r="D664" s="2">
        <v>4077</v>
      </c>
      <c r="E664" s="73">
        <v>43307</v>
      </c>
      <c r="F664" s="2">
        <v>593008</v>
      </c>
      <c r="G664" s="2">
        <v>1413802</v>
      </c>
      <c r="H664" s="2">
        <v>87</v>
      </c>
      <c r="I664" s="2">
        <v>52.572776794433594</v>
      </c>
      <c r="J664" s="2">
        <v>0</v>
      </c>
      <c r="K664" s="2">
        <v>3</v>
      </c>
      <c r="L664" s="75">
        <v>0</v>
      </c>
      <c r="M664" s="75">
        <v>6.9564361572265625</v>
      </c>
      <c r="N664" s="75">
        <v>99</v>
      </c>
      <c r="O664" s="75">
        <v>7</v>
      </c>
      <c r="P664" s="75">
        <v>7</v>
      </c>
      <c r="S664" s="2" t="s">
        <v>101</v>
      </c>
      <c r="T664" s="2">
        <v>4077</v>
      </c>
      <c r="U664" s="2">
        <v>140</v>
      </c>
      <c r="V664" s="2">
        <v>1</v>
      </c>
      <c r="X664" s="2" t="s">
        <v>101</v>
      </c>
      <c r="Y664" s="2">
        <v>4077</v>
      </c>
      <c r="Z664" s="2">
        <v>0</v>
      </c>
      <c r="AB664" s="2" t="s">
        <v>101</v>
      </c>
      <c r="AC664" s="2">
        <v>4077</v>
      </c>
      <c r="AD664" s="2">
        <v>0</v>
      </c>
      <c r="AF664" s="2" t="s">
        <v>101</v>
      </c>
      <c r="AG664" s="2">
        <v>4077</v>
      </c>
      <c r="AH664" s="2">
        <v>0</v>
      </c>
    </row>
    <row r="665" spans="2:34" x14ac:dyDescent="0.2">
      <c r="B665" s="2" t="s">
        <v>66</v>
      </c>
      <c r="C665" s="2" t="s">
        <v>101</v>
      </c>
      <c r="D665" s="2">
        <v>4078</v>
      </c>
      <c r="E665" s="73">
        <v>43307</v>
      </c>
      <c r="F665" s="2">
        <v>592991</v>
      </c>
      <c r="G665" s="2">
        <v>1415797</v>
      </c>
      <c r="H665" s="2">
        <v>96</v>
      </c>
      <c r="I665" s="2">
        <v>396.04458618164062</v>
      </c>
      <c r="J665" s="2">
        <v>53.380596160888672</v>
      </c>
      <c r="K665" s="2">
        <v>18</v>
      </c>
      <c r="L665" s="75">
        <v>7</v>
      </c>
      <c r="M665" s="75">
        <v>6.9564366340637207</v>
      </c>
      <c r="N665" s="75">
        <v>99</v>
      </c>
      <c r="O665" s="75">
        <v>7</v>
      </c>
      <c r="P665" s="75">
        <v>7</v>
      </c>
      <c r="S665" s="2" t="s">
        <v>101</v>
      </c>
      <c r="T665" s="2">
        <v>4078</v>
      </c>
      <c r="U665" s="2">
        <v>140</v>
      </c>
      <c r="V665" s="2">
        <v>1</v>
      </c>
      <c r="X665" s="2" t="s">
        <v>101</v>
      </c>
      <c r="Y665" s="2">
        <v>4078</v>
      </c>
      <c r="Z665" s="2">
        <v>3</v>
      </c>
      <c r="AB665" s="2" t="s">
        <v>101</v>
      </c>
      <c r="AC665" s="2">
        <v>4078</v>
      </c>
      <c r="AD665" s="2">
        <v>0</v>
      </c>
      <c r="AF665" s="2" t="s">
        <v>101</v>
      </c>
      <c r="AG665" s="2">
        <v>4078</v>
      </c>
      <c r="AH665" s="2">
        <v>0</v>
      </c>
    </row>
    <row r="666" spans="2:34" x14ac:dyDescent="0.2">
      <c r="B666" s="2" t="s">
        <v>66</v>
      </c>
      <c r="C666" s="2" t="s">
        <v>101</v>
      </c>
      <c r="D666" s="2">
        <v>4079</v>
      </c>
      <c r="E666" s="73">
        <v>43303</v>
      </c>
      <c r="F666" s="2">
        <v>594001</v>
      </c>
      <c r="G666" s="2">
        <v>1395831</v>
      </c>
      <c r="H666" s="2">
        <v>77</v>
      </c>
      <c r="I666" s="2">
        <v>1161.5831298828125</v>
      </c>
      <c r="J666" s="2">
        <v>22.96662712097168</v>
      </c>
      <c r="K666" s="2">
        <v>27</v>
      </c>
      <c r="L666" s="75">
        <v>3</v>
      </c>
      <c r="M666" s="75">
        <v>6.9564361572265625</v>
      </c>
      <c r="N666" s="75">
        <v>99</v>
      </c>
      <c r="O666" s="75">
        <v>7</v>
      </c>
      <c r="P666" s="75">
        <v>7</v>
      </c>
      <c r="S666" s="2" t="s">
        <v>101</v>
      </c>
      <c r="T666" s="2">
        <v>4079</v>
      </c>
      <c r="U666" s="2">
        <v>140</v>
      </c>
      <c r="V666" s="2">
        <v>1</v>
      </c>
      <c r="X666" s="2" t="s">
        <v>101</v>
      </c>
      <c r="Y666" s="2">
        <v>4079</v>
      </c>
      <c r="Z666" s="2">
        <v>3</v>
      </c>
      <c r="AB666" s="2" t="s">
        <v>101</v>
      </c>
      <c r="AC666" s="2">
        <v>4079</v>
      </c>
      <c r="AD666" s="2">
        <v>8</v>
      </c>
      <c r="AF666" s="2" t="s">
        <v>101</v>
      </c>
      <c r="AG666" s="2">
        <v>4079</v>
      </c>
      <c r="AH666" s="2">
        <v>1</v>
      </c>
    </row>
    <row r="667" spans="2:34" x14ac:dyDescent="0.2">
      <c r="B667" s="2" t="s">
        <v>66</v>
      </c>
      <c r="C667" s="2" t="s">
        <v>101</v>
      </c>
      <c r="D667" s="2">
        <v>4080</v>
      </c>
      <c r="E667" s="73">
        <v>43309</v>
      </c>
      <c r="F667" s="2">
        <v>593999</v>
      </c>
      <c r="G667" s="2">
        <v>1405873</v>
      </c>
      <c r="H667" s="2">
        <v>28</v>
      </c>
      <c r="I667" s="2">
        <v>733.4559326171875</v>
      </c>
      <c r="J667" s="2">
        <v>20.840724945068359</v>
      </c>
      <c r="K667" s="2">
        <v>28</v>
      </c>
      <c r="L667" s="75">
        <v>3</v>
      </c>
      <c r="M667" s="75">
        <v>6.9564361572265625</v>
      </c>
      <c r="N667" s="75">
        <v>99</v>
      </c>
      <c r="O667" s="75">
        <v>7</v>
      </c>
      <c r="P667" s="75">
        <v>7</v>
      </c>
      <c r="S667" s="2" t="s">
        <v>101</v>
      </c>
      <c r="T667" s="2">
        <v>4080</v>
      </c>
      <c r="U667" s="2">
        <v>140</v>
      </c>
      <c r="V667" s="2">
        <v>1</v>
      </c>
      <c r="X667" s="2" t="s">
        <v>101</v>
      </c>
      <c r="Y667" s="2">
        <v>4080</v>
      </c>
      <c r="Z667" s="2">
        <v>0</v>
      </c>
      <c r="AB667" s="2" t="s">
        <v>101</v>
      </c>
      <c r="AC667" s="2">
        <v>4080</v>
      </c>
      <c r="AD667" s="2">
        <v>7</v>
      </c>
      <c r="AF667" s="2" t="s">
        <v>101</v>
      </c>
      <c r="AG667" s="2">
        <v>4080</v>
      </c>
      <c r="AH667" s="2">
        <v>0</v>
      </c>
    </row>
    <row r="668" spans="2:34" x14ac:dyDescent="0.2">
      <c r="B668" s="2" t="s">
        <v>66</v>
      </c>
      <c r="C668" s="2" t="s">
        <v>101</v>
      </c>
      <c r="D668" s="2">
        <v>4081</v>
      </c>
      <c r="E668" s="73">
        <v>43309</v>
      </c>
      <c r="F668" s="2">
        <v>593980</v>
      </c>
      <c r="G668" s="2">
        <v>1411895</v>
      </c>
      <c r="H668" s="2">
        <v>36</v>
      </c>
      <c r="I668" s="2">
        <v>458.57952880859375</v>
      </c>
      <c r="J668" s="2">
        <v>25.648283004760742</v>
      </c>
      <c r="K668" s="2">
        <v>15</v>
      </c>
      <c r="L668" s="75">
        <v>4</v>
      </c>
      <c r="M668" s="75">
        <v>6.9564361572265625</v>
      </c>
      <c r="N668" s="75">
        <v>99</v>
      </c>
      <c r="O668" s="75">
        <v>7</v>
      </c>
      <c r="P668" s="75">
        <v>7</v>
      </c>
      <c r="S668" s="2" t="s">
        <v>101</v>
      </c>
      <c r="T668" s="2">
        <v>4081</v>
      </c>
      <c r="U668" s="2">
        <v>140</v>
      </c>
      <c r="V668" s="2">
        <v>1</v>
      </c>
      <c r="X668" s="2" t="s">
        <v>101</v>
      </c>
      <c r="Y668" s="2">
        <v>4081</v>
      </c>
      <c r="Z668" s="2">
        <v>0</v>
      </c>
      <c r="AB668" s="2" t="s">
        <v>101</v>
      </c>
      <c r="AC668" s="2">
        <v>4081</v>
      </c>
      <c r="AD668" s="2">
        <v>0</v>
      </c>
      <c r="AF668" s="2" t="s">
        <v>101</v>
      </c>
      <c r="AG668" s="2">
        <v>4081</v>
      </c>
      <c r="AH668" s="2">
        <v>0</v>
      </c>
    </row>
    <row r="669" spans="2:34" x14ac:dyDescent="0.2">
      <c r="B669" s="2" t="s">
        <v>66</v>
      </c>
      <c r="C669" s="2" t="s">
        <v>101</v>
      </c>
      <c r="D669" s="2">
        <v>4082</v>
      </c>
      <c r="E669" s="73">
        <v>43308</v>
      </c>
      <c r="F669" s="2">
        <v>594000</v>
      </c>
      <c r="G669" s="2">
        <v>1413799</v>
      </c>
      <c r="H669" s="2">
        <v>50</v>
      </c>
      <c r="I669" s="2">
        <v>411.60696411132812</v>
      </c>
      <c r="J669" s="2">
        <v>40.756526947021484</v>
      </c>
      <c r="K669" s="2">
        <v>15</v>
      </c>
      <c r="L669" s="75">
        <v>5</v>
      </c>
      <c r="M669" s="75">
        <v>6.88616943359375</v>
      </c>
      <c r="N669" s="75">
        <v>98</v>
      </c>
      <c r="O669" s="75">
        <v>7</v>
      </c>
      <c r="P669" s="75">
        <v>7</v>
      </c>
      <c r="S669" s="2" t="s">
        <v>101</v>
      </c>
      <c r="T669" s="2">
        <v>4082</v>
      </c>
      <c r="U669" s="2">
        <v>140</v>
      </c>
      <c r="V669" s="2">
        <v>1</v>
      </c>
      <c r="X669" s="2" t="s">
        <v>101</v>
      </c>
      <c r="Y669" s="2">
        <v>4082</v>
      </c>
      <c r="Z669" s="2">
        <v>0</v>
      </c>
      <c r="AB669" s="2" t="s">
        <v>101</v>
      </c>
      <c r="AC669" s="2">
        <v>4082</v>
      </c>
      <c r="AD669" s="2">
        <v>0</v>
      </c>
      <c r="AF669" s="2" t="s">
        <v>101</v>
      </c>
      <c r="AG669" s="2">
        <v>4082</v>
      </c>
      <c r="AH669" s="2">
        <v>0</v>
      </c>
    </row>
    <row r="670" spans="2:34" x14ac:dyDescent="0.2">
      <c r="B670" s="2" t="s">
        <v>66</v>
      </c>
      <c r="C670" s="2" t="s">
        <v>101</v>
      </c>
      <c r="D670" s="2">
        <v>4083</v>
      </c>
      <c r="E670" s="73">
        <v>43308</v>
      </c>
      <c r="F670" s="2">
        <v>593996</v>
      </c>
      <c r="G670" s="2">
        <v>1415813</v>
      </c>
      <c r="H670" s="2">
        <v>80</v>
      </c>
      <c r="I670" s="2">
        <v>526.814208984375</v>
      </c>
      <c r="J670" s="2">
        <v>13.638662338256836</v>
      </c>
      <c r="K670" s="2">
        <v>18</v>
      </c>
      <c r="L670" s="75">
        <v>2</v>
      </c>
      <c r="M670" s="75">
        <v>6.9564361572265625</v>
      </c>
      <c r="N670" s="75">
        <v>99</v>
      </c>
      <c r="O670" s="75">
        <v>7</v>
      </c>
      <c r="P670" s="75">
        <v>7</v>
      </c>
      <c r="S670" s="2" t="s">
        <v>101</v>
      </c>
      <c r="T670" s="2">
        <v>4083</v>
      </c>
      <c r="U670" s="2">
        <v>140</v>
      </c>
      <c r="V670" s="2">
        <v>1</v>
      </c>
      <c r="X670" s="2" t="s">
        <v>101</v>
      </c>
      <c r="Y670" s="2">
        <v>4083</v>
      </c>
      <c r="Z670" s="2">
        <v>3</v>
      </c>
      <c r="AB670" s="2" t="s">
        <v>101</v>
      </c>
      <c r="AC670" s="2">
        <v>4083</v>
      </c>
      <c r="AD670" s="2">
        <v>0</v>
      </c>
      <c r="AF670" s="2" t="s">
        <v>101</v>
      </c>
      <c r="AG670" s="2">
        <v>4083</v>
      </c>
      <c r="AH670" s="2">
        <v>0</v>
      </c>
    </row>
    <row r="671" spans="2:34" x14ac:dyDescent="0.2">
      <c r="B671" s="2" t="s">
        <v>66</v>
      </c>
      <c r="C671" s="2" t="s">
        <v>101</v>
      </c>
      <c r="D671" s="2">
        <v>4084</v>
      </c>
      <c r="E671" s="73">
        <v>43312</v>
      </c>
      <c r="F671" s="2">
        <v>594000</v>
      </c>
      <c r="G671" s="2">
        <v>1421826</v>
      </c>
      <c r="H671" s="2">
        <v>117</v>
      </c>
      <c r="I671" s="2">
        <v>1342.668212890625</v>
      </c>
      <c r="J671" s="2">
        <v>80.035270690917969</v>
      </c>
      <c r="K671" s="2">
        <v>64</v>
      </c>
      <c r="L671" s="75">
        <v>9</v>
      </c>
      <c r="M671" s="75">
        <v>6.9564361572265625</v>
      </c>
      <c r="N671" s="75">
        <v>99</v>
      </c>
      <c r="O671" s="75">
        <v>7</v>
      </c>
      <c r="P671" s="75">
        <v>7</v>
      </c>
      <c r="S671" s="2" t="s">
        <v>101</v>
      </c>
      <c r="T671" s="2">
        <v>4084</v>
      </c>
      <c r="U671" s="2">
        <v>140</v>
      </c>
      <c r="V671" s="2">
        <v>1</v>
      </c>
      <c r="X671" s="2" t="s">
        <v>101</v>
      </c>
      <c r="Y671" s="2">
        <v>4084</v>
      </c>
      <c r="Z671" s="2">
        <v>2</v>
      </c>
      <c r="AB671" s="2" t="s">
        <v>101</v>
      </c>
      <c r="AC671" s="2">
        <v>4084</v>
      </c>
      <c r="AD671" s="2">
        <v>0</v>
      </c>
      <c r="AF671" s="2" t="s">
        <v>101</v>
      </c>
      <c r="AG671" s="2">
        <v>4084</v>
      </c>
      <c r="AH671" s="2">
        <v>0</v>
      </c>
    </row>
    <row r="672" spans="2:34" x14ac:dyDescent="0.2">
      <c r="B672" s="2" t="s">
        <v>66</v>
      </c>
      <c r="C672" s="2" t="s">
        <v>101</v>
      </c>
      <c r="D672" s="2">
        <v>4085</v>
      </c>
      <c r="E672" s="73">
        <v>43312</v>
      </c>
      <c r="F672" s="2">
        <v>594001</v>
      </c>
      <c r="G672" s="2">
        <v>1423759</v>
      </c>
      <c r="H672" s="2">
        <v>210</v>
      </c>
      <c r="I672" s="2">
        <v>260.44778442382812</v>
      </c>
      <c r="J672" s="2">
        <v>29.347251892089844</v>
      </c>
      <c r="K672" s="2">
        <v>13</v>
      </c>
      <c r="L672" s="75">
        <v>3</v>
      </c>
      <c r="M672" s="75">
        <v>6.9564361572265625</v>
      </c>
      <c r="N672" s="75">
        <v>99</v>
      </c>
      <c r="O672" s="75">
        <v>7</v>
      </c>
      <c r="P672" s="75">
        <v>7</v>
      </c>
      <c r="S672" s="2" t="s">
        <v>101</v>
      </c>
      <c r="T672" s="2">
        <v>4085</v>
      </c>
      <c r="U672" s="2">
        <v>140</v>
      </c>
      <c r="V672" s="2">
        <v>1</v>
      </c>
      <c r="X672" s="2" t="s">
        <v>101</v>
      </c>
      <c r="Y672" s="2">
        <v>4085</v>
      </c>
      <c r="Z672" s="2">
        <v>28</v>
      </c>
      <c r="AB672" s="2" t="s">
        <v>101</v>
      </c>
      <c r="AC672" s="2">
        <v>4085</v>
      </c>
      <c r="AD672" s="2">
        <v>0</v>
      </c>
      <c r="AF672" s="2" t="s">
        <v>101</v>
      </c>
      <c r="AG672" s="2">
        <v>4085</v>
      </c>
      <c r="AH672" s="2">
        <v>6</v>
      </c>
    </row>
    <row r="673" spans="2:34" x14ac:dyDescent="0.2">
      <c r="B673" s="2" t="s">
        <v>66</v>
      </c>
      <c r="C673" s="2" t="s">
        <v>101</v>
      </c>
      <c r="D673" s="2">
        <v>4086</v>
      </c>
      <c r="E673" s="73">
        <v>43314</v>
      </c>
      <c r="F673" s="2">
        <v>593998</v>
      </c>
      <c r="G673" s="2">
        <v>1425819</v>
      </c>
      <c r="H673" s="2">
        <v>108</v>
      </c>
      <c r="I673" s="2">
        <v>3266.54736328125</v>
      </c>
      <c r="J673" s="2">
        <v>234.32171630859375</v>
      </c>
      <c r="K673" s="2">
        <v>168</v>
      </c>
      <c r="L673" s="75">
        <v>26</v>
      </c>
      <c r="M673" s="75">
        <v>6.9564366340637207</v>
      </c>
      <c r="N673" s="75">
        <v>99</v>
      </c>
      <c r="O673" s="75">
        <v>7</v>
      </c>
      <c r="P673" s="75">
        <v>7</v>
      </c>
      <c r="S673" s="2" t="s">
        <v>101</v>
      </c>
      <c r="T673" s="2">
        <v>4086</v>
      </c>
      <c r="U673" s="2">
        <v>140</v>
      </c>
      <c r="V673" s="2">
        <v>1</v>
      </c>
      <c r="X673" s="2" t="s">
        <v>101</v>
      </c>
      <c r="Y673" s="2">
        <v>4086</v>
      </c>
      <c r="Z673" s="2">
        <v>2</v>
      </c>
      <c r="AB673" s="2" t="s">
        <v>101</v>
      </c>
      <c r="AC673" s="2">
        <v>4086</v>
      </c>
      <c r="AD673" s="2">
        <v>0</v>
      </c>
      <c r="AF673" s="2" t="s">
        <v>101</v>
      </c>
      <c r="AG673" s="2">
        <v>4086</v>
      </c>
      <c r="AH673" s="2">
        <v>0</v>
      </c>
    </row>
    <row r="674" spans="2:34" x14ac:dyDescent="0.2">
      <c r="B674" s="2" t="s">
        <v>66</v>
      </c>
      <c r="C674" s="2" t="s">
        <v>101</v>
      </c>
      <c r="D674" s="2">
        <v>4087</v>
      </c>
      <c r="E674" s="73">
        <v>43314</v>
      </c>
      <c r="F674" s="2">
        <v>593997</v>
      </c>
      <c r="G674" s="2">
        <v>1431673</v>
      </c>
      <c r="H674" s="2">
        <v>144</v>
      </c>
      <c r="I674" s="2">
        <v>2695.94091796875</v>
      </c>
      <c r="J674" s="2">
        <v>49.611148834228516</v>
      </c>
      <c r="K674" s="2">
        <v>118</v>
      </c>
      <c r="L674" s="75">
        <v>5</v>
      </c>
      <c r="M674" s="75">
        <v>6.9564361572265625</v>
      </c>
      <c r="N674" s="75">
        <v>99</v>
      </c>
      <c r="O674" s="75">
        <v>7</v>
      </c>
      <c r="P674" s="75">
        <v>7</v>
      </c>
      <c r="S674" s="2" t="s">
        <v>101</v>
      </c>
      <c r="T674" s="2">
        <v>4087</v>
      </c>
      <c r="U674" s="2">
        <v>140</v>
      </c>
      <c r="V674" s="2">
        <v>1</v>
      </c>
      <c r="X674" s="2" t="s">
        <v>101</v>
      </c>
      <c r="Y674" s="2">
        <v>4087</v>
      </c>
      <c r="Z674" s="2">
        <v>10</v>
      </c>
      <c r="AB674" s="2" t="s">
        <v>101</v>
      </c>
      <c r="AC674" s="2">
        <v>4087</v>
      </c>
      <c r="AD674" s="2">
        <v>0</v>
      </c>
      <c r="AF674" s="2" t="s">
        <v>101</v>
      </c>
      <c r="AG674" s="2">
        <v>4087</v>
      </c>
      <c r="AH674" s="2">
        <v>7</v>
      </c>
    </row>
    <row r="675" spans="2:34" x14ac:dyDescent="0.2">
      <c r="B675" s="2" t="s">
        <v>66</v>
      </c>
      <c r="C675" s="2" t="s">
        <v>101</v>
      </c>
      <c r="D675" s="2">
        <v>4088</v>
      </c>
      <c r="E675" s="73">
        <v>43316</v>
      </c>
      <c r="F675" s="2">
        <v>593999</v>
      </c>
      <c r="G675" s="2">
        <v>1433753</v>
      </c>
      <c r="H675" s="2">
        <v>79</v>
      </c>
      <c r="I675" s="2">
        <v>3975.85498046875</v>
      </c>
      <c r="J675" s="2">
        <v>864.2154541015625</v>
      </c>
      <c r="K675" s="2">
        <v>161</v>
      </c>
      <c r="L675" s="75">
        <v>106</v>
      </c>
      <c r="M675" s="75">
        <v>6.9564361572265625</v>
      </c>
      <c r="N675" s="75">
        <v>99</v>
      </c>
      <c r="O675" s="75">
        <v>7</v>
      </c>
      <c r="P675" s="75">
        <v>7</v>
      </c>
      <c r="S675" s="2" t="s">
        <v>101</v>
      </c>
      <c r="T675" s="2">
        <v>4088</v>
      </c>
      <c r="U675" s="2">
        <v>140</v>
      </c>
      <c r="V675" s="2">
        <v>1</v>
      </c>
      <c r="X675" s="2" t="s">
        <v>101</v>
      </c>
      <c r="Y675" s="2">
        <v>4088</v>
      </c>
      <c r="Z675" s="2">
        <v>0</v>
      </c>
      <c r="AB675" s="2" t="s">
        <v>101</v>
      </c>
      <c r="AC675" s="2">
        <v>4088</v>
      </c>
      <c r="AD675" s="2">
        <v>0</v>
      </c>
      <c r="AF675" s="2" t="s">
        <v>101</v>
      </c>
      <c r="AG675" s="2">
        <v>4088</v>
      </c>
      <c r="AH675" s="2">
        <v>2</v>
      </c>
    </row>
    <row r="676" spans="2:34" x14ac:dyDescent="0.2">
      <c r="B676" s="2" t="s">
        <v>66</v>
      </c>
      <c r="C676" s="2" t="s">
        <v>101</v>
      </c>
      <c r="D676" s="2">
        <v>4089</v>
      </c>
      <c r="E676" s="73">
        <v>43316</v>
      </c>
      <c r="F676" s="2">
        <v>593993</v>
      </c>
      <c r="G676" s="2">
        <v>1435702</v>
      </c>
      <c r="H676" s="2">
        <v>70</v>
      </c>
      <c r="I676" s="2">
        <v>4526.8193359375</v>
      </c>
      <c r="J676" s="2">
        <v>705.64263916015625</v>
      </c>
      <c r="K676" s="2">
        <v>193</v>
      </c>
      <c r="L676" s="75">
        <v>89</v>
      </c>
      <c r="M676" s="75">
        <v>6.9564361572265625</v>
      </c>
      <c r="N676" s="75">
        <v>99</v>
      </c>
      <c r="O676" s="75">
        <v>7</v>
      </c>
      <c r="P676" s="75">
        <v>7</v>
      </c>
      <c r="S676" s="2" t="s">
        <v>101</v>
      </c>
      <c r="T676" s="2">
        <v>4089</v>
      </c>
      <c r="U676" s="2">
        <v>140</v>
      </c>
      <c r="V676" s="2">
        <v>1</v>
      </c>
      <c r="X676" s="2" t="s">
        <v>101</v>
      </c>
      <c r="Y676" s="2">
        <v>4089</v>
      </c>
      <c r="Z676" s="2">
        <v>0</v>
      </c>
      <c r="AB676" s="2" t="s">
        <v>101</v>
      </c>
      <c r="AC676" s="2">
        <v>4089</v>
      </c>
      <c r="AD676" s="2">
        <v>0</v>
      </c>
      <c r="AF676" s="2" t="s">
        <v>101</v>
      </c>
      <c r="AG676" s="2">
        <v>4089</v>
      </c>
      <c r="AH676" s="2">
        <v>2</v>
      </c>
    </row>
    <row r="677" spans="2:34" x14ac:dyDescent="0.2">
      <c r="B677" s="2" t="s">
        <v>66</v>
      </c>
      <c r="C677" s="2" t="s">
        <v>101</v>
      </c>
      <c r="D677" s="2">
        <v>4091</v>
      </c>
      <c r="E677" s="73">
        <v>43317</v>
      </c>
      <c r="F677" s="2">
        <v>593987</v>
      </c>
      <c r="G677" s="2">
        <v>1443724</v>
      </c>
      <c r="H677" s="2">
        <v>80</v>
      </c>
      <c r="I677" s="2">
        <v>809.99407958984375</v>
      </c>
      <c r="J677" s="2">
        <v>36.883087158203125</v>
      </c>
      <c r="K677" s="2">
        <v>34</v>
      </c>
      <c r="L677" s="75">
        <v>7</v>
      </c>
      <c r="M677" s="75">
        <v>6.9564366340637207</v>
      </c>
      <c r="N677" s="75">
        <v>99</v>
      </c>
      <c r="O677" s="75">
        <v>7</v>
      </c>
      <c r="P677" s="75">
        <v>7</v>
      </c>
      <c r="S677" s="2" t="s">
        <v>101</v>
      </c>
      <c r="T677" s="2">
        <v>4091</v>
      </c>
      <c r="U677" s="2">
        <v>140</v>
      </c>
      <c r="V677" s="2">
        <v>1</v>
      </c>
      <c r="X677" s="2" t="s">
        <v>101</v>
      </c>
      <c r="Y677" s="2">
        <v>4091</v>
      </c>
      <c r="Z677" s="2">
        <v>0</v>
      </c>
      <c r="AB677" s="2" t="s">
        <v>101</v>
      </c>
      <c r="AC677" s="2">
        <v>4091</v>
      </c>
      <c r="AD677" s="2">
        <v>0</v>
      </c>
      <c r="AF677" s="2" t="s">
        <v>101</v>
      </c>
      <c r="AG677" s="2">
        <v>4091</v>
      </c>
      <c r="AH677" s="2">
        <v>0</v>
      </c>
    </row>
    <row r="678" spans="2:34" x14ac:dyDescent="0.2">
      <c r="B678" s="2" t="s">
        <v>66</v>
      </c>
      <c r="C678" s="2" t="s">
        <v>101</v>
      </c>
      <c r="D678" s="2">
        <v>4092</v>
      </c>
      <c r="E678" s="73">
        <v>43308</v>
      </c>
      <c r="F678" s="2">
        <v>594998</v>
      </c>
      <c r="G678" s="2">
        <v>1415903</v>
      </c>
      <c r="H678" s="2">
        <v>36</v>
      </c>
      <c r="I678" s="2">
        <v>630.39422607421875</v>
      </c>
      <c r="J678" s="2">
        <v>108.53681182861328</v>
      </c>
      <c r="K678" s="2">
        <v>25</v>
      </c>
      <c r="L678" s="75">
        <v>18</v>
      </c>
      <c r="M678" s="75">
        <v>6.9564361572265625</v>
      </c>
      <c r="N678" s="75">
        <v>99</v>
      </c>
      <c r="O678" s="75">
        <v>7</v>
      </c>
      <c r="P678" s="75">
        <v>7</v>
      </c>
      <c r="S678" s="2" t="s">
        <v>101</v>
      </c>
      <c r="T678" s="2">
        <v>4092</v>
      </c>
      <c r="U678" s="2">
        <v>140</v>
      </c>
      <c r="V678" s="2">
        <v>1</v>
      </c>
      <c r="X678" s="2" t="s">
        <v>101</v>
      </c>
      <c r="Y678" s="2">
        <v>4092</v>
      </c>
      <c r="Z678" s="2">
        <v>1</v>
      </c>
      <c r="AB678" s="2" t="s">
        <v>101</v>
      </c>
      <c r="AC678" s="2">
        <v>4092</v>
      </c>
      <c r="AD678" s="2">
        <v>0</v>
      </c>
      <c r="AF678" s="2" t="s">
        <v>101</v>
      </c>
      <c r="AG678" s="2">
        <v>4092</v>
      </c>
      <c r="AH678" s="2">
        <v>0</v>
      </c>
    </row>
    <row r="679" spans="2:34" x14ac:dyDescent="0.2">
      <c r="B679" s="2" t="s">
        <v>66</v>
      </c>
      <c r="C679" s="2" t="s">
        <v>101</v>
      </c>
      <c r="D679" s="2">
        <v>4093</v>
      </c>
      <c r="E679" s="73">
        <v>43312</v>
      </c>
      <c r="F679" s="2">
        <v>594998</v>
      </c>
      <c r="G679" s="2">
        <v>1421802</v>
      </c>
      <c r="H679" s="2">
        <v>50</v>
      </c>
      <c r="I679" s="2">
        <v>5793.92041015625</v>
      </c>
      <c r="J679" s="2">
        <v>367.4573974609375</v>
      </c>
      <c r="K679" s="2">
        <v>211</v>
      </c>
      <c r="L679" s="75">
        <v>50</v>
      </c>
      <c r="M679" s="75">
        <v>6.9564366340637207</v>
      </c>
      <c r="N679" s="75">
        <v>99</v>
      </c>
      <c r="O679" s="75">
        <v>7</v>
      </c>
      <c r="P679" s="75">
        <v>7</v>
      </c>
      <c r="S679" s="2" t="s">
        <v>101</v>
      </c>
      <c r="T679" s="2">
        <v>4093</v>
      </c>
      <c r="U679" s="2">
        <v>140</v>
      </c>
      <c r="V679" s="2">
        <v>1</v>
      </c>
      <c r="X679" s="2" t="s">
        <v>101</v>
      </c>
      <c r="Y679" s="2">
        <v>4093</v>
      </c>
      <c r="Z679" s="2">
        <v>0</v>
      </c>
      <c r="AB679" s="2" t="s">
        <v>101</v>
      </c>
      <c r="AC679" s="2">
        <v>4093</v>
      </c>
      <c r="AD679" s="2">
        <v>0</v>
      </c>
      <c r="AF679" s="2" t="s">
        <v>101</v>
      </c>
      <c r="AG679" s="2">
        <v>4093</v>
      </c>
      <c r="AH679" s="2">
        <v>1</v>
      </c>
    </row>
    <row r="680" spans="2:34" x14ac:dyDescent="0.2">
      <c r="B680" s="2" t="s">
        <v>66</v>
      </c>
      <c r="C680" s="2" t="s">
        <v>101</v>
      </c>
      <c r="D680" s="2">
        <v>4094</v>
      </c>
      <c r="E680" s="73">
        <v>43313</v>
      </c>
      <c r="F680" s="2">
        <v>595003</v>
      </c>
      <c r="G680" s="2">
        <v>1423743</v>
      </c>
      <c r="H680" s="2">
        <v>84</v>
      </c>
      <c r="I680" s="2">
        <v>4382.31005859375</v>
      </c>
      <c r="J680" s="2">
        <v>71.523002624511719</v>
      </c>
      <c r="K680" s="2">
        <v>142</v>
      </c>
      <c r="L680" s="75">
        <v>9</v>
      </c>
      <c r="M680" s="75">
        <v>6.9564361572265625</v>
      </c>
      <c r="N680" s="75">
        <v>99</v>
      </c>
      <c r="O680" s="75">
        <v>7</v>
      </c>
      <c r="P680" s="75">
        <v>7</v>
      </c>
      <c r="S680" s="2" t="s">
        <v>101</v>
      </c>
      <c r="T680" s="2">
        <v>4094</v>
      </c>
      <c r="U680" s="2">
        <v>140</v>
      </c>
      <c r="V680" s="2">
        <v>1</v>
      </c>
      <c r="X680" s="2" t="s">
        <v>101</v>
      </c>
      <c r="Y680" s="2">
        <v>4094</v>
      </c>
      <c r="Z680" s="2">
        <v>0</v>
      </c>
      <c r="AB680" s="2" t="s">
        <v>101</v>
      </c>
      <c r="AC680" s="2">
        <v>4094</v>
      </c>
      <c r="AD680" s="2">
        <v>0</v>
      </c>
      <c r="AF680" s="2" t="s">
        <v>101</v>
      </c>
      <c r="AG680" s="2">
        <v>4094</v>
      </c>
      <c r="AH680" s="2">
        <v>0</v>
      </c>
    </row>
    <row r="681" spans="2:34" x14ac:dyDescent="0.2">
      <c r="B681" s="2" t="s">
        <v>66</v>
      </c>
      <c r="C681" s="2" t="s">
        <v>101</v>
      </c>
      <c r="D681" s="2">
        <v>4095</v>
      </c>
      <c r="E681" s="73">
        <v>43313</v>
      </c>
      <c r="F681" s="2">
        <v>595001</v>
      </c>
      <c r="G681" s="2">
        <v>1425818</v>
      </c>
      <c r="H681" s="2">
        <v>94</v>
      </c>
      <c r="I681" s="2">
        <v>543.74383544921875</v>
      </c>
      <c r="J681" s="2">
        <v>7.5388655662536621</v>
      </c>
      <c r="K681" s="2">
        <v>18</v>
      </c>
      <c r="L681" s="75">
        <v>1</v>
      </c>
      <c r="M681" s="75">
        <v>6.9564361572265625</v>
      </c>
      <c r="N681" s="75">
        <v>99</v>
      </c>
      <c r="O681" s="75">
        <v>7</v>
      </c>
      <c r="P681" s="75">
        <v>7</v>
      </c>
      <c r="S681" s="2" t="s">
        <v>101</v>
      </c>
      <c r="T681" s="2">
        <v>4095</v>
      </c>
      <c r="U681" s="2">
        <v>140</v>
      </c>
      <c r="V681" s="2">
        <v>1</v>
      </c>
      <c r="X681" s="2" t="s">
        <v>101</v>
      </c>
      <c r="Y681" s="2">
        <v>4095</v>
      </c>
      <c r="Z681" s="2">
        <v>0</v>
      </c>
      <c r="AB681" s="2" t="s">
        <v>101</v>
      </c>
      <c r="AC681" s="2">
        <v>4095</v>
      </c>
      <c r="AD681" s="2">
        <v>0</v>
      </c>
      <c r="AF681" s="2" t="s">
        <v>101</v>
      </c>
      <c r="AG681" s="2">
        <v>4095</v>
      </c>
      <c r="AH681" s="2">
        <v>0</v>
      </c>
    </row>
    <row r="682" spans="2:34" x14ac:dyDescent="0.2">
      <c r="B682" s="2" t="s">
        <v>66</v>
      </c>
      <c r="C682" s="2" t="s">
        <v>101</v>
      </c>
      <c r="D682" s="2">
        <v>4096</v>
      </c>
      <c r="E682" s="73">
        <v>43314</v>
      </c>
      <c r="F682" s="2">
        <v>594999</v>
      </c>
      <c r="G682" s="2">
        <v>1431815</v>
      </c>
      <c r="H682" s="2">
        <v>118</v>
      </c>
      <c r="I682" s="2">
        <v>894.75567626953125</v>
      </c>
      <c r="J682" s="2">
        <v>61.120975494384766</v>
      </c>
      <c r="K682" s="2">
        <v>37</v>
      </c>
      <c r="L682" s="75">
        <v>8</v>
      </c>
      <c r="M682" s="75">
        <v>6.9564361572265625</v>
      </c>
      <c r="N682" s="75">
        <v>99</v>
      </c>
      <c r="O682" s="75">
        <v>7</v>
      </c>
      <c r="P682" s="75">
        <v>7</v>
      </c>
      <c r="S682" s="2" t="s">
        <v>101</v>
      </c>
      <c r="T682" s="2">
        <v>4096</v>
      </c>
      <c r="U682" s="2">
        <v>140</v>
      </c>
      <c r="V682" s="2">
        <v>1</v>
      </c>
      <c r="X682" s="2" t="s">
        <v>101</v>
      </c>
      <c r="Y682" s="2">
        <v>4096</v>
      </c>
      <c r="Z682" s="2">
        <v>9</v>
      </c>
      <c r="AB682" s="2" t="s">
        <v>101</v>
      </c>
      <c r="AC682" s="2">
        <v>4096</v>
      </c>
      <c r="AD682" s="2">
        <v>0</v>
      </c>
      <c r="AF682" s="2" t="s">
        <v>101</v>
      </c>
      <c r="AG682" s="2">
        <v>4096</v>
      </c>
      <c r="AH682" s="2">
        <v>0</v>
      </c>
    </row>
    <row r="683" spans="2:34" x14ac:dyDescent="0.2">
      <c r="B683" s="2" t="s">
        <v>66</v>
      </c>
      <c r="C683" s="2" t="s">
        <v>101</v>
      </c>
      <c r="D683" s="2">
        <v>4097</v>
      </c>
      <c r="E683" s="73">
        <v>43316</v>
      </c>
      <c r="F683" s="2">
        <v>595000</v>
      </c>
      <c r="G683" s="2">
        <v>1433864</v>
      </c>
      <c r="H683" s="2">
        <v>153</v>
      </c>
      <c r="I683" s="2">
        <v>400.35186767578125</v>
      </c>
      <c r="J683" s="2">
        <v>28.841522216796875</v>
      </c>
      <c r="K683" s="2">
        <v>19</v>
      </c>
      <c r="L683" s="75">
        <v>3</v>
      </c>
      <c r="M683" s="75">
        <v>6.9564366340637207</v>
      </c>
      <c r="N683" s="75">
        <v>99</v>
      </c>
      <c r="O683" s="75">
        <v>7</v>
      </c>
      <c r="P683" s="75">
        <v>7</v>
      </c>
      <c r="S683" s="2" t="s">
        <v>101</v>
      </c>
      <c r="T683" s="2">
        <v>4097</v>
      </c>
      <c r="U683" s="2">
        <v>140</v>
      </c>
      <c r="V683" s="2">
        <v>1</v>
      </c>
      <c r="X683" s="2" t="s">
        <v>101</v>
      </c>
      <c r="Y683" s="2">
        <v>4097</v>
      </c>
      <c r="Z683" s="2">
        <v>5</v>
      </c>
      <c r="AB683" s="2" t="s">
        <v>101</v>
      </c>
      <c r="AC683" s="2">
        <v>4097</v>
      </c>
      <c r="AD683" s="2">
        <v>0</v>
      </c>
      <c r="AF683" s="2" t="s">
        <v>101</v>
      </c>
      <c r="AG683" s="2">
        <v>4097</v>
      </c>
      <c r="AH683" s="2">
        <v>5</v>
      </c>
    </row>
    <row r="684" spans="2:34" x14ac:dyDescent="0.2">
      <c r="B684" s="2" t="s">
        <v>66</v>
      </c>
      <c r="C684" s="2" t="s">
        <v>101</v>
      </c>
      <c r="D684" s="2">
        <v>4098</v>
      </c>
      <c r="E684" s="73">
        <v>43317</v>
      </c>
      <c r="F684" s="2">
        <v>595029</v>
      </c>
      <c r="G684" s="2">
        <v>1435802</v>
      </c>
      <c r="H684" s="2">
        <v>50</v>
      </c>
      <c r="I684" s="2">
        <v>1571.0753173828125</v>
      </c>
      <c r="J684" s="2">
        <v>427.60641479492187</v>
      </c>
      <c r="K684" s="2">
        <v>69</v>
      </c>
      <c r="L684" s="75">
        <v>56</v>
      </c>
      <c r="M684" s="75">
        <v>6.9564366340637207</v>
      </c>
      <c r="N684" s="75">
        <v>99</v>
      </c>
      <c r="O684" s="75">
        <v>7</v>
      </c>
      <c r="P684" s="75">
        <v>7</v>
      </c>
      <c r="S684" s="2" t="s">
        <v>101</v>
      </c>
      <c r="T684" s="2">
        <v>4098</v>
      </c>
      <c r="U684" s="2">
        <v>140</v>
      </c>
      <c r="V684" s="2">
        <v>1</v>
      </c>
      <c r="X684" s="2" t="s">
        <v>101</v>
      </c>
      <c r="Y684" s="2">
        <v>4098</v>
      </c>
      <c r="Z684" s="2">
        <v>0</v>
      </c>
      <c r="AB684" s="2" t="s">
        <v>101</v>
      </c>
      <c r="AC684" s="2">
        <v>4098</v>
      </c>
      <c r="AD684" s="2">
        <v>0</v>
      </c>
      <c r="AF684" s="2" t="s">
        <v>101</v>
      </c>
      <c r="AG684" s="2">
        <v>4098</v>
      </c>
      <c r="AH684" s="2">
        <v>0</v>
      </c>
    </row>
    <row r="685" spans="2:34" x14ac:dyDescent="0.2">
      <c r="B685" s="2" t="s">
        <v>66</v>
      </c>
      <c r="C685" s="2" t="s">
        <v>101</v>
      </c>
      <c r="D685" s="2">
        <v>4099</v>
      </c>
      <c r="E685" s="73">
        <v>43317</v>
      </c>
      <c r="F685" s="2">
        <v>594994</v>
      </c>
      <c r="G685" s="2">
        <v>1441810</v>
      </c>
      <c r="H685" s="2">
        <v>34</v>
      </c>
      <c r="I685" s="2">
        <v>1266.26318359375</v>
      </c>
      <c r="J685" s="2">
        <v>329.37203979492187</v>
      </c>
      <c r="K685" s="2">
        <v>50</v>
      </c>
      <c r="L685" s="75">
        <v>53</v>
      </c>
      <c r="M685" s="75">
        <v>6.9564361572265625</v>
      </c>
      <c r="N685" s="75">
        <v>99</v>
      </c>
      <c r="O685" s="75">
        <v>7</v>
      </c>
      <c r="P685" s="75">
        <v>7</v>
      </c>
      <c r="S685" s="2" t="s">
        <v>101</v>
      </c>
      <c r="T685" s="2">
        <v>4099</v>
      </c>
      <c r="U685" s="2">
        <v>140</v>
      </c>
      <c r="V685" s="2">
        <v>1</v>
      </c>
      <c r="X685" s="2" t="s">
        <v>101</v>
      </c>
      <c r="Y685" s="2">
        <v>4099</v>
      </c>
      <c r="Z685" s="2">
        <v>0</v>
      </c>
      <c r="AB685" s="2" t="s">
        <v>101</v>
      </c>
      <c r="AC685" s="2">
        <v>4099</v>
      </c>
      <c r="AD685" s="2">
        <v>6</v>
      </c>
      <c r="AF685" s="2" t="s">
        <v>101</v>
      </c>
      <c r="AG685" s="2">
        <v>4099</v>
      </c>
      <c r="AH685" s="2">
        <v>0</v>
      </c>
    </row>
    <row r="686" spans="2:34" x14ac:dyDescent="0.2">
      <c r="B686" s="2" t="s">
        <v>66</v>
      </c>
      <c r="C686" s="2" t="s">
        <v>101</v>
      </c>
      <c r="D686" s="2">
        <v>4100</v>
      </c>
      <c r="E686" s="73">
        <v>43313</v>
      </c>
      <c r="F686" s="2">
        <v>600022</v>
      </c>
      <c r="G686" s="2">
        <v>1423889</v>
      </c>
      <c r="H686" s="2">
        <v>43</v>
      </c>
      <c r="I686" s="2">
        <v>1845.1893310546875</v>
      </c>
      <c r="J686" s="2">
        <v>329.9345703125</v>
      </c>
      <c r="K686" s="2">
        <v>64</v>
      </c>
      <c r="L686" s="75">
        <v>45</v>
      </c>
      <c r="M686" s="75">
        <v>6.9564366340637207</v>
      </c>
      <c r="N686" s="75">
        <v>99</v>
      </c>
      <c r="O686" s="75">
        <v>7</v>
      </c>
      <c r="P686" s="75">
        <v>7</v>
      </c>
      <c r="S686" s="2" t="s">
        <v>101</v>
      </c>
      <c r="T686" s="2">
        <v>4100</v>
      </c>
      <c r="U686" s="2">
        <v>140</v>
      </c>
      <c r="V686" s="2">
        <v>1</v>
      </c>
      <c r="X686" s="2" t="s">
        <v>101</v>
      </c>
      <c r="Y686" s="2">
        <v>4100</v>
      </c>
      <c r="Z686" s="2">
        <v>0</v>
      </c>
      <c r="AB686" s="2" t="s">
        <v>101</v>
      </c>
      <c r="AC686" s="2">
        <v>4100</v>
      </c>
      <c r="AD686" s="2">
        <v>0</v>
      </c>
      <c r="AF686" s="2" t="s">
        <v>101</v>
      </c>
      <c r="AG686" s="2">
        <v>4100</v>
      </c>
      <c r="AH686" s="2">
        <v>0</v>
      </c>
    </row>
    <row r="687" spans="2:34" x14ac:dyDescent="0.2">
      <c r="B687" s="2" t="s">
        <v>66</v>
      </c>
      <c r="C687" s="2" t="s">
        <v>101</v>
      </c>
      <c r="D687" s="2">
        <v>4101</v>
      </c>
      <c r="E687" s="73">
        <v>43313</v>
      </c>
      <c r="F687" s="2">
        <v>600003</v>
      </c>
      <c r="G687" s="2">
        <v>1425887</v>
      </c>
      <c r="H687" s="2">
        <v>61</v>
      </c>
      <c r="I687" s="2">
        <v>825.7706298828125</v>
      </c>
      <c r="J687" s="2">
        <v>92.111091613769531</v>
      </c>
      <c r="K687" s="2">
        <v>33</v>
      </c>
      <c r="L687" s="75">
        <v>12</v>
      </c>
      <c r="M687" s="75">
        <v>6.9564366340637207</v>
      </c>
      <c r="N687" s="75">
        <v>99</v>
      </c>
      <c r="O687" s="75">
        <v>7</v>
      </c>
      <c r="P687" s="75">
        <v>7</v>
      </c>
      <c r="S687" s="2" t="s">
        <v>101</v>
      </c>
      <c r="T687" s="2">
        <v>4101</v>
      </c>
      <c r="U687" s="2">
        <v>140</v>
      </c>
      <c r="V687" s="2">
        <v>1</v>
      </c>
      <c r="X687" s="2" t="s">
        <v>101</v>
      </c>
      <c r="Y687" s="2">
        <v>4101</v>
      </c>
      <c r="Z687" s="2">
        <v>0</v>
      </c>
      <c r="AB687" s="2" t="s">
        <v>101</v>
      </c>
      <c r="AC687" s="2">
        <v>4101</v>
      </c>
      <c r="AD687" s="2">
        <v>0</v>
      </c>
      <c r="AF687" s="2" t="s">
        <v>101</v>
      </c>
      <c r="AG687" s="2">
        <v>4101</v>
      </c>
      <c r="AH687" s="2">
        <v>0</v>
      </c>
    </row>
    <row r="688" spans="2:34" x14ac:dyDescent="0.2">
      <c r="B688" s="2" t="s">
        <v>67</v>
      </c>
      <c r="C688" s="2" t="s">
        <v>101</v>
      </c>
      <c r="D688" s="2">
        <v>4102</v>
      </c>
      <c r="E688" s="73">
        <v>43318</v>
      </c>
      <c r="F688" s="2">
        <v>592000</v>
      </c>
      <c r="G688" s="2">
        <v>1461617</v>
      </c>
      <c r="H688" s="2">
        <v>151</v>
      </c>
      <c r="I688" s="2">
        <v>1001.9795532226562</v>
      </c>
      <c r="J688" s="2">
        <v>83.24566650390625</v>
      </c>
      <c r="K688" s="2">
        <v>47</v>
      </c>
      <c r="L688" s="75">
        <v>9</v>
      </c>
      <c r="M688" s="75">
        <v>6.9564361572265625</v>
      </c>
      <c r="N688" s="75">
        <v>99</v>
      </c>
      <c r="O688" s="75">
        <v>7</v>
      </c>
      <c r="P688" s="75">
        <v>7</v>
      </c>
      <c r="S688" s="2" t="s">
        <v>101</v>
      </c>
      <c r="T688" s="2">
        <v>4102</v>
      </c>
      <c r="U688" s="2">
        <v>140</v>
      </c>
      <c r="V688" s="2">
        <v>1</v>
      </c>
      <c r="X688" s="2" t="s">
        <v>101</v>
      </c>
      <c r="Y688" s="2">
        <v>4102</v>
      </c>
      <c r="Z688" s="2">
        <v>10</v>
      </c>
      <c r="AB688" s="2" t="s">
        <v>101</v>
      </c>
      <c r="AC688" s="2">
        <v>4102</v>
      </c>
      <c r="AD688" s="2">
        <v>0</v>
      </c>
      <c r="AF688" s="2" t="s">
        <v>101</v>
      </c>
      <c r="AG688" s="2">
        <v>4102</v>
      </c>
      <c r="AH688" s="2">
        <v>15</v>
      </c>
    </row>
    <row r="689" spans="2:34" x14ac:dyDescent="0.2">
      <c r="B689" s="2" t="s">
        <v>67</v>
      </c>
      <c r="C689" s="2" t="s">
        <v>101</v>
      </c>
      <c r="D689" s="2">
        <v>4103</v>
      </c>
      <c r="E689" s="73">
        <v>43318</v>
      </c>
      <c r="F689" s="2">
        <v>592001</v>
      </c>
      <c r="G689" s="2">
        <v>1463505</v>
      </c>
      <c r="H689" s="2">
        <v>79</v>
      </c>
      <c r="I689" s="2">
        <v>318.5865478515625</v>
      </c>
      <c r="J689" s="2">
        <v>233.42915344238281</v>
      </c>
      <c r="K689" s="2">
        <v>19</v>
      </c>
      <c r="L689" s="75">
        <v>28</v>
      </c>
      <c r="M689" s="75">
        <v>6.88616943359375</v>
      </c>
      <c r="N689" s="75">
        <v>98</v>
      </c>
      <c r="O689" s="75">
        <v>7</v>
      </c>
      <c r="P689" s="75">
        <v>7</v>
      </c>
      <c r="S689" s="2" t="s">
        <v>101</v>
      </c>
      <c r="T689" s="2">
        <v>4103</v>
      </c>
      <c r="U689" s="2">
        <v>140</v>
      </c>
      <c r="V689" s="2">
        <v>1</v>
      </c>
      <c r="X689" s="2" t="s">
        <v>101</v>
      </c>
      <c r="Y689" s="2">
        <v>4103</v>
      </c>
      <c r="Z689" s="2">
        <v>6</v>
      </c>
      <c r="AB689" s="2" t="s">
        <v>101</v>
      </c>
      <c r="AC689" s="2">
        <v>4103</v>
      </c>
      <c r="AD689" s="2">
        <v>0</v>
      </c>
      <c r="AF689" s="2" t="s">
        <v>101</v>
      </c>
      <c r="AG689" s="2">
        <v>4103</v>
      </c>
      <c r="AH689" s="2">
        <v>2</v>
      </c>
    </row>
    <row r="690" spans="2:34" x14ac:dyDescent="0.2">
      <c r="B690" s="2" t="s">
        <v>67</v>
      </c>
      <c r="C690" s="2" t="s">
        <v>101</v>
      </c>
      <c r="D690" s="2">
        <v>4104</v>
      </c>
      <c r="E690" s="73">
        <v>43318</v>
      </c>
      <c r="F690" s="2">
        <v>591999</v>
      </c>
      <c r="G690" s="2">
        <v>1465518</v>
      </c>
      <c r="H690" s="2">
        <v>103</v>
      </c>
      <c r="I690" s="2">
        <v>540.70562744140625</v>
      </c>
      <c r="J690" s="2">
        <v>99.058540344238281</v>
      </c>
      <c r="K690" s="2">
        <v>33</v>
      </c>
      <c r="L690" s="75">
        <v>12</v>
      </c>
      <c r="M690" s="75">
        <v>6.9564361572265625</v>
      </c>
      <c r="N690" s="75">
        <v>99</v>
      </c>
      <c r="O690" s="75">
        <v>7</v>
      </c>
      <c r="P690" s="75">
        <v>7</v>
      </c>
      <c r="S690" s="2" t="s">
        <v>101</v>
      </c>
      <c r="T690" s="2">
        <v>4104</v>
      </c>
      <c r="U690" s="2">
        <v>140</v>
      </c>
      <c r="V690" s="2">
        <v>1</v>
      </c>
      <c r="X690" s="2" t="s">
        <v>101</v>
      </c>
      <c r="Y690" s="2">
        <v>4104</v>
      </c>
      <c r="Z690" s="2">
        <v>3</v>
      </c>
      <c r="AB690" s="2" t="s">
        <v>101</v>
      </c>
      <c r="AC690" s="2">
        <v>4104</v>
      </c>
      <c r="AD690" s="2">
        <v>0</v>
      </c>
      <c r="AF690" s="2" t="s">
        <v>101</v>
      </c>
      <c r="AG690" s="2">
        <v>4104</v>
      </c>
      <c r="AH690" s="2">
        <v>0</v>
      </c>
    </row>
    <row r="691" spans="2:34" x14ac:dyDescent="0.2">
      <c r="B691" s="2" t="s">
        <v>67</v>
      </c>
      <c r="C691" s="2" t="s">
        <v>101</v>
      </c>
      <c r="D691" s="2">
        <v>4105</v>
      </c>
      <c r="E691" s="73">
        <v>43319</v>
      </c>
      <c r="F691" s="2">
        <v>592001</v>
      </c>
      <c r="G691" s="2">
        <v>1471526</v>
      </c>
      <c r="H691" s="2">
        <v>100</v>
      </c>
      <c r="I691" s="2">
        <v>102.27115631103516</v>
      </c>
      <c r="J691" s="2">
        <v>54.451313018798828</v>
      </c>
      <c r="K691" s="2">
        <v>6</v>
      </c>
      <c r="L691" s="75">
        <v>6</v>
      </c>
      <c r="M691" s="75">
        <v>7.0267033576965332</v>
      </c>
      <c r="N691" s="75">
        <v>100</v>
      </c>
      <c r="O691" s="75">
        <v>7</v>
      </c>
      <c r="P691" s="75">
        <v>7</v>
      </c>
      <c r="S691" s="2" t="s">
        <v>101</v>
      </c>
      <c r="T691" s="2">
        <v>4105</v>
      </c>
      <c r="U691" s="2">
        <v>140</v>
      </c>
      <c r="V691" s="2">
        <v>1</v>
      </c>
      <c r="X691" s="2" t="s">
        <v>101</v>
      </c>
      <c r="Y691" s="2">
        <v>4105</v>
      </c>
      <c r="Z691" s="2">
        <v>3</v>
      </c>
      <c r="AB691" s="2" t="s">
        <v>101</v>
      </c>
      <c r="AC691" s="2">
        <v>4105</v>
      </c>
      <c r="AD691" s="2">
        <v>0</v>
      </c>
      <c r="AF691" s="2" t="s">
        <v>101</v>
      </c>
      <c r="AG691" s="2">
        <v>4105</v>
      </c>
      <c r="AH691" s="2">
        <v>0</v>
      </c>
    </row>
    <row r="692" spans="2:34" x14ac:dyDescent="0.2">
      <c r="B692" s="2" t="s">
        <v>67</v>
      </c>
      <c r="C692" s="2" t="s">
        <v>101</v>
      </c>
      <c r="D692" s="2">
        <v>4106</v>
      </c>
      <c r="E692" s="73">
        <v>43331</v>
      </c>
      <c r="F692" s="2">
        <v>592999</v>
      </c>
      <c r="G692" s="2">
        <v>1451633</v>
      </c>
      <c r="H692" s="2">
        <v>73</v>
      </c>
      <c r="I692" s="2">
        <v>2108.767578125</v>
      </c>
      <c r="J692" s="2">
        <v>403.76986694335937</v>
      </c>
      <c r="K692" s="2">
        <v>99</v>
      </c>
      <c r="L692" s="75">
        <v>54</v>
      </c>
      <c r="M692" s="75">
        <v>6.9564361572265625</v>
      </c>
      <c r="N692" s="75">
        <v>99</v>
      </c>
      <c r="O692" s="75">
        <v>7</v>
      </c>
      <c r="P692" s="75">
        <v>7</v>
      </c>
      <c r="S692" s="2" t="s">
        <v>101</v>
      </c>
      <c r="T692" s="2">
        <v>4106</v>
      </c>
      <c r="U692" s="2">
        <v>140</v>
      </c>
      <c r="V692" s="2">
        <v>1</v>
      </c>
      <c r="X692" s="2" t="s">
        <v>101</v>
      </c>
      <c r="Y692" s="2">
        <v>4106</v>
      </c>
      <c r="Z692" s="2">
        <v>0</v>
      </c>
      <c r="AB692" s="2" t="s">
        <v>101</v>
      </c>
      <c r="AC692" s="2">
        <v>4106</v>
      </c>
      <c r="AD692" s="2">
        <v>0</v>
      </c>
      <c r="AF692" s="2" t="s">
        <v>101</v>
      </c>
      <c r="AG692" s="2">
        <v>4106</v>
      </c>
      <c r="AH692" s="2">
        <v>17</v>
      </c>
    </row>
    <row r="693" spans="2:34" x14ac:dyDescent="0.2">
      <c r="B693" s="2" t="s">
        <v>67</v>
      </c>
      <c r="C693" s="2" t="s">
        <v>101</v>
      </c>
      <c r="D693" s="2">
        <v>4107</v>
      </c>
      <c r="E693" s="73">
        <v>43331</v>
      </c>
      <c r="F693" s="2">
        <v>593000</v>
      </c>
      <c r="G693" s="2">
        <v>1455516</v>
      </c>
      <c r="H693" s="2">
        <v>92</v>
      </c>
      <c r="I693" s="2">
        <v>3465.742431640625</v>
      </c>
      <c r="J693" s="2">
        <v>226.36659240722656</v>
      </c>
      <c r="K693" s="2">
        <v>219</v>
      </c>
      <c r="L693" s="75">
        <v>24</v>
      </c>
      <c r="M693" s="75">
        <v>6.9564366340637207</v>
      </c>
      <c r="N693" s="75">
        <v>99</v>
      </c>
      <c r="O693" s="75">
        <v>7</v>
      </c>
      <c r="P693" s="75">
        <v>7</v>
      </c>
      <c r="S693" s="2" t="s">
        <v>101</v>
      </c>
      <c r="T693" s="2">
        <v>4107</v>
      </c>
      <c r="U693" s="2">
        <v>140</v>
      </c>
      <c r="V693" s="2">
        <v>1</v>
      </c>
      <c r="X693" s="2" t="s">
        <v>101</v>
      </c>
      <c r="Y693" s="2">
        <v>4107</v>
      </c>
      <c r="Z693" s="2">
        <v>1</v>
      </c>
      <c r="AB693" s="2" t="s">
        <v>101</v>
      </c>
      <c r="AC693" s="2">
        <v>4107</v>
      </c>
      <c r="AD693" s="2">
        <v>0</v>
      </c>
      <c r="AF693" s="2" t="s">
        <v>101</v>
      </c>
      <c r="AG693" s="2">
        <v>4107</v>
      </c>
      <c r="AH693" s="2">
        <v>0</v>
      </c>
    </row>
    <row r="694" spans="2:34" x14ac:dyDescent="0.2">
      <c r="B694" s="2" t="s">
        <v>67</v>
      </c>
      <c r="C694" s="2" t="s">
        <v>101</v>
      </c>
      <c r="D694" s="2">
        <v>4108</v>
      </c>
      <c r="E694" s="73">
        <v>43317</v>
      </c>
      <c r="F694" s="2">
        <v>593000</v>
      </c>
      <c r="G694" s="2">
        <v>1463476</v>
      </c>
      <c r="H694" s="2">
        <v>50</v>
      </c>
      <c r="I694" s="2">
        <v>690.75579833984375</v>
      </c>
      <c r="J694" s="2">
        <v>729.369384765625</v>
      </c>
      <c r="K694" s="2">
        <v>25</v>
      </c>
      <c r="L694" s="75">
        <v>111</v>
      </c>
      <c r="M694" s="75">
        <v>6.9564361572265625</v>
      </c>
      <c r="N694" s="75">
        <v>99</v>
      </c>
      <c r="O694" s="75">
        <v>7</v>
      </c>
      <c r="P694" s="75">
        <v>7</v>
      </c>
      <c r="S694" s="2" t="s">
        <v>101</v>
      </c>
      <c r="T694" s="2">
        <v>4108</v>
      </c>
      <c r="U694" s="2">
        <v>140</v>
      </c>
      <c r="V694" s="2">
        <v>1</v>
      </c>
      <c r="X694" s="2" t="s">
        <v>101</v>
      </c>
      <c r="Y694" s="2">
        <v>4108</v>
      </c>
      <c r="Z694" s="2">
        <v>0</v>
      </c>
      <c r="AB694" s="2" t="s">
        <v>101</v>
      </c>
      <c r="AC694" s="2">
        <v>4108</v>
      </c>
      <c r="AD694" s="2">
        <v>0</v>
      </c>
      <c r="AF694" s="2" t="s">
        <v>101</v>
      </c>
      <c r="AG694" s="2">
        <v>4108</v>
      </c>
      <c r="AH694" s="2">
        <v>1</v>
      </c>
    </row>
    <row r="695" spans="2:34" x14ac:dyDescent="0.2">
      <c r="B695" s="2" t="s">
        <v>67</v>
      </c>
      <c r="C695" s="2" t="s">
        <v>101</v>
      </c>
      <c r="D695" s="2">
        <v>4109</v>
      </c>
      <c r="E695" s="73">
        <v>43317</v>
      </c>
      <c r="F695" s="2">
        <v>593001</v>
      </c>
      <c r="G695" s="2">
        <v>1465412</v>
      </c>
      <c r="H695" s="2">
        <v>102</v>
      </c>
      <c r="I695" s="2">
        <v>13.812229156494141</v>
      </c>
      <c r="J695" s="2">
        <v>0</v>
      </c>
      <c r="K695" s="2">
        <v>1</v>
      </c>
      <c r="L695" s="75">
        <v>0</v>
      </c>
      <c r="M695" s="75">
        <v>6.9564361572265625</v>
      </c>
      <c r="N695" s="75">
        <v>99</v>
      </c>
      <c r="O695" s="75">
        <v>7</v>
      </c>
      <c r="P695" s="75">
        <v>7</v>
      </c>
      <c r="S695" s="2" t="s">
        <v>101</v>
      </c>
      <c r="T695" s="2">
        <v>4109</v>
      </c>
      <c r="U695" s="2">
        <v>140</v>
      </c>
      <c r="V695" s="2">
        <v>1</v>
      </c>
      <c r="X695" s="2" t="s">
        <v>101</v>
      </c>
      <c r="Y695" s="2">
        <v>4109</v>
      </c>
      <c r="Z695" s="2">
        <v>3</v>
      </c>
      <c r="AB695" s="2" t="s">
        <v>101</v>
      </c>
      <c r="AC695" s="2">
        <v>4109</v>
      </c>
      <c r="AD695" s="2">
        <v>0</v>
      </c>
      <c r="AF695" s="2" t="s">
        <v>101</v>
      </c>
      <c r="AG695" s="2">
        <v>4109</v>
      </c>
      <c r="AH695" s="2">
        <v>0</v>
      </c>
    </row>
    <row r="696" spans="2:34" x14ac:dyDescent="0.2">
      <c r="B696" s="2" t="s">
        <v>67</v>
      </c>
      <c r="C696" s="2" t="s">
        <v>101</v>
      </c>
      <c r="D696" s="2">
        <v>4110</v>
      </c>
      <c r="E696" s="73">
        <v>43319</v>
      </c>
      <c r="F696" s="2">
        <v>592999</v>
      </c>
      <c r="G696" s="2">
        <v>1471418</v>
      </c>
      <c r="H696" s="2">
        <v>117</v>
      </c>
      <c r="I696" s="2">
        <v>22.867128372192383</v>
      </c>
      <c r="J696" s="2">
        <v>0</v>
      </c>
      <c r="K696" s="2">
        <v>2</v>
      </c>
      <c r="L696" s="75">
        <v>0</v>
      </c>
      <c r="M696" s="75">
        <v>7.0267033576965332</v>
      </c>
      <c r="N696" s="75">
        <v>100</v>
      </c>
      <c r="O696" s="75">
        <v>7</v>
      </c>
      <c r="P696" s="75">
        <v>7</v>
      </c>
      <c r="S696" s="2" t="s">
        <v>101</v>
      </c>
      <c r="T696" s="2">
        <v>4110</v>
      </c>
      <c r="U696" s="2">
        <v>140</v>
      </c>
      <c r="V696" s="2">
        <v>1</v>
      </c>
      <c r="X696" s="2" t="s">
        <v>101</v>
      </c>
      <c r="Y696" s="2">
        <v>4110</v>
      </c>
      <c r="Z696" s="2">
        <v>1</v>
      </c>
      <c r="AB696" s="2" t="s">
        <v>101</v>
      </c>
      <c r="AC696" s="2">
        <v>4110</v>
      </c>
      <c r="AD696" s="2">
        <v>0</v>
      </c>
      <c r="AF696" s="2" t="s">
        <v>101</v>
      </c>
      <c r="AG696" s="2">
        <v>4110</v>
      </c>
      <c r="AH696" s="2">
        <v>0</v>
      </c>
    </row>
    <row r="697" spans="2:34" x14ac:dyDescent="0.2">
      <c r="B697" s="2" t="s">
        <v>67</v>
      </c>
      <c r="C697" s="2" t="s">
        <v>101</v>
      </c>
      <c r="D697" s="2">
        <v>4111</v>
      </c>
      <c r="E697" s="73">
        <v>43319</v>
      </c>
      <c r="F697" s="2">
        <v>593000</v>
      </c>
      <c r="G697" s="2">
        <v>1473434</v>
      </c>
      <c r="H697" s="2">
        <v>62</v>
      </c>
      <c r="I697" s="2">
        <v>224.73655700683594</v>
      </c>
      <c r="J697" s="2">
        <v>65.59521484375</v>
      </c>
      <c r="K697" s="2">
        <v>12</v>
      </c>
      <c r="L697" s="75">
        <v>8</v>
      </c>
      <c r="M697" s="75">
        <v>7.0267033576965332</v>
      </c>
      <c r="N697" s="75">
        <v>100</v>
      </c>
      <c r="O697" s="75">
        <v>7</v>
      </c>
      <c r="P697" s="75">
        <v>7</v>
      </c>
      <c r="S697" s="2" t="s">
        <v>101</v>
      </c>
      <c r="T697" s="2">
        <v>4111</v>
      </c>
      <c r="U697" s="2">
        <v>140</v>
      </c>
      <c r="V697" s="2">
        <v>1</v>
      </c>
      <c r="X697" s="2" t="s">
        <v>101</v>
      </c>
      <c r="Y697" s="2">
        <v>4111</v>
      </c>
      <c r="Z697" s="2">
        <v>0</v>
      </c>
      <c r="AB697" s="2" t="s">
        <v>101</v>
      </c>
      <c r="AC697" s="2">
        <v>4111</v>
      </c>
      <c r="AD697" s="2">
        <v>0</v>
      </c>
      <c r="AF697" s="2" t="s">
        <v>101</v>
      </c>
      <c r="AG697" s="2">
        <v>4111</v>
      </c>
      <c r="AH697" s="2">
        <v>0</v>
      </c>
    </row>
    <row r="698" spans="2:34" x14ac:dyDescent="0.2">
      <c r="B698" s="2" t="s">
        <v>67</v>
      </c>
      <c r="C698" s="2" t="s">
        <v>101</v>
      </c>
      <c r="D698" s="2">
        <v>4112</v>
      </c>
      <c r="E698" s="73">
        <v>43331</v>
      </c>
      <c r="F698" s="2">
        <v>593999</v>
      </c>
      <c r="G698" s="2">
        <v>1453434</v>
      </c>
      <c r="H698" s="2">
        <v>57</v>
      </c>
      <c r="I698" s="2">
        <v>466.33502197265625</v>
      </c>
      <c r="J698" s="2">
        <v>146.60771179199219</v>
      </c>
      <c r="K698" s="2">
        <v>25</v>
      </c>
      <c r="L698" s="75">
        <v>17</v>
      </c>
      <c r="M698" s="75">
        <v>6.9564361572265625</v>
      </c>
      <c r="N698" s="75">
        <v>99</v>
      </c>
      <c r="O698" s="75">
        <v>7</v>
      </c>
      <c r="P698" s="75">
        <v>7</v>
      </c>
      <c r="S698" s="2" t="s">
        <v>101</v>
      </c>
      <c r="T698" s="2">
        <v>4112</v>
      </c>
      <c r="U698" s="2">
        <v>140</v>
      </c>
      <c r="V698" s="2">
        <v>1</v>
      </c>
      <c r="X698" s="2" t="s">
        <v>101</v>
      </c>
      <c r="Y698" s="2">
        <v>4112</v>
      </c>
      <c r="Z698" s="2">
        <v>1</v>
      </c>
      <c r="AB698" s="2" t="s">
        <v>101</v>
      </c>
      <c r="AC698" s="2">
        <v>4112</v>
      </c>
      <c r="AD698" s="2">
        <v>0</v>
      </c>
      <c r="AF698" s="2" t="s">
        <v>101</v>
      </c>
      <c r="AG698" s="2">
        <v>4112</v>
      </c>
      <c r="AH698" s="2">
        <v>0</v>
      </c>
    </row>
    <row r="699" spans="2:34" x14ac:dyDescent="0.2">
      <c r="B699" s="2" t="s">
        <v>67</v>
      </c>
      <c r="C699" s="2" t="s">
        <v>101</v>
      </c>
      <c r="D699" s="2">
        <v>4113</v>
      </c>
      <c r="E699" s="73">
        <v>43332</v>
      </c>
      <c r="F699" s="2">
        <v>594000</v>
      </c>
      <c r="G699" s="2">
        <v>1455423</v>
      </c>
      <c r="H699" s="2">
        <v>43</v>
      </c>
      <c r="I699" s="2">
        <v>2890.289794921875</v>
      </c>
      <c r="J699" s="2">
        <v>838.57855224609375</v>
      </c>
      <c r="K699" s="2">
        <v>108</v>
      </c>
      <c r="L699" s="75">
        <v>109</v>
      </c>
      <c r="M699" s="75">
        <v>6.9564366340637207</v>
      </c>
      <c r="N699" s="75">
        <v>99</v>
      </c>
      <c r="O699" s="75">
        <v>7</v>
      </c>
      <c r="P699" s="75">
        <v>7</v>
      </c>
      <c r="S699" s="2" t="s">
        <v>101</v>
      </c>
      <c r="T699" s="2">
        <v>4113</v>
      </c>
      <c r="U699" s="2">
        <v>140</v>
      </c>
      <c r="V699" s="2">
        <v>1</v>
      </c>
      <c r="X699" s="2" t="s">
        <v>101</v>
      </c>
      <c r="Y699" s="2">
        <v>4113</v>
      </c>
      <c r="Z699" s="2">
        <v>2</v>
      </c>
      <c r="AB699" s="2" t="s">
        <v>101</v>
      </c>
      <c r="AC699" s="2">
        <v>4113</v>
      </c>
      <c r="AD699" s="2">
        <v>0</v>
      </c>
      <c r="AF699" s="2" t="s">
        <v>101</v>
      </c>
      <c r="AG699" s="2">
        <v>4113</v>
      </c>
      <c r="AH699" s="2">
        <v>1</v>
      </c>
    </row>
    <row r="700" spans="2:34" x14ac:dyDescent="0.2">
      <c r="B700" s="2" t="s">
        <v>67</v>
      </c>
      <c r="C700" s="2" t="s">
        <v>101</v>
      </c>
      <c r="D700" s="2">
        <v>4114</v>
      </c>
      <c r="E700" s="73">
        <v>43332</v>
      </c>
      <c r="F700" s="2">
        <v>594001</v>
      </c>
      <c r="G700" s="2">
        <v>1461416</v>
      </c>
      <c r="H700" s="2">
        <v>45</v>
      </c>
      <c r="I700" s="2">
        <v>321.7332763671875</v>
      </c>
      <c r="J700" s="2">
        <v>326.24249267578125</v>
      </c>
      <c r="K700" s="2">
        <v>16</v>
      </c>
      <c r="L700" s="75">
        <v>50</v>
      </c>
      <c r="M700" s="75">
        <v>6.9564361572265625</v>
      </c>
      <c r="N700" s="75">
        <v>99</v>
      </c>
      <c r="O700" s="75">
        <v>7</v>
      </c>
      <c r="P700" s="75">
        <v>7</v>
      </c>
      <c r="S700" s="2" t="s">
        <v>101</v>
      </c>
      <c r="T700" s="2">
        <v>4114</v>
      </c>
      <c r="U700" s="2">
        <v>140</v>
      </c>
      <c r="V700" s="2">
        <v>1</v>
      </c>
      <c r="X700" s="2" t="s">
        <v>101</v>
      </c>
      <c r="Y700" s="2">
        <v>4114</v>
      </c>
      <c r="Z700" s="2">
        <v>0</v>
      </c>
      <c r="AB700" s="2" t="s">
        <v>101</v>
      </c>
      <c r="AC700" s="2">
        <v>4114</v>
      </c>
      <c r="AD700" s="2">
        <v>0</v>
      </c>
      <c r="AF700" s="2" t="s">
        <v>101</v>
      </c>
      <c r="AG700" s="2">
        <v>4114</v>
      </c>
      <c r="AH700" s="2">
        <v>0</v>
      </c>
    </row>
    <row r="701" spans="2:34" x14ac:dyDescent="0.2">
      <c r="B701" s="2" t="s">
        <v>67</v>
      </c>
      <c r="C701" s="2" t="s">
        <v>101</v>
      </c>
      <c r="D701" s="2">
        <v>4115</v>
      </c>
      <c r="E701" s="73">
        <v>43317</v>
      </c>
      <c r="F701" s="2">
        <v>594002</v>
      </c>
      <c r="G701" s="2">
        <v>1463427</v>
      </c>
      <c r="H701" s="2">
        <v>47</v>
      </c>
      <c r="I701" s="2">
        <v>3637.098388671875</v>
      </c>
      <c r="J701" s="2">
        <v>718.89276123046875</v>
      </c>
      <c r="K701" s="2">
        <v>134</v>
      </c>
      <c r="L701" s="75">
        <v>99</v>
      </c>
      <c r="M701" s="75">
        <v>6.9564366340637207</v>
      </c>
      <c r="N701" s="75">
        <v>99</v>
      </c>
      <c r="O701" s="75">
        <v>7</v>
      </c>
      <c r="P701" s="75">
        <v>7</v>
      </c>
      <c r="S701" s="2" t="s">
        <v>101</v>
      </c>
      <c r="T701" s="2">
        <v>4115</v>
      </c>
      <c r="U701" s="2">
        <v>140</v>
      </c>
      <c r="V701" s="2">
        <v>1</v>
      </c>
      <c r="X701" s="2" t="s">
        <v>101</v>
      </c>
      <c r="Y701" s="2">
        <v>4115</v>
      </c>
      <c r="Z701" s="2">
        <v>0</v>
      </c>
      <c r="AB701" s="2" t="s">
        <v>101</v>
      </c>
      <c r="AC701" s="2">
        <v>4115</v>
      </c>
      <c r="AD701" s="2">
        <v>1</v>
      </c>
      <c r="AF701" s="2" t="s">
        <v>101</v>
      </c>
      <c r="AG701" s="2">
        <v>4115</v>
      </c>
      <c r="AH701" s="2">
        <v>2</v>
      </c>
    </row>
    <row r="702" spans="2:34" x14ac:dyDescent="0.2">
      <c r="B702" s="2" t="s">
        <v>67</v>
      </c>
      <c r="C702" s="2" t="s">
        <v>101</v>
      </c>
      <c r="D702" s="2">
        <v>4116</v>
      </c>
      <c r="E702" s="73">
        <v>43317</v>
      </c>
      <c r="F702" s="2">
        <v>594001</v>
      </c>
      <c r="G702" s="2">
        <v>1465303</v>
      </c>
      <c r="H702" s="2">
        <v>59</v>
      </c>
      <c r="I702" s="2">
        <v>0</v>
      </c>
      <c r="J702" s="2">
        <v>10.559208869934082</v>
      </c>
      <c r="K702" s="2">
        <v>0</v>
      </c>
      <c r="L702" s="75">
        <v>1</v>
      </c>
      <c r="M702" s="75">
        <v>7.0267033576965332</v>
      </c>
      <c r="N702" s="75">
        <v>100</v>
      </c>
      <c r="O702" s="75">
        <v>7</v>
      </c>
      <c r="P702" s="75">
        <v>7</v>
      </c>
      <c r="S702" s="2" t="s">
        <v>101</v>
      </c>
      <c r="T702" s="2">
        <v>4116</v>
      </c>
      <c r="U702" s="2">
        <v>140</v>
      </c>
      <c r="V702" s="2">
        <v>1</v>
      </c>
      <c r="X702" s="2" t="s">
        <v>101</v>
      </c>
      <c r="Y702" s="2">
        <v>4116</v>
      </c>
      <c r="Z702" s="2">
        <v>1</v>
      </c>
      <c r="AB702" s="2" t="s">
        <v>101</v>
      </c>
      <c r="AC702" s="2">
        <v>4116</v>
      </c>
      <c r="AD702" s="2">
        <v>0</v>
      </c>
      <c r="AF702" s="2" t="s">
        <v>101</v>
      </c>
      <c r="AG702" s="2">
        <v>4116</v>
      </c>
      <c r="AH702" s="2">
        <v>0</v>
      </c>
    </row>
    <row r="703" spans="2:34" x14ac:dyDescent="0.2">
      <c r="B703" s="2" t="s">
        <v>67</v>
      </c>
      <c r="C703" s="2" t="s">
        <v>101</v>
      </c>
      <c r="D703" s="2">
        <v>4117</v>
      </c>
      <c r="E703" s="73">
        <v>43313</v>
      </c>
      <c r="F703" s="2">
        <v>593999</v>
      </c>
      <c r="G703" s="2">
        <v>1471328</v>
      </c>
      <c r="H703" s="2">
        <v>94</v>
      </c>
      <c r="I703" s="2">
        <v>1558.6446533203125</v>
      </c>
      <c r="J703" s="2">
        <v>190.50135803222656</v>
      </c>
      <c r="K703" s="2">
        <v>91</v>
      </c>
      <c r="L703" s="75">
        <v>20</v>
      </c>
      <c r="M703" s="75">
        <v>7.0267033576965332</v>
      </c>
      <c r="N703" s="75">
        <v>100</v>
      </c>
      <c r="O703" s="75">
        <v>7</v>
      </c>
      <c r="P703" s="75">
        <v>7</v>
      </c>
      <c r="S703" s="2" t="s">
        <v>101</v>
      </c>
      <c r="T703" s="2">
        <v>4117</v>
      </c>
      <c r="U703" s="2">
        <v>140</v>
      </c>
      <c r="V703" s="2">
        <v>1</v>
      </c>
      <c r="X703" s="2" t="s">
        <v>101</v>
      </c>
      <c r="Y703" s="2">
        <v>4117</v>
      </c>
      <c r="Z703" s="2">
        <v>0</v>
      </c>
      <c r="AB703" s="2" t="s">
        <v>101</v>
      </c>
      <c r="AC703" s="2">
        <v>4117</v>
      </c>
      <c r="AD703" s="2">
        <v>0</v>
      </c>
      <c r="AF703" s="2" t="s">
        <v>101</v>
      </c>
      <c r="AG703" s="2">
        <v>4117</v>
      </c>
      <c r="AH703" s="2">
        <v>8</v>
      </c>
    </row>
    <row r="704" spans="2:34" x14ac:dyDescent="0.2">
      <c r="B704" s="2" t="s">
        <v>67</v>
      </c>
      <c r="C704" s="2" t="s">
        <v>101</v>
      </c>
      <c r="D704" s="2">
        <v>4118</v>
      </c>
      <c r="E704" s="73">
        <v>43313</v>
      </c>
      <c r="F704" s="2">
        <v>594001</v>
      </c>
      <c r="G704" s="2">
        <v>1473294</v>
      </c>
      <c r="H704" s="2">
        <v>65</v>
      </c>
      <c r="I704" s="2">
        <v>246.4559326171875</v>
      </c>
      <c r="J704" s="2">
        <v>62.658721923828125</v>
      </c>
      <c r="K704" s="2">
        <v>13</v>
      </c>
      <c r="L704" s="75">
        <v>9</v>
      </c>
      <c r="M704" s="75">
        <v>6.9564361572265625</v>
      </c>
      <c r="N704" s="75">
        <v>99</v>
      </c>
      <c r="O704" s="75">
        <v>7</v>
      </c>
      <c r="P704" s="75">
        <v>7</v>
      </c>
      <c r="S704" s="2" t="s">
        <v>101</v>
      </c>
      <c r="T704" s="2">
        <v>4118</v>
      </c>
      <c r="U704" s="2">
        <v>140</v>
      </c>
      <c r="V704" s="2">
        <v>1</v>
      </c>
      <c r="X704" s="2" t="s">
        <v>101</v>
      </c>
      <c r="Y704" s="2">
        <v>4118</v>
      </c>
      <c r="Z704" s="2">
        <v>0</v>
      </c>
      <c r="AB704" s="2" t="s">
        <v>101</v>
      </c>
      <c r="AC704" s="2">
        <v>4118</v>
      </c>
      <c r="AD704" s="2">
        <v>0</v>
      </c>
      <c r="AF704" s="2" t="s">
        <v>101</v>
      </c>
      <c r="AG704" s="2">
        <v>4118</v>
      </c>
      <c r="AH704" s="2">
        <v>0</v>
      </c>
    </row>
    <row r="705" spans="2:34" x14ac:dyDescent="0.2">
      <c r="B705" s="2" t="s">
        <v>67</v>
      </c>
      <c r="C705" s="2" t="s">
        <v>101</v>
      </c>
      <c r="D705" s="2">
        <v>4119</v>
      </c>
      <c r="E705" s="73">
        <v>43330</v>
      </c>
      <c r="F705" s="2">
        <v>594999</v>
      </c>
      <c r="G705" s="2">
        <v>1445804</v>
      </c>
      <c r="H705" s="2">
        <v>108</v>
      </c>
      <c r="I705" s="2">
        <v>1729.7354736328125</v>
      </c>
      <c r="J705" s="2">
        <v>240.27151489257812</v>
      </c>
      <c r="K705" s="2">
        <v>74</v>
      </c>
      <c r="L705" s="75">
        <v>33</v>
      </c>
      <c r="M705" s="75">
        <v>6.9564361572265625</v>
      </c>
      <c r="N705" s="75">
        <v>99</v>
      </c>
      <c r="O705" s="75">
        <v>7</v>
      </c>
      <c r="P705" s="75">
        <v>7</v>
      </c>
      <c r="S705" s="2" t="s">
        <v>101</v>
      </c>
      <c r="T705" s="2">
        <v>4119</v>
      </c>
      <c r="U705" s="2">
        <v>140</v>
      </c>
      <c r="V705" s="2">
        <v>1</v>
      </c>
      <c r="X705" s="2" t="s">
        <v>101</v>
      </c>
      <c r="Y705" s="2">
        <v>4119</v>
      </c>
      <c r="Z705" s="2">
        <v>2</v>
      </c>
      <c r="AB705" s="2" t="s">
        <v>101</v>
      </c>
      <c r="AC705" s="2">
        <v>4119</v>
      </c>
      <c r="AD705" s="2">
        <v>12</v>
      </c>
      <c r="AF705" s="2" t="s">
        <v>101</v>
      </c>
      <c r="AG705" s="2">
        <v>4119</v>
      </c>
      <c r="AH705" s="2">
        <v>0</v>
      </c>
    </row>
    <row r="706" spans="2:34" x14ac:dyDescent="0.2">
      <c r="B706" s="2" t="s">
        <v>67</v>
      </c>
      <c r="C706" s="2" t="s">
        <v>101</v>
      </c>
      <c r="D706" s="2">
        <v>4120</v>
      </c>
      <c r="E706" s="73">
        <v>43332</v>
      </c>
      <c r="F706" s="2">
        <v>595000</v>
      </c>
      <c r="G706" s="2">
        <v>1455306</v>
      </c>
      <c r="H706" s="2">
        <v>56</v>
      </c>
      <c r="I706" s="2">
        <v>138.75436401367187</v>
      </c>
      <c r="J706" s="2">
        <v>53.870456695556641</v>
      </c>
      <c r="K706" s="2">
        <v>8</v>
      </c>
      <c r="L706" s="75">
        <v>7</v>
      </c>
      <c r="M706" s="75">
        <v>7.0267033576965332</v>
      </c>
      <c r="N706" s="75">
        <v>100</v>
      </c>
      <c r="O706" s="75">
        <v>7</v>
      </c>
      <c r="P706" s="75">
        <v>7</v>
      </c>
      <c r="S706" s="2" t="s">
        <v>101</v>
      </c>
      <c r="T706" s="2">
        <v>4120</v>
      </c>
      <c r="U706" s="2">
        <v>140</v>
      </c>
      <c r="V706" s="2">
        <v>1</v>
      </c>
      <c r="X706" s="2" t="s">
        <v>101</v>
      </c>
      <c r="Y706" s="2">
        <v>4120</v>
      </c>
      <c r="Z706" s="2">
        <v>1</v>
      </c>
      <c r="AB706" s="2" t="s">
        <v>101</v>
      </c>
      <c r="AC706" s="2">
        <v>4120</v>
      </c>
      <c r="AD706" s="2">
        <v>0</v>
      </c>
      <c r="AF706" s="2" t="s">
        <v>101</v>
      </c>
      <c r="AG706" s="2">
        <v>4120</v>
      </c>
      <c r="AH706" s="2">
        <v>0</v>
      </c>
    </row>
    <row r="707" spans="2:34" x14ac:dyDescent="0.2">
      <c r="B707" s="2" t="s">
        <v>67</v>
      </c>
      <c r="C707" s="2" t="s">
        <v>101</v>
      </c>
      <c r="D707" s="2">
        <v>4121</v>
      </c>
      <c r="E707" s="73">
        <v>43332</v>
      </c>
      <c r="F707" s="2">
        <v>595001</v>
      </c>
      <c r="G707" s="2">
        <v>1461303</v>
      </c>
      <c r="H707" s="2">
        <v>34</v>
      </c>
      <c r="I707" s="2">
        <v>1391.68701171875</v>
      </c>
      <c r="J707" s="2">
        <v>492.742919921875</v>
      </c>
      <c r="K707" s="2">
        <v>52</v>
      </c>
      <c r="L707" s="75">
        <v>77</v>
      </c>
      <c r="M707" s="75">
        <v>7.0267033576965332</v>
      </c>
      <c r="N707" s="75">
        <v>100</v>
      </c>
      <c r="O707" s="75">
        <v>7</v>
      </c>
      <c r="P707" s="75">
        <v>7</v>
      </c>
      <c r="S707" s="2" t="s">
        <v>101</v>
      </c>
      <c r="T707" s="2">
        <v>4121</v>
      </c>
      <c r="U707" s="2">
        <v>140</v>
      </c>
      <c r="V707" s="2">
        <v>1</v>
      </c>
      <c r="X707" s="2" t="s">
        <v>101</v>
      </c>
      <c r="Y707" s="2">
        <v>4121</v>
      </c>
      <c r="Z707" s="2">
        <v>0</v>
      </c>
      <c r="AB707" s="2" t="s">
        <v>101</v>
      </c>
      <c r="AC707" s="2">
        <v>4121</v>
      </c>
      <c r="AD707" s="2">
        <v>0</v>
      </c>
      <c r="AF707" s="2" t="s">
        <v>101</v>
      </c>
      <c r="AG707" s="2">
        <v>4121</v>
      </c>
      <c r="AH707" s="2">
        <v>2</v>
      </c>
    </row>
    <row r="708" spans="2:34" x14ac:dyDescent="0.2">
      <c r="B708" s="2" t="s">
        <v>67</v>
      </c>
      <c r="C708" s="2" t="s">
        <v>101</v>
      </c>
      <c r="D708" s="2">
        <v>4122</v>
      </c>
      <c r="E708" s="73">
        <v>43316</v>
      </c>
      <c r="F708" s="2">
        <v>595001</v>
      </c>
      <c r="G708" s="2">
        <v>1463304</v>
      </c>
      <c r="H708" s="2">
        <v>38</v>
      </c>
      <c r="I708" s="2">
        <v>1615.7342529296875</v>
      </c>
      <c r="J708" s="2">
        <v>274.75067138671875</v>
      </c>
      <c r="K708" s="2">
        <v>52</v>
      </c>
      <c r="L708" s="75">
        <v>38</v>
      </c>
      <c r="M708" s="75">
        <v>6.9564361572265625</v>
      </c>
      <c r="N708" s="75">
        <v>99</v>
      </c>
      <c r="O708" s="75">
        <v>7</v>
      </c>
      <c r="P708" s="75">
        <v>7</v>
      </c>
      <c r="S708" s="2" t="s">
        <v>101</v>
      </c>
      <c r="T708" s="2">
        <v>4122</v>
      </c>
      <c r="U708" s="2">
        <v>140</v>
      </c>
      <c r="V708" s="2">
        <v>1</v>
      </c>
      <c r="X708" s="2" t="s">
        <v>101</v>
      </c>
      <c r="Y708" s="2">
        <v>4122</v>
      </c>
      <c r="Z708" s="2">
        <v>0</v>
      </c>
      <c r="AB708" s="2" t="s">
        <v>101</v>
      </c>
      <c r="AC708" s="2">
        <v>4122</v>
      </c>
      <c r="AD708" s="2">
        <v>0</v>
      </c>
      <c r="AF708" s="2" t="s">
        <v>101</v>
      </c>
      <c r="AG708" s="2">
        <v>4122</v>
      </c>
      <c r="AH708" s="2">
        <v>0</v>
      </c>
    </row>
    <row r="709" spans="2:34" x14ac:dyDescent="0.2">
      <c r="B709" s="2" t="s">
        <v>67</v>
      </c>
      <c r="C709" s="2" t="s">
        <v>101</v>
      </c>
      <c r="D709" s="2">
        <v>4123</v>
      </c>
      <c r="E709" s="73">
        <v>43314</v>
      </c>
      <c r="F709" s="2">
        <v>594999</v>
      </c>
      <c r="G709" s="2">
        <v>1465307</v>
      </c>
      <c r="H709" s="2">
        <v>42</v>
      </c>
      <c r="I709" s="2">
        <v>1362.768798828125</v>
      </c>
      <c r="J709" s="2">
        <v>612.3388671875</v>
      </c>
      <c r="K709" s="2">
        <v>67</v>
      </c>
      <c r="L709" s="75">
        <v>89</v>
      </c>
      <c r="M709" s="75">
        <v>7.0267033576965332</v>
      </c>
      <c r="N709" s="75">
        <v>100</v>
      </c>
      <c r="O709" s="75">
        <v>7</v>
      </c>
      <c r="P709" s="75">
        <v>7</v>
      </c>
      <c r="S709" s="2" t="s">
        <v>101</v>
      </c>
      <c r="T709" s="2">
        <v>4123</v>
      </c>
      <c r="U709" s="2">
        <v>140</v>
      </c>
      <c r="V709" s="2">
        <v>1</v>
      </c>
      <c r="X709" s="2" t="s">
        <v>101</v>
      </c>
      <c r="Y709" s="2">
        <v>4123</v>
      </c>
      <c r="Z709" s="2">
        <v>0</v>
      </c>
      <c r="AB709" s="2" t="s">
        <v>101</v>
      </c>
      <c r="AC709" s="2">
        <v>4123</v>
      </c>
      <c r="AD709" s="2">
        <v>0</v>
      </c>
      <c r="AF709" s="2" t="s">
        <v>101</v>
      </c>
      <c r="AG709" s="2">
        <v>4123</v>
      </c>
      <c r="AH709" s="2">
        <v>0</v>
      </c>
    </row>
    <row r="710" spans="2:34" x14ac:dyDescent="0.2">
      <c r="B710" s="2" t="s">
        <v>67</v>
      </c>
      <c r="C710" s="2" t="s">
        <v>101</v>
      </c>
      <c r="D710" s="2">
        <v>4124</v>
      </c>
      <c r="E710" s="73">
        <v>43313</v>
      </c>
      <c r="F710" s="2">
        <v>595003</v>
      </c>
      <c r="G710" s="2">
        <v>1471302</v>
      </c>
      <c r="H710" s="2">
        <v>83</v>
      </c>
      <c r="I710" s="2">
        <v>1785.74267578125</v>
      </c>
      <c r="J710" s="2">
        <v>314.79495239257812</v>
      </c>
      <c r="K710" s="2">
        <v>97</v>
      </c>
      <c r="L710" s="75">
        <v>37</v>
      </c>
      <c r="M710" s="75">
        <v>6.9564361572265625</v>
      </c>
      <c r="N710" s="75">
        <v>99</v>
      </c>
      <c r="O710" s="75">
        <v>7</v>
      </c>
      <c r="P710" s="75">
        <v>7</v>
      </c>
      <c r="S710" s="2" t="s">
        <v>101</v>
      </c>
      <c r="T710" s="2">
        <v>4124</v>
      </c>
      <c r="U710" s="2">
        <v>140</v>
      </c>
      <c r="V710" s="2">
        <v>1</v>
      </c>
      <c r="X710" s="2" t="s">
        <v>101</v>
      </c>
      <c r="Y710" s="2">
        <v>4124</v>
      </c>
      <c r="Z710" s="2">
        <v>0</v>
      </c>
      <c r="AB710" s="2" t="s">
        <v>101</v>
      </c>
      <c r="AC710" s="2">
        <v>4124</v>
      </c>
      <c r="AD710" s="2">
        <v>10</v>
      </c>
      <c r="AF710" s="2" t="s">
        <v>101</v>
      </c>
      <c r="AG710" s="2">
        <v>4124</v>
      </c>
      <c r="AH710" s="2">
        <v>2</v>
      </c>
    </row>
    <row r="711" spans="2:34" x14ac:dyDescent="0.2">
      <c r="B711" s="2" t="s">
        <v>67</v>
      </c>
      <c r="C711" s="2" t="s">
        <v>101</v>
      </c>
      <c r="D711" s="2">
        <v>4125</v>
      </c>
      <c r="E711" s="73">
        <v>43330</v>
      </c>
      <c r="F711" s="2">
        <v>600001</v>
      </c>
      <c r="G711" s="2">
        <v>1443901</v>
      </c>
      <c r="H711" s="2">
        <v>124</v>
      </c>
      <c r="I711" s="2">
        <v>3025.895263671875</v>
      </c>
      <c r="J711" s="2">
        <v>223.56828308105469</v>
      </c>
      <c r="K711" s="2">
        <v>142</v>
      </c>
      <c r="L711" s="75">
        <v>28</v>
      </c>
      <c r="M711" s="75">
        <v>6.9564361572265625</v>
      </c>
      <c r="N711" s="75">
        <v>99</v>
      </c>
      <c r="O711" s="75">
        <v>7</v>
      </c>
      <c r="P711" s="75">
        <v>7</v>
      </c>
      <c r="S711" s="2" t="s">
        <v>101</v>
      </c>
      <c r="T711" s="2">
        <v>4125</v>
      </c>
      <c r="U711" s="2">
        <v>140</v>
      </c>
      <c r="V711" s="2">
        <v>1</v>
      </c>
      <c r="X711" s="2" t="s">
        <v>101</v>
      </c>
      <c r="Y711" s="2">
        <v>4125</v>
      </c>
      <c r="Z711" s="2">
        <v>5</v>
      </c>
      <c r="AB711" s="2" t="s">
        <v>101</v>
      </c>
      <c r="AC711" s="2">
        <v>4125</v>
      </c>
      <c r="AD711" s="2">
        <v>3</v>
      </c>
      <c r="AF711" s="2" t="s">
        <v>101</v>
      </c>
      <c r="AG711" s="2">
        <v>4125</v>
      </c>
      <c r="AH711" s="2">
        <v>0</v>
      </c>
    </row>
    <row r="712" spans="2:34" x14ac:dyDescent="0.2">
      <c r="B712" s="2" t="s">
        <v>67</v>
      </c>
      <c r="C712" s="2" t="s">
        <v>101</v>
      </c>
      <c r="D712" s="2">
        <v>4126</v>
      </c>
      <c r="E712" s="73">
        <v>43330</v>
      </c>
      <c r="F712" s="2">
        <v>600001</v>
      </c>
      <c r="G712" s="2">
        <v>1445897</v>
      </c>
      <c r="H712" s="2">
        <v>72</v>
      </c>
      <c r="I712" s="2">
        <v>3231.01220703125</v>
      </c>
      <c r="J712" s="2">
        <v>178.48631286621094</v>
      </c>
      <c r="K712" s="2">
        <v>145</v>
      </c>
      <c r="L712" s="75">
        <v>21</v>
      </c>
      <c r="M712" s="75">
        <v>6.9564361572265625</v>
      </c>
      <c r="N712" s="75">
        <v>99</v>
      </c>
      <c r="O712" s="75">
        <v>7</v>
      </c>
      <c r="P712" s="75">
        <v>7</v>
      </c>
      <c r="S712" s="2" t="s">
        <v>101</v>
      </c>
      <c r="T712" s="2">
        <v>4126</v>
      </c>
      <c r="U712" s="2">
        <v>140</v>
      </c>
      <c r="V712" s="2">
        <v>1</v>
      </c>
      <c r="X712" s="2" t="s">
        <v>101</v>
      </c>
      <c r="Y712" s="2">
        <v>4126</v>
      </c>
      <c r="Z712" s="2">
        <v>0</v>
      </c>
      <c r="AB712" s="2" t="s">
        <v>101</v>
      </c>
      <c r="AC712" s="2">
        <v>4126</v>
      </c>
      <c r="AD712" s="2">
        <v>0</v>
      </c>
      <c r="AF712" s="2" t="s">
        <v>101</v>
      </c>
      <c r="AG712" s="2">
        <v>4126</v>
      </c>
      <c r="AH712" s="2">
        <v>0</v>
      </c>
    </row>
    <row r="713" spans="2:34" x14ac:dyDescent="0.2">
      <c r="B713" s="2" t="s">
        <v>67</v>
      </c>
      <c r="C713" s="2" t="s">
        <v>101</v>
      </c>
      <c r="D713" s="2">
        <v>4127</v>
      </c>
      <c r="E713" s="73">
        <v>43330</v>
      </c>
      <c r="F713" s="2">
        <v>600000</v>
      </c>
      <c r="G713" s="2">
        <v>1451904</v>
      </c>
      <c r="H713" s="2">
        <v>65</v>
      </c>
      <c r="I713" s="2">
        <v>293.36376953125</v>
      </c>
      <c r="J713" s="2">
        <v>37.441619873046875</v>
      </c>
      <c r="K713" s="2">
        <v>11</v>
      </c>
      <c r="L713" s="75">
        <v>4</v>
      </c>
      <c r="M713" s="75">
        <v>6.9564366340637207</v>
      </c>
      <c r="N713" s="75">
        <v>99</v>
      </c>
      <c r="O713" s="75">
        <v>7</v>
      </c>
      <c r="P713" s="75">
        <v>7</v>
      </c>
      <c r="S713" s="2" t="s">
        <v>101</v>
      </c>
      <c r="T713" s="2">
        <v>4127</v>
      </c>
      <c r="U713" s="2">
        <v>140</v>
      </c>
      <c r="V713" s="2">
        <v>1</v>
      </c>
      <c r="X713" s="2" t="s">
        <v>101</v>
      </c>
      <c r="Y713" s="2">
        <v>4127</v>
      </c>
      <c r="Z713" s="2">
        <v>3</v>
      </c>
      <c r="AB713" s="2" t="s">
        <v>101</v>
      </c>
      <c r="AC713" s="2">
        <v>4127</v>
      </c>
      <c r="AD713" s="2">
        <v>0</v>
      </c>
      <c r="AF713" s="2" t="s">
        <v>101</v>
      </c>
      <c r="AG713" s="2">
        <v>4127</v>
      </c>
      <c r="AH713" s="2">
        <v>0</v>
      </c>
    </row>
    <row r="714" spans="2:34" x14ac:dyDescent="0.2">
      <c r="B714" s="2" t="s">
        <v>67</v>
      </c>
      <c r="C714" s="2" t="s">
        <v>101</v>
      </c>
      <c r="D714" s="2">
        <v>4128</v>
      </c>
      <c r="E714" s="73">
        <v>43316</v>
      </c>
      <c r="F714" s="2">
        <v>600001</v>
      </c>
      <c r="G714" s="2">
        <v>1461209</v>
      </c>
      <c r="H714" s="2">
        <v>34</v>
      </c>
      <c r="I714" s="2">
        <v>852.6805419921875</v>
      </c>
      <c r="J714" s="2">
        <v>193.69046020507812</v>
      </c>
      <c r="K714" s="2">
        <v>33</v>
      </c>
      <c r="L714" s="75">
        <v>27</v>
      </c>
      <c r="M714" s="75">
        <v>6.9564361572265625</v>
      </c>
      <c r="N714" s="75">
        <v>99</v>
      </c>
      <c r="O714" s="75">
        <v>7</v>
      </c>
      <c r="P714" s="75">
        <v>7</v>
      </c>
      <c r="S714" s="2" t="s">
        <v>101</v>
      </c>
      <c r="T714" s="2">
        <v>4128</v>
      </c>
      <c r="U714" s="2">
        <v>140</v>
      </c>
      <c r="V714" s="2">
        <v>1</v>
      </c>
      <c r="X714" s="2" t="s">
        <v>101</v>
      </c>
      <c r="Y714" s="2">
        <v>4128</v>
      </c>
      <c r="Z714" s="2">
        <v>0</v>
      </c>
      <c r="AB714" s="2" t="s">
        <v>101</v>
      </c>
      <c r="AC714" s="2">
        <v>4128</v>
      </c>
      <c r="AD714" s="2">
        <v>0</v>
      </c>
      <c r="AF714" s="2" t="s">
        <v>101</v>
      </c>
      <c r="AG714" s="2">
        <v>4128</v>
      </c>
      <c r="AH714" s="2">
        <v>2</v>
      </c>
    </row>
    <row r="715" spans="2:34" x14ac:dyDescent="0.2">
      <c r="B715" s="2" t="s">
        <v>67</v>
      </c>
      <c r="C715" s="2" t="s">
        <v>101</v>
      </c>
      <c r="D715" s="2">
        <v>4129</v>
      </c>
      <c r="E715" s="73">
        <v>43316</v>
      </c>
      <c r="F715" s="2">
        <v>600000</v>
      </c>
      <c r="G715" s="2">
        <v>1463195</v>
      </c>
      <c r="H715" s="2">
        <v>37</v>
      </c>
      <c r="I715" s="2">
        <v>477.27218627929687</v>
      </c>
      <c r="J715" s="2">
        <v>653.27728271484375</v>
      </c>
      <c r="K715" s="2">
        <v>15</v>
      </c>
      <c r="L715" s="75">
        <v>114</v>
      </c>
      <c r="M715" s="75">
        <v>6.9564366340637207</v>
      </c>
      <c r="N715" s="75">
        <v>99</v>
      </c>
      <c r="O715" s="75">
        <v>7</v>
      </c>
      <c r="P715" s="75">
        <v>7</v>
      </c>
      <c r="S715" s="2" t="s">
        <v>101</v>
      </c>
      <c r="T715" s="2">
        <v>4129</v>
      </c>
      <c r="U715" s="2">
        <v>140</v>
      </c>
      <c r="V715" s="2">
        <v>1</v>
      </c>
      <c r="X715" s="2" t="s">
        <v>101</v>
      </c>
      <c r="Y715" s="2">
        <v>4129</v>
      </c>
      <c r="Z715" s="2">
        <v>0</v>
      </c>
      <c r="AB715" s="2" t="s">
        <v>101</v>
      </c>
      <c r="AC715" s="2">
        <v>4129</v>
      </c>
      <c r="AD715" s="2">
        <v>0</v>
      </c>
      <c r="AF715" s="2" t="s">
        <v>101</v>
      </c>
      <c r="AG715" s="2">
        <v>4129</v>
      </c>
      <c r="AH715" s="2">
        <v>0</v>
      </c>
    </row>
    <row r="716" spans="2:34" x14ac:dyDescent="0.2">
      <c r="B716" s="2" t="s">
        <v>67</v>
      </c>
      <c r="C716" s="2" t="s">
        <v>101</v>
      </c>
      <c r="D716" s="2">
        <v>4130</v>
      </c>
      <c r="E716" s="73">
        <v>43314</v>
      </c>
      <c r="F716" s="2">
        <v>595999</v>
      </c>
      <c r="G716" s="2">
        <v>1465191</v>
      </c>
      <c r="H716" s="2">
        <v>78</v>
      </c>
      <c r="I716" s="2">
        <v>99.5550537109375</v>
      </c>
      <c r="J716" s="2">
        <v>19.406421661376953</v>
      </c>
      <c r="K716" s="2">
        <v>5</v>
      </c>
      <c r="L716" s="75">
        <v>3</v>
      </c>
      <c r="M716" s="75">
        <v>6.9564361572265625</v>
      </c>
      <c r="N716" s="75">
        <v>99</v>
      </c>
      <c r="O716" s="75">
        <v>7</v>
      </c>
      <c r="P716" s="75">
        <v>7</v>
      </c>
      <c r="S716" s="2" t="s">
        <v>101</v>
      </c>
      <c r="T716" s="2">
        <v>4130</v>
      </c>
      <c r="U716" s="2">
        <v>140</v>
      </c>
      <c r="V716" s="2">
        <v>1</v>
      </c>
      <c r="X716" s="2" t="s">
        <v>101</v>
      </c>
      <c r="Y716" s="2">
        <v>4130</v>
      </c>
      <c r="Z716" s="2">
        <v>3</v>
      </c>
      <c r="AB716" s="2" t="s">
        <v>101</v>
      </c>
      <c r="AC716" s="2">
        <v>4130</v>
      </c>
      <c r="AD716" s="2">
        <v>0</v>
      </c>
      <c r="AF716" s="2" t="s">
        <v>101</v>
      </c>
      <c r="AG716" s="2">
        <v>4130</v>
      </c>
      <c r="AH716" s="2">
        <v>0</v>
      </c>
    </row>
    <row r="717" spans="2:34" x14ac:dyDescent="0.2">
      <c r="B717" s="2" t="s">
        <v>67</v>
      </c>
      <c r="C717" s="2" t="s">
        <v>101</v>
      </c>
      <c r="D717" s="2">
        <v>4131</v>
      </c>
      <c r="E717" s="73">
        <v>43314</v>
      </c>
      <c r="F717" s="2">
        <v>600001</v>
      </c>
      <c r="G717" s="2">
        <v>1471193</v>
      </c>
      <c r="H717" s="2">
        <v>101</v>
      </c>
      <c r="I717" s="2">
        <v>1563.870849609375</v>
      </c>
      <c r="J717" s="2">
        <v>130.38153076171875</v>
      </c>
      <c r="K717" s="2">
        <v>75</v>
      </c>
      <c r="L717" s="75">
        <v>16</v>
      </c>
      <c r="M717" s="75">
        <v>6.9564361572265625</v>
      </c>
      <c r="N717" s="75">
        <v>99</v>
      </c>
      <c r="O717" s="75">
        <v>7</v>
      </c>
      <c r="P717" s="75">
        <v>7</v>
      </c>
      <c r="S717" s="2" t="s">
        <v>101</v>
      </c>
      <c r="T717" s="2">
        <v>4131</v>
      </c>
      <c r="U717" s="2">
        <v>140</v>
      </c>
      <c r="V717" s="2">
        <v>1</v>
      </c>
      <c r="X717" s="2" t="s">
        <v>101</v>
      </c>
      <c r="Y717" s="2">
        <v>4131</v>
      </c>
      <c r="Z717" s="2">
        <v>5</v>
      </c>
      <c r="AB717" s="2" t="s">
        <v>101</v>
      </c>
      <c r="AC717" s="2">
        <v>4131</v>
      </c>
      <c r="AD717" s="2">
        <v>8</v>
      </c>
      <c r="AF717" s="2" t="s">
        <v>101</v>
      </c>
      <c r="AG717" s="2">
        <v>4131</v>
      </c>
      <c r="AH717" s="2">
        <v>0</v>
      </c>
    </row>
    <row r="718" spans="2:34" x14ac:dyDescent="0.2">
      <c r="B718" s="2" t="s">
        <v>67</v>
      </c>
      <c r="C718" s="2" t="s">
        <v>101</v>
      </c>
      <c r="D718" s="2">
        <v>4132</v>
      </c>
      <c r="E718" s="73">
        <v>43329</v>
      </c>
      <c r="F718" s="2">
        <v>601000</v>
      </c>
      <c r="G718" s="2">
        <v>1453128</v>
      </c>
      <c r="H718" s="2">
        <v>47</v>
      </c>
      <c r="I718" s="2">
        <v>858.59295654296875</v>
      </c>
      <c r="J718" s="2">
        <v>125.10536956787109</v>
      </c>
      <c r="K718" s="2">
        <v>32</v>
      </c>
      <c r="L718" s="75">
        <v>17</v>
      </c>
      <c r="M718" s="75">
        <v>6.9564361572265625</v>
      </c>
      <c r="N718" s="75">
        <v>99</v>
      </c>
      <c r="O718" s="75">
        <v>7</v>
      </c>
      <c r="P718" s="75">
        <v>7</v>
      </c>
      <c r="S718" s="2" t="s">
        <v>101</v>
      </c>
      <c r="T718" s="2">
        <v>4132</v>
      </c>
      <c r="U718" s="2">
        <v>140</v>
      </c>
      <c r="V718" s="2">
        <v>1</v>
      </c>
      <c r="X718" s="2" t="s">
        <v>101</v>
      </c>
      <c r="Y718" s="2">
        <v>4132</v>
      </c>
      <c r="Z718" s="2">
        <v>2</v>
      </c>
      <c r="AB718" s="2" t="s">
        <v>101</v>
      </c>
      <c r="AC718" s="2">
        <v>4132</v>
      </c>
      <c r="AD718" s="2">
        <v>0</v>
      </c>
      <c r="AF718" s="2" t="s">
        <v>101</v>
      </c>
      <c r="AG718" s="2">
        <v>4132</v>
      </c>
      <c r="AH718" s="2">
        <v>0</v>
      </c>
    </row>
    <row r="719" spans="2:34" x14ac:dyDescent="0.2">
      <c r="B719" s="2" t="s">
        <v>67</v>
      </c>
      <c r="C719" s="2" t="s">
        <v>101</v>
      </c>
      <c r="D719" s="2">
        <v>4133</v>
      </c>
      <c r="E719" s="73">
        <v>43329</v>
      </c>
      <c r="F719" s="2">
        <v>601001</v>
      </c>
      <c r="G719" s="2">
        <v>1455095</v>
      </c>
      <c r="H719" s="2">
        <v>59</v>
      </c>
      <c r="I719" s="2">
        <v>1546.79248046875</v>
      </c>
      <c r="J719" s="2">
        <v>116.61715698242187</v>
      </c>
      <c r="K719" s="2">
        <v>60</v>
      </c>
      <c r="L719" s="75">
        <v>15</v>
      </c>
      <c r="M719" s="75">
        <v>6.9564361572265625</v>
      </c>
      <c r="N719" s="75">
        <v>99</v>
      </c>
      <c r="O719" s="75">
        <v>7</v>
      </c>
      <c r="P719" s="75">
        <v>7</v>
      </c>
      <c r="S719" s="2" t="s">
        <v>101</v>
      </c>
      <c r="T719" s="2">
        <v>4133</v>
      </c>
      <c r="U719" s="2">
        <v>140</v>
      </c>
      <c r="V719" s="2">
        <v>1</v>
      </c>
      <c r="X719" s="2" t="s">
        <v>101</v>
      </c>
      <c r="Y719" s="2">
        <v>4133</v>
      </c>
      <c r="Z719" s="2">
        <v>0</v>
      </c>
      <c r="AB719" s="2" t="s">
        <v>101</v>
      </c>
      <c r="AC719" s="2">
        <v>4133</v>
      </c>
      <c r="AD719" s="2">
        <v>0</v>
      </c>
      <c r="AF719" s="2" t="s">
        <v>101</v>
      </c>
      <c r="AG719" s="2">
        <v>4133</v>
      </c>
      <c r="AH719" s="2">
        <v>0</v>
      </c>
    </row>
    <row r="720" spans="2:34" x14ac:dyDescent="0.2">
      <c r="B720" s="2" t="s">
        <v>67</v>
      </c>
      <c r="C720" s="2" t="s">
        <v>101</v>
      </c>
      <c r="D720" s="2">
        <v>4134</v>
      </c>
      <c r="E720" s="73">
        <v>43329</v>
      </c>
      <c r="F720" s="2">
        <v>601000</v>
      </c>
      <c r="G720" s="2">
        <v>1461114</v>
      </c>
      <c r="H720" s="2">
        <v>43</v>
      </c>
      <c r="I720" s="2">
        <v>2515.851318359375</v>
      </c>
      <c r="J720" s="2">
        <v>617.99652099609375</v>
      </c>
      <c r="K720" s="2">
        <v>102</v>
      </c>
      <c r="L720" s="75">
        <v>93</v>
      </c>
      <c r="M720" s="75">
        <v>6.9564361572265625</v>
      </c>
      <c r="N720" s="75">
        <v>99</v>
      </c>
      <c r="O720" s="75">
        <v>7</v>
      </c>
      <c r="P720" s="75">
        <v>7</v>
      </c>
      <c r="S720" s="2" t="s">
        <v>101</v>
      </c>
      <c r="T720" s="2">
        <v>4134</v>
      </c>
      <c r="U720" s="2">
        <v>140</v>
      </c>
      <c r="V720" s="2">
        <v>1</v>
      </c>
      <c r="X720" s="2" t="s">
        <v>101</v>
      </c>
      <c r="Y720" s="2">
        <v>4134</v>
      </c>
      <c r="Z720" s="2">
        <v>0</v>
      </c>
      <c r="AB720" s="2" t="s">
        <v>101</v>
      </c>
      <c r="AC720" s="2">
        <v>4134</v>
      </c>
      <c r="AD720" s="2">
        <v>0</v>
      </c>
      <c r="AF720" s="2" t="s">
        <v>101</v>
      </c>
      <c r="AG720" s="2">
        <v>4134</v>
      </c>
      <c r="AH720" s="2">
        <v>0</v>
      </c>
    </row>
    <row r="721" spans="2:34" x14ac:dyDescent="0.2">
      <c r="B721" s="2" t="s">
        <v>67</v>
      </c>
      <c r="C721" s="2" t="s">
        <v>101</v>
      </c>
      <c r="D721" s="2">
        <v>4135</v>
      </c>
      <c r="E721" s="73">
        <v>43322</v>
      </c>
      <c r="F721" s="2">
        <v>600998</v>
      </c>
      <c r="G721" s="2">
        <v>1473100</v>
      </c>
      <c r="H721" s="2">
        <v>39</v>
      </c>
      <c r="I721" s="2">
        <v>1793.6627197265625</v>
      </c>
      <c r="J721" s="2">
        <v>586.84136962890625</v>
      </c>
      <c r="K721" s="2">
        <v>70</v>
      </c>
      <c r="L721" s="75">
        <v>77</v>
      </c>
      <c r="M721" s="75">
        <v>7.0267033576965332</v>
      </c>
      <c r="N721" s="75">
        <v>100</v>
      </c>
      <c r="O721" s="75">
        <v>7</v>
      </c>
      <c r="P721" s="75">
        <v>7</v>
      </c>
      <c r="S721" s="2" t="s">
        <v>101</v>
      </c>
      <c r="T721" s="2">
        <v>4135</v>
      </c>
      <c r="U721" s="2">
        <v>140</v>
      </c>
      <c r="V721" s="2">
        <v>1</v>
      </c>
      <c r="X721" s="2" t="s">
        <v>101</v>
      </c>
      <c r="Y721" s="2">
        <v>4135</v>
      </c>
      <c r="Z721" s="2">
        <v>0</v>
      </c>
      <c r="AB721" s="2" t="s">
        <v>101</v>
      </c>
      <c r="AC721" s="2">
        <v>4135</v>
      </c>
      <c r="AD721" s="2">
        <v>0</v>
      </c>
      <c r="AF721" s="2" t="s">
        <v>101</v>
      </c>
      <c r="AG721" s="2">
        <v>4135</v>
      </c>
      <c r="AH721" s="2">
        <v>2</v>
      </c>
    </row>
    <row r="722" spans="2:34" x14ac:dyDescent="0.2">
      <c r="B722" s="2" t="s">
        <v>67</v>
      </c>
      <c r="C722" s="2" t="s">
        <v>101</v>
      </c>
      <c r="D722" s="2">
        <v>4136</v>
      </c>
      <c r="E722" s="73">
        <v>43322</v>
      </c>
      <c r="F722" s="2">
        <v>601009</v>
      </c>
      <c r="G722" s="2">
        <v>1475102</v>
      </c>
      <c r="H722" s="2">
        <v>184</v>
      </c>
      <c r="I722" s="2">
        <v>1793.0859375</v>
      </c>
      <c r="J722" s="2">
        <v>470.46047973632812</v>
      </c>
      <c r="K722" s="2">
        <v>88</v>
      </c>
      <c r="L722" s="75">
        <v>57</v>
      </c>
      <c r="M722" s="75">
        <v>7.0267033576965332</v>
      </c>
      <c r="N722" s="75">
        <v>100</v>
      </c>
      <c r="O722" s="75">
        <v>7</v>
      </c>
      <c r="P722" s="75">
        <v>7</v>
      </c>
      <c r="S722" s="2" t="s">
        <v>101</v>
      </c>
      <c r="T722" s="2">
        <v>4136</v>
      </c>
      <c r="U722" s="2">
        <v>140</v>
      </c>
      <c r="V722" s="2">
        <v>1</v>
      </c>
      <c r="X722" s="2" t="s">
        <v>101</v>
      </c>
      <c r="Y722" s="2">
        <v>4136</v>
      </c>
      <c r="Z722" s="2">
        <v>0</v>
      </c>
      <c r="AB722" s="2" t="s">
        <v>101</v>
      </c>
      <c r="AC722" s="2">
        <v>4136</v>
      </c>
      <c r="AD722" s="2">
        <v>1</v>
      </c>
      <c r="AF722" s="2" t="s">
        <v>101</v>
      </c>
      <c r="AG722" s="2">
        <v>4136</v>
      </c>
      <c r="AH722" s="2">
        <v>2</v>
      </c>
    </row>
    <row r="723" spans="2:34" x14ac:dyDescent="0.2">
      <c r="B723" s="2" t="s">
        <v>67</v>
      </c>
      <c r="C723" s="2" t="s">
        <v>101</v>
      </c>
      <c r="D723" s="2">
        <v>4137</v>
      </c>
      <c r="E723" s="73">
        <v>43322</v>
      </c>
      <c r="F723" s="2">
        <v>601992</v>
      </c>
      <c r="G723" s="2">
        <v>1473099</v>
      </c>
      <c r="H723" s="2">
        <v>70</v>
      </c>
      <c r="I723" s="2">
        <v>2336.337158203125</v>
      </c>
      <c r="J723" s="2">
        <v>255.11793518066406</v>
      </c>
      <c r="K723" s="2">
        <v>89</v>
      </c>
      <c r="L723" s="75">
        <v>34</v>
      </c>
      <c r="M723" s="75">
        <v>6.9564361572265625</v>
      </c>
      <c r="N723" s="75">
        <v>99</v>
      </c>
      <c r="O723" s="75">
        <v>7</v>
      </c>
      <c r="P723" s="75">
        <v>7</v>
      </c>
      <c r="S723" s="2" t="s">
        <v>101</v>
      </c>
      <c r="T723" s="2">
        <v>4137</v>
      </c>
      <c r="U723" s="2">
        <v>140</v>
      </c>
      <c r="V723" s="2">
        <v>1</v>
      </c>
      <c r="X723" s="2" t="s">
        <v>101</v>
      </c>
      <c r="Y723" s="2">
        <v>4137</v>
      </c>
      <c r="Z723" s="2">
        <v>0</v>
      </c>
      <c r="AB723" s="2" t="s">
        <v>101</v>
      </c>
      <c r="AC723" s="2">
        <v>4137</v>
      </c>
      <c r="AD723" s="2">
        <v>6</v>
      </c>
      <c r="AF723" s="2" t="s">
        <v>101</v>
      </c>
      <c r="AG723" s="2">
        <v>4137</v>
      </c>
      <c r="AH723" s="2">
        <v>4</v>
      </c>
    </row>
    <row r="724" spans="2:34" x14ac:dyDescent="0.2">
      <c r="B724" s="2" t="s">
        <v>67</v>
      </c>
      <c r="C724" s="2" t="s">
        <v>101</v>
      </c>
      <c r="D724" s="2">
        <v>4138</v>
      </c>
      <c r="E724" s="73">
        <v>43325</v>
      </c>
      <c r="F724" s="2">
        <v>602999</v>
      </c>
      <c r="G724" s="2">
        <v>1462916</v>
      </c>
      <c r="H724" s="2">
        <v>35</v>
      </c>
      <c r="I724" s="2">
        <v>1761.40380859375</v>
      </c>
      <c r="J724" s="2">
        <v>493.90765380859375</v>
      </c>
      <c r="K724" s="2">
        <v>60</v>
      </c>
      <c r="L724" s="75">
        <v>71</v>
      </c>
      <c r="M724" s="75">
        <v>6.9564361572265625</v>
      </c>
      <c r="N724" s="75">
        <v>99</v>
      </c>
      <c r="O724" s="75">
        <v>7</v>
      </c>
      <c r="P724" s="75">
        <v>7</v>
      </c>
      <c r="S724" s="2" t="s">
        <v>101</v>
      </c>
      <c r="T724" s="2">
        <v>4138</v>
      </c>
      <c r="U724" s="2">
        <v>140</v>
      </c>
      <c r="V724" s="2">
        <v>1</v>
      </c>
      <c r="X724" s="2" t="s">
        <v>101</v>
      </c>
      <c r="Y724" s="2">
        <v>4138</v>
      </c>
      <c r="Z724" s="2">
        <v>0</v>
      </c>
      <c r="AB724" s="2" t="s">
        <v>101</v>
      </c>
      <c r="AC724" s="2">
        <v>4138</v>
      </c>
      <c r="AD724" s="2">
        <v>0</v>
      </c>
      <c r="AF724" s="2" t="s">
        <v>101</v>
      </c>
      <c r="AG724" s="2">
        <v>4138</v>
      </c>
      <c r="AH724" s="2">
        <v>0</v>
      </c>
    </row>
    <row r="725" spans="2:34" x14ac:dyDescent="0.2">
      <c r="B725" s="2" t="s">
        <v>67</v>
      </c>
      <c r="C725" s="2" t="s">
        <v>101</v>
      </c>
      <c r="D725" s="2">
        <v>4139</v>
      </c>
      <c r="E725" s="73">
        <v>43325</v>
      </c>
      <c r="F725" s="2">
        <v>602992</v>
      </c>
      <c r="G725" s="2">
        <v>1464898</v>
      </c>
      <c r="H725" s="2">
        <v>216</v>
      </c>
      <c r="I725" s="2">
        <v>1833.0244140625</v>
      </c>
      <c r="J725" s="2">
        <v>554.2294921875</v>
      </c>
      <c r="K725" s="2">
        <v>97</v>
      </c>
      <c r="L725" s="75">
        <v>62</v>
      </c>
      <c r="M725" s="75">
        <v>6.9564361572265625</v>
      </c>
      <c r="N725" s="75">
        <v>99</v>
      </c>
      <c r="O725" s="75">
        <v>7</v>
      </c>
      <c r="P725" s="75">
        <v>7</v>
      </c>
      <c r="S725" s="2" t="s">
        <v>101</v>
      </c>
      <c r="T725" s="2">
        <v>4139</v>
      </c>
      <c r="U725" s="2">
        <v>140</v>
      </c>
      <c r="V725" s="2">
        <v>1</v>
      </c>
      <c r="X725" s="2" t="s">
        <v>101</v>
      </c>
      <c r="Y725" s="2">
        <v>4139</v>
      </c>
      <c r="Z725" s="2">
        <v>6</v>
      </c>
      <c r="AB725" s="2" t="s">
        <v>101</v>
      </c>
      <c r="AC725" s="2">
        <v>4139</v>
      </c>
      <c r="AD725" s="2">
        <v>0</v>
      </c>
      <c r="AF725" s="2" t="s">
        <v>101</v>
      </c>
      <c r="AG725" s="2">
        <v>4139</v>
      </c>
      <c r="AH725" s="2">
        <v>3</v>
      </c>
    </row>
    <row r="726" spans="2:34" x14ac:dyDescent="0.2">
      <c r="B726" s="2" t="s">
        <v>67</v>
      </c>
      <c r="C726" s="2" t="s">
        <v>101</v>
      </c>
      <c r="D726" s="2">
        <v>4140</v>
      </c>
      <c r="E726" s="73">
        <v>43324</v>
      </c>
      <c r="F726" s="2">
        <v>603001</v>
      </c>
      <c r="G726" s="2">
        <v>1471054</v>
      </c>
      <c r="H726" s="2">
        <v>112</v>
      </c>
      <c r="I726" s="2">
        <v>1220.5274658203125</v>
      </c>
      <c r="J726" s="2">
        <v>280.16082763671875</v>
      </c>
      <c r="K726" s="2">
        <v>67</v>
      </c>
      <c r="L726" s="75">
        <v>32</v>
      </c>
      <c r="M726" s="75">
        <v>6.9564361572265625</v>
      </c>
      <c r="N726" s="75">
        <v>99</v>
      </c>
      <c r="O726" s="75">
        <v>7</v>
      </c>
      <c r="P726" s="75">
        <v>7</v>
      </c>
      <c r="S726" s="2" t="s">
        <v>101</v>
      </c>
      <c r="T726" s="2">
        <v>4140</v>
      </c>
      <c r="U726" s="2">
        <v>140</v>
      </c>
      <c r="V726" s="2">
        <v>1</v>
      </c>
      <c r="X726" s="2" t="s">
        <v>101</v>
      </c>
      <c r="Y726" s="2">
        <v>4140</v>
      </c>
      <c r="Z726" s="2">
        <v>3</v>
      </c>
      <c r="AB726" s="2" t="s">
        <v>101</v>
      </c>
      <c r="AC726" s="2">
        <v>4140</v>
      </c>
      <c r="AD726" s="2">
        <v>2</v>
      </c>
      <c r="AF726" s="2" t="s">
        <v>101</v>
      </c>
      <c r="AG726" s="2">
        <v>4140</v>
      </c>
      <c r="AH726" s="2">
        <v>0</v>
      </c>
    </row>
    <row r="727" spans="2:34" x14ac:dyDescent="0.2">
      <c r="B727" s="2" t="s">
        <v>67</v>
      </c>
      <c r="C727" s="2" t="s">
        <v>101</v>
      </c>
      <c r="D727" s="2">
        <v>4141</v>
      </c>
      <c r="E727" s="73">
        <v>43324</v>
      </c>
      <c r="F727" s="2">
        <v>603000</v>
      </c>
      <c r="G727" s="2">
        <v>1472991</v>
      </c>
      <c r="H727" s="2">
        <v>111</v>
      </c>
      <c r="I727" s="2">
        <v>886.0819091796875</v>
      </c>
      <c r="J727" s="2">
        <v>121.49600219726562</v>
      </c>
      <c r="K727" s="2">
        <v>35</v>
      </c>
      <c r="L727" s="75">
        <v>14</v>
      </c>
      <c r="M727" s="75">
        <v>6.9564361572265625</v>
      </c>
      <c r="N727" s="75">
        <v>99</v>
      </c>
      <c r="O727" s="75">
        <v>7</v>
      </c>
      <c r="P727" s="75">
        <v>7</v>
      </c>
      <c r="S727" s="2" t="s">
        <v>101</v>
      </c>
      <c r="T727" s="2">
        <v>4141</v>
      </c>
      <c r="U727" s="2">
        <v>140</v>
      </c>
      <c r="V727" s="2">
        <v>1</v>
      </c>
      <c r="X727" s="2" t="s">
        <v>101</v>
      </c>
      <c r="Y727" s="2">
        <v>4141</v>
      </c>
      <c r="Z727" s="2">
        <v>1</v>
      </c>
      <c r="AB727" s="2" t="s">
        <v>101</v>
      </c>
      <c r="AC727" s="2">
        <v>4141</v>
      </c>
      <c r="AD727" s="2">
        <v>3</v>
      </c>
      <c r="AF727" s="2" t="s">
        <v>101</v>
      </c>
      <c r="AG727" s="2">
        <v>4141</v>
      </c>
      <c r="AH727" s="2">
        <v>9</v>
      </c>
    </row>
    <row r="728" spans="2:34" x14ac:dyDescent="0.2">
      <c r="B728" s="2" t="s">
        <v>67</v>
      </c>
      <c r="C728" s="2" t="s">
        <v>101</v>
      </c>
      <c r="D728" s="2">
        <v>4142</v>
      </c>
      <c r="E728" s="73">
        <v>43323</v>
      </c>
      <c r="F728" s="2">
        <v>602886</v>
      </c>
      <c r="G728" s="2">
        <v>1475001</v>
      </c>
      <c r="H728" s="2">
        <v>252</v>
      </c>
      <c r="I728" s="2">
        <v>1911.232177734375</v>
      </c>
      <c r="J728" s="2">
        <v>389.731201171875</v>
      </c>
      <c r="K728" s="2">
        <v>91</v>
      </c>
      <c r="L728" s="75">
        <v>44</v>
      </c>
      <c r="M728" s="75">
        <v>6.9564361572265625</v>
      </c>
      <c r="N728" s="75">
        <v>99</v>
      </c>
      <c r="O728" s="75">
        <v>7</v>
      </c>
      <c r="P728" s="75">
        <v>7</v>
      </c>
      <c r="S728" s="2" t="s">
        <v>101</v>
      </c>
      <c r="T728" s="2">
        <v>4142</v>
      </c>
      <c r="U728" s="2">
        <v>140</v>
      </c>
      <c r="V728" s="2">
        <v>1</v>
      </c>
      <c r="X728" s="2" t="s">
        <v>101</v>
      </c>
      <c r="Y728" s="2">
        <v>4142</v>
      </c>
      <c r="Z728" s="2">
        <v>2</v>
      </c>
      <c r="AB728" s="2" t="s">
        <v>101</v>
      </c>
      <c r="AC728" s="2">
        <v>4142</v>
      </c>
      <c r="AD728" s="2">
        <v>0</v>
      </c>
      <c r="AF728" s="2" t="s">
        <v>101</v>
      </c>
      <c r="AG728" s="2">
        <v>4142</v>
      </c>
      <c r="AH728" s="2">
        <v>4</v>
      </c>
    </row>
    <row r="729" spans="2:34" x14ac:dyDescent="0.2">
      <c r="B729" s="2" t="s">
        <v>67</v>
      </c>
      <c r="C729" s="2" t="s">
        <v>101</v>
      </c>
      <c r="D729" s="2">
        <v>4143</v>
      </c>
      <c r="E729" s="73">
        <v>43325</v>
      </c>
      <c r="F729" s="2">
        <v>604016</v>
      </c>
      <c r="G729" s="2">
        <v>1464902</v>
      </c>
      <c r="H729" s="2">
        <v>226</v>
      </c>
      <c r="I729" s="2">
        <v>3463.12353515625</v>
      </c>
      <c r="J729" s="2">
        <v>900.628173828125</v>
      </c>
      <c r="K729" s="2">
        <v>194</v>
      </c>
      <c r="L729" s="75">
        <v>102</v>
      </c>
      <c r="M729" s="75">
        <v>6.9564361572265625</v>
      </c>
      <c r="N729" s="75">
        <v>99</v>
      </c>
      <c r="O729" s="75">
        <v>7</v>
      </c>
      <c r="P729" s="75">
        <v>7</v>
      </c>
      <c r="S729" s="2" t="s">
        <v>101</v>
      </c>
      <c r="T729" s="2">
        <v>4143</v>
      </c>
      <c r="U729" s="2">
        <v>140</v>
      </c>
      <c r="V729" s="2">
        <v>1</v>
      </c>
      <c r="X729" s="2" t="s">
        <v>101</v>
      </c>
      <c r="Y729" s="2">
        <v>4143</v>
      </c>
      <c r="Z729" s="2">
        <v>2</v>
      </c>
      <c r="AB729" s="2" t="s">
        <v>101</v>
      </c>
      <c r="AC729" s="2">
        <v>4143</v>
      </c>
      <c r="AD729" s="2">
        <v>0</v>
      </c>
      <c r="AF729" s="2" t="s">
        <v>101</v>
      </c>
      <c r="AG729" s="2">
        <v>4143</v>
      </c>
      <c r="AH729" s="2">
        <v>1</v>
      </c>
    </row>
    <row r="730" spans="2:34" x14ac:dyDescent="0.2">
      <c r="B730" s="2" t="s">
        <v>67</v>
      </c>
      <c r="C730" s="2" t="s">
        <v>101</v>
      </c>
      <c r="D730" s="2">
        <v>4144</v>
      </c>
      <c r="E730" s="73">
        <v>43324</v>
      </c>
      <c r="F730" s="2">
        <v>604001</v>
      </c>
      <c r="G730" s="2">
        <v>1470910</v>
      </c>
      <c r="H730" s="2">
        <v>130</v>
      </c>
      <c r="I730" s="2">
        <v>2533.32568359375</v>
      </c>
      <c r="J730" s="2">
        <v>353.7601318359375</v>
      </c>
      <c r="K730" s="2">
        <v>101</v>
      </c>
      <c r="L730" s="75">
        <v>44</v>
      </c>
      <c r="M730" s="75">
        <v>6.88616943359375</v>
      </c>
      <c r="N730" s="75">
        <v>98</v>
      </c>
      <c r="O730" s="75">
        <v>7</v>
      </c>
      <c r="P730" s="75">
        <v>7</v>
      </c>
      <c r="S730" s="2" t="s">
        <v>101</v>
      </c>
      <c r="T730" s="2">
        <v>4144</v>
      </c>
      <c r="U730" s="2">
        <v>140</v>
      </c>
      <c r="V730" s="2">
        <v>1</v>
      </c>
      <c r="X730" s="2" t="s">
        <v>101</v>
      </c>
      <c r="Y730" s="2">
        <v>4144</v>
      </c>
      <c r="Z730" s="2">
        <v>2</v>
      </c>
      <c r="AB730" s="2" t="s">
        <v>101</v>
      </c>
      <c r="AC730" s="2">
        <v>4144</v>
      </c>
      <c r="AD730" s="2">
        <v>1</v>
      </c>
      <c r="AF730" s="2" t="s">
        <v>101</v>
      </c>
      <c r="AG730" s="2">
        <v>4144</v>
      </c>
      <c r="AH730" s="2">
        <v>1</v>
      </c>
    </row>
    <row r="731" spans="2:34" x14ac:dyDescent="0.2">
      <c r="B731" s="2" t="s">
        <v>67</v>
      </c>
      <c r="C731" s="2" t="s">
        <v>101</v>
      </c>
      <c r="D731" s="2">
        <v>4145</v>
      </c>
      <c r="E731" s="73">
        <v>43326</v>
      </c>
      <c r="F731" s="2">
        <v>605001</v>
      </c>
      <c r="G731" s="2">
        <v>1470821</v>
      </c>
      <c r="H731" s="2">
        <v>182</v>
      </c>
      <c r="I731" s="2">
        <v>2364.33984375</v>
      </c>
      <c r="J731" s="2">
        <v>820.01953125</v>
      </c>
      <c r="K731" s="2">
        <v>103</v>
      </c>
      <c r="L731" s="75">
        <v>103</v>
      </c>
      <c r="M731" s="75">
        <v>6.9564361572265625</v>
      </c>
      <c r="N731" s="75">
        <v>99</v>
      </c>
      <c r="O731" s="75">
        <v>7</v>
      </c>
      <c r="P731" s="75">
        <v>7</v>
      </c>
      <c r="S731" s="2" t="s">
        <v>101</v>
      </c>
      <c r="T731" s="2">
        <v>4145</v>
      </c>
      <c r="U731" s="2">
        <v>140</v>
      </c>
      <c r="V731" s="2">
        <v>1</v>
      </c>
      <c r="X731" s="2" t="s">
        <v>101</v>
      </c>
      <c r="Y731" s="2">
        <v>4145</v>
      </c>
      <c r="Z731" s="2">
        <v>1</v>
      </c>
      <c r="AB731" s="2" t="s">
        <v>101</v>
      </c>
      <c r="AC731" s="2">
        <v>4145</v>
      </c>
      <c r="AD731" s="2">
        <v>4</v>
      </c>
      <c r="AF731" s="2" t="s">
        <v>101</v>
      </c>
      <c r="AG731" s="2">
        <v>4145</v>
      </c>
      <c r="AH731" s="2">
        <v>3</v>
      </c>
    </row>
    <row r="732" spans="2:34" x14ac:dyDescent="0.2">
      <c r="B732" s="2" t="s">
        <v>67</v>
      </c>
      <c r="C732" s="2" t="s">
        <v>101</v>
      </c>
      <c r="D732" s="2">
        <v>4146</v>
      </c>
      <c r="E732" s="73">
        <v>43323</v>
      </c>
      <c r="F732" s="2">
        <v>604993</v>
      </c>
      <c r="G732" s="2">
        <v>1480998</v>
      </c>
      <c r="H732" s="2">
        <v>159</v>
      </c>
      <c r="I732" s="2">
        <v>1624.781494140625</v>
      </c>
      <c r="J732" s="2">
        <v>161.45057678222656</v>
      </c>
      <c r="K732" s="2">
        <v>58</v>
      </c>
      <c r="L732" s="75">
        <v>19</v>
      </c>
      <c r="M732" s="75">
        <v>6.88616943359375</v>
      </c>
      <c r="N732" s="75">
        <v>98</v>
      </c>
      <c r="O732" s="75">
        <v>7</v>
      </c>
      <c r="P732" s="75">
        <v>7</v>
      </c>
      <c r="S732" s="2" t="s">
        <v>101</v>
      </c>
      <c r="T732" s="2">
        <v>4146</v>
      </c>
      <c r="U732" s="2">
        <v>140</v>
      </c>
      <c r="V732" s="2">
        <v>1</v>
      </c>
      <c r="X732" s="2" t="s">
        <v>101</v>
      </c>
      <c r="Y732" s="2">
        <v>4146</v>
      </c>
      <c r="Z732" s="2">
        <v>0</v>
      </c>
      <c r="AB732" s="2" t="s">
        <v>101</v>
      </c>
      <c r="AC732" s="2">
        <v>4146</v>
      </c>
      <c r="AD732" s="2">
        <v>1</v>
      </c>
      <c r="AF732" s="2" t="s">
        <v>101</v>
      </c>
      <c r="AG732" s="2">
        <v>4146</v>
      </c>
      <c r="AH732" s="2">
        <v>2</v>
      </c>
    </row>
    <row r="733" spans="2:34" x14ac:dyDescent="0.2">
      <c r="B733" s="2" t="s">
        <v>68</v>
      </c>
      <c r="C733" s="2" t="s">
        <v>101</v>
      </c>
      <c r="D733" s="2">
        <v>4147</v>
      </c>
      <c r="E733" s="73">
        <v>43253</v>
      </c>
      <c r="F733" s="2">
        <v>583999</v>
      </c>
      <c r="G733" s="2">
        <v>1483457</v>
      </c>
      <c r="H733" s="2">
        <v>130</v>
      </c>
      <c r="I733" s="2">
        <v>2060.47900390625</v>
      </c>
      <c r="J733" s="2">
        <v>648.44464111328125</v>
      </c>
      <c r="K733" s="2">
        <v>133</v>
      </c>
      <c r="L733" s="75">
        <v>68</v>
      </c>
      <c r="M733" s="75">
        <v>6.9564361572265625</v>
      </c>
      <c r="N733" s="75">
        <v>99</v>
      </c>
      <c r="O733" s="75">
        <v>7</v>
      </c>
      <c r="P733" s="75">
        <v>7</v>
      </c>
      <c r="S733" s="2" t="s">
        <v>101</v>
      </c>
      <c r="T733" s="2">
        <v>4147</v>
      </c>
      <c r="U733" s="2">
        <v>140</v>
      </c>
      <c r="V733" s="2">
        <v>1</v>
      </c>
      <c r="X733" s="2" t="s">
        <v>101</v>
      </c>
      <c r="Y733" s="2">
        <v>4147</v>
      </c>
      <c r="Z733" s="2">
        <v>16</v>
      </c>
      <c r="AB733" s="2" t="s">
        <v>101</v>
      </c>
      <c r="AC733" s="2">
        <v>4147</v>
      </c>
      <c r="AD733" s="2">
        <v>0</v>
      </c>
      <c r="AF733" s="2" t="s">
        <v>101</v>
      </c>
      <c r="AG733" s="2">
        <v>4147</v>
      </c>
      <c r="AH733" s="2">
        <v>0</v>
      </c>
    </row>
    <row r="734" spans="2:34" x14ac:dyDescent="0.2">
      <c r="B734" s="2" t="s">
        <v>68</v>
      </c>
      <c r="C734" s="2" t="s">
        <v>101</v>
      </c>
      <c r="D734" s="2">
        <v>4148</v>
      </c>
      <c r="E734" s="73">
        <v>43253</v>
      </c>
      <c r="F734" s="2">
        <v>584001</v>
      </c>
      <c r="G734" s="2">
        <v>1485293</v>
      </c>
      <c r="H734" s="2">
        <v>93</v>
      </c>
      <c r="I734" s="2">
        <v>384.77133178710937</v>
      </c>
      <c r="J734" s="2">
        <v>187.02955627441406</v>
      </c>
      <c r="K734" s="2">
        <v>26</v>
      </c>
      <c r="L734" s="75">
        <v>21</v>
      </c>
      <c r="M734" s="75">
        <v>6.9564361572265625</v>
      </c>
      <c r="N734" s="75">
        <v>99</v>
      </c>
      <c r="O734" s="75">
        <v>7</v>
      </c>
      <c r="P734" s="75">
        <v>7</v>
      </c>
      <c r="S734" s="2" t="s">
        <v>101</v>
      </c>
      <c r="T734" s="2">
        <v>4148</v>
      </c>
      <c r="U734" s="2">
        <v>140</v>
      </c>
      <c r="V734" s="2">
        <v>1</v>
      </c>
      <c r="X734" s="2" t="s">
        <v>101</v>
      </c>
      <c r="Y734" s="2">
        <v>4148</v>
      </c>
      <c r="Z734" s="2">
        <v>2</v>
      </c>
      <c r="AB734" s="2" t="s">
        <v>101</v>
      </c>
      <c r="AC734" s="2">
        <v>4148</v>
      </c>
      <c r="AD734" s="2">
        <v>1</v>
      </c>
      <c r="AF734" s="2" t="s">
        <v>101</v>
      </c>
      <c r="AG734" s="2">
        <v>4148</v>
      </c>
      <c r="AH734" s="2">
        <v>0</v>
      </c>
    </row>
    <row r="735" spans="2:34" x14ac:dyDescent="0.2">
      <c r="B735" s="2" t="s">
        <v>68</v>
      </c>
      <c r="C735" s="2" t="s">
        <v>101</v>
      </c>
      <c r="D735" s="2">
        <v>4149</v>
      </c>
      <c r="E735" s="73">
        <v>43254</v>
      </c>
      <c r="F735" s="2">
        <v>585009</v>
      </c>
      <c r="G735" s="2">
        <v>1481498</v>
      </c>
      <c r="H735" s="2">
        <v>153</v>
      </c>
      <c r="I735" s="2">
        <v>1275.02294921875</v>
      </c>
      <c r="J735" s="2">
        <v>286.99114990234375</v>
      </c>
      <c r="K735" s="2">
        <v>87</v>
      </c>
      <c r="L735" s="75">
        <v>30</v>
      </c>
      <c r="M735" s="75">
        <v>6.8159022331237793</v>
      </c>
      <c r="N735" s="75">
        <v>97</v>
      </c>
      <c r="O735" s="75">
        <v>7</v>
      </c>
      <c r="P735" s="75">
        <v>7</v>
      </c>
      <c r="S735" s="2" t="s">
        <v>101</v>
      </c>
      <c r="T735" s="2">
        <v>4149</v>
      </c>
      <c r="U735" s="2">
        <v>140</v>
      </c>
      <c r="V735" s="2">
        <v>1</v>
      </c>
      <c r="X735" s="2" t="s">
        <v>101</v>
      </c>
      <c r="Y735" s="2">
        <v>4149</v>
      </c>
      <c r="Z735" s="2">
        <v>3</v>
      </c>
      <c r="AB735" s="2" t="s">
        <v>101</v>
      </c>
      <c r="AC735" s="2">
        <v>4149</v>
      </c>
      <c r="AD735" s="2">
        <v>0</v>
      </c>
      <c r="AF735" s="2" t="s">
        <v>101</v>
      </c>
      <c r="AG735" s="2">
        <v>4149</v>
      </c>
      <c r="AH735" s="2">
        <v>0</v>
      </c>
    </row>
    <row r="736" spans="2:34" x14ac:dyDescent="0.2">
      <c r="B736" s="2" t="s">
        <v>68</v>
      </c>
      <c r="C736" s="2" t="s">
        <v>101</v>
      </c>
      <c r="D736" s="2">
        <v>4150</v>
      </c>
      <c r="E736" s="73">
        <v>43253</v>
      </c>
      <c r="F736" s="2">
        <v>584974</v>
      </c>
      <c r="G736" s="2">
        <v>1483397</v>
      </c>
      <c r="H736" s="2">
        <v>161</v>
      </c>
      <c r="I736" s="2">
        <v>681.44244384765625</v>
      </c>
      <c r="J736" s="2">
        <v>267.7432861328125</v>
      </c>
      <c r="K736" s="2">
        <v>44</v>
      </c>
      <c r="L736" s="75">
        <v>29</v>
      </c>
      <c r="M736" s="75">
        <v>7.0267033576965332</v>
      </c>
      <c r="N736" s="75">
        <v>100</v>
      </c>
      <c r="O736" s="75">
        <v>7</v>
      </c>
      <c r="P736" s="75">
        <v>7</v>
      </c>
      <c r="S736" s="2" t="s">
        <v>101</v>
      </c>
      <c r="T736" s="2">
        <v>4150</v>
      </c>
      <c r="U736" s="2">
        <v>140</v>
      </c>
      <c r="V736" s="2">
        <v>1</v>
      </c>
      <c r="X736" s="2" t="s">
        <v>101</v>
      </c>
      <c r="Y736" s="2">
        <v>4150</v>
      </c>
      <c r="Z736" s="2">
        <v>3</v>
      </c>
      <c r="AB736" s="2" t="s">
        <v>101</v>
      </c>
      <c r="AC736" s="2">
        <v>4150</v>
      </c>
      <c r="AD736" s="2">
        <v>0</v>
      </c>
      <c r="AF736" s="2" t="s">
        <v>101</v>
      </c>
      <c r="AG736" s="2">
        <v>4150</v>
      </c>
      <c r="AH736" s="2">
        <v>2</v>
      </c>
    </row>
    <row r="737" spans="2:34" x14ac:dyDescent="0.2">
      <c r="B737" s="2" t="s">
        <v>68</v>
      </c>
      <c r="C737" s="2" t="s">
        <v>101</v>
      </c>
      <c r="D737" s="2">
        <v>4151</v>
      </c>
      <c r="E737" s="73">
        <v>43260</v>
      </c>
      <c r="F737" s="2">
        <v>585009</v>
      </c>
      <c r="G737" s="2">
        <v>1485303</v>
      </c>
      <c r="H737" s="2">
        <v>138</v>
      </c>
      <c r="I737" s="2">
        <v>1290.5291748046875</v>
      </c>
      <c r="J737" s="2">
        <v>155.39292907714844</v>
      </c>
      <c r="K737" s="2">
        <v>75</v>
      </c>
      <c r="L737" s="75">
        <v>16</v>
      </c>
      <c r="M737" s="75">
        <v>6.88616943359375</v>
      </c>
      <c r="N737" s="75">
        <v>98</v>
      </c>
      <c r="O737" s="75">
        <v>7</v>
      </c>
      <c r="P737" s="75">
        <v>7</v>
      </c>
      <c r="S737" s="2" t="s">
        <v>101</v>
      </c>
      <c r="T737" s="2">
        <v>4151</v>
      </c>
      <c r="U737" s="2">
        <v>140</v>
      </c>
      <c r="V737" s="2">
        <v>1</v>
      </c>
      <c r="X737" s="2" t="s">
        <v>101</v>
      </c>
      <c r="Y737" s="2">
        <v>4151</v>
      </c>
      <c r="Z737" s="2">
        <v>5</v>
      </c>
      <c r="AB737" s="2" t="s">
        <v>101</v>
      </c>
      <c r="AC737" s="2">
        <v>4151</v>
      </c>
      <c r="AD737" s="2">
        <v>0</v>
      </c>
      <c r="AF737" s="2" t="s">
        <v>101</v>
      </c>
      <c r="AG737" s="2">
        <v>4151</v>
      </c>
      <c r="AH737" s="2">
        <v>0</v>
      </c>
    </row>
    <row r="738" spans="2:34" x14ac:dyDescent="0.2">
      <c r="B738" s="2" t="s">
        <v>68</v>
      </c>
      <c r="C738" s="2" t="s">
        <v>101</v>
      </c>
      <c r="D738" s="2">
        <v>4152</v>
      </c>
      <c r="E738" s="73">
        <v>43260</v>
      </c>
      <c r="F738" s="2">
        <v>584999</v>
      </c>
      <c r="G738" s="2">
        <v>1490988</v>
      </c>
      <c r="H738" s="2">
        <v>110</v>
      </c>
      <c r="I738" s="2">
        <v>1544.4803466796875</v>
      </c>
      <c r="J738" s="2">
        <v>350.3536376953125</v>
      </c>
      <c r="K738" s="2">
        <v>106</v>
      </c>
      <c r="L738" s="75">
        <v>36</v>
      </c>
      <c r="M738" s="75">
        <v>7.0267033576965332</v>
      </c>
      <c r="N738" s="75">
        <v>100</v>
      </c>
      <c r="O738" s="75">
        <v>7</v>
      </c>
      <c r="P738" s="75">
        <v>7</v>
      </c>
      <c r="S738" s="2" t="s">
        <v>101</v>
      </c>
      <c r="T738" s="2">
        <v>4152</v>
      </c>
      <c r="U738" s="2">
        <v>140</v>
      </c>
      <c r="V738" s="2">
        <v>1</v>
      </c>
      <c r="X738" s="2" t="s">
        <v>101</v>
      </c>
      <c r="Y738" s="2">
        <v>4152</v>
      </c>
      <c r="Z738" s="2">
        <v>11</v>
      </c>
      <c r="AB738" s="2" t="s">
        <v>101</v>
      </c>
      <c r="AC738" s="2">
        <v>4152</v>
      </c>
      <c r="AD738" s="2">
        <v>1</v>
      </c>
      <c r="AF738" s="2" t="s">
        <v>101</v>
      </c>
      <c r="AG738" s="2">
        <v>4152</v>
      </c>
      <c r="AH738" s="2">
        <v>0</v>
      </c>
    </row>
    <row r="739" spans="2:34" x14ac:dyDescent="0.2">
      <c r="B739" s="2" t="s">
        <v>68</v>
      </c>
      <c r="C739" s="2" t="s">
        <v>101</v>
      </c>
      <c r="D739" s="2">
        <v>4153</v>
      </c>
      <c r="E739" s="73">
        <v>43254</v>
      </c>
      <c r="F739" s="2">
        <v>590004</v>
      </c>
      <c r="G739" s="2">
        <v>1475519</v>
      </c>
      <c r="H739" s="2">
        <v>231</v>
      </c>
      <c r="I739" s="2">
        <v>1284.792724609375</v>
      </c>
      <c r="J739" s="2">
        <v>79.577774047851562</v>
      </c>
      <c r="K739" s="2">
        <v>65</v>
      </c>
      <c r="L739" s="75">
        <v>8</v>
      </c>
      <c r="M739" s="75">
        <v>7.0267033576965332</v>
      </c>
      <c r="N739" s="75">
        <v>100</v>
      </c>
      <c r="O739" s="75">
        <v>7</v>
      </c>
      <c r="P739" s="75">
        <v>7</v>
      </c>
      <c r="S739" s="2" t="s">
        <v>101</v>
      </c>
      <c r="T739" s="2">
        <v>4153</v>
      </c>
      <c r="U739" s="2">
        <v>140</v>
      </c>
      <c r="V739" s="2">
        <v>1</v>
      </c>
      <c r="X739" s="2" t="s">
        <v>101</v>
      </c>
      <c r="Y739" s="2">
        <v>4153</v>
      </c>
      <c r="Z739" s="2">
        <v>16</v>
      </c>
      <c r="AB739" s="2" t="s">
        <v>101</v>
      </c>
      <c r="AC739" s="2">
        <v>4153</v>
      </c>
      <c r="AD739" s="2">
        <v>0</v>
      </c>
      <c r="AF739" s="2" t="s">
        <v>101</v>
      </c>
      <c r="AG739" s="2">
        <v>4153</v>
      </c>
      <c r="AH739" s="2">
        <v>3</v>
      </c>
    </row>
    <row r="740" spans="2:34" x14ac:dyDescent="0.2">
      <c r="B740" s="2" t="s">
        <v>68</v>
      </c>
      <c r="C740" s="2" t="s">
        <v>101</v>
      </c>
      <c r="D740" s="2">
        <v>4154</v>
      </c>
      <c r="E740" s="73">
        <v>43254</v>
      </c>
      <c r="F740" s="2">
        <v>585977</v>
      </c>
      <c r="G740" s="2">
        <v>1481399</v>
      </c>
      <c r="H740" s="2">
        <v>127</v>
      </c>
      <c r="I740" s="2">
        <v>1860.1326904296875</v>
      </c>
      <c r="J740" s="2">
        <v>224.47380065917969</v>
      </c>
      <c r="K740" s="2">
        <v>114</v>
      </c>
      <c r="L740" s="75">
        <v>24</v>
      </c>
      <c r="M740" s="75">
        <v>7.1672372817993164</v>
      </c>
      <c r="N740" s="75">
        <v>102</v>
      </c>
      <c r="O740" s="75">
        <v>7</v>
      </c>
      <c r="P740" s="75">
        <v>7</v>
      </c>
      <c r="S740" s="2" t="s">
        <v>101</v>
      </c>
      <c r="T740" s="2">
        <v>4154</v>
      </c>
      <c r="U740" s="2">
        <v>140</v>
      </c>
      <c r="V740" s="2">
        <v>1</v>
      </c>
      <c r="X740" s="2" t="s">
        <v>101</v>
      </c>
      <c r="Y740" s="2">
        <v>4154</v>
      </c>
      <c r="Z740" s="2">
        <v>1</v>
      </c>
      <c r="AB740" s="2" t="s">
        <v>101</v>
      </c>
      <c r="AC740" s="2">
        <v>4154</v>
      </c>
      <c r="AD740" s="2">
        <v>7</v>
      </c>
      <c r="AF740" s="2" t="s">
        <v>101</v>
      </c>
      <c r="AG740" s="2">
        <v>4154</v>
      </c>
      <c r="AH740" s="2">
        <v>0</v>
      </c>
    </row>
    <row r="741" spans="2:34" x14ac:dyDescent="0.2">
      <c r="B741" s="2" t="s">
        <v>68</v>
      </c>
      <c r="C741" s="2" t="s">
        <v>101</v>
      </c>
      <c r="D741" s="2">
        <v>4155</v>
      </c>
      <c r="E741" s="73">
        <v>43259</v>
      </c>
      <c r="F741" s="2">
        <v>590033</v>
      </c>
      <c r="G741" s="2">
        <v>1483399</v>
      </c>
      <c r="H741" s="2">
        <v>134</v>
      </c>
      <c r="I741" s="2">
        <v>474.3443603515625</v>
      </c>
      <c r="J741" s="2">
        <v>105.46955108642578</v>
      </c>
      <c r="K741" s="2">
        <v>31</v>
      </c>
      <c r="L741" s="75">
        <v>11</v>
      </c>
      <c r="M741" s="75">
        <v>6.88616943359375</v>
      </c>
      <c r="N741" s="75">
        <v>98</v>
      </c>
      <c r="O741" s="75">
        <v>7</v>
      </c>
      <c r="P741" s="75">
        <v>7</v>
      </c>
      <c r="S741" s="2" t="s">
        <v>101</v>
      </c>
      <c r="T741" s="2">
        <v>4155</v>
      </c>
      <c r="U741" s="2">
        <v>140</v>
      </c>
      <c r="V741" s="2">
        <v>1</v>
      </c>
      <c r="X741" s="2" t="s">
        <v>101</v>
      </c>
      <c r="Y741" s="2">
        <v>4155</v>
      </c>
      <c r="Z741" s="2">
        <v>7</v>
      </c>
      <c r="AB741" s="2" t="s">
        <v>101</v>
      </c>
      <c r="AC741" s="2">
        <v>4155</v>
      </c>
      <c r="AD741" s="2">
        <v>0</v>
      </c>
      <c r="AF741" s="2" t="s">
        <v>101</v>
      </c>
      <c r="AG741" s="2">
        <v>4155</v>
      </c>
      <c r="AH741" s="2">
        <v>1</v>
      </c>
    </row>
    <row r="742" spans="2:34" x14ac:dyDescent="0.2">
      <c r="B742" s="2" t="s">
        <v>68</v>
      </c>
      <c r="C742" s="2" t="s">
        <v>101</v>
      </c>
      <c r="D742" s="2">
        <v>4156</v>
      </c>
      <c r="E742" s="73">
        <v>43260</v>
      </c>
      <c r="F742" s="2">
        <v>585996</v>
      </c>
      <c r="G742" s="2">
        <v>1485315</v>
      </c>
      <c r="H742" s="2">
        <v>118</v>
      </c>
      <c r="I742" s="2">
        <v>591.54425048828125</v>
      </c>
      <c r="J742" s="2">
        <v>88.932968139648438</v>
      </c>
      <c r="K742" s="2">
        <v>38</v>
      </c>
      <c r="L742" s="75">
        <v>9</v>
      </c>
      <c r="M742" s="75">
        <v>6.9564366340637207</v>
      </c>
      <c r="N742" s="75">
        <v>99</v>
      </c>
      <c r="O742" s="75">
        <v>7</v>
      </c>
      <c r="P742" s="75">
        <v>7</v>
      </c>
      <c r="S742" s="2" t="s">
        <v>101</v>
      </c>
      <c r="T742" s="2">
        <v>4156</v>
      </c>
      <c r="U742" s="2">
        <v>140</v>
      </c>
      <c r="V742" s="2">
        <v>1</v>
      </c>
      <c r="X742" s="2" t="s">
        <v>101</v>
      </c>
      <c r="Y742" s="2">
        <v>4156</v>
      </c>
      <c r="Z742" s="2">
        <v>9</v>
      </c>
      <c r="AB742" s="2" t="s">
        <v>101</v>
      </c>
      <c r="AC742" s="2">
        <v>4156</v>
      </c>
      <c r="AD742" s="2">
        <v>0</v>
      </c>
      <c r="AF742" s="2" t="s">
        <v>101</v>
      </c>
      <c r="AG742" s="2">
        <v>4156</v>
      </c>
      <c r="AH742" s="2">
        <v>0</v>
      </c>
    </row>
    <row r="743" spans="2:34" x14ac:dyDescent="0.2">
      <c r="B743" s="2" t="s">
        <v>68</v>
      </c>
      <c r="C743" s="2" t="s">
        <v>101</v>
      </c>
      <c r="D743" s="2">
        <v>4157</v>
      </c>
      <c r="E743" s="73">
        <v>43268</v>
      </c>
      <c r="F743" s="2">
        <v>590004</v>
      </c>
      <c r="G743" s="2">
        <v>1491231</v>
      </c>
      <c r="H743" s="2">
        <v>118</v>
      </c>
      <c r="I743" s="2">
        <v>378.74658203125</v>
      </c>
      <c r="J743" s="2">
        <v>67.4884033203125</v>
      </c>
      <c r="K743" s="2">
        <v>21</v>
      </c>
      <c r="L743" s="75">
        <v>7</v>
      </c>
      <c r="M743" s="75">
        <v>7.0267033576965332</v>
      </c>
      <c r="N743" s="75">
        <v>100</v>
      </c>
      <c r="O743" s="75">
        <v>7</v>
      </c>
      <c r="P743" s="75">
        <v>7</v>
      </c>
      <c r="S743" s="2" t="s">
        <v>101</v>
      </c>
      <c r="T743" s="2">
        <v>4157</v>
      </c>
      <c r="U743" s="2">
        <v>140</v>
      </c>
      <c r="V743" s="2">
        <v>1</v>
      </c>
      <c r="X743" s="2" t="s">
        <v>101</v>
      </c>
      <c r="Y743" s="2">
        <v>4157</v>
      </c>
      <c r="Z743" s="2">
        <v>5</v>
      </c>
      <c r="AB743" s="2" t="s">
        <v>101</v>
      </c>
      <c r="AC743" s="2">
        <v>4157</v>
      </c>
      <c r="AD743" s="2">
        <v>0</v>
      </c>
      <c r="AF743" s="2" t="s">
        <v>101</v>
      </c>
      <c r="AG743" s="2">
        <v>4157</v>
      </c>
      <c r="AH743" s="2">
        <v>0</v>
      </c>
    </row>
    <row r="744" spans="2:34" x14ac:dyDescent="0.2">
      <c r="B744" s="2" t="s">
        <v>68</v>
      </c>
      <c r="C744" s="2" t="s">
        <v>101</v>
      </c>
      <c r="D744" s="2">
        <v>4158</v>
      </c>
      <c r="E744" s="73">
        <v>43268</v>
      </c>
      <c r="F744" s="2">
        <v>590001</v>
      </c>
      <c r="G744" s="2">
        <v>1493197</v>
      </c>
      <c r="H744" s="2">
        <v>128</v>
      </c>
      <c r="I744" s="2">
        <v>395.91510009765625</v>
      </c>
      <c r="J744" s="2">
        <v>106.39402770996094</v>
      </c>
      <c r="K744" s="2">
        <v>26</v>
      </c>
      <c r="L744" s="75">
        <v>11</v>
      </c>
      <c r="M744" s="75">
        <v>6.88616943359375</v>
      </c>
      <c r="N744" s="75">
        <v>98</v>
      </c>
      <c r="O744" s="75">
        <v>7</v>
      </c>
      <c r="P744" s="75">
        <v>7</v>
      </c>
      <c r="S744" s="2" t="s">
        <v>101</v>
      </c>
      <c r="T744" s="2">
        <v>4158</v>
      </c>
      <c r="U744" s="2">
        <v>139</v>
      </c>
      <c r="V744" s="2">
        <v>1</v>
      </c>
      <c r="X744" s="2" t="s">
        <v>101</v>
      </c>
      <c r="Y744" s="2">
        <v>4158</v>
      </c>
      <c r="Z744" s="2">
        <v>6</v>
      </c>
      <c r="AB744" s="2" t="s">
        <v>101</v>
      </c>
      <c r="AC744" s="2">
        <v>4158</v>
      </c>
      <c r="AD744" s="2">
        <v>0</v>
      </c>
      <c r="AF744" s="2" t="s">
        <v>101</v>
      </c>
      <c r="AG744" s="2">
        <v>4158</v>
      </c>
      <c r="AH744" s="2">
        <v>0</v>
      </c>
    </row>
    <row r="745" spans="2:34" x14ac:dyDescent="0.2">
      <c r="B745" s="2" t="s">
        <v>68</v>
      </c>
      <c r="C745" s="2" t="s">
        <v>101</v>
      </c>
      <c r="D745" s="2">
        <v>4160</v>
      </c>
      <c r="E745" s="73">
        <v>43255</v>
      </c>
      <c r="F745" s="2">
        <v>591002</v>
      </c>
      <c r="G745" s="2">
        <v>1475396</v>
      </c>
      <c r="H745" s="2">
        <v>112</v>
      </c>
      <c r="I745" s="2">
        <v>824.3165283203125</v>
      </c>
      <c r="J745" s="2">
        <v>133.41531372070312</v>
      </c>
      <c r="K745" s="2">
        <v>48</v>
      </c>
      <c r="L745" s="75">
        <v>15</v>
      </c>
      <c r="M745" s="75">
        <v>7.0267033576965332</v>
      </c>
      <c r="N745" s="75">
        <v>100</v>
      </c>
      <c r="O745" s="75">
        <v>7</v>
      </c>
      <c r="P745" s="75">
        <v>7</v>
      </c>
      <c r="S745" s="2" t="s">
        <v>101</v>
      </c>
      <c r="T745" s="2">
        <v>4160</v>
      </c>
      <c r="U745" s="2">
        <v>140</v>
      </c>
      <c r="V745" s="2">
        <v>1</v>
      </c>
      <c r="X745" s="2" t="s">
        <v>101</v>
      </c>
      <c r="Y745" s="2">
        <v>4160</v>
      </c>
      <c r="Z745" s="2">
        <v>3</v>
      </c>
      <c r="AB745" s="2" t="s">
        <v>101</v>
      </c>
      <c r="AC745" s="2">
        <v>4160</v>
      </c>
      <c r="AD745" s="2">
        <v>0</v>
      </c>
      <c r="AF745" s="2" t="s">
        <v>101</v>
      </c>
      <c r="AG745" s="2">
        <v>4160</v>
      </c>
      <c r="AH745" s="2">
        <v>1</v>
      </c>
    </row>
    <row r="746" spans="2:34" x14ac:dyDescent="0.2">
      <c r="B746" s="2" t="s">
        <v>68</v>
      </c>
      <c r="C746" s="2" t="s">
        <v>101</v>
      </c>
      <c r="D746" s="2">
        <v>4161</v>
      </c>
      <c r="E746" s="73">
        <v>43259</v>
      </c>
      <c r="F746" s="2">
        <v>591002</v>
      </c>
      <c r="G746" s="2">
        <v>1481435</v>
      </c>
      <c r="H746" s="2">
        <v>67</v>
      </c>
      <c r="I746" s="2">
        <v>848.3521728515625</v>
      </c>
      <c r="J746" s="2">
        <v>74.295631408691406</v>
      </c>
      <c r="K746" s="2">
        <v>34</v>
      </c>
      <c r="L746" s="75">
        <v>9</v>
      </c>
      <c r="M746" s="75">
        <v>7.0969705581665039</v>
      </c>
      <c r="N746" s="75">
        <v>101</v>
      </c>
      <c r="O746" s="75">
        <v>7</v>
      </c>
      <c r="P746" s="75">
        <v>7</v>
      </c>
      <c r="S746" s="2" t="s">
        <v>101</v>
      </c>
      <c r="T746" s="2">
        <v>4161</v>
      </c>
      <c r="U746" s="2">
        <v>140</v>
      </c>
      <c r="V746" s="2">
        <v>1</v>
      </c>
      <c r="X746" s="2" t="s">
        <v>101</v>
      </c>
      <c r="Y746" s="2">
        <v>4161</v>
      </c>
      <c r="Z746" s="2">
        <v>0</v>
      </c>
      <c r="AB746" s="2" t="s">
        <v>101</v>
      </c>
      <c r="AC746" s="2">
        <v>4161</v>
      </c>
      <c r="AD746" s="2">
        <v>0</v>
      </c>
      <c r="AF746" s="2" t="s">
        <v>101</v>
      </c>
      <c r="AG746" s="2">
        <v>4161</v>
      </c>
      <c r="AH746" s="2">
        <v>7</v>
      </c>
    </row>
    <row r="747" spans="2:34" x14ac:dyDescent="0.2">
      <c r="B747" s="2" t="s">
        <v>68</v>
      </c>
      <c r="C747" s="2" t="s">
        <v>101</v>
      </c>
      <c r="D747" s="2">
        <v>4162</v>
      </c>
      <c r="E747" s="73">
        <v>43259</v>
      </c>
      <c r="F747" s="2">
        <v>590998</v>
      </c>
      <c r="G747" s="2">
        <v>1483281</v>
      </c>
      <c r="H747" s="2">
        <v>84</v>
      </c>
      <c r="I747" s="2">
        <v>195.56011962890625</v>
      </c>
      <c r="J747" s="2">
        <v>77.852043151855469</v>
      </c>
      <c r="K747" s="2">
        <v>13</v>
      </c>
      <c r="L747" s="75">
        <v>9</v>
      </c>
      <c r="M747" s="75">
        <v>7.0969705581665039</v>
      </c>
      <c r="N747" s="75">
        <v>101</v>
      </c>
      <c r="O747" s="75">
        <v>7</v>
      </c>
      <c r="P747" s="75">
        <v>7</v>
      </c>
      <c r="S747" s="2" t="s">
        <v>101</v>
      </c>
      <c r="T747" s="2">
        <v>4162</v>
      </c>
      <c r="U747" s="2">
        <v>140</v>
      </c>
      <c r="V747" s="2">
        <v>1</v>
      </c>
      <c r="X747" s="2" t="s">
        <v>101</v>
      </c>
      <c r="Y747" s="2">
        <v>4162</v>
      </c>
      <c r="Z747" s="2">
        <v>0</v>
      </c>
      <c r="AB747" s="2" t="s">
        <v>101</v>
      </c>
      <c r="AC747" s="2">
        <v>4162</v>
      </c>
      <c r="AD747" s="2">
        <v>2</v>
      </c>
      <c r="AF747" s="2" t="s">
        <v>101</v>
      </c>
      <c r="AG747" s="2">
        <v>4162</v>
      </c>
      <c r="AH747" s="2">
        <v>0</v>
      </c>
    </row>
    <row r="748" spans="2:34" x14ac:dyDescent="0.2">
      <c r="B748" s="2" t="s">
        <v>68</v>
      </c>
      <c r="C748" s="2" t="s">
        <v>101</v>
      </c>
      <c r="D748" s="2">
        <v>4163</v>
      </c>
      <c r="E748" s="73">
        <v>43269</v>
      </c>
      <c r="F748" s="2">
        <v>590999</v>
      </c>
      <c r="G748" s="2">
        <v>1485249</v>
      </c>
      <c r="H748" s="2">
        <v>98</v>
      </c>
      <c r="I748" s="2">
        <v>66.597412109375</v>
      </c>
      <c r="J748" s="2">
        <v>17.222492218017578</v>
      </c>
      <c r="K748" s="2">
        <v>4</v>
      </c>
      <c r="L748" s="75">
        <v>2</v>
      </c>
      <c r="M748" s="75">
        <v>7.1672372817993164</v>
      </c>
      <c r="N748" s="75">
        <v>102</v>
      </c>
      <c r="O748" s="75">
        <v>7</v>
      </c>
      <c r="P748" s="75">
        <v>7</v>
      </c>
      <c r="S748" s="2" t="s">
        <v>101</v>
      </c>
      <c r="T748" s="2">
        <v>4163</v>
      </c>
      <c r="U748" s="2">
        <v>140</v>
      </c>
      <c r="V748" s="2">
        <v>1</v>
      </c>
      <c r="X748" s="2" t="s">
        <v>101</v>
      </c>
      <c r="Y748" s="2">
        <v>4163</v>
      </c>
      <c r="Z748" s="2">
        <v>0</v>
      </c>
      <c r="AB748" s="2" t="s">
        <v>101</v>
      </c>
      <c r="AC748" s="2">
        <v>4163</v>
      </c>
      <c r="AD748" s="2">
        <v>0</v>
      </c>
      <c r="AF748" s="2" t="s">
        <v>101</v>
      </c>
      <c r="AG748" s="2">
        <v>4163</v>
      </c>
      <c r="AH748" s="2">
        <v>0</v>
      </c>
    </row>
    <row r="749" spans="2:34" x14ac:dyDescent="0.2">
      <c r="B749" s="2" t="s">
        <v>68</v>
      </c>
      <c r="C749" s="2" t="s">
        <v>101</v>
      </c>
      <c r="D749" s="2">
        <v>4164</v>
      </c>
      <c r="E749" s="73">
        <v>43268</v>
      </c>
      <c r="F749" s="2">
        <v>590961</v>
      </c>
      <c r="G749" s="2">
        <v>1491205</v>
      </c>
      <c r="H749" s="2">
        <v>82</v>
      </c>
      <c r="I749" s="2">
        <v>391.86734008789063</v>
      </c>
      <c r="J749" s="2">
        <v>62.773643493652344</v>
      </c>
      <c r="K749" s="2">
        <v>20</v>
      </c>
      <c r="L749" s="75">
        <v>7</v>
      </c>
      <c r="M749" s="75">
        <v>6.9564361572265625</v>
      </c>
      <c r="N749" s="75">
        <v>99</v>
      </c>
      <c r="O749" s="75">
        <v>7</v>
      </c>
      <c r="P749" s="75">
        <v>7</v>
      </c>
      <c r="S749" s="2" t="s">
        <v>101</v>
      </c>
      <c r="T749" s="2">
        <v>4164</v>
      </c>
      <c r="U749" s="2">
        <v>140</v>
      </c>
      <c r="V749" s="2">
        <v>1</v>
      </c>
      <c r="X749" s="2" t="s">
        <v>101</v>
      </c>
      <c r="Y749" s="2">
        <v>4164</v>
      </c>
      <c r="Z749" s="2">
        <v>0</v>
      </c>
      <c r="AB749" s="2" t="s">
        <v>101</v>
      </c>
      <c r="AC749" s="2">
        <v>4164</v>
      </c>
      <c r="AD749" s="2">
        <v>0</v>
      </c>
      <c r="AF749" s="2" t="s">
        <v>101</v>
      </c>
      <c r="AG749" s="2">
        <v>4164</v>
      </c>
      <c r="AH749" s="2">
        <v>1</v>
      </c>
    </row>
    <row r="750" spans="2:34" x14ac:dyDescent="0.2">
      <c r="B750" s="2" t="s">
        <v>68</v>
      </c>
      <c r="C750" s="2" t="s">
        <v>101</v>
      </c>
      <c r="D750" s="2">
        <v>4165</v>
      </c>
      <c r="E750" s="73">
        <v>43276</v>
      </c>
      <c r="F750" s="2">
        <v>591012</v>
      </c>
      <c r="G750" s="2">
        <v>1493198</v>
      </c>
      <c r="H750" s="2">
        <v>86</v>
      </c>
      <c r="I750" s="2">
        <v>357.89205932617188</v>
      </c>
      <c r="J750" s="2">
        <v>82.425201416015625</v>
      </c>
      <c r="K750" s="2">
        <v>21</v>
      </c>
      <c r="L750" s="75">
        <v>8</v>
      </c>
      <c r="M750" s="75">
        <v>7.1672372817993164</v>
      </c>
      <c r="N750" s="75">
        <v>102</v>
      </c>
      <c r="O750" s="75">
        <v>7</v>
      </c>
      <c r="P750" s="75">
        <v>7</v>
      </c>
      <c r="S750" s="2" t="s">
        <v>101</v>
      </c>
      <c r="T750" s="2">
        <v>4165</v>
      </c>
      <c r="U750" s="2">
        <v>140</v>
      </c>
      <c r="V750" s="2">
        <v>1</v>
      </c>
      <c r="X750" s="2" t="s">
        <v>101</v>
      </c>
      <c r="Y750" s="2">
        <v>4165</v>
      </c>
      <c r="Z750" s="2">
        <v>1</v>
      </c>
      <c r="AB750" s="2" t="s">
        <v>101</v>
      </c>
      <c r="AC750" s="2">
        <v>4165</v>
      </c>
      <c r="AD750" s="2">
        <v>0</v>
      </c>
      <c r="AF750" s="2" t="s">
        <v>101</v>
      </c>
      <c r="AG750" s="2">
        <v>4165</v>
      </c>
      <c r="AH750" s="2">
        <v>0</v>
      </c>
    </row>
    <row r="751" spans="2:34" x14ac:dyDescent="0.2">
      <c r="B751" s="2" t="s">
        <v>68</v>
      </c>
      <c r="C751" s="2" t="s">
        <v>101</v>
      </c>
      <c r="D751" s="2">
        <v>4166</v>
      </c>
      <c r="E751" s="73">
        <v>43278</v>
      </c>
      <c r="F751" s="2">
        <v>590997</v>
      </c>
      <c r="G751" s="2">
        <v>1495167</v>
      </c>
      <c r="H751" s="2">
        <v>74</v>
      </c>
      <c r="I751" s="2">
        <v>105.23916625976562</v>
      </c>
      <c r="J751" s="2">
        <v>98.386749267578125</v>
      </c>
      <c r="K751" s="2">
        <v>6</v>
      </c>
      <c r="L751" s="75">
        <v>11</v>
      </c>
      <c r="M751" s="75">
        <v>6.8159022331237793</v>
      </c>
      <c r="N751" s="75">
        <v>97</v>
      </c>
      <c r="O751" s="75">
        <v>7</v>
      </c>
      <c r="P751" s="75">
        <v>7</v>
      </c>
      <c r="S751" s="2" t="s">
        <v>101</v>
      </c>
      <c r="T751" s="2">
        <v>4166</v>
      </c>
      <c r="U751" s="2">
        <v>140</v>
      </c>
      <c r="V751" s="2">
        <v>1</v>
      </c>
      <c r="X751" s="2" t="s">
        <v>101</v>
      </c>
      <c r="Y751" s="2">
        <v>4166</v>
      </c>
      <c r="Z751" s="2">
        <v>1</v>
      </c>
      <c r="AB751" s="2" t="s">
        <v>101</v>
      </c>
      <c r="AC751" s="2">
        <v>4166</v>
      </c>
      <c r="AD751" s="2">
        <v>0</v>
      </c>
      <c r="AF751" s="2" t="s">
        <v>101</v>
      </c>
      <c r="AG751" s="2">
        <v>4166</v>
      </c>
      <c r="AH751" s="2">
        <v>0</v>
      </c>
    </row>
    <row r="752" spans="2:34" x14ac:dyDescent="0.2">
      <c r="B752" s="2" t="s">
        <v>68</v>
      </c>
      <c r="C752" s="2" t="s">
        <v>101</v>
      </c>
      <c r="D752" s="2">
        <v>4167</v>
      </c>
      <c r="E752" s="73">
        <v>43255</v>
      </c>
      <c r="F752" s="2">
        <v>591996</v>
      </c>
      <c r="G752" s="2">
        <v>1473409</v>
      </c>
      <c r="H752" s="2">
        <v>68</v>
      </c>
      <c r="I752" s="2">
        <v>600.985595703125</v>
      </c>
      <c r="J752" s="2">
        <v>62.582931518554688</v>
      </c>
      <c r="K752" s="2">
        <v>28</v>
      </c>
      <c r="L752" s="75">
        <v>7</v>
      </c>
      <c r="M752" s="75">
        <v>7.2375044822692871</v>
      </c>
      <c r="N752" s="75">
        <v>103</v>
      </c>
      <c r="O752" s="75">
        <v>7</v>
      </c>
      <c r="P752" s="75">
        <v>7</v>
      </c>
      <c r="S752" s="2" t="s">
        <v>101</v>
      </c>
      <c r="T752" s="2">
        <v>4167</v>
      </c>
      <c r="U752" s="2">
        <v>140</v>
      </c>
      <c r="V752" s="2">
        <v>1</v>
      </c>
      <c r="X752" s="2" t="s">
        <v>101</v>
      </c>
      <c r="Y752" s="2">
        <v>4167</v>
      </c>
      <c r="Z752" s="2">
        <v>0</v>
      </c>
      <c r="AB752" s="2" t="s">
        <v>101</v>
      </c>
      <c r="AC752" s="2">
        <v>4167</v>
      </c>
      <c r="AD752" s="2">
        <v>0</v>
      </c>
      <c r="AF752" s="2" t="s">
        <v>101</v>
      </c>
      <c r="AG752" s="2">
        <v>4167</v>
      </c>
      <c r="AH752" s="2">
        <v>0</v>
      </c>
    </row>
    <row r="753" spans="2:34" x14ac:dyDescent="0.2">
      <c r="B753" s="2" t="s">
        <v>68</v>
      </c>
      <c r="C753" s="2" t="s">
        <v>101</v>
      </c>
      <c r="D753" s="2">
        <v>4168</v>
      </c>
      <c r="E753" s="73">
        <v>43258</v>
      </c>
      <c r="F753" s="2">
        <v>592002</v>
      </c>
      <c r="G753" s="2">
        <v>1475436</v>
      </c>
      <c r="H753" s="2">
        <v>102</v>
      </c>
      <c r="I753" s="2">
        <v>114.45173645019531</v>
      </c>
      <c r="J753" s="2">
        <v>0</v>
      </c>
      <c r="K753" s="2">
        <v>5</v>
      </c>
      <c r="L753" s="75">
        <v>0</v>
      </c>
      <c r="M753" s="75">
        <v>6.9564361572265625</v>
      </c>
      <c r="N753" s="75">
        <v>99</v>
      </c>
      <c r="O753" s="75">
        <v>7</v>
      </c>
      <c r="P753" s="75">
        <v>7</v>
      </c>
      <c r="S753" s="2" t="s">
        <v>101</v>
      </c>
      <c r="T753" s="2">
        <v>4168</v>
      </c>
      <c r="U753" s="2">
        <v>140</v>
      </c>
      <c r="V753" s="2">
        <v>1</v>
      </c>
      <c r="X753" s="2" t="s">
        <v>101</v>
      </c>
      <c r="Y753" s="2">
        <v>4168</v>
      </c>
      <c r="Z753" s="2">
        <v>0</v>
      </c>
      <c r="AB753" s="2" t="s">
        <v>101</v>
      </c>
      <c r="AC753" s="2">
        <v>4168</v>
      </c>
      <c r="AD753" s="2">
        <v>0</v>
      </c>
      <c r="AF753" s="2" t="s">
        <v>101</v>
      </c>
      <c r="AG753" s="2">
        <v>4168</v>
      </c>
      <c r="AH753" s="2">
        <v>0</v>
      </c>
    </row>
    <row r="754" spans="2:34" x14ac:dyDescent="0.2">
      <c r="B754" s="2" t="s">
        <v>68</v>
      </c>
      <c r="C754" s="2" t="s">
        <v>101</v>
      </c>
      <c r="D754" s="2">
        <v>4169</v>
      </c>
      <c r="E754" s="73">
        <v>43258</v>
      </c>
      <c r="F754" s="2">
        <v>592003</v>
      </c>
      <c r="G754" s="2">
        <v>1481269</v>
      </c>
      <c r="H754" s="2">
        <v>87</v>
      </c>
      <c r="I754" s="2">
        <v>739.29217529296875</v>
      </c>
      <c r="J754" s="2">
        <v>177.39735412597656</v>
      </c>
      <c r="K754" s="2">
        <v>40</v>
      </c>
      <c r="L754" s="75">
        <v>20</v>
      </c>
      <c r="M754" s="75">
        <v>7.0267033576965332</v>
      </c>
      <c r="N754" s="75">
        <v>100</v>
      </c>
      <c r="O754" s="75">
        <v>7</v>
      </c>
      <c r="P754" s="75">
        <v>7</v>
      </c>
      <c r="S754" s="2" t="s">
        <v>101</v>
      </c>
      <c r="T754" s="2">
        <v>4169</v>
      </c>
      <c r="U754" s="2">
        <v>140</v>
      </c>
      <c r="V754" s="2">
        <v>1</v>
      </c>
      <c r="X754" s="2" t="s">
        <v>101</v>
      </c>
      <c r="Y754" s="2">
        <v>4169</v>
      </c>
      <c r="Z754" s="2">
        <v>0</v>
      </c>
      <c r="AB754" s="2" t="s">
        <v>101</v>
      </c>
      <c r="AC754" s="2">
        <v>4169</v>
      </c>
      <c r="AD754" s="2">
        <v>0</v>
      </c>
      <c r="AF754" s="2" t="s">
        <v>101</v>
      </c>
      <c r="AG754" s="2">
        <v>4169</v>
      </c>
      <c r="AH754" s="2">
        <v>0</v>
      </c>
    </row>
    <row r="755" spans="2:34" x14ac:dyDescent="0.2">
      <c r="B755" s="2" t="s">
        <v>68</v>
      </c>
      <c r="C755" s="2" t="s">
        <v>101</v>
      </c>
      <c r="D755" s="2">
        <v>4170</v>
      </c>
      <c r="E755" s="73">
        <v>43270</v>
      </c>
      <c r="F755" s="2">
        <v>592005</v>
      </c>
      <c r="G755" s="2">
        <v>1483352</v>
      </c>
      <c r="H755" s="2">
        <v>52</v>
      </c>
      <c r="I755" s="2">
        <v>1172.3109130859375</v>
      </c>
      <c r="J755" s="2">
        <v>246.33982849121094</v>
      </c>
      <c r="K755" s="2">
        <v>42</v>
      </c>
      <c r="L755" s="75">
        <v>34</v>
      </c>
      <c r="M755" s="75">
        <v>6.9564361572265625</v>
      </c>
      <c r="N755" s="75">
        <v>99</v>
      </c>
      <c r="O755" s="75">
        <v>7</v>
      </c>
      <c r="P755" s="75">
        <v>7</v>
      </c>
      <c r="S755" s="2" t="s">
        <v>101</v>
      </c>
      <c r="T755" s="2">
        <v>4170</v>
      </c>
      <c r="U755" s="2">
        <v>140</v>
      </c>
      <c r="V755" s="2">
        <v>1</v>
      </c>
      <c r="X755" s="2" t="s">
        <v>101</v>
      </c>
      <c r="Y755" s="2">
        <v>4170</v>
      </c>
      <c r="Z755" s="2">
        <v>0</v>
      </c>
      <c r="AB755" s="2" t="s">
        <v>101</v>
      </c>
      <c r="AC755" s="2">
        <v>4170</v>
      </c>
      <c r="AD755" s="2">
        <v>0</v>
      </c>
      <c r="AF755" s="2" t="s">
        <v>101</v>
      </c>
      <c r="AG755" s="2">
        <v>4170</v>
      </c>
      <c r="AH755" s="2">
        <v>4</v>
      </c>
    </row>
    <row r="756" spans="2:34" x14ac:dyDescent="0.2">
      <c r="B756" s="2" t="s">
        <v>68</v>
      </c>
      <c r="C756" s="2" t="s">
        <v>101</v>
      </c>
      <c r="D756" s="2">
        <v>4171</v>
      </c>
      <c r="E756" s="73">
        <v>43270</v>
      </c>
      <c r="F756" s="2">
        <v>592013</v>
      </c>
      <c r="G756" s="2">
        <v>1485294</v>
      </c>
      <c r="H756" s="2">
        <v>94</v>
      </c>
      <c r="I756" s="2">
        <v>363.52398681640625</v>
      </c>
      <c r="J756" s="2">
        <v>48.078506469726563</v>
      </c>
      <c r="K756" s="2">
        <v>20</v>
      </c>
      <c r="L756" s="75">
        <v>5</v>
      </c>
      <c r="M756" s="75">
        <v>7.0969705581665039</v>
      </c>
      <c r="N756" s="75">
        <v>101</v>
      </c>
      <c r="O756" s="75">
        <v>7</v>
      </c>
      <c r="P756" s="75">
        <v>7</v>
      </c>
      <c r="S756" s="2" t="s">
        <v>101</v>
      </c>
      <c r="T756" s="2">
        <v>4171</v>
      </c>
      <c r="U756" s="2">
        <v>140</v>
      </c>
      <c r="V756" s="2">
        <v>1</v>
      </c>
      <c r="X756" s="2" t="s">
        <v>101</v>
      </c>
      <c r="Y756" s="2">
        <v>4171</v>
      </c>
      <c r="Z756" s="2">
        <v>0</v>
      </c>
      <c r="AB756" s="2" t="s">
        <v>101</v>
      </c>
      <c r="AC756" s="2">
        <v>4171</v>
      </c>
      <c r="AD756" s="2">
        <v>1</v>
      </c>
      <c r="AF756" s="2" t="s">
        <v>101</v>
      </c>
      <c r="AG756" s="2">
        <v>4171</v>
      </c>
      <c r="AH756" s="2">
        <v>0</v>
      </c>
    </row>
    <row r="757" spans="2:34" x14ac:dyDescent="0.2">
      <c r="B757" s="2" t="s">
        <v>68</v>
      </c>
      <c r="C757" s="2" t="s">
        <v>101</v>
      </c>
      <c r="D757" s="2">
        <v>4172</v>
      </c>
      <c r="E757" s="73">
        <v>43276</v>
      </c>
      <c r="F757" s="2">
        <v>591997</v>
      </c>
      <c r="G757" s="2">
        <v>1491199</v>
      </c>
      <c r="H757" s="2">
        <v>101</v>
      </c>
      <c r="I757" s="2">
        <v>292.66314697265625</v>
      </c>
      <c r="J757" s="2">
        <v>26.237735748291016</v>
      </c>
      <c r="K757" s="2">
        <v>14</v>
      </c>
      <c r="L757" s="75">
        <v>3</v>
      </c>
      <c r="M757" s="75">
        <v>6.7456350326538086</v>
      </c>
      <c r="N757" s="75">
        <v>96</v>
      </c>
      <c r="O757" s="75">
        <v>7</v>
      </c>
      <c r="P757" s="75">
        <v>7</v>
      </c>
      <c r="S757" s="2" t="s">
        <v>101</v>
      </c>
      <c r="T757" s="2">
        <v>4172</v>
      </c>
      <c r="U757" s="2">
        <v>140</v>
      </c>
      <c r="V757" s="2">
        <v>1</v>
      </c>
      <c r="X757" s="2" t="s">
        <v>101</v>
      </c>
      <c r="Y757" s="2">
        <v>4172</v>
      </c>
      <c r="Z757" s="2">
        <v>0</v>
      </c>
      <c r="AB757" s="2" t="s">
        <v>101</v>
      </c>
      <c r="AC757" s="2">
        <v>4172</v>
      </c>
      <c r="AD757" s="2">
        <v>0</v>
      </c>
      <c r="AF757" s="2" t="s">
        <v>101</v>
      </c>
      <c r="AG757" s="2">
        <v>4172</v>
      </c>
      <c r="AH757" s="2">
        <v>0</v>
      </c>
    </row>
    <row r="758" spans="2:34" x14ac:dyDescent="0.2">
      <c r="B758" s="2" t="s">
        <v>68</v>
      </c>
      <c r="C758" s="2" t="s">
        <v>101</v>
      </c>
      <c r="D758" s="2">
        <v>4173</v>
      </c>
      <c r="E758" s="73">
        <v>43276</v>
      </c>
      <c r="F758" s="2">
        <v>591995</v>
      </c>
      <c r="G758" s="2">
        <v>1493160</v>
      </c>
      <c r="H758" s="2">
        <v>67</v>
      </c>
      <c r="I758" s="2">
        <v>300.5018310546875</v>
      </c>
      <c r="J758" s="2">
        <v>66.150497436523438</v>
      </c>
      <c r="K758" s="2">
        <v>20</v>
      </c>
      <c r="L758" s="75">
        <v>9</v>
      </c>
      <c r="M758" s="75">
        <v>6.88616943359375</v>
      </c>
      <c r="N758" s="75">
        <v>98</v>
      </c>
      <c r="O758" s="75">
        <v>7</v>
      </c>
      <c r="P758" s="75">
        <v>7</v>
      </c>
      <c r="S758" s="2" t="s">
        <v>101</v>
      </c>
      <c r="T758" s="2">
        <v>4173</v>
      </c>
      <c r="U758" s="2">
        <v>140</v>
      </c>
      <c r="V758" s="2">
        <v>1</v>
      </c>
      <c r="X758" s="2" t="s">
        <v>101</v>
      </c>
      <c r="Y758" s="2">
        <v>4173</v>
      </c>
      <c r="Z758" s="2">
        <v>0</v>
      </c>
      <c r="AB758" s="2" t="s">
        <v>101</v>
      </c>
      <c r="AC758" s="2">
        <v>4173</v>
      </c>
      <c r="AD758" s="2">
        <v>0</v>
      </c>
      <c r="AF758" s="2" t="s">
        <v>101</v>
      </c>
      <c r="AG758" s="2">
        <v>4173</v>
      </c>
      <c r="AH758" s="2">
        <v>0</v>
      </c>
    </row>
    <row r="759" spans="2:34" x14ac:dyDescent="0.2">
      <c r="B759" s="2" t="s">
        <v>68</v>
      </c>
      <c r="C759" s="2" t="s">
        <v>101</v>
      </c>
      <c r="D759" s="2">
        <v>4174</v>
      </c>
      <c r="E759" s="73">
        <v>43278</v>
      </c>
      <c r="F759" s="2">
        <v>591966</v>
      </c>
      <c r="G759" s="2">
        <v>1495101</v>
      </c>
      <c r="H759" s="2">
        <v>103</v>
      </c>
      <c r="I759" s="2">
        <v>839.57061767578125</v>
      </c>
      <c r="J759" s="2">
        <v>91.696891784667969</v>
      </c>
      <c r="K759" s="2">
        <v>44</v>
      </c>
      <c r="L759" s="75">
        <v>10</v>
      </c>
      <c r="M759" s="75">
        <v>7.0267033576965332</v>
      </c>
      <c r="N759" s="75">
        <v>100</v>
      </c>
      <c r="O759" s="75">
        <v>7</v>
      </c>
      <c r="P759" s="75">
        <v>7</v>
      </c>
      <c r="S759" s="2" t="s">
        <v>101</v>
      </c>
      <c r="T759" s="2">
        <v>4174</v>
      </c>
      <c r="U759" s="2">
        <v>140</v>
      </c>
      <c r="V759" s="2">
        <v>1</v>
      </c>
      <c r="X759" s="2" t="s">
        <v>101</v>
      </c>
      <c r="Y759" s="2">
        <v>4174</v>
      </c>
      <c r="Z759" s="2">
        <v>2</v>
      </c>
      <c r="AB759" s="2" t="s">
        <v>101</v>
      </c>
      <c r="AC759" s="2">
        <v>4174</v>
      </c>
      <c r="AD759" s="2">
        <v>1</v>
      </c>
      <c r="AF759" s="2" t="s">
        <v>101</v>
      </c>
      <c r="AG759" s="2">
        <v>4174</v>
      </c>
      <c r="AH759" s="2">
        <v>0</v>
      </c>
    </row>
    <row r="760" spans="2:34" x14ac:dyDescent="0.2">
      <c r="B760" s="2" t="s">
        <v>68</v>
      </c>
      <c r="C760" s="2" t="s">
        <v>101</v>
      </c>
      <c r="D760" s="2">
        <v>4175</v>
      </c>
      <c r="E760" s="73">
        <v>43283</v>
      </c>
      <c r="F760" s="2">
        <v>592026</v>
      </c>
      <c r="G760" s="2">
        <v>1501093</v>
      </c>
      <c r="H760" s="2">
        <v>85</v>
      </c>
      <c r="I760" s="2">
        <v>872.1876220703125</v>
      </c>
      <c r="J760" s="2">
        <v>247.16152954101562</v>
      </c>
      <c r="K760" s="2">
        <v>54</v>
      </c>
      <c r="L760" s="75">
        <v>28</v>
      </c>
      <c r="M760" s="75">
        <v>6.9564361572265625</v>
      </c>
      <c r="N760" s="75">
        <v>99</v>
      </c>
      <c r="O760" s="75">
        <v>7</v>
      </c>
      <c r="P760" s="75">
        <v>7</v>
      </c>
      <c r="S760" s="2" t="s">
        <v>101</v>
      </c>
      <c r="T760" s="2">
        <v>4175</v>
      </c>
      <c r="U760" s="2">
        <v>140</v>
      </c>
      <c r="V760" s="2">
        <v>1</v>
      </c>
      <c r="X760" s="2" t="s">
        <v>101</v>
      </c>
      <c r="Y760" s="2">
        <v>4175</v>
      </c>
      <c r="Z760" s="2">
        <v>1</v>
      </c>
      <c r="AB760" s="2" t="s">
        <v>101</v>
      </c>
      <c r="AC760" s="2">
        <v>4175</v>
      </c>
      <c r="AD760" s="2">
        <v>4</v>
      </c>
      <c r="AF760" s="2" t="s">
        <v>101</v>
      </c>
      <c r="AG760" s="2">
        <v>4175</v>
      </c>
      <c r="AH760" s="2">
        <v>0</v>
      </c>
    </row>
    <row r="761" spans="2:34" x14ac:dyDescent="0.2">
      <c r="B761" s="2" t="s">
        <v>68</v>
      </c>
      <c r="C761" s="2" t="s">
        <v>101</v>
      </c>
      <c r="D761" s="2">
        <v>4176</v>
      </c>
      <c r="E761" s="73">
        <v>43258</v>
      </c>
      <c r="F761" s="2">
        <v>593000</v>
      </c>
      <c r="G761" s="2">
        <v>1475283</v>
      </c>
      <c r="H761" s="2">
        <v>63</v>
      </c>
      <c r="I761" s="2">
        <v>568.30615234375</v>
      </c>
      <c r="J761" s="2">
        <v>64.949729919433594</v>
      </c>
      <c r="K761" s="2">
        <v>29</v>
      </c>
      <c r="L761" s="75">
        <v>7</v>
      </c>
      <c r="M761" s="75">
        <v>7.0267033576965332</v>
      </c>
      <c r="N761" s="75">
        <v>100</v>
      </c>
      <c r="O761" s="75">
        <v>7</v>
      </c>
      <c r="P761" s="75">
        <v>7</v>
      </c>
      <c r="S761" s="2" t="s">
        <v>101</v>
      </c>
      <c r="T761" s="2">
        <v>4176</v>
      </c>
      <c r="U761" s="2">
        <v>140</v>
      </c>
      <c r="V761" s="2">
        <v>1</v>
      </c>
      <c r="X761" s="2" t="s">
        <v>101</v>
      </c>
      <c r="Y761" s="2">
        <v>4176</v>
      </c>
      <c r="Z761" s="2">
        <v>0</v>
      </c>
      <c r="AB761" s="2" t="s">
        <v>101</v>
      </c>
      <c r="AC761" s="2">
        <v>4176</v>
      </c>
      <c r="AD761" s="2">
        <v>0</v>
      </c>
      <c r="AF761" s="2" t="s">
        <v>101</v>
      </c>
      <c r="AG761" s="2">
        <v>4176</v>
      </c>
      <c r="AH761" s="2">
        <v>0</v>
      </c>
    </row>
    <row r="762" spans="2:34" x14ac:dyDescent="0.2">
      <c r="B762" s="2" t="s">
        <v>68</v>
      </c>
      <c r="C762" s="2" t="s">
        <v>101</v>
      </c>
      <c r="D762" s="2">
        <v>4177</v>
      </c>
      <c r="E762" s="73">
        <v>43271</v>
      </c>
      <c r="F762" s="2">
        <v>592999</v>
      </c>
      <c r="G762" s="2">
        <v>1481297</v>
      </c>
      <c r="H762" s="2">
        <v>114</v>
      </c>
      <c r="I762" s="2">
        <v>287.49188232421875</v>
      </c>
      <c r="J762" s="2">
        <v>32.998348236083984</v>
      </c>
      <c r="K762" s="2">
        <v>19</v>
      </c>
      <c r="L762" s="75">
        <v>4</v>
      </c>
      <c r="M762" s="75">
        <v>7.1672372817993164</v>
      </c>
      <c r="N762" s="75">
        <v>102</v>
      </c>
      <c r="O762" s="75">
        <v>7</v>
      </c>
      <c r="P762" s="75">
        <v>7</v>
      </c>
      <c r="S762" s="2" t="s">
        <v>101</v>
      </c>
      <c r="T762" s="2">
        <v>4177</v>
      </c>
      <c r="U762" s="2">
        <v>140</v>
      </c>
      <c r="V762" s="2">
        <v>1</v>
      </c>
      <c r="X762" s="2" t="s">
        <v>101</v>
      </c>
      <c r="Y762" s="2">
        <v>4177</v>
      </c>
      <c r="Z762" s="2">
        <v>1</v>
      </c>
      <c r="AB762" s="2" t="s">
        <v>101</v>
      </c>
      <c r="AC762" s="2">
        <v>4177</v>
      </c>
      <c r="AD762" s="2">
        <v>2</v>
      </c>
      <c r="AF762" s="2" t="s">
        <v>101</v>
      </c>
      <c r="AG762" s="2">
        <v>4177</v>
      </c>
      <c r="AH762" s="2">
        <v>1</v>
      </c>
    </row>
    <row r="763" spans="2:34" x14ac:dyDescent="0.2">
      <c r="B763" s="2" t="s">
        <v>68</v>
      </c>
      <c r="C763" s="2" t="s">
        <v>101</v>
      </c>
      <c r="D763" s="2">
        <v>4178</v>
      </c>
      <c r="E763" s="73">
        <v>43270</v>
      </c>
      <c r="F763" s="2">
        <v>592992</v>
      </c>
      <c r="G763" s="2">
        <v>1483306</v>
      </c>
      <c r="H763" s="2">
        <v>54</v>
      </c>
      <c r="I763" s="2">
        <v>421.20623779296875</v>
      </c>
      <c r="J763" s="2">
        <v>115.06842041015625</v>
      </c>
      <c r="K763" s="2">
        <v>21</v>
      </c>
      <c r="L763" s="75">
        <v>15</v>
      </c>
      <c r="M763" s="75">
        <v>7.0969705581665039</v>
      </c>
      <c r="N763" s="75">
        <v>101</v>
      </c>
      <c r="O763" s="75">
        <v>7</v>
      </c>
      <c r="P763" s="75">
        <v>7</v>
      </c>
      <c r="S763" s="2" t="s">
        <v>101</v>
      </c>
      <c r="T763" s="2">
        <v>4178</v>
      </c>
      <c r="U763" s="2">
        <v>140</v>
      </c>
      <c r="V763" s="2">
        <v>1</v>
      </c>
      <c r="X763" s="2" t="s">
        <v>101</v>
      </c>
      <c r="Y763" s="2">
        <v>4178</v>
      </c>
      <c r="Z763" s="2">
        <v>0</v>
      </c>
      <c r="AB763" s="2" t="s">
        <v>101</v>
      </c>
      <c r="AC763" s="2">
        <v>4178</v>
      </c>
      <c r="AD763" s="2">
        <v>0</v>
      </c>
      <c r="AF763" s="2" t="s">
        <v>101</v>
      </c>
      <c r="AG763" s="2">
        <v>4178</v>
      </c>
      <c r="AH763" s="2">
        <v>0</v>
      </c>
    </row>
    <row r="764" spans="2:34" x14ac:dyDescent="0.2">
      <c r="B764" s="2" t="s">
        <v>68</v>
      </c>
      <c r="C764" s="2" t="s">
        <v>101</v>
      </c>
      <c r="D764" s="2">
        <v>4179</v>
      </c>
      <c r="E764" s="73">
        <v>43275</v>
      </c>
      <c r="F764" s="2">
        <v>593016</v>
      </c>
      <c r="G764" s="2">
        <v>1485199</v>
      </c>
      <c r="H764" s="2">
        <v>91</v>
      </c>
      <c r="I764" s="2">
        <v>0</v>
      </c>
      <c r="J764" s="2">
        <v>10.142650604248047</v>
      </c>
      <c r="K764" s="2">
        <v>0</v>
      </c>
      <c r="L764" s="75">
        <v>1</v>
      </c>
      <c r="M764" s="75">
        <v>7.0969705581665039</v>
      </c>
      <c r="N764" s="75">
        <v>101</v>
      </c>
      <c r="O764" s="75">
        <v>7</v>
      </c>
      <c r="P764" s="75">
        <v>7</v>
      </c>
      <c r="S764" s="2" t="s">
        <v>101</v>
      </c>
      <c r="T764" s="2">
        <v>4179</v>
      </c>
      <c r="U764" s="2">
        <v>140</v>
      </c>
      <c r="V764" s="2">
        <v>1</v>
      </c>
      <c r="X764" s="2" t="s">
        <v>101</v>
      </c>
      <c r="Y764" s="2">
        <v>4179</v>
      </c>
      <c r="Z764" s="2">
        <v>0</v>
      </c>
      <c r="AB764" s="2" t="s">
        <v>101</v>
      </c>
      <c r="AC764" s="2">
        <v>4179</v>
      </c>
      <c r="AD764" s="2">
        <v>0</v>
      </c>
      <c r="AF764" s="2" t="s">
        <v>101</v>
      </c>
      <c r="AG764" s="2">
        <v>4179</v>
      </c>
      <c r="AH764" s="2">
        <v>0</v>
      </c>
    </row>
    <row r="765" spans="2:34" x14ac:dyDescent="0.2">
      <c r="B765" s="2" t="s">
        <v>68</v>
      </c>
      <c r="C765" s="2" t="s">
        <v>101</v>
      </c>
      <c r="D765" s="2">
        <v>4180</v>
      </c>
      <c r="E765" s="73">
        <v>43275</v>
      </c>
      <c r="F765" s="2">
        <v>593000</v>
      </c>
      <c r="G765" s="2">
        <v>1491209</v>
      </c>
      <c r="H765" s="2">
        <v>123</v>
      </c>
      <c r="I765" s="2">
        <v>139.73275756835937</v>
      </c>
      <c r="J765" s="2">
        <v>18.788043975830078</v>
      </c>
      <c r="K765" s="2">
        <v>5</v>
      </c>
      <c r="L765" s="75">
        <v>2</v>
      </c>
      <c r="M765" s="75">
        <v>6.88616943359375</v>
      </c>
      <c r="N765" s="75">
        <v>98</v>
      </c>
      <c r="O765" s="75">
        <v>7</v>
      </c>
      <c r="P765" s="75">
        <v>7</v>
      </c>
      <c r="S765" s="2" t="s">
        <v>101</v>
      </c>
      <c r="T765" s="2">
        <v>4180</v>
      </c>
      <c r="U765" s="2">
        <v>140</v>
      </c>
      <c r="V765" s="2">
        <v>1</v>
      </c>
      <c r="X765" s="2" t="s">
        <v>101</v>
      </c>
      <c r="Y765" s="2">
        <v>4180</v>
      </c>
      <c r="Z765" s="2">
        <v>0</v>
      </c>
      <c r="AB765" s="2" t="s">
        <v>101</v>
      </c>
      <c r="AC765" s="2">
        <v>4180</v>
      </c>
      <c r="AD765" s="2">
        <v>0</v>
      </c>
      <c r="AF765" s="2" t="s">
        <v>101</v>
      </c>
      <c r="AG765" s="2">
        <v>4180</v>
      </c>
      <c r="AH765" s="2">
        <v>0</v>
      </c>
    </row>
    <row r="766" spans="2:34" x14ac:dyDescent="0.2">
      <c r="B766" s="2" t="s">
        <v>68</v>
      </c>
      <c r="C766" s="2" t="s">
        <v>101</v>
      </c>
      <c r="D766" s="2">
        <v>4181</v>
      </c>
      <c r="E766" s="73">
        <v>43279</v>
      </c>
      <c r="F766" s="2">
        <v>593001</v>
      </c>
      <c r="G766" s="2">
        <v>1493223</v>
      </c>
      <c r="H766" s="2">
        <v>56</v>
      </c>
      <c r="I766" s="2">
        <v>699.59918212890625</v>
      </c>
      <c r="J766" s="2">
        <v>402.60092163085937</v>
      </c>
      <c r="K766" s="2">
        <v>37</v>
      </c>
      <c r="L766" s="75">
        <v>51</v>
      </c>
      <c r="M766" s="75">
        <v>6.9564361572265625</v>
      </c>
      <c r="N766" s="75">
        <v>99</v>
      </c>
      <c r="O766" s="75">
        <v>7</v>
      </c>
      <c r="P766" s="75">
        <v>7</v>
      </c>
      <c r="S766" s="2" t="s">
        <v>101</v>
      </c>
      <c r="T766" s="2">
        <v>4181</v>
      </c>
      <c r="U766" s="2">
        <v>140</v>
      </c>
      <c r="V766" s="2">
        <v>1</v>
      </c>
      <c r="X766" s="2" t="s">
        <v>101</v>
      </c>
      <c r="Y766" s="2">
        <v>4181</v>
      </c>
      <c r="Z766" s="2">
        <v>0</v>
      </c>
      <c r="AB766" s="2" t="s">
        <v>101</v>
      </c>
      <c r="AC766" s="2">
        <v>4181</v>
      </c>
      <c r="AD766" s="2">
        <v>3</v>
      </c>
      <c r="AF766" s="2" t="s">
        <v>101</v>
      </c>
      <c r="AG766" s="2">
        <v>4181</v>
      </c>
      <c r="AH766" s="2">
        <v>0</v>
      </c>
    </row>
    <row r="767" spans="2:34" x14ac:dyDescent="0.2">
      <c r="B767" s="2" t="s">
        <v>68</v>
      </c>
      <c r="C767" s="2" t="s">
        <v>101</v>
      </c>
      <c r="D767" s="2">
        <v>4182</v>
      </c>
      <c r="E767" s="73">
        <v>43283</v>
      </c>
      <c r="F767" s="2">
        <v>593001</v>
      </c>
      <c r="G767" s="2">
        <v>1495242</v>
      </c>
      <c r="H767" s="2">
        <v>112</v>
      </c>
      <c r="I767" s="2">
        <v>671.3709716796875</v>
      </c>
      <c r="J767" s="2">
        <v>112.22495269775391</v>
      </c>
      <c r="K767" s="2">
        <v>35</v>
      </c>
      <c r="L767" s="75">
        <v>12</v>
      </c>
      <c r="M767" s="75">
        <v>6.9564361572265625</v>
      </c>
      <c r="N767" s="75">
        <v>99</v>
      </c>
      <c r="O767" s="75">
        <v>7</v>
      </c>
      <c r="P767" s="75">
        <v>7</v>
      </c>
      <c r="S767" s="2" t="s">
        <v>101</v>
      </c>
      <c r="T767" s="2">
        <v>4182</v>
      </c>
      <c r="U767" s="2">
        <v>140</v>
      </c>
      <c r="V767" s="2">
        <v>1</v>
      </c>
      <c r="X767" s="2" t="s">
        <v>101</v>
      </c>
      <c r="Y767" s="2">
        <v>4182</v>
      </c>
      <c r="Z767" s="2">
        <v>4</v>
      </c>
      <c r="AB767" s="2" t="s">
        <v>101</v>
      </c>
      <c r="AC767" s="2">
        <v>4182</v>
      </c>
      <c r="AD767" s="2">
        <v>15</v>
      </c>
      <c r="AF767" s="2" t="s">
        <v>101</v>
      </c>
      <c r="AG767" s="2">
        <v>4182</v>
      </c>
      <c r="AH767" s="2">
        <v>0</v>
      </c>
    </row>
    <row r="768" spans="2:34" x14ac:dyDescent="0.2">
      <c r="B768" s="2" t="s">
        <v>68</v>
      </c>
      <c r="C768" s="2" t="s">
        <v>101</v>
      </c>
      <c r="D768" s="2">
        <v>4183</v>
      </c>
      <c r="E768" s="73">
        <v>43283</v>
      </c>
      <c r="F768" s="2">
        <v>592997</v>
      </c>
      <c r="G768" s="2">
        <v>1501098</v>
      </c>
      <c r="H768" s="2">
        <v>63</v>
      </c>
      <c r="I768" s="2">
        <v>870.49237060546875</v>
      </c>
      <c r="J768" s="2">
        <v>157.32582092285156</v>
      </c>
      <c r="K768" s="2">
        <v>32</v>
      </c>
      <c r="L768" s="75">
        <v>18</v>
      </c>
      <c r="M768" s="75">
        <v>6.88616943359375</v>
      </c>
      <c r="N768" s="75">
        <v>98</v>
      </c>
      <c r="O768" s="75">
        <v>7</v>
      </c>
      <c r="P768" s="75">
        <v>7</v>
      </c>
      <c r="S768" s="2" t="s">
        <v>101</v>
      </c>
      <c r="T768" s="2">
        <v>4183</v>
      </c>
      <c r="U768" s="2">
        <v>140</v>
      </c>
      <c r="V768" s="2">
        <v>1</v>
      </c>
      <c r="X768" s="2" t="s">
        <v>101</v>
      </c>
      <c r="Y768" s="2">
        <v>4183</v>
      </c>
      <c r="Z768" s="2">
        <v>0</v>
      </c>
      <c r="AB768" s="2" t="s">
        <v>101</v>
      </c>
      <c r="AC768" s="2">
        <v>4183</v>
      </c>
      <c r="AD768" s="2">
        <v>0</v>
      </c>
      <c r="AF768" s="2" t="s">
        <v>101</v>
      </c>
      <c r="AG768" s="2">
        <v>4183</v>
      </c>
      <c r="AH768" s="2">
        <v>2</v>
      </c>
    </row>
    <row r="769" spans="2:34" x14ac:dyDescent="0.2">
      <c r="B769" s="2" t="s">
        <v>68</v>
      </c>
      <c r="C769" s="2" t="s">
        <v>101</v>
      </c>
      <c r="D769" s="2">
        <v>4184</v>
      </c>
      <c r="E769" s="73">
        <v>43271</v>
      </c>
      <c r="F769" s="2">
        <v>594001</v>
      </c>
      <c r="G769" s="2">
        <v>1475302</v>
      </c>
      <c r="H769" s="2">
        <v>39</v>
      </c>
      <c r="I769" s="2">
        <v>3250.0986328125</v>
      </c>
      <c r="J769" s="2">
        <v>283.158447265625</v>
      </c>
      <c r="K769" s="2">
        <v>107</v>
      </c>
      <c r="L769" s="75">
        <v>32</v>
      </c>
      <c r="M769" s="75">
        <v>6.8159022331237793</v>
      </c>
      <c r="N769" s="75">
        <v>97</v>
      </c>
      <c r="O769" s="75">
        <v>7</v>
      </c>
      <c r="P769" s="75">
        <v>7</v>
      </c>
      <c r="S769" s="2" t="s">
        <v>101</v>
      </c>
      <c r="T769" s="2">
        <v>4184</v>
      </c>
      <c r="U769" s="2">
        <v>140</v>
      </c>
      <c r="V769" s="2">
        <v>1</v>
      </c>
      <c r="X769" s="2" t="s">
        <v>101</v>
      </c>
      <c r="Y769" s="2">
        <v>4184</v>
      </c>
      <c r="Z769" s="2">
        <v>0</v>
      </c>
      <c r="AB769" s="2" t="s">
        <v>101</v>
      </c>
      <c r="AC769" s="2">
        <v>4184</v>
      </c>
      <c r="AD769" s="2">
        <v>0</v>
      </c>
      <c r="AF769" s="2" t="s">
        <v>101</v>
      </c>
      <c r="AG769" s="2">
        <v>4184</v>
      </c>
      <c r="AH769" s="2">
        <v>3</v>
      </c>
    </row>
    <row r="770" spans="2:34" x14ac:dyDescent="0.2">
      <c r="B770" s="2" t="s">
        <v>68</v>
      </c>
      <c r="C770" s="2" t="s">
        <v>101</v>
      </c>
      <c r="D770" s="2">
        <v>4185</v>
      </c>
      <c r="E770" s="73">
        <v>43271</v>
      </c>
      <c r="F770" s="2">
        <v>593979</v>
      </c>
      <c r="G770" s="2">
        <v>1481302</v>
      </c>
      <c r="H770" s="2">
        <v>67</v>
      </c>
      <c r="I770" s="2">
        <v>142.84208679199219</v>
      </c>
      <c r="J770" s="2">
        <v>48.697288513183594</v>
      </c>
      <c r="K770" s="2">
        <v>7</v>
      </c>
      <c r="L770" s="75">
        <v>7</v>
      </c>
      <c r="M770" s="75">
        <v>7.0267033576965332</v>
      </c>
      <c r="N770" s="75">
        <v>100</v>
      </c>
      <c r="O770" s="75">
        <v>7</v>
      </c>
      <c r="P770" s="75">
        <v>7</v>
      </c>
      <c r="S770" s="2" t="s">
        <v>101</v>
      </c>
      <c r="T770" s="2">
        <v>4185</v>
      </c>
      <c r="U770" s="2">
        <v>140</v>
      </c>
      <c r="V770" s="2">
        <v>1</v>
      </c>
      <c r="X770" s="2" t="s">
        <v>101</v>
      </c>
      <c r="Y770" s="2">
        <v>4185</v>
      </c>
      <c r="Z770" s="2">
        <v>0</v>
      </c>
      <c r="AB770" s="2" t="s">
        <v>101</v>
      </c>
      <c r="AC770" s="2">
        <v>4185</v>
      </c>
      <c r="AD770" s="2">
        <v>0</v>
      </c>
      <c r="AF770" s="2" t="s">
        <v>101</v>
      </c>
      <c r="AG770" s="2">
        <v>4185</v>
      </c>
      <c r="AH770" s="2">
        <v>0</v>
      </c>
    </row>
    <row r="771" spans="2:34" x14ac:dyDescent="0.2">
      <c r="B771" s="2" t="s">
        <v>68</v>
      </c>
      <c r="C771" s="2" t="s">
        <v>101</v>
      </c>
      <c r="D771" s="2">
        <v>4186</v>
      </c>
      <c r="E771" s="73">
        <v>43274</v>
      </c>
      <c r="F771" s="2">
        <v>594018</v>
      </c>
      <c r="G771" s="2">
        <v>1483203</v>
      </c>
      <c r="H771" s="2">
        <v>114</v>
      </c>
      <c r="I771" s="2">
        <v>48.921459197998047</v>
      </c>
      <c r="J771" s="2">
        <v>9.7375946044921875</v>
      </c>
      <c r="K771" s="2">
        <v>3</v>
      </c>
      <c r="L771" s="75">
        <v>1</v>
      </c>
      <c r="M771" s="75">
        <v>7.0267033576965332</v>
      </c>
      <c r="N771" s="75">
        <v>100</v>
      </c>
      <c r="O771" s="75">
        <v>7</v>
      </c>
      <c r="P771" s="75">
        <v>7</v>
      </c>
      <c r="S771" s="2" t="s">
        <v>101</v>
      </c>
      <c r="T771" s="2">
        <v>4186</v>
      </c>
      <c r="U771" s="2">
        <v>140</v>
      </c>
      <c r="V771" s="2">
        <v>1</v>
      </c>
      <c r="X771" s="2" t="s">
        <v>101</v>
      </c>
      <c r="Y771" s="2">
        <v>4186</v>
      </c>
      <c r="Z771" s="2">
        <v>0</v>
      </c>
      <c r="AB771" s="2" t="s">
        <v>101</v>
      </c>
      <c r="AC771" s="2">
        <v>4186</v>
      </c>
      <c r="AD771" s="2">
        <v>0</v>
      </c>
      <c r="AF771" s="2" t="s">
        <v>101</v>
      </c>
      <c r="AG771" s="2">
        <v>4186</v>
      </c>
      <c r="AH771" s="2">
        <v>1</v>
      </c>
    </row>
    <row r="772" spans="2:34" x14ac:dyDescent="0.2">
      <c r="B772" s="2" t="s">
        <v>68</v>
      </c>
      <c r="C772" s="2" t="s">
        <v>101</v>
      </c>
      <c r="D772" s="2">
        <v>4187</v>
      </c>
      <c r="E772" s="73">
        <v>43275</v>
      </c>
      <c r="F772" s="2">
        <v>593982</v>
      </c>
      <c r="G772" s="2">
        <v>1485189</v>
      </c>
      <c r="H772" s="2">
        <v>97</v>
      </c>
      <c r="I772" s="2">
        <v>0</v>
      </c>
      <c r="J772" s="2">
        <v>7.2093682289123535</v>
      </c>
      <c r="K772" s="2">
        <v>0</v>
      </c>
      <c r="L772" s="75">
        <v>1</v>
      </c>
      <c r="M772" s="75">
        <v>6.88616943359375</v>
      </c>
      <c r="N772" s="75">
        <v>98</v>
      </c>
      <c r="O772" s="75">
        <v>7</v>
      </c>
      <c r="P772" s="75">
        <v>7</v>
      </c>
      <c r="S772" s="2" t="s">
        <v>101</v>
      </c>
      <c r="T772" s="2">
        <v>4187</v>
      </c>
      <c r="U772" s="2">
        <v>140</v>
      </c>
      <c r="V772" s="2">
        <v>1</v>
      </c>
      <c r="X772" s="2" t="s">
        <v>101</v>
      </c>
      <c r="Y772" s="2">
        <v>4187</v>
      </c>
      <c r="Z772" s="2">
        <v>0</v>
      </c>
      <c r="AB772" s="2" t="s">
        <v>101</v>
      </c>
      <c r="AC772" s="2">
        <v>4187</v>
      </c>
      <c r="AD772" s="2">
        <v>0</v>
      </c>
      <c r="AF772" s="2" t="s">
        <v>101</v>
      </c>
      <c r="AG772" s="2">
        <v>4187</v>
      </c>
      <c r="AH772" s="2">
        <v>0</v>
      </c>
    </row>
    <row r="773" spans="2:34" x14ac:dyDescent="0.2">
      <c r="B773" s="2" t="s">
        <v>68</v>
      </c>
      <c r="C773" s="2" t="s">
        <v>101</v>
      </c>
      <c r="D773" s="2">
        <v>4188</v>
      </c>
      <c r="E773" s="73">
        <v>43279</v>
      </c>
      <c r="F773" s="2">
        <v>594004</v>
      </c>
      <c r="G773" s="2">
        <v>1491214</v>
      </c>
      <c r="H773" s="2">
        <v>113</v>
      </c>
      <c r="I773" s="2">
        <v>1025.343017578125</v>
      </c>
      <c r="J773" s="2">
        <v>214.52691650390625</v>
      </c>
      <c r="K773" s="2">
        <v>52</v>
      </c>
      <c r="L773" s="75">
        <v>25</v>
      </c>
      <c r="M773" s="75">
        <v>7.0267033576965332</v>
      </c>
      <c r="N773" s="75">
        <v>100</v>
      </c>
      <c r="O773" s="75">
        <v>7</v>
      </c>
      <c r="P773" s="75">
        <v>7</v>
      </c>
      <c r="S773" s="2" t="s">
        <v>101</v>
      </c>
      <c r="T773" s="2">
        <v>4188</v>
      </c>
      <c r="U773" s="2">
        <v>140</v>
      </c>
      <c r="V773" s="2">
        <v>1</v>
      </c>
      <c r="X773" s="2" t="s">
        <v>101</v>
      </c>
      <c r="Y773" s="2">
        <v>4188</v>
      </c>
      <c r="Z773" s="2">
        <v>1</v>
      </c>
      <c r="AB773" s="2" t="s">
        <v>101</v>
      </c>
      <c r="AC773" s="2">
        <v>4188</v>
      </c>
      <c r="AD773" s="2">
        <v>0</v>
      </c>
      <c r="AF773" s="2" t="s">
        <v>101</v>
      </c>
      <c r="AG773" s="2">
        <v>4188</v>
      </c>
      <c r="AH773" s="2">
        <v>0</v>
      </c>
    </row>
    <row r="774" spans="2:34" x14ac:dyDescent="0.2">
      <c r="B774" s="2" t="s">
        <v>68</v>
      </c>
      <c r="C774" s="2" t="s">
        <v>101</v>
      </c>
      <c r="D774" s="2">
        <v>4189</v>
      </c>
      <c r="E774" s="73">
        <v>43279</v>
      </c>
      <c r="F774" s="2">
        <v>593999</v>
      </c>
      <c r="G774" s="2">
        <v>1493174</v>
      </c>
      <c r="H774" s="2">
        <v>159</v>
      </c>
      <c r="I774" s="2">
        <v>612.6673583984375</v>
      </c>
      <c r="J774" s="2">
        <v>237.23725891113281</v>
      </c>
      <c r="K774" s="2">
        <v>39</v>
      </c>
      <c r="L774" s="75">
        <v>26</v>
      </c>
      <c r="M774" s="75">
        <v>6.9564361572265625</v>
      </c>
      <c r="N774" s="75">
        <v>99</v>
      </c>
      <c r="O774" s="75">
        <v>7</v>
      </c>
      <c r="P774" s="75">
        <v>7</v>
      </c>
      <c r="S774" s="2" t="s">
        <v>101</v>
      </c>
      <c r="T774" s="2">
        <v>4189</v>
      </c>
      <c r="U774" s="2">
        <v>140</v>
      </c>
      <c r="V774" s="2">
        <v>1</v>
      </c>
      <c r="X774" s="2" t="s">
        <v>101</v>
      </c>
      <c r="Y774" s="2">
        <v>4189</v>
      </c>
      <c r="Z774" s="2">
        <v>0</v>
      </c>
      <c r="AB774" s="2" t="s">
        <v>101</v>
      </c>
      <c r="AC774" s="2">
        <v>4189</v>
      </c>
      <c r="AD774" s="2">
        <v>0</v>
      </c>
      <c r="AF774" s="2" t="s">
        <v>101</v>
      </c>
      <c r="AG774" s="2">
        <v>4189</v>
      </c>
      <c r="AH774" s="2">
        <v>0</v>
      </c>
    </row>
    <row r="775" spans="2:34" x14ac:dyDescent="0.2">
      <c r="B775" s="2" t="s">
        <v>68</v>
      </c>
      <c r="C775" s="2" t="s">
        <v>101</v>
      </c>
      <c r="D775" s="2">
        <v>4190</v>
      </c>
      <c r="E775" s="73">
        <v>43274</v>
      </c>
      <c r="F775" s="2">
        <v>595001</v>
      </c>
      <c r="G775" s="2">
        <v>1481210</v>
      </c>
      <c r="H775" s="2">
        <v>47</v>
      </c>
      <c r="I775" s="2">
        <v>103.54708862304687</v>
      </c>
      <c r="J775" s="2">
        <v>163.92558288574219</v>
      </c>
      <c r="K775" s="2">
        <v>4</v>
      </c>
      <c r="L775" s="75">
        <v>21</v>
      </c>
      <c r="M775" s="75">
        <v>7.0267033576965332</v>
      </c>
      <c r="N775" s="75">
        <v>100</v>
      </c>
      <c r="O775" s="75">
        <v>7</v>
      </c>
      <c r="P775" s="75">
        <v>7</v>
      </c>
      <c r="S775" s="2" t="s">
        <v>101</v>
      </c>
      <c r="T775" s="2">
        <v>4190</v>
      </c>
      <c r="U775" s="2">
        <v>140</v>
      </c>
      <c r="V775" s="2">
        <v>1</v>
      </c>
      <c r="X775" s="2" t="s">
        <v>101</v>
      </c>
      <c r="Y775" s="2">
        <v>4190</v>
      </c>
      <c r="Z775" s="2">
        <v>0</v>
      </c>
      <c r="AB775" s="2" t="s">
        <v>101</v>
      </c>
      <c r="AC775" s="2">
        <v>4190</v>
      </c>
      <c r="AD775" s="2">
        <v>0</v>
      </c>
      <c r="AF775" s="2" t="s">
        <v>101</v>
      </c>
      <c r="AG775" s="2">
        <v>4190</v>
      </c>
      <c r="AH775" s="2">
        <v>0</v>
      </c>
    </row>
    <row r="776" spans="2:34" x14ac:dyDescent="0.2">
      <c r="B776" s="2" t="s">
        <v>68</v>
      </c>
      <c r="C776" s="2" t="s">
        <v>101</v>
      </c>
      <c r="D776" s="2">
        <v>4191</v>
      </c>
      <c r="E776" s="73">
        <v>43274</v>
      </c>
      <c r="F776" s="2">
        <v>594999</v>
      </c>
      <c r="G776" s="2">
        <v>1483169</v>
      </c>
      <c r="H776" s="2">
        <v>73</v>
      </c>
      <c r="I776" s="2">
        <v>168.85487365722656</v>
      </c>
      <c r="J776" s="2">
        <v>19.103927612304688</v>
      </c>
      <c r="K776" s="2">
        <v>8</v>
      </c>
      <c r="L776" s="75">
        <v>2</v>
      </c>
      <c r="M776" s="75">
        <v>7.1672372817993164</v>
      </c>
      <c r="N776" s="75">
        <v>102</v>
      </c>
      <c r="O776" s="75">
        <v>7</v>
      </c>
      <c r="P776" s="75">
        <v>7</v>
      </c>
      <c r="S776" s="2" t="s">
        <v>101</v>
      </c>
      <c r="T776" s="2">
        <v>4191</v>
      </c>
      <c r="U776" s="2">
        <v>140</v>
      </c>
      <c r="V776" s="2">
        <v>1</v>
      </c>
      <c r="X776" s="2" t="s">
        <v>101</v>
      </c>
      <c r="Y776" s="2">
        <v>4191</v>
      </c>
      <c r="Z776" s="2">
        <v>0</v>
      </c>
      <c r="AB776" s="2" t="s">
        <v>101</v>
      </c>
      <c r="AC776" s="2">
        <v>4191</v>
      </c>
      <c r="AD776" s="2">
        <v>0</v>
      </c>
      <c r="AF776" s="2" t="s">
        <v>101</v>
      </c>
      <c r="AG776" s="2">
        <v>4191</v>
      </c>
      <c r="AH776" s="2">
        <v>0</v>
      </c>
    </row>
    <row r="777" spans="2:34" x14ac:dyDescent="0.2">
      <c r="B777" s="2" t="s">
        <v>68</v>
      </c>
      <c r="C777" s="2" t="s">
        <v>101</v>
      </c>
      <c r="D777" s="2">
        <v>4192</v>
      </c>
      <c r="E777" s="73">
        <v>43280</v>
      </c>
      <c r="F777" s="2">
        <v>595003</v>
      </c>
      <c r="G777" s="2">
        <v>1485265</v>
      </c>
      <c r="H777" s="2">
        <v>87</v>
      </c>
      <c r="I777" s="2">
        <v>106.85964202880859</v>
      </c>
      <c r="J777" s="2">
        <v>33.162967681884766</v>
      </c>
      <c r="K777" s="2">
        <v>5</v>
      </c>
      <c r="L777" s="75">
        <v>4</v>
      </c>
      <c r="M777" s="75">
        <v>6.8159022331237793</v>
      </c>
      <c r="N777" s="75">
        <v>97</v>
      </c>
      <c r="O777" s="75">
        <v>7</v>
      </c>
      <c r="P777" s="75">
        <v>7</v>
      </c>
      <c r="S777" s="2" t="s">
        <v>101</v>
      </c>
      <c r="T777" s="2">
        <v>4192</v>
      </c>
      <c r="U777" s="2">
        <v>140</v>
      </c>
      <c r="V777" s="2">
        <v>1</v>
      </c>
      <c r="X777" s="2" t="s">
        <v>101</v>
      </c>
      <c r="Y777" s="2">
        <v>4192</v>
      </c>
      <c r="Z777" s="2">
        <v>0</v>
      </c>
      <c r="AB777" s="2" t="s">
        <v>101</v>
      </c>
      <c r="AC777" s="2">
        <v>4192</v>
      </c>
      <c r="AD777" s="2">
        <v>0</v>
      </c>
      <c r="AF777" s="2" t="s">
        <v>101</v>
      </c>
      <c r="AG777" s="2">
        <v>4192</v>
      </c>
      <c r="AH777" s="2">
        <v>0</v>
      </c>
    </row>
    <row r="778" spans="2:34" x14ac:dyDescent="0.2">
      <c r="B778" s="2" t="s">
        <v>68</v>
      </c>
      <c r="C778" s="2" t="s">
        <v>101</v>
      </c>
      <c r="D778" s="2">
        <v>4193</v>
      </c>
      <c r="E778" s="73">
        <v>43280</v>
      </c>
      <c r="F778" s="2">
        <v>594999</v>
      </c>
      <c r="G778" s="2">
        <v>1491192</v>
      </c>
      <c r="H778" s="2">
        <v>75</v>
      </c>
      <c r="I778" s="2">
        <v>619.06329345703125</v>
      </c>
      <c r="J778" s="2">
        <v>146.968017578125</v>
      </c>
      <c r="K778" s="2">
        <v>34</v>
      </c>
      <c r="L778" s="75">
        <v>16</v>
      </c>
      <c r="M778" s="75">
        <v>6.88616943359375</v>
      </c>
      <c r="N778" s="75">
        <v>98</v>
      </c>
      <c r="O778" s="75">
        <v>7</v>
      </c>
      <c r="P778" s="75">
        <v>7</v>
      </c>
      <c r="S778" s="2" t="s">
        <v>101</v>
      </c>
      <c r="T778" s="2">
        <v>4193</v>
      </c>
      <c r="U778" s="2">
        <v>140</v>
      </c>
      <c r="V778" s="2">
        <v>1</v>
      </c>
      <c r="X778" s="2" t="s">
        <v>101</v>
      </c>
      <c r="Y778" s="2">
        <v>4193</v>
      </c>
      <c r="Z778" s="2">
        <v>1</v>
      </c>
      <c r="AB778" s="2" t="s">
        <v>101</v>
      </c>
      <c r="AC778" s="2">
        <v>4193</v>
      </c>
      <c r="AD778" s="2">
        <v>6</v>
      </c>
      <c r="AF778" s="2" t="s">
        <v>101</v>
      </c>
      <c r="AG778" s="2">
        <v>4193</v>
      </c>
      <c r="AH778" s="2">
        <v>0</v>
      </c>
    </row>
    <row r="779" spans="2:34" x14ac:dyDescent="0.2">
      <c r="B779" s="2" t="s">
        <v>68</v>
      </c>
      <c r="C779" s="2" t="s">
        <v>101</v>
      </c>
      <c r="D779" s="2">
        <v>4194</v>
      </c>
      <c r="E779" s="73">
        <v>43280</v>
      </c>
      <c r="F779" s="2">
        <v>594996</v>
      </c>
      <c r="G779" s="2">
        <v>1493130</v>
      </c>
      <c r="H779" s="2">
        <v>96</v>
      </c>
      <c r="I779" s="2">
        <v>510.83615112304687</v>
      </c>
      <c r="J779" s="2">
        <v>131.17439270019531</v>
      </c>
      <c r="K779" s="2">
        <v>23</v>
      </c>
      <c r="L779" s="75">
        <v>15</v>
      </c>
      <c r="M779" s="75">
        <v>7.0969705581665039</v>
      </c>
      <c r="N779" s="75">
        <v>101</v>
      </c>
      <c r="O779" s="75">
        <v>7</v>
      </c>
      <c r="P779" s="75">
        <v>7</v>
      </c>
      <c r="S779" s="2" t="s">
        <v>101</v>
      </c>
      <c r="T779" s="2">
        <v>4194</v>
      </c>
      <c r="U779" s="2">
        <v>140</v>
      </c>
      <c r="V779" s="2">
        <v>1</v>
      </c>
      <c r="X779" s="2" t="s">
        <v>101</v>
      </c>
      <c r="Y779" s="2">
        <v>4194</v>
      </c>
      <c r="Z779" s="2">
        <v>0</v>
      </c>
      <c r="AB779" s="2" t="s">
        <v>101</v>
      </c>
      <c r="AC779" s="2">
        <v>4194</v>
      </c>
      <c r="AD779" s="2">
        <v>3</v>
      </c>
      <c r="AF779" s="2" t="s">
        <v>101</v>
      </c>
      <c r="AG779" s="2">
        <v>4194</v>
      </c>
      <c r="AH779" s="2">
        <v>0</v>
      </c>
    </row>
    <row r="780" spans="2:34" x14ac:dyDescent="0.2">
      <c r="B780" s="2" t="s">
        <v>69</v>
      </c>
      <c r="C780" s="2" t="s">
        <v>101</v>
      </c>
      <c r="D780" s="2">
        <v>4195</v>
      </c>
      <c r="E780" s="73">
        <v>43250</v>
      </c>
      <c r="F780" s="2">
        <v>580005</v>
      </c>
      <c r="G780" s="2">
        <v>1491295</v>
      </c>
      <c r="H780" s="2">
        <v>75</v>
      </c>
      <c r="I780" s="2">
        <v>2208.397705078125</v>
      </c>
      <c r="J780" s="2">
        <v>833.806640625</v>
      </c>
      <c r="K780" s="2">
        <v>153</v>
      </c>
      <c r="L780" s="75">
        <v>89</v>
      </c>
      <c r="M780" s="75">
        <v>6.88616943359375</v>
      </c>
      <c r="N780" s="75">
        <v>98</v>
      </c>
      <c r="O780" s="75">
        <v>7</v>
      </c>
      <c r="P780" s="75">
        <v>7</v>
      </c>
      <c r="S780" s="2" t="s">
        <v>101</v>
      </c>
      <c r="T780" s="2">
        <v>4195</v>
      </c>
      <c r="U780" s="2">
        <v>140</v>
      </c>
      <c r="V780" s="2">
        <v>1</v>
      </c>
      <c r="X780" s="2" t="s">
        <v>101</v>
      </c>
      <c r="Y780" s="2">
        <v>4195</v>
      </c>
      <c r="Z780" s="2">
        <v>0</v>
      </c>
      <c r="AB780" s="2" t="s">
        <v>101</v>
      </c>
      <c r="AC780" s="2">
        <v>4195</v>
      </c>
      <c r="AD780" s="2">
        <v>0</v>
      </c>
      <c r="AF780" s="2" t="s">
        <v>101</v>
      </c>
      <c r="AG780" s="2">
        <v>4195</v>
      </c>
      <c r="AH780" s="2">
        <v>6</v>
      </c>
    </row>
    <row r="781" spans="2:34" x14ac:dyDescent="0.2">
      <c r="B781" s="2" t="s">
        <v>69</v>
      </c>
      <c r="C781" s="2" t="s">
        <v>101</v>
      </c>
      <c r="D781" s="2">
        <v>4196</v>
      </c>
      <c r="E781" s="73">
        <v>43251</v>
      </c>
      <c r="F781" s="2">
        <v>581014</v>
      </c>
      <c r="G781" s="2">
        <v>1485399</v>
      </c>
      <c r="H781" s="2">
        <v>72</v>
      </c>
      <c r="I781" s="2">
        <v>821.53619384765625</v>
      </c>
      <c r="J781" s="2">
        <v>535.7279052734375</v>
      </c>
      <c r="K781" s="2">
        <v>59</v>
      </c>
      <c r="L781" s="75">
        <v>63</v>
      </c>
      <c r="M781" s="75">
        <v>6.88616943359375</v>
      </c>
      <c r="N781" s="75">
        <v>98</v>
      </c>
      <c r="O781" s="75">
        <v>7</v>
      </c>
      <c r="P781" s="75">
        <v>7</v>
      </c>
      <c r="S781" s="2" t="s">
        <v>101</v>
      </c>
      <c r="T781" s="2">
        <v>4196</v>
      </c>
      <c r="U781" s="2">
        <v>140</v>
      </c>
      <c r="V781" s="2">
        <v>1</v>
      </c>
      <c r="X781" s="2" t="s">
        <v>101</v>
      </c>
      <c r="Y781" s="2">
        <v>4196</v>
      </c>
      <c r="Z781" s="2">
        <v>0</v>
      </c>
      <c r="AB781" s="2" t="s">
        <v>101</v>
      </c>
      <c r="AC781" s="2">
        <v>4196</v>
      </c>
      <c r="AD781" s="2">
        <v>2</v>
      </c>
      <c r="AF781" s="2" t="s">
        <v>101</v>
      </c>
      <c r="AG781" s="2">
        <v>4196</v>
      </c>
      <c r="AH781" s="2">
        <v>1</v>
      </c>
    </row>
    <row r="782" spans="2:34" x14ac:dyDescent="0.2">
      <c r="B782" s="2" t="s">
        <v>69</v>
      </c>
      <c r="C782" s="2" t="s">
        <v>101</v>
      </c>
      <c r="D782" s="2">
        <v>4197</v>
      </c>
      <c r="E782" s="73">
        <v>43250</v>
      </c>
      <c r="F782" s="2">
        <v>580992</v>
      </c>
      <c r="G782" s="2">
        <v>1491344</v>
      </c>
      <c r="H782" s="2">
        <v>63</v>
      </c>
      <c r="I782" s="2">
        <v>770.1951904296875</v>
      </c>
      <c r="J782" s="2">
        <v>349.26187133789062</v>
      </c>
      <c r="K782" s="2">
        <v>49</v>
      </c>
      <c r="L782" s="75">
        <v>39</v>
      </c>
      <c r="M782" s="75">
        <v>6.9564361572265625</v>
      </c>
      <c r="N782" s="75">
        <v>99</v>
      </c>
      <c r="O782" s="75">
        <v>7</v>
      </c>
      <c r="P782" s="75">
        <v>7</v>
      </c>
      <c r="S782" s="2" t="s">
        <v>101</v>
      </c>
      <c r="T782" s="2">
        <v>4197</v>
      </c>
      <c r="U782" s="2">
        <v>140</v>
      </c>
      <c r="V782" s="2">
        <v>1</v>
      </c>
      <c r="X782" s="2" t="s">
        <v>101</v>
      </c>
      <c r="Y782" s="2">
        <v>4197</v>
      </c>
      <c r="Z782" s="2">
        <v>0</v>
      </c>
      <c r="AB782" s="2" t="s">
        <v>101</v>
      </c>
      <c r="AC782" s="2">
        <v>4197</v>
      </c>
      <c r="AD782" s="2">
        <v>0</v>
      </c>
      <c r="AF782" s="2" t="s">
        <v>101</v>
      </c>
      <c r="AG782" s="2">
        <v>4197</v>
      </c>
      <c r="AH782" s="2">
        <v>6</v>
      </c>
    </row>
    <row r="783" spans="2:34" x14ac:dyDescent="0.2">
      <c r="B783" s="2" t="s">
        <v>69</v>
      </c>
      <c r="C783" s="2" t="s">
        <v>101</v>
      </c>
      <c r="D783" s="2">
        <v>4198</v>
      </c>
      <c r="E783" s="73">
        <v>43250</v>
      </c>
      <c r="F783" s="2">
        <v>580998</v>
      </c>
      <c r="G783" s="2">
        <v>1493201</v>
      </c>
      <c r="H783" s="2">
        <v>60</v>
      </c>
      <c r="I783" s="2">
        <v>795.6004638671875</v>
      </c>
      <c r="J783" s="2">
        <v>834.55010986328125</v>
      </c>
      <c r="K783" s="2">
        <v>54</v>
      </c>
      <c r="L783" s="75">
        <v>97</v>
      </c>
      <c r="M783" s="75">
        <v>6.8159022331237793</v>
      </c>
      <c r="N783" s="75">
        <v>97</v>
      </c>
      <c r="O783" s="75">
        <v>7</v>
      </c>
      <c r="P783" s="75">
        <v>7</v>
      </c>
      <c r="S783" s="2" t="s">
        <v>101</v>
      </c>
      <c r="T783" s="2">
        <v>4198</v>
      </c>
      <c r="U783" s="2">
        <v>140</v>
      </c>
      <c r="V783" s="2">
        <v>1</v>
      </c>
      <c r="X783" s="2" t="s">
        <v>101</v>
      </c>
      <c r="Y783" s="2">
        <v>4198</v>
      </c>
      <c r="Z783" s="2">
        <v>0</v>
      </c>
      <c r="AB783" s="2" t="s">
        <v>101</v>
      </c>
      <c r="AC783" s="2">
        <v>4198</v>
      </c>
      <c r="AD783" s="2">
        <v>4</v>
      </c>
      <c r="AF783" s="2" t="s">
        <v>101</v>
      </c>
      <c r="AG783" s="2">
        <v>4198</v>
      </c>
      <c r="AH783" s="2">
        <v>1</v>
      </c>
    </row>
    <row r="784" spans="2:34" x14ac:dyDescent="0.2">
      <c r="B784" s="2" t="s">
        <v>69</v>
      </c>
      <c r="C784" s="2" t="s">
        <v>101</v>
      </c>
      <c r="D784" s="2">
        <v>4199</v>
      </c>
      <c r="E784" s="73">
        <v>43262</v>
      </c>
      <c r="F784" s="2">
        <v>581014</v>
      </c>
      <c r="G784" s="2">
        <v>1495088</v>
      </c>
      <c r="H784" s="2">
        <v>67</v>
      </c>
      <c r="I784" s="2">
        <v>384.73306274414062</v>
      </c>
      <c r="J784" s="2">
        <v>390.88958740234375</v>
      </c>
      <c r="K784" s="2">
        <v>27</v>
      </c>
      <c r="L784" s="75">
        <v>50</v>
      </c>
      <c r="M784" s="75">
        <v>6.9564361572265625</v>
      </c>
      <c r="N784" s="75">
        <v>99</v>
      </c>
      <c r="O784" s="75">
        <v>7</v>
      </c>
      <c r="P784" s="75">
        <v>7</v>
      </c>
      <c r="S784" s="2" t="s">
        <v>101</v>
      </c>
      <c r="T784" s="2">
        <v>4199</v>
      </c>
      <c r="U784" s="2">
        <v>140</v>
      </c>
      <c r="V784" s="2">
        <v>1</v>
      </c>
      <c r="X784" s="2" t="s">
        <v>101</v>
      </c>
      <c r="Y784" s="2">
        <v>4199</v>
      </c>
      <c r="Z784" s="2">
        <v>0</v>
      </c>
      <c r="AB784" s="2" t="s">
        <v>101</v>
      </c>
      <c r="AC784" s="2">
        <v>4199</v>
      </c>
      <c r="AD784" s="2">
        <v>2</v>
      </c>
      <c r="AF784" s="2" t="s">
        <v>101</v>
      </c>
      <c r="AG784" s="2">
        <v>4199</v>
      </c>
      <c r="AH784" s="2">
        <v>1</v>
      </c>
    </row>
    <row r="785" spans="2:34" x14ac:dyDescent="0.2">
      <c r="B785" s="2" t="s">
        <v>69</v>
      </c>
      <c r="C785" s="2" t="s">
        <v>101</v>
      </c>
      <c r="D785" s="2">
        <v>4200</v>
      </c>
      <c r="E785" s="73">
        <v>43252</v>
      </c>
      <c r="F785" s="2">
        <v>582019</v>
      </c>
      <c r="G785" s="2">
        <v>1483509</v>
      </c>
      <c r="H785" s="2">
        <v>93</v>
      </c>
      <c r="I785" s="2">
        <v>1257.66845703125</v>
      </c>
      <c r="J785" s="2">
        <v>611.62750244140625</v>
      </c>
      <c r="K785" s="2">
        <v>81</v>
      </c>
      <c r="L785" s="75">
        <v>69</v>
      </c>
      <c r="M785" s="75">
        <v>7.0267033576965332</v>
      </c>
      <c r="N785" s="75">
        <v>100</v>
      </c>
      <c r="O785" s="75">
        <v>7</v>
      </c>
      <c r="P785" s="75">
        <v>7</v>
      </c>
      <c r="S785" s="2" t="s">
        <v>101</v>
      </c>
      <c r="T785" s="2">
        <v>4200</v>
      </c>
      <c r="U785" s="2">
        <v>140</v>
      </c>
      <c r="V785" s="2">
        <v>1</v>
      </c>
      <c r="X785" s="2" t="s">
        <v>101</v>
      </c>
      <c r="Y785" s="2">
        <v>4200</v>
      </c>
      <c r="Z785" s="2">
        <v>1</v>
      </c>
      <c r="AB785" s="2" t="s">
        <v>101</v>
      </c>
      <c r="AC785" s="2">
        <v>4200</v>
      </c>
      <c r="AD785" s="2">
        <v>2</v>
      </c>
      <c r="AF785" s="2" t="s">
        <v>101</v>
      </c>
      <c r="AG785" s="2">
        <v>4200</v>
      </c>
      <c r="AH785" s="2">
        <v>0</v>
      </c>
    </row>
    <row r="786" spans="2:34" x14ac:dyDescent="0.2">
      <c r="B786" s="2" t="s">
        <v>69</v>
      </c>
      <c r="C786" s="2" t="s">
        <v>101</v>
      </c>
      <c r="D786" s="2">
        <v>4201</v>
      </c>
      <c r="E786" s="73">
        <v>43251</v>
      </c>
      <c r="F786" s="2">
        <v>581999</v>
      </c>
      <c r="G786" s="2">
        <v>1485468</v>
      </c>
      <c r="H786" s="2">
        <v>68</v>
      </c>
      <c r="I786" s="2">
        <v>471.08010864257812</v>
      </c>
      <c r="J786" s="2">
        <v>707.55157470703125</v>
      </c>
      <c r="K786" s="2">
        <v>30</v>
      </c>
      <c r="L786" s="75">
        <v>90</v>
      </c>
      <c r="M786" s="75">
        <v>7.0267033576965332</v>
      </c>
      <c r="N786" s="75">
        <v>100</v>
      </c>
      <c r="O786" s="75">
        <v>7</v>
      </c>
      <c r="P786" s="75">
        <v>7</v>
      </c>
      <c r="S786" s="2" t="s">
        <v>101</v>
      </c>
      <c r="T786" s="2">
        <v>4201</v>
      </c>
      <c r="U786" s="2">
        <v>140</v>
      </c>
      <c r="V786" s="2">
        <v>1</v>
      </c>
      <c r="X786" s="2" t="s">
        <v>101</v>
      </c>
      <c r="Y786" s="2">
        <v>4201</v>
      </c>
      <c r="Z786" s="2">
        <v>0</v>
      </c>
      <c r="AB786" s="2" t="s">
        <v>101</v>
      </c>
      <c r="AC786" s="2">
        <v>4201</v>
      </c>
      <c r="AD786" s="2">
        <v>0</v>
      </c>
      <c r="AF786" s="2" t="s">
        <v>101</v>
      </c>
      <c r="AG786" s="2">
        <v>4201</v>
      </c>
      <c r="AH786" s="2">
        <v>0</v>
      </c>
    </row>
    <row r="787" spans="2:34" x14ac:dyDescent="0.2">
      <c r="B787" s="2" t="s">
        <v>69</v>
      </c>
      <c r="C787" s="2" t="s">
        <v>101</v>
      </c>
      <c r="D787" s="2">
        <v>4202</v>
      </c>
      <c r="E787" s="73">
        <v>43251</v>
      </c>
      <c r="F787" s="2">
        <v>582004</v>
      </c>
      <c r="G787" s="2">
        <v>1491236</v>
      </c>
      <c r="H787" s="2">
        <v>84</v>
      </c>
      <c r="I787" s="2">
        <v>194.70901489257812</v>
      </c>
      <c r="J787" s="2">
        <v>76.46099853515625</v>
      </c>
      <c r="K787" s="2">
        <v>14</v>
      </c>
      <c r="L787" s="75">
        <v>8</v>
      </c>
      <c r="M787" s="75">
        <v>6.6753683090209961</v>
      </c>
      <c r="N787" s="75">
        <v>95</v>
      </c>
      <c r="O787" s="75">
        <v>7</v>
      </c>
      <c r="P787" s="75">
        <v>7</v>
      </c>
      <c r="S787" s="2" t="s">
        <v>101</v>
      </c>
      <c r="T787" s="2">
        <v>4202</v>
      </c>
      <c r="U787" s="2">
        <v>140</v>
      </c>
      <c r="V787" s="2">
        <v>1</v>
      </c>
      <c r="X787" s="2" t="s">
        <v>101</v>
      </c>
      <c r="Y787" s="2">
        <v>4202</v>
      </c>
      <c r="Z787" s="2">
        <v>0</v>
      </c>
      <c r="AB787" s="2" t="s">
        <v>101</v>
      </c>
      <c r="AC787" s="2">
        <v>4202</v>
      </c>
      <c r="AD787" s="2">
        <v>1</v>
      </c>
      <c r="AF787" s="2" t="s">
        <v>101</v>
      </c>
      <c r="AG787" s="2">
        <v>4202</v>
      </c>
      <c r="AH787" s="2">
        <v>0</v>
      </c>
    </row>
    <row r="788" spans="2:34" x14ac:dyDescent="0.2">
      <c r="B788" s="2" t="s">
        <v>69</v>
      </c>
      <c r="C788" s="2" t="s">
        <v>101</v>
      </c>
      <c r="D788" s="2">
        <v>4203</v>
      </c>
      <c r="E788" s="73">
        <v>43262</v>
      </c>
      <c r="F788" s="2">
        <v>581973</v>
      </c>
      <c r="G788" s="2">
        <v>1493214</v>
      </c>
      <c r="H788" s="2">
        <v>81</v>
      </c>
      <c r="I788" s="2">
        <v>43.487445831298828</v>
      </c>
      <c r="J788" s="2">
        <v>77.025016784667969</v>
      </c>
      <c r="K788" s="2">
        <v>3</v>
      </c>
      <c r="L788" s="75">
        <v>9</v>
      </c>
      <c r="M788" s="75">
        <v>6.6583037376403809</v>
      </c>
      <c r="N788" s="75">
        <v>99</v>
      </c>
      <c r="O788" s="75">
        <v>7</v>
      </c>
      <c r="P788" s="75">
        <v>6.6999998092651367</v>
      </c>
      <c r="S788" s="2" t="s">
        <v>101</v>
      </c>
      <c r="T788" s="2">
        <v>4203</v>
      </c>
      <c r="U788" s="2">
        <v>140</v>
      </c>
      <c r="V788" s="2">
        <v>1</v>
      </c>
      <c r="X788" s="2" t="s">
        <v>101</v>
      </c>
      <c r="Y788" s="2">
        <v>4203</v>
      </c>
      <c r="Z788" s="2">
        <v>0</v>
      </c>
      <c r="AB788" s="2" t="s">
        <v>101</v>
      </c>
      <c r="AC788" s="2">
        <v>4203</v>
      </c>
      <c r="AD788" s="2">
        <v>0</v>
      </c>
      <c r="AF788" s="2" t="s">
        <v>101</v>
      </c>
      <c r="AG788" s="2">
        <v>4203</v>
      </c>
      <c r="AH788" s="2">
        <v>0</v>
      </c>
    </row>
    <row r="789" spans="2:34" x14ac:dyDescent="0.2">
      <c r="B789" s="2" t="s">
        <v>69</v>
      </c>
      <c r="C789" s="2" t="s">
        <v>101</v>
      </c>
      <c r="D789" s="2">
        <v>4204</v>
      </c>
      <c r="E789" s="73">
        <v>43263</v>
      </c>
      <c r="F789" s="2">
        <v>582001</v>
      </c>
      <c r="G789" s="2">
        <v>1495104</v>
      </c>
      <c r="H789" s="2">
        <v>41</v>
      </c>
      <c r="I789" s="2">
        <v>455.19583129882812</v>
      </c>
      <c r="J789" s="2">
        <v>450.53268432617187</v>
      </c>
      <c r="K789" s="2">
        <v>28</v>
      </c>
      <c r="L789" s="75">
        <v>58</v>
      </c>
      <c r="M789" s="75">
        <v>7.0267033576965332</v>
      </c>
      <c r="N789" s="75">
        <v>100</v>
      </c>
      <c r="O789" s="75">
        <v>7</v>
      </c>
      <c r="P789" s="75">
        <v>7</v>
      </c>
      <c r="S789" s="2" t="s">
        <v>101</v>
      </c>
      <c r="T789" s="2">
        <v>4204</v>
      </c>
      <c r="U789" s="2">
        <v>140</v>
      </c>
      <c r="V789" s="2">
        <v>1</v>
      </c>
      <c r="X789" s="2" t="s">
        <v>101</v>
      </c>
      <c r="Y789" s="2">
        <v>4204</v>
      </c>
      <c r="Z789" s="2">
        <v>0</v>
      </c>
      <c r="AB789" s="2" t="s">
        <v>101</v>
      </c>
      <c r="AC789" s="2">
        <v>4204</v>
      </c>
      <c r="AD789" s="2">
        <v>0</v>
      </c>
      <c r="AF789" s="2" t="s">
        <v>101</v>
      </c>
      <c r="AG789" s="2">
        <v>4204</v>
      </c>
      <c r="AH789" s="2">
        <v>0</v>
      </c>
    </row>
    <row r="790" spans="2:34" x14ac:dyDescent="0.2">
      <c r="B790" s="2" t="s">
        <v>69</v>
      </c>
      <c r="C790" s="2" t="s">
        <v>101</v>
      </c>
      <c r="D790" s="2">
        <v>4205</v>
      </c>
      <c r="E790" s="73">
        <v>43263</v>
      </c>
      <c r="F790" s="2">
        <v>581999</v>
      </c>
      <c r="G790" s="2">
        <v>1500962</v>
      </c>
      <c r="H790" s="2">
        <v>27</v>
      </c>
      <c r="I790" s="2">
        <v>1339.8057861328125</v>
      </c>
      <c r="J790" s="2">
        <v>517.1595458984375</v>
      </c>
      <c r="K790" s="2">
        <v>59</v>
      </c>
      <c r="L790" s="75">
        <v>64</v>
      </c>
      <c r="M790" s="75">
        <v>7.0969705581665039</v>
      </c>
      <c r="N790" s="75">
        <v>101</v>
      </c>
      <c r="O790" s="75">
        <v>7</v>
      </c>
      <c r="P790" s="75">
        <v>7</v>
      </c>
      <c r="S790" s="2" t="s">
        <v>101</v>
      </c>
      <c r="T790" s="2">
        <v>4205</v>
      </c>
      <c r="U790" s="2">
        <v>140</v>
      </c>
      <c r="V790" s="2">
        <v>1</v>
      </c>
      <c r="X790" s="2" t="s">
        <v>101</v>
      </c>
      <c r="Y790" s="2">
        <v>4205</v>
      </c>
      <c r="Z790" s="2">
        <v>0</v>
      </c>
      <c r="AB790" s="2" t="s">
        <v>101</v>
      </c>
      <c r="AC790" s="2">
        <v>4205</v>
      </c>
      <c r="AD790" s="2">
        <v>0</v>
      </c>
      <c r="AF790" s="2" t="s">
        <v>101</v>
      </c>
      <c r="AG790" s="2">
        <v>4205</v>
      </c>
      <c r="AH790" s="2">
        <v>0</v>
      </c>
    </row>
    <row r="791" spans="2:34" x14ac:dyDescent="0.2">
      <c r="B791" s="2" t="s">
        <v>69</v>
      </c>
      <c r="C791" s="2" t="s">
        <v>101</v>
      </c>
      <c r="D791" s="2">
        <v>4206</v>
      </c>
      <c r="E791" s="73">
        <v>43287</v>
      </c>
      <c r="F791" s="2">
        <v>582009</v>
      </c>
      <c r="G791" s="2">
        <v>1502897</v>
      </c>
      <c r="H791" s="2">
        <v>31</v>
      </c>
      <c r="I791" s="2">
        <v>138.8321533203125</v>
      </c>
      <c r="J791" s="2">
        <v>79.11279296875</v>
      </c>
      <c r="K791" s="2">
        <v>5</v>
      </c>
      <c r="L791" s="75">
        <v>11</v>
      </c>
      <c r="M791" s="75">
        <v>6.9564361572265625</v>
      </c>
      <c r="N791" s="75">
        <v>99</v>
      </c>
      <c r="O791" s="75">
        <v>7</v>
      </c>
      <c r="P791" s="75">
        <v>7</v>
      </c>
      <c r="S791" s="2" t="s">
        <v>101</v>
      </c>
      <c r="T791" s="2">
        <v>4206</v>
      </c>
      <c r="U791" s="2">
        <v>140</v>
      </c>
      <c r="V791" s="2">
        <v>1</v>
      </c>
      <c r="X791" s="2" t="s">
        <v>101</v>
      </c>
      <c r="Y791" s="2">
        <v>4206</v>
      </c>
      <c r="Z791" s="2">
        <v>0</v>
      </c>
      <c r="AB791" s="2" t="s">
        <v>101</v>
      </c>
      <c r="AC791" s="2">
        <v>4206</v>
      </c>
      <c r="AD791" s="2">
        <v>0</v>
      </c>
      <c r="AF791" s="2" t="s">
        <v>101</v>
      </c>
      <c r="AG791" s="2">
        <v>4206</v>
      </c>
      <c r="AH791" s="2">
        <v>0</v>
      </c>
    </row>
    <row r="792" spans="2:34" x14ac:dyDescent="0.2">
      <c r="B792" s="2" t="s">
        <v>69</v>
      </c>
      <c r="C792" s="2" t="s">
        <v>101</v>
      </c>
      <c r="D792" s="2">
        <v>4207</v>
      </c>
      <c r="E792" s="73">
        <v>43252</v>
      </c>
      <c r="F792" s="2">
        <v>582977</v>
      </c>
      <c r="G792" s="2">
        <v>1483409</v>
      </c>
      <c r="H792" s="2">
        <v>72</v>
      </c>
      <c r="I792" s="2">
        <v>1232.099609375</v>
      </c>
      <c r="J792" s="2">
        <v>776.1973876953125</v>
      </c>
      <c r="K792" s="2">
        <v>85</v>
      </c>
      <c r="L792" s="75">
        <v>92</v>
      </c>
      <c r="M792" s="75">
        <v>6.88616943359375</v>
      </c>
      <c r="N792" s="75">
        <v>98</v>
      </c>
      <c r="O792" s="75">
        <v>7</v>
      </c>
      <c r="P792" s="75">
        <v>7</v>
      </c>
      <c r="S792" s="2" t="s">
        <v>101</v>
      </c>
      <c r="T792" s="2">
        <v>4207</v>
      </c>
      <c r="U792" s="2">
        <v>140</v>
      </c>
      <c r="V792" s="2">
        <v>1</v>
      </c>
      <c r="X792" s="2" t="s">
        <v>101</v>
      </c>
      <c r="Y792" s="2">
        <v>4207</v>
      </c>
      <c r="Z792" s="2">
        <v>0</v>
      </c>
      <c r="AB792" s="2" t="s">
        <v>101</v>
      </c>
      <c r="AC792" s="2">
        <v>4207</v>
      </c>
      <c r="AD792" s="2">
        <v>2</v>
      </c>
      <c r="AF792" s="2" t="s">
        <v>101</v>
      </c>
      <c r="AG792" s="2">
        <v>4207</v>
      </c>
      <c r="AH792" s="2">
        <v>0</v>
      </c>
    </row>
    <row r="793" spans="2:34" x14ac:dyDescent="0.2">
      <c r="B793" s="2" t="s">
        <v>69</v>
      </c>
      <c r="C793" s="2" t="s">
        <v>101</v>
      </c>
      <c r="D793" s="2">
        <v>4208</v>
      </c>
      <c r="E793" s="73">
        <v>43252</v>
      </c>
      <c r="F793" s="2">
        <v>583002</v>
      </c>
      <c r="G793" s="2">
        <v>1485230</v>
      </c>
      <c r="H793" s="2">
        <v>62</v>
      </c>
      <c r="I793" s="2">
        <v>501.31369018554688</v>
      </c>
      <c r="J793" s="2">
        <v>480.91018676757812</v>
      </c>
      <c r="K793" s="2">
        <v>35</v>
      </c>
      <c r="L793" s="75">
        <v>63</v>
      </c>
      <c r="M793" s="75">
        <v>6.7456355094909668</v>
      </c>
      <c r="N793" s="75">
        <v>96</v>
      </c>
      <c r="O793" s="75">
        <v>7</v>
      </c>
      <c r="P793" s="75">
        <v>7</v>
      </c>
      <c r="S793" s="2" t="s">
        <v>101</v>
      </c>
      <c r="T793" s="2">
        <v>4208</v>
      </c>
      <c r="U793" s="2">
        <v>140</v>
      </c>
      <c r="V793" s="2">
        <v>1</v>
      </c>
      <c r="X793" s="2" t="s">
        <v>101</v>
      </c>
      <c r="Y793" s="2">
        <v>4208</v>
      </c>
      <c r="Z793" s="2">
        <v>0</v>
      </c>
      <c r="AB793" s="2" t="s">
        <v>101</v>
      </c>
      <c r="AC793" s="2">
        <v>4208</v>
      </c>
      <c r="AD793" s="2">
        <v>1</v>
      </c>
      <c r="AF793" s="2" t="s">
        <v>101</v>
      </c>
      <c r="AG793" s="2">
        <v>4208</v>
      </c>
      <c r="AH793" s="2">
        <v>1</v>
      </c>
    </row>
    <row r="794" spans="2:34" x14ac:dyDescent="0.2">
      <c r="B794" s="2" t="s">
        <v>69</v>
      </c>
      <c r="C794" s="2" t="s">
        <v>101</v>
      </c>
      <c r="D794" s="2">
        <v>4209</v>
      </c>
      <c r="E794" s="73">
        <v>43261</v>
      </c>
      <c r="F794" s="2">
        <v>583005</v>
      </c>
      <c r="G794" s="2">
        <v>1491302</v>
      </c>
      <c r="H794" s="2">
        <v>67</v>
      </c>
      <c r="I794" s="2">
        <v>500.806640625</v>
      </c>
      <c r="J794" s="2">
        <v>158.81378173828125</v>
      </c>
      <c r="K794" s="2">
        <v>31</v>
      </c>
      <c r="L794" s="75">
        <v>22</v>
      </c>
      <c r="M794" s="75">
        <v>7.0969705581665039</v>
      </c>
      <c r="N794" s="75">
        <v>101</v>
      </c>
      <c r="O794" s="75">
        <v>7</v>
      </c>
      <c r="P794" s="75">
        <v>7</v>
      </c>
      <c r="S794" s="2" t="s">
        <v>101</v>
      </c>
      <c r="T794" s="2">
        <v>4209</v>
      </c>
      <c r="U794" s="2">
        <v>140</v>
      </c>
      <c r="V794" s="2">
        <v>1</v>
      </c>
      <c r="X794" s="2" t="s">
        <v>101</v>
      </c>
      <c r="Y794" s="2">
        <v>4209</v>
      </c>
      <c r="Z794" s="2">
        <v>0</v>
      </c>
      <c r="AB794" s="2" t="s">
        <v>101</v>
      </c>
      <c r="AC794" s="2">
        <v>4209</v>
      </c>
      <c r="AD794" s="2">
        <v>4</v>
      </c>
      <c r="AF794" s="2" t="s">
        <v>101</v>
      </c>
      <c r="AG794" s="2">
        <v>4209</v>
      </c>
      <c r="AH794" s="2">
        <v>0</v>
      </c>
    </row>
    <row r="795" spans="2:34" x14ac:dyDescent="0.2">
      <c r="B795" s="2" t="s">
        <v>69</v>
      </c>
      <c r="C795" s="2" t="s">
        <v>101</v>
      </c>
      <c r="D795" s="2">
        <v>4210</v>
      </c>
      <c r="E795" s="73">
        <v>43261</v>
      </c>
      <c r="F795" s="2">
        <v>583001</v>
      </c>
      <c r="G795" s="2">
        <v>1493197</v>
      </c>
      <c r="H795" s="2">
        <v>77</v>
      </c>
      <c r="I795" s="2">
        <v>308.314697265625</v>
      </c>
      <c r="J795" s="2">
        <v>190.68373107910156</v>
      </c>
      <c r="K795" s="2">
        <v>20</v>
      </c>
      <c r="L795" s="75">
        <v>23</v>
      </c>
      <c r="M795" s="75">
        <v>6.88616943359375</v>
      </c>
      <c r="N795" s="75">
        <v>98</v>
      </c>
      <c r="O795" s="75">
        <v>7</v>
      </c>
      <c r="P795" s="75">
        <v>7</v>
      </c>
      <c r="S795" s="2" t="s">
        <v>101</v>
      </c>
      <c r="T795" s="2">
        <v>4210</v>
      </c>
      <c r="U795" s="2">
        <v>140</v>
      </c>
      <c r="V795" s="2">
        <v>1</v>
      </c>
      <c r="X795" s="2" t="s">
        <v>101</v>
      </c>
      <c r="Y795" s="2">
        <v>4210</v>
      </c>
      <c r="Z795" s="2">
        <v>1</v>
      </c>
      <c r="AB795" s="2" t="s">
        <v>101</v>
      </c>
      <c r="AC795" s="2">
        <v>4210</v>
      </c>
      <c r="AD795" s="2">
        <v>5</v>
      </c>
      <c r="AF795" s="2" t="s">
        <v>101</v>
      </c>
      <c r="AG795" s="2">
        <v>4210</v>
      </c>
      <c r="AH795" s="2">
        <v>0</v>
      </c>
    </row>
    <row r="796" spans="2:34" x14ac:dyDescent="0.2">
      <c r="B796" s="2" t="s">
        <v>69</v>
      </c>
      <c r="C796" s="2" t="s">
        <v>101</v>
      </c>
      <c r="D796" s="2">
        <v>4211</v>
      </c>
      <c r="E796" s="73">
        <v>43263</v>
      </c>
      <c r="F796" s="2">
        <v>583001</v>
      </c>
      <c r="G796" s="2">
        <v>1495099</v>
      </c>
      <c r="H796" s="2">
        <v>74</v>
      </c>
      <c r="I796" s="2">
        <v>22.284582138061523</v>
      </c>
      <c r="J796" s="2">
        <v>118.37526702880859</v>
      </c>
      <c r="K796" s="2">
        <v>1</v>
      </c>
      <c r="L796" s="75">
        <v>16</v>
      </c>
      <c r="M796" s="75">
        <v>7.1672372817993164</v>
      </c>
      <c r="N796" s="75">
        <v>102</v>
      </c>
      <c r="O796" s="75">
        <v>7</v>
      </c>
      <c r="P796" s="75">
        <v>7</v>
      </c>
      <c r="S796" s="2" t="s">
        <v>101</v>
      </c>
      <c r="T796" s="2">
        <v>4211</v>
      </c>
      <c r="U796" s="2">
        <v>140</v>
      </c>
      <c r="V796" s="2">
        <v>1</v>
      </c>
      <c r="X796" s="2" t="s">
        <v>101</v>
      </c>
      <c r="Y796" s="2">
        <v>4211</v>
      </c>
      <c r="Z796" s="2">
        <v>0</v>
      </c>
      <c r="AB796" s="2" t="s">
        <v>101</v>
      </c>
      <c r="AC796" s="2">
        <v>4211</v>
      </c>
      <c r="AD796" s="2">
        <v>1</v>
      </c>
      <c r="AF796" s="2" t="s">
        <v>101</v>
      </c>
      <c r="AG796" s="2">
        <v>4211</v>
      </c>
      <c r="AH796" s="2">
        <v>0</v>
      </c>
    </row>
    <row r="797" spans="2:34" x14ac:dyDescent="0.2">
      <c r="B797" s="2" t="s">
        <v>69</v>
      </c>
      <c r="C797" s="2" t="s">
        <v>101</v>
      </c>
      <c r="D797" s="2">
        <v>4212</v>
      </c>
      <c r="E797" s="73">
        <v>43266</v>
      </c>
      <c r="F797" s="2">
        <v>582988</v>
      </c>
      <c r="G797" s="2">
        <v>1500998</v>
      </c>
      <c r="H797" s="2">
        <v>51</v>
      </c>
      <c r="I797" s="2">
        <v>367.80886840820312</v>
      </c>
      <c r="J797" s="2">
        <v>269.20361328125</v>
      </c>
      <c r="K797" s="2">
        <v>22</v>
      </c>
      <c r="L797" s="75">
        <v>38</v>
      </c>
      <c r="M797" s="75">
        <v>7.0267033576965332</v>
      </c>
      <c r="N797" s="75">
        <v>100</v>
      </c>
      <c r="O797" s="75">
        <v>7</v>
      </c>
      <c r="P797" s="75">
        <v>7</v>
      </c>
      <c r="S797" s="2" t="s">
        <v>101</v>
      </c>
      <c r="T797" s="2">
        <v>4212</v>
      </c>
      <c r="U797" s="2">
        <v>140</v>
      </c>
      <c r="V797" s="2">
        <v>1</v>
      </c>
      <c r="X797" s="2" t="s">
        <v>101</v>
      </c>
      <c r="Y797" s="2">
        <v>4212</v>
      </c>
      <c r="Z797" s="2">
        <v>0</v>
      </c>
      <c r="AB797" s="2" t="s">
        <v>101</v>
      </c>
      <c r="AC797" s="2">
        <v>4212</v>
      </c>
      <c r="AD797" s="2">
        <v>0</v>
      </c>
      <c r="AF797" s="2" t="s">
        <v>101</v>
      </c>
      <c r="AG797" s="2">
        <v>4212</v>
      </c>
      <c r="AH797" s="2">
        <v>0</v>
      </c>
    </row>
    <row r="798" spans="2:34" x14ac:dyDescent="0.2">
      <c r="B798" s="2" t="s">
        <v>69</v>
      </c>
      <c r="C798" s="2" t="s">
        <v>101</v>
      </c>
      <c r="D798" s="2">
        <v>4213</v>
      </c>
      <c r="E798" s="73">
        <v>43287</v>
      </c>
      <c r="F798" s="2">
        <v>582982</v>
      </c>
      <c r="G798" s="2">
        <v>1502902</v>
      </c>
      <c r="H798" s="2">
        <v>47</v>
      </c>
      <c r="I798" s="2">
        <v>46.505062103271484</v>
      </c>
      <c r="J798" s="2">
        <v>187.21429443359375</v>
      </c>
      <c r="K798" s="2">
        <v>1</v>
      </c>
      <c r="L798" s="75">
        <v>33</v>
      </c>
      <c r="M798" s="75">
        <v>7.0267033576965332</v>
      </c>
      <c r="N798" s="75">
        <v>100</v>
      </c>
      <c r="O798" s="75">
        <v>7</v>
      </c>
      <c r="P798" s="75">
        <v>7</v>
      </c>
      <c r="S798" s="2" t="s">
        <v>101</v>
      </c>
      <c r="T798" s="2">
        <v>4213</v>
      </c>
      <c r="U798" s="2">
        <v>140</v>
      </c>
      <c r="V798" s="2">
        <v>1</v>
      </c>
      <c r="X798" s="2" t="s">
        <v>101</v>
      </c>
      <c r="Y798" s="2">
        <v>4213</v>
      </c>
      <c r="Z798" s="2">
        <v>0</v>
      </c>
      <c r="AB798" s="2" t="s">
        <v>101</v>
      </c>
      <c r="AC798" s="2">
        <v>4213</v>
      </c>
      <c r="AD798" s="2">
        <v>0</v>
      </c>
      <c r="AF798" s="2" t="s">
        <v>101</v>
      </c>
      <c r="AG798" s="2">
        <v>4213</v>
      </c>
      <c r="AH798" s="2">
        <v>0</v>
      </c>
    </row>
    <row r="799" spans="2:34" x14ac:dyDescent="0.2">
      <c r="B799" s="2" t="s">
        <v>69</v>
      </c>
      <c r="C799" s="2" t="s">
        <v>101</v>
      </c>
      <c r="D799" s="2">
        <v>4214</v>
      </c>
      <c r="E799" s="73">
        <v>43287</v>
      </c>
      <c r="F799" s="2">
        <v>582998</v>
      </c>
      <c r="G799" s="2">
        <v>1504764</v>
      </c>
      <c r="H799" s="2">
        <v>56</v>
      </c>
      <c r="I799" s="2">
        <v>43.099967956542969</v>
      </c>
      <c r="J799" s="2">
        <v>235.41685485839844</v>
      </c>
      <c r="K799" s="2">
        <v>3</v>
      </c>
      <c r="L799" s="75">
        <v>37</v>
      </c>
      <c r="M799" s="75">
        <v>6.88616943359375</v>
      </c>
      <c r="N799" s="75">
        <v>98</v>
      </c>
      <c r="O799" s="75">
        <v>7</v>
      </c>
      <c r="P799" s="75">
        <v>7</v>
      </c>
      <c r="S799" s="2" t="s">
        <v>101</v>
      </c>
      <c r="T799" s="2">
        <v>4214</v>
      </c>
      <c r="U799" s="2">
        <v>140</v>
      </c>
      <c r="V799" s="2">
        <v>1</v>
      </c>
      <c r="X799" s="2" t="s">
        <v>101</v>
      </c>
      <c r="Y799" s="2">
        <v>4214</v>
      </c>
      <c r="Z799" s="2">
        <v>0</v>
      </c>
      <c r="AB799" s="2" t="s">
        <v>101</v>
      </c>
      <c r="AC799" s="2">
        <v>4214</v>
      </c>
      <c r="AD799" s="2">
        <v>2</v>
      </c>
      <c r="AF799" s="2" t="s">
        <v>101</v>
      </c>
      <c r="AG799" s="2">
        <v>4214</v>
      </c>
      <c r="AH799" s="2">
        <v>3</v>
      </c>
    </row>
    <row r="800" spans="2:34" x14ac:dyDescent="0.2">
      <c r="B800" s="2" t="s">
        <v>69</v>
      </c>
      <c r="C800" s="2" t="s">
        <v>101</v>
      </c>
      <c r="D800" s="2">
        <v>4215</v>
      </c>
      <c r="E800" s="73">
        <v>43261</v>
      </c>
      <c r="F800" s="2">
        <v>583996</v>
      </c>
      <c r="G800" s="2">
        <v>1491335</v>
      </c>
      <c r="H800" s="2">
        <v>75</v>
      </c>
      <c r="I800" s="2">
        <v>487.8094482421875</v>
      </c>
      <c r="J800" s="2">
        <v>359.82534790039062</v>
      </c>
      <c r="K800" s="2">
        <v>31</v>
      </c>
      <c r="L800" s="75">
        <v>41</v>
      </c>
      <c r="M800" s="75">
        <v>7.0267033576965332</v>
      </c>
      <c r="N800" s="75">
        <v>100</v>
      </c>
      <c r="O800" s="75">
        <v>7</v>
      </c>
      <c r="P800" s="75">
        <v>7</v>
      </c>
      <c r="S800" s="2" t="s">
        <v>101</v>
      </c>
      <c r="T800" s="2">
        <v>4215</v>
      </c>
      <c r="U800" s="2">
        <v>140</v>
      </c>
      <c r="V800" s="2">
        <v>1</v>
      </c>
      <c r="X800" s="2" t="s">
        <v>101</v>
      </c>
      <c r="Y800" s="2">
        <v>4215</v>
      </c>
      <c r="Z800" s="2">
        <v>0</v>
      </c>
      <c r="AB800" s="2" t="s">
        <v>101</v>
      </c>
      <c r="AC800" s="2">
        <v>4215</v>
      </c>
      <c r="AD800" s="2">
        <v>0</v>
      </c>
      <c r="AF800" s="2" t="s">
        <v>101</v>
      </c>
      <c r="AG800" s="2">
        <v>4215</v>
      </c>
      <c r="AH800" s="2">
        <v>1</v>
      </c>
    </row>
    <row r="801" spans="2:34" x14ac:dyDescent="0.2">
      <c r="B801" s="2" t="s">
        <v>69</v>
      </c>
      <c r="C801" s="2" t="s">
        <v>101</v>
      </c>
      <c r="D801" s="2">
        <v>4216</v>
      </c>
      <c r="E801" s="73">
        <v>43267</v>
      </c>
      <c r="F801" s="2">
        <v>583998</v>
      </c>
      <c r="G801" s="2">
        <v>1493200</v>
      </c>
      <c r="H801" s="2">
        <v>76</v>
      </c>
      <c r="I801" s="2">
        <v>132.45796203613281</v>
      </c>
      <c r="J801" s="2">
        <v>81.042716979980469</v>
      </c>
      <c r="K801" s="2">
        <v>10</v>
      </c>
      <c r="L801" s="75">
        <v>9</v>
      </c>
      <c r="M801" s="75">
        <v>7.0267033576965332</v>
      </c>
      <c r="N801" s="75">
        <v>100</v>
      </c>
      <c r="O801" s="75">
        <v>7</v>
      </c>
      <c r="P801" s="75">
        <v>7</v>
      </c>
      <c r="S801" s="2" t="s">
        <v>101</v>
      </c>
      <c r="T801" s="2">
        <v>4216</v>
      </c>
      <c r="U801" s="2">
        <v>140</v>
      </c>
      <c r="V801" s="2">
        <v>1</v>
      </c>
      <c r="X801" s="2" t="s">
        <v>101</v>
      </c>
      <c r="Y801" s="2">
        <v>4216</v>
      </c>
      <c r="Z801" s="2">
        <v>0</v>
      </c>
      <c r="AB801" s="2" t="s">
        <v>101</v>
      </c>
      <c r="AC801" s="2">
        <v>4216</v>
      </c>
      <c r="AD801" s="2">
        <v>1</v>
      </c>
      <c r="AF801" s="2" t="s">
        <v>101</v>
      </c>
      <c r="AG801" s="2">
        <v>4216</v>
      </c>
      <c r="AH801" s="2">
        <v>0</v>
      </c>
    </row>
    <row r="802" spans="2:34" x14ac:dyDescent="0.2">
      <c r="B802" s="2" t="s">
        <v>69</v>
      </c>
      <c r="C802" s="2" t="s">
        <v>101</v>
      </c>
      <c r="D802" s="2">
        <v>4217</v>
      </c>
      <c r="E802" s="73">
        <v>43266</v>
      </c>
      <c r="F802" s="2">
        <v>584000</v>
      </c>
      <c r="G802" s="2">
        <v>1495130</v>
      </c>
      <c r="H802" s="2">
        <v>82</v>
      </c>
      <c r="I802" s="2">
        <v>276.8389892578125</v>
      </c>
      <c r="J802" s="2">
        <v>128.48240661621094</v>
      </c>
      <c r="K802" s="2">
        <v>19</v>
      </c>
      <c r="L802" s="75">
        <v>14</v>
      </c>
      <c r="M802" s="75">
        <v>7.0267033576965332</v>
      </c>
      <c r="N802" s="75">
        <v>100</v>
      </c>
      <c r="O802" s="75">
        <v>7</v>
      </c>
      <c r="P802" s="75">
        <v>7</v>
      </c>
      <c r="S802" s="2" t="s">
        <v>101</v>
      </c>
      <c r="T802" s="2">
        <v>4217</v>
      </c>
      <c r="U802" s="2">
        <v>140</v>
      </c>
      <c r="V802" s="2">
        <v>1</v>
      </c>
      <c r="X802" s="2" t="s">
        <v>101</v>
      </c>
      <c r="Y802" s="2">
        <v>4217</v>
      </c>
      <c r="Z802" s="2">
        <v>0</v>
      </c>
      <c r="AB802" s="2" t="s">
        <v>101</v>
      </c>
      <c r="AC802" s="2">
        <v>4217</v>
      </c>
      <c r="AD802" s="2">
        <v>1</v>
      </c>
      <c r="AF802" s="2" t="s">
        <v>101</v>
      </c>
      <c r="AG802" s="2">
        <v>4217</v>
      </c>
      <c r="AH802" s="2">
        <v>0</v>
      </c>
    </row>
    <row r="803" spans="2:34" x14ac:dyDescent="0.2">
      <c r="B803" s="2" t="s">
        <v>69</v>
      </c>
      <c r="C803" s="2" t="s">
        <v>101</v>
      </c>
      <c r="D803" s="2">
        <v>4218</v>
      </c>
      <c r="E803" s="73">
        <v>43266</v>
      </c>
      <c r="F803" s="2">
        <v>583999</v>
      </c>
      <c r="G803" s="2">
        <v>1500985</v>
      </c>
      <c r="H803" s="2">
        <v>68</v>
      </c>
      <c r="I803" s="2">
        <v>409.50259399414062</v>
      </c>
      <c r="J803" s="2">
        <v>252.24447631835937</v>
      </c>
      <c r="K803" s="2">
        <v>26</v>
      </c>
      <c r="L803" s="75">
        <v>30</v>
      </c>
      <c r="M803" s="75">
        <v>7.0267033576965332</v>
      </c>
      <c r="N803" s="75">
        <v>100</v>
      </c>
      <c r="O803" s="75">
        <v>7</v>
      </c>
      <c r="P803" s="75">
        <v>7</v>
      </c>
      <c r="S803" s="2" t="s">
        <v>101</v>
      </c>
      <c r="T803" s="2">
        <v>4218</v>
      </c>
      <c r="U803" s="2">
        <v>140</v>
      </c>
      <c r="V803" s="2">
        <v>1</v>
      </c>
      <c r="X803" s="2" t="s">
        <v>101</v>
      </c>
      <c r="Y803" s="2">
        <v>4218</v>
      </c>
      <c r="Z803" s="2">
        <v>0</v>
      </c>
      <c r="AB803" s="2" t="s">
        <v>101</v>
      </c>
      <c r="AC803" s="2">
        <v>4218</v>
      </c>
      <c r="AD803" s="2">
        <v>2</v>
      </c>
      <c r="AF803" s="2" t="s">
        <v>101</v>
      </c>
      <c r="AG803" s="2">
        <v>4218</v>
      </c>
      <c r="AH803" s="2">
        <v>0</v>
      </c>
    </row>
    <row r="804" spans="2:34" x14ac:dyDescent="0.2">
      <c r="B804" s="2" t="s">
        <v>69</v>
      </c>
      <c r="C804" s="2" t="s">
        <v>101</v>
      </c>
      <c r="D804" s="2">
        <v>4219</v>
      </c>
      <c r="E804" s="73">
        <v>43288</v>
      </c>
      <c r="F804" s="2">
        <v>584001</v>
      </c>
      <c r="G804" s="2">
        <v>1502915</v>
      </c>
      <c r="H804" s="2">
        <v>108</v>
      </c>
      <c r="I804" s="2">
        <v>298.26327514648437</v>
      </c>
      <c r="J804" s="2">
        <v>215.03506469726562</v>
      </c>
      <c r="K804" s="2">
        <v>18</v>
      </c>
      <c r="L804" s="75">
        <v>25</v>
      </c>
      <c r="M804" s="75">
        <v>6.9564361572265625</v>
      </c>
      <c r="N804" s="75">
        <v>99</v>
      </c>
      <c r="O804" s="75">
        <v>7</v>
      </c>
      <c r="P804" s="75">
        <v>7</v>
      </c>
      <c r="S804" s="2" t="s">
        <v>101</v>
      </c>
      <c r="T804" s="2">
        <v>4219</v>
      </c>
      <c r="U804" s="2">
        <v>140</v>
      </c>
      <c r="V804" s="2">
        <v>1</v>
      </c>
      <c r="X804" s="2" t="s">
        <v>101</v>
      </c>
      <c r="Y804" s="2">
        <v>4219</v>
      </c>
      <c r="Z804" s="2">
        <v>6</v>
      </c>
      <c r="AB804" s="2" t="s">
        <v>101</v>
      </c>
      <c r="AC804" s="2">
        <v>4219</v>
      </c>
      <c r="AD804" s="2">
        <v>2</v>
      </c>
      <c r="AF804" s="2" t="s">
        <v>101</v>
      </c>
      <c r="AG804" s="2">
        <v>4219</v>
      </c>
      <c r="AH804" s="2">
        <v>0</v>
      </c>
    </row>
    <row r="805" spans="2:34" x14ac:dyDescent="0.2">
      <c r="B805" s="2" t="s">
        <v>69</v>
      </c>
      <c r="C805" s="2" t="s">
        <v>101</v>
      </c>
      <c r="D805" s="2">
        <v>4220</v>
      </c>
      <c r="E805" s="73">
        <v>43288</v>
      </c>
      <c r="F805" s="2">
        <v>583999</v>
      </c>
      <c r="G805" s="2">
        <v>1504897</v>
      </c>
      <c r="H805" s="2">
        <v>108</v>
      </c>
      <c r="I805" s="2">
        <v>367.18057250976562</v>
      </c>
      <c r="J805" s="2">
        <v>362.77041625976562</v>
      </c>
      <c r="K805" s="2">
        <v>24</v>
      </c>
      <c r="L805" s="75">
        <v>39</v>
      </c>
      <c r="M805" s="75">
        <v>6.88616943359375</v>
      </c>
      <c r="N805" s="75">
        <v>98</v>
      </c>
      <c r="O805" s="75">
        <v>7</v>
      </c>
      <c r="P805" s="75">
        <v>7</v>
      </c>
      <c r="S805" s="2" t="s">
        <v>101</v>
      </c>
      <c r="T805" s="2">
        <v>4220</v>
      </c>
      <c r="U805" s="2">
        <v>140</v>
      </c>
      <c r="V805" s="2">
        <v>1</v>
      </c>
      <c r="X805" s="2" t="s">
        <v>101</v>
      </c>
      <c r="Y805" s="2">
        <v>4220</v>
      </c>
      <c r="Z805" s="2">
        <v>5</v>
      </c>
      <c r="AB805" s="2" t="s">
        <v>101</v>
      </c>
      <c r="AC805" s="2">
        <v>4220</v>
      </c>
      <c r="AD805" s="2">
        <v>5</v>
      </c>
      <c r="AF805" s="2" t="s">
        <v>101</v>
      </c>
      <c r="AG805" s="2">
        <v>4220</v>
      </c>
      <c r="AH805" s="2">
        <v>0</v>
      </c>
    </row>
    <row r="806" spans="2:34" x14ac:dyDescent="0.2">
      <c r="B806" s="2" t="s">
        <v>69</v>
      </c>
      <c r="C806" s="2" t="s">
        <v>101</v>
      </c>
      <c r="D806" s="2">
        <v>4221</v>
      </c>
      <c r="E806" s="73">
        <v>43286</v>
      </c>
      <c r="F806" s="2">
        <v>584003</v>
      </c>
      <c r="G806" s="2">
        <v>1510825</v>
      </c>
      <c r="H806" s="2">
        <v>106</v>
      </c>
      <c r="I806" s="2">
        <v>580.6756591796875</v>
      </c>
      <c r="J806" s="2">
        <v>312.03192138671875</v>
      </c>
      <c r="K806" s="2">
        <v>35</v>
      </c>
      <c r="L806" s="75">
        <v>33</v>
      </c>
      <c r="M806" s="75">
        <v>6.9564361572265625</v>
      </c>
      <c r="N806" s="75">
        <v>99</v>
      </c>
      <c r="O806" s="75">
        <v>7</v>
      </c>
      <c r="P806" s="75">
        <v>7</v>
      </c>
      <c r="S806" s="2" t="s">
        <v>101</v>
      </c>
      <c r="T806" s="2">
        <v>4221</v>
      </c>
      <c r="U806" s="2">
        <v>140</v>
      </c>
      <c r="V806" s="2">
        <v>1</v>
      </c>
      <c r="X806" s="2" t="s">
        <v>101</v>
      </c>
      <c r="Y806" s="2">
        <v>4221</v>
      </c>
      <c r="Z806" s="2">
        <v>5</v>
      </c>
      <c r="AB806" s="2" t="s">
        <v>101</v>
      </c>
      <c r="AC806" s="2">
        <v>4221</v>
      </c>
      <c r="AD806" s="2">
        <v>1</v>
      </c>
      <c r="AF806" s="2" t="s">
        <v>101</v>
      </c>
      <c r="AG806" s="2">
        <v>4221</v>
      </c>
      <c r="AH806" s="2">
        <v>0</v>
      </c>
    </row>
    <row r="807" spans="2:34" x14ac:dyDescent="0.2">
      <c r="B807" s="2" t="s">
        <v>69</v>
      </c>
      <c r="C807" s="2" t="s">
        <v>101</v>
      </c>
      <c r="D807" s="2">
        <v>4222</v>
      </c>
      <c r="E807" s="73">
        <v>43267</v>
      </c>
      <c r="F807" s="2">
        <v>584988</v>
      </c>
      <c r="G807" s="2">
        <v>1493205</v>
      </c>
      <c r="H807" s="2">
        <v>122</v>
      </c>
      <c r="I807" s="2">
        <v>502.09027099609375</v>
      </c>
      <c r="J807" s="2">
        <v>43.319469451904297</v>
      </c>
      <c r="K807" s="2">
        <v>28</v>
      </c>
      <c r="L807" s="75">
        <v>5</v>
      </c>
      <c r="M807" s="75">
        <v>6.88616943359375</v>
      </c>
      <c r="N807" s="75">
        <v>98</v>
      </c>
      <c r="O807" s="75">
        <v>7</v>
      </c>
      <c r="P807" s="75">
        <v>7</v>
      </c>
      <c r="S807" s="2" t="s">
        <v>101</v>
      </c>
      <c r="T807" s="2">
        <v>4222</v>
      </c>
      <c r="U807" s="2">
        <v>140</v>
      </c>
      <c r="V807" s="2">
        <v>1</v>
      </c>
      <c r="X807" s="2" t="s">
        <v>101</v>
      </c>
      <c r="Y807" s="2">
        <v>4222</v>
      </c>
      <c r="Z807" s="2">
        <v>3</v>
      </c>
      <c r="AB807" s="2" t="s">
        <v>101</v>
      </c>
      <c r="AC807" s="2">
        <v>4222</v>
      </c>
      <c r="AD807" s="2">
        <v>0</v>
      </c>
      <c r="AF807" s="2" t="s">
        <v>101</v>
      </c>
      <c r="AG807" s="2">
        <v>4222</v>
      </c>
      <c r="AH807" s="2">
        <v>0</v>
      </c>
    </row>
    <row r="808" spans="2:34" x14ac:dyDescent="0.2">
      <c r="B808" s="2" t="s">
        <v>69</v>
      </c>
      <c r="C808" s="2" t="s">
        <v>101</v>
      </c>
      <c r="D808" s="2">
        <v>4223</v>
      </c>
      <c r="E808" s="73">
        <v>43267</v>
      </c>
      <c r="F808" s="2">
        <v>584999</v>
      </c>
      <c r="G808" s="2">
        <v>1495020</v>
      </c>
      <c r="H808" s="2">
        <v>131</v>
      </c>
      <c r="I808" s="2">
        <v>499.53079223632812</v>
      </c>
      <c r="J808" s="2">
        <v>125.32450103759766</v>
      </c>
      <c r="K808" s="2">
        <v>31</v>
      </c>
      <c r="L808" s="75">
        <v>13</v>
      </c>
      <c r="M808" s="75">
        <v>7.0969705581665039</v>
      </c>
      <c r="N808" s="75">
        <v>101</v>
      </c>
      <c r="O808" s="75">
        <v>7</v>
      </c>
      <c r="P808" s="75">
        <v>7</v>
      </c>
      <c r="S808" s="2" t="s">
        <v>101</v>
      </c>
      <c r="T808" s="2">
        <v>4223</v>
      </c>
      <c r="U808" s="2">
        <v>140</v>
      </c>
      <c r="V808" s="2">
        <v>1</v>
      </c>
      <c r="X808" s="2" t="s">
        <v>101</v>
      </c>
      <c r="Y808" s="2">
        <v>4223</v>
      </c>
      <c r="Z808" s="2">
        <v>4</v>
      </c>
      <c r="AB808" s="2" t="s">
        <v>101</v>
      </c>
      <c r="AC808" s="2">
        <v>4223</v>
      </c>
      <c r="AD808" s="2">
        <v>0</v>
      </c>
      <c r="AF808" s="2" t="s">
        <v>101</v>
      </c>
      <c r="AG808" s="2">
        <v>4223</v>
      </c>
      <c r="AH808" s="2">
        <v>0</v>
      </c>
    </row>
    <row r="809" spans="2:34" x14ac:dyDescent="0.2">
      <c r="B809" s="2" t="s">
        <v>69</v>
      </c>
      <c r="C809" s="2" t="s">
        <v>101</v>
      </c>
      <c r="D809" s="2">
        <v>4224</v>
      </c>
      <c r="E809" s="73">
        <v>43277</v>
      </c>
      <c r="F809" s="2">
        <v>585001</v>
      </c>
      <c r="G809" s="2">
        <v>1501000</v>
      </c>
      <c r="H809" s="2">
        <v>88</v>
      </c>
      <c r="I809" s="2">
        <v>572.90399169921875</v>
      </c>
      <c r="J809" s="2">
        <v>154.7320556640625</v>
      </c>
      <c r="K809" s="2">
        <v>35</v>
      </c>
      <c r="L809" s="75">
        <v>17</v>
      </c>
      <c r="M809" s="75">
        <v>6.88616943359375</v>
      </c>
      <c r="N809" s="75">
        <v>98</v>
      </c>
      <c r="O809" s="75">
        <v>7</v>
      </c>
      <c r="P809" s="75">
        <v>7</v>
      </c>
      <c r="S809" s="2" t="s">
        <v>101</v>
      </c>
      <c r="T809" s="2">
        <v>4224</v>
      </c>
      <c r="U809" s="2">
        <v>140</v>
      </c>
      <c r="V809" s="2">
        <v>1</v>
      </c>
      <c r="X809" s="2" t="s">
        <v>101</v>
      </c>
      <c r="Y809" s="2">
        <v>4224</v>
      </c>
      <c r="Z809" s="2">
        <v>2</v>
      </c>
      <c r="AB809" s="2" t="s">
        <v>101</v>
      </c>
      <c r="AC809" s="2">
        <v>4224</v>
      </c>
      <c r="AD809" s="2">
        <v>0</v>
      </c>
      <c r="AF809" s="2" t="s">
        <v>101</v>
      </c>
      <c r="AG809" s="2">
        <v>4224</v>
      </c>
      <c r="AH809" s="2">
        <v>0</v>
      </c>
    </row>
    <row r="810" spans="2:34" x14ac:dyDescent="0.2">
      <c r="B810" s="2" t="s">
        <v>69</v>
      </c>
      <c r="C810" s="2" t="s">
        <v>101</v>
      </c>
      <c r="D810" s="2">
        <v>4225</v>
      </c>
      <c r="E810" s="73">
        <v>43288</v>
      </c>
      <c r="F810" s="2">
        <v>584992</v>
      </c>
      <c r="G810" s="2">
        <v>1502998</v>
      </c>
      <c r="H810" s="2">
        <v>93</v>
      </c>
      <c r="I810" s="2">
        <v>601.9573974609375</v>
      </c>
      <c r="J810" s="2">
        <v>302.64422607421875</v>
      </c>
      <c r="K810" s="2">
        <v>39</v>
      </c>
      <c r="L810" s="75">
        <v>33</v>
      </c>
      <c r="M810" s="75">
        <v>6.88616943359375</v>
      </c>
      <c r="N810" s="75">
        <v>98</v>
      </c>
      <c r="O810" s="75">
        <v>7</v>
      </c>
      <c r="P810" s="75">
        <v>7</v>
      </c>
      <c r="S810" s="2" t="s">
        <v>101</v>
      </c>
      <c r="T810" s="2">
        <v>4225</v>
      </c>
      <c r="U810" s="2">
        <v>140</v>
      </c>
      <c r="V810" s="2">
        <v>1</v>
      </c>
      <c r="X810" s="2" t="s">
        <v>101</v>
      </c>
      <c r="Y810" s="2">
        <v>4225</v>
      </c>
      <c r="Z810" s="2">
        <v>3</v>
      </c>
      <c r="AB810" s="2" t="s">
        <v>101</v>
      </c>
      <c r="AC810" s="2">
        <v>4225</v>
      </c>
      <c r="AD810" s="2">
        <v>11</v>
      </c>
      <c r="AF810" s="2" t="s">
        <v>101</v>
      </c>
      <c r="AG810" s="2">
        <v>4225</v>
      </c>
      <c r="AH810" s="2">
        <v>0</v>
      </c>
    </row>
    <row r="811" spans="2:34" x14ac:dyDescent="0.2">
      <c r="B811" s="2" t="s">
        <v>69</v>
      </c>
      <c r="C811" s="2" t="s">
        <v>101</v>
      </c>
      <c r="D811" s="2">
        <v>4226</v>
      </c>
      <c r="E811" s="73">
        <v>43291</v>
      </c>
      <c r="F811" s="2">
        <v>584999</v>
      </c>
      <c r="G811" s="2">
        <v>1504860</v>
      </c>
      <c r="H811" s="2">
        <v>95</v>
      </c>
      <c r="I811" s="2">
        <v>189.51922607421875</v>
      </c>
      <c r="J811" s="2">
        <v>139.12294006347656</v>
      </c>
      <c r="K811" s="2">
        <v>12</v>
      </c>
      <c r="L811" s="75">
        <v>16</v>
      </c>
      <c r="M811" s="75">
        <v>6.8159022331237793</v>
      </c>
      <c r="N811" s="75">
        <v>97</v>
      </c>
      <c r="O811" s="75">
        <v>7</v>
      </c>
      <c r="P811" s="75">
        <v>7</v>
      </c>
      <c r="S811" s="2" t="s">
        <v>101</v>
      </c>
      <c r="T811" s="2">
        <v>4226</v>
      </c>
      <c r="U811" s="2">
        <v>140</v>
      </c>
      <c r="V811" s="2">
        <v>1</v>
      </c>
      <c r="X811" s="2" t="s">
        <v>101</v>
      </c>
      <c r="Y811" s="2">
        <v>4226</v>
      </c>
      <c r="Z811" s="2">
        <v>9</v>
      </c>
      <c r="AB811" s="2" t="s">
        <v>101</v>
      </c>
      <c r="AC811" s="2">
        <v>4226</v>
      </c>
      <c r="AD811" s="2">
        <v>8</v>
      </c>
      <c r="AF811" s="2" t="s">
        <v>101</v>
      </c>
      <c r="AG811" s="2">
        <v>4226</v>
      </c>
      <c r="AH811" s="2">
        <v>0</v>
      </c>
    </row>
    <row r="812" spans="2:34" x14ac:dyDescent="0.2">
      <c r="B812" s="2" t="s">
        <v>69</v>
      </c>
      <c r="C812" s="2" t="s">
        <v>101</v>
      </c>
      <c r="D812" s="2">
        <v>4227</v>
      </c>
      <c r="E812" s="73">
        <v>43286</v>
      </c>
      <c r="F812" s="2">
        <v>584995</v>
      </c>
      <c r="G812" s="2">
        <v>1510834</v>
      </c>
      <c r="H812" s="2">
        <v>77</v>
      </c>
      <c r="I812" s="2">
        <v>586.599365234375</v>
      </c>
      <c r="J812" s="2">
        <v>349.41796875</v>
      </c>
      <c r="K812" s="2">
        <v>39</v>
      </c>
      <c r="L812" s="75">
        <v>41</v>
      </c>
      <c r="M812" s="75">
        <v>7.0969705581665039</v>
      </c>
      <c r="N812" s="75">
        <v>101</v>
      </c>
      <c r="O812" s="75">
        <v>7</v>
      </c>
      <c r="P812" s="75">
        <v>7</v>
      </c>
      <c r="S812" s="2" t="s">
        <v>101</v>
      </c>
      <c r="T812" s="2">
        <v>4227</v>
      </c>
      <c r="U812" s="2">
        <v>140</v>
      </c>
      <c r="V812" s="2">
        <v>1</v>
      </c>
      <c r="X812" s="2" t="s">
        <v>101</v>
      </c>
      <c r="Y812" s="2">
        <v>4227</v>
      </c>
      <c r="Z812" s="2">
        <v>5</v>
      </c>
      <c r="AB812" s="2" t="s">
        <v>101</v>
      </c>
      <c r="AC812" s="2">
        <v>4227</v>
      </c>
      <c r="AD812" s="2">
        <v>1</v>
      </c>
      <c r="AF812" s="2" t="s">
        <v>101</v>
      </c>
      <c r="AG812" s="2">
        <v>4227</v>
      </c>
      <c r="AH812" s="2">
        <v>1</v>
      </c>
    </row>
    <row r="813" spans="2:34" x14ac:dyDescent="0.2">
      <c r="B813" s="2" t="s">
        <v>69</v>
      </c>
      <c r="C813" s="2" t="s">
        <v>101</v>
      </c>
      <c r="D813" s="2">
        <v>4228</v>
      </c>
      <c r="E813" s="73">
        <v>43286</v>
      </c>
      <c r="F813" s="2">
        <v>584996</v>
      </c>
      <c r="G813" s="2">
        <v>1512815</v>
      </c>
      <c r="H813" s="2">
        <v>58</v>
      </c>
      <c r="I813" s="2">
        <v>333.24346923828125</v>
      </c>
      <c r="J813" s="2">
        <v>310.84213256835937</v>
      </c>
      <c r="K813" s="2">
        <v>21</v>
      </c>
      <c r="L813" s="75">
        <v>42</v>
      </c>
      <c r="M813" s="75">
        <v>6.88616943359375</v>
      </c>
      <c r="N813" s="75">
        <v>98</v>
      </c>
      <c r="O813" s="75">
        <v>7</v>
      </c>
      <c r="P813" s="75">
        <v>7</v>
      </c>
      <c r="S813" s="2" t="s">
        <v>101</v>
      </c>
      <c r="T813" s="2">
        <v>4228</v>
      </c>
      <c r="U813" s="2">
        <v>140</v>
      </c>
      <c r="V813" s="2">
        <v>1</v>
      </c>
      <c r="X813" s="2" t="s">
        <v>101</v>
      </c>
      <c r="Y813" s="2">
        <v>4228</v>
      </c>
      <c r="Z813" s="2">
        <v>0</v>
      </c>
      <c r="AB813" s="2" t="s">
        <v>101</v>
      </c>
      <c r="AC813" s="2">
        <v>4228</v>
      </c>
      <c r="AD813" s="2">
        <v>0</v>
      </c>
      <c r="AF813" s="2" t="s">
        <v>101</v>
      </c>
      <c r="AG813" s="2">
        <v>4228</v>
      </c>
      <c r="AH813" s="2">
        <v>1</v>
      </c>
    </row>
    <row r="814" spans="2:34" x14ac:dyDescent="0.2">
      <c r="B814" s="2" t="s">
        <v>69</v>
      </c>
      <c r="C814" s="2" t="s">
        <v>101</v>
      </c>
      <c r="D814" s="2">
        <v>4229</v>
      </c>
      <c r="E814" s="73">
        <v>43277</v>
      </c>
      <c r="F814" s="2">
        <v>585980</v>
      </c>
      <c r="G814" s="2">
        <v>1495102</v>
      </c>
      <c r="H814" s="2">
        <v>121</v>
      </c>
      <c r="I814" s="2">
        <v>347.51202392578125</v>
      </c>
      <c r="J814" s="2">
        <v>39.783317565917969</v>
      </c>
      <c r="K814" s="2">
        <v>18</v>
      </c>
      <c r="L814" s="75">
        <v>4</v>
      </c>
      <c r="M814" s="75">
        <v>7.0267033576965332</v>
      </c>
      <c r="N814" s="75">
        <v>100</v>
      </c>
      <c r="O814" s="75">
        <v>7</v>
      </c>
      <c r="P814" s="75">
        <v>7</v>
      </c>
      <c r="S814" s="2" t="s">
        <v>101</v>
      </c>
      <c r="T814" s="2">
        <v>4229</v>
      </c>
      <c r="U814" s="2">
        <v>140</v>
      </c>
      <c r="V814" s="2">
        <v>1</v>
      </c>
      <c r="X814" s="2" t="s">
        <v>101</v>
      </c>
      <c r="Y814" s="2">
        <v>4229</v>
      </c>
      <c r="Z814" s="2">
        <v>4</v>
      </c>
      <c r="AB814" s="2" t="s">
        <v>101</v>
      </c>
      <c r="AC814" s="2">
        <v>4229</v>
      </c>
      <c r="AD814" s="2">
        <v>0</v>
      </c>
      <c r="AF814" s="2" t="s">
        <v>101</v>
      </c>
      <c r="AG814" s="2">
        <v>4229</v>
      </c>
      <c r="AH814" s="2">
        <v>0</v>
      </c>
    </row>
    <row r="815" spans="2:34" x14ac:dyDescent="0.2">
      <c r="B815" s="2" t="s">
        <v>69</v>
      </c>
      <c r="C815" s="2" t="s">
        <v>101</v>
      </c>
      <c r="D815" s="2">
        <v>4230</v>
      </c>
      <c r="E815" s="73">
        <v>43277</v>
      </c>
      <c r="F815" s="2">
        <v>585997</v>
      </c>
      <c r="G815" s="2">
        <v>1501074</v>
      </c>
      <c r="H815" s="2">
        <v>103</v>
      </c>
      <c r="I815" s="2">
        <v>357.00729370117187</v>
      </c>
      <c r="J815" s="2">
        <v>171.55351257324219</v>
      </c>
      <c r="K815" s="2">
        <v>22</v>
      </c>
      <c r="L815" s="75">
        <v>19</v>
      </c>
      <c r="M815" s="75">
        <v>7.0267033576965332</v>
      </c>
      <c r="N815" s="75">
        <v>100</v>
      </c>
      <c r="O815" s="75">
        <v>7</v>
      </c>
      <c r="P815" s="75">
        <v>7</v>
      </c>
      <c r="S815" s="2" t="s">
        <v>101</v>
      </c>
      <c r="T815" s="2">
        <v>4230</v>
      </c>
      <c r="U815" s="2">
        <v>140</v>
      </c>
      <c r="V815" s="2">
        <v>1</v>
      </c>
      <c r="X815" s="2" t="s">
        <v>101</v>
      </c>
      <c r="Y815" s="2">
        <v>4230</v>
      </c>
      <c r="Z815" s="2">
        <v>16</v>
      </c>
      <c r="AB815" s="2" t="s">
        <v>101</v>
      </c>
      <c r="AC815" s="2">
        <v>4230</v>
      </c>
      <c r="AD815" s="2">
        <v>0</v>
      </c>
      <c r="AF815" s="2" t="s">
        <v>101</v>
      </c>
      <c r="AG815" s="2">
        <v>4230</v>
      </c>
      <c r="AH815" s="2">
        <v>0</v>
      </c>
    </row>
    <row r="816" spans="2:34" x14ac:dyDescent="0.2">
      <c r="B816" s="2" t="s">
        <v>69</v>
      </c>
      <c r="C816" s="2" t="s">
        <v>101</v>
      </c>
      <c r="D816" s="2">
        <v>4231</v>
      </c>
      <c r="E816" s="73">
        <v>43291</v>
      </c>
      <c r="F816" s="2">
        <v>590003</v>
      </c>
      <c r="G816" s="2">
        <v>1502995</v>
      </c>
      <c r="H816" s="2">
        <v>66</v>
      </c>
      <c r="I816" s="2">
        <v>452.982666015625</v>
      </c>
      <c r="J816" s="2">
        <v>507.23495483398437</v>
      </c>
      <c r="K816" s="2">
        <v>27</v>
      </c>
      <c r="L816" s="75">
        <v>69</v>
      </c>
      <c r="M816" s="75">
        <v>6.9564361572265625</v>
      </c>
      <c r="N816" s="75">
        <v>99</v>
      </c>
      <c r="O816" s="75">
        <v>7</v>
      </c>
      <c r="P816" s="75">
        <v>7</v>
      </c>
      <c r="S816" s="2" t="s">
        <v>101</v>
      </c>
      <c r="T816" s="2">
        <v>4231</v>
      </c>
      <c r="U816" s="2">
        <v>140</v>
      </c>
      <c r="V816" s="2">
        <v>1</v>
      </c>
      <c r="X816" s="2" t="s">
        <v>101</v>
      </c>
      <c r="Y816" s="2">
        <v>4231</v>
      </c>
      <c r="Z816" s="2">
        <v>0</v>
      </c>
      <c r="AB816" s="2" t="s">
        <v>101</v>
      </c>
      <c r="AC816" s="2">
        <v>4231</v>
      </c>
      <c r="AD816" s="2">
        <v>0</v>
      </c>
      <c r="AF816" s="2" t="s">
        <v>101</v>
      </c>
      <c r="AG816" s="2">
        <v>4231</v>
      </c>
      <c r="AH816" s="2">
        <v>0</v>
      </c>
    </row>
    <row r="817" spans="2:34" x14ac:dyDescent="0.2">
      <c r="B817" s="2" t="s">
        <v>69</v>
      </c>
      <c r="C817" s="2" t="s">
        <v>101</v>
      </c>
      <c r="D817" s="2">
        <v>4232</v>
      </c>
      <c r="E817" s="73">
        <v>43291</v>
      </c>
      <c r="F817" s="2">
        <v>585998</v>
      </c>
      <c r="G817" s="2">
        <v>1504957</v>
      </c>
      <c r="H817" s="2">
        <v>89</v>
      </c>
      <c r="I817" s="2">
        <v>857.46490478515625</v>
      </c>
      <c r="J817" s="2">
        <v>342.68365478515625</v>
      </c>
      <c r="K817" s="2">
        <v>56</v>
      </c>
      <c r="L817" s="75">
        <v>43</v>
      </c>
      <c r="M817" s="75">
        <v>6.88616943359375</v>
      </c>
      <c r="N817" s="75">
        <v>98</v>
      </c>
      <c r="O817" s="75">
        <v>7</v>
      </c>
      <c r="P817" s="75">
        <v>7</v>
      </c>
      <c r="S817" s="2" t="s">
        <v>101</v>
      </c>
      <c r="T817" s="2">
        <v>4232</v>
      </c>
      <c r="U817" s="2">
        <v>140</v>
      </c>
      <c r="V817" s="2">
        <v>1</v>
      </c>
      <c r="X817" s="2" t="s">
        <v>101</v>
      </c>
      <c r="Y817" s="2">
        <v>4232</v>
      </c>
      <c r="Z817" s="2">
        <v>2</v>
      </c>
      <c r="AB817" s="2" t="s">
        <v>101</v>
      </c>
      <c r="AC817" s="2">
        <v>4232</v>
      </c>
      <c r="AD817" s="2">
        <v>4</v>
      </c>
      <c r="AF817" s="2" t="s">
        <v>101</v>
      </c>
      <c r="AG817" s="2">
        <v>4232</v>
      </c>
      <c r="AH817" s="2">
        <v>0</v>
      </c>
    </row>
    <row r="818" spans="2:34" x14ac:dyDescent="0.2">
      <c r="B818" s="2" t="s">
        <v>69</v>
      </c>
      <c r="C818" s="2" t="s">
        <v>101</v>
      </c>
      <c r="D818" s="2">
        <v>4233</v>
      </c>
      <c r="E818" s="73">
        <v>43285</v>
      </c>
      <c r="F818" s="2">
        <v>585998</v>
      </c>
      <c r="G818" s="2">
        <v>1510918</v>
      </c>
      <c r="H818" s="2">
        <v>85</v>
      </c>
      <c r="I818" s="2">
        <v>1480.3121337890625</v>
      </c>
      <c r="J818" s="2">
        <v>351.9805908203125</v>
      </c>
      <c r="K818" s="2">
        <v>84</v>
      </c>
      <c r="L818" s="75">
        <v>43</v>
      </c>
      <c r="M818" s="75">
        <v>6.9564361572265625</v>
      </c>
      <c r="N818" s="75">
        <v>99</v>
      </c>
      <c r="O818" s="75">
        <v>7</v>
      </c>
      <c r="P818" s="75">
        <v>7</v>
      </c>
      <c r="S818" s="2" t="s">
        <v>101</v>
      </c>
      <c r="T818" s="2">
        <v>4233</v>
      </c>
      <c r="U818" s="2">
        <v>140</v>
      </c>
      <c r="V818" s="2">
        <v>1</v>
      </c>
      <c r="X818" s="2" t="s">
        <v>101</v>
      </c>
      <c r="Y818" s="2">
        <v>4233</v>
      </c>
      <c r="Z818" s="2">
        <v>0</v>
      </c>
      <c r="AB818" s="2" t="s">
        <v>101</v>
      </c>
      <c r="AC818" s="2">
        <v>4233</v>
      </c>
      <c r="AD818" s="2">
        <v>7</v>
      </c>
      <c r="AF818" s="2" t="s">
        <v>101</v>
      </c>
      <c r="AG818" s="2">
        <v>4233</v>
      </c>
      <c r="AH818" s="2">
        <v>1</v>
      </c>
    </row>
    <row r="819" spans="2:34" x14ac:dyDescent="0.2">
      <c r="B819" s="2" t="s">
        <v>69</v>
      </c>
      <c r="C819" s="2" t="s">
        <v>101</v>
      </c>
      <c r="D819" s="2">
        <v>4234</v>
      </c>
      <c r="E819" s="73">
        <v>43285</v>
      </c>
      <c r="F819" s="2">
        <v>590002</v>
      </c>
      <c r="G819" s="2">
        <v>1512780</v>
      </c>
      <c r="H819" s="2">
        <v>71</v>
      </c>
      <c r="I819" s="2">
        <v>617.98333740234375</v>
      </c>
      <c r="J819" s="2">
        <v>555.65594482421875</v>
      </c>
      <c r="K819" s="2">
        <v>38</v>
      </c>
      <c r="L819" s="75">
        <v>75</v>
      </c>
      <c r="M819" s="75">
        <v>7.0267033576965332</v>
      </c>
      <c r="N819" s="75">
        <v>100</v>
      </c>
      <c r="O819" s="75">
        <v>7</v>
      </c>
      <c r="P819" s="75">
        <v>7</v>
      </c>
      <c r="S819" s="2" t="s">
        <v>101</v>
      </c>
      <c r="T819" s="2">
        <v>4234</v>
      </c>
      <c r="U819" s="2">
        <v>140</v>
      </c>
      <c r="V819" s="2">
        <v>1</v>
      </c>
      <c r="X819" s="2" t="s">
        <v>101</v>
      </c>
      <c r="Y819" s="2">
        <v>4234</v>
      </c>
      <c r="Z819" s="2">
        <v>0</v>
      </c>
      <c r="AB819" s="2" t="s">
        <v>101</v>
      </c>
      <c r="AC819" s="2">
        <v>4234</v>
      </c>
      <c r="AD819" s="2">
        <v>0</v>
      </c>
      <c r="AF819" s="2" t="s">
        <v>101</v>
      </c>
      <c r="AG819" s="2">
        <v>4234</v>
      </c>
      <c r="AH819" s="2">
        <v>0</v>
      </c>
    </row>
    <row r="820" spans="2:34" x14ac:dyDescent="0.2">
      <c r="B820" s="2" t="s">
        <v>69</v>
      </c>
      <c r="C820" s="2" t="s">
        <v>101</v>
      </c>
      <c r="D820" s="2">
        <v>4235</v>
      </c>
      <c r="E820" s="73">
        <v>43278</v>
      </c>
      <c r="F820" s="2">
        <v>590999</v>
      </c>
      <c r="G820" s="2">
        <v>1501057</v>
      </c>
      <c r="H820" s="2">
        <v>68</v>
      </c>
      <c r="I820" s="2">
        <v>451.41720581054687</v>
      </c>
      <c r="J820" s="2">
        <v>293.470947265625</v>
      </c>
      <c r="K820" s="2">
        <v>25</v>
      </c>
      <c r="L820" s="75">
        <v>38</v>
      </c>
      <c r="M820" s="75">
        <v>6.9564366340637207</v>
      </c>
      <c r="N820" s="75">
        <v>99</v>
      </c>
      <c r="O820" s="75">
        <v>7</v>
      </c>
      <c r="P820" s="75">
        <v>7</v>
      </c>
      <c r="S820" s="2" t="s">
        <v>101</v>
      </c>
      <c r="T820" s="2">
        <v>4235</v>
      </c>
      <c r="U820" s="2">
        <v>140</v>
      </c>
      <c r="V820" s="2">
        <v>1</v>
      </c>
      <c r="X820" s="2" t="s">
        <v>101</v>
      </c>
      <c r="Y820" s="2">
        <v>4235</v>
      </c>
      <c r="Z820" s="2">
        <v>0</v>
      </c>
      <c r="AB820" s="2" t="s">
        <v>101</v>
      </c>
      <c r="AC820" s="2">
        <v>4235</v>
      </c>
      <c r="AD820" s="2">
        <v>0</v>
      </c>
      <c r="AF820" s="2" t="s">
        <v>101</v>
      </c>
      <c r="AG820" s="2">
        <v>4235</v>
      </c>
      <c r="AH820" s="2">
        <v>0</v>
      </c>
    </row>
    <row r="821" spans="2:34" x14ac:dyDescent="0.2">
      <c r="B821" s="2" t="s">
        <v>69</v>
      </c>
      <c r="C821" s="2" t="s">
        <v>101</v>
      </c>
      <c r="D821" s="2">
        <v>4236</v>
      </c>
      <c r="E821" s="73">
        <v>43284</v>
      </c>
      <c r="F821" s="2">
        <v>591013</v>
      </c>
      <c r="G821" s="2">
        <v>1503008</v>
      </c>
      <c r="H821" s="2">
        <v>69</v>
      </c>
      <c r="I821" s="2">
        <v>489.71463012695312</v>
      </c>
      <c r="J821" s="2">
        <v>132.34004211425781</v>
      </c>
      <c r="K821" s="2">
        <v>24</v>
      </c>
      <c r="L821" s="75">
        <v>16</v>
      </c>
      <c r="M821" s="75">
        <v>7.0969705581665039</v>
      </c>
      <c r="N821" s="75">
        <v>101</v>
      </c>
      <c r="O821" s="75">
        <v>7</v>
      </c>
      <c r="P821" s="75">
        <v>7</v>
      </c>
      <c r="S821" s="2" t="s">
        <v>101</v>
      </c>
      <c r="T821" s="2">
        <v>4236</v>
      </c>
      <c r="U821" s="2">
        <v>140</v>
      </c>
      <c r="V821" s="2">
        <v>1</v>
      </c>
      <c r="X821" s="2" t="s">
        <v>101</v>
      </c>
      <c r="Y821" s="2">
        <v>4236</v>
      </c>
      <c r="Z821" s="2">
        <v>6</v>
      </c>
      <c r="AB821" s="2" t="s">
        <v>101</v>
      </c>
      <c r="AC821" s="2">
        <v>4236</v>
      </c>
      <c r="AD821" s="2">
        <v>7</v>
      </c>
      <c r="AF821" s="2" t="s">
        <v>101</v>
      </c>
      <c r="AG821" s="2">
        <v>4236</v>
      </c>
      <c r="AH821" s="2">
        <v>0</v>
      </c>
    </row>
    <row r="822" spans="2:34" x14ac:dyDescent="0.2">
      <c r="B822" s="2" t="s">
        <v>69</v>
      </c>
      <c r="C822" s="2" t="s">
        <v>101</v>
      </c>
      <c r="D822" s="2">
        <v>4237</v>
      </c>
      <c r="E822" s="73">
        <v>43284</v>
      </c>
      <c r="F822" s="2">
        <v>591003</v>
      </c>
      <c r="G822" s="2">
        <v>1504994</v>
      </c>
      <c r="H822" s="2">
        <v>69</v>
      </c>
      <c r="I822" s="2">
        <v>673.62139892578125</v>
      </c>
      <c r="J822" s="2">
        <v>384.15274047851562</v>
      </c>
      <c r="K822" s="2">
        <v>34</v>
      </c>
      <c r="L822" s="75">
        <v>49</v>
      </c>
      <c r="M822" s="75">
        <v>6.88616943359375</v>
      </c>
      <c r="N822" s="75">
        <v>98</v>
      </c>
      <c r="O822" s="75">
        <v>7</v>
      </c>
      <c r="P822" s="75">
        <v>7</v>
      </c>
      <c r="S822" s="2" t="s">
        <v>101</v>
      </c>
      <c r="T822" s="2">
        <v>4237</v>
      </c>
      <c r="U822" s="2">
        <v>140</v>
      </c>
      <c r="V822" s="2">
        <v>1</v>
      </c>
      <c r="X822" s="2" t="s">
        <v>101</v>
      </c>
      <c r="Y822" s="2">
        <v>4237</v>
      </c>
      <c r="Z822" s="2">
        <v>2</v>
      </c>
      <c r="AB822" s="2" t="s">
        <v>101</v>
      </c>
      <c r="AC822" s="2">
        <v>4237</v>
      </c>
      <c r="AD822" s="2">
        <v>1</v>
      </c>
      <c r="AF822" s="2" t="s">
        <v>101</v>
      </c>
      <c r="AG822" s="2">
        <v>4237</v>
      </c>
      <c r="AH822" s="2">
        <v>2</v>
      </c>
    </row>
    <row r="823" spans="2:34" x14ac:dyDescent="0.2">
      <c r="B823" s="2" t="s">
        <v>69</v>
      </c>
      <c r="C823" s="2" t="s">
        <v>101</v>
      </c>
      <c r="D823" s="2">
        <v>4238</v>
      </c>
      <c r="E823" s="73">
        <v>43285</v>
      </c>
      <c r="F823" s="2">
        <v>590986</v>
      </c>
      <c r="G823" s="2">
        <v>1510902</v>
      </c>
      <c r="H823" s="2">
        <v>35</v>
      </c>
      <c r="I823" s="2">
        <v>1128.449951171875</v>
      </c>
      <c r="J823" s="2">
        <v>290.48715209960938</v>
      </c>
      <c r="K823" s="2">
        <v>44</v>
      </c>
      <c r="L823" s="75">
        <v>36</v>
      </c>
      <c r="M823" s="75">
        <v>6.9564361572265625</v>
      </c>
      <c r="N823" s="75">
        <v>99</v>
      </c>
      <c r="O823" s="75">
        <v>7</v>
      </c>
      <c r="P823" s="75">
        <v>7</v>
      </c>
      <c r="S823" s="2" t="s">
        <v>101</v>
      </c>
      <c r="T823" s="2">
        <v>4238</v>
      </c>
      <c r="U823" s="2">
        <v>140</v>
      </c>
      <c r="V823" s="2">
        <v>1</v>
      </c>
      <c r="X823" s="2" t="s">
        <v>101</v>
      </c>
      <c r="Y823" s="2">
        <v>4238</v>
      </c>
      <c r="Z823" s="2">
        <v>0</v>
      </c>
      <c r="AB823" s="2" t="s">
        <v>101</v>
      </c>
      <c r="AC823" s="2">
        <v>4238</v>
      </c>
      <c r="AD823" s="2">
        <v>0</v>
      </c>
      <c r="AF823" s="2" t="s">
        <v>101</v>
      </c>
      <c r="AG823" s="2">
        <v>4238</v>
      </c>
      <c r="AH823" s="2">
        <v>5</v>
      </c>
    </row>
    <row r="824" spans="2:34" x14ac:dyDescent="0.2">
      <c r="B824" s="2" t="s">
        <v>69</v>
      </c>
      <c r="C824" s="2" t="s">
        <v>101</v>
      </c>
      <c r="D824" s="2">
        <v>4239</v>
      </c>
      <c r="E824" s="73">
        <v>43284</v>
      </c>
      <c r="F824" s="2">
        <v>591967</v>
      </c>
      <c r="G824" s="2">
        <v>1503191</v>
      </c>
      <c r="H824" s="2">
        <v>154</v>
      </c>
      <c r="I824" s="2">
        <v>1006.7860717773437</v>
      </c>
      <c r="J824" s="2">
        <v>195.74931335449219</v>
      </c>
      <c r="K824" s="2">
        <v>58</v>
      </c>
      <c r="L824" s="75">
        <v>20</v>
      </c>
      <c r="M824" s="75">
        <v>6.8159022331237793</v>
      </c>
      <c r="N824" s="75">
        <v>97</v>
      </c>
      <c r="O824" s="75">
        <v>7</v>
      </c>
      <c r="P824" s="75">
        <v>7</v>
      </c>
      <c r="S824" s="2" t="s">
        <v>101</v>
      </c>
      <c r="T824" s="2">
        <v>4239</v>
      </c>
      <c r="U824" s="2">
        <v>140</v>
      </c>
      <c r="V824" s="2">
        <v>1</v>
      </c>
      <c r="X824" s="2" t="s">
        <v>101</v>
      </c>
      <c r="Y824" s="2">
        <v>4239</v>
      </c>
      <c r="Z824" s="2">
        <v>1</v>
      </c>
      <c r="AB824" s="2" t="s">
        <v>101</v>
      </c>
      <c r="AC824" s="2">
        <v>4239</v>
      </c>
      <c r="AD824" s="2">
        <v>24</v>
      </c>
      <c r="AF824" s="2" t="s">
        <v>101</v>
      </c>
      <c r="AG824" s="2">
        <v>4239</v>
      </c>
      <c r="AH824" s="2">
        <v>0</v>
      </c>
    </row>
    <row r="825" spans="2:34" x14ac:dyDescent="0.2">
      <c r="B825" s="2" t="s">
        <v>70</v>
      </c>
      <c r="C825" s="2" t="s">
        <v>101</v>
      </c>
      <c r="D825" s="2">
        <v>4240</v>
      </c>
      <c r="E825" s="73">
        <v>43249</v>
      </c>
      <c r="F825" s="2">
        <v>571998</v>
      </c>
      <c r="G825" s="2">
        <v>1504162</v>
      </c>
      <c r="H825" s="2">
        <v>88</v>
      </c>
      <c r="I825" s="2">
        <v>416.44503784179687</v>
      </c>
      <c r="J825" s="2">
        <v>878.361572265625</v>
      </c>
      <c r="K825" s="2">
        <v>29</v>
      </c>
      <c r="L825" s="75">
        <v>104</v>
      </c>
      <c r="M825" s="75">
        <v>7.0267038345336914</v>
      </c>
      <c r="N825" s="75">
        <v>100</v>
      </c>
      <c r="O825" s="75">
        <v>7</v>
      </c>
      <c r="P825" s="75">
        <v>7</v>
      </c>
      <c r="S825" s="2" t="s">
        <v>101</v>
      </c>
      <c r="T825" s="2">
        <v>4240</v>
      </c>
      <c r="U825" s="2">
        <v>688</v>
      </c>
      <c r="V825" s="2">
        <v>0</v>
      </c>
      <c r="X825" s="2" t="s">
        <v>101</v>
      </c>
      <c r="Y825" s="2">
        <v>4240</v>
      </c>
      <c r="Z825" s="2">
        <v>1</v>
      </c>
      <c r="AB825" s="2" t="s">
        <v>101</v>
      </c>
      <c r="AC825" s="2">
        <v>4240</v>
      </c>
      <c r="AD825" s="2">
        <v>16</v>
      </c>
      <c r="AF825" s="2" t="s">
        <v>101</v>
      </c>
      <c r="AG825" s="2">
        <v>4240</v>
      </c>
      <c r="AH825" s="2">
        <v>5</v>
      </c>
    </row>
    <row r="826" spans="2:34" x14ac:dyDescent="0.2">
      <c r="B826" s="2" t="s">
        <v>70</v>
      </c>
      <c r="C826" s="2" t="s">
        <v>101</v>
      </c>
      <c r="D826" s="2">
        <v>4242</v>
      </c>
      <c r="E826" s="73">
        <v>43249</v>
      </c>
      <c r="F826" s="2">
        <v>573002</v>
      </c>
      <c r="G826" s="2">
        <v>1502750</v>
      </c>
      <c r="H826" s="2">
        <v>85</v>
      </c>
      <c r="I826" s="2">
        <v>229.78652954101562</v>
      </c>
      <c r="J826" s="2">
        <v>666.6668701171875</v>
      </c>
      <c r="K826" s="2">
        <v>17</v>
      </c>
      <c r="L826" s="75">
        <v>78</v>
      </c>
      <c r="M826" s="75">
        <v>6.9564366340637207</v>
      </c>
      <c r="N826" s="75">
        <v>99</v>
      </c>
      <c r="O826" s="75">
        <v>7</v>
      </c>
      <c r="P826" s="75">
        <v>7</v>
      </c>
      <c r="S826" s="2" t="s">
        <v>101</v>
      </c>
      <c r="T826" s="2">
        <v>4242</v>
      </c>
      <c r="U826" s="2">
        <v>685</v>
      </c>
      <c r="V826" s="2">
        <v>0</v>
      </c>
      <c r="X826" s="2" t="s">
        <v>101</v>
      </c>
      <c r="Y826" s="2">
        <v>4242</v>
      </c>
      <c r="Z826" s="2">
        <v>14</v>
      </c>
      <c r="AB826" s="2" t="s">
        <v>101</v>
      </c>
      <c r="AC826" s="2">
        <v>4242</v>
      </c>
      <c r="AD826" s="2">
        <v>15</v>
      </c>
      <c r="AF826" s="2" t="s">
        <v>101</v>
      </c>
      <c r="AG826" s="2">
        <v>4242</v>
      </c>
      <c r="AH826" s="2">
        <v>0</v>
      </c>
    </row>
    <row r="827" spans="2:34" x14ac:dyDescent="0.2">
      <c r="B827" s="2" t="s">
        <v>70</v>
      </c>
      <c r="C827" s="2" t="s">
        <v>101</v>
      </c>
      <c r="D827" s="2">
        <v>4243</v>
      </c>
      <c r="E827" s="73">
        <v>43249</v>
      </c>
      <c r="F827" s="2">
        <v>573030</v>
      </c>
      <c r="G827" s="2">
        <v>1504570</v>
      </c>
      <c r="H827" s="2">
        <v>53</v>
      </c>
      <c r="I827" s="2">
        <v>1022.2911987304687</v>
      </c>
      <c r="J827" s="2">
        <v>710.25946044921875</v>
      </c>
      <c r="K827" s="2">
        <v>66</v>
      </c>
      <c r="L827" s="75">
        <v>86</v>
      </c>
      <c r="M827" s="75">
        <v>6.9564366340637207</v>
      </c>
      <c r="N827" s="75">
        <v>99</v>
      </c>
      <c r="O827" s="75">
        <v>7</v>
      </c>
      <c r="P827" s="75">
        <v>7</v>
      </c>
      <c r="S827" s="2" t="s">
        <v>101</v>
      </c>
      <c r="T827" s="2">
        <v>4243</v>
      </c>
      <c r="U827" s="2">
        <v>694</v>
      </c>
      <c r="V827" s="2">
        <v>0</v>
      </c>
      <c r="X827" s="2" t="s">
        <v>101</v>
      </c>
      <c r="Y827" s="2">
        <v>4243</v>
      </c>
      <c r="Z827" s="2">
        <v>0</v>
      </c>
      <c r="AB827" s="2" t="s">
        <v>101</v>
      </c>
      <c r="AC827" s="2">
        <v>4243</v>
      </c>
      <c r="AD827" s="2">
        <v>22</v>
      </c>
      <c r="AF827" s="2" t="s">
        <v>101</v>
      </c>
      <c r="AG827" s="2">
        <v>4243</v>
      </c>
      <c r="AH827" s="2">
        <v>0</v>
      </c>
    </row>
    <row r="828" spans="2:34" x14ac:dyDescent="0.2">
      <c r="B828" s="2" t="s">
        <v>70</v>
      </c>
      <c r="C828" s="2" t="s">
        <v>101</v>
      </c>
      <c r="D828" s="2">
        <v>4244</v>
      </c>
      <c r="E828" s="73">
        <v>43250</v>
      </c>
      <c r="F828" s="2">
        <v>574025</v>
      </c>
      <c r="G828" s="2">
        <v>1495105</v>
      </c>
      <c r="H828" s="2">
        <v>191</v>
      </c>
      <c r="I828" s="2">
        <v>1576.211181640625</v>
      </c>
      <c r="J828" s="2">
        <v>628.679931640625</v>
      </c>
      <c r="K828" s="2">
        <v>109</v>
      </c>
      <c r="L828" s="75">
        <v>69</v>
      </c>
      <c r="M828" s="75">
        <v>6.9564361572265625</v>
      </c>
      <c r="N828" s="75">
        <v>99</v>
      </c>
      <c r="O828" s="75">
        <v>7</v>
      </c>
      <c r="P828" s="75">
        <v>7</v>
      </c>
      <c r="S828" s="2" t="s">
        <v>101</v>
      </c>
      <c r="T828" s="2">
        <v>4244</v>
      </c>
      <c r="U828" s="2">
        <v>698</v>
      </c>
      <c r="V828" s="2">
        <v>0</v>
      </c>
      <c r="X828" s="2" t="s">
        <v>101</v>
      </c>
      <c r="Y828" s="2">
        <v>4244</v>
      </c>
      <c r="Z828" s="2">
        <v>50</v>
      </c>
      <c r="AB828" s="2" t="s">
        <v>101</v>
      </c>
      <c r="AC828" s="2">
        <v>4244</v>
      </c>
      <c r="AD828" s="2">
        <v>0</v>
      </c>
      <c r="AF828" s="2" t="s">
        <v>101</v>
      </c>
      <c r="AG828" s="2">
        <v>4244</v>
      </c>
      <c r="AH828" s="2">
        <v>52</v>
      </c>
    </row>
    <row r="829" spans="2:34" x14ac:dyDescent="0.2">
      <c r="B829" s="2" t="s">
        <v>70</v>
      </c>
      <c r="C829" s="2" t="s">
        <v>101</v>
      </c>
      <c r="D829" s="2">
        <v>4245</v>
      </c>
      <c r="E829" s="73">
        <v>43250</v>
      </c>
      <c r="F829" s="2">
        <v>573997</v>
      </c>
      <c r="G829" s="2">
        <v>1500916</v>
      </c>
      <c r="H829" s="2">
        <v>108</v>
      </c>
      <c r="I829" s="2">
        <v>575.2086181640625</v>
      </c>
      <c r="J829" s="2">
        <v>539.54803466796875</v>
      </c>
      <c r="K829" s="2">
        <v>43</v>
      </c>
      <c r="L829" s="75">
        <v>62</v>
      </c>
      <c r="M829" s="75">
        <v>7.0267033576965332</v>
      </c>
      <c r="N829" s="75">
        <v>100</v>
      </c>
      <c r="O829" s="75">
        <v>7</v>
      </c>
      <c r="P829" s="75">
        <v>7</v>
      </c>
      <c r="S829" s="2" t="s">
        <v>101</v>
      </c>
      <c r="T829" s="2">
        <v>4245</v>
      </c>
      <c r="U829" s="2">
        <v>701</v>
      </c>
      <c r="V829" s="2">
        <v>0</v>
      </c>
      <c r="X829" s="2" t="s">
        <v>101</v>
      </c>
      <c r="Y829" s="2">
        <v>4245</v>
      </c>
      <c r="Z829" s="2">
        <v>20</v>
      </c>
      <c r="AB829" s="2" t="s">
        <v>101</v>
      </c>
      <c r="AC829" s="2">
        <v>4245</v>
      </c>
      <c r="AD829" s="2">
        <v>18</v>
      </c>
      <c r="AF829" s="2" t="s">
        <v>101</v>
      </c>
      <c r="AG829" s="2">
        <v>4245</v>
      </c>
      <c r="AH829" s="2">
        <v>1</v>
      </c>
    </row>
    <row r="830" spans="2:34" x14ac:dyDescent="0.2">
      <c r="B830" s="2" t="s">
        <v>70</v>
      </c>
      <c r="C830" s="2" t="s">
        <v>101</v>
      </c>
      <c r="D830" s="2">
        <v>4246</v>
      </c>
      <c r="E830" s="73">
        <v>43253</v>
      </c>
      <c r="F830" s="2">
        <v>573974</v>
      </c>
      <c r="G830" s="2">
        <v>1502834</v>
      </c>
      <c r="H830" s="2">
        <v>50</v>
      </c>
      <c r="I830" s="2">
        <v>495.52926635742187</v>
      </c>
      <c r="J830" s="2">
        <v>586.55255126953125</v>
      </c>
      <c r="K830" s="2">
        <v>38</v>
      </c>
      <c r="L830" s="75">
        <v>80</v>
      </c>
      <c r="M830" s="75">
        <v>6.88616943359375</v>
      </c>
      <c r="N830" s="75">
        <v>98</v>
      </c>
      <c r="O830" s="75">
        <v>7</v>
      </c>
      <c r="P830" s="75">
        <v>7</v>
      </c>
      <c r="S830" s="2" t="s">
        <v>101</v>
      </c>
      <c r="T830" s="2">
        <v>4246</v>
      </c>
      <c r="U830" s="2">
        <v>693</v>
      </c>
      <c r="V830" s="2">
        <v>0</v>
      </c>
      <c r="X830" s="2" t="s">
        <v>101</v>
      </c>
      <c r="Y830" s="2">
        <v>4246</v>
      </c>
      <c r="Z830" s="2">
        <v>0</v>
      </c>
      <c r="AB830" s="2" t="s">
        <v>101</v>
      </c>
      <c r="AC830" s="2">
        <v>4246</v>
      </c>
      <c r="AD830" s="2">
        <v>2</v>
      </c>
      <c r="AF830" s="2" t="s">
        <v>101</v>
      </c>
      <c r="AG830" s="2">
        <v>4246</v>
      </c>
      <c r="AH830" s="2">
        <v>0</v>
      </c>
    </row>
    <row r="831" spans="2:34" x14ac:dyDescent="0.2">
      <c r="B831" s="2" t="s">
        <v>70</v>
      </c>
      <c r="C831" s="2" t="s">
        <v>101</v>
      </c>
      <c r="D831" s="2">
        <v>4247</v>
      </c>
      <c r="E831" s="73">
        <v>43253</v>
      </c>
      <c r="F831" s="2">
        <v>573980</v>
      </c>
      <c r="G831" s="2">
        <v>1504551</v>
      </c>
      <c r="H831" s="2">
        <v>47</v>
      </c>
      <c r="I831" s="2">
        <v>2044.8553466796875</v>
      </c>
      <c r="J831" s="2">
        <v>1207.081787109375</v>
      </c>
      <c r="K831" s="2">
        <v>128</v>
      </c>
      <c r="L831" s="75">
        <v>143</v>
      </c>
      <c r="M831" s="75">
        <v>6.9564361572265625</v>
      </c>
      <c r="N831" s="75">
        <v>99</v>
      </c>
      <c r="O831" s="75">
        <v>7</v>
      </c>
      <c r="P831" s="75">
        <v>7</v>
      </c>
      <c r="S831" s="2" t="s">
        <v>101</v>
      </c>
      <c r="T831" s="2">
        <v>4247</v>
      </c>
      <c r="U831" s="2">
        <v>699</v>
      </c>
      <c r="V831" s="2">
        <v>0</v>
      </c>
      <c r="X831" s="2" t="s">
        <v>101</v>
      </c>
      <c r="Y831" s="2">
        <v>4247</v>
      </c>
      <c r="Z831" s="2">
        <v>0</v>
      </c>
      <c r="AB831" s="2" t="s">
        <v>101</v>
      </c>
      <c r="AC831" s="2">
        <v>4247</v>
      </c>
      <c r="AD831" s="2">
        <v>6</v>
      </c>
      <c r="AF831" s="2" t="s">
        <v>101</v>
      </c>
      <c r="AG831" s="2">
        <v>4247</v>
      </c>
      <c r="AH831" s="2">
        <v>0</v>
      </c>
    </row>
    <row r="832" spans="2:34" x14ac:dyDescent="0.2">
      <c r="B832" s="2" t="s">
        <v>70</v>
      </c>
      <c r="C832" s="2" t="s">
        <v>101</v>
      </c>
      <c r="D832" s="2">
        <v>4248</v>
      </c>
      <c r="E832" s="73">
        <v>43254</v>
      </c>
      <c r="F832" s="2">
        <v>573972</v>
      </c>
      <c r="G832" s="2">
        <v>1510523</v>
      </c>
      <c r="H832" s="2">
        <v>41</v>
      </c>
      <c r="I832" s="2">
        <v>726.29302978515625</v>
      </c>
      <c r="J832" s="2">
        <v>752.839111328125</v>
      </c>
      <c r="K832" s="2">
        <v>44</v>
      </c>
      <c r="L832" s="75">
        <v>99</v>
      </c>
      <c r="M832" s="75">
        <v>6.9564361572265625</v>
      </c>
      <c r="N832" s="75">
        <v>99</v>
      </c>
      <c r="O832" s="75">
        <v>7</v>
      </c>
      <c r="P832" s="75">
        <v>7</v>
      </c>
      <c r="S832" s="2" t="s">
        <v>101</v>
      </c>
      <c r="T832" s="2">
        <v>4248</v>
      </c>
      <c r="U832" s="2">
        <v>693</v>
      </c>
      <c r="V832" s="2">
        <v>0</v>
      </c>
      <c r="X832" s="2" t="s">
        <v>101</v>
      </c>
      <c r="Y832" s="2">
        <v>4248</v>
      </c>
      <c r="Z832" s="2">
        <v>0</v>
      </c>
      <c r="AB832" s="2" t="s">
        <v>101</v>
      </c>
      <c r="AC832" s="2">
        <v>4248</v>
      </c>
      <c r="AD832" s="2">
        <v>77</v>
      </c>
      <c r="AF832" s="2" t="s">
        <v>101</v>
      </c>
      <c r="AG832" s="2">
        <v>4248</v>
      </c>
      <c r="AH832" s="2">
        <v>0</v>
      </c>
    </row>
    <row r="833" spans="2:34" x14ac:dyDescent="0.2">
      <c r="B833" s="2" t="s">
        <v>70</v>
      </c>
      <c r="C833" s="2" t="s">
        <v>101</v>
      </c>
      <c r="D833" s="2">
        <v>4249</v>
      </c>
      <c r="E833" s="73">
        <v>43272</v>
      </c>
      <c r="F833" s="2">
        <v>573945</v>
      </c>
      <c r="G833" s="2">
        <v>1512409</v>
      </c>
      <c r="H833" s="2">
        <v>35</v>
      </c>
      <c r="I833" s="2">
        <v>323.82049560546875</v>
      </c>
      <c r="J833" s="2">
        <v>263.89996337890625</v>
      </c>
      <c r="K833" s="2">
        <v>14</v>
      </c>
      <c r="L833" s="75">
        <v>36</v>
      </c>
      <c r="M833" s="75">
        <v>6.88616943359375</v>
      </c>
      <c r="N833" s="75">
        <v>98</v>
      </c>
      <c r="O833" s="75">
        <v>7</v>
      </c>
      <c r="P833" s="75">
        <v>7</v>
      </c>
      <c r="S833" s="2" t="s">
        <v>101</v>
      </c>
      <c r="T833" s="2">
        <v>4249</v>
      </c>
      <c r="U833" s="2">
        <v>690</v>
      </c>
      <c r="V833" s="2">
        <v>0</v>
      </c>
      <c r="X833" s="2" t="s">
        <v>101</v>
      </c>
      <c r="Y833" s="2">
        <v>4249</v>
      </c>
      <c r="Z833" s="2">
        <v>0</v>
      </c>
      <c r="AB833" s="2" t="s">
        <v>101</v>
      </c>
      <c r="AC833" s="2">
        <v>4249</v>
      </c>
      <c r="AD833" s="2">
        <v>1</v>
      </c>
      <c r="AF833" s="2" t="s">
        <v>101</v>
      </c>
      <c r="AG833" s="2">
        <v>4249</v>
      </c>
      <c r="AH833" s="2">
        <v>0</v>
      </c>
    </row>
    <row r="834" spans="2:34" x14ac:dyDescent="0.2">
      <c r="B834" s="2" t="s">
        <v>70</v>
      </c>
      <c r="C834" s="2" t="s">
        <v>101</v>
      </c>
      <c r="D834" s="2">
        <v>4250</v>
      </c>
      <c r="E834" s="73">
        <v>43252</v>
      </c>
      <c r="F834" s="2">
        <v>574980</v>
      </c>
      <c r="G834" s="2">
        <v>1493287</v>
      </c>
      <c r="H834" s="2">
        <v>174</v>
      </c>
      <c r="I834" s="2">
        <v>1488.2801513671875</v>
      </c>
      <c r="J834" s="2">
        <v>602.7996826171875</v>
      </c>
      <c r="K834" s="2">
        <v>100</v>
      </c>
      <c r="L834" s="75">
        <v>64</v>
      </c>
      <c r="M834" s="75">
        <v>4.4719948768615723</v>
      </c>
      <c r="N834" s="75">
        <v>99</v>
      </c>
      <c r="O834" s="75">
        <v>7</v>
      </c>
      <c r="P834" s="75">
        <v>4.5</v>
      </c>
      <c r="S834" s="2" t="s">
        <v>101</v>
      </c>
      <c r="T834" s="2">
        <v>4250</v>
      </c>
      <c r="U834" s="2">
        <v>443</v>
      </c>
      <c r="V834" s="2">
        <v>0</v>
      </c>
      <c r="X834" s="2" t="s">
        <v>101</v>
      </c>
      <c r="Y834" s="2">
        <v>4250</v>
      </c>
      <c r="Z834" s="2">
        <v>18</v>
      </c>
      <c r="AB834" s="2" t="s">
        <v>101</v>
      </c>
      <c r="AC834" s="2">
        <v>4250</v>
      </c>
      <c r="AD834" s="2">
        <v>0</v>
      </c>
      <c r="AF834" s="2" t="s">
        <v>101</v>
      </c>
      <c r="AG834" s="2">
        <v>4250</v>
      </c>
      <c r="AH834" s="2">
        <v>26</v>
      </c>
    </row>
    <row r="835" spans="2:34" x14ac:dyDescent="0.2">
      <c r="B835" s="2" t="s">
        <v>70</v>
      </c>
      <c r="C835" s="2" t="s">
        <v>101</v>
      </c>
      <c r="D835" s="2">
        <v>4251</v>
      </c>
      <c r="E835" s="73">
        <v>43251</v>
      </c>
      <c r="F835" s="2">
        <v>574978</v>
      </c>
      <c r="G835" s="2">
        <v>1494986</v>
      </c>
      <c r="H835" s="2">
        <v>141</v>
      </c>
      <c r="I835" s="2">
        <v>922.247802734375</v>
      </c>
      <c r="J835" s="2">
        <v>628.53668212890625</v>
      </c>
      <c r="K835" s="2">
        <v>62</v>
      </c>
      <c r="L835" s="75">
        <v>72</v>
      </c>
      <c r="M835" s="75">
        <v>6.9564361572265625</v>
      </c>
      <c r="N835" s="75">
        <v>99</v>
      </c>
      <c r="O835" s="75">
        <v>7</v>
      </c>
      <c r="P835" s="75">
        <v>7</v>
      </c>
      <c r="S835" s="2" t="s">
        <v>101</v>
      </c>
      <c r="T835" s="2">
        <v>4251</v>
      </c>
      <c r="U835" s="2">
        <v>686</v>
      </c>
      <c r="V835" s="2">
        <v>0</v>
      </c>
      <c r="X835" s="2" t="s">
        <v>101</v>
      </c>
      <c r="Y835" s="2">
        <v>4251</v>
      </c>
      <c r="Z835" s="2">
        <v>29</v>
      </c>
      <c r="AB835" s="2" t="s">
        <v>101</v>
      </c>
      <c r="AC835" s="2">
        <v>4251</v>
      </c>
      <c r="AD835" s="2">
        <v>3</v>
      </c>
      <c r="AF835" s="2" t="s">
        <v>101</v>
      </c>
      <c r="AG835" s="2">
        <v>4251</v>
      </c>
      <c r="AH835" s="2">
        <v>0</v>
      </c>
    </row>
    <row r="836" spans="2:34" x14ac:dyDescent="0.2">
      <c r="B836" s="2" t="s">
        <v>70</v>
      </c>
      <c r="C836" s="2" t="s">
        <v>101</v>
      </c>
      <c r="D836" s="2">
        <v>4252</v>
      </c>
      <c r="E836" s="73">
        <v>43251</v>
      </c>
      <c r="F836" s="2">
        <v>574977</v>
      </c>
      <c r="G836" s="2">
        <v>1500889</v>
      </c>
      <c r="H836" s="2">
        <v>105</v>
      </c>
      <c r="I836" s="2">
        <v>166.78057861328125</v>
      </c>
      <c r="J836" s="2">
        <v>422.42755126953125</v>
      </c>
      <c r="K836" s="2">
        <v>13</v>
      </c>
      <c r="L836" s="75">
        <v>51</v>
      </c>
      <c r="M836" s="75">
        <v>6.9564361572265625</v>
      </c>
      <c r="N836" s="75">
        <v>99</v>
      </c>
      <c r="O836" s="75">
        <v>7</v>
      </c>
      <c r="P836" s="75">
        <v>7</v>
      </c>
      <c r="S836" s="2" t="s">
        <v>101</v>
      </c>
      <c r="T836" s="2">
        <v>4252</v>
      </c>
      <c r="U836" s="2">
        <v>693</v>
      </c>
      <c r="V836" s="2">
        <v>0</v>
      </c>
      <c r="X836" s="2" t="s">
        <v>101</v>
      </c>
      <c r="Y836" s="2">
        <v>4252</v>
      </c>
      <c r="Z836" s="2">
        <v>2</v>
      </c>
      <c r="AB836" s="2" t="s">
        <v>101</v>
      </c>
      <c r="AC836" s="2">
        <v>4252</v>
      </c>
      <c r="AD836" s="2">
        <v>81</v>
      </c>
      <c r="AF836" s="2" t="s">
        <v>101</v>
      </c>
      <c r="AG836" s="2">
        <v>4252</v>
      </c>
      <c r="AH836" s="2">
        <v>0</v>
      </c>
    </row>
    <row r="837" spans="2:34" x14ac:dyDescent="0.2">
      <c r="B837" s="2" t="s">
        <v>70</v>
      </c>
      <c r="C837" s="2" t="s">
        <v>101</v>
      </c>
      <c r="D837" s="2">
        <v>4253</v>
      </c>
      <c r="E837" s="73">
        <v>43253</v>
      </c>
      <c r="F837" s="2">
        <v>574933</v>
      </c>
      <c r="G837" s="2">
        <v>1502779</v>
      </c>
      <c r="H837" s="2">
        <v>49</v>
      </c>
      <c r="I837" s="2">
        <v>1224.2469482421875</v>
      </c>
      <c r="J837" s="2">
        <v>428.56396484375</v>
      </c>
      <c r="K837" s="2">
        <v>77</v>
      </c>
      <c r="L837" s="75">
        <v>48</v>
      </c>
      <c r="M837" s="75">
        <v>6.88616943359375</v>
      </c>
      <c r="N837" s="75">
        <v>98</v>
      </c>
      <c r="O837" s="75">
        <v>7</v>
      </c>
      <c r="P837" s="75">
        <v>7</v>
      </c>
      <c r="S837" s="2" t="s">
        <v>101</v>
      </c>
      <c r="T837" s="2">
        <v>4253</v>
      </c>
      <c r="U837" s="2">
        <v>691</v>
      </c>
      <c r="V837" s="2">
        <v>0</v>
      </c>
      <c r="X837" s="2" t="s">
        <v>101</v>
      </c>
      <c r="Y837" s="2">
        <v>4253</v>
      </c>
      <c r="Z837" s="2">
        <v>0</v>
      </c>
      <c r="AB837" s="2" t="s">
        <v>101</v>
      </c>
      <c r="AC837" s="2">
        <v>4253</v>
      </c>
      <c r="AD837" s="2">
        <v>0</v>
      </c>
      <c r="AF837" s="2" t="s">
        <v>101</v>
      </c>
      <c r="AG837" s="2">
        <v>4253</v>
      </c>
      <c r="AH837" s="2">
        <v>3</v>
      </c>
    </row>
    <row r="838" spans="2:34" x14ac:dyDescent="0.2">
      <c r="B838" s="2" t="s">
        <v>70</v>
      </c>
      <c r="C838" s="2" t="s">
        <v>101</v>
      </c>
      <c r="D838" s="2">
        <v>4254</v>
      </c>
      <c r="E838" s="73">
        <v>43254</v>
      </c>
      <c r="F838" s="2">
        <v>574939</v>
      </c>
      <c r="G838" s="2">
        <v>1504677</v>
      </c>
      <c r="H838" s="2">
        <v>45</v>
      </c>
      <c r="I838" s="2">
        <v>745.54522705078125</v>
      </c>
      <c r="J838" s="2">
        <v>772.9549560546875</v>
      </c>
      <c r="K838" s="2">
        <v>45</v>
      </c>
      <c r="L838" s="75">
        <v>96</v>
      </c>
      <c r="M838" s="75">
        <v>6.88616943359375</v>
      </c>
      <c r="N838" s="75">
        <v>98</v>
      </c>
      <c r="O838" s="75">
        <v>7</v>
      </c>
      <c r="P838" s="75">
        <v>7</v>
      </c>
      <c r="S838" s="2" t="s">
        <v>101</v>
      </c>
      <c r="T838" s="2">
        <v>4254</v>
      </c>
      <c r="U838" s="2">
        <v>685</v>
      </c>
      <c r="V838" s="2">
        <v>0</v>
      </c>
      <c r="X838" s="2" t="s">
        <v>101</v>
      </c>
      <c r="Y838" s="2">
        <v>4254</v>
      </c>
      <c r="Z838" s="2">
        <v>0</v>
      </c>
      <c r="AB838" s="2" t="s">
        <v>101</v>
      </c>
      <c r="AC838" s="2">
        <v>4254</v>
      </c>
      <c r="AD838" s="2">
        <v>0</v>
      </c>
      <c r="AF838" s="2" t="s">
        <v>101</v>
      </c>
      <c r="AG838" s="2">
        <v>4254</v>
      </c>
      <c r="AH838" s="2">
        <v>0</v>
      </c>
    </row>
    <row r="839" spans="2:34" x14ac:dyDescent="0.2">
      <c r="B839" s="2" t="s">
        <v>70</v>
      </c>
      <c r="C839" s="2" t="s">
        <v>101</v>
      </c>
      <c r="D839" s="2">
        <v>4255</v>
      </c>
      <c r="E839" s="73">
        <v>43254</v>
      </c>
      <c r="F839" s="2">
        <v>574934</v>
      </c>
      <c r="G839" s="2">
        <v>1510581</v>
      </c>
      <c r="H839" s="2">
        <v>39</v>
      </c>
      <c r="I839" s="2">
        <v>445.90701293945312</v>
      </c>
      <c r="J839" s="2">
        <v>1071.8255615234375</v>
      </c>
      <c r="K839" s="2">
        <v>32</v>
      </c>
      <c r="L839" s="75">
        <v>142</v>
      </c>
      <c r="M839" s="75">
        <v>6.9564361572265625</v>
      </c>
      <c r="N839" s="75">
        <v>99</v>
      </c>
      <c r="O839" s="75">
        <v>7</v>
      </c>
      <c r="P839" s="75">
        <v>7</v>
      </c>
      <c r="S839" s="2" t="s">
        <v>101</v>
      </c>
      <c r="T839" s="2">
        <v>4255</v>
      </c>
      <c r="U839" s="2">
        <v>677</v>
      </c>
      <c r="V839" s="2">
        <v>0</v>
      </c>
      <c r="X839" s="2" t="s">
        <v>101</v>
      </c>
      <c r="Y839" s="2">
        <v>4255</v>
      </c>
      <c r="Z839" s="2">
        <v>0</v>
      </c>
      <c r="AB839" s="2" t="s">
        <v>101</v>
      </c>
      <c r="AC839" s="2">
        <v>4255</v>
      </c>
      <c r="AD839" s="2">
        <v>8</v>
      </c>
      <c r="AF839" s="2" t="s">
        <v>101</v>
      </c>
      <c r="AG839" s="2">
        <v>4255</v>
      </c>
      <c r="AH839" s="2">
        <v>0</v>
      </c>
    </row>
    <row r="840" spans="2:34" x14ac:dyDescent="0.2">
      <c r="B840" s="2" t="s">
        <v>70</v>
      </c>
      <c r="C840" s="2" t="s">
        <v>101</v>
      </c>
      <c r="D840" s="2">
        <v>4256</v>
      </c>
      <c r="E840" s="73">
        <v>43272</v>
      </c>
      <c r="F840" s="2">
        <v>575004</v>
      </c>
      <c r="G840" s="2">
        <v>1512368</v>
      </c>
      <c r="H840" s="2">
        <v>30</v>
      </c>
      <c r="I840" s="2">
        <v>405.35592651367187</v>
      </c>
      <c r="J840" s="2">
        <v>458.78176879882812</v>
      </c>
      <c r="K840" s="2">
        <v>16</v>
      </c>
      <c r="L840" s="75">
        <v>62</v>
      </c>
      <c r="M840" s="75">
        <v>6.9564361572265625</v>
      </c>
      <c r="N840" s="75">
        <v>99</v>
      </c>
      <c r="O840" s="75">
        <v>7</v>
      </c>
      <c r="P840" s="75">
        <v>7</v>
      </c>
      <c r="S840" s="2" t="s">
        <v>101</v>
      </c>
      <c r="T840" s="2">
        <v>4256</v>
      </c>
      <c r="U840" s="2">
        <v>693</v>
      </c>
      <c r="V840" s="2">
        <v>0</v>
      </c>
      <c r="X840" s="2" t="s">
        <v>101</v>
      </c>
      <c r="Y840" s="2">
        <v>4256</v>
      </c>
      <c r="Z840" s="2">
        <v>0</v>
      </c>
      <c r="AB840" s="2" t="s">
        <v>101</v>
      </c>
      <c r="AC840" s="2">
        <v>4256</v>
      </c>
      <c r="AD840" s="2">
        <v>0</v>
      </c>
      <c r="AF840" s="2" t="s">
        <v>101</v>
      </c>
      <c r="AG840" s="2">
        <v>4256</v>
      </c>
      <c r="AH840" s="2">
        <v>0</v>
      </c>
    </row>
    <row r="841" spans="2:34" x14ac:dyDescent="0.2">
      <c r="B841" s="2" t="s">
        <v>70</v>
      </c>
      <c r="C841" s="2" t="s">
        <v>101</v>
      </c>
      <c r="D841" s="2">
        <v>4257</v>
      </c>
      <c r="E841" s="73">
        <v>43261</v>
      </c>
      <c r="F841" s="2">
        <v>574979</v>
      </c>
      <c r="G841" s="2">
        <v>1514283</v>
      </c>
      <c r="H841" s="2">
        <v>27</v>
      </c>
      <c r="I841" s="2">
        <v>11.879681587219238</v>
      </c>
      <c r="J841" s="2">
        <v>63.263114929199219</v>
      </c>
      <c r="K841" s="2">
        <v>1</v>
      </c>
      <c r="L841" s="75">
        <v>8</v>
      </c>
      <c r="M841" s="75">
        <v>6.9564361572265625</v>
      </c>
      <c r="N841" s="75">
        <v>99</v>
      </c>
      <c r="O841" s="75">
        <v>7</v>
      </c>
      <c r="P841" s="75">
        <v>7</v>
      </c>
      <c r="S841" s="2" t="s">
        <v>101</v>
      </c>
      <c r="T841" s="2">
        <v>4257</v>
      </c>
      <c r="U841" s="2">
        <v>140</v>
      </c>
      <c r="V841" s="2">
        <v>1</v>
      </c>
      <c r="X841" s="2" t="s">
        <v>101</v>
      </c>
      <c r="Y841" s="2">
        <v>4257</v>
      </c>
      <c r="Z841" s="2">
        <v>0</v>
      </c>
      <c r="AB841" s="2" t="s">
        <v>101</v>
      </c>
      <c r="AC841" s="2">
        <v>4257</v>
      </c>
      <c r="AD841" s="2">
        <v>1</v>
      </c>
      <c r="AF841" s="2" t="s">
        <v>101</v>
      </c>
      <c r="AG841" s="2">
        <v>4257</v>
      </c>
      <c r="AH841" s="2">
        <v>0</v>
      </c>
    </row>
    <row r="842" spans="2:34" x14ac:dyDescent="0.2">
      <c r="B842" s="2" t="s">
        <v>70</v>
      </c>
      <c r="C842" s="2" t="s">
        <v>101</v>
      </c>
      <c r="D842" s="2">
        <v>4258</v>
      </c>
      <c r="E842" s="73">
        <v>43261</v>
      </c>
      <c r="F842" s="2">
        <v>574976</v>
      </c>
      <c r="G842" s="2">
        <v>1520115</v>
      </c>
      <c r="H842" s="2">
        <v>42</v>
      </c>
      <c r="I842" s="2">
        <v>622.4775390625</v>
      </c>
      <c r="J842" s="2">
        <v>549.67559814453125</v>
      </c>
      <c r="K842" s="2">
        <v>31</v>
      </c>
      <c r="L842" s="75">
        <v>77</v>
      </c>
      <c r="M842" s="75">
        <v>6.9564361572265625</v>
      </c>
      <c r="N842" s="75">
        <v>99</v>
      </c>
      <c r="O842" s="75">
        <v>7</v>
      </c>
      <c r="P842" s="75">
        <v>7</v>
      </c>
      <c r="S842" s="2" t="s">
        <v>101</v>
      </c>
      <c r="T842" s="2">
        <v>4258</v>
      </c>
      <c r="U842" s="2">
        <v>142</v>
      </c>
      <c r="V842" s="2">
        <v>1</v>
      </c>
      <c r="X842" s="2" t="s">
        <v>101</v>
      </c>
      <c r="Y842" s="2">
        <v>4258</v>
      </c>
      <c r="Z842" s="2">
        <v>0</v>
      </c>
      <c r="AB842" s="2" t="s">
        <v>101</v>
      </c>
      <c r="AC842" s="2">
        <v>4258</v>
      </c>
      <c r="AD842" s="2">
        <v>1</v>
      </c>
      <c r="AF842" s="2" t="s">
        <v>101</v>
      </c>
      <c r="AG842" s="2">
        <v>4258</v>
      </c>
      <c r="AH842" s="2">
        <v>0</v>
      </c>
    </row>
    <row r="843" spans="2:34" x14ac:dyDescent="0.2">
      <c r="B843" s="2" t="s">
        <v>70</v>
      </c>
      <c r="C843" s="2" t="s">
        <v>101</v>
      </c>
      <c r="D843" s="2">
        <v>4259</v>
      </c>
      <c r="E843" s="73">
        <v>43252</v>
      </c>
      <c r="F843" s="2">
        <v>575973</v>
      </c>
      <c r="G843" s="2">
        <v>1493192</v>
      </c>
      <c r="H843" s="2">
        <v>76</v>
      </c>
      <c r="I843" s="2">
        <v>709.2213134765625</v>
      </c>
      <c r="J843" s="2">
        <v>707.9549560546875</v>
      </c>
      <c r="K843" s="2">
        <v>52</v>
      </c>
      <c r="L843" s="75">
        <v>87</v>
      </c>
      <c r="M843" s="75">
        <v>6.9564361572265625</v>
      </c>
      <c r="N843" s="75">
        <v>99</v>
      </c>
      <c r="O843" s="75">
        <v>7</v>
      </c>
      <c r="P843" s="75">
        <v>7</v>
      </c>
      <c r="S843" s="2" t="s">
        <v>101</v>
      </c>
      <c r="T843" s="2">
        <v>4259</v>
      </c>
      <c r="U843" s="2">
        <v>700</v>
      </c>
      <c r="V843" s="2">
        <v>0</v>
      </c>
      <c r="X843" s="2" t="s">
        <v>101</v>
      </c>
      <c r="Y843" s="2">
        <v>4259</v>
      </c>
      <c r="Z843" s="2">
        <v>0</v>
      </c>
      <c r="AB843" s="2" t="s">
        <v>101</v>
      </c>
      <c r="AC843" s="2">
        <v>4259</v>
      </c>
      <c r="AD843" s="2">
        <v>12</v>
      </c>
      <c r="AF843" s="2" t="s">
        <v>101</v>
      </c>
      <c r="AG843" s="2">
        <v>4259</v>
      </c>
      <c r="AH843" s="2">
        <v>0</v>
      </c>
    </row>
    <row r="844" spans="2:34" x14ac:dyDescent="0.2">
      <c r="B844" s="2" t="s">
        <v>70</v>
      </c>
      <c r="C844" s="2" t="s">
        <v>101</v>
      </c>
      <c r="D844" s="2">
        <v>4260</v>
      </c>
      <c r="E844" s="73">
        <v>43252</v>
      </c>
      <c r="F844" s="2">
        <v>575928</v>
      </c>
      <c r="G844" s="2">
        <v>1495088</v>
      </c>
      <c r="H844" s="2">
        <v>131</v>
      </c>
      <c r="I844" s="2">
        <v>678.05072021484375</v>
      </c>
      <c r="J844" s="2">
        <v>553.68023681640625</v>
      </c>
      <c r="K844" s="2">
        <v>50</v>
      </c>
      <c r="L844" s="75">
        <v>60</v>
      </c>
      <c r="M844" s="75">
        <v>6.9564361572265625</v>
      </c>
      <c r="N844" s="75">
        <v>99</v>
      </c>
      <c r="O844" s="75">
        <v>7</v>
      </c>
      <c r="P844" s="75">
        <v>7</v>
      </c>
      <c r="S844" s="2" t="s">
        <v>101</v>
      </c>
      <c r="T844" s="2">
        <v>4260</v>
      </c>
      <c r="U844" s="2">
        <v>692</v>
      </c>
      <c r="V844" s="2">
        <v>0</v>
      </c>
      <c r="X844" s="2" t="s">
        <v>101</v>
      </c>
      <c r="Y844" s="2">
        <v>4260</v>
      </c>
      <c r="Z844" s="2">
        <v>57</v>
      </c>
      <c r="AB844" s="2" t="s">
        <v>101</v>
      </c>
      <c r="AC844" s="2">
        <v>4260</v>
      </c>
      <c r="AD844" s="2">
        <v>22</v>
      </c>
      <c r="AF844" s="2" t="s">
        <v>101</v>
      </c>
      <c r="AG844" s="2">
        <v>4260</v>
      </c>
      <c r="AH844" s="2">
        <v>1</v>
      </c>
    </row>
    <row r="845" spans="2:34" x14ac:dyDescent="0.2">
      <c r="B845" s="2" t="s">
        <v>70</v>
      </c>
      <c r="C845" s="2" t="s">
        <v>101</v>
      </c>
      <c r="D845" s="2">
        <v>4261</v>
      </c>
      <c r="E845" s="73">
        <v>43271</v>
      </c>
      <c r="F845" s="2">
        <v>575983</v>
      </c>
      <c r="G845" s="2">
        <v>1500979</v>
      </c>
      <c r="H845" s="2">
        <v>119</v>
      </c>
      <c r="I845" s="2">
        <v>1409.36962890625</v>
      </c>
      <c r="J845" s="2">
        <v>669.43414306640625</v>
      </c>
      <c r="K845" s="2">
        <v>96</v>
      </c>
      <c r="L845" s="75">
        <v>73</v>
      </c>
      <c r="M845" s="75">
        <v>6.88616943359375</v>
      </c>
      <c r="N845" s="75">
        <v>98</v>
      </c>
      <c r="O845" s="75">
        <v>7</v>
      </c>
      <c r="P845" s="75">
        <v>7</v>
      </c>
      <c r="S845" s="2" t="s">
        <v>101</v>
      </c>
      <c r="T845" s="2">
        <v>4261</v>
      </c>
      <c r="U845" s="2">
        <v>681</v>
      </c>
      <c r="V845" s="2">
        <v>0</v>
      </c>
      <c r="X845" s="2" t="s">
        <v>101</v>
      </c>
      <c r="Y845" s="2">
        <v>4261</v>
      </c>
      <c r="Z845" s="2">
        <v>39</v>
      </c>
      <c r="AB845" s="2" t="s">
        <v>101</v>
      </c>
      <c r="AC845" s="2">
        <v>4261</v>
      </c>
      <c r="AD845" s="2">
        <v>17</v>
      </c>
      <c r="AF845" s="2" t="s">
        <v>101</v>
      </c>
      <c r="AG845" s="2">
        <v>4261</v>
      </c>
      <c r="AH845" s="2">
        <v>3</v>
      </c>
    </row>
    <row r="846" spans="2:34" x14ac:dyDescent="0.2">
      <c r="B846" s="2" t="s">
        <v>70</v>
      </c>
      <c r="C846" s="2" t="s">
        <v>101</v>
      </c>
      <c r="D846" s="2">
        <v>4262</v>
      </c>
      <c r="E846" s="73">
        <v>43271</v>
      </c>
      <c r="F846" s="2">
        <v>575941</v>
      </c>
      <c r="G846" s="2">
        <v>1502773</v>
      </c>
      <c r="H846" s="2">
        <v>89</v>
      </c>
      <c r="I846" s="2">
        <v>64.778434753417969</v>
      </c>
      <c r="J846" s="2">
        <v>74.2313232421875</v>
      </c>
      <c r="K846" s="2">
        <v>5</v>
      </c>
      <c r="L846" s="75">
        <v>10</v>
      </c>
      <c r="M846" s="75">
        <v>6.88616943359375</v>
      </c>
      <c r="N846" s="75">
        <v>98</v>
      </c>
      <c r="O846" s="75">
        <v>7</v>
      </c>
      <c r="P846" s="75">
        <v>7</v>
      </c>
      <c r="S846" s="2" t="s">
        <v>101</v>
      </c>
      <c r="T846" s="2">
        <v>4262</v>
      </c>
      <c r="U846" s="2">
        <v>693</v>
      </c>
      <c r="V846" s="2">
        <v>0</v>
      </c>
      <c r="X846" s="2" t="s">
        <v>101</v>
      </c>
      <c r="Y846" s="2">
        <v>4262</v>
      </c>
      <c r="Z846" s="2">
        <v>11</v>
      </c>
      <c r="AB846" s="2" t="s">
        <v>101</v>
      </c>
      <c r="AC846" s="2">
        <v>4262</v>
      </c>
      <c r="AD846" s="2">
        <v>10</v>
      </c>
      <c r="AF846" s="2" t="s">
        <v>101</v>
      </c>
      <c r="AG846" s="2">
        <v>4262</v>
      </c>
      <c r="AH846" s="2">
        <v>0</v>
      </c>
    </row>
    <row r="847" spans="2:34" x14ac:dyDescent="0.2">
      <c r="B847" s="2" t="s">
        <v>70</v>
      </c>
      <c r="C847" s="2" t="s">
        <v>101</v>
      </c>
      <c r="D847" s="2">
        <v>4263</v>
      </c>
      <c r="E847" s="73">
        <v>43273</v>
      </c>
      <c r="F847" s="2">
        <v>575887</v>
      </c>
      <c r="G847" s="2">
        <v>1504696</v>
      </c>
      <c r="H847" s="2">
        <v>66</v>
      </c>
      <c r="I847" s="2">
        <v>414.08932495117187</v>
      </c>
      <c r="J847" s="2">
        <v>441.85516357421875</v>
      </c>
      <c r="K847" s="2">
        <v>28</v>
      </c>
      <c r="L847" s="75">
        <v>53</v>
      </c>
      <c r="M847" s="75">
        <v>6.9564361572265625</v>
      </c>
      <c r="N847" s="75">
        <v>99</v>
      </c>
      <c r="O847" s="75">
        <v>7</v>
      </c>
      <c r="P847" s="75">
        <v>7</v>
      </c>
      <c r="S847" s="2" t="s">
        <v>101</v>
      </c>
      <c r="T847" s="2">
        <v>4263</v>
      </c>
      <c r="U847" s="2">
        <v>697</v>
      </c>
      <c r="V847" s="2">
        <v>0</v>
      </c>
      <c r="X847" s="2" t="s">
        <v>101</v>
      </c>
      <c r="Y847" s="2">
        <v>4263</v>
      </c>
      <c r="Z847" s="2">
        <v>9</v>
      </c>
      <c r="AB847" s="2" t="s">
        <v>101</v>
      </c>
      <c r="AC847" s="2">
        <v>4263</v>
      </c>
      <c r="AD847" s="2">
        <v>13</v>
      </c>
      <c r="AF847" s="2" t="s">
        <v>101</v>
      </c>
      <c r="AG847" s="2">
        <v>4263</v>
      </c>
      <c r="AH847" s="2">
        <v>0</v>
      </c>
    </row>
    <row r="848" spans="2:34" x14ac:dyDescent="0.2">
      <c r="B848" s="2" t="s">
        <v>70</v>
      </c>
      <c r="C848" s="2" t="s">
        <v>101</v>
      </c>
      <c r="D848" s="2">
        <v>4264</v>
      </c>
      <c r="E848" s="73">
        <v>43273</v>
      </c>
      <c r="F848" s="2">
        <v>575948</v>
      </c>
      <c r="G848" s="2">
        <v>1510537</v>
      </c>
      <c r="H848" s="2">
        <v>44</v>
      </c>
      <c r="I848" s="2">
        <v>1088.1602783203125</v>
      </c>
      <c r="J848" s="2">
        <v>554.95458984375</v>
      </c>
      <c r="K848" s="2">
        <v>65</v>
      </c>
      <c r="L848" s="75">
        <v>64</v>
      </c>
      <c r="M848" s="75">
        <v>6.88616943359375</v>
      </c>
      <c r="N848" s="75">
        <v>98</v>
      </c>
      <c r="O848" s="75">
        <v>7</v>
      </c>
      <c r="P848" s="75">
        <v>7</v>
      </c>
      <c r="S848" s="2" t="s">
        <v>101</v>
      </c>
      <c r="T848" s="2">
        <v>4264</v>
      </c>
      <c r="U848" s="2">
        <v>691</v>
      </c>
      <c r="V848" s="2">
        <v>0</v>
      </c>
      <c r="X848" s="2" t="s">
        <v>101</v>
      </c>
      <c r="Y848" s="2">
        <v>4264</v>
      </c>
      <c r="Z848" s="2">
        <v>0</v>
      </c>
      <c r="AB848" s="2" t="s">
        <v>101</v>
      </c>
      <c r="AC848" s="2">
        <v>4264</v>
      </c>
      <c r="AD848" s="2">
        <v>6</v>
      </c>
      <c r="AF848" s="2" t="s">
        <v>101</v>
      </c>
      <c r="AG848" s="2">
        <v>4264</v>
      </c>
      <c r="AH848" s="2">
        <v>0</v>
      </c>
    </row>
    <row r="849" spans="2:34" x14ac:dyDescent="0.2">
      <c r="B849" s="2" t="s">
        <v>70</v>
      </c>
      <c r="C849" s="2" t="s">
        <v>101</v>
      </c>
      <c r="D849" s="2">
        <v>4265</v>
      </c>
      <c r="E849" s="73">
        <v>43260</v>
      </c>
      <c r="F849" s="2">
        <v>575966</v>
      </c>
      <c r="G849" s="2">
        <v>1512403</v>
      </c>
      <c r="H849" s="2">
        <v>41</v>
      </c>
      <c r="I849" s="2">
        <v>649.37225341796875</v>
      </c>
      <c r="J849" s="2">
        <v>581.46038818359375</v>
      </c>
      <c r="K849" s="2">
        <v>43</v>
      </c>
      <c r="L849" s="75">
        <v>71</v>
      </c>
      <c r="M849" s="75">
        <v>7.0267033576965332</v>
      </c>
      <c r="N849" s="75">
        <v>100</v>
      </c>
      <c r="O849" s="75">
        <v>7</v>
      </c>
      <c r="P849" s="75">
        <v>7</v>
      </c>
      <c r="S849" s="2" t="s">
        <v>101</v>
      </c>
      <c r="T849" s="2">
        <v>4265</v>
      </c>
      <c r="U849" s="2">
        <v>158</v>
      </c>
      <c r="V849" s="2">
        <v>1</v>
      </c>
      <c r="X849" s="2" t="s">
        <v>101</v>
      </c>
      <c r="Y849" s="2">
        <v>4265</v>
      </c>
      <c r="Z849" s="2">
        <v>0</v>
      </c>
      <c r="AB849" s="2" t="s">
        <v>101</v>
      </c>
      <c r="AC849" s="2">
        <v>4265</v>
      </c>
      <c r="AD849" s="2">
        <v>0</v>
      </c>
      <c r="AF849" s="2" t="s">
        <v>101</v>
      </c>
      <c r="AG849" s="2">
        <v>4265</v>
      </c>
      <c r="AH849" s="2">
        <v>0</v>
      </c>
    </row>
    <row r="850" spans="2:34" x14ac:dyDescent="0.2">
      <c r="B850" s="2" t="s">
        <v>70</v>
      </c>
      <c r="C850" s="2" t="s">
        <v>101</v>
      </c>
      <c r="D850" s="2">
        <v>4266</v>
      </c>
      <c r="E850" s="73">
        <v>43260</v>
      </c>
      <c r="F850" s="2">
        <v>575988</v>
      </c>
      <c r="G850" s="2">
        <v>1514426</v>
      </c>
      <c r="H850" s="2">
        <v>66</v>
      </c>
      <c r="I850" s="2">
        <v>523.15594482421875</v>
      </c>
      <c r="J850" s="2">
        <v>912.39874267578125</v>
      </c>
      <c r="K850" s="2">
        <v>37</v>
      </c>
      <c r="L850" s="75">
        <v>107</v>
      </c>
      <c r="M850" s="75">
        <v>6.88616943359375</v>
      </c>
      <c r="N850" s="75">
        <v>98</v>
      </c>
      <c r="O850" s="75">
        <v>7</v>
      </c>
      <c r="P850" s="75">
        <v>7</v>
      </c>
      <c r="S850" s="2" t="s">
        <v>101</v>
      </c>
      <c r="T850" s="2">
        <v>4266</v>
      </c>
      <c r="U850" s="2">
        <v>140</v>
      </c>
      <c r="V850" s="2">
        <v>1</v>
      </c>
      <c r="X850" s="2" t="s">
        <v>101</v>
      </c>
      <c r="Y850" s="2">
        <v>4266</v>
      </c>
      <c r="Z850" s="2">
        <v>1</v>
      </c>
      <c r="AB850" s="2" t="s">
        <v>101</v>
      </c>
      <c r="AC850" s="2">
        <v>4266</v>
      </c>
      <c r="AD850" s="2">
        <v>15</v>
      </c>
      <c r="AF850" s="2" t="s">
        <v>101</v>
      </c>
      <c r="AG850" s="2">
        <v>4266</v>
      </c>
      <c r="AH850" s="2">
        <v>0</v>
      </c>
    </row>
    <row r="851" spans="2:34" x14ac:dyDescent="0.2">
      <c r="B851" s="2" t="s">
        <v>70</v>
      </c>
      <c r="C851" s="2" t="s">
        <v>101</v>
      </c>
      <c r="D851" s="2">
        <v>4267</v>
      </c>
      <c r="E851" s="73">
        <v>43272</v>
      </c>
      <c r="F851" s="2">
        <v>575976</v>
      </c>
      <c r="G851" s="2">
        <v>1520239</v>
      </c>
      <c r="H851" s="2">
        <v>99</v>
      </c>
      <c r="I851" s="2">
        <v>1890.0946044921875</v>
      </c>
      <c r="J851" s="2">
        <v>977.62677001953125</v>
      </c>
      <c r="K851" s="2">
        <v>124</v>
      </c>
      <c r="L851" s="75">
        <v>109</v>
      </c>
      <c r="M851" s="75">
        <v>6.9564361572265625</v>
      </c>
      <c r="N851" s="75">
        <v>99</v>
      </c>
      <c r="O851" s="75">
        <v>7</v>
      </c>
      <c r="P851" s="75">
        <v>7</v>
      </c>
      <c r="S851" s="2" t="s">
        <v>101</v>
      </c>
      <c r="T851" s="2">
        <v>4267</v>
      </c>
      <c r="U851" s="2">
        <v>695</v>
      </c>
      <c r="V851" s="2">
        <v>0</v>
      </c>
      <c r="X851" s="2" t="s">
        <v>101</v>
      </c>
      <c r="Y851" s="2">
        <v>4267</v>
      </c>
      <c r="Z851" s="2">
        <v>11</v>
      </c>
      <c r="AB851" s="2" t="s">
        <v>101</v>
      </c>
      <c r="AC851" s="2">
        <v>4267</v>
      </c>
      <c r="AD851" s="2">
        <v>16</v>
      </c>
      <c r="AF851" s="2" t="s">
        <v>101</v>
      </c>
      <c r="AG851" s="2">
        <v>4267</v>
      </c>
      <c r="AH851" s="2">
        <v>0</v>
      </c>
    </row>
    <row r="852" spans="2:34" x14ac:dyDescent="0.2">
      <c r="B852" s="2" t="s">
        <v>70</v>
      </c>
      <c r="C852" s="2" t="s">
        <v>101</v>
      </c>
      <c r="D852" s="2">
        <v>4268</v>
      </c>
      <c r="E852" s="73">
        <v>43261</v>
      </c>
      <c r="F852" s="2">
        <v>575971</v>
      </c>
      <c r="G852" s="2">
        <v>1522130</v>
      </c>
      <c r="H852" s="2">
        <v>129</v>
      </c>
      <c r="I852" s="2">
        <v>604.96490478515625</v>
      </c>
      <c r="J852" s="2">
        <v>569.02972412109375</v>
      </c>
      <c r="K852" s="2">
        <v>34</v>
      </c>
      <c r="L852" s="75">
        <v>68</v>
      </c>
      <c r="M852" s="75">
        <v>7.0267033576965332</v>
      </c>
      <c r="N852" s="75">
        <v>100</v>
      </c>
      <c r="O852" s="75">
        <v>7</v>
      </c>
      <c r="P852" s="75">
        <v>7</v>
      </c>
      <c r="S852" s="2" t="s">
        <v>101</v>
      </c>
      <c r="T852" s="2">
        <v>4268</v>
      </c>
      <c r="U852" s="2">
        <v>140</v>
      </c>
      <c r="V852" s="2">
        <v>1</v>
      </c>
      <c r="X852" s="2" t="s">
        <v>101</v>
      </c>
      <c r="Y852" s="2">
        <v>4268</v>
      </c>
      <c r="Z852" s="2">
        <v>1</v>
      </c>
      <c r="AB852" s="2" t="s">
        <v>101</v>
      </c>
      <c r="AC852" s="2">
        <v>4268</v>
      </c>
      <c r="AD852" s="2">
        <v>7</v>
      </c>
      <c r="AF852" s="2" t="s">
        <v>101</v>
      </c>
      <c r="AG852" s="2">
        <v>4268</v>
      </c>
      <c r="AH852" s="2">
        <v>0</v>
      </c>
    </row>
    <row r="853" spans="2:34" x14ac:dyDescent="0.2">
      <c r="B853" s="2" t="s">
        <v>70</v>
      </c>
      <c r="C853" s="2" t="s">
        <v>101</v>
      </c>
      <c r="D853" s="2">
        <v>4269</v>
      </c>
      <c r="E853" s="73">
        <v>43271</v>
      </c>
      <c r="F853" s="2">
        <v>580953</v>
      </c>
      <c r="G853" s="2">
        <v>1500972</v>
      </c>
      <c r="H853" s="2">
        <v>84</v>
      </c>
      <c r="I853" s="2">
        <v>1333.9149169921875</v>
      </c>
      <c r="J853" s="2">
        <v>1175.4071044921875</v>
      </c>
      <c r="K853" s="2">
        <v>102</v>
      </c>
      <c r="L853" s="75">
        <v>123</v>
      </c>
      <c r="M853" s="75">
        <v>6.88616943359375</v>
      </c>
      <c r="N853" s="75">
        <v>98</v>
      </c>
      <c r="O853" s="75">
        <v>7</v>
      </c>
      <c r="P853" s="75">
        <v>7</v>
      </c>
      <c r="S853" s="2" t="s">
        <v>101</v>
      </c>
      <c r="T853" s="2">
        <v>4269</v>
      </c>
      <c r="U853" s="2">
        <v>690</v>
      </c>
      <c r="V853" s="2">
        <v>0</v>
      </c>
      <c r="X853" s="2" t="s">
        <v>101</v>
      </c>
      <c r="Y853" s="2">
        <v>4269</v>
      </c>
      <c r="Z853" s="2">
        <v>8</v>
      </c>
      <c r="AB853" s="2" t="s">
        <v>101</v>
      </c>
      <c r="AC853" s="2">
        <v>4269</v>
      </c>
      <c r="AD853" s="2">
        <v>9</v>
      </c>
      <c r="AF853" s="2" t="s">
        <v>101</v>
      </c>
      <c r="AG853" s="2">
        <v>4269</v>
      </c>
      <c r="AH853" s="2">
        <v>7</v>
      </c>
    </row>
    <row r="854" spans="2:34" x14ac:dyDescent="0.2">
      <c r="B854" s="2" t="s">
        <v>70</v>
      </c>
      <c r="C854" s="2" t="s">
        <v>101</v>
      </c>
      <c r="D854" s="2">
        <v>4270</v>
      </c>
      <c r="E854" s="73">
        <v>43271</v>
      </c>
      <c r="F854" s="2">
        <v>581013</v>
      </c>
      <c r="G854" s="2">
        <v>1502863</v>
      </c>
      <c r="H854" s="2">
        <v>61</v>
      </c>
      <c r="I854" s="2">
        <v>386.53076171875</v>
      </c>
      <c r="J854" s="2">
        <v>281.885986328125</v>
      </c>
      <c r="K854" s="2">
        <v>26</v>
      </c>
      <c r="L854" s="75">
        <v>31</v>
      </c>
      <c r="M854" s="75">
        <v>6.88616943359375</v>
      </c>
      <c r="N854" s="75">
        <v>98</v>
      </c>
      <c r="O854" s="75">
        <v>7</v>
      </c>
      <c r="P854" s="75">
        <v>7</v>
      </c>
      <c r="S854" s="2" t="s">
        <v>101</v>
      </c>
      <c r="T854" s="2">
        <v>4270</v>
      </c>
      <c r="U854" s="2">
        <v>694</v>
      </c>
      <c r="V854" s="2">
        <v>0</v>
      </c>
      <c r="X854" s="2" t="s">
        <v>101</v>
      </c>
      <c r="Y854" s="2">
        <v>4270</v>
      </c>
      <c r="Z854" s="2">
        <v>0</v>
      </c>
      <c r="AB854" s="2" t="s">
        <v>101</v>
      </c>
      <c r="AC854" s="2">
        <v>4270</v>
      </c>
      <c r="AD854" s="2">
        <v>0</v>
      </c>
      <c r="AF854" s="2" t="s">
        <v>101</v>
      </c>
      <c r="AG854" s="2">
        <v>4270</v>
      </c>
      <c r="AH854" s="2">
        <v>1</v>
      </c>
    </row>
    <row r="855" spans="2:34" x14ac:dyDescent="0.2">
      <c r="B855" s="2" t="s">
        <v>70</v>
      </c>
      <c r="C855" s="2" t="s">
        <v>101</v>
      </c>
      <c r="D855" s="2">
        <v>4271</v>
      </c>
      <c r="E855" s="73">
        <v>43273</v>
      </c>
      <c r="F855" s="2">
        <v>581016</v>
      </c>
      <c r="G855" s="2">
        <v>1504742</v>
      </c>
      <c r="H855" s="2">
        <v>59</v>
      </c>
      <c r="I855" s="2">
        <v>584.0604248046875</v>
      </c>
      <c r="J855" s="2">
        <v>634.353759765625</v>
      </c>
      <c r="K855" s="2">
        <v>39</v>
      </c>
      <c r="L855" s="75">
        <v>78</v>
      </c>
      <c r="M855" s="75">
        <v>6.9564361572265625</v>
      </c>
      <c r="N855" s="75">
        <v>99</v>
      </c>
      <c r="O855" s="75">
        <v>7</v>
      </c>
      <c r="P855" s="75">
        <v>7</v>
      </c>
      <c r="S855" s="2" t="s">
        <v>101</v>
      </c>
      <c r="T855" s="2">
        <v>4271</v>
      </c>
      <c r="U855" s="2">
        <v>698</v>
      </c>
      <c r="V855" s="2">
        <v>0</v>
      </c>
      <c r="X855" s="2" t="s">
        <v>101</v>
      </c>
      <c r="Y855" s="2">
        <v>4271</v>
      </c>
      <c r="Z855" s="2">
        <v>0</v>
      </c>
      <c r="AB855" s="2" t="s">
        <v>101</v>
      </c>
      <c r="AC855" s="2">
        <v>4271</v>
      </c>
      <c r="AD855" s="2">
        <v>2</v>
      </c>
      <c r="AF855" s="2" t="s">
        <v>101</v>
      </c>
      <c r="AG855" s="2">
        <v>4271</v>
      </c>
      <c r="AH855" s="2">
        <v>0</v>
      </c>
    </row>
    <row r="856" spans="2:34" x14ac:dyDescent="0.2">
      <c r="B856" s="2" t="s">
        <v>70</v>
      </c>
      <c r="C856" s="2" t="s">
        <v>101</v>
      </c>
      <c r="D856" s="2">
        <v>4272</v>
      </c>
      <c r="E856" s="73">
        <v>43273</v>
      </c>
      <c r="F856" s="2">
        <v>580976</v>
      </c>
      <c r="G856" s="2">
        <v>1510684</v>
      </c>
      <c r="H856" s="2">
        <v>82</v>
      </c>
      <c r="I856" s="2">
        <v>783.23895263671875</v>
      </c>
      <c r="J856" s="2">
        <v>707.044677734375</v>
      </c>
      <c r="K856" s="2">
        <v>58</v>
      </c>
      <c r="L856" s="75">
        <v>83</v>
      </c>
      <c r="M856" s="75">
        <v>6.88616943359375</v>
      </c>
      <c r="N856" s="75">
        <v>98</v>
      </c>
      <c r="O856" s="75">
        <v>7</v>
      </c>
      <c r="P856" s="75">
        <v>7</v>
      </c>
      <c r="S856" s="2" t="s">
        <v>101</v>
      </c>
      <c r="T856" s="2">
        <v>4272</v>
      </c>
      <c r="U856" s="2">
        <v>685</v>
      </c>
      <c r="V856" s="2">
        <v>0</v>
      </c>
      <c r="X856" s="2" t="s">
        <v>101</v>
      </c>
      <c r="Y856" s="2">
        <v>4272</v>
      </c>
      <c r="Z856" s="2">
        <v>10</v>
      </c>
      <c r="AB856" s="2" t="s">
        <v>101</v>
      </c>
      <c r="AC856" s="2">
        <v>4272</v>
      </c>
      <c r="AD856" s="2">
        <v>23</v>
      </c>
      <c r="AF856" s="2" t="s">
        <v>101</v>
      </c>
      <c r="AG856" s="2">
        <v>4272</v>
      </c>
      <c r="AH856" s="2">
        <v>0</v>
      </c>
    </row>
    <row r="857" spans="2:34" x14ac:dyDescent="0.2">
      <c r="B857" s="2" t="s">
        <v>70</v>
      </c>
      <c r="C857" s="2" t="s">
        <v>101</v>
      </c>
      <c r="D857" s="2">
        <v>4273</v>
      </c>
      <c r="E857" s="73">
        <v>43262</v>
      </c>
      <c r="F857" s="2">
        <v>580943</v>
      </c>
      <c r="G857" s="2">
        <v>1512491</v>
      </c>
      <c r="H857" s="2">
        <v>89</v>
      </c>
      <c r="I857" s="2">
        <v>806.84210205078125</v>
      </c>
      <c r="J857" s="2">
        <v>1299.63330078125</v>
      </c>
      <c r="K857" s="2">
        <v>58</v>
      </c>
      <c r="L857" s="75">
        <v>149</v>
      </c>
      <c r="M857" s="75">
        <v>6.8159022331237793</v>
      </c>
      <c r="N857" s="75">
        <v>97</v>
      </c>
      <c r="O857" s="75">
        <v>7</v>
      </c>
      <c r="P857" s="75">
        <v>7</v>
      </c>
      <c r="S857" s="2" t="s">
        <v>101</v>
      </c>
      <c r="T857" s="2">
        <v>4273</v>
      </c>
      <c r="U857" s="2">
        <v>690</v>
      </c>
      <c r="V857" s="2">
        <v>0</v>
      </c>
      <c r="X857" s="2" t="s">
        <v>101</v>
      </c>
      <c r="Y857" s="2">
        <v>4273</v>
      </c>
      <c r="Z857" s="2">
        <v>2</v>
      </c>
      <c r="AB857" s="2" t="s">
        <v>101</v>
      </c>
      <c r="AC857" s="2">
        <v>4273</v>
      </c>
      <c r="AD857" s="2">
        <v>74</v>
      </c>
      <c r="AF857" s="2" t="s">
        <v>101</v>
      </c>
      <c r="AG857" s="2">
        <v>4273</v>
      </c>
      <c r="AH857" s="2">
        <v>0</v>
      </c>
    </row>
    <row r="858" spans="2:34" x14ac:dyDescent="0.2">
      <c r="B858" s="2" t="s">
        <v>70</v>
      </c>
      <c r="C858" s="2" t="s">
        <v>101</v>
      </c>
      <c r="D858" s="2">
        <v>4274</v>
      </c>
      <c r="E858" s="73">
        <v>43260</v>
      </c>
      <c r="F858" s="2">
        <v>580919</v>
      </c>
      <c r="G858" s="2">
        <v>1514228</v>
      </c>
      <c r="H858" s="2">
        <v>35</v>
      </c>
      <c r="I858" s="2">
        <v>582.5628662109375</v>
      </c>
      <c r="J858" s="2">
        <v>440.82598876953125</v>
      </c>
      <c r="K858" s="2">
        <v>32</v>
      </c>
      <c r="L858" s="75">
        <v>59</v>
      </c>
      <c r="M858" s="75">
        <v>6.88616943359375</v>
      </c>
      <c r="N858" s="75">
        <v>98</v>
      </c>
      <c r="O858" s="75">
        <v>7</v>
      </c>
      <c r="P858" s="75">
        <v>7</v>
      </c>
      <c r="S858" s="2" t="s">
        <v>101</v>
      </c>
      <c r="T858" s="2">
        <v>4274</v>
      </c>
      <c r="U858" s="2">
        <v>140</v>
      </c>
      <c r="V858" s="2">
        <v>1</v>
      </c>
      <c r="X858" s="2" t="s">
        <v>101</v>
      </c>
      <c r="Y858" s="2">
        <v>4274</v>
      </c>
      <c r="Z858" s="2">
        <v>0</v>
      </c>
      <c r="AB858" s="2" t="s">
        <v>101</v>
      </c>
      <c r="AC858" s="2">
        <v>4274</v>
      </c>
      <c r="AD858" s="2">
        <v>0</v>
      </c>
      <c r="AF858" s="2" t="s">
        <v>101</v>
      </c>
      <c r="AG858" s="2">
        <v>4274</v>
      </c>
      <c r="AH858" s="2">
        <v>0</v>
      </c>
    </row>
    <row r="859" spans="2:34" x14ac:dyDescent="0.2">
      <c r="B859" s="2" t="s">
        <v>70</v>
      </c>
      <c r="C859" s="2" t="s">
        <v>101</v>
      </c>
      <c r="D859" s="2">
        <v>4275</v>
      </c>
      <c r="E859" s="73">
        <v>43259</v>
      </c>
      <c r="F859" s="2">
        <v>581980</v>
      </c>
      <c r="G859" s="2">
        <v>1504781</v>
      </c>
      <c r="H859" s="2">
        <v>35</v>
      </c>
      <c r="I859" s="2">
        <v>32.396270751953125</v>
      </c>
      <c r="J859" s="2">
        <v>224.5506591796875</v>
      </c>
      <c r="K859" s="2">
        <v>2</v>
      </c>
      <c r="L859" s="75">
        <v>36</v>
      </c>
      <c r="M859" s="75">
        <v>6.88616943359375</v>
      </c>
      <c r="N859" s="75">
        <v>98</v>
      </c>
      <c r="O859" s="75">
        <v>7</v>
      </c>
      <c r="P859" s="75">
        <v>7</v>
      </c>
      <c r="S859" s="2" t="s">
        <v>101</v>
      </c>
      <c r="T859" s="2">
        <v>4275</v>
      </c>
      <c r="U859" s="2">
        <v>140</v>
      </c>
      <c r="V859" s="2">
        <v>1</v>
      </c>
      <c r="X859" s="2" t="s">
        <v>101</v>
      </c>
      <c r="Y859" s="2">
        <v>4275</v>
      </c>
      <c r="Z859" s="2">
        <v>0</v>
      </c>
      <c r="AB859" s="2" t="s">
        <v>101</v>
      </c>
      <c r="AC859" s="2">
        <v>4275</v>
      </c>
      <c r="AD859" s="2">
        <v>0</v>
      </c>
      <c r="AF859" s="2" t="s">
        <v>101</v>
      </c>
      <c r="AG859" s="2">
        <v>4275</v>
      </c>
      <c r="AH859" s="2">
        <v>0</v>
      </c>
    </row>
    <row r="860" spans="2:34" x14ac:dyDescent="0.2">
      <c r="B860" s="2" t="s">
        <v>70</v>
      </c>
      <c r="C860" s="2" t="s">
        <v>101</v>
      </c>
      <c r="D860" s="2">
        <v>4276</v>
      </c>
      <c r="E860" s="73">
        <v>43259</v>
      </c>
      <c r="F860" s="2">
        <v>581952</v>
      </c>
      <c r="G860" s="2">
        <v>1510703</v>
      </c>
      <c r="H860" s="2">
        <v>69</v>
      </c>
      <c r="I860" s="2">
        <v>169.52149963378906</v>
      </c>
      <c r="J860" s="2">
        <v>148.52308654785156</v>
      </c>
      <c r="K860" s="2">
        <v>12</v>
      </c>
      <c r="L860" s="75">
        <v>20</v>
      </c>
      <c r="M860" s="75">
        <v>7.0267033576965332</v>
      </c>
      <c r="N860" s="75">
        <v>100</v>
      </c>
      <c r="O860" s="75">
        <v>7</v>
      </c>
      <c r="P860" s="75">
        <v>7</v>
      </c>
      <c r="S860" s="2" t="s">
        <v>101</v>
      </c>
      <c r="T860" s="2">
        <v>4276</v>
      </c>
      <c r="U860" s="2">
        <v>140</v>
      </c>
      <c r="V860" s="2">
        <v>1</v>
      </c>
      <c r="X860" s="2" t="s">
        <v>101</v>
      </c>
      <c r="Y860" s="2">
        <v>4276</v>
      </c>
      <c r="Z860" s="2">
        <v>0</v>
      </c>
      <c r="AB860" s="2" t="s">
        <v>101</v>
      </c>
      <c r="AC860" s="2">
        <v>4276</v>
      </c>
      <c r="AD860" s="2">
        <v>1</v>
      </c>
      <c r="AF860" s="2" t="s">
        <v>101</v>
      </c>
      <c r="AG860" s="2">
        <v>4276</v>
      </c>
      <c r="AH860" s="2">
        <v>0</v>
      </c>
    </row>
    <row r="861" spans="2:34" x14ac:dyDescent="0.2">
      <c r="B861" s="2" t="s">
        <v>70</v>
      </c>
      <c r="C861" s="2" t="s">
        <v>101</v>
      </c>
      <c r="D861" s="2">
        <v>4277</v>
      </c>
      <c r="E861" s="73">
        <v>43262</v>
      </c>
      <c r="F861" s="2">
        <v>581941</v>
      </c>
      <c r="G861" s="2">
        <v>1512584</v>
      </c>
      <c r="H861" s="2">
        <v>42</v>
      </c>
      <c r="I861" s="2">
        <v>785.23199462890625</v>
      </c>
      <c r="J861" s="2">
        <v>1051.3260498046875</v>
      </c>
      <c r="K861" s="2">
        <v>52</v>
      </c>
      <c r="L861" s="75">
        <v>134</v>
      </c>
      <c r="M861" s="75">
        <v>6.9564361572265625</v>
      </c>
      <c r="N861" s="75">
        <v>99</v>
      </c>
      <c r="O861" s="75">
        <v>7</v>
      </c>
      <c r="P861" s="75">
        <v>7</v>
      </c>
      <c r="S861" s="2" t="s">
        <v>101</v>
      </c>
      <c r="T861" s="2">
        <v>4277</v>
      </c>
      <c r="U861" s="2">
        <v>696</v>
      </c>
      <c r="V861" s="2">
        <v>0</v>
      </c>
      <c r="X861" s="2" t="s">
        <v>101</v>
      </c>
      <c r="Y861" s="2">
        <v>4277</v>
      </c>
      <c r="Z861" s="2">
        <v>3</v>
      </c>
      <c r="AB861" s="2" t="s">
        <v>101</v>
      </c>
      <c r="AC861" s="2">
        <v>4277</v>
      </c>
      <c r="AD861" s="2">
        <v>0</v>
      </c>
      <c r="AF861" s="2" t="s">
        <v>101</v>
      </c>
      <c r="AG861" s="2">
        <v>4277</v>
      </c>
      <c r="AH861" s="2">
        <v>4</v>
      </c>
    </row>
    <row r="862" spans="2:34" x14ac:dyDescent="0.2">
      <c r="B862" s="2" t="s">
        <v>70</v>
      </c>
      <c r="C862" s="2" t="s">
        <v>101</v>
      </c>
      <c r="D862" s="2">
        <v>4278</v>
      </c>
      <c r="E862" s="73">
        <v>43262</v>
      </c>
      <c r="F862" s="2">
        <v>582014</v>
      </c>
      <c r="G862" s="2">
        <v>1514469</v>
      </c>
      <c r="H862" s="2">
        <v>32</v>
      </c>
      <c r="I862" s="2">
        <v>825.715087890625</v>
      </c>
      <c r="J862" s="2">
        <v>122.97974395751953</v>
      </c>
      <c r="K862" s="2">
        <v>28</v>
      </c>
      <c r="L862" s="75">
        <v>15</v>
      </c>
      <c r="M862" s="75">
        <v>6.88616943359375</v>
      </c>
      <c r="N862" s="75">
        <v>98</v>
      </c>
      <c r="O862" s="75">
        <v>7</v>
      </c>
      <c r="P862" s="75">
        <v>7</v>
      </c>
      <c r="S862" s="2" t="s">
        <v>101</v>
      </c>
      <c r="T862" s="2">
        <v>4278</v>
      </c>
      <c r="U862" s="2">
        <v>687</v>
      </c>
      <c r="V862" s="2">
        <v>0</v>
      </c>
      <c r="X862" s="2" t="s">
        <v>101</v>
      </c>
      <c r="Y862" s="2">
        <v>4278</v>
      </c>
      <c r="Z862" s="2">
        <v>0</v>
      </c>
      <c r="AB862" s="2" t="s">
        <v>101</v>
      </c>
      <c r="AC862" s="2">
        <v>4278</v>
      </c>
      <c r="AD862" s="2">
        <v>0</v>
      </c>
      <c r="AF862" s="2" t="s">
        <v>101</v>
      </c>
      <c r="AG862" s="2">
        <v>4278</v>
      </c>
      <c r="AH862" s="2">
        <v>2</v>
      </c>
    </row>
    <row r="863" spans="2:34" x14ac:dyDescent="0.2">
      <c r="B863" s="2" t="s">
        <v>70</v>
      </c>
      <c r="C863" s="2" t="s">
        <v>101</v>
      </c>
      <c r="D863" s="2">
        <v>4279</v>
      </c>
      <c r="E863" s="73">
        <v>43259</v>
      </c>
      <c r="F863" s="2">
        <v>582952</v>
      </c>
      <c r="G863" s="2">
        <v>1510674</v>
      </c>
      <c r="H863" s="2">
        <v>58</v>
      </c>
      <c r="I863" s="2">
        <v>23.759363174438477</v>
      </c>
      <c r="J863" s="2">
        <v>111.12581634521484</v>
      </c>
      <c r="K863" s="2">
        <v>2</v>
      </c>
      <c r="L863" s="75">
        <v>17</v>
      </c>
      <c r="M863" s="75">
        <v>6.9564366340637207</v>
      </c>
      <c r="N863" s="75">
        <v>99</v>
      </c>
      <c r="O863" s="75">
        <v>7</v>
      </c>
      <c r="P863" s="75">
        <v>7</v>
      </c>
      <c r="S863" s="2" t="s">
        <v>101</v>
      </c>
      <c r="T863" s="2">
        <v>4279</v>
      </c>
      <c r="U863" s="2">
        <v>140</v>
      </c>
      <c r="V863" s="2">
        <v>1</v>
      </c>
      <c r="X863" s="2" t="s">
        <v>101</v>
      </c>
      <c r="Y863" s="2">
        <v>4279</v>
      </c>
      <c r="Z863" s="2">
        <v>1</v>
      </c>
      <c r="AB863" s="2" t="s">
        <v>101</v>
      </c>
      <c r="AC863" s="2">
        <v>4279</v>
      </c>
      <c r="AD863" s="2">
        <v>2</v>
      </c>
      <c r="AF863" s="2" t="s">
        <v>101</v>
      </c>
      <c r="AG863" s="2">
        <v>4279</v>
      </c>
      <c r="AH863" s="2">
        <v>0</v>
      </c>
    </row>
    <row r="864" spans="2:34" x14ac:dyDescent="0.2">
      <c r="B864" s="2" t="s">
        <v>70</v>
      </c>
      <c r="C864" s="2" t="s">
        <v>101</v>
      </c>
      <c r="D864" s="2">
        <v>4280</v>
      </c>
      <c r="E864" s="73">
        <v>43263</v>
      </c>
      <c r="F864" s="2">
        <v>582968</v>
      </c>
      <c r="G864" s="2">
        <v>1512706</v>
      </c>
      <c r="H864" s="2">
        <v>91</v>
      </c>
      <c r="I864" s="2">
        <v>508.01983642578125</v>
      </c>
      <c r="J864" s="2">
        <v>440.27828979492187</v>
      </c>
      <c r="K864" s="2">
        <v>33</v>
      </c>
      <c r="L864" s="75">
        <v>49</v>
      </c>
      <c r="M864" s="75">
        <v>6.9564361572265625</v>
      </c>
      <c r="N864" s="75">
        <v>99</v>
      </c>
      <c r="O864" s="75">
        <v>7</v>
      </c>
      <c r="P864" s="75">
        <v>7</v>
      </c>
      <c r="S864" s="2" t="s">
        <v>101</v>
      </c>
      <c r="T864" s="2">
        <v>4280</v>
      </c>
      <c r="U864" s="2">
        <v>690</v>
      </c>
      <c r="V864" s="2">
        <v>0</v>
      </c>
      <c r="X864" s="2" t="s">
        <v>101</v>
      </c>
      <c r="Y864" s="2">
        <v>4280</v>
      </c>
      <c r="Z864" s="2">
        <v>23</v>
      </c>
      <c r="AB864" s="2" t="s">
        <v>101</v>
      </c>
      <c r="AC864" s="2">
        <v>4280</v>
      </c>
      <c r="AD864" s="2">
        <v>32</v>
      </c>
      <c r="AF864" s="2" t="s">
        <v>101</v>
      </c>
      <c r="AG864" s="2">
        <v>4280</v>
      </c>
      <c r="AH864" s="2">
        <v>0</v>
      </c>
    </row>
    <row r="865" spans="2:34" x14ac:dyDescent="0.2">
      <c r="B865" s="2" t="s">
        <v>70</v>
      </c>
      <c r="C865" s="2" t="s">
        <v>101</v>
      </c>
      <c r="D865" s="2">
        <v>4282</v>
      </c>
      <c r="E865" s="73">
        <v>43263</v>
      </c>
      <c r="F865" s="2">
        <v>584008</v>
      </c>
      <c r="G865" s="2">
        <v>1512674</v>
      </c>
      <c r="H865" s="2">
        <v>100</v>
      </c>
      <c r="I865" s="2">
        <v>1047.081298828125</v>
      </c>
      <c r="J865" s="2">
        <v>459.5030517578125</v>
      </c>
      <c r="K865" s="2">
        <v>67</v>
      </c>
      <c r="L865" s="75">
        <v>52</v>
      </c>
      <c r="M865" s="75">
        <v>7.0267033576965332</v>
      </c>
      <c r="N865" s="75">
        <v>100</v>
      </c>
      <c r="O865" s="75">
        <v>7</v>
      </c>
      <c r="P865" s="75">
        <v>7</v>
      </c>
      <c r="S865" s="2" t="s">
        <v>101</v>
      </c>
      <c r="T865" s="2">
        <v>4282</v>
      </c>
      <c r="U865" s="2">
        <v>701</v>
      </c>
      <c r="V865" s="2">
        <v>0</v>
      </c>
      <c r="X865" s="2" t="s">
        <v>101</v>
      </c>
      <c r="Y865" s="2">
        <v>4282</v>
      </c>
      <c r="Z865" s="2">
        <v>10</v>
      </c>
      <c r="AB865" s="2" t="s">
        <v>101</v>
      </c>
      <c r="AC865" s="2">
        <v>4282</v>
      </c>
      <c r="AD865" s="2">
        <v>76</v>
      </c>
      <c r="AF865" s="2" t="s">
        <v>101</v>
      </c>
      <c r="AG865" s="2">
        <v>4282</v>
      </c>
      <c r="AH865" s="2">
        <v>0</v>
      </c>
    </row>
    <row r="866" spans="2:34" x14ac:dyDescent="0.2">
      <c r="B866" s="2" t="s">
        <v>70</v>
      </c>
      <c r="C866" s="2" t="s">
        <v>101</v>
      </c>
      <c r="D866" s="2">
        <v>4283</v>
      </c>
      <c r="E866" s="73">
        <v>43258</v>
      </c>
      <c r="F866" s="2">
        <v>583955</v>
      </c>
      <c r="G866" s="2">
        <v>1514551</v>
      </c>
      <c r="H866" s="2">
        <v>70</v>
      </c>
      <c r="I866" s="2">
        <v>828.623291015625</v>
      </c>
      <c r="J866" s="2">
        <v>705.32861328125</v>
      </c>
      <c r="K866" s="2">
        <v>55</v>
      </c>
      <c r="L866" s="75">
        <v>91</v>
      </c>
      <c r="M866" s="75">
        <v>7.0267033576965332</v>
      </c>
      <c r="N866" s="75">
        <v>100</v>
      </c>
      <c r="O866" s="75">
        <v>7</v>
      </c>
      <c r="P866" s="75">
        <v>7</v>
      </c>
      <c r="S866" s="2" t="s">
        <v>101</v>
      </c>
      <c r="T866" s="2">
        <v>4283</v>
      </c>
      <c r="U866" s="2">
        <v>148</v>
      </c>
      <c r="V866" s="2">
        <v>1</v>
      </c>
      <c r="X866" s="2" t="s">
        <v>101</v>
      </c>
      <c r="Y866" s="2">
        <v>4283</v>
      </c>
      <c r="Z866" s="2">
        <v>0</v>
      </c>
      <c r="AB866" s="2" t="s">
        <v>101</v>
      </c>
      <c r="AC866" s="2">
        <v>4283</v>
      </c>
      <c r="AD866" s="2">
        <v>6</v>
      </c>
      <c r="AF866" s="2" t="s">
        <v>101</v>
      </c>
      <c r="AG866" s="2">
        <v>4283</v>
      </c>
      <c r="AH866" s="2">
        <v>0</v>
      </c>
    </row>
    <row r="867" spans="2:34" x14ac:dyDescent="0.2">
      <c r="B867" s="2" t="s">
        <v>70</v>
      </c>
      <c r="C867" s="2" t="s">
        <v>101</v>
      </c>
      <c r="D867" s="2">
        <v>4284</v>
      </c>
      <c r="E867" s="73">
        <v>43258</v>
      </c>
      <c r="F867" s="2">
        <v>583986</v>
      </c>
      <c r="G867" s="2">
        <v>1520626</v>
      </c>
      <c r="H867" s="2">
        <v>70</v>
      </c>
      <c r="I867" s="2">
        <v>588.0108642578125</v>
      </c>
      <c r="J867" s="2">
        <v>295.14328002929687</v>
      </c>
      <c r="K867" s="2">
        <v>35</v>
      </c>
      <c r="L867" s="75">
        <v>38</v>
      </c>
      <c r="M867" s="75">
        <v>7.0267033576965332</v>
      </c>
      <c r="N867" s="75">
        <v>100</v>
      </c>
      <c r="O867" s="75">
        <v>7</v>
      </c>
      <c r="P867" s="75">
        <v>7</v>
      </c>
      <c r="S867" s="2" t="s">
        <v>101</v>
      </c>
      <c r="T867" s="2">
        <v>4284</v>
      </c>
      <c r="U867" s="2">
        <v>140</v>
      </c>
      <c r="V867" s="2">
        <v>1</v>
      </c>
      <c r="X867" s="2" t="s">
        <v>101</v>
      </c>
      <c r="Y867" s="2">
        <v>4284</v>
      </c>
      <c r="Z867" s="2">
        <v>0</v>
      </c>
      <c r="AB867" s="2" t="s">
        <v>101</v>
      </c>
      <c r="AC867" s="2">
        <v>4284</v>
      </c>
      <c r="AD867" s="2">
        <v>4</v>
      </c>
      <c r="AF867" s="2" t="s">
        <v>101</v>
      </c>
      <c r="AG867" s="2">
        <v>4284</v>
      </c>
      <c r="AH867" s="2">
        <v>0</v>
      </c>
    </row>
    <row r="868" spans="2:34" x14ac:dyDescent="0.2">
      <c r="B868" s="2" t="s">
        <v>70</v>
      </c>
      <c r="C868" s="2" t="s">
        <v>101</v>
      </c>
      <c r="D868" s="2">
        <v>4285</v>
      </c>
      <c r="E868" s="73">
        <v>43258</v>
      </c>
      <c r="F868" s="2">
        <v>584997</v>
      </c>
      <c r="G868" s="2">
        <v>1520749</v>
      </c>
      <c r="H868" s="2">
        <v>61</v>
      </c>
      <c r="I868" s="2">
        <v>134.36715698242187</v>
      </c>
      <c r="J868" s="2">
        <v>245.55278015136719</v>
      </c>
      <c r="K868" s="2">
        <v>6</v>
      </c>
      <c r="L868" s="75">
        <v>37</v>
      </c>
      <c r="M868" s="75">
        <v>7.0267033576965332</v>
      </c>
      <c r="N868" s="75">
        <v>100</v>
      </c>
      <c r="O868" s="75">
        <v>7</v>
      </c>
      <c r="P868" s="75">
        <v>7</v>
      </c>
      <c r="S868" s="2" t="s">
        <v>101</v>
      </c>
      <c r="T868" s="2">
        <v>4285</v>
      </c>
      <c r="U868" s="2">
        <v>141</v>
      </c>
      <c r="V868" s="2">
        <v>1</v>
      </c>
      <c r="X868" s="2" t="s">
        <v>101</v>
      </c>
      <c r="Y868" s="2">
        <v>4285</v>
      </c>
      <c r="Z868" s="2">
        <v>0</v>
      </c>
      <c r="AB868" s="2" t="s">
        <v>101</v>
      </c>
      <c r="AC868" s="2">
        <v>4285</v>
      </c>
      <c r="AD868" s="2">
        <v>0</v>
      </c>
      <c r="AF868" s="2" t="s">
        <v>101</v>
      </c>
      <c r="AG868" s="2">
        <v>4285</v>
      </c>
      <c r="AH868" s="2">
        <v>0</v>
      </c>
    </row>
    <row r="869" spans="2:34" x14ac:dyDescent="0.2">
      <c r="B869" s="2" t="s">
        <v>71</v>
      </c>
      <c r="C869" s="2" t="s">
        <v>101</v>
      </c>
      <c r="D869" s="2">
        <v>4286</v>
      </c>
      <c r="E869" s="73">
        <v>43288</v>
      </c>
      <c r="F869" s="2">
        <v>562012</v>
      </c>
      <c r="G869" s="2">
        <v>1524999</v>
      </c>
      <c r="H869" s="2">
        <v>67</v>
      </c>
      <c r="I869" s="2">
        <v>552.35693359375</v>
      </c>
      <c r="J869" s="2">
        <v>512.3765869140625</v>
      </c>
      <c r="K869" s="2">
        <v>37</v>
      </c>
      <c r="L869" s="75">
        <v>67</v>
      </c>
      <c r="M869" s="75">
        <v>6.9564361572265625</v>
      </c>
      <c r="N869" s="75">
        <v>99</v>
      </c>
      <c r="O869" s="75">
        <v>7</v>
      </c>
      <c r="P869" s="75">
        <v>7</v>
      </c>
      <c r="S869" s="2" t="s">
        <v>101</v>
      </c>
      <c r="T869" s="2">
        <v>4286</v>
      </c>
      <c r="U869" s="2">
        <v>140</v>
      </c>
      <c r="V869" s="2">
        <v>1</v>
      </c>
      <c r="X869" s="2" t="s">
        <v>101</v>
      </c>
      <c r="Y869" s="2">
        <v>4286</v>
      </c>
      <c r="Z869" s="2">
        <v>2</v>
      </c>
      <c r="AB869" s="2" t="s">
        <v>101</v>
      </c>
      <c r="AC869" s="2">
        <v>4286</v>
      </c>
      <c r="AD869" s="2">
        <v>2</v>
      </c>
      <c r="AF869" s="2" t="s">
        <v>101</v>
      </c>
      <c r="AG869" s="2">
        <v>4286</v>
      </c>
      <c r="AH869" s="2">
        <v>3</v>
      </c>
    </row>
    <row r="870" spans="2:34" x14ac:dyDescent="0.2">
      <c r="B870" s="2" t="s">
        <v>71</v>
      </c>
      <c r="C870" s="2" t="s">
        <v>101</v>
      </c>
      <c r="D870" s="2">
        <v>4287</v>
      </c>
      <c r="E870" s="73">
        <v>43288</v>
      </c>
      <c r="F870" s="2">
        <v>562002</v>
      </c>
      <c r="G870" s="2">
        <v>1530897</v>
      </c>
      <c r="H870" s="2">
        <v>44</v>
      </c>
      <c r="I870" s="2">
        <v>74.414154052734375</v>
      </c>
      <c r="J870" s="2">
        <v>166.03297424316406</v>
      </c>
      <c r="K870" s="2">
        <v>6</v>
      </c>
      <c r="L870" s="75">
        <v>27</v>
      </c>
      <c r="M870" s="75">
        <v>6.9564361572265625</v>
      </c>
      <c r="N870" s="75">
        <v>99</v>
      </c>
      <c r="O870" s="75">
        <v>7</v>
      </c>
      <c r="P870" s="75">
        <v>7</v>
      </c>
      <c r="S870" s="2" t="s">
        <v>101</v>
      </c>
      <c r="T870" s="2">
        <v>4287</v>
      </c>
      <c r="U870" s="2">
        <v>140</v>
      </c>
      <c r="V870" s="2">
        <v>1</v>
      </c>
      <c r="X870" s="2" t="s">
        <v>101</v>
      </c>
      <c r="Y870" s="2">
        <v>4287</v>
      </c>
      <c r="Z870" s="2">
        <v>0</v>
      </c>
      <c r="AB870" s="2" t="s">
        <v>101</v>
      </c>
      <c r="AC870" s="2">
        <v>4287</v>
      </c>
      <c r="AD870" s="2">
        <v>1</v>
      </c>
      <c r="AF870" s="2" t="s">
        <v>101</v>
      </c>
      <c r="AG870" s="2">
        <v>4287</v>
      </c>
      <c r="AH870" s="2">
        <v>0</v>
      </c>
    </row>
    <row r="871" spans="2:34" x14ac:dyDescent="0.2">
      <c r="B871" s="2" t="s">
        <v>71</v>
      </c>
      <c r="C871" s="2" t="s">
        <v>101</v>
      </c>
      <c r="D871" s="2">
        <v>4288</v>
      </c>
      <c r="E871" s="73">
        <v>43289</v>
      </c>
      <c r="F871" s="2">
        <v>561997</v>
      </c>
      <c r="G871" s="2">
        <v>1532610</v>
      </c>
      <c r="H871" s="2">
        <v>32</v>
      </c>
      <c r="I871" s="2">
        <v>339.82281494140625</v>
      </c>
      <c r="J871" s="2">
        <v>170.15742492675781</v>
      </c>
      <c r="K871" s="2">
        <v>12</v>
      </c>
      <c r="L871" s="75">
        <v>23</v>
      </c>
      <c r="M871" s="75">
        <v>6.9564361572265625</v>
      </c>
      <c r="N871" s="75">
        <v>99</v>
      </c>
      <c r="O871" s="75">
        <v>7</v>
      </c>
      <c r="P871" s="75">
        <v>7</v>
      </c>
      <c r="S871" s="2" t="s">
        <v>101</v>
      </c>
      <c r="T871" s="2">
        <v>4288</v>
      </c>
      <c r="U871" s="2">
        <v>140</v>
      </c>
      <c r="V871" s="2">
        <v>1</v>
      </c>
      <c r="X871" s="2" t="s">
        <v>101</v>
      </c>
      <c r="Y871" s="2">
        <v>4288</v>
      </c>
      <c r="Z871" s="2">
        <v>0</v>
      </c>
      <c r="AB871" s="2" t="s">
        <v>101</v>
      </c>
      <c r="AC871" s="2">
        <v>4288</v>
      </c>
      <c r="AD871" s="2">
        <v>0</v>
      </c>
      <c r="AF871" s="2" t="s">
        <v>101</v>
      </c>
      <c r="AG871" s="2">
        <v>4288</v>
      </c>
      <c r="AH871" s="2">
        <v>0</v>
      </c>
    </row>
    <row r="872" spans="2:34" x14ac:dyDescent="0.2">
      <c r="B872" s="2" t="s">
        <v>71</v>
      </c>
      <c r="C872" s="2" t="s">
        <v>101</v>
      </c>
      <c r="D872" s="2">
        <v>4289</v>
      </c>
      <c r="E872" s="73">
        <v>43260</v>
      </c>
      <c r="F872" s="2">
        <v>562993</v>
      </c>
      <c r="G872" s="2">
        <v>1521497</v>
      </c>
      <c r="H872" s="2">
        <v>128</v>
      </c>
      <c r="I872" s="2">
        <v>377.6837158203125</v>
      </c>
      <c r="J872" s="2">
        <v>543.00958251953125</v>
      </c>
      <c r="K872" s="2">
        <v>27</v>
      </c>
      <c r="L872" s="75">
        <v>62</v>
      </c>
      <c r="M872" s="75">
        <v>7.0267033576965332</v>
      </c>
      <c r="N872" s="75">
        <v>100</v>
      </c>
      <c r="O872" s="75">
        <v>7</v>
      </c>
      <c r="P872" s="75">
        <v>7</v>
      </c>
      <c r="S872" s="2" t="s">
        <v>101</v>
      </c>
      <c r="T872" s="2">
        <v>4289</v>
      </c>
      <c r="U872" s="2">
        <v>140</v>
      </c>
      <c r="V872" s="2">
        <v>1</v>
      </c>
      <c r="X872" s="2" t="s">
        <v>101</v>
      </c>
      <c r="Y872" s="2">
        <v>4289</v>
      </c>
      <c r="Z872" s="2">
        <v>6</v>
      </c>
      <c r="AB872" s="2" t="s">
        <v>101</v>
      </c>
      <c r="AC872" s="2">
        <v>4289</v>
      </c>
      <c r="AD872" s="2">
        <v>3</v>
      </c>
      <c r="AF872" s="2" t="s">
        <v>101</v>
      </c>
      <c r="AG872" s="2">
        <v>4289</v>
      </c>
      <c r="AH872" s="2">
        <v>0</v>
      </c>
    </row>
    <row r="873" spans="2:34" x14ac:dyDescent="0.2">
      <c r="B873" s="2" t="s">
        <v>71</v>
      </c>
      <c r="C873" s="2" t="s">
        <v>101</v>
      </c>
      <c r="D873" s="2">
        <v>4290</v>
      </c>
      <c r="E873" s="73">
        <v>43260</v>
      </c>
      <c r="F873" s="2">
        <v>563002</v>
      </c>
      <c r="G873" s="2">
        <v>1523313</v>
      </c>
      <c r="H873" s="2">
        <v>148</v>
      </c>
      <c r="I873" s="2">
        <v>1001.9465942382812</v>
      </c>
      <c r="J873" s="2">
        <v>274.59393310546875</v>
      </c>
      <c r="K873" s="2">
        <v>66</v>
      </c>
      <c r="L873" s="75">
        <v>30</v>
      </c>
      <c r="M873" s="75">
        <v>7.0267033576965332</v>
      </c>
      <c r="N873" s="75">
        <v>100</v>
      </c>
      <c r="O873" s="75">
        <v>7</v>
      </c>
      <c r="P873" s="75">
        <v>7</v>
      </c>
      <c r="S873" s="2" t="s">
        <v>101</v>
      </c>
      <c r="T873" s="2">
        <v>4290</v>
      </c>
      <c r="U873" s="2">
        <v>140</v>
      </c>
      <c r="V873" s="2">
        <v>1</v>
      </c>
      <c r="X873" s="2" t="s">
        <v>101</v>
      </c>
      <c r="Y873" s="2">
        <v>4290</v>
      </c>
      <c r="Z873" s="2">
        <v>9</v>
      </c>
      <c r="AB873" s="2" t="s">
        <v>101</v>
      </c>
      <c r="AC873" s="2">
        <v>4290</v>
      </c>
      <c r="AD873" s="2">
        <v>0</v>
      </c>
      <c r="AF873" s="2" t="s">
        <v>101</v>
      </c>
      <c r="AG873" s="2">
        <v>4290</v>
      </c>
      <c r="AH873" s="2">
        <v>0</v>
      </c>
    </row>
    <row r="874" spans="2:34" x14ac:dyDescent="0.2">
      <c r="B874" s="2" t="s">
        <v>71</v>
      </c>
      <c r="C874" s="2" t="s">
        <v>101</v>
      </c>
      <c r="D874" s="2">
        <v>4291</v>
      </c>
      <c r="E874" s="73">
        <v>43287</v>
      </c>
      <c r="F874" s="2">
        <v>563014</v>
      </c>
      <c r="G874" s="2">
        <v>1525091</v>
      </c>
      <c r="H874" s="2">
        <v>29</v>
      </c>
      <c r="I874" s="2">
        <v>0</v>
      </c>
      <c r="J874" s="2">
        <v>0</v>
      </c>
      <c r="K874" s="2">
        <v>0</v>
      </c>
      <c r="L874" s="75">
        <v>0</v>
      </c>
      <c r="M874" s="75">
        <v>6.9564361572265625</v>
      </c>
      <c r="N874" s="75">
        <v>99</v>
      </c>
      <c r="O874" s="75">
        <v>7</v>
      </c>
      <c r="P874" s="75">
        <v>7</v>
      </c>
      <c r="S874" s="2" t="s">
        <v>101</v>
      </c>
      <c r="T874" s="2">
        <v>4291</v>
      </c>
      <c r="U874" s="2">
        <v>140</v>
      </c>
      <c r="V874" s="2">
        <v>1</v>
      </c>
      <c r="X874" s="2" t="s">
        <v>101</v>
      </c>
      <c r="Y874" s="2">
        <v>4291</v>
      </c>
      <c r="Z874" s="2">
        <v>0</v>
      </c>
      <c r="AB874" s="2" t="s">
        <v>101</v>
      </c>
      <c r="AC874" s="2">
        <v>4291</v>
      </c>
      <c r="AD874" s="2">
        <v>0</v>
      </c>
      <c r="AF874" s="2" t="s">
        <v>101</v>
      </c>
      <c r="AG874" s="2">
        <v>4291</v>
      </c>
      <c r="AH874" s="2">
        <v>0</v>
      </c>
    </row>
    <row r="875" spans="2:34" x14ac:dyDescent="0.2">
      <c r="B875" s="2" t="s">
        <v>71</v>
      </c>
      <c r="C875" s="2" t="s">
        <v>101</v>
      </c>
      <c r="D875" s="2">
        <v>4292</v>
      </c>
      <c r="E875" s="73">
        <v>43288</v>
      </c>
      <c r="F875" s="2">
        <v>562997</v>
      </c>
      <c r="G875" s="2">
        <v>1530905</v>
      </c>
      <c r="H875" s="2">
        <v>43</v>
      </c>
      <c r="I875" s="2">
        <v>86.337257385253906</v>
      </c>
      <c r="J875" s="2">
        <v>69.998451232910156</v>
      </c>
      <c r="K875" s="2">
        <v>5</v>
      </c>
      <c r="L875" s="75">
        <v>9</v>
      </c>
      <c r="M875" s="75">
        <v>6.9564361572265625</v>
      </c>
      <c r="N875" s="75">
        <v>99</v>
      </c>
      <c r="O875" s="75">
        <v>7</v>
      </c>
      <c r="P875" s="75">
        <v>7</v>
      </c>
      <c r="S875" s="2" t="s">
        <v>101</v>
      </c>
      <c r="T875" s="2">
        <v>4292</v>
      </c>
      <c r="U875" s="2">
        <v>140</v>
      </c>
      <c r="V875" s="2">
        <v>1</v>
      </c>
      <c r="X875" s="2" t="s">
        <v>101</v>
      </c>
      <c r="Y875" s="2">
        <v>4292</v>
      </c>
      <c r="Z875" s="2">
        <v>0</v>
      </c>
      <c r="AB875" s="2" t="s">
        <v>101</v>
      </c>
      <c r="AC875" s="2">
        <v>4292</v>
      </c>
      <c r="AD875" s="2">
        <v>1</v>
      </c>
      <c r="AF875" s="2" t="s">
        <v>101</v>
      </c>
      <c r="AG875" s="2">
        <v>4292</v>
      </c>
      <c r="AH875" s="2">
        <v>0</v>
      </c>
    </row>
    <row r="876" spans="2:34" x14ac:dyDescent="0.2">
      <c r="B876" s="2" t="s">
        <v>71</v>
      </c>
      <c r="C876" s="2" t="s">
        <v>101</v>
      </c>
      <c r="D876" s="2">
        <v>4293</v>
      </c>
      <c r="E876" s="73">
        <v>43289</v>
      </c>
      <c r="F876" s="2">
        <v>562996</v>
      </c>
      <c r="G876" s="2">
        <v>1532686</v>
      </c>
      <c r="H876" s="2">
        <v>49</v>
      </c>
      <c r="I876" s="2">
        <v>41.791149139404297</v>
      </c>
      <c r="J876" s="2">
        <v>238.17808532714844</v>
      </c>
      <c r="K876" s="2">
        <v>3</v>
      </c>
      <c r="L876" s="75">
        <v>37</v>
      </c>
      <c r="M876" s="75">
        <v>7.0267033576965332</v>
      </c>
      <c r="N876" s="75">
        <v>100</v>
      </c>
      <c r="O876" s="75">
        <v>7</v>
      </c>
      <c r="P876" s="75">
        <v>7</v>
      </c>
      <c r="S876" s="2" t="s">
        <v>101</v>
      </c>
      <c r="T876" s="2">
        <v>4293</v>
      </c>
      <c r="U876" s="2">
        <v>140</v>
      </c>
      <c r="V876" s="2">
        <v>1</v>
      </c>
      <c r="X876" s="2" t="s">
        <v>101</v>
      </c>
      <c r="Y876" s="2">
        <v>4293</v>
      </c>
      <c r="Z876" s="2">
        <v>0</v>
      </c>
      <c r="AB876" s="2" t="s">
        <v>101</v>
      </c>
      <c r="AC876" s="2">
        <v>4293</v>
      </c>
      <c r="AD876" s="2">
        <v>2</v>
      </c>
      <c r="AF876" s="2" t="s">
        <v>101</v>
      </c>
      <c r="AG876" s="2">
        <v>4293</v>
      </c>
      <c r="AH876" s="2">
        <v>0</v>
      </c>
    </row>
    <row r="877" spans="2:34" x14ac:dyDescent="0.2">
      <c r="B877" s="2" t="s">
        <v>71</v>
      </c>
      <c r="C877" s="2" t="s">
        <v>101</v>
      </c>
      <c r="D877" s="2">
        <v>4294</v>
      </c>
      <c r="E877" s="73">
        <v>43289</v>
      </c>
      <c r="F877" s="2">
        <v>563002</v>
      </c>
      <c r="G877" s="2">
        <v>1534478</v>
      </c>
      <c r="H877" s="2">
        <v>38</v>
      </c>
      <c r="I877" s="2">
        <v>477.880615234375</v>
      </c>
      <c r="J877" s="2">
        <v>159.9832763671875</v>
      </c>
      <c r="K877" s="2">
        <v>22</v>
      </c>
      <c r="L877" s="75">
        <v>19</v>
      </c>
      <c r="M877" s="75">
        <v>6.9564361572265625</v>
      </c>
      <c r="N877" s="75">
        <v>99</v>
      </c>
      <c r="O877" s="75">
        <v>7</v>
      </c>
      <c r="P877" s="75">
        <v>7</v>
      </c>
      <c r="S877" s="2" t="s">
        <v>101</v>
      </c>
      <c r="T877" s="2">
        <v>4294</v>
      </c>
      <c r="U877" s="2">
        <v>139</v>
      </c>
      <c r="V877" s="2">
        <v>1</v>
      </c>
      <c r="X877" s="2" t="s">
        <v>101</v>
      </c>
      <c r="Y877" s="2">
        <v>4294</v>
      </c>
      <c r="Z877" s="2">
        <v>0</v>
      </c>
      <c r="AB877" s="2" t="s">
        <v>101</v>
      </c>
      <c r="AC877" s="2">
        <v>4294</v>
      </c>
      <c r="AD877" s="2">
        <v>5</v>
      </c>
      <c r="AF877" s="2" t="s">
        <v>101</v>
      </c>
      <c r="AG877" s="2">
        <v>4294</v>
      </c>
      <c r="AH877" s="2">
        <v>0</v>
      </c>
    </row>
    <row r="878" spans="2:34" x14ac:dyDescent="0.2">
      <c r="B878" s="2" t="s">
        <v>71</v>
      </c>
      <c r="C878" s="2" t="s">
        <v>101</v>
      </c>
      <c r="D878" s="2">
        <v>4295</v>
      </c>
      <c r="E878" s="73">
        <v>43259</v>
      </c>
      <c r="F878" s="2">
        <v>564003</v>
      </c>
      <c r="G878" s="2">
        <v>1515693</v>
      </c>
      <c r="H878" s="2">
        <v>34</v>
      </c>
      <c r="I878" s="2">
        <v>1930.720947265625</v>
      </c>
      <c r="J878" s="2">
        <v>740.50531005859375</v>
      </c>
      <c r="K878" s="2">
        <v>118</v>
      </c>
      <c r="L878" s="75">
        <v>90</v>
      </c>
      <c r="M878" s="75">
        <v>6.9564361572265625</v>
      </c>
      <c r="N878" s="75">
        <v>99</v>
      </c>
      <c r="O878" s="75">
        <v>7</v>
      </c>
      <c r="P878" s="75">
        <v>7</v>
      </c>
      <c r="S878" s="2" t="s">
        <v>101</v>
      </c>
      <c r="T878" s="2">
        <v>4295</v>
      </c>
      <c r="U878" s="2">
        <v>140</v>
      </c>
      <c r="V878" s="2">
        <v>1</v>
      </c>
      <c r="X878" s="2" t="s">
        <v>101</v>
      </c>
      <c r="Y878" s="2">
        <v>4295</v>
      </c>
      <c r="Z878" s="2">
        <v>0</v>
      </c>
      <c r="AB878" s="2" t="s">
        <v>101</v>
      </c>
      <c r="AC878" s="2">
        <v>4295</v>
      </c>
      <c r="AD878" s="2">
        <v>2</v>
      </c>
      <c r="AF878" s="2" t="s">
        <v>101</v>
      </c>
      <c r="AG878" s="2">
        <v>4295</v>
      </c>
      <c r="AH878" s="2">
        <v>0</v>
      </c>
    </row>
    <row r="879" spans="2:34" x14ac:dyDescent="0.2">
      <c r="B879" s="2" t="s">
        <v>71</v>
      </c>
      <c r="C879" s="2" t="s">
        <v>101</v>
      </c>
      <c r="D879" s="2">
        <v>4296</v>
      </c>
      <c r="E879" s="73">
        <v>43259</v>
      </c>
      <c r="F879" s="2">
        <v>563999</v>
      </c>
      <c r="G879" s="2">
        <v>1521546</v>
      </c>
      <c r="H879" s="2">
        <v>27</v>
      </c>
      <c r="I879" s="2">
        <v>945.94891357421875</v>
      </c>
      <c r="J879" s="2">
        <v>370.3099365234375</v>
      </c>
      <c r="K879" s="2">
        <v>52</v>
      </c>
      <c r="L879" s="75">
        <v>49</v>
      </c>
      <c r="M879" s="75">
        <v>7.0267033576965332</v>
      </c>
      <c r="N879" s="75">
        <v>100</v>
      </c>
      <c r="O879" s="75">
        <v>7</v>
      </c>
      <c r="P879" s="75">
        <v>7</v>
      </c>
      <c r="S879" s="2" t="s">
        <v>101</v>
      </c>
      <c r="T879" s="2">
        <v>4296</v>
      </c>
      <c r="U879" s="2">
        <v>140</v>
      </c>
      <c r="V879" s="2">
        <v>1</v>
      </c>
      <c r="X879" s="2" t="s">
        <v>101</v>
      </c>
      <c r="Y879" s="2">
        <v>4296</v>
      </c>
      <c r="Z879" s="2">
        <v>0</v>
      </c>
      <c r="AB879" s="2" t="s">
        <v>101</v>
      </c>
      <c r="AC879" s="2">
        <v>4296</v>
      </c>
      <c r="AD879" s="2">
        <v>0</v>
      </c>
      <c r="AF879" s="2" t="s">
        <v>101</v>
      </c>
      <c r="AG879" s="2">
        <v>4296</v>
      </c>
      <c r="AH879" s="2">
        <v>0</v>
      </c>
    </row>
    <row r="880" spans="2:34" x14ac:dyDescent="0.2">
      <c r="B880" s="2" t="s">
        <v>71</v>
      </c>
      <c r="C880" s="2" t="s">
        <v>101</v>
      </c>
      <c r="D880" s="2">
        <v>4297</v>
      </c>
      <c r="E880" s="73">
        <v>43260</v>
      </c>
      <c r="F880" s="2">
        <v>563996</v>
      </c>
      <c r="G880" s="2">
        <v>1523441</v>
      </c>
      <c r="H880" s="2">
        <v>76</v>
      </c>
      <c r="I880" s="2">
        <v>529.75091552734375</v>
      </c>
      <c r="J880" s="2">
        <v>656.041259765625</v>
      </c>
      <c r="K880" s="2">
        <v>37</v>
      </c>
      <c r="L880" s="75">
        <v>78</v>
      </c>
      <c r="M880" s="75">
        <v>6.9564361572265625</v>
      </c>
      <c r="N880" s="75">
        <v>99</v>
      </c>
      <c r="O880" s="75">
        <v>7</v>
      </c>
      <c r="P880" s="75">
        <v>7</v>
      </c>
      <c r="S880" s="2" t="s">
        <v>101</v>
      </c>
      <c r="T880" s="2">
        <v>4297</v>
      </c>
      <c r="U880" s="2">
        <v>140</v>
      </c>
      <c r="V880" s="2">
        <v>1</v>
      </c>
      <c r="X880" s="2" t="s">
        <v>101</v>
      </c>
      <c r="Y880" s="2">
        <v>4297</v>
      </c>
      <c r="Z880" s="2">
        <v>3</v>
      </c>
      <c r="AB880" s="2" t="s">
        <v>101</v>
      </c>
      <c r="AC880" s="2">
        <v>4297</v>
      </c>
      <c r="AD880" s="2">
        <v>0</v>
      </c>
      <c r="AF880" s="2" t="s">
        <v>101</v>
      </c>
      <c r="AG880" s="2">
        <v>4297</v>
      </c>
      <c r="AH880" s="2">
        <v>0</v>
      </c>
    </row>
    <row r="881" spans="2:34" x14ac:dyDescent="0.2">
      <c r="B881" s="2" t="s">
        <v>71</v>
      </c>
      <c r="C881" s="2" t="s">
        <v>101</v>
      </c>
      <c r="D881" s="2">
        <v>4298</v>
      </c>
      <c r="E881" s="73">
        <v>43287</v>
      </c>
      <c r="F881" s="2">
        <v>564003</v>
      </c>
      <c r="G881" s="2">
        <v>1525205</v>
      </c>
      <c r="H881" s="2">
        <v>39</v>
      </c>
      <c r="I881" s="2">
        <v>13.812229156494141</v>
      </c>
      <c r="J881" s="2">
        <v>9.4742584228515625</v>
      </c>
      <c r="K881" s="2">
        <v>1</v>
      </c>
      <c r="L881" s="75">
        <v>2</v>
      </c>
      <c r="M881" s="75">
        <v>7.0267033576965332</v>
      </c>
      <c r="N881" s="75">
        <v>100</v>
      </c>
      <c r="O881" s="75">
        <v>7</v>
      </c>
      <c r="P881" s="75">
        <v>7</v>
      </c>
      <c r="S881" s="2" t="s">
        <v>101</v>
      </c>
      <c r="T881" s="2">
        <v>4298</v>
      </c>
      <c r="U881" s="2">
        <v>140</v>
      </c>
      <c r="V881" s="2">
        <v>1</v>
      </c>
      <c r="X881" s="2" t="s">
        <v>101</v>
      </c>
      <c r="Y881" s="2">
        <v>4298</v>
      </c>
      <c r="Z881" s="2">
        <v>0</v>
      </c>
      <c r="AB881" s="2" t="s">
        <v>101</v>
      </c>
      <c r="AC881" s="2">
        <v>4298</v>
      </c>
      <c r="AD881" s="2">
        <v>0</v>
      </c>
      <c r="AF881" s="2" t="s">
        <v>101</v>
      </c>
      <c r="AG881" s="2">
        <v>4298</v>
      </c>
      <c r="AH881" s="2">
        <v>0</v>
      </c>
    </row>
    <row r="882" spans="2:34" x14ac:dyDescent="0.2">
      <c r="B882" s="2" t="s">
        <v>71</v>
      </c>
      <c r="C882" s="2" t="s">
        <v>101</v>
      </c>
      <c r="D882" s="2">
        <v>4299</v>
      </c>
      <c r="E882" s="73">
        <v>43287</v>
      </c>
      <c r="F882" s="2">
        <v>564017</v>
      </c>
      <c r="G882" s="2">
        <v>1531001</v>
      </c>
      <c r="H882" s="2">
        <v>82</v>
      </c>
      <c r="I882" s="2">
        <v>437.24838256835937</v>
      </c>
      <c r="J882" s="2">
        <v>328.14352416992187</v>
      </c>
      <c r="K882" s="2">
        <v>23</v>
      </c>
      <c r="L882" s="75">
        <v>37</v>
      </c>
      <c r="M882" s="75">
        <v>7.0969705581665039</v>
      </c>
      <c r="N882" s="75">
        <v>101</v>
      </c>
      <c r="O882" s="75">
        <v>7</v>
      </c>
      <c r="P882" s="75">
        <v>7</v>
      </c>
      <c r="S882" s="2" t="s">
        <v>101</v>
      </c>
      <c r="T882" s="2">
        <v>4299</v>
      </c>
      <c r="U882" s="2">
        <v>140</v>
      </c>
      <c r="V882" s="2">
        <v>1</v>
      </c>
      <c r="X882" s="2" t="s">
        <v>101</v>
      </c>
      <c r="Y882" s="2">
        <v>4299</v>
      </c>
      <c r="Z882" s="2">
        <v>0</v>
      </c>
      <c r="AB882" s="2" t="s">
        <v>101</v>
      </c>
      <c r="AC882" s="2">
        <v>4299</v>
      </c>
      <c r="AD882" s="2">
        <v>0</v>
      </c>
      <c r="AF882" s="2" t="s">
        <v>101</v>
      </c>
      <c r="AG882" s="2">
        <v>4299</v>
      </c>
      <c r="AH882" s="2">
        <v>0</v>
      </c>
    </row>
    <row r="883" spans="2:34" x14ac:dyDescent="0.2">
      <c r="B883" s="2" t="s">
        <v>71</v>
      </c>
      <c r="C883" s="2" t="s">
        <v>101</v>
      </c>
      <c r="D883" s="2">
        <v>4300</v>
      </c>
      <c r="E883" s="73">
        <v>43265</v>
      </c>
      <c r="F883" s="2">
        <v>564015</v>
      </c>
      <c r="G883" s="2">
        <v>1532799</v>
      </c>
      <c r="H883" s="2">
        <v>79</v>
      </c>
      <c r="I883" s="2">
        <v>874.86004638671875</v>
      </c>
      <c r="J883" s="2">
        <v>180.76637268066406</v>
      </c>
      <c r="K883" s="2">
        <v>44</v>
      </c>
      <c r="L883" s="75">
        <v>20</v>
      </c>
      <c r="M883" s="75">
        <v>7.0267033576965332</v>
      </c>
      <c r="N883" s="75">
        <v>100</v>
      </c>
      <c r="O883" s="75">
        <v>7</v>
      </c>
      <c r="P883" s="75">
        <v>7</v>
      </c>
      <c r="S883" s="2" t="s">
        <v>101</v>
      </c>
      <c r="T883" s="2">
        <v>4300</v>
      </c>
      <c r="U883" s="2">
        <v>140</v>
      </c>
      <c r="V883" s="2">
        <v>1</v>
      </c>
      <c r="X883" s="2" t="s">
        <v>101</v>
      </c>
      <c r="Y883" s="2">
        <v>4300</v>
      </c>
      <c r="Z883" s="2">
        <v>0</v>
      </c>
      <c r="AB883" s="2" t="s">
        <v>101</v>
      </c>
      <c r="AC883" s="2">
        <v>4300</v>
      </c>
      <c r="AD883" s="2">
        <v>0</v>
      </c>
      <c r="AF883" s="2" t="s">
        <v>101</v>
      </c>
      <c r="AG883" s="2">
        <v>4300</v>
      </c>
      <c r="AH883" s="2">
        <v>0</v>
      </c>
    </row>
    <row r="884" spans="2:34" x14ac:dyDescent="0.2">
      <c r="B884" s="2" t="s">
        <v>71</v>
      </c>
      <c r="C884" s="2" t="s">
        <v>101</v>
      </c>
      <c r="D884" s="2">
        <v>4301</v>
      </c>
      <c r="E884" s="73">
        <v>43265</v>
      </c>
      <c r="F884" s="2">
        <v>563993</v>
      </c>
      <c r="G884" s="2">
        <v>1534605</v>
      </c>
      <c r="H884" s="2">
        <v>47</v>
      </c>
      <c r="I884" s="2">
        <v>968.6348876953125</v>
      </c>
      <c r="J884" s="2">
        <v>397.291748046875</v>
      </c>
      <c r="K884" s="2">
        <v>41</v>
      </c>
      <c r="L884" s="75">
        <v>54</v>
      </c>
      <c r="M884" s="75">
        <v>6.9564361572265625</v>
      </c>
      <c r="N884" s="75">
        <v>99</v>
      </c>
      <c r="O884" s="75">
        <v>7</v>
      </c>
      <c r="P884" s="75">
        <v>7</v>
      </c>
      <c r="S884" s="2" t="s">
        <v>101</v>
      </c>
      <c r="T884" s="2">
        <v>4301</v>
      </c>
      <c r="U884" s="2">
        <v>140</v>
      </c>
      <c r="V884" s="2">
        <v>1</v>
      </c>
      <c r="X884" s="2" t="s">
        <v>101</v>
      </c>
      <c r="Y884" s="2">
        <v>4301</v>
      </c>
      <c r="Z884" s="2">
        <v>0</v>
      </c>
      <c r="AB884" s="2" t="s">
        <v>101</v>
      </c>
      <c r="AC884" s="2">
        <v>4301</v>
      </c>
      <c r="AD884" s="2">
        <v>5</v>
      </c>
      <c r="AF884" s="2" t="s">
        <v>101</v>
      </c>
      <c r="AG884" s="2">
        <v>4301</v>
      </c>
      <c r="AH884" s="2">
        <v>0</v>
      </c>
    </row>
    <row r="885" spans="2:34" x14ac:dyDescent="0.2">
      <c r="B885" s="2" t="s">
        <v>71</v>
      </c>
      <c r="C885" s="2" t="s">
        <v>101</v>
      </c>
      <c r="D885" s="2">
        <v>4302</v>
      </c>
      <c r="E885" s="73">
        <v>43258</v>
      </c>
      <c r="F885" s="2">
        <v>564999</v>
      </c>
      <c r="G885" s="2">
        <v>1514079</v>
      </c>
      <c r="H885" s="2">
        <v>150</v>
      </c>
      <c r="I885" s="2">
        <v>234.17587280273438</v>
      </c>
      <c r="J885" s="2">
        <v>370.07864379882813</v>
      </c>
      <c r="K885" s="2">
        <v>18</v>
      </c>
      <c r="L885" s="75">
        <v>43</v>
      </c>
      <c r="M885" s="75">
        <v>6.9564361572265625</v>
      </c>
      <c r="N885" s="75">
        <v>99</v>
      </c>
      <c r="O885" s="75">
        <v>7</v>
      </c>
      <c r="P885" s="75">
        <v>7</v>
      </c>
      <c r="S885" s="2" t="s">
        <v>101</v>
      </c>
      <c r="T885" s="2">
        <v>4302</v>
      </c>
      <c r="U885" s="2">
        <v>140</v>
      </c>
      <c r="V885" s="2">
        <v>1</v>
      </c>
      <c r="X885" s="2" t="s">
        <v>101</v>
      </c>
      <c r="Y885" s="2">
        <v>4302</v>
      </c>
      <c r="Z885" s="2">
        <v>13</v>
      </c>
      <c r="AB885" s="2" t="s">
        <v>101</v>
      </c>
      <c r="AC885" s="2">
        <v>4302</v>
      </c>
      <c r="AD885" s="2">
        <v>0</v>
      </c>
      <c r="AF885" s="2" t="s">
        <v>101</v>
      </c>
      <c r="AG885" s="2">
        <v>4302</v>
      </c>
      <c r="AH885" s="2">
        <v>3</v>
      </c>
    </row>
    <row r="886" spans="2:34" x14ac:dyDescent="0.2">
      <c r="B886" s="2" t="s">
        <v>71</v>
      </c>
      <c r="C886" s="2" t="s">
        <v>101</v>
      </c>
      <c r="D886" s="2">
        <v>4303</v>
      </c>
      <c r="E886" s="73">
        <v>43258</v>
      </c>
      <c r="F886" s="2">
        <v>565003</v>
      </c>
      <c r="G886" s="2">
        <v>1515819</v>
      </c>
      <c r="H886" s="2">
        <v>43</v>
      </c>
      <c r="I886" s="2">
        <v>1370.7049560546875</v>
      </c>
      <c r="J886" s="2">
        <v>763.06121826171875</v>
      </c>
      <c r="K886" s="2">
        <v>81</v>
      </c>
      <c r="L886" s="75">
        <v>92</v>
      </c>
      <c r="M886" s="75">
        <v>7.0267033576965332</v>
      </c>
      <c r="N886" s="75">
        <v>100</v>
      </c>
      <c r="O886" s="75">
        <v>7</v>
      </c>
      <c r="P886" s="75">
        <v>7</v>
      </c>
      <c r="S886" s="2" t="s">
        <v>101</v>
      </c>
      <c r="T886" s="2">
        <v>4303</v>
      </c>
      <c r="U886" s="2">
        <v>140</v>
      </c>
      <c r="V886" s="2">
        <v>1</v>
      </c>
      <c r="X886" s="2" t="s">
        <v>101</v>
      </c>
      <c r="Y886" s="2">
        <v>4303</v>
      </c>
      <c r="Z886" s="2">
        <v>0</v>
      </c>
      <c r="AB886" s="2" t="s">
        <v>101</v>
      </c>
      <c r="AC886" s="2">
        <v>4303</v>
      </c>
      <c r="AD886" s="2">
        <v>0</v>
      </c>
      <c r="AF886" s="2" t="s">
        <v>101</v>
      </c>
      <c r="AG886" s="2">
        <v>4303</v>
      </c>
      <c r="AH886" s="2">
        <v>2</v>
      </c>
    </row>
    <row r="887" spans="2:34" x14ac:dyDescent="0.2">
      <c r="B887" s="2" t="s">
        <v>71</v>
      </c>
      <c r="C887" s="2" t="s">
        <v>101</v>
      </c>
      <c r="D887" s="2">
        <v>4304</v>
      </c>
      <c r="E887" s="73">
        <v>43259</v>
      </c>
      <c r="F887" s="2">
        <v>565014</v>
      </c>
      <c r="G887" s="2">
        <v>1521596</v>
      </c>
      <c r="H887" s="2">
        <v>53</v>
      </c>
      <c r="I887" s="2">
        <v>558.69232177734375</v>
      </c>
      <c r="J887" s="2">
        <v>714.157470703125</v>
      </c>
      <c r="K887" s="2">
        <v>34</v>
      </c>
      <c r="L887" s="75">
        <v>94</v>
      </c>
      <c r="M887" s="75">
        <v>7.0267033576965332</v>
      </c>
      <c r="N887" s="75">
        <v>100</v>
      </c>
      <c r="O887" s="75">
        <v>7</v>
      </c>
      <c r="P887" s="75">
        <v>7</v>
      </c>
      <c r="S887" s="2" t="s">
        <v>101</v>
      </c>
      <c r="T887" s="2">
        <v>4304</v>
      </c>
      <c r="U887" s="2">
        <v>140</v>
      </c>
      <c r="V887" s="2">
        <v>1</v>
      </c>
      <c r="X887" s="2" t="s">
        <v>101</v>
      </c>
      <c r="Y887" s="2">
        <v>4304</v>
      </c>
      <c r="Z887" s="2">
        <v>0</v>
      </c>
      <c r="AB887" s="2" t="s">
        <v>101</v>
      </c>
      <c r="AC887" s="2">
        <v>4304</v>
      </c>
      <c r="AD887" s="2">
        <v>3</v>
      </c>
      <c r="AF887" s="2" t="s">
        <v>101</v>
      </c>
      <c r="AG887" s="2">
        <v>4304</v>
      </c>
      <c r="AH887" s="2">
        <v>0</v>
      </c>
    </row>
    <row r="888" spans="2:34" x14ac:dyDescent="0.2">
      <c r="B888" s="2" t="s">
        <v>71</v>
      </c>
      <c r="C888" s="2" t="s">
        <v>101</v>
      </c>
      <c r="D888" s="2">
        <v>4305</v>
      </c>
      <c r="E888" s="73">
        <v>43257</v>
      </c>
      <c r="F888" s="2">
        <v>565003</v>
      </c>
      <c r="G888" s="2">
        <v>1523502</v>
      </c>
      <c r="H888" s="2">
        <v>75</v>
      </c>
      <c r="I888" s="2">
        <v>331.0594482421875</v>
      </c>
      <c r="J888" s="2">
        <v>158.83673095703125</v>
      </c>
      <c r="K888" s="2">
        <v>20</v>
      </c>
      <c r="L888" s="75">
        <v>19</v>
      </c>
      <c r="M888" s="75">
        <v>6.9564361572265625</v>
      </c>
      <c r="N888" s="75">
        <v>99</v>
      </c>
      <c r="O888" s="75">
        <v>7</v>
      </c>
      <c r="P888" s="75">
        <v>7</v>
      </c>
      <c r="S888" s="2" t="s">
        <v>101</v>
      </c>
      <c r="T888" s="2">
        <v>4305</v>
      </c>
      <c r="U888" s="2">
        <v>140</v>
      </c>
      <c r="V888" s="2">
        <v>1</v>
      </c>
      <c r="X888" s="2" t="s">
        <v>101</v>
      </c>
      <c r="Y888" s="2">
        <v>4305</v>
      </c>
      <c r="Z888" s="2">
        <v>3</v>
      </c>
      <c r="AB888" s="2" t="s">
        <v>101</v>
      </c>
      <c r="AC888" s="2">
        <v>4305</v>
      </c>
      <c r="AD888" s="2">
        <v>0</v>
      </c>
      <c r="AF888" s="2" t="s">
        <v>101</v>
      </c>
      <c r="AG888" s="2">
        <v>4305</v>
      </c>
      <c r="AH888" s="2">
        <v>0</v>
      </c>
    </row>
    <row r="889" spans="2:34" x14ac:dyDescent="0.2">
      <c r="B889" s="2" t="s">
        <v>71</v>
      </c>
      <c r="C889" s="2" t="s">
        <v>101</v>
      </c>
      <c r="D889" s="2">
        <v>4306</v>
      </c>
      <c r="E889" s="73">
        <v>43264</v>
      </c>
      <c r="F889" s="2">
        <v>564993</v>
      </c>
      <c r="G889" s="2">
        <v>1525307</v>
      </c>
      <c r="H889" s="2">
        <v>34</v>
      </c>
      <c r="I889" s="2">
        <v>282.67022705078125</v>
      </c>
      <c r="J889" s="2">
        <v>549.91204833984375</v>
      </c>
      <c r="K889" s="2">
        <v>15</v>
      </c>
      <c r="L889" s="75">
        <v>80</v>
      </c>
      <c r="M889" s="75">
        <v>7.0267033576965332</v>
      </c>
      <c r="N889" s="75">
        <v>100</v>
      </c>
      <c r="O889" s="75">
        <v>7</v>
      </c>
      <c r="P889" s="75">
        <v>7</v>
      </c>
      <c r="S889" s="2" t="s">
        <v>101</v>
      </c>
      <c r="T889" s="2">
        <v>4306</v>
      </c>
      <c r="U889" s="2">
        <v>140</v>
      </c>
      <c r="V889" s="2">
        <v>1</v>
      </c>
      <c r="X889" s="2" t="s">
        <v>101</v>
      </c>
      <c r="Y889" s="2">
        <v>4306</v>
      </c>
      <c r="Z889" s="2">
        <v>0</v>
      </c>
      <c r="AB889" s="2" t="s">
        <v>101</v>
      </c>
      <c r="AC889" s="2">
        <v>4306</v>
      </c>
      <c r="AD889" s="2">
        <v>0</v>
      </c>
      <c r="AF889" s="2" t="s">
        <v>101</v>
      </c>
      <c r="AG889" s="2">
        <v>4306</v>
      </c>
      <c r="AH889" s="2">
        <v>0</v>
      </c>
    </row>
    <row r="890" spans="2:34" x14ac:dyDescent="0.2">
      <c r="B890" s="2" t="s">
        <v>71</v>
      </c>
      <c r="C890" s="2" t="s">
        <v>101</v>
      </c>
      <c r="D890" s="2">
        <v>4307</v>
      </c>
      <c r="E890" s="73">
        <v>43264</v>
      </c>
      <c r="F890" s="2">
        <v>564974</v>
      </c>
      <c r="G890" s="2">
        <v>1531104</v>
      </c>
      <c r="H890" s="2">
        <v>46</v>
      </c>
      <c r="I890" s="2">
        <v>646.28265380859375</v>
      </c>
      <c r="J890" s="2">
        <v>737.76220703125</v>
      </c>
      <c r="K890" s="2">
        <v>38</v>
      </c>
      <c r="L890" s="75">
        <v>97</v>
      </c>
      <c r="M890" s="75">
        <v>7.0267033576965332</v>
      </c>
      <c r="N890" s="75">
        <v>100</v>
      </c>
      <c r="O890" s="75">
        <v>7</v>
      </c>
      <c r="P890" s="75">
        <v>7</v>
      </c>
      <c r="S890" s="2" t="s">
        <v>101</v>
      </c>
      <c r="T890" s="2">
        <v>4307</v>
      </c>
      <c r="U890" s="2">
        <v>140</v>
      </c>
      <c r="V890" s="2">
        <v>1</v>
      </c>
      <c r="X890" s="2" t="s">
        <v>101</v>
      </c>
      <c r="Y890" s="2">
        <v>4307</v>
      </c>
      <c r="Z890" s="2">
        <v>0</v>
      </c>
      <c r="AB890" s="2" t="s">
        <v>101</v>
      </c>
      <c r="AC890" s="2">
        <v>4307</v>
      </c>
      <c r="AD890" s="2">
        <v>7</v>
      </c>
      <c r="AF890" s="2" t="s">
        <v>101</v>
      </c>
      <c r="AG890" s="2">
        <v>4307</v>
      </c>
      <c r="AH890" s="2">
        <v>0</v>
      </c>
    </row>
    <row r="891" spans="2:34" x14ac:dyDescent="0.2">
      <c r="B891" s="2" t="s">
        <v>71</v>
      </c>
      <c r="C891" s="2" t="s">
        <v>101</v>
      </c>
      <c r="D891" s="2">
        <v>4308</v>
      </c>
      <c r="E891" s="73">
        <v>43265</v>
      </c>
      <c r="F891" s="2">
        <v>564984</v>
      </c>
      <c r="G891" s="2">
        <v>1532898</v>
      </c>
      <c r="H891" s="2">
        <v>55</v>
      </c>
      <c r="I891" s="2">
        <v>611.42279052734375</v>
      </c>
      <c r="J891" s="2">
        <v>546.20660400390625</v>
      </c>
      <c r="K891" s="2">
        <v>27</v>
      </c>
      <c r="L891" s="75">
        <v>75</v>
      </c>
      <c r="M891" s="75">
        <v>6.9564361572265625</v>
      </c>
      <c r="N891" s="75">
        <v>99</v>
      </c>
      <c r="O891" s="75">
        <v>7</v>
      </c>
      <c r="P891" s="75">
        <v>7</v>
      </c>
      <c r="S891" s="2" t="s">
        <v>101</v>
      </c>
      <c r="T891" s="2">
        <v>4308</v>
      </c>
      <c r="U891" s="2">
        <v>140</v>
      </c>
      <c r="V891" s="2">
        <v>1</v>
      </c>
      <c r="X891" s="2" t="s">
        <v>101</v>
      </c>
      <c r="Y891" s="2">
        <v>4308</v>
      </c>
      <c r="Z891" s="2">
        <v>0</v>
      </c>
      <c r="AB891" s="2" t="s">
        <v>101</v>
      </c>
      <c r="AC891" s="2">
        <v>4308</v>
      </c>
      <c r="AD891" s="2">
        <v>12</v>
      </c>
      <c r="AF891" s="2" t="s">
        <v>101</v>
      </c>
      <c r="AG891" s="2">
        <v>4308</v>
      </c>
      <c r="AH891" s="2">
        <v>0</v>
      </c>
    </row>
    <row r="892" spans="2:34" x14ac:dyDescent="0.2">
      <c r="B892" s="2" t="s">
        <v>71</v>
      </c>
      <c r="C892" s="2" t="s">
        <v>101</v>
      </c>
      <c r="D892" s="2">
        <v>4309</v>
      </c>
      <c r="E892" s="73">
        <v>43253</v>
      </c>
      <c r="F892" s="2">
        <v>565980</v>
      </c>
      <c r="G892" s="2">
        <v>1514001</v>
      </c>
      <c r="H892" s="2">
        <v>42</v>
      </c>
      <c r="I892" s="2">
        <v>647.91717529296875</v>
      </c>
      <c r="J892" s="2">
        <v>702.38446044921875</v>
      </c>
      <c r="K892" s="2">
        <v>40</v>
      </c>
      <c r="L892" s="75">
        <v>87</v>
      </c>
      <c r="M892" s="75">
        <v>6.9564361572265625</v>
      </c>
      <c r="N892" s="75">
        <v>99</v>
      </c>
      <c r="O892" s="75">
        <v>7</v>
      </c>
      <c r="P892" s="75">
        <v>7</v>
      </c>
      <c r="S892" s="2" t="s">
        <v>101</v>
      </c>
      <c r="T892" s="2">
        <v>4309</v>
      </c>
      <c r="U892" s="2">
        <v>140</v>
      </c>
      <c r="V892" s="2">
        <v>1</v>
      </c>
      <c r="X892" s="2" t="s">
        <v>101</v>
      </c>
      <c r="Y892" s="2">
        <v>4309</v>
      </c>
      <c r="Z892" s="2">
        <v>0</v>
      </c>
      <c r="AB892" s="2" t="s">
        <v>101</v>
      </c>
      <c r="AC892" s="2">
        <v>4309</v>
      </c>
      <c r="AD892" s="2">
        <v>0</v>
      </c>
      <c r="AF892" s="2" t="s">
        <v>101</v>
      </c>
      <c r="AG892" s="2">
        <v>4309</v>
      </c>
      <c r="AH892" s="2">
        <v>1</v>
      </c>
    </row>
    <row r="893" spans="2:34" x14ac:dyDescent="0.2">
      <c r="B893" s="2" t="s">
        <v>71</v>
      </c>
      <c r="C893" s="2" t="s">
        <v>101</v>
      </c>
      <c r="D893" s="2">
        <v>4310</v>
      </c>
      <c r="E893" s="73">
        <v>43258</v>
      </c>
      <c r="F893" s="2">
        <v>570001</v>
      </c>
      <c r="G893" s="2">
        <v>1515918</v>
      </c>
      <c r="H893" s="2">
        <v>45</v>
      </c>
      <c r="I893" s="2">
        <v>386.44320678710937</v>
      </c>
      <c r="J893" s="2">
        <v>488.51513671875</v>
      </c>
      <c r="K893" s="2">
        <v>22</v>
      </c>
      <c r="L893" s="75">
        <v>66</v>
      </c>
      <c r="M893" s="75">
        <v>7.0267033576965332</v>
      </c>
      <c r="N893" s="75">
        <v>100</v>
      </c>
      <c r="O893" s="75">
        <v>7</v>
      </c>
      <c r="P893" s="75">
        <v>7</v>
      </c>
      <c r="S893" s="2" t="s">
        <v>101</v>
      </c>
      <c r="T893" s="2">
        <v>4310</v>
      </c>
      <c r="U893" s="2">
        <v>140</v>
      </c>
      <c r="V893" s="2">
        <v>1</v>
      </c>
      <c r="X893" s="2" t="s">
        <v>101</v>
      </c>
      <c r="Y893" s="2">
        <v>4310</v>
      </c>
      <c r="Z893" s="2">
        <v>0</v>
      </c>
      <c r="AB893" s="2" t="s">
        <v>101</v>
      </c>
      <c r="AC893" s="2">
        <v>4310</v>
      </c>
      <c r="AD893" s="2">
        <v>4</v>
      </c>
      <c r="AF893" s="2" t="s">
        <v>101</v>
      </c>
      <c r="AG893" s="2">
        <v>4310</v>
      </c>
      <c r="AH893" s="2">
        <v>0</v>
      </c>
    </row>
    <row r="894" spans="2:34" x14ac:dyDescent="0.2">
      <c r="B894" s="2" t="s">
        <v>71</v>
      </c>
      <c r="C894" s="2" t="s">
        <v>101</v>
      </c>
      <c r="D894" s="2">
        <v>4311</v>
      </c>
      <c r="E894" s="73">
        <v>43257</v>
      </c>
      <c r="F894" s="2">
        <v>570004</v>
      </c>
      <c r="G894" s="2">
        <v>1521706</v>
      </c>
      <c r="H894" s="2">
        <v>41</v>
      </c>
      <c r="I894" s="2">
        <v>869.59014892578125</v>
      </c>
      <c r="J894" s="2">
        <v>760.5706787109375</v>
      </c>
      <c r="K894" s="2">
        <v>45</v>
      </c>
      <c r="L894" s="75">
        <v>106</v>
      </c>
      <c r="M894" s="75">
        <v>6.9564361572265625</v>
      </c>
      <c r="N894" s="75">
        <v>99</v>
      </c>
      <c r="O894" s="75">
        <v>7</v>
      </c>
      <c r="P894" s="75">
        <v>7</v>
      </c>
      <c r="S894" s="2" t="s">
        <v>101</v>
      </c>
      <c r="T894" s="2">
        <v>4311</v>
      </c>
      <c r="U894" s="2">
        <v>140</v>
      </c>
      <c r="V894" s="2">
        <v>1</v>
      </c>
      <c r="X894" s="2" t="s">
        <v>101</v>
      </c>
      <c r="Y894" s="2">
        <v>4311</v>
      </c>
      <c r="Z894" s="2">
        <v>0</v>
      </c>
      <c r="AB894" s="2" t="s">
        <v>101</v>
      </c>
      <c r="AC894" s="2">
        <v>4311</v>
      </c>
      <c r="AD894" s="2">
        <v>0</v>
      </c>
      <c r="AF894" s="2" t="s">
        <v>101</v>
      </c>
      <c r="AG894" s="2">
        <v>4311</v>
      </c>
      <c r="AH894" s="2">
        <v>0</v>
      </c>
    </row>
    <row r="895" spans="2:34" x14ac:dyDescent="0.2">
      <c r="B895" s="2" t="s">
        <v>71</v>
      </c>
      <c r="C895" s="2" t="s">
        <v>101</v>
      </c>
      <c r="D895" s="2">
        <v>4312</v>
      </c>
      <c r="E895" s="73">
        <v>43257</v>
      </c>
      <c r="F895" s="2">
        <v>570011</v>
      </c>
      <c r="G895" s="2">
        <v>1523501</v>
      </c>
      <c r="H895" s="2">
        <v>85</v>
      </c>
      <c r="I895" s="2">
        <v>459.79440307617187</v>
      </c>
      <c r="J895" s="2">
        <v>500.84814453125</v>
      </c>
      <c r="K895" s="2">
        <v>28</v>
      </c>
      <c r="L895" s="75">
        <v>63</v>
      </c>
      <c r="M895" s="75">
        <v>7.0267033576965332</v>
      </c>
      <c r="N895" s="75">
        <v>100</v>
      </c>
      <c r="O895" s="75">
        <v>7</v>
      </c>
      <c r="P895" s="75">
        <v>7</v>
      </c>
      <c r="S895" s="2" t="s">
        <v>101</v>
      </c>
      <c r="T895" s="2">
        <v>4312</v>
      </c>
      <c r="U895" s="2">
        <v>140</v>
      </c>
      <c r="V895" s="2">
        <v>1</v>
      </c>
      <c r="X895" s="2" t="s">
        <v>101</v>
      </c>
      <c r="Y895" s="2">
        <v>4312</v>
      </c>
      <c r="Z895" s="2">
        <v>1</v>
      </c>
      <c r="AB895" s="2" t="s">
        <v>101</v>
      </c>
      <c r="AC895" s="2">
        <v>4312</v>
      </c>
      <c r="AD895" s="2">
        <v>0</v>
      </c>
      <c r="AF895" s="2" t="s">
        <v>101</v>
      </c>
      <c r="AG895" s="2">
        <v>4312</v>
      </c>
      <c r="AH895" s="2">
        <v>0</v>
      </c>
    </row>
    <row r="896" spans="2:34" x14ac:dyDescent="0.2">
      <c r="B896" s="2" t="s">
        <v>71</v>
      </c>
      <c r="C896" s="2" t="s">
        <v>101</v>
      </c>
      <c r="D896" s="2">
        <v>4313</v>
      </c>
      <c r="E896" s="73">
        <v>43264</v>
      </c>
      <c r="F896" s="2">
        <v>565996</v>
      </c>
      <c r="G896" s="2">
        <v>1525390</v>
      </c>
      <c r="H896" s="2">
        <v>62</v>
      </c>
      <c r="I896" s="2">
        <v>406.839599609375</v>
      </c>
      <c r="J896" s="2">
        <v>533.43365478515625</v>
      </c>
      <c r="K896" s="2">
        <v>25</v>
      </c>
      <c r="L896" s="75">
        <v>72</v>
      </c>
      <c r="M896" s="75">
        <v>6.9564361572265625</v>
      </c>
      <c r="N896" s="75">
        <v>99</v>
      </c>
      <c r="O896" s="75">
        <v>7</v>
      </c>
      <c r="P896" s="75">
        <v>7</v>
      </c>
      <c r="S896" s="2" t="s">
        <v>101</v>
      </c>
      <c r="T896" s="2">
        <v>4313</v>
      </c>
      <c r="U896" s="2">
        <v>140</v>
      </c>
      <c r="V896" s="2">
        <v>1</v>
      </c>
      <c r="X896" s="2" t="s">
        <v>101</v>
      </c>
      <c r="Y896" s="2">
        <v>4313</v>
      </c>
      <c r="Z896" s="2">
        <v>2</v>
      </c>
      <c r="AB896" s="2" t="s">
        <v>101</v>
      </c>
      <c r="AC896" s="2">
        <v>4313</v>
      </c>
      <c r="AD896" s="2">
        <v>11</v>
      </c>
      <c r="AF896" s="2" t="s">
        <v>101</v>
      </c>
      <c r="AG896" s="2">
        <v>4313</v>
      </c>
      <c r="AH896" s="2">
        <v>0</v>
      </c>
    </row>
    <row r="897" spans="2:34" x14ac:dyDescent="0.2">
      <c r="B897" s="2" t="s">
        <v>71</v>
      </c>
      <c r="C897" s="2" t="s">
        <v>101</v>
      </c>
      <c r="D897" s="2">
        <v>4315</v>
      </c>
      <c r="E897" s="73">
        <v>43252</v>
      </c>
      <c r="F897" s="2">
        <v>570996</v>
      </c>
      <c r="G897" s="2">
        <v>1512202</v>
      </c>
      <c r="H897" s="2">
        <v>71</v>
      </c>
      <c r="I897" s="2">
        <v>982.62945556640625</v>
      </c>
      <c r="J897" s="2">
        <v>806.68414306640625</v>
      </c>
      <c r="K897" s="2">
        <v>68</v>
      </c>
      <c r="L897" s="75">
        <v>96</v>
      </c>
      <c r="M897" s="75">
        <v>7.0267033576965332</v>
      </c>
      <c r="N897" s="75">
        <v>100</v>
      </c>
      <c r="O897" s="75">
        <v>7</v>
      </c>
      <c r="P897" s="75">
        <v>7</v>
      </c>
      <c r="S897" s="2" t="s">
        <v>101</v>
      </c>
      <c r="T897" s="2">
        <v>4315</v>
      </c>
      <c r="U897" s="2">
        <v>140</v>
      </c>
      <c r="V897" s="2">
        <v>1</v>
      </c>
      <c r="X897" s="2" t="s">
        <v>101</v>
      </c>
      <c r="Y897" s="2">
        <v>4315</v>
      </c>
      <c r="Z897" s="2">
        <v>0</v>
      </c>
      <c r="AB897" s="2" t="s">
        <v>101</v>
      </c>
      <c r="AC897" s="2">
        <v>4315</v>
      </c>
      <c r="AD897" s="2">
        <v>9</v>
      </c>
      <c r="AF897" s="2" t="s">
        <v>101</v>
      </c>
      <c r="AG897" s="2">
        <v>4315</v>
      </c>
      <c r="AH897" s="2">
        <v>0</v>
      </c>
    </row>
    <row r="898" spans="2:34" x14ac:dyDescent="0.2">
      <c r="B898" s="2" t="s">
        <v>71</v>
      </c>
      <c r="C898" s="2" t="s">
        <v>101</v>
      </c>
      <c r="D898" s="2">
        <v>4316</v>
      </c>
      <c r="E898" s="73">
        <v>43253</v>
      </c>
      <c r="F898" s="2">
        <v>571004</v>
      </c>
      <c r="G898" s="2">
        <v>1514104</v>
      </c>
      <c r="H898" s="2">
        <v>41</v>
      </c>
      <c r="I898" s="2">
        <v>615.47137451171875</v>
      </c>
      <c r="J898" s="2">
        <v>556.2178955078125</v>
      </c>
      <c r="K898" s="2">
        <v>35</v>
      </c>
      <c r="L898" s="75">
        <v>71</v>
      </c>
      <c r="M898" s="75">
        <v>7.0267033576965332</v>
      </c>
      <c r="N898" s="75">
        <v>100</v>
      </c>
      <c r="O898" s="75">
        <v>7</v>
      </c>
      <c r="P898" s="75">
        <v>7</v>
      </c>
      <c r="S898" s="2" t="s">
        <v>101</v>
      </c>
      <c r="T898" s="2">
        <v>4316</v>
      </c>
      <c r="U898" s="2">
        <v>140</v>
      </c>
      <c r="V898" s="2">
        <v>1</v>
      </c>
      <c r="X898" s="2" t="s">
        <v>101</v>
      </c>
      <c r="Y898" s="2">
        <v>4316</v>
      </c>
      <c r="Z898" s="2">
        <v>0</v>
      </c>
      <c r="AB898" s="2" t="s">
        <v>101</v>
      </c>
      <c r="AC898" s="2">
        <v>4316</v>
      </c>
      <c r="AD898" s="2">
        <v>4</v>
      </c>
      <c r="AF898" s="2" t="s">
        <v>101</v>
      </c>
      <c r="AG898" s="2">
        <v>4316</v>
      </c>
      <c r="AH898" s="2">
        <v>0</v>
      </c>
    </row>
    <row r="899" spans="2:34" x14ac:dyDescent="0.2">
      <c r="B899" s="2" t="s">
        <v>71</v>
      </c>
      <c r="C899" s="2" t="s">
        <v>101</v>
      </c>
      <c r="D899" s="2">
        <v>4317</v>
      </c>
      <c r="E899" s="73">
        <v>43253</v>
      </c>
      <c r="F899" s="2">
        <v>571001</v>
      </c>
      <c r="G899" s="2">
        <v>1515884</v>
      </c>
      <c r="H899" s="2">
        <v>39</v>
      </c>
      <c r="I899" s="2">
        <v>700.66461181640625</v>
      </c>
      <c r="J899" s="2">
        <v>471.8944091796875</v>
      </c>
      <c r="K899" s="2">
        <v>38</v>
      </c>
      <c r="L899" s="75">
        <v>65</v>
      </c>
      <c r="M899" s="75">
        <v>7.0267033576965332</v>
      </c>
      <c r="N899" s="75">
        <v>100</v>
      </c>
      <c r="O899" s="75">
        <v>7</v>
      </c>
      <c r="P899" s="75">
        <v>7</v>
      </c>
      <c r="S899" s="2" t="s">
        <v>101</v>
      </c>
      <c r="T899" s="2">
        <v>4317</v>
      </c>
      <c r="U899" s="2">
        <v>140</v>
      </c>
      <c r="V899" s="2">
        <v>1</v>
      </c>
      <c r="X899" s="2" t="s">
        <v>101</v>
      </c>
      <c r="Y899" s="2">
        <v>4317</v>
      </c>
      <c r="Z899" s="2">
        <v>0</v>
      </c>
      <c r="AB899" s="2" t="s">
        <v>101</v>
      </c>
      <c r="AC899" s="2">
        <v>4317</v>
      </c>
      <c r="AD899" s="2">
        <v>0</v>
      </c>
      <c r="AF899" s="2" t="s">
        <v>101</v>
      </c>
      <c r="AG899" s="2">
        <v>4317</v>
      </c>
      <c r="AH899" s="2">
        <v>0</v>
      </c>
    </row>
    <row r="900" spans="2:34" x14ac:dyDescent="0.2">
      <c r="B900" s="2" t="s">
        <v>71</v>
      </c>
      <c r="C900" s="2" t="s">
        <v>101</v>
      </c>
      <c r="D900" s="2">
        <v>4318</v>
      </c>
      <c r="E900" s="73">
        <v>43256</v>
      </c>
      <c r="F900" s="2">
        <v>570999</v>
      </c>
      <c r="G900" s="2">
        <v>1521802</v>
      </c>
      <c r="H900" s="2">
        <v>45</v>
      </c>
      <c r="I900" s="2">
        <v>128.06671142578125</v>
      </c>
      <c r="J900" s="2">
        <v>338.58212280273437</v>
      </c>
      <c r="K900" s="2">
        <v>8</v>
      </c>
      <c r="L900" s="75">
        <v>48</v>
      </c>
      <c r="M900" s="75">
        <v>6.9564361572265625</v>
      </c>
      <c r="N900" s="75">
        <v>99</v>
      </c>
      <c r="O900" s="75">
        <v>7</v>
      </c>
      <c r="P900" s="75">
        <v>7</v>
      </c>
      <c r="S900" s="2" t="s">
        <v>101</v>
      </c>
      <c r="T900" s="2">
        <v>4318</v>
      </c>
      <c r="U900" s="2">
        <v>140</v>
      </c>
      <c r="V900" s="2">
        <v>1</v>
      </c>
      <c r="X900" s="2" t="s">
        <v>101</v>
      </c>
      <c r="Y900" s="2">
        <v>4318</v>
      </c>
      <c r="Z900" s="2">
        <v>0</v>
      </c>
      <c r="AB900" s="2" t="s">
        <v>101</v>
      </c>
      <c r="AC900" s="2">
        <v>4318</v>
      </c>
      <c r="AD900" s="2">
        <v>0</v>
      </c>
      <c r="AF900" s="2" t="s">
        <v>101</v>
      </c>
      <c r="AG900" s="2">
        <v>4318</v>
      </c>
      <c r="AH900" s="2">
        <v>0</v>
      </c>
    </row>
    <row r="901" spans="2:34" x14ac:dyDescent="0.2">
      <c r="B901" s="2" t="s">
        <v>71</v>
      </c>
      <c r="C901" s="2" t="s">
        <v>101</v>
      </c>
      <c r="D901" s="2">
        <v>4319</v>
      </c>
      <c r="E901" s="73">
        <v>43256</v>
      </c>
      <c r="F901" s="2">
        <v>571002</v>
      </c>
      <c r="G901" s="2">
        <v>1523633</v>
      </c>
      <c r="H901" s="2">
        <v>53</v>
      </c>
      <c r="I901" s="2">
        <v>42.575729370117188</v>
      </c>
      <c r="J901" s="2">
        <v>185.51173400878906</v>
      </c>
      <c r="K901" s="2">
        <v>2</v>
      </c>
      <c r="L901" s="75">
        <v>27</v>
      </c>
      <c r="M901" s="75">
        <v>7.0267033576965332</v>
      </c>
      <c r="N901" s="75">
        <v>100</v>
      </c>
      <c r="O901" s="75">
        <v>7</v>
      </c>
      <c r="P901" s="75">
        <v>7</v>
      </c>
      <c r="S901" s="2" t="s">
        <v>101</v>
      </c>
      <c r="T901" s="2">
        <v>4319</v>
      </c>
      <c r="U901" s="2">
        <v>140</v>
      </c>
      <c r="V901" s="2">
        <v>1</v>
      </c>
      <c r="X901" s="2" t="s">
        <v>101</v>
      </c>
      <c r="Y901" s="2">
        <v>4319</v>
      </c>
      <c r="Z901" s="2">
        <v>0</v>
      </c>
      <c r="AB901" s="2" t="s">
        <v>101</v>
      </c>
      <c r="AC901" s="2">
        <v>4319</v>
      </c>
      <c r="AD901" s="2">
        <v>6</v>
      </c>
      <c r="AF901" s="2" t="s">
        <v>101</v>
      </c>
      <c r="AG901" s="2">
        <v>4319</v>
      </c>
      <c r="AH901" s="2">
        <v>0</v>
      </c>
    </row>
    <row r="902" spans="2:34" x14ac:dyDescent="0.2">
      <c r="B902" s="2" t="s">
        <v>71</v>
      </c>
      <c r="C902" s="2" t="s">
        <v>101</v>
      </c>
      <c r="D902" s="2">
        <v>4320</v>
      </c>
      <c r="E902" s="73">
        <v>43251</v>
      </c>
      <c r="F902" s="2">
        <v>571973</v>
      </c>
      <c r="G902" s="2">
        <v>1510397</v>
      </c>
      <c r="H902" s="2">
        <v>50</v>
      </c>
      <c r="I902" s="2">
        <v>1148.85791015625</v>
      </c>
      <c r="J902" s="2">
        <v>1008.6110229492187</v>
      </c>
      <c r="K902" s="2">
        <v>75</v>
      </c>
      <c r="L902" s="75">
        <v>119</v>
      </c>
      <c r="M902" s="75">
        <v>7.0267033576965332</v>
      </c>
      <c r="N902" s="75">
        <v>100</v>
      </c>
      <c r="O902" s="75">
        <v>7</v>
      </c>
      <c r="P902" s="75">
        <v>7</v>
      </c>
      <c r="S902" s="2" t="s">
        <v>101</v>
      </c>
      <c r="T902" s="2">
        <v>4320</v>
      </c>
      <c r="U902" s="2">
        <v>140</v>
      </c>
      <c r="V902" s="2">
        <v>1</v>
      </c>
      <c r="X902" s="2" t="s">
        <v>101</v>
      </c>
      <c r="Y902" s="2">
        <v>4320</v>
      </c>
      <c r="Z902" s="2">
        <v>0</v>
      </c>
      <c r="AB902" s="2" t="s">
        <v>101</v>
      </c>
      <c r="AC902" s="2">
        <v>4320</v>
      </c>
      <c r="AD902" s="2">
        <v>4</v>
      </c>
      <c r="AF902" s="2" t="s">
        <v>101</v>
      </c>
      <c r="AG902" s="2">
        <v>4320</v>
      </c>
      <c r="AH902" s="2">
        <v>0</v>
      </c>
    </row>
    <row r="903" spans="2:34" x14ac:dyDescent="0.2">
      <c r="B903" s="2" t="s">
        <v>71</v>
      </c>
      <c r="C903" s="2" t="s">
        <v>101</v>
      </c>
      <c r="D903" s="2">
        <v>4321</v>
      </c>
      <c r="E903" s="73">
        <v>43252</v>
      </c>
      <c r="F903" s="2">
        <v>571978</v>
      </c>
      <c r="G903" s="2">
        <v>1512314</v>
      </c>
      <c r="H903" s="2">
        <v>73</v>
      </c>
      <c r="I903" s="2">
        <v>298.83139038085937</v>
      </c>
      <c r="J903" s="2">
        <v>1310.9884033203125</v>
      </c>
      <c r="K903" s="2">
        <v>20</v>
      </c>
      <c r="L903" s="75">
        <v>173</v>
      </c>
      <c r="M903" s="75">
        <v>6.9564361572265625</v>
      </c>
      <c r="N903" s="75">
        <v>99</v>
      </c>
      <c r="O903" s="75">
        <v>7</v>
      </c>
      <c r="P903" s="75">
        <v>7</v>
      </c>
      <c r="S903" s="2" t="s">
        <v>101</v>
      </c>
      <c r="T903" s="2">
        <v>4321</v>
      </c>
      <c r="U903" s="2">
        <v>140</v>
      </c>
      <c r="V903" s="2">
        <v>1</v>
      </c>
      <c r="X903" s="2" t="s">
        <v>101</v>
      </c>
      <c r="Y903" s="2">
        <v>4321</v>
      </c>
      <c r="Z903" s="2">
        <v>1</v>
      </c>
      <c r="AB903" s="2" t="s">
        <v>101</v>
      </c>
      <c r="AC903" s="2">
        <v>4321</v>
      </c>
      <c r="AD903" s="2">
        <v>1</v>
      </c>
      <c r="AF903" s="2" t="s">
        <v>101</v>
      </c>
      <c r="AG903" s="2">
        <v>4321</v>
      </c>
      <c r="AH903" s="2">
        <v>0</v>
      </c>
    </row>
    <row r="904" spans="2:34" x14ac:dyDescent="0.2">
      <c r="B904" s="2" t="s">
        <v>71</v>
      </c>
      <c r="C904" s="2" t="s">
        <v>101</v>
      </c>
      <c r="D904" s="2">
        <v>4322</v>
      </c>
      <c r="E904" s="73">
        <v>43250</v>
      </c>
      <c r="F904" s="2">
        <v>571987</v>
      </c>
      <c r="G904" s="2">
        <v>1514103</v>
      </c>
      <c r="H904" s="2">
        <v>34</v>
      </c>
      <c r="I904" s="2">
        <v>715.9974365234375</v>
      </c>
      <c r="J904" s="2">
        <v>636.12884521484375</v>
      </c>
      <c r="K904" s="2">
        <v>35</v>
      </c>
      <c r="L904" s="75">
        <v>87</v>
      </c>
      <c r="M904" s="75">
        <v>7.0267033576965332</v>
      </c>
      <c r="N904" s="75">
        <v>100</v>
      </c>
      <c r="O904" s="75">
        <v>7</v>
      </c>
      <c r="P904" s="75">
        <v>7</v>
      </c>
      <c r="S904" s="2" t="s">
        <v>101</v>
      </c>
      <c r="T904" s="2">
        <v>4322</v>
      </c>
      <c r="U904" s="2">
        <v>140</v>
      </c>
      <c r="V904" s="2">
        <v>1</v>
      </c>
      <c r="X904" s="2" t="s">
        <v>101</v>
      </c>
      <c r="Y904" s="2">
        <v>4322</v>
      </c>
      <c r="Z904" s="2">
        <v>0</v>
      </c>
      <c r="AB904" s="2" t="s">
        <v>101</v>
      </c>
      <c r="AC904" s="2">
        <v>4322</v>
      </c>
      <c r="AD904" s="2">
        <v>1</v>
      </c>
      <c r="AF904" s="2" t="s">
        <v>101</v>
      </c>
      <c r="AG904" s="2">
        <v>4322</v>
      </c>
      <c r="AH904" s="2">
        <v>0</v>
      </c>
    </row>
    <row r="905" spans="2:34" x14ac:dyDescent="0.2">
      <c r="B905" s="2" t="s">
        <v>71</v>
      </c>
      <c r="C905" s="2" t="s">
        <v>101</v>
      </c>
      <c r="D905" s="2">
        <v>4323</v>
      </c>
      <c r="E905" s="73">
        <v>43250</v>
      </c>
      <c r="F905" s="2">
        <v>571977</v>
      </c>
      <c r="G905" s="2">
        <v>1520005</v>
      </c>
      <c r="H905" s="2">
        <v>40</v>
      </c>
      <c r="I905" s="2">
        <v>277.72000122070312</v>
      </c>
      <c r="J905" s="2">
        <v>273.23992919921875</v>
      </c>
      <c r="K905" s="2">
        <v>10</v>
      </c>
      <c r="L905" s="75">
        <v>39</v>
      </c>
      <c r="M905" s="75">
        <v>7.0267033576965332</v>
      </c>
      <c r="N905" s="75">
        <v>100</v>
      </c>
      <c r="O905" s="75">
        <v>7</v>
      </c>
      <c r="P905" s="75">
        <v>7</v>
      </c>
      <c r="S905" s="2" t="s">
        <v>101</v>
      </c>
      <c r="T905" s="2">
        <v>4323</v>
      </c>
      <c r="U905" s="2">
        <v>140</v>
      </c>
      <c r="V905" s="2">
        <v>1</v>
      </c>
      <c r="X905" s="2" t="s">
        <v>101</v>
      </c>
      <c r="Y905" s="2">
        <v>4323</v>
      </c>
      <c r="Z905" s="2">
        <v>0</v>
      </c>
      <c r="AB905" s="2" t="s">
        <v>101</v>
      </c>
      <c r="AC905" s="2">
        <v>4323</v>
      </c>
      <c r="AD905" s="2">
        <v>5</v>
      </c>
      <c r="AF905" s="2" t="s">
        <v>101</v>
      </c>
      <c r="AG905" s="2">
        <v>4323</v>
      </c>
      <c r="AH905" s="2">
        <v>0</v>
      </c>
    </row>
    <row r="906" spans="2:34" x14ac:dyDescent="0.2">
      <c r="B906" s="2" t="s">
        <v>71</v>
      </c>
      <c r="C906" s="2" t="s">
        <v>101</v>
      </c>
      <c r="D906" s="2">
        <v>4324</v>
      </c>
      <c r="E906" s="73">
        <v>43256</v>
      </c>
      <c r="F906" s="2">
        <v>572003</v>
      </c>
      <c r="G906" s="2">
        <v>1521772</v>
      </c>
      <c r="H906" s="2">
        <v>23</v>
      </c>
      <c r="I906" s="2">
        <v>1587.525390625</v>
      </c>
      <c r="J906" s="2">
        <v>135.49244689941406</v>
      </c>
      <c r="K906" s="2">
        <v>53</v>
      </c>
      <c r="L906" s="75">
        <v>18</v>
      </c>
      <c r="M906" s="75">
        <v>7.0267033576965332</v>
      </c>
      <c r="N906" s="75">
        <v>100</v>
      </c>
      <c r="O906" s="75">
        <v>7</v>
      </c>
      <c r="P906" s="75">
        <v>7</v>
      </c>
      <c r="S906" s="2" t="s">
        <v>101</v>
      </c>
      <c r="T906" s="2">
        <v>4324</v>
      </c>
      <c r="U906" s="2">
        <v>140</v>
      </c>
      <c r="V906" s="2">
        <v>1</v>
      </c>
      <c r="X906" s="2" t="s">
        <v>101</v>
      </c>
      <c r="Y906" s="2">
        <v>4324</v>
      </c>
      <c r="Z906" s="2">
        <v>0</v>
      </c>
      <c r="AB906" s="2" t="s">
        <v>101</v>
      </c>
      <c r="AC906" s="2">
        <v>4324</v>
      </c>
      <c r="AD906" s="2">
        <v>0</v>
      </c>
      <c r="AF906" s="2" t="s">
        <v>101</v>
      </c>
      <c r="AG906" s="2">
        <v>4324</v>
      </c>
      <c r="AH906" s="2">
        <v>0</v>
      </c>
    </row>
    <row r="907" spans="2:34" x14ac:dyDescent="0.2">
      <c r="B907" s="2" t="s">
        <v>71</v>
      </c>
      <c r="C907" s="2" t="s">
        <v>101</v>
      </c>
      <c r="D907" s="2">
        <v>4325</v>
      </c>
      <c r="E907" s="73">
        <v>43251</v>
      </c>
      <c r="F907" s="2">
        <v>572982</v>
      </c>
      <c r="G907" s="2">
        <v>1510495</v>
      </c>
      <c r="H907" s="2">
        <v>44</v>
      </c>
      <c r="I907" s="2">
        <v>645.78021240234375</v>
      </c>
      <c r="J907" s="2">
        <v>1166.8934326171875</v>
      </c>
      <c r="K907" s="2">
        <v>44</v>
      </c>
      <c r="L907" s="75">
        <v>151</v>
      </c>
      <c r="M907" s="75">
        <v>7.0267033576965332</v>
      </c>
      <c r="N907" s="75">
        <v>100</v>
      </c>
      <c r="O907" s="75">
        <v>7</v>
      </c>
      <c r="P907" s="75">
        <v>7</v>
      </c>
      <c r="S907" s="2" t="s">
        <v>101</v>
      </c>
      <c r="T907" s="2">
        <v>4325</v>
      </c>
      <c r="U907" s="2">
        <v>140</v>
      </c>
      <c r="V907" s="2">
        <v>1</v>
      </c>
      <c r="X907" s="2" t="s">
        <v>101</v>
      </c>
      <c r="Y907" s="2">
        <v>4325</v>
      </c>
      <c r="Z907" s="2">
        <v>0</v>
      </c>
      <c r="AB907" s="2" t="s">
        <v>101</v>
      </c>
      <c r="AC907" s="2">
        <v>4325</v>
      </c>
      <c r="AD907" s="2">
        <v>7</v>
      </c>
      <c r="AF907" s="2" t="s">
        <v>101</v>
      </c>
      <c r="AG907" s="2">
        <v>4325</v>
      </c>
      <c r="AH907" s="2">
        <v>0</v>
      </c>
    </row>
    <row r="908" spans="2:34" x14ac:dyDescent="0.2">
      <c r="B908" s="2" t="s">
        <v>71</v>
      </c>
      <c r="C908" s="2" t="s">
        <v>101</v>
      </c>
      <c r="D908" s="2">
        <v>4326</v>
      </c>
      <c r="E908" s="73">
        <v>43251</v>
      </c>
      <c r="F908" s="2">
        <v>573007</v>
      </c>
      <c r="G908" s="2">
        <v>1512313</v>
      </c>
      <c r="H908" s="2">
        <v>50</v>
      </c>
      <c r="I908" s="2">
        <v>282.48208618164062</v>
      </c>
      <c r="J908" s="2">
        <v>636.78173828125</v>
      </c>
      <c r="K908" s="2">
        <v>20</v>
      </c>
      <c r="L908" s="75">
        <v>89</v>
      </c>
      <c r="M908" s="75">
        <v>6.9564361572265625</v>
      </c>
      <c r="N908" s="75">
        <v>99</v>
      </c>
      <c r="O908" s="75">
        <v>7</v>
      </c>
      <c r="P908" s="75">
        <v>7</v>
      </c>
      <c r="S908" s="2" t="s">
        <v>101</v>
      </c>
      <c r="T908" s="2">
        <v>4326</v>
      </c>
      <c r="U908" s="2">
        <v>140</v>
      </c>
      <c r="V908" s="2">
        <v>1</v>
      </c>
      <c r="X908" s="2" t="s">
        <v>101</v>
      </c>
      <c r="Y908" s="2">
        <v>4326</v>
      </c>
      <c r="Z908" s="2">
        <v>0</v>
      </c>
      <c r="AB908" s="2" t="s">
        <v>101</v>
      </c>
      <c r="AC908" s="2">
        <v>4326</v>
      </c>
      <c r="AD908" s="2">
        <v>25</v>
      </c>
      <c r="AF908" s="2" t="s">
        <v>101</v>
      </c>
      <c r="AG908" s="2">
        <v>4326</v>
      </c>
      <c r="AH908" s="2">
        <v>0</v>
      </c>
    </row>
    <row r="909" spans="2:34" x14ac:dyDescent="0.2">
      <c r="B909" s="2" t="s">
        <v>71</v>
      </c>
      <c r="C909" s="2" t="s">
        <v>101</v>
      </c>
      <c r="D909" s="2">
        <v>4327</v>
      </c>
      <c r="E909" s="73">
        <v>43250</v>
      </c>
      <c r="F909" s="2">
        <v>573002</v>
      </c>
      <c r="G909" s="2">
        <v>1514209</v>
      </c>
      <c r="H909" s="2">
        <v>63</v>
      </c>
      <c r="I909" s="2">
        <v>160.21841430664062</v>
      </c>
      <c r="J909" s="2">
        <v>611.87030029296875</v>
      </c>
      <c r="K909" s="2">
        <v>10</v>
      </c>
      <c r="L909" s="75">
        <v>86</v>
      </c>
      <c r="M909" s="75">
        <v>7.0267033576965332</v>
      </c>
      <c r="N909" s="75">
        <v>100</v>
      </c>
      <c r="O909" s="75">
        <v>7</v>
      </c>
      <c r="P909" s="75">
        <v>7</v>
      </c>
      <c r="S909" s="2" t="s">
        <v>101</v>
      </c>
      <c r="T909" s="2">
        <v>4327</v>
      </c>
      <c r="U909" s="2">
        <v>140</v>
      </c>
      <c r="V909" s="2">
        <v>1</v>
      </c>
      <c r="X909" s="2" t="s">
        <v>101</v>
      </c>
      <c r="Y909" s="2">
        <v>4327</v>
      </c>
      <c r="Z909" s="2">
        <v>1</v>
      </c>
      <c r="AB909" s="2" t="s">
        <v>101</v>
      </c>
      <c r="AC909" s="2">
        <v>4327</v>
      </c>
      <c r="AD909" s="2">
        <v>3</v>
      </c>
      <c r="AF909" s="2" t="s">
        <v>101</v>
      </c>
      <c r="AG909" s="2">
        <v>4327</v>
      </c>
      <c r="AH909" s="2">
        <v>0</v>
      </c>
    </row>
    <row r="910" spans="2:34" x14ac:dyDescent="0.2">
      <c r="B910" s="2" t="s">
        <v>71</v>
      </c>
      <c r="C910" s="2" t="s">
        <v>101</v>
      </c>
      <c r="D910" s="2">
        <v>4328</v>
      </c>
      <c r="E910" s="73">
        <v>43249</v>
      </c>
      <c r="F910" s="2">
        <v>572980</v>
      </c>
      <c r="G910" s="2">
        <v>1520101</v>
      </c>
      <c r="H910" s="2">
        <v>26</v>
      </c>
      <c r="I910" s="2">
        <v>821.2811279296875</v>
      </c>
      <c r="J910" s="2">
        <v>295.51187133789062</v>
      </c>
      <c r="K910" s="2">
        <v>34</v>
      </c>
      <c r="L910" s="75">
        <v>40</v>
      </c>
      <c r="M910" s="75">
        <v>6.9564361572265625</v>
      </c>
      <c r="N910" s="75">
        <v>99</v>
      </c>
      <c r="O910" s="75">
        <v>7</v>
      </c>
      <c r="P910" s="75">
        <v>7</v>
      </c>
      <c r="S910" s="2" t="s">
        <v>101</v>
      </c>
      <c r="T910" s="2">
        <v>4328</v>
      </c>
      <c r="U910" s="2">
        <v>140</v>
      </c>
      <c r="V910" s="2">
        <v>1</v>
      </c>
      <c r="X910" s="2" t="s">
        <v>101</v>
      </c>
      <c r="Y910" s="2">
        <v>4328</v>
      </c>
      <c r="Z910" s="2">
        <v>0</v>
      </c>
      <c r="AB910" s="2" t="s">
        <v>101</v>
      </c>
      <c r="AC910" s="2">
        <v>4328</v>
      </c>
      <c r="AD910" s="2">
        <v>0</v>
      </c>
      <c r="AF910" s="2" t="s">
        <v>101</v>
      </c>
      <c r="AG910" s="2">
        <v>4328</v>
      </c>
      <c r="AH910" s="2">
        <v>0</v>
      </c>
    </row>
    <row r="911" spans="2:34" x14ac:dyDescent="0.2">
      <c r="B911" s="2" t="s">
        <v>71</v>
      </c>
      <c r="C911" s="2" t="s">
        <v>101</v>
      </c>
      <c r="D911" s="2">
        <v>4329</v>
      </c>
      <c r="E911" s="73">
        <v>43249</v>
      </c>
      <c r="F911" s="2">
        <v>573997</v>
      </c>
      <c r="G911" s="2">
        <v>1514301</v>
      </c>
      <c r="H911" s="2">
        <v>36</v>
      </c>
      <c r="I911" s="2">
        <v>52.587142944335937</v>
      </c>
      <c r="J911" s="2">
        <v>306.39794921875</v>
      </c>
      <c r="K911" s="2">
        <v>3</v>
      </c>
      <c r="L911" s="75">
        <v>44</v>
      </c>
      <c r="M911" s="75">
        <v>7.0267033576965332</v>
      </c>
      <c r="N911" s="75">
        <v>100</v>
      </c>
      <c r="O911" s="75">
        <v>7</v>
      </c>
      <c r="P911" s="75">
        <v>7</v>
      </c>
      <c r="S911" s="2" t="s">
        <v>101</v>
      </c>
      <c r="T911" s="2">
        <v>4329</v>
      </c>
      <c r="U911" s="2">
        <v>140</v>
      </c>
      <c r="V911" s="2">
        <v>1</v>
      </c>
      <c r="X911" s="2" t="s">
        <v>101</v>
      </c>
      <c r="Y911" s="2">
        <v>4329</v>
      </c>
      <c r="Z911" s="2">
        <v>0</v>
      </c>
      <c r="AB911" s="2" t="s">
        <v>101</v>
      </c>
      <c r="AC911" s="2">
        <v>4329</v>
      </c>
      <c r="AD911" s="2">
        <v>7</v>
      </c>
      <c r="AF911" s="2" t="s">
        <v>101</v>
      </c>
      <c r="AG911" s="2">
        <v>4329</v>
      </c>
      <c r="AH911" s="2">
        <v>0</v>
      </c>
    </row>
    <row r="912" spans="2:34" x14ac:dyDescent="0.2">
      <c r="B912" s="2" t="s">
        <v>71</v>
      </c>
      <c r="C912" s="2" t="s">
        <v>101</v>
      </c>
      <c r="D912" s="2">
        <v>4330</v>
      </c>
      <c r="E912" s="73">
        <v>43248</v>
      </c>
      <c r="F912" s="2">
        <v>574020</v>
      </c>
      <c r="G912" s="2">
        <v>1515914</v>
      </c>
      <c r="H912" s="2">
        <v>112</v>
      </c>
      <c r="I912" s="2">
        <v>1133.7012939453125</v>
      </c>
      <c r="J912" s="2">
        <v>781.28192138671875</v>
      </c>
      <c r="K912" s="2">
        <v>73</v>
      </c>
      <c r="L912" s="75">
        <v>95</v>
      </c>
      <c r="M912" s="75">
        <v>6.9564366340637207</v>
      </c>
      <c r="N912" s="75">
        <v>99</v>
      </c>
      <c r="O912" s="75">
        <v>7</v>
      </c>
      <c r="P912" s="75">
        <v>7</v>
      </c>
      <c r="S912" s="2" t="s">
        <v>101</v>
      </c>
      <c r="T912" s="2">
        <v>4330</v>
      </c>
      <c r="U912" s="2">
        <v>140</v>
      </c>
      <c r="V912" s="2">
        <v>1</v>
      </c>
      <c r="X912" s="2" t="s">
        <v>101</v>
      </c>
      <c r="Y912" s="2">
        <v>4330</v>
      </c>
      <c r="Z912" s="2">
        <v>0</v>
      </c>
      <c r="AB912" s="2" t="s">
        <v>101</v>
      </c>
      <c r="AC912" s="2">
        <v>4330</v>
      </c>
      <c r="AD912" s="2">
        <v>11</v>
      </c>
      <c r="AF912" s="2" t="s">
        <v>101</v>
      </c>
      <c r="AG912" s="2">
        <v>4330</v>
      </c>
      <c r="AH912" s="2">
        <v>0</v>
      </c>
    </row>
    <row r="913" spans="2:34" x14ac:dyDescent="0.2">
      <c r="B913" s="2" t="s">
        <v>72</v>
      </c>
      <c r="C913" s="2" t="s">
        <v>101</v>
      </c>
      <c r="D913" s="2">
        <v>4331</v>
      </c>
      <c r="E913" s="73">
        <v>43268</v>
      </c>
      <c r="F913" s="2">
        <v>572998</v>
      </c>
      <c r="G913" s="2">
        <v>1545500</v>
      </c>
      <c r="H913" s="2">
        <v>128</v>
      </c>
      <c r="I913" s="2">
        <v>123.18675231933594</v>
      </c>
      <c r="J913" s="2">
        <v>243.34333801269531</v>
      </c>
      <c r="K913" s="2">
        <v>9</v>
      </c>
      <c r="L913" s="75">
        <v>29</v>
      </c>
      <c r="M913" s="75">
        <v>7.0267033576965332</v>
      </c>
      <c r="N913" s="75">
        <v>100</v>
      </c>
      <c r="O913" s="75">
        <v>7</v>
      </c>
      <c r="P913" s="75">
        <v>7</v>
      </c>
      <c r="S913" s="2" t="s">
        <v>101</v>
      </c>
      <c r="T913" s="2">
        <v>4331</v>
      </c>
      <c r="U913" s="2">
        <v>140</v>
      </c>
      <c r="V913" s="2">
        <v>1</v>
      </c>
      <c r="X913" s="2" t="s">
        <v>101</v>
      </c>
      <c r="Y913" s="2">
        <v>4331</v>
      </c>
      <c r="Z913" s="2">
        <v>4</v>
      </c>
      <c r="AB913" s="2" t="s">
        <v>101</v>
      </c>
      <c r="AC913" s="2">
        <v>4331</v>
      </c>
      <c r="AD913" s="2">
        <v>5</v>
      </c>
      <c r="AF913" s="2" t="s">
        <v>101</v>
      </c>
      <c r="AG913" s="2">
        <v>4331</v>
      </c>
      <c r="AH913" s="2">
        <v>0</v>
      </c>
    </row>
    <row r="914" spans="2:34" x14ac:dyDescent="0.2">
      <c r="B914" s="2" t="s">
        <v>72</v>
      </c>
      <c r="C914" s="2" t="s">
        <v>101</v>
      </c>
      <c r="D914" s="2">
        <v>4332</v>
      </c>
      <c r="E914" s="73">
        <v>43269</v>
      </c>
      <c r="F914" s="2">
        <v>574055</v>
      </c>
      <c r="G914" s="2">
        <v>1543486</v>
      </c>
      <c r="H914" s="2">
        <v>119</v>
      </c>
      <c r="I914" s="2">
        <v>82.547836303710938</v>
      </c>
      <c r="J914" s="2">
        <v>157.84141540527344</v>
      </c>
      <c r="K914" s="2">
        <v>6</v>
      </c>
      <c r="L914" s="75">
        <v>21</v>
      </c>
      <c r="M914" s="75">
        <v>7.0267038345336914</v>
      </c>
      <c r="N914" s="75">
        <v>100</v>
      </c>
      <c r="O914" s="75">
        <v>7</v>
      </c>
      <c r="P914" s="75">
        <v>7</v>
      </c>
      <c r="S914" s="2" t="s">
        <v>101</v>
      </c>
      <c r="T914" s="2">
        <v>4332</v>
      </c>
      <c r="U914" s="2">
        <v>140</v>
      </c>
      <c r="V914" s="2">
        <v>1</v>
      </c>
      <c r="X914" s="2" t="s">
        <v>101</v>
      </c>
      <c r="Y914" s="2">
        <v>4332</v>
      </c>
      <c r="Z914" s="2">
        <v>4</v>
      </c>
      <c r="AB914" s="2" t="s">
        <v>101</v>
      </c>
      <c r="AC914" s="2">
        <v>4332</v>
      </c>
      <c r="AD914" s="2">
        <v>2</v>
      </c>
      <c r="AF914" s="2" t="s">
        <v>101</v>
      </c>
      <c r="AG914" s="2">
        <v>4332</v>
      </c>
      <c r="AH914" s="2">
        <v>0</v>
      </c>
    </row>
    <row r="915" spans="2:34" x14ac:dyDescent="0.2">
      <c r="B915" s="2" t="s">
        <v>72</v>
      </c>
      <c r="C915" s="2" t="s">
        <v>101</v>
      </c>
      <c r="D915" s="2">
        <v>4333</v>
      </c>
      <c r="E915" s="73">
        <v>43268</v>
      </c>
      <c r="F915" s="2">
        <v>573989</v>
      </c>
      <c r="G915" s="2">
        <v>1545396</v>
      </c>
      <c r="H915" s="2">
        <v>129</v>
      </c>
      <c r="I915" s="2">
        <v>360.3460693359375</v>
      </c>
      <c r="J915" s="2">
        <v>190.55839538574219</v>
      </c>
      <c r="K915" s="2">
        <v>22</v>
      </c>
      <c r="L915" s="75">
        <v>23</v>
      </c>
      <c r="M915" s="75">
        <v>7.0267033576965332</v>
      </c>
      <c r="N915" s="75">
        <v>100</v>
      </c>
      <c r="O915" s="75">
        <v>7</v>
      </c>
      <c r="P915" s="75">
        <v>7</v>
      </c>
      <c r="S915" s="2" t="s">
        <v>101</v>
      </c>
      <c r="T915" s="2">
        <v>4333</v>
      </c>
      <c r="U915" s="2">
        <v>100</v>
      </c>
      <c r="V915" s="2">
        <v>1</v>
      </c>
      <c r="X915" s="2" t="s">
        <v>101</v>
      </c>
      <c r="Y915" s="2">
        <v>4333</v>
      </c>
      <c r="Z915" s="2">
        <v>8</v>
      </c>
      <c r="AB915" s="2" t="s">
        <v>101</v>
      </c>
      <c r="AC915" s="2">
        <v>4333</v>
      </c>
      <c r="AD915" s="2">
        <v>4</v>
      </c>
      <c r="AF915" s="2" t="s">
        <v>101</v>
      </c>
      <c r="AG915" s="2">
        <v>4333</v>
      </c>
      <c r="AH915" s="2">
        <v>0</v>
      </c>
    </row>
    <row r="916" spans="2:34" x14ac:dyDescent="0.2">
      <c r="B916" s="2" t="s">
        <v>72</v>
      </c>
      <c r="C916" s="2" t="s">
        <v>101</v>
      </c>
      <c r="D916" s="2">
        <v>4334</v>
      </c>
      <c r="E916" s="73">
        <v>43268</v>
      </c>
      <c r="F916" s="2">
        <v>574006</v>
      </c>
      <c r="G916" s="2">
        <v>1551298</v>
      </c>
      <c r="H916" s="2">
        <v>162</v>
      </c>
      <c r="I916" s="2">
        <v>160.42979431152344</v>
      </c>
      <c r="J916" s="2">
        <v>128.53085327148437</v>
      </c>
      <c r="K916" s="2">
        <v>9</v>
      </c>
      <c r="L916" s="75">
        <v>18</v>
      </c>
      <c r="M916" s="75">
        <v>6.9564361572265625</v>
      </c>
      <c r="N916" s="75">
        <v>99</v>
      </c>
      <c r="O916" s="75">
        <v>7</v>
      </c>
      <c r="P916" s="75">
        <v>7</v>
      </c>
      <c r="S916" s="2" t="s">
        <v>101</v>
      </c>
      <c r="T916" s="2">
        <v>4334</v>
      </c>
      <c r="U916" s="2">
        <v>140</v>
      </c>
      <c r="V916" s="2">
        <v>1</v>
      </c>
      <c r="X916" s="2" t="s">
        <v>101</v>
      </c>
      <c r="Y916" s="2">
        <v>4334</v>
      </c>
      <c r="Z916" s="2">
        <v>5</v>
      </c>
      <c r="AB916" s="2" t="s">
        <v>101</v>
      </c>
      <c r="AC916" s="2">
        <v>4334</v>
      </c>
      <c r="AD916" s="2">
        <v>0</v>
      </c>
      <c r="AF916" s="2" t="s">
        <v>101</v>
      </c>
      <c r="AG916" s="2">
        <v>4334</v>
      </c>
      <c r="AH916" s="2">
        <v>0</v>
      </c>
    </row>
    <row r="917" spans="2:34" x14ac:dyDescent="0.2">
      <c r="B917" s="2" t="s">
        <v>72</v>
      </c>
      <c r="C917" s="2" t="s">
        <v>101</v>
      </c>
      <c r="D917" s="2">
        <v>4336</v>
      </c>
      <c r="E917" s="73">
        <v>43270</v>
      </c>
      <c r="F917" s="2">
        <v>575022</v>
      </c>
      <c r="G917" s="2">
        <v>1543403</v>
      </c>
      <c r="H917" s="2">
        <v>127</v>
      </c>
      <c r="I917" s="2">
        <v>344.252197265625</v>
      </c>
      <c r="J917" s="2">
        <v>212.33441162109375</v>
      </c>
      <c r="K917" s="2">
        <v>21</v>
      </c>
      <c r="L917" s="75">
        <v>26</v>
      </c>
      <c r="M917" s="75">
        <v>6.9564366340637207</v>
      </c>
      <c r="N917" s="75">
        <v>99</v>
      </c>
      <c r="O917" s="75">
        <v>7</v>
      </c>
      <c r="P917" s="75">
        <v>7</v>
      </c>
      <c r="S917" s="2" t="s">
        <v>101</v>
      </c>
      <c r="T917" s="2">
        <v>4336</v>
      </c>
      <c r="U917" s="2">
        <v>140</v>
      </c>
      <c r="V917" s="2">
        <v>1</v>
      </c>
      <c r="X917" s="2" t="s">
        <v>101</v>
      </c>
      <c r="Y917" s="2">
        <v>4336</v>
      </c>
      <c r="Z917" s="2">
        <v>7</v>
      </c>
      <c r="AB917" s="2" t="s">
        <v>101</v>
      </c>
      <c r="AC917" s="2">
        <v>4336</v>
      </c>
      <c r="AD917" s="2">
        <v>1</v>
      </c>
      <c r="AF917" s="2" t="s">
        <v>101</v>
      </c>
      <c r="AG917" s="2">
        <v>4336</v>
      </c>
      <c r="AH917" s="2">
        <v>0</v>
      </c>
    </row>
    <row r="918" spans="2:34" x14ac:dyDescent="0.2">
      <c r="B918" s="2" t="s">
        <v>72</v>
      </c>
      <c r="C918" s="2" t="s">
        <v>101</v>
      </c>
      <c r="D918" s="2">
        <v>4337</v>
      </c>
      <c r="E918" s="73">
        <v>43269</v>
      </c>
      <c r="F918" s="2">
        <v>574999</v>
      </c>
      <c r="G918" s="2">
        <v>1545327</v>
      </c>
      <c r="H918" s="2">
        <v>157</v>
      </c>
      <c r="I918" s="2">
        <v>128.14852905273438</v>
      </c>
      <c r="J918" s="2">
        <v>223.32640075683594</v>
      </c>
      <c r="K918" s="2">
        <v>10</v>
      </c>
      <c r="L918" s="75">
        <v>27</v>
      </c>
      <c r="M918" s="75">
        <v>6.9564361572265625</v>
      </c>
      <c r="N918" s="75">
        <v>99</v>
      </c>
      <c r="O918" s="75">
        <v>7</v>
      </c>
      <c r="P918" s="75">
        <v>7</v>
      </c>
      <c r="S918" s="2" t="s">
        <v>101</v>
      </c>
      <c r="T918" s="2">
        <v>4337</v>
      </c>
      <c r="U918" s="2">
        <v>140</v>
      </c>
      <c r="V918" s="2">
        <v>1</v>
      </c>
      <c r="X918" s="2" t="s">
        <v>101</v>
      </c>
      <c r="Y918" s="2">
        <v>4337</v>
      </c>
      <c r="Z918" s="2">
        <v>4</v>
      </c>
      <c r="AB918" s="2" t="s">
        <v>101</v>
      </c>
      <c r="AC918" s="2">
        <v>4337</v>
      </c>
      <c r="AD918" s="2">
        <v>0</v>
      </c>
      <c r="AF918" s="2" t="s">
        <v>101</v>
      </c>
      <c r="AG918" s="2">
        <v>4337</v>
      </c>
      <c r="AH918" s="2">
        <v>0</v>
      </c>
    </row>
    <row r="919" spans="2:34" x14ac:dyDescent="0.2">
      <c r="B919" s="2" t="s">
        <v>72</v>
      </c>
      <c r="C919" s="2" t="s">
        <v>101</v>
      </c>
      <c r="D919" s="2">
        <v>4338</v>
      </c>
      <c r="E919" s="73">
        <v>43283</v>
      </c>
      <c r="F919" s="2">
        <v>575998</v>
      </c>
      <c r="G919" s="2">
        <v>1533682</v>
      </c>
      <c r="H919" s="2">
        <v>87</v>
      </c>
      <c r="I919" s="2">
        <v>63.121353149414063</v>
      </c>
      <c r="J919" s="2">
        <v>167.76080322265625</v>
      </c>
      <c r="K919" s="2">
        <v>4</v>
      </c>
      <c r="L919" s="75">
        <v>22</v>
      </c>
      <c r="M919" s="75">
        <v>6.88616943359375</v>
      </c>
      <c r="N919" s="75">
        <v>98</v>
      </c>
      <c r="O919" s="75">
        <v>7</v>
      </c>
      <c r="P919" s="75">
        <v>7</v>
      </c>
      <c r="S919" s="2" t="s">
        <v>101</v>
      </c>
      <c r="T919" s="2">
        <v>4338</v>
      </c>
      <c r="U919" s="2">
        <v>140</v>
      </c>
      <c r="V919" s="2">
        <v>1</v>
      </c>
      <c r="X919" s="2" t="s">
        <v>101</v>
      </c>
      <c r="Y919" s="2">
        <v>4338</v>
      </c>
      <c r="Z919" s="2">
        <v>3</v>
      </c>
      <c r="AB919" s="2" t="s">
        <v>101</v>
      </c>
      <c r="AC919" s="2">
        <v>4338</v>
      </c>
      <c r="AD919" s="2">
        <v>0</v>
      </c>
      <c r="AF919" s="2" t="s">
        <v>101</v>
      </c>
      <c r="AG919" s="2">
        <v>4338</v>
      </c>
      <c r="AH919" s="2">
        <v>0</v>
      </c>
    </row>
    <row r="920" spans="2:34" x14ac:dyDescent="0.2">
      <c r="B920" s="2" t="s">
        <v>72</v>
      </c>
      <c r="C920" s="2" t="s">
        <v>101</v>
      </c>
      <c r="D920" s="2">
        <v>4340</v>
      </c>
      <c r="E920" s="73">
        <v>43282</v>
      </c>
      <c r="F920" s="2">
        <v>575994</v>
      </c>
      <c r="G920" s="2">
        <v>1541404</v>
      </c>
      <c r="H920" s="2">
        <v>129</v>
      </c>
      <c r="I920" s="2">
        <v>415.99359130859375</v>
      </c>
      <c r="J920" s="2">
        <v>224.51240539550781</v>
      </c>
      <c r="K920" s="2">
        <v>25</v>
      </c>
      <c r="L920" s="75">
        <v>27</v>
      </c>
      <c r="M920" s="75">
        <v>6.8159027099609375</v>
      </c>
      <c r="N920" s="75">
        <v>97</v>
      </c>
      <c r="O920" s="75">
        <v>7</v>
      </c>
      <c r="P920" s="75">
        <v>7</v>
      </c>
      <c r="S920" s="2" t="s">
        <v>101</v>
      </c>
      <c r="T920" s="2">
        <v>4340</v>
      </c>
      <c r="U920" s="2">
        <v>140</v>
      </c>
      <c r="V920" s="2">
        <v>1</v>
      </c>
      <c r="X920" s="2" t="s">
        <v>101</v>
      </c>
      <c r="Y920" s="2">
        <v>4340</v>
      </c>
      <c r="Z920" s="2">
        <v>8</v>
      </c>
      <c r="AB920" s="2" t="s">
        <v>101</v>
      </c>
      <c r="AC920" s="2">
        <v>4340</v>
      </c>
      <c r="AD920" s="2">
        <v>1</v>
      </c>
      <c r="AF920" s="2" t="s">
        <v>101</v>
      </c>
      <c r="AG920" s="2">
        <v>4340</v>
      </c>
      <c r="AH920" s="2">
        <v>0</v>
      </c>
    </row>
    <row r="921" spans="2:34" x14ac:dyDescent="0.2">
      <c r="B921" s="2" t="s">
        <v>72</v>
      </c>
      <c r="C921" s="2" t="s">
        <v>101</v>
      </c>
      <c r="D921" s="2">
        <v>4341</v>
      </c>
      <c r="E921" s="73">
        <v>43283</v>
      </c>
      <c r="F921" s="2">
        <v>581004</v>
      </c>
      <c r="G921" s="2">
        <v>1531908</v>
      </c>
      <c r="H921" s="2">
        <v>70</v>
      </c>
      <c r="I921" s="2">
        <v>160.30604553222656</v>
      </c>
      <c r="J921" s="2">
        <v>382.60629272460937</v>
      </c>
      <c r="K921" s="2">
        <v>9</v>
      </c>
      <c r="L921" s="75">
        <v>53</v>
      </c>
      <c r="M921" s="75">
        <v>6.88616943359375</v>
      </c>
      <c r="N921" s="75">
        <v>98</v>
      </c>
      <c r="O921" s="75">
        <v>7</v>
      </c>
      <c r="P921" s="75">
        <v>7</v>
      </c>
      <c r="S921" s="2" t="s">
        <v>101</v>
      </c>
      <c r="T921" s="2">
        <v>4341</v>
      </c>
      <c r="U921" s="2">
        <v>140</v>
      </c>
      <c r="V921" s="2">
        <v>1</v>
      </c>
      <c r="X921" s="2" t="s">
        <v>101</v>
      </c>
      <c r="Y921" s="2">
        <v>4341</v>
      </c>
      <c r="Z921" s="2">
        <v>1</v>
      </c>
      <c r="AB921" s="2" t="s">
        <v>101</v>
      </c>
      <c r="AC921" s="2">
        <v>4341</v>
      </c>
      <c r="AD921" s="2">
        <v>7</v>
      </c>
      <c r="AF921" s="2" t="s">
        <v>101</v>
      </c>
      <c r="AG921" s="2">
        <v>4341</v>
      </c>
      <c r="AH921" s="2">
        <v>0</v>
      </c>
    </row>
    <row r="922" spans="2:34" x14ac:dyDescent="0.2">
      <c r="B922" s="2" t="s">
        <v>72</v>
      </c>
      <c r="C922" s="2" t="s">
        <v>101</v>
      </c>
      <c r="D922" s="2">
        <v>4342</v>
      </c>
      <c r="E922" s="73">
        <v>43283</v>
      </c>
      <c r="F922" s="2">
        <v>580997</v>
      </c>
      <c r="G922" s="2">
        <v>1533752</v>
      </c>
      <c r="H922" s="2">
        <v>108</v>
      </c>
      <c r="I922" s="2">
        <v>916.46502685546875</v>
      </c>
      <c r="J922" s="2">
        <v>361.80099487304687</v>
      </c>
      <c r="K922" s="2">
        <v>52</v>
      </c>
      <c r="L922" s="75">
        <v>43</v>
      </c>
      <c r="M922" s="75">
        <v>6.9564366340637207</v>
      </c>
      <c r="N922" s="75">
        <v>99</v>
      </c>
      <c r="O922" s="75">
        <v>7</v>
      </c>
      <c r="P922" s="75">
        <v>7</v>
      </c>
      <c r="S922" s="2" t="s">
        <v>101</v>
      </c>
      <c r="T922" s="2">
        <v>4342</v>
      </c>
      <c r="U922" s="2">
        <v>140</v>
      </c>
      <c r="V922" s="2">
        <v>1</v>
      </c>
      <c r="X922" s="2" t="s">
        <v>101</v>
      </c>
      <c r="Y922" s="2">
        <v>4342</v>
      </c>
      <c r="Z922" s="2">
        <v>1</v>
      </c>
      <c r="AB922" s="2" t="s">
        <v>101</v>
      </c>
      <c r="AC922" s="2">
        <v>4342</v>
      </c>
      <c r="AD922" s="2">
        <v>3</v>
      </c>
      <c r="AF922" s="2" t="s">
        <v>101</v>
      </c>
      <c r="AG922" s="2">
        <v>4342</v>
      </c>
      <c r="AH922" s="2">
        <v>0</v>
      </c>
    </row>
    <row r="923" spans="2:34" x14ac:dyDescent="0.2">
      <c r="B923" s="2" t="s">
        <v>72</v>
      </c>
      <c r="C923" s="2" t="s">
        <v>101</v>
      </c>
      <c r="D923" s="2">
        <v>4343</v>
      </c>
      <c r="E923" s="73">
        <v>43282</v>
      </c>
      <c r="F923" s="2">
        <v>581002</v>
      </c>
      <c r="G923" s="2">
        <v>1535707</v>
      </c>
      <c r="H923" s="2">
        <v>115</v>
      </c>
      <c r="I923" s="2">
        <v>516.73309326171875</v>
      </c>
      <c r="J923" s="2">
        <v>321.62149047851562</v>
      </c>
      <c r="K923" s="2">
        <v>34</v>
      </c>
      <c r="L923" s="75">
        <v>40</v>
      </c>
      <c r="M923" s="75">
        <v>7.0267033576965332</v>
      </c>
      <c r="N923" s="75">
        <v>100</v>
      </c>
      <c r="O923" s="75">
        <v>7</v>
      </c>
      <c r="P923" s="75">
        <v>7</v>
      </c>
      <c r="S923" s="2" t="s">
        <v>101</v>
      </c>
      <c r="T923" s="2">
        <v>4343</v>
      </c>
      <c r="U923" s="2">
        <v>140</v>
      </c>
      <c r="V923" s="2">
        <v>1</v>
      </c>
      <c r="X923" s="2" t="s">
        <v>101</v>
      </c>
      <c r="Y923" s="2">
        <v>4343</v>
      </c>
      <c r="Z923" s="2">
        <v>0</v>
      </c>
      <c r="AB923" s="2" t="s">
        <v>101</v>
      </c>
      <c r="AC923" s="2">
        <v>4343</v>
      </c>
      <c r="AD923" s="2">
        <v>2</v>
      </c>
      <c r="AF923" s="2" t="s">
        <v>101</v>
      </c>
      <c r="AG923" s="2">
        <v>4343</v>
      </c>
      <c r="AH923" s="2">
        <v>0</v>
      </c>
    </row>
    <row r="924" spans="2:34" x14ac:dyDescent="0.2">
      <c r="B924" s="2" t="s">
        <v>72</v>
      </c>
      <c r="C924" s="2" t="s">
        <v>101</v>
      </c>
      <c r="D924" s="2">
        <v>4344</v>
      </c>
      <c r="E924" s="73">
        <v>43271</v>
      </c>
      <c r="F924" s="2">
        <v>582007</v>
      </c>
      <c r="G924" s="2">
        <v>1532010</v>
      </c>
      <c r="H924" s="2">
        <v>95</v>
      </c>
      <c r="I924" s="2">
        <v>603.53173828125</v>
      </c>
      <c r="J924" s="2">
        <v>231.09112548828125</v>
      </c>
      <c r="K924" s="2">
        <v>32</v>
      </c>
      <c r="L924" s="75">
        <v>27</v>
      </c>
      <c r="M924" s="75">
        <v>6.9564361572265625</v>
      </c>
      <c r="N924" s="75">
        <v>99</v>
      </c>
      <c r="O924" s="75">
        <v>7</v>
      </c>
      <c r="P924" s="75">
        <v>7</v>
      </c>
      <c r="S924" s="2" t="s">
        <v>101</v>
      </c>
      <c r="T924" s="2">
        <v>4344</v>
      </c>
      <c r="U924" s="2">
        <v>140</v>
      </c>
      <c r="V924" s="2">
        <v>1</v>
      </c>
      <c r="X924" s="2" t="s">
        <v>101</v>
      </c>
      <c r="Y924" s="2">
        <v>4344</v>
      </c>
      <c r="Z924" s="2">
        <v>0</v>
      </c>
      <c r="AB924" s="2" t="s">
        <v>101</v>
      </c>
      <c r="AC924" s="2">
        <v>4344</v>
      </c>
      <c r="AD924" s="2">
        <v>2</v>
      </c>
      <c r="AF924" s="2" t="s">
        <v>101</v>
      </c>
      <c r="AG924" s="2">
        <v>4344</v>
      </c>
      <c r="AH924" s="2">
        <v>0</v>
      </c>
    </row>
    <row r="925" spans="2:34" x14ac:dyDescent="0.2">
      <c r="B925" s="2" t="s">
        <v>72</v>
      </c>
      <c r="C925" s="2" t="s">
        <v>101</v>
      </c>
      <c r="D925" s="2">
        <v>4345</v>
      </c>
      <c r="E925" s="73">
        <v>43281</v>
      </c>
      <c r="F925" s="2">
        <v>581996</v>
      </c>
      <c r="G925" s="2">
        <v>1533886</v>
      </c>
      <c r="H925" s="2">
        <v>94</v>
      </c>
      <c r="I925" s="2">
        <v>666.566162109375</v>
      </c>
      <c r="J925" s="2">
        <v>140.88679504394531</v>
      </c>
      <c r="K925" s="2">
        <v>36</v>
      </c>
      <c r="L925" s="75">
        <v>17</v>
      </c>
      <c r="M925" s="75">
        <v>6.3290529251098633</v>
      </c>
      <c r="N925" s="75">
        <v>97</v>
      </c>
      <c r="O925" s="75">
        <v>7</v>
      </c>
      <c r="P925" s="75">
        <v>6.5</v>
      </c>
      <c r="S925" s="2" t="s">
        <v>101</v>
      </c>
      <c r="T925" s="2">
        <v>4345</v>
      </c>
      <c r="U925" s="2">
        <v>140</v>
      </c>
      <c r="V925" s="2">
        <v>1</v>
      </c>
      <c r="X925" s="2" t="s">
        <v>101</v>
      </c>
      <c r="Y925" s="2">
        <v>4345</v>
      </c>
      <c r="Z925" s="2">
        <v>0</v>
      </c>
      <c r="AB925" s="2" t="s">
        <v>101</v>
      </c>
      <c r="AC925" s="2">
        <v>4345</v>
      </c>
      <c r="AD925" s="2">
        <v>3</v>
      </c>
      <c r="AF925" s="2" t="s">
        <v>101</v>
      </c>
      <c r="AG925" s="2">
        <v>4345</v>
      </c>
      <c r="AH925" s="2">
        <v>0</v>
      </c>
    </row>
    <row r="926" spans="2:34" x14ac:dyDescent="0.2">
      <c r="B926" s="2" t="s">
        <v>72</v>
      </c>
      <c r="C926" s="2" t="s">
        <v>101</v>
      </c>
      <c r="D926" s="2">
        <v>4347</v>
      </c>
      <c r="E926" s="73">
        <v>43271</v>
      </c>
      <c r="F926" s="2">
        <v>583003</v>
      </c>
      <c r="G926" s="2">
        <v>1530197</v>
      </c>
      <c r="H926" s="2">
        <v>92</v>
      </c>
      <c r="I926" s="2">
        <v>1245.920654296875</v>
      </c>
      <c r="J926" s="2">
        <v>374.74978637695312</v>
      </c>
      <c r="K926" s="2">
        <v>76</v>
      </c>
      <c r="L926" s="75">
        <v>43</v>
      </c>
      <c r="M926" s="75">
        <v>6.88616943359375</v>
      </c>
      <c r="N926" s="75">
        <v>98</v>
      </c>
      <c r="O926" s="75">
        <v>7</v>
      </c>
      <c r="P926" s="75">
        <v>7</v>
      </c>
      <c r="S926" s="2" t="s">
        <v>101</v>
      </c>
      <c r="T926" s="2">
        <v>4347</v>
      </c>
      <c r="U926" s="2">
        <v>140</v>
      </c>
      <c r="V926" s="2">
        <v>1</v>
      </c>
      <c r="X926" s="2" t="s">
        <v>101</v>
      </c>
      <c r="Y926" s="2">
        <v>4347</v>
      </c>
      <c r="Z926" s="2">
        <v>1</v>
      </c>
      <c r="AB926" s="2" t="s">
        <v>101</v>
      </c>
      <c r="AC926" s="2">
        <v>4347</v>
      </c>
      <c r="AD926" s="2">
        <v>1</v>
      </c>
      <c r="AF926" s="2" t="s">
        <v>101</v>
      </c>
      <c r="AG926" s="2">
        <v>4347</v>
      </c>
      <c r="AH926" s="2">
        <v>0</v>
      </c>
    </row>
    <row r="927" spans="2:34" x14ac:dyDescent="0.2">
      <c r="B927" s="2" t="s">
        <v>72</v>
      </c>
      <c r="C927" s="2" t="s">
        <v>101</v>
      </c>
      <c r="D927" s="2">
        <v>4348</v>
      </c>
      <c r="E927" s="73">
        <v>43271</v>
      </c>
      <c r="F927" s="2">
        <v>582950</v>
      </c>
      <c r="G927" s="2">
        <v>1532142</v>
      </c>
      <c r="H927" s="2">
        <v>100</v>
      </c>
      <c r="I927" s="2">
        <v>480.159423828125</v>
      </c>
      <c r="J927" s="2">
        <v>179.05397033691406</v>
      </c>
      <c r="K927" s="2">
        <v>29</v>
      </c>
      <c r="L927" s="75">
        <v>22</v>
      </c>
      <c r="M927" s="75">
        <v>6.9564361572265625</v>
      </c>
      <c r="N927" s="75">
        <v>99</v>
      </c>
      <c r="O927" s="75">
        <v>7</v>
      </c>
      <c r="P927" s="75">
        <v>7</v>
      </c>
      <c r="S927" s="2" t="s">
        <v>101</v>
      </c>
      <c r="T927" s="2">
        <v>4348</v>
      </c>
      <c r="U927" s="2">
        <v>140</v>
      </c>
      <c r="V927" s="2">
        <v>1</v>
      </c>
      <c r="X927" s="2" t="s">
        <v>101</v>
      </c>
      <c r="Y927" s="2">
        <v>4348</v>
      </c>
      <c r="Z927" s="2">
        <v>9</v>
      </c>
      <c r="AB927" s="2" t="s">
        <v>101</v>
      </c>
      <c r="AC927" s="2">
        <v>4348</v>
      </c>
      <c r="AD927" s="2">
        <v>0</v>
      </c>
      <c r="AF927" s="2" t="s">
        <v>101</v>
      </c>
      <c r="AG927" s="2">
        <v>4348</v>
      </c>
      <c r="AH927" s="2">
        <v>0</v>
      </c>
    </row>
    <row r="928" spans="2:34" x14ac:dyDescent="0.2">
      <c r="B928" s="2" t="s">
        <v>72</v>
      </c>
      <c r="C928" s="2" t="s">
        <v>101</v>
      </c>
      <c r="D928" s="2">
        <v>4349</v>
      </c>
      <c r="E928" s="73">
        <v>43281</v>
      </c>
      <c r="F928" s="2">
        <v>583015</v>
      </c>
      <c r="G928" s="2">
        <v>1534094</v>
      </c>
      <c r="H928" s="2">
        <v>52</v>
      </c>
      <c r="I928" s="2">
        <v>730.55767822265625</v>
      </c>
      <c r="J928" s="2">
        <v>67.444915771484375</v>
      </c>
      <c r="K928" s="2">
        <v>29</v>
      </c>
      <c r="L928" s="75">
        <v>10</v>
      </c>
      <c r="M928" s="75">
        <v>6.9564361572265625</v>
      </c>
      <c r="N928" s="75">
        <v>99</v>
      </c>
      <c r="O928" s="75">
        <v>7</v>
      </c>
      <c r="P928" s="75">
        <v>7</v>
      </c>
      <c r="S928" s="2" t="s">
        <v>101</v>
      </c>
      <c r="T928" s="2">
        <v>4349</v>
      </c>
      <c r="U928" s="2">
        <v>140</v>
      </c>
      <c r="V928" s="2">
        <v>1</v>
      </c>
      <c r="X928" s="2" t="s">
        <v>101</v>
      </c>
      <c r="Y928" s="2">
        <v>4349</v>
      </c>
      <c r="Z928" s="2">
        <v>0</v>
      </c>
      <c r="AB928" s="2" t="s">
        <v>101</v>
      </c>
      <c r="AC928" s="2">
        <v>4349</v>
      </c>
      <c r="AD928" s="2">
        <v>3</v>
      </c>
      <c r="AF928" s="2" t="s">
        <v>101</v>
      </c>
      <c r="AG928" s="2">
        <v>4349</v>
      </c>
      <c r="AH928" s="2">
        <v>0</v>
      </c>
    </row>
    <row r="929" spans="2:34" x14ac:dyDescent="0.2">
      <c r="B929" s="2" t="s">
        <v>72</v>
      </c>
      <c r="C929" s="2" t="s">
        <v>101</v>
      </c>
      <c r="D929" s="2">
        <v>4350</v>
      </c>
      <c r="E929" s="73">
        <v>43279</v>
      </c>
      <c r="F929" s="2">
        <v>583978</v>
      </c>
      <c r="G929" s="2">
        <v>1524392</v>
      </c>
      <c r="H929" s="2">
        <v>108</v>
      </c>
      <c r="I929" s="2">
        <v>449.42178344726562</v>
      </c>
      <c r="J929" s="2">
        <v>350.7252197265625</v>
      </c>
      <c r="K929" s="2">
        <v>30</v>
      </c>
      <c r="L929" s="75">
        <v>41</v>
      </c>
      <c r="M929" s="75">
        <v>6.9564361572265625</v>
      </c>
      <c r="N929" s="75">
        <v>99</v>
      </c>
      <c r="O929" s="75">
        <v>7</v>
      </c>
      <c r="P929" s="75">
        <v>7</v>
      </c>
      <c r="S929" s="2" t="s">
        <v>101</v>
      </c>
      <c r="T929" s="2">
        <v>4350</v>
      </c>
      <c r="U929" s="2">
        <v>140</v>
      </c>
      <c r="V929" s="2">
        <v>1</v>
      </c>
      <c r="X929" s="2" t="s">
        <v>101</v>
      </c>
      <c r="Y929" s="2">
        <v>4350</v>
      </c>
      <c r="Z929" s="2">
        <v>3</v>
      </c>
      <c r="AB929" s="2" t="s">
        <v>101</v>
      </c>
      <c r="AC929" s="2">
        <v>4350</v>
      </c>
      <c r="AD929" s="2">
        <v>8</v>
      </c>
      <c r="AF929" s="2" t="s">
        <v>101</v>
      </c>
      <c r="AG929" s="2">
        <v>4350</v>
      </c>
      <c r="AH929" s="2">
        <v>0</v>
      </c>
    </row>
    <row r="930" spans="2:34" x14ac:dyDescent="0.2">
      <c r="B930" s="2" t="s">
        <v>72</v>
      </c>
      <c r="C930" s="2" t="s">
        <v>101</v>
      </c>
      <c r="D930" s="2">
        <v>4351</v>
      </c>
      <c r="E930" s="73">
        <v>43280</v>
      </c>
      <c r="F930" s="2">
        <v>584003</v>
      </c>
      <c r="G930" s="2">
        <v>1530306</v>
      </c>
      <c r="H930" s="2">
        <v>85</v>
      </c>
      <c r="I930" s="2">
        <v>2259.830078125</v>
      </c>
      <c r="J930" s="2">
        <v>258.45693969726562</v>
      </c>
      <c r="K930" s="2">
        <v>111</v>
      </c>
      <c r="L930" s="75">
        <v>29</v>
      </c>
      <c r="M930" s="75">
        <v>6.9564361572265625</v>
      </c>
      <c r="N930" s="75">
        <v>99</v>
      </c>
      <c r="O930" s="75">
        <v>7</v>
      </c>
      <c r="P930" s="75">
        <v>7</v>
      </c>
      <c r="S930" s="2" t="s">
        <v>101</v>
      </c>
      <c r="T930" s="2">
        <v>4351</v>
      </c>
      <c r="U930" s="2">
        <v>140</v>
      </c>
      <c r="V930" s="2">
        <v>1</v>
      </c>
      <c r="X930" s="2" t="s">
        <v>101</v>
      </c>
      <c r="Y930" s="2">
        <v>4351</v>
      </c>
      <c r="Z930" s="2">
        <v>1</v>
      </c>
      <c r="AB930" s="2" t="s">
        <v>101</v>
      </c>
      <c r="AC930" s="2">
        <v>4351</v>
      </c>
      <c r="AD930" s="2">
        <v>2</v>
      </c>
      <c r="AF930" s="2" t="s">
        <v>101</v>
      </c>
      <c r="AG930" s="2">
        <v>4351</v>
      </c>
      <c r="AH930" s="2">
        <v>0</v>
      </c>
    </row>
    <row r="931" spans="2:34" x14ac:dyDescent="0.2">
      <c r="B931" s="2" t="s">
        <v>72</v>
      </c>
      <c r="C931" s="2" t="s">
        <v>101</v>
      </c>
      <c r="D931" s="2">
        <v>4352</v>
      </c>
      <c r="E931" s="73">
        <v>43280</v>
      </c>
      <c r="F931" s="2">
        <v>584009</v>
      </c>
      <c r="G931" s="2">
        <v>1532298</v>
      </c>
      <c r="H931" s="2">
        <v>25</v>
      </c>
      <c r="I931" s="2">
        <v>538.1365966796875</v>
      </c>
      <c r="J931" s="2">
        <v>147.43893432617187</v>
      </c>
      <c r="K931" s="2">
        <v>21</v>
      </c>
      <c r="L931" s="75">
        <v>24</v>
      </c>
      <c r="M931" s="75">
        <v>7.0267033576965332</v>
      </c>
      <c r="N931" s="75">
        <v>100</v>
      </c>
      <c r="O931" s="75">
        <v>7</v>
      </c>
      <c r="P931" s="75">
        <v>7</v>
      </c>
      <c r="S931" s="2" t="s">
        <v>101</v>
      </c>
      <c r="T931" s="2">
        <v>4352</v>
      </c>
      <c r="U931" s="2">
        <v>140</v>
      </c>
      <c r="V931" s="2">
        <v>1</v>
      </c>
      <c r="X931" s="2" t="s">
        <v>101</v>
      </c>
      <c r="Y931" s="2">
        <v>4352</v>
      </c>
      <c r="Z931" s="2">
        <v>0</v>
      </c>
      <c r="AB931" s="2" t="s">
        <v>101</v>
      </c>
      <c r="AC931" s="2">
        <v>4352</v>
      </c>
      <c r="AD931" s="2">
        <v>0</v>
      </c>
      <c r="AF931" s="2" t="s">
        <v>101</v>
      </c>
      <c r="AG931" s="2">
        <v>4352</v>
      </c>
      <c r="AH931" s="2">
        <v>0</v>
      </c>
    </row>
    <row r="932" spans="2:34" x14ac:dyDescent="0.2">
      <c r="B932" s="2" t="s">
        <v>72</v>
      </c>
      <c r="C932" s="2" t="s">
        <v>101</v>
      </c>
      <c r="D932" s="2">
        <v>4353</v>
      </c>
      <c r="E932" s="73">
        <v>43279</v>
      </c>
      <c r="F932" s="2">
        <v>585019</v>
      </c>
      <c r="G932" s="2">
        <v>1522591</v>
      </c>
      <c r="H932" s="2">
        <v>101</v>
      </c>
      <c r="I932" s="2">
        <v>441.38943481445312</v>
      </c>
      <c r="J932" s="2">
        <v>463.3389892578125</v>
      </c>
      <c r="K932" s="2">
        <v>30</v>
      </c>
      <c r="L932" s="75">
        <v>54</v>
      </c>
      <c r="M932" s="75">
        <v>6.9564361572265625</v>
      </c>
      <c r="N932" s="75">
        <v>99</v>
      </c>
      <c r="O932" s="75">
        <v>7</v>
      </c>
      <c r="P932" s="75">
        <v>7</v>
      </c>
      <c r="S932" s="2" t="s">
        <v>101</v>
      </c>
      <c r="T932" s="2">
        <v>4353</v>
      </c>
      <c r="U932" s="2">
        <v>140</v>
      </c>
      <c r="V932" s="2">
        <v>1</v>
      </c>
      <c r="X932" s="2" t="s">
        <v>101</v>
      </c>
      <c r="Y932" s="2">
        <v>4353</v>
      </c>
      <c r="Z932" s="2">
        <v>0</v>
      </c>
      <c r="AB932" s="2" t="s">
        <v>101</v>
      </c>
      <c r="AC932" s="2">
        <v>4353</v>
      </c>
      <c r="AD932" s="2">
        <v>8</v>
      </c>
      <c r="AF932" s="2" t="s">
        <v>101</v>
      </c>
      <c r="AG932" s="2">
        <v>4353</v>
      </c>
      <c r="AH932" s="2">
        <v>0</v>
      </c>
    </row>
    <row r="933" spans="2:34" x14ac:dyDescent="0.2">
      <c r="B933" s="2" t="s">
        <v>72</v>
      </c>
      <c r="C933" s="2" t="s">
        <v>101</v>
      </c>
      <c r="D933" s="2">
        <v>4354</v>
      </c>
      <c r="E933" s="73">
        <v>43279</v>
      </c>
      <c r="F933" s="2">
        <v>584995</v>
      </c>
      <c r="G933" s="2">
        <v>1524541</v>
      </c>
      <c r="H933" s="2">
        <v>102</v>
      </c>
      <c r="I933" s="2">
        <v>520.59832763671875</v>
      </c>
      <c r="J933" s="2">
        <v>614.93365478515625</v>
      </c>
      <c r="K933" s="2">
        <v>36</v>
      </c>
      <c r="L933" s="75">
        <v>70</v>
      </c>
      <c r="M933" s="75">
        <v>7.0267033576965332</v>
      </c>
      <c r="N933" s="75">
        <v>100</v>
      </c>
      <c r="O933" s="75">
        <v>7</v>
      </c>
      <c r="P933" s="75">
        <v>7</v>
      </c>
      <c r="S933" s="2" t="s">
        <v>101</v>
      </c>
      <c r="T933" s="2">
        <v>4354</v>
      </c>
      <c r="U933" s="2">
        <v>140</v>
      </c>
      <c r="V933" s="2">
        <v>1</v>
      </c>
      <c r="X933" s="2" t="s">
        <v>101</v>
      </c>
      <c r="Y933" s="2">
        <v>4354</v>
      </c>
      <c r="Z933" s="2">
        <v>0</v>
      </c>
      <c r="AB933" s="2" t="s">
        <v>101</v>
      </c>
      <c r="AC933" s="2">
        <v>4354</v>
      </c>
      <c r="AD933" s="2">
        <v>2</v>
      </c>
      <c r="AF933" s="2" t="s">
        <v>101</v>
      </c>
      <c r="AG933" s="2">
        <v>4354</v>
      </c>
      <c r="AH933" s="2">
        <v>0</v>
      </c>
    </row>
    <row r="934" spans="2:34" x14ac:dyDescent="0.2">
      <c r="B934" s="2" t="s">
        <v>72</v>
      </c>
      <c r="C934" s="2" t="s">
        <v>101</v>
      </c>
      <c r="D934" s="2">
        <v>4355</v>
      </c>
      <c r="E934" s="73">
        <v>43280</v>
      </c>
      <c r="F934" s="2">
        <v>584998</v>
      </c>
      <c r="G934" s="2">
        <v>1530423</v>
      </c>
      <c r="H934" s="2">
        <v>90</v>
      </c>
      <c r="I934" s="2">
        <v>1175.291748046875</v>
      </c>
      <c r="J934" s="2">
        <v>323.62969970703125</v>
      </c>
      <c r="K934" s="2">
        <v>61</v>
      </c>
      <c r="L934" s="75">
        <v>44</v>
      </c>
      <c r="M934" s="75">
        <v>6.9564366340637207</v>
      </c>
      <c r="N934" s="75">
        <v>99</v>
      </c>
      <c r="O934" s="75">
        <v>7</v>
      </c>
      <c r="P934" s="75">
        <v>7</v>
      </c>
      <c r="S934" s="2" t="s">
        <v>101</v>
      </c>
      <c r="T934" s="2">
        <v>4355</v>
      </c>
      <c r="U934" s="2">
        <v>140</v>
      </c>
      <c r="V934" s="2">
        <v>1</v>
      </c>
      <c r="X934" s="2" t="s">
        <v>101</v>
      </c>
      <c r="Y934" s="2">
        <v>4355</v>
      </c>
      <c r="Z934" s="2">
        <v>0</v>
      </c>
      <c r="AB934" s="2" t="s">
        <v>101</v>
      </c>
      <c r="AC934" s="2">
        <v>4355</v>
      </c>
      <c r="AD934" s="2">
        <v>2</v>
      </c>
      <c r="AF934" s="2" t="s">
        <v>101</v>
      </c>
      <c r="AG934" s="2">
        <v>4355</v>
      </c>
      <c r="AH934" s="2">
        <v>0</v>
      </c>
    </row>
    <row r="935" spans="2:34" x14ac:dyDescent="0.2">
      <c r="B935" s="2" t="s">
        <v>72</v>
      </c>
      <c r="C935" s="2" t="s">
        <v>101</v>
      </c>
      <c r="D935" s="2">
        <v>4356</v>
      </c>
      <c r="E935" s="73">
        <v>43341</v>
      </c>
      <c r="F935" s="2">
        <v>585975</v>
      </c>
      <c r="G935" s="2">
        <v>1514808</v>
      </c>
      <c r="H935" s="2">
        <v>72</v>
      </c>
      <c r="I935" s="2">
        <v>1116.2646484375</v>
      </c>
      <c r="J935" s="2">
        <v>431.22317504882812</v>
      </c>
      <c r="K935" s="2">
        <v>53</v>
      </c>
      <c r="L935" s="75">
        <v>60</v>
      </c>
      <c r="M935" s="75">
        <v>6.9564361572265625</v>
      </c>
      <c r="N935" s="75">
        <v>99</v>
      </c>
      <c r="O935" s="75">
        <v>7</v>
      </c>
      <c r="P935" s="75">
        <v>7</v>
      </c>
      <c r="S935" s="2" t="s">
        <v>101</v>
      </c>
      <c r="T935" s="2">
        <v>4356</v>
      </c>
      <c r="U935" s="2">
        <v>140</v>
      </c>
      <c r="V935" s="2">
        <v>1</v>
      </c>
      <c r="X935" s="2" t="s">
        <v>101</v>
      </c>
      <c r="Y935" s="2">
        <v>4356</v>
      </c>
      <c r="Z935" s="2">
        <v>0</v>
      </c>
      <c r="AB935" s="2" t="s">
        <v>101</v>
      </c>
      <c r="AC935" s="2">
        <v>4356</v>
      </c>
      <c r="AD935" s="2">
        <v>0</v>
      </c>
      <c r="AF935" s="2" t="s">
        <v>101</v>
      </c>
      <c r="AG935" s="2">
        <v>4356</v>
      </c>
      <c r="AH935" s="2">
        <v>0</v>
      </c>
    </row>
    <row r="936" spans="2:34" x14ac:dyDescent="0.2">
      <c r="B936" s="2" t="s">
        <v>72</v>
      </c>
      <c r="C936" s="2" t="s">
        <v>101</v>
      </c>
      <c r="D936" s="2">
        <v>4357</v>
      </c>
      <c r="E936" s="73">
        <v>43341</v>
      </c>
      <c r="F936" s="2">
        <v>585976</v>
      </c>
      <c r="G936" s="2">
        <v>1520693</v>
      </c>
      <c r="H936" s="2">
        <v>71</v>
      </c>
      <c r="I936" s="2">
        <v>1753.2271728515625</v>
      </c>
      <c r="J936" s="2">
        <v>582.8348388671875</v>
      </c>
      <c r="K936" s="2">
        <v>68</v>
      </c>
      <c r="L936" s="75">
        <v>77</v>
      </c>
      <c r="M936" s="75">
        <v>7.0267033576965332</v>
      </c>
      <c r="N936" s="75">
        <v>100</v>
      </c>
      <c r="O936" s="75">
        <v>7</v>
      </c>
      <c r="P936" s="75">
        <v>7</v>
      </c>
      <c r="S936" s="2" t="s">
        <v>101</v>
      </c>
      <c r="T936" s="2">
        <v>4357</v>
      </c>
      <c r="U936" s="2">
        <v>140</v>
      </c>
      <c r="V936" s="2">
        <v>1</v>
      </c>
      <c r="X936" s="2" t="s">
        <v>101</v>
      </c>
      <c r="Y936" s="2">
        <v>4357</v>
      </c>
      <c r="Z936" s="2">
        <v>0</v>
      </c>
      <c r="AB936" s="2" t="s">
        <v>101</v>
      </c>
      <c r="AC936" s="2">
        <v>4357</v>
      </c>
      <c r="AD936" s="2">
        <v>10</v>
      </c>
      <c r="AF936" s="2" t="s">
        <v>101</v>
      </c>
      <c r="AG936" s="2">
        <v>4357</v>
      </c>
      <c r="AH936" s="2">
        <v>0</v>
      </c>
    </row>
    <row r="937" spans="2:34" x14ac:dyDescent="0.2">
      <c r="B937" s="2" t="s">
        <v>72</v>
      </c>
      <c r="C937" s="2" t="s">
        <v>101</v>
      </c>
      <c r="D937" s="2">
        <v>4358</v>
      </c>
      <c r="E937" s="73">
        <v>43298</v>
      </c>
      <c r="F937" s="2">
        <v>585987</v>
      </c>
      <c r="G937" s="2">
        <v>1522729</v>
      </c>
      <c r="H937" s="2">
        <v>80</v>
      </c>
      <c r="I937" s="2">
        <v>117.998046875</v>
      </c>
      <c r="J937" s="2">
        <v>63.254035949707031</v>
      </c>
      <c r="K937" s="2">
        <v>8</v>
      </c>
      <c r="L937" s="75">
        <v>9</v>
      </c>
      <c r="M937" s="75">
        <v>6.88616943359375</v>
      </c>
      <c r="N937" s="75">
        <v>98</v>
      </c>
      <c r="O937" s="75">
        <v>7</v>
      </c>
      <c r="P937" s="75">
        <v>7</v>
      </c>
      <c r="S937" s="2" t="s">
        <v>101</v>
      </c>
      <c r="T937" s="2">
        <v>4358</v>
      </c>
      <c r="U937" s="2">
        <v>140</v>
      </c>
      <c r="V937" s="2">
        <v>1</v>
      </c>
      <c r="X937" s="2" t="s">
        <v>101</v>
      </c>
      <c r="Y937" s="2">
        <v>4358</v>
      </c>
      <c r="Z937" s="2">
        <v>6</v>
      </c>
      <c r="AB937" s="2" t="s">
        <v>101</v>
      </c>
      <c r="AC937" s="2">
        <v>4358</v>
      </c>
      <c r="AD937" s="2">
        <v>0</v>
      </c>
      <c r="AF937" s="2" t="s">
        <v>101</v>
      </c>
      <c r="AG937" s="2">
        <v>4358</v>
      </c>
      <c r="AH937" s="2">
        <v>0</v>
      </c>
    </row>
    <row r="938" spans="2:34" x14ac:dyDescent="0.2">
      <c r="B938" s="2" t="s">
        <v>72</v>
      </c>
      <c r="C938" s="2" t="s">
        <v>101</v>
      </c>
      <c r="D938" s="2">
        <v>4359</v>
      </c>
      <c r="E938" s="73">
        <v>43298</v>
      </c>
      <c r="F938" s="2">
        <v>590002</v>
      </c>
      <c r="G938" s="2">
        <v>1524627</v>
      </c>
      <c r="H938" s="2">
        <v>92</v>
      </c>
      <c r="I938" s="2">
        <v>1501.4664306640625</v>
      </c>
      <c r="J938" s="2">
        <v>568.22528076171875</v>
      </c>
      <c r="K938" s="2">
        <v>90</v>
      </c>
      <c r="L938" s="75">
        <v>63</v>
      </c>
      <c r="M938" s="75">
        <v>6.9564361572265625</v>
      </c>
      <c r="N938" s="75">
        <v>99</v>
      </c>
      <c r="O938" s="75">
        <v>7</v>
      </c>
      <c r="P938" s="75">
        <v>7</v>
      </c>
      <c r="S938" s="2" t="s">
        <v>101</v>
      </c>
      <c r="T938" s="2">
        <v>4359</v>
      </c>
      <c r="U938" s="2">
        <v>140</v>
      </c>
      <c r="V938" s="2">
        <v>1</v>
      </c>
      <c r="X938" s="2" t="s">
        <v>101</v>
      </c>
      <c r="Y938" s="2">
        <v>4359</v>
      </c>
      <c r="Z938" s="2">
        <v>2</v>
      </c>
      <c r="AB938" s="2" t="s">
        <v>101</v>
      </c>
      <c r="AC938" s="2">
        <v>4359</v>
      </c>
      <c r="AD938" s="2">
        <v>13</v>
      </c>
      <c r="AF938" s="2" t="s">
        <v>101</v>
      </c>
      <c r="AG938" s="2">
        <v>4359</v>
      </c>
      <c r="AH938" s="2">
        <v>0</v>
      </c>
    </row>
    <row r="939" spans="2:34" x14ac:dyDescent="0.2">
      <c r="B939" s="2" t="s">
        <v>72</v>
      </c>
      <c r="C939" s="2" t="s">
        <v>101</v>
      </c>
      <c r="D939" s="2">
        <v>4360</v>
      </c>
      <c r="E939" s="73">
        <v>43296</v>
      </c>
      <c r="F939" s="2">
        <v>590002</v>
      </c>
      <c r="G939" s="2">
        <v>1530528</v>
      </c>
      <c r="H939" s="2">
        <v>84</v>
      </c>
      <c r="I939" s="2">
        <v>1486.5206298828125</v>
      </c>
      <c r="J939" s="2">
        <v>216.77688598632812</v>
      </c>
      <c r="K939" s="2">
        <v>66</v>
      </c>
      <c r="L939" s="75">
        <v>31</v>
      </c>
      <c r="M939" s="75">
        <v>6.88616943359375</v>
      </c>
      <c r="N939" s="75">
        <v>98</v>
      </c>
      <c r="O939" s="75">
        <v>7</v>
      </c>
      <c r="P939" s="75">
        <v>7</v>
      </c>
      <c r="S939" s="2" t="s">
        <v>101</v>
      </c>
      <c r="T939" s="2">
        <v>4360</v>
      </c>
      <c r="U939" s="2">
        <v>140</v>
      </c>
      <c r="V939" s="2">
        <v>1</v>
      </c>
      <c r="X939" s="2" t="s">
        <v>101</v>
      </c>
      <c r="Y939" s="2">
        <v>4360</v>
      </c>
      <c r="Z939" s="2">
        <v>0</v>
      </c>
      <c r="AB939" s="2" t="s">
        <v>101</v>
      </c>
      <c r="AC939" s="2">
        <v>4360</v>
      </c>
      <c r="AD939" s="2">
        <v>16</v>
      </c>
      <c r="AF939" s="2" t="s">
        <v>101</v>
      </c>
      <c r="AG939" s="2">
        <v>4360</v>
      </c>
      <c r="AH939" s="2">
        <v>0</v>
      </c>
    </row>
    <row r="940" spans="2:34" x14ac:dyDescent="0.2">
      <c r="B940" s="2" t="s">
        <v>72</v>
      </c>
      <c r="C940" s="2" t="s">
        <v>101</v>
      </c>
      <c r="D940" s="2">
        <v>4361</v>
      </c>
      <c r="E940" s="73">
        <v>43341</v>
      </c>
      <c r="F940" s="2">
        <v>591009</v>
      </c>
      <c r="G940" s="2">
        <v>1520795</v>
      </c>
      <c r="H940" s="2">
        <v>77</v>
      </c>
      <c r="I940" s="2">
        <v>386.61587524414062</v>
      </c>
      <c r="J940" s="2">
        <v>1014.0929565429687</v>
      </c>
      <c r="K940" s="2">
        <v>20</v>
      </c>
      <c r="L940" s="75">
        <v>143</v>
      </c>
      <c r="M940" s="75">
        <v>7.0969705581665039</v>
      </c>
      <c r="N940" s="75">
        <v>101</v>
      </c>
      <c r="O940" s="75">
        <v>7</v>
      </c>
      <c r="P940" s="75">
        <v>7</v>
      </c>
      <c r="S940" s="2" t="s">
        <v>101</v>
      </c>
      <c r="T940" s="2">
        <v>4361</v>
      </c>
      <c r="U940" s="2">
        <v>140</v>
      </c>
      <c r="V940" s="2">
        <v>1</v>
      </c>
      <c r="X940" s="2" t="s">
        <v>101</v>
      </c>
      <c r="Y940" s="2">
        <v>4361</v>
      </c>
      <c r="Z940" s="2">
        <v>0</v>
      </c>
      <c r="AB940" s="2" t="s">
        <v>101</v>
      </c>
      <c r="AC940" s="2">
        <v>4361</v>
      </c>
      <c r="AD940" s="2">
        <v>9</v>
      </c>
      <c r="AF940" s="2" t="s">
        <v>101</v>
      </c>
      <c r="AG940" s="2">
        <v>4361</v>
      </c>
      <c r="AH940" s="2">
        <v>0</v>
      </c>
    </row>
    <row r="941" spans="2:34" x14ac:dyDescent="0.2">
      <c r="B941" s="2" t="s">
        <v>72</v>
      </c>
      <c r="C941" s="2" t="s">
        <v>101</v>
      </c>
      <c r="D941" s="2">
        <v>4362</v>
      </c>
      <c r="E941" s="73">
        <v>43298</v>
      </c>
      <c r="F941" s="2">
        <v>591003</v>
      </c>
      <c r="G941" s="2">
        <v>1522735</v>
      </c>
      <c r="H941" s="2">
        <v>55</v>
      </c>
      <c r="I941" s="2">
        <v>408.68997192382812</v>
      </c>
      <c r="J941" s="2">
        <v>234.37506103515625</v>
      </c>
      <c r="K941" s="2">
        <v>17</v>
      </c>
      <c r="L941" s="75">
        <v>39</v>
      </c>
      <c r="M941" s="75">
        <v>6.88616943359375</v>
      </c>
      <c r="N941" s="75">
        <v>98</v>
      </c>
      <c r="O941" s="75">
        <v>7</v>
      </c>
      <c r="P941" s="75">
        <v>7</v>
      </c>
      <c r="S941" s="2" t="s">
        <v>101</v>
      </c>
      <c r="T941" s="2">
        <v>4362</v>
      </c>
      <c r="U941" s="2">
        <v>140</v>
      </c>
      <c r="V941" s="2">
        <v>1</v>
      </c>
      <c r="X941" s="2" t="s">
        <v>101</v>
      </c>
      <c r="Y941" s="2">
        <v>4362</v>
      </c>
      <c r="Z941" s="2">
        <v>0</v>
      </c>
      <c r="AB941" s="2" t="s">
        <v>101</v>
      </c>
      <c r="AC941" s="2">
        <v>4362</v>
      </c>
      <c r="AD941" s="2">
        <v>3</v>
      </c>
      <c r="AF941" s="2" t="s">
        <v>101</v>
      </c>
      <c r="AG941" s="2">
        <v>4362</v>
      </c>
      <c r="AH941" s="2">
        <v>0</v>
      </c>
    </row>
    <row r="942" spans="2:34" x14ac:dyDescent="0.2">
      <c r="B942" s="2" t="s">
        <v>72</v>
      </c>
      <c r="C942" s="2" t="s">
        <v>101</v>
      </c>
      <c r="D942" s="2">
        <v>4363</v>
      </c>
      <c r="E942" s="73">
        <v>43297</v>
      </c>
      <c r="F942" s="2">
        <v>591018</v>
      </c>
      <c r="G942" s="2">
        <v>1524707</v>
      </c>
      <c r="H942" s="2">
        <v>73</v>
      </c>
      <c r="I942" s="2">
        <v>418.0745849609375</v>
      </c>
      <c r="J942" s="2">
        <v>285.60934448242187</v>
      </c>
      <c r="K942" s="2">
        <v>21</v>
      </c>
      <c r="L942" s="75">
        <v>37</v>
      </c>
      <c r="M942" s="75">
        <v>6.9564361572265625</v>
      </c>
      <c r="N942" s="75">
        <v>99</v>
      </c>
      <c r="O942" s="75">
        <v>7</v>
      </c>
      <c r="P942" s="75">
        <v>7</v>
      </c>
      <c r="S942" s="2" t="s">
        <v>101</v>
      </c>
      <c r="T942" s="2">
        <v>4363</v>
      </c>
      <c r="U942" s="2">
        <v>120</v>
      </c>
      <c r="V942" s="2">
        <v>1</v>
      </c>
      <c r="X942" s="2" t="s">
        <v>101</v>
      </c>
      <c r="Y942" s="2">
        <v>4363</v>
      </c>
      <c r="Z942" s="2">
        <v>0</v>
      </c>
      <c r="AB942" s="2" t="s">
        <v>101</v>
      </c>
      <c r="AC942" s="2">
        <v>4363</v>
      </c>
      <c r="AD942" s="2">
        <v>4</v>
      </c>
      <c r="AF942" s="2" t="s">
        <v>101</v>
      </c>
      <c r="AG942" s="2">
        <v>4363</v>
      </c>
      <c r="AH942" s="2">
        <v>0</v>
      </c>
    </row>
    <row r="943" spans="2:34" x14ac:dyDescent="0.2">
      <c r="B943" s="2" t="s">
        <v>72</v>
      </c>
      <c r="C943" s="2" t="s">
        <v>101</v>
      </c>
      <c r="D943" s="2">
        <v>4364</v>
      </c>
      <c r="E943" s="73">
        <v>43296</v>
      </c>
      <c r="F943" s="2">
        <v>591001</v>
      </c>
      <c r="G943" s="2">
        <v>1530625</v>
      </c>
      <c r="H943" s="2">
        <v>46</v>
      </c>
      <c r="I943" s="2">
        <v>863.72698974609375</v>
      </c>
      <c r="J943" s="2">
        <v>242.73370361328125</v>
      </c>
      <c r="K943" s="2">
        <v>24</v>
      </c>
      <c r="L943" s="75">
        <v>38</v>
      </c>
      <c r="M943" s="75">
        <v>6.9564361572265625</v>
      </c>
      <c r="N943" s="75">
        <v>99</v>
      </c>
      <c r="O943" s="75">
        <v>7</v>
      </c>
      <c r="P943" s="75">
        <v>7</v>
      </c>
      <c r="S943" s="2" t="s">
        <v>101</v>
      </c>
      <c r="T943" s="2">
        <v>4364</v>
      </c>
      <c r="U943" s="2">
        <v>140</v>
      </c>
      <c r="V943" s="2">
        <v>1</v>
      </c>
      <c r="X943" s="2" t="s">
        <v>101</v>
      </c>
      <c r="Y943" s="2">
        <v>4364</v>
      </c>
      <c r="Z943" s="2">
        <v>0</v>
      </c>
      <c r="AB943" s="2" t="s">
        <v>101</v>
      </c>
      <c r="AC943" s="2">
        <v>4364</v>
      </c>
      <c r="AD943" s="2">
        <v>4</v>
      </c>
      <c r="AF943" s="2" t="s">
        <v>101</v>
      </c>
      <c r="AG943" s="2">
        <v>4364</v>
      </c>
      <c r="AH943" s="2">
        <v>0</v>
      </c>
    </row>
    <row r="944" spans="2:34" x14ac:dyDescent="0.2">
      <c r="B944" s="2" t="s">
        <v>72</v>
      </c>
      <c r="C944" s="2" t="s">
        <v>101</v>
      </c>
      <c r="D944" s="2">
        <v>4365</v>
      </c>
      <c r="E944" s="73">
        <v>43296</v>
      </c>
      <c r="F944" s="2">
        <v>591002</v>
      </c>
      <c r="G944" s="2">
        <v>1532604</v>
      </c>
      <c r="H944" s="2">
        <v>20</v>
      </c>
      <c r="I944" s="2">
        <v>870.88519287109375</v>
      </c>
      <c r="J944" s="2">
        <v>75.243927001953125</v>
      </c>
      <c r="K944" s="2">
        <v>30</v>
      </c>
      <c r="L944" s="75">
        <v>11</v>
      </c>
      <c r="M944" s="75">
        <v>6.9564366340637207</v>
      </c>
      <c r="N944" s="75">
        <v>99</v>
      </c>
      <c r="O944" s="75">
        <v>7</v>
      </c>
      <c r="P944" s="75">
        <v>7</v>
      </c>
      <c r="S944" s="2" t="s">
        <v>101</v>
      </c>
      <c r="T944" s="2">
        <v>4365</v>
      </c>
      <c r="U944" s="2">
        <v>140</v>
      </c>
      <c r="V944" s="2">
        <v>1</v>
      </c>
      <c r="X944" s="2" t="s">
        <v>101</v>
      </c>
      <c r="Y944" s="2">
        <v>4365</v>
      </c>
      <c r="Z944" s="2">
        <v>0</v>
      </c>
      <c r="AB944" s="2" t="s">
        <v>101</v>
      </c>
      <c r="AC944" s="2">
        <v>4365</v>
      </c>
      <c r="AD944" s="2">
        <v>1</v>
      </c>
      <c r="AF944" s="2" t="s">
        <v>101</v>
      </c>
      <c r="AG944" s="2">
        <v>4365</v>
      </c>
      <c r="AH944" s="2">
        <v>0</v>
      </c>
    </row>
    <row r="945" spans="2:34" x14ac:dyDescent="0.2">
      <c r="B945" s="2" t="s">
        <v>72</v>
      </c>
      <c r="C945" s="2" t="s">
        <v>101</v>
      </c>
      <c r="D945" s="2">
        <v>4366</v>
      </c>
      <c r="E945" s="73">
        <v>43343</v>
      </c>
      <c r="F945" s="2">
        <v>592033</v>
      </c>
      <c r="G945" s="2">
        <v>1521099</v>
      </c>
      <c r="H945" s="2">
        <v>38</v>
      </c>
      <c r="I945" s="2">
        <v>590.72686767578125</v>
      </c>
      <c r="J945" s="2">
        <v>438.88897705078125</v>
      </c>
      <c r="K945" s="2">
        <v>28</v>
      </c>
      <c r="L945" s="75">
        <v>66</v>
      </c>
      <c r="M945" s="75">
        <v>6.9564361572265625</v>
      </c>
      <c r="N945" s="75">
        <v>99</v>
      </c>
      <c r="O945" s="75">
        <v>7</v>
      </c>
      <c r="P945" s="75">
        <v>7</v>
      </c>
      <c r="S945" s="2" t="s">
        <v>101</v>
      </c>
      <c r="T945" s="2">
        <v>4366</v>
      </c>
      <c r="U945" s="2">
        <v>140</v>
      </c>
      <c r="V945" s="2">
        <v>1</v>
      </c>
      <c r="X945" s="2" t="s">
        <v>101</v>
      </c>
      <c r="Y945" s="2">
        <v>4366</v>
      </c>
      <c r="Z945" s="2">
        <v>0</v>
      </c>
      <c r="AB945" s="2" t="s">
        <v>101</v>
      </c>
      <c r="AC945" s="2">
        <v>4366</v>
      </c>
      <c r="AD945" s="2">
        <v>0</v>
      </c>
      <c r="AF945" s="2" t="s">
        <v>101</v>
      </c>
      <c r="AG945" s="2">
        <v>4366</v>
      </c>
      <c r="AH945" s="2">
        <v>0</v>
      </c>
    </row>
    <row r="946" spans="2:34" x14ac:dyDescent="0.2">
      <c r="B946" s="2" t="s">
        <v>72</v>
      </c>
      <c r="C946" s="2" t="s">
        <v>101</v>
      </c>
      <c r="D946" s="2">
        <v>4367</v>
      </c>
      <c r="E946" s="73">
        <v>43299</v>
      </c>
      <c r="F946" s="2">
        <v>591998</v>
      </c>
      <c r="G946" s="2">
        <v>1522751</v>
      </c>
      <c r="H946" s="2">
        <v>42</v>
      </c>
      <c r="I946" s="2">
        <v>380.1024169921875</v>
      </c>
      <c r="J946" s="2">
        <v>182.08415222167969</v>
      </c>
      <c r="K946" s="2">
        <v>13</v>
      </c>
      <c r="L946" s="75">
        <v>26</v>
      </c>
      <c r="M946" s="75">
        <v>6.9564361572265625</v>
      </c>
      <c r="N946" s="75">
        <v>99</v>
      </c>
      <c r="O946" s="75">
        <v>7</v>
      </c>
      <c r="P946" s="75">
        <v>7</v>
      </c>
      <c r="S946" s="2" t="s">
        <v>101</v>
      </c>
      <c r="T946" s="2">
        <v>4367</v>
      </c>
      <c r="U946" s="2">
        <v>140</v>
      </c>
      <c r="V946" s="2">
        <v>1</v>
      </c>
      <c r="X946" s="2" t="s">
        <v>101</v>
      </c>
      <c r="Y946" s="2">
        <v>4367</v>
      </c>
      <c r="Z946" s="2">
        <v>0</v>
      </c>
      <c r="AB946" s="2" t="s">
        <v>101</v>
      </c>
      <c r="AC946" s="2">
        <v>4367</v>
      </c>
      <c r="AD946" s="2">
        <v>6</v>
      </c>
      <c r="AF946" s="2" t="s">
        <v>101</v>
      </c>
      <c r="AG946" s="2">
        <v>4367</v>
      </c>
      <c r="AH946" s="2">
        <v>0</v>
      </c>
    </row>
    <row r="947" spans="2:34" x14ac:dyDescent="0.2">
      <c r="B947" s="2" t="s">
        <v>72</v>
      </c>
      <c r="C947" s="2" t="s">
        <v>101</v>
      </c>
      <c r="D947" s="2">
        <v>4368</v>
      </c>
      <c r="E947" s="73">
        <v>43297</v>
      </c>
      <c r="F947" s="2">
        <v>591980</v>
      </c>
      <c r="G947" s="2">
        <v>1524803</v>
      </c>
      <c r="H947" s="2">
        <v>44</v>
      </c>
      <c r="I947" s="2">
        <v>212.78871154785156</v>
      </c>
      <c r="J947" s="2">
        <v>307.3826904296875</v>
      </c>
      <c r="K947" s="2">
        <v>11</v>
      </c>
      <c r="L947" s="75">
        <v>46</v>
      </c>
      <c r="M947" s="75">
        <v>6.88616943359375</v>
      </c>
      <c r="N947" s="75">
        <v>98</v>
      </c>
      <c r="O947" s="75">
        <v>7</v>
      </c>
      <c r="P947" s="75">
        <v>7</v>
      </c>
      <c r="S947" s="2" t="s">
        <v>101</v>
      </c>
      <c r="T947" s="2">
        <v>4368</v>
      </c>
      <c r="U947" s="2">
        <v>140</v>
      </c>
      <c r="V947" s="2">
        <v>1</v>
      </c>
      <c r="X947" s="2" t="s">
        <v>101</v>
      </c>
      <c r="Y947" s="2">
        <v>4368</v>
      </c>
      <c r="Z947" s="2">
        <v>0</v>
      </c>
      <c r="AB947" s="2" t="s">
        <v>101</v>
      </c>
      <c r="AC947" s="2">
        <v>4368</v>
      </c>
      <c r="AD947" s="2">
        <v>0</v>
      </c>
      <c r="AF947" s="2" t="s">
        <v>101</v>
      </c>
      <c r="AG947" s="2">
        <v>4368</v>
      </c>
      <c r="AH947" s="2">
        <v>0</v>
      </c>
    </row>
    <row r="948" spans="2:34" x14ac:dyDescent="0.2">
      <c r="B948" s="2" t="s">
        <v>72</v>
      </c>
      <c r="C948" s="2" t="s">
        <v>101</v>
      </c>
      <c r="D948" s="2">
        <v>4369</v>
      </c>
      <c r="E948" s="73">
        <v>43297</v>
      </c>
      <c r="F948" s="2">
        <v>591991</v>
      </c>
      <c r="G948" s="2">
        <v>1530811</v>
      </c>
      <c r="H948" s="2">
        <v>29</v>
      </c>
      <c r="I948" s="2">
        <v>299.46612548828125</v>
      </c>
      <c r="J948" s="2">
        <v>52.419422149658203</v>
      </c>
      <c r="K948" s="2">
        <v>14</v>
      </c>
      <c r="L948" s="75">
        <v>8</v>
      </c>
      <c r="M948" s="75">
        <v>6.9564361572265625</v>
      </c>
      <c r="N948" s="75">
        <v>99</v>
      </c>
      <c r="O948" s="75">
        <v>7</v>
      </c>
      <c r="P948" s="75">
        <v>7</v>
      </c>
      <c r="S948" s="2" t="s">
        <v>101</v>
      </c>
      <c r="T948" s="2">
        <v>4369</v>
      </c>
      <c r="U948" s="2">
        <v>140</v>
      </c>
      <c r="V948" s="2">
        <v>1</v>
      </c>
      <c r="X948" s="2" t="s">
        <v>101</v>
      </c>
      <c r="Y948" s="2">
        <v>4369</v>
      </c>
      <c r="Z948" s="2">
        <v>0</v>
      </c>
      <c r="AB948" s="2" t="s">
        <v>101</v>
      </c>
      <c r="AC948" s="2">
        <v>4369</v>
      </c>
      <c r="AD948" s="2">
        <v>0</v>
      </c>
      <c r="AF948" s="2" t="s">
        <v>101</v>
      </c>
      <c r="AG948" s="2">
        <v>4369</v>
      </c>
      <c r="AH948" s="2">
        <v>0</v>
      </c>
    </row>
    <row r="949" spans="2:34" x14ac:dyDescent="0.2">
      <c r="B949" s="2" t="s">
        <v>72</v>
      </c>
      <c r="C949" s="2" t="s">
        <v>101</v>
      </c>
      <c r="D949" s="2">
        <v>4370</v>
      </c>
      <c r="E949" s="73">
        <v>43344</v>
      </c>
      <c r="F949" s="2">
        <v>593062</v>
      </c>
      <c r="G949" s="2">
        <v>1515003</v>
      </c>
      <c r="H949" s="2">
        <v>39</v>
      </c>
      <c r="I949" s="2">
        <v>260.60601806640625</v>
      </c>
      <c r="J949" s="2">
        <v>163.10464477539062</v>
      </c>
      <c r="K949" s="2">
        <v>12</v>
      </c>
      <c r="L949" s="75">
        <v>21</v>
      </c>
      <c r="M949" s="75">
        <v>7.0267038345336914</v>
      </c>
      <c r="N949" s="75">
        <v>100</v>
      </c>
      <c r="O949" s="75">
        <v>7</v>
      </c>
      <c r="P949" s="75">
        <v>7</v>
      </c>
      <c r="S949" s="2" t="s">
        <v>101</v>
      </c>
      <c r="T949" s="2">
        <v>4370</v>
      </c>
      <c r="U949" s="2">
        <v>140</v>
      </c>
      <c r="V949" s="2">
        <v>1</v>
      </c>
      <c r="X949" s="2" t="s">
        <v>101</v>
      </c>
      <c r="Y949" s="2">
        <v>4370</v>
      </c>
      <c r="Z949" s="2">
        <v>1</v>
      </c>
      <c r="AB949" s="2" t="s">
        <v>101</v>
      </c>
      <c r="AC949" s="2">
        <v>4370</v>
      </c>
      <c r="AD949" s="2">
        <v>1</v>
      </c>
      <c r="AF949" s="2" t="s">
        <v>101</v>
      </c>
      <c r="AG949" s="2">
        <v>4370</v>
      </c>
      <c r="AH949" s="2">
        <v>0</v>
      </c>
    </row>
    <row r="950" spans="2:34" x14ac:dyDescent="0.2">
      <c r="B950" s="2" t="s">
        <v>72</v>
      </c>
      <c r="C950" s="2" t="s">
        <v>101</v>
      </c>
      <c r="D950" s="2">
        <v>4371</v>
      </c>
      <c r="E950" s="73">
        <v>43343</v>
      </c>
      <c r="F950" s="2">
        <v>592998</v>
      </c>
      <c r="G950" s="2">
        <v>1520929</v>
      </c>
      <c r="H950" s="2">
        <v>23</v>
      </c>
      <c r="I950" s="2">
        <v>276.06118774414062</v>
      </c>
      <c r="J950" s="2">
        <v>318.96710205078125</v>
      </c>
      <c r="K950" s="2">
        <v>14</v>
      </c>
      <c r="L950" s="75">
        <v>44</v>
      </c>
      <c r="M950" s="75">
        <v>7.0969705581665039</v>
      </c>
      <c r="N950" s="75">
        <v>101</v>
      </c>
      <c r="O950" s="75">
        <v>7</v>
      </c>
      <c r="P950" s="75">
        <v>7</v>
      </c>
      <c r="S950" s="2" t="s">
        <v>101</v>
      </c>
      <c r="T950" s="2">
        <v>4371</v>
      </c>
      <c r="U950" s="2">
        <v>140</v>
      </c>
      <c r="V950" s="2">
        <v>1</v>
      </c>
      <c r="X950" s="2" t="s">
        <v>101</v>
      </c>
      <c r="Y950" s="2">
        <v>4371</v>
      </c>
      <c r="Z950" s="2">
        <v>0</v>
      </c>
      <c r="AB950" s="2" t="s">
        <v>101</v>
      </c>
      <c r="AC950" s="2">
        <v>4371</v>
      </c>
      <c r="AD950" s="2">
        <v>0</v>
      </c>
      <c r="AF950" s="2" t="s">
        <v>101</v>
      </c>
      <c r="AG950" s="2">
        <v>4371</v>
      </c>
      <c r="AH950" s="2">
        <v>0</v>
      </c>
    </row>
    <row r="951" spans="2:34" x14ac:dyDescent="0.2">
      <c r="B951" s="2" t="s">
        <v>72</v>
      </c>
      <c r="C951" s="2" t="s">
        <v>101</v>
      </c>
      <c r="D951" s="2">
        <v>4372</v>
      </c>
      <c r="E951" s="73">
        <v>43343</v>
      </c>
      <c r="F951" s="2">
        <v>592976</v>
      </c>
      <c r="G951" s="2">
        <v>1522894</v>
      </c>
      <c r="H951" s="2">
        <v>30</v>
      </c>
      <c r="I951" s="2">
        <v>273.39715576171875</v>
      </c>
      <c r="J951" s="2">
        <v>257.05838012695312</v>
      </c>
      <c r="K951" s="2">
        <v>9</v>
      </c>
      <c r="L951" s="75">
        <v>36</v>
      </c>
      <c r="M951" s="75">
        <v>7.0267038345336914</v>
      </c>
      <c r="N951" s="75">
        <v>100</v>
      </c>
      <c r="O951" s="75">
        <v>7</v>
      </c>
      <c r="P951" s="75">
        <v>7</v>
      </c>
      <c r="S951" s="2" t="s">
        <v>101</v>
      </c>
      <c r="T951" s="2">
        <v>4372</v>
      </c>
      <c r="U951" s="2">
        <v>140</v>
      </c>
      <c r="V951" s="2">
        <v>1</v>
      </c>
      <c r="X951" s="2" t="s">
        <v>101</v>
      </c>
      <c r="Y951" s="2">
        <v>4372</v>
      </c>
      <c r="Z951" s="2">
        <v>0</v>
      </c>
      <c r="AB951" s="2" t="s">
        <v>101</v>
      </c>
      <c r="AC951" s="2">
        <v>4372</v>
      </c>
      <c r="AD951" s="2">
        <v>0</v>
      </c>
      <c r="AF951" s="2" t="s">
        <v>101</v>
      </c>
      <c r="AG951" s="2">
        <v>4372</v>
      </c>
      <c r="AH951" s="2">
        <v>0</v>
      </c>
    </row>
    <row r="952" spans="2:34" x14ac:dyDescent="0.2">
      <c r="B952" s="2" t="s">
        <v>72</v>
      </c>
      <c r="C952" s="2" t="s">
        <v>101</v>
      </c>
      <c r="D952" s="2">
        <v>4373</v>
      </c>
      <c r="E952" s="73">
        <v>43299</v>
      </c>
      <c r="F952" s="2">
        <v>592995</v>
      </c>
      <c r="G952" s="2">
        <v>1524901</v>
      </c>
      <c r="H952" s="2">
        <v>27</v>
      </c>
      <c r="I952" s="2">
        <v>390.19940185546875</v>
      </c>
      <c r="J952" s="2">
        <v>60.015281677246094</v>
      </c>
      <c r="K952" s="2">
        <v>15</v>
      </c>
      <c r="L952" s="75">
        <v>9</v>
      </c>
      <c r="M952" s="75">
        <v>6.9564361572265625</v>
      </c>
      <c r="N952" s="75">
        <v>99</v>
      </c>
      <c r="O952" s="75">
        <v>7</v>
      </c>
      <c r="P952" s="75">
        <v>7</v>
      </c>
      <c r="S952" s="2" t="s">
        <v>101</v>
      </c>
      <c r="T952" s="2">
        <v>4373</v>
      </c>
      <c r="U952" s="2">
        <v>140</v>
      </c>
      <c r="V952" s="2">
        <v>1</v>
      </c>
      <c r="X952" s="2" t="s">
        <v>101</v>
      </c>
      <c r="Y952" s="2">
        <v>4373</v>
      </c>
      <c r="Z952" s="2">
        <v>0</v>
      </c>
      <c r="AB952" s="2" t="s">
        <v>101</v>
      </c>
      <c r="AC952" s="2">
        <v>4373</v>
      </c>
      <c r="AD952" s="2">
        <v>0</v>
      </c>
      <c r="AF952" s="2" t="s">
        <v>101</v>
      </c>
      <c r="AG952" s="2">
        <v>4373</v>
      </c>
      <c r="AH952" s="2">
        <v>0</v>
      </c>
    </row>
    <row r="953" spans="2:34" x14ac:dyDescent="0.2">
      <c r="B953" s="2" t="s">
        <v>72</v>
      </c>
      <c r="C953" s="2" t="s">
        <v>101</v>
      </c>
      <c r="D953" s="2">
        <v>4374</v>
      </c>
      <c r="E953" s="73">
        <v>43300</v>
      </c>
      <c r="F953" s="2">
        <v>594006</v>
      </c>
      <c r="G953" s="2">
        <v>1523083</v>
      </c>
      <c r="H953" s="2">
        <v>42</v>
      </c>
      <c r="I953" s="2">
        <v>829.818603515625</v>
      </c>
      <c r="J953" s="2">
        <v>64.039718627929687</v>
      </c>
      <c r="K953" s="2">
        <v>29</v>
      </c>
      <c r="L953" s="75">
        <v>9</v>
      </c>
      <c r="M953" s="75">
        <v>7.0267033576965332</v>
      </c>
      <c r="N953" s="75">
        <v>100</v>
      </c>
      <c r="O953" s="75">
        <v>7</v>
      </c>
      <c r="P953" s="75">
        <v>7</v>
      </c>
      <c r="S953" s="2" t="s">
        <v>101</v>
      </c>
      <c r="T953" s="2">
        <v>4374</v>
      </c>
      <c r="U953" s="2">
        <v>140</v>
      </c>
      <c r="V953" s="2">
        <v>1</v>
      </c>
      <c r="X953" s="2" t="s">
        <v>101</v>
      </c>
      <c r="Y953" s="2">
        <v>4374</v>
      </c>
      <c r="Z953" s="2">
        <v>0</v>
      </c>
      <c r="AB953" s="2" t="s">
        <v>101</v>
      </c>
      <c r="AC953" s="2">
        <v>4374</v>
      </c>
      <c r="AD953" s="2">
        <v>2</v>
      </c>
      <c r="AF953" s="2" t="s">
        <v>101</v>
      </c>
      <c r="AG953" s="2">
        <v>4374</v>
      </c>
      <c r="AH953" s="2">
        <v>0</v>
      </c>
    </row>
    <row r="954" spans="2:34" x14ac:dyDescent="0.2">
      <c r="B954" s="2" t="s">
        <v>72</v>
      </c>
      <c r="C954" s="2" t="s">
        <v>101</v>
      </c>
      <c r="D954" s="2">
        <v>4375</v>
      </c>
      <c r="E954" s="73">
        <v>43300</v>
      </c>
      <c r="F954" s="2">
        <v>595004</v>
      </c>
      <c r="G954" s="2">
        <v>1521118</v>
      </c>
      <c r="H954" s="2">
        <v>28</v>
      </c>
      <c r="I954" s="2">
        <v>667.2159423828125</v>
      </c>
      <c r="J954" s="2">
        <v>403.62884521484375</v>
      </c>
      <c r="K954" s="2">
        <v>29</v>
      </c>
      <c r="L954" s="75">
        <v>53</v>
      </c>
      <c r="M954" s="75">
        <v>6.9564361572265625</v>
      </c>
      <c r="N954" s="75">
        <v>99</v>
      </c>
      <c r="O954" s="75">
        <v>7</v>
      </c>
      <c r="P954" s="75">
        <v>7</v>
      </c>
      <c r="S954" s="2" t="s">
        <v>101</v>
      </c>
      <c r="T954" s="2">
        <v>4375</v>
      </c>
      <c r="U954" s="2">
        <v>140</v>
      </c>
      <c r="V954" s="2">
        <v>1</v>
      </c>
      <c r="X954" s="2" t="s">
        <v>101</v>
      </c>
      <c r="Y954" s="2">
        <v>4375</v>
      </c>
      <c r="Z954" s="2">
        <v>0</v>
      </c>
      <c r="AB954" s="2" t="s">
        <v>101</v>
      </c>
      <c r="AC954" s="2">
        <v>4375</v>
      </c>
      <c r="AD954" s="2">
        <v>0</v>
      </c>
      <c r="AF954" s="2" t="s">
        <v>101</v>
      </c>
      <c r="AG954" s="2">
        <v>4375</v>
      </c>
      <c r="AH954" s="2">
        <v>0</v>
      </c>
    </row>
    <row r="955" spans="2:34" x14ac:dyDescent="0.2">
      <c r="B955" s="2" t="s">
        <v>73</v>
      </c>
      <c r="C955" s="2" t="s">
        <v>102</v>
      </c>
      <c r="D955" s="2">
        <v>5001</v>
      </c>
      <c r="E955" s="73">
        <v>43329</v>
      </c>
      <c r="F955" s="2">
        <v>560018</v>
      </c>
      <c r="G955" s="2">
        <v>1533602</v>
      </c>
      <c r="H955" s="2">
        <v>52</v>
      </c>
      <c r="I955" s="2">
        <v>2169.300537109375</v>
      </c>
      <c r="J955" s="2">
        <v>892.860595703125</v>
      </c>
      <c r="K955" s="2">
        <v>136</v>
      </c>
      <c r="L955" s="75">
        <v>107</v>
      </c>
      <c r="M955" s="75">
        <v>7.0267033576965332</v>
      </c>
      <c r="N955" s="75">
        <v>100</v>
      </c>
      <c r="O955" s="75">
        <v>7</v>
      </c>
      <c r="P955" s="75">
        <v>7</v>
      </c>
      <c r="S955" s="2" t="s">
        <v>102</v>
      </c>
      <c r="T955" s="2">
        <v>5001</v>
      </c>
      <c r="U955" s="2">
        <v>140</v>
      </c>
      <c r="V955" s="2">
        <v>1</v>
      </c>
      <c r="X955" s="2" t="s">
        <v>102</v>
      </c>
      <c r="Y955" s="2">
        <v>5001</v>
      </c>
      <c r="Z955" s="2">
        <v>0</v>
      </c>
      <c r="AB955" s="2" t="s">
        <v>102</v>
      </c>
      <c r="AC955" s="2">
        <v>5001</v>
      </c>
      <c r="AD955" s="2">
        <v>0</v>
      </c>
      <c r="AF955" s="2" t="s">
        <v>102</v>
      </c>
      <c r="AG955" s="2">
        <v>5001</v>
      </c>
      <c r="AH955" s="2">
        <v>2</v>
      </c>
    </row>
    <row r="956" spans="2:34" x14ac:dyDescent="0.2">
      <c r="B956" s="2" t="s">
        <v>73</v>
      </c>
      <c r="C956" s="2" t="s">
        <v>102</v>
      </c>
      <c r="D956" s="2">
        <v>5002</v>
      </c>
      <c r="E956" s="73">
        <v>43329</v>
      </c>
      <c r="F956" s="2">
        <v>560001</v>
      </c>
      <c r="G956" s="2">
        <v>1535396</v>
      </c>
      <c r="H956" s="2">
        <v>71</v>
      </c>
      <c r="I956" s="2">
        <v>630.97283935546875</v>
      </c>
      <c r="J956" s="2">
        <v>647.4757080078125</v>
      </c>
      <c r="K956" s="2">
        <v>44</v>
      </c>
      <c r="L956" s="75">
        <v>79</v>
      </c>
      <c r="M956" s="75">
        <v>7.0969705581665039</v>
      </c>
      <c r="N956" s="75">
        <v>101</v>
      </c>
      <c r="O956" s="75">
        <v>7</v>
      </c>
      <c r="P956" s="75">
        <v>7</v>
      </c>
      <c r="S956" s="2" t="s">
        <v>102</v>
      </c>
      <c r="T956" s="2">
        <v>5002</v>
      </c>
      <c r="U956" s="2">
        <v>140</v>
      </c>
      <c r="V956" s="2">
        <v>1</v>
      </c>
      <c r="X956" s="2" t="s">
        <v>102</v>
      </c>
      <c r="Y956" s="2">
        <v>5002</v>
      </c>
      <c r="Z956" s="2">
        <v>0</v>
      </c>
      <c r="AB956" s="2" t="s">
        <v>102</v>
      </c>
      <c r="AC956" s="2">
        <v>5002</v>
      </c>
      <c r="AD956" s="2">
        <v>9</v>
      </c>
      <c r="AF956" s="2" t="s">
        <v>102</v>
      </c>
      <c r="AG956" s="2">
        <v>5002</v>
      </c>
      <c r="AH956" s="2">
        <v>1</v>
      </c>
    </row>
    <row r="957" spans="2:34" x14ac:dyDescent="0.2">
      <c r="B957" s="2" t="s">
        <v>73</v>
      </c>
      <c r="C957" s="2" t="s">
        <v>102</v>
      </c>
      <c r="D957" s="2">
        <v>5003</v>
      </c>
      <c r="E957" s="73">
        <v>43335</v>
      </c>
      <c r="F957" s="2">
        <v>560009</v>
      </c>
      <c r="G957" s="2">
        <v>1541291</v>
      </c>
      <c r="H957" s="2">
        <v>59</v>
      </c>
      <c r="I957" s="2">
        <v>483.612060546875</v>
      </c>
      <c r="J957" s="2">
        <v>547.83160400390625</v>
      </c>
      <c r="K957" s="2">
        <v>33</v>
      </c>
      <c r="L957" s="75">
        <v>69</v>
      </c>
      <c r="M957" s="75">
        <v>6.9564361572265625</v>
      </c>
      <c r="N957" s="75">
        <v>99</v>
      </c>
      <c r="O957" s="75">
        <v>7</v>
      </c>
      <c r="P957" s="75">
        <v>7</v>
      </c>
      <c r="S957" s="2" t="s">
        <v>102</v>
      </c>
      <c r="T957" s="2">
        <v>5003</v>
      </c>
      <c r="U957" s="2">
        <v>140</v>
      </c>
      <c r="V957" s="2">
        <v>1</v>
      </c>
      <c r="X957" s="2" t="s">
        <v>102</v>
      </c>
      <c r="Y957" s="2">
        <v>5003</v>
      </c>
      <c r="Z957" s="2">
        <v>0</v>
      </c>
      <c r="AB957" s="2" t="s">
        <v>102</v>
      </c>
      <c r="AC957" s="2">
        <v>5003</v>
      </c>
      <c r="AD957" s="2">
        <v>0</v>
      </c>
      <c r="AF957" s="2" t="s">
        <v>102</v>
      </c>
      <c r="AG957" s="2">
        <v>5003</v>
      </c>
      <c r="AH957" s="2">
        <v>8</v>
      </c>
    </row>
    <row r="958" spans="2:34" x14ac:dyDescent="0.2">
      <c r="B958" s="2" t="s">
        <v>73</v>
      </c>
      <c r="C958" s="2" t="s">
        <v>102</v>
      </c>
      <c r="D958" s="2">
        <v>5004</v>
      </c>
      <c r="E958" s="73">
        <v>43335</v>
      </c>
      <c r="F958" s="2">
        <v>560024</v>
      </c>
      <c r="G958" s="2">
        <v>1542999</v>
      </c>
      <c r="H958" s="2">
        <v>238</v>
      </c>
      <c r="I958" s="2">
        <v>0</v>
      </c>
      <c r="J958" s="2">
        <v>0</v>
      </c>
      <c r="K958" s="2">
        <v>0</v>
      </c>
      <c r="L958" s="75">
        <v>0</v>
      </c>
      <c r="M958" s="75">
        <v>6.9564361572265625</v>
      </c>
      <c r="N958" s="75">
        <v>99</v>
      </c>
      <c r="O958" s="75">
        <v>7</v>
      </c>
      <c r="P958" s="75">
        <v>7</v>
      </c>
      <c r="S958" s="2" t="s">
        <v>102</v>
      </c>
      <c r="T958" s="2">
        <v>5004</v>
      </c>
      <c r="U958" s="2">
        <v>140</v>
      </c>
      <c r="V958" s="2">
        <v>1</v>
      </c>
      <c r="X958" s="2" t="s">
        <v>102</v>
      </c>
      <c r="Y958" s="2">
        <v>5004</v>
      </c>
      <c r="Z958" s="2">
        <v>10</v>
      </c>
      <c r="AB958" s="2" t="s">
        <v>102</v>
      </c>
      <c r="AC958" s="2">
        <v>5004</v>
      </c>
      <c r="AD958" s="2">
        <v>0</v>
      </c>
      <c r="AF958" s="2" t="s">
        <v>102</v>
      </c>
      <c r="AG958" s="2">
        <v>5004</v>
      </c>
      <c r="AH958" s="2">
        <v>2</v>
      </c>
    </row>
    <row r="959" spans="2:34" x14ac:dyDescent="0.2">
      <c r="B959" s="2" t="s">
        <v>73</v>
      </c>
      <c r="C959" s="2" t="s">
        <v>102</v>
      </c>
      <c r="D959" s="2">
        <v>5005</v>
      </c>
      <c r="E959" s="73">
        <v>43334</v>
      </c>
      <c r="F959" s="2">
        <v>560002</v>
      </c>
      <c r="G959" s="2">
        <v>1544799</v>
      </c>
      <c r="H959" s="2">
        <v>122</v>
      </c>
      <c r="I959" s="2">
        <v>55.261329650878906</v>
      </c>
      <c r="J959" s="2">
        <v>45.449199676513672</v>
      </c>
      <c r="K959" s="2">
        <v>1</v>
      </c>
      <c r="L959" s="75">
        <v>6</v>
      </c>
      <c r="M959" s="75">
        <v>6.9564361572265625</v>
      </c>
      <c r="N959" s="75">
        <v>99</v>
      </c>
      <c r="O959" s="75">
        <v>7</v>
      </c>
      <c r="P959" s="75">
        <v>7</v>
      </c>
      <c r="S959" s="2" t="s">
        <v>102</v>
      </c>
      <c r="T959" s="2">
        <v>5005</v>
      </c>
      <c r="U959" s="2">
        <v>140</v>
      </c>
      <c r="V959" s="2">
        <v>1</v>
      </c>
      <c r="X959" s="2" t="s">
        <v>102</v>
      </c>
      <c r="Y959" s="2">
        <v>5005</v>
      </c>
      <c r="Z959" s="2">
        <v>17</v>
      </c>
      <c r="AB959" s="2" t="s">
        <v>102</v>
      </c>
      <c r="AC959" s="2">
        <v>5005</v>
      </c>
      <c r="AD959" s="2">
        <v>2</v>
      </c>
      <c r="AF959" s="2" t="s">
        <v>102</v>
      </c>
      <c r="AG959" s="2">
        <v>5005</v>
      </c>
      <c r="AH959" s="2">
        <v>0</v>
      </c>
    </row>
    <row r="960" spans="2:34" x14ac:dyDescent="0.2">
      <c r="B960" s="2" t="s">
        <v>73</v>
      </c>
      <c r="C960" s="2" t="s">
        <v>102</v>
      </c>
      <c r="D960" s="2">
        <v>5006</v>
      </c>
      <c r="E960" s="73">
        <v>43334</v>
      </c>
      <c r="F960" s="2">
        <v>555994</v>
      </c>
      <c r="G960" s="2">
        <v>1550599</v>
      </c>
      <c r="H960" s="2">
        <v>32</v>
      </c>
      <c r="I960" s="2">
        <v>173.99301147460938</v>
      </c>
      <c r="J960" s="2">
        <v>178.76278686523437</v>
      </c>
      <c r="K960" s="2">
        <v>5</v>
      </c>
      <c r="L960" s="75">
        <v>31</v>
      </c>
      <c r="M960" s="75">
        <v>6.88616943359375</v>
      </c>
      <c r="N960" s="75">
        <v>98</v>
      </c>
      <c r="O960" s="75">
        <v>7</v>
      </c>
      <c r="P960" s="75">
        <v>7</v>
      </c>
      <c r="S960" s="2" t="s">
        <v>102</v>
      </c>
      <c r="T960" s="2">
        <v>5006</v>
      </c>
      <c r="U960" s="2">
        <v>140</v>
      </c>
      <c r="V960" s="2">
        <v>1</v>
      </c>
      <c r="X960" s="2" t="s">
        <v>102</v>
      </c>
      <c r="Y960" s="2">
        <v>5006</v>
      </c>
      <c r="Z960" s="2">
        <v>0</v>
      </c>
      <c r="AB960" s="2" t="s">
        <v>102</v>
      </c>
      <c r="AC960" s="2">
        <v>5006</v>
      </c>
      <c r="AD960" s="2">
        <v>16</v>
      </c>
      <c r="AF960" s="2" t="s">
        <v>102</v>
      </c>
      <c r="AG960" s="2">
        <v>5006</v>
      </c>
      <c r="AH960" s="2">
        <v>0</v>
      </c>
    </row>
    <row r="961" spans="2:34" x14ac:dyDescent="0.2">
      <c r="B961" s="2" t="s">
        <v>73</v>
      </c>
      <c r="C961" s="2" t="s">
        <v>102</v>
      </c>
      <c r="D961" s="2">
        <v>5007</v>
      </c>
      <c r="E961" s="73">
        <v>43290</v>
      </c>
      <c r="F961" s="2">
        <v>560998</v>
      </c>
      <c r="G961" s="2">
        <v>1533598</v>
      </c>
      <c r="H961" s="2">
        <v>83</v>
      </c>
      <c r="I961" s="2">
        <v>318.84164428710937</v>
      </c>
      <c r="J961" s="2">
        <v>535.58563232421875</v>
      </c>
      <c r="K961" s="2">
        <v>24</v>
      </c>
      <c r="L961" s="75">
        <v>65</v>
      </c>
      <c r="M961" s="75">
        <v>6.9564361572265625</v>
      </c>
      <c r="N961" s="75">
        <v>99</v>
      </c>
      <c r="O961" s="75">
        <v>7</v>
      </c>
      <c r="P961" s="75">
        <v>7</v>
      </c>
      <c r="S961" s="2" t="s">
        <v>102</v>
      </c>
      <c r="T961" s="2">
        <v>5007</v>
      </c>
      <c r="U961" s="2">
        <v>140</v>
      </c>
      <c r="V961" s="2">
        <v>1</v>
      </c>
      <c r="X961" s="2" t="s">
        <v>102</v>
      </c>
      <c r="Y961" s="2">
        <v>5007</v>
      </c>
      <c r="Z961" s="2">
        <v>0</v>
      </c>
      <c r="AB961" s="2" t="s">
        <v>102</v>
      </c>
      <c r="AC961" s="2">
        <v>5007</v>
      </c>
      <c r="AD961" s="2">
        <v>0</v>
      </c>
      <c r="AF961" s="2" t="s">
        <v>102</v>
      </c>
      <c r="AG961" s="2">
        <v>5007</v>
      </c>
      <c r="AH961" s="2">
        <v>0</v>
      </c>
    </row>
    <row r="962" spans="2:34" x14ac:dyDescent="0.2">
      <c r="B962" s="2" t="s">
        <v>73</v>
      </c>
      <c r="C962" s="2" t="s">
        <v>102</v>
      </c>
      <c r="D962" s="2">
        <v>5008</v>
      </c>
      <c r="E962" s="73">
        <v>43290</v>
      </c>
      <c r="F962" s="2">
        <v>561001</v>
      </c>
      <c r="G962" s="2">
        <v>1535230</v>
      </c>
      <c r="H962" s="2">
        <v>126</v>
      </c>
      <c r="I962" s="2">
        <v>1367.6021728515625</v>
      </c>
      <c r="J962" s="2">
        <v>360.90585327148437</v>
      </c>
      <c r="K962" s="2">
        <v>96</v>
      </c>
      <c r="L962" s="75">
        <v>38</v>
      </c>
      <c r="M962" s="75">
        <v>6.9564361572265625</v>
      </c>
      <c r="N962" s="75">
        <v>99</v>
      </c>
      <c r="O962" s="75">
        <v>7</v>
      </c>
      <c r="P962" s="75">
        <v>7</v>
      </c>
      <c r="S962" s="2" t="s">
        <v>102</v>
      </c>
      <c r="T962" s="2">
        <v>5008</v>
      </c>
      <c r="U962" s="2">
        <v>140</v>
      </c>
      <c r="V962" s="2">
        <v>1</v>
      </c>
      <c r="X962" s="2" t="s">
        <v>102</v>
      </c>
      <c r="Y962" s="2">
        <v>5008</v>
      </c>
      <c r="Z962" s="2">
        <v>5</v>
      </c>
      <c r="AB962" s="2" t="s">
        <v>102</v>
      </c>
      <c r="AC962" s="2">
        <v>5008</v>
      </c>
      <c r="AD962" s="2">
        <v>0</v>
      </c>
      <c r="AF962" s="2" t="s">
        <v>102</v>
      </c>
      <c r="AG962" s="2">
        <v>5008</v>
      </c>
      <c r="AH962" s="2">
        <v>0</v>
      </c>
    </row>
    <row r="963" spans="2:34" x14ac:dyDescent="0.2">
      <c r="B963" s="2" t="s">
        <v>73</v>
      </c>
      <c r="C963" s="2" t="s">
        <v>102</v>
      </c>
      <c r="D963" s="2">
        <v>5009</v>
      </c>
      <c r="E963" s="73">
        <v>43328</v>
      </c>
      <c r="F963" s="2">
        <v>561003</v>
      </c>
      <c r="G963" s="2">
        <v>1540989</v>
      </c>
      <c r="H963" s="2">
        <v>69</v>
      </c>
      <c r="I963" s="2">
        <v>355.90347290039062</v>
      </c>
      <c r="J963" s="2">
        <v>446.0621337890625</v>
      </c>
      <c r="K963" s="2">
        <v>24</v>
      </c>
      <c r="L963" s="75">
        <v>62</v>
      </c>
      <c r="M963" s="75">
        <v>7.0969705581665039</v>
      </c>
      <c r="N963" s="75">
        <v>101</v>
      </c>
      <c r="O963" s="75">
        <v>7</v>
      </c>
      <c r="P963" s="75">
        <v>7</v>
      </c>
      <c r="S963" s="2" t="s">
        <v>102</v>
      </c>
      <c r="T963" s="2">
        <v>5009</v>
      </c>
      <c r="U963" s="2">
        <v>140</v>
      </c>
      <c r="V963" s="2">
        <v>1</v>
      </c>
      <c r="X963" s="2" t="s">
        <v>102</v>
      </c>
      <c r="Y963" s="2">
        <v>5009</v>
      </c>
      <c r="Z963" s="2">
        <v>0</v>
      </c>
      <c r="AB963" s="2" t="s">
        <v>102</v>
      </c>
      <c r="AC963" s="2">
        <v>5009</v>
      </c>
      <c r="AD963" s="2">
        <v>1</v>
      </c>
      <c r="AF963" s="2" t="s">
        <v>102</v>
      </c>
      <c r="AG963" s="2">
        <v>5009</v>
      </c>
      <c r="AH963" s="2">
        <v>0</v>
      </c>
    </row>
    <row r="964" spans="2:34" x14ac:dyDescent="0.2">
      <c r="B964" s="2" t="s">
        <v>73</v>
      </c>
      <c r="C964" s="2" t="s">
        <v>102</v>
      </c>
      <c r="D964" s="2">
        <v>5010</v>
      </c>
      <c r="E964" s="73">
        <v>43335</v>
      </c>
      <c r="F964" s="2">
        <v>561010</v>
      </c>
      <c r="G964" s="2">
        <v>1542898</v>
      </c>
      <c r="H964" s="2">
        <v>51</v>
      </c>
      <c r="I964" s="2">
        <v>465.96298217773437</v>
      </c>
      <c r="J964" s="2">
        <v>389.527099609375</v>
      </c>
      <c r="K964" s="2">
        <v>26</v>
      </c>
      <c r="L964" s="75">
        <v>53</v>
      </c>
      <c r="M964" s="75">
        <v>6.88616943359375</v>
      </c>
      <c r="N964" s="75">
        <v>98</v>
      </c>
      <c r="O964" s="75">
        <v>7</v>
      </c>
      <c r="P964" s="75">
        <v>7</v>
      </c>
      <c r="S964" s="2" t="s">
        <v>102</v>
      </c>
      <c r="T964" s="2">
        <v>5010</v>
      </c>
      <c r="U964" s="2">
        <v>140</v>
      </c>
      <c r="V964" s="2">
        <v>1</v>
      </c>
      <c r="X964" s="2" t="s">
        <v>102</v>
      </c>
      <c r="Y964" s="2">
        <v>5010</v>
      </c>
      <c r="Z964" s="2">
        <v>0</v>
      </c>
      <c r="AB964" s="2" t="s">
        <v>102</v>
      </c>
      <c r="AC964" s="2">
        <v>5010</v>
      </c>
      <c r="AD964" s="2">
        <v>0</v>
      </c>
      <c r="AF964" s="2" t="s">
        <v>102</v>
      </c>
      <c r="AG964" s="2">
        <v>5010</v>
      </c>
      <c r="AH964" s="2">
        <v>0</v>
      </c>
    </row>
    <row r="965" spans="2:34" x14ac:dyDescent="0.2">
      <c r="B965" s="2" t="s">
        <v>73</v>
      </c>
      <c r="C965" s="2" t="s">
        <v>102</v>
      </c>
      <c r="D965" s="2">
        <v>5011</v>
      </c>
      <c r="E965" s="73">
        <v>43334</v>
      </c>
      <c r="F965" s="2">
        <v>561002</v>
      </c>
      <c r="G965" s="2">
        <v>1544699</v>
      </c>
      <c r="H965" s="2">
        <v>45</v>
      </c>
      <c r="I965" s="2">
        <v>203.54837036132812</v>
      </c>
      <c r="J965" s="2">
        <v>263.69271850585937</v>
      </c>
      <c r="K965" s="2">
        <v>12</v>
      </c>
      <c r="L965" s="75">
        <v>36</v>
      </c>
      <c r="M965" s="75">
        <v>6.9564361572265625</v>
      </c>
      <c r="N965" s="75">
        <v>99</v>
      </c>
      <c r="O965" s="75">
        <v>7</v>
      </c>
      <c r="P965" s="75">
        <v>7</v>
      </c>
      <c r="S965" s="2" t="s">
        <v>102</v>
      </c>
      <c r="T965" s="2">
        <v>5011</v>
      </c>
      <c r="U965" s="2">
        <v>140</v>
      </c>
      <c r="V965" s="2">
        <v>1</v>
      </c>
      <c r="X965" s="2" t="s">
        <v>102</v>
      </c>
      <c r="Y965" s="2">
        <v>5011</v>
      </c>
      <c r="Z965" s="2">
        <v>0</v>
      </c>
      <c r="AB965" s="2" t="s">
        <v>102</v>
      </c>
      <c r="AC965" s="2">
        <v>5011</v>
      </c>
      <c r="AD965" s="2">
        <v>1</v>
      </c>
      <c r="AF965" s="2" t="s">
        <v>102</v>
      </c>
      <c r="AG965" s="2">
        <v>5011</v>
      </c>
      <c r="AH965" s="2">
        <v>0</v>
      </c>
    </row>
    <row r="966" spans="2:34" x14ac:dyDescent="0.2">
      <c r="B966" s="2" t="s">
        <v>73</v>
      </c>
      <c r="C966" s="2" t="s">
        <v>102</v>
      </c>
      <c r="D966" s="2">
        <v>5013</v>
      </c>
      <c r="E966" s="73">
        <v>43333</v>
      </c>
      <c r="F966" s="2">
        <v>561007</v>
      </c>
      <c r="G966" s="2">
        <v>1552295</v>
      </c>
      <c r="H966" s="2">
        <v>20</v>
      </c>
      <c r="I966" s="2">
        <v>147.12254333496094</v>
      </c>
      <c r="J966" s="2">
        <v>123.26676177978516</v>
      </c>
      <c r="K966" s="2">
        <v>5</v>
      </c>
      <c r="L966" s="75">
        <v>19</v>
      </c>
      <c r="M966" s="75">
        <v>6.9564361572265625</v>
      </c>
      <c r="N966" s="75">
        <v>99</v>
      </c>
      <c r="O966" s="75">
        <v>7</v>
      </c>
      <c r="P966" s="75">
        <v>7</v>
      </c>
      <c r="S966" s="2" t="s">
        <v>102</v>
      </c>
      <c r="T966" s="2">
        <v>5013</v>
      </c>
      <c r="U966" s="2">
        <v>140</v>
      </c>
      <c r="V966" s="2">
        <v>1</v>
      </c>
      <c r="X966" s="2" t="s">
        <v>102</v>
      </c>
      <c r="Y966" s="2">
        <v>5013</v>
      </c>
      <c r="Z966" s="2">
        <v>0</v>
      </c>
      <c r="AB966" s="2" t="s">
        <v>102</v>
      </c>
      <c r="AC966" s="2">
        <v>5013</v>
      </c>
      <c r="AD966" s="2">
        <v>0</v>
      </c>
      <c r="AF966" s="2" t="s">
        <v>102</v>
      </c>
      <c r="AG966" s="2">
        <v>5013</v>
      </c>
      <c r="AH966" s="2">
        <v>0</v>
      </c>
    </row>
    <row r="967" spans="2:34" x14ac:dyDescent="0.2">
      <c r="B967" s="2" t="s">
        <v>73</v>
      </c>
      <c r="C967" s="2" t="s">
        <v>102</v>
      </c>
      <c r="D967" s="2">
        <v>5014</v>
      </c>
      <c r="E967" s="73">
        <v>43333</v>
      </c>
      <c r="F967" s="2">
        <v>560994</v>
      </c>
      <c r="G967" s="2">
        <v>1554102</v>
      </c>
      <c r="H967" s="2">
        <v>32</v>
      </c>
      <c r="I967" s="2">
        <v>285.97314453125</v>
      </c>
      <c r="J967" s="2">
        <v>331.610595703125</v>
      </c>
      <c r="K967" s="2">
        <v>14</v>
      </c>
      <c r="L967" s="75">
        <v>52</v>
      </c>
      <c r="M967" s="75">
        <v>6.9564361572265625</v>
      </c>
      <c r="N967" s="75">
        <v>99</v>
      </c>
      <c r="O967" s="75">
        <v>7</v>
      </c>
      <c r="P967" s="75">
        <v>7</v>
      </c>
      <c r="S967" s="2" t="s">
        <v>102</v>
      </c>
      <c r="T967" s="2">
        <v>5014</v>
      </c>
      <c r="U967" s="2">
        <v>140</v>
      </c>
      <c r="V967" s="2">
        <v>1</v>
      </c>
      <c r="X967" s="2" t="s">
        <v>102</v>
      </c>
      <c r="Y967" s="2">
        <v>5014</v>
      </c>
      <c r="Z967" s="2">
        <v>0</v>
      </c>
      <c r="AB967" s="2" t="s">
        <v>102</v>
      </c>
      <c r="AC967" s="2">
        <v>5014</v>
      </c>
      <c r="AD967" s="2">
        <v>3</v>
      </c>
      <c r="AF967" s="2" t="s">
        <v>102</v>
      </c>
      <c r="AG967" s="2">
        <v>5014</v>
      </c>
      <c r="AH967" s="2">
        <v>0</v>
      </c>
    </row>
    <row r="968" spans="2:34" x14ac:dyDescent="0.2">
      <c r="B968" s="2" t="s">
        <v>73</v>
      </c>
      <c r="C968" s="2" t="s">
        <v>102</v>
      </c>
      <c r="D968" s="2">
        <v>5015</v>
      </c>
      <c r="E968" s="73">
        <v>43290</v>
      </c>
      <c r="F968" s="2">
        <v>561995</v>
      </c>
      <c r="G968" s="2">
        <v>1535074</v>
      </c>
      <c r="H968" s="2">
        <v>47</v>
      </c>
      <c r="I968" s="2">
        <v>66.506393432617187</v>
      </c>
      <c r="J968" s="2">
        <v>362.48825073242187</v>
      </c>
      <c r="K968" s="2">
        <v>5</v>
      </c>
      <c r="L968" s="75">
        <v>48</v>
      </c>
      <c r="M968" s="75">
        <v>6.9564361572265625</v>
      </c>
      <c r="N968" s="75">
        <v>99</v>
      </c>
      <c r="O968" s="75">
        <v>7</v>
      </c>
      <c r="P968" s="75">
        <v>7</v>
      </c>
      <c r="S968" s="2" t="s">
        <v>102</v>
      </c>
      <c r="T968" s="2">
        <v>5015</v>
      </c>
      <c r="U968" s="2">
        <v>140</v>
      </c>
      <c r="V968" s="2">
        <v>1</v>
      </c>
      <c r="X968" s="2" t="s">
        <v>102</v>
      </c>
      <c r="Y968" s="2">
        <v>5015</v>
      </c>
      <c r="Z968" s="2">
        <v>0</v>
      </c>
      <c r="AB968" s="2" t="s">
        <v>102</v>
      </c>
      <c r="AC968" s="2">
        <v>5015</v>
      </c>
      <c r="AD968" s="2">
        <v>0</v>
      </c>
      <c r="AF968" s="2" t="s">
        <v>102</v>
      </c>
      <c r="AG968" s="2">
        <v>5015</v>
      </c>
      <c r="AH968" s="2">
        <v>0</v>
      </c>
    </row>
    <row r="969" spans="2:34" x14ac:dyDescent="0.2">
      <c r="B969" s="2" t="s">
        <v>73</v>
      </c>
      <c r="C969" s="2" t="s">
        <v>102</v>
      </c>
      <c r="D969" s="2">
        <v>5016</v>
      </c>
      <c r="E969" s="73">
        <v>43328</v>
      </c>
      <c r="F969" s="2">
        <v>562000</v>
      </c>
      <c r="G969" s="2">
        <v>1541012</v>
      </c>
      <c r="H969" s="2">
        <v>51</v>
      </c>
      <c r="I969" s="2">
        <v>0</v>
      </c>
      <c r="J969" s="2">
        <v>13.395262718200684</v>
      </c>
      <c r="K969" s="2">
        <v>0</v>
      </c>
      <c r="L969" s="75">
        <v>3</v>
      </c>
      <c r="M969" s="75">
        <v>6.9564361572265625</v>
      </c>
      <c r="N969" s="75">
        <v>99</v>
      </c>
      <c r="O969" s="75">
        <v>7</v>
      </c>
      <c r="P969" s="75">
        <v>7</v>
      </c>
      <c r="S969" s="2" t="s">
        <v>102</v>
      </c>
      <c r="T969" s="2">
        <v>5016</v>
      </c>
      <c r="U969" s="2">
        <v>140</v>
      </c>
      <c r="V969" s="2">
        <v>1</v>
      </c>
      <c r="X969" s="2" t="s">
        <v>102</v>
      </c>
      <c r="Y969" s="2">
        <v>5016</v>
      </c>
      <c r="Z969" s="2">
        <v>0</v>
      </c>
      <c r="AB969" s="2" t="s">
        <v>102</v>
      </c>
      <c r="AC969" s="2">
        <v>5016</v>
      </c>
      <c r="AD969" s="2">
        <v>2</v>
      </c>
      <c r="AF969" s="2" t="s">
        <v>102</v>
      </c>
      <c r="AG969" s="2">
        <v>5016</v>
      </c>
      <c r="AH969" s="2">
        <v>0</v>
      </c>
    </row>
    <row r="970" spans="2:34" x14ac:dyDescent="0.2">
      <c r="B970" s="2" t="s">
        <v>73</v>
      </c>
      <c r="C970" s="2" t="s">
        <v>102</v>
      </c>
      <c r="D970" s="2">
        <v>5017</v>
      </c>
      <c r="E970" s="73">
        <v>43328</v>
      </c>
      <c r="F970" s="2">
        <v>562002</v>
      </c>
      <c r="G970" s="2">
        <v>1542822</v>
      </c>
      <c r="H970" s="2">
        <v>33</v>
      </c>
      <c r="I970" s="2">
        <v>298.59542846679688</v>
      </c>
      <c r="J970" s="2">
        <v>257.03717041015625</v>
      </c>
      <c r="K970" s="2">
        <v>16</v>
      </c>
      <c r="L970" s="75">
        <v>37</v>
      </c>
      <c r="M970" s="75">
        <v>6.9564361572265625</v>
      </c>
      <c r="N970" s="75">
        <v>99</v>
      </c>
      <c r="O970" s="75">
        <v>7</v>
      </c>
      <c r="P970" s="75">
        <v>7</v>
      </c>
      <c r="S970" s="2" t="s">
        <v>102</v>
      </c>
      <c r="T970" s="2">
        <v>5017</v>
      </c>
      <c r="U970" s="2">
        <v>140</v>
      </c>
      <c r="V970" s="2">
        <v>1</v>
      </c>
      <c r="X970" s="2" t="s">
        <v>102</v>
      </c>
      <c r="Y970" s="2">
        <v>5017</v>
      </c>
      <c r="Z970" s="2">
        <v>0</v>
      </c>
      <c r="AB970" s="2" t="s">
        <v>102</v>
      </c>
      <c r="AC970" s="2">
        <v>5017</v>
      </c>
      <c r="AD970" s="2">
        <v>0</v>
      </c>
      <c r="AF970" s="2" t="s">
        <v>102</v>
      </c>
      <c r="AG970" s="2">
        <v>5017</v>
      </c>
      <c r="AH970" s="2">
        <v>0</v>
      </c>
    </row>
    <row r="971" spans="2:34" x14ac:dyDescent="0.2">
      <c r="B971" s="2" t="s">
        <v>73</v>
      </c>
      <c r="C971" s="2" t="s">
        <v>102</v>
      </c>
      <c r="D971" s="2">
        <v>5018</v>
      </c>
      <c r="E971" s="73">
        <v>43320</v>
      </c>
      <c r="F971" s="2">
        <v>562017</v>
      </c>
      <c r="G971" s="2">
        <v>1552197</v>
      </c>
      <c r="H971" s="2">
        <v>26</v>
      </c>
      <c r="I971" s="2">
        <v>72.998626708984375</v>
      </c>
      <c r="J971" s="2">
        <v>148.14973449707031</v>
      </c>
      <c r="K971" s="2">
        <v>3</v>
      </c>
      <c r="L971" s="75">
        <v>21</v>
      </c>
      <c r="M971" s="75">
        <v>7.0267033576965332</v>
      </c>
      <c r="N971" s="75">
        <v>100</v>
      </c>
      <c r="O971" s="75">
        <v>7</v>
      </c>
      <c r="P971" s="75">
        <v>7</v>
      </c>
      <c r="S971" s="2" t="s">
        <v>102</v>
      </c>
      <c r="T971" s="2">
        <v>5018</v>
      </c>
      <c r="U971" s="2">
        <v>140</v>
      </c>
      <c r="V971" s="2">
        <v>1</v>
      </c>
      <c r="X971" s="2" t="s">
        <v>102</v>
      </c>
      <c r="Y971" s="2">
        <v>5018</v>
      </c>
      <c r="Z971" s="2">
        <v>0</v>
      </c>
      <c r="AB971" s="2" t="s">
        <v>102</v>
      </c>
      <c r="AC971" s="2">
        <v>5018</v>
      </c>
      <c r="AD971" s="2">
        <v>0</v>
      </c>
      <c r="AF971" s="2" t="s">
        <v>102</v>
      </c>
      <c r="AG971" s="2">
        <v>5018</v>
      </c>
      <c r="AH971" s="2">
        <v>0</v>
      </c>
    </row>
    <row r="972" spans="2:34" x14ac:dyDescent="0.2">
      <c r="B972" s="2" t="s">
        <v>73</v>
      </c>
      <c r="C972" s="2" t="s">
        <v>102</v>
      </c>
      <c r="D972" s="2">
        <v>5019</v>
      </c>
      <c r="E972" s="73">
        <v>43333</v>
      </c>
      <c r="F972" s="2">
        <v>562009</v>
      </c>
      <c r="G972" s="2">
        <v>1554003</v>
      </c>
      <c r="H972" s="2">
        <v>39</v>
      </c>
      <c r="I972" s="2">
        <v>93.000045776367188</v>
      </c>
      <c r="J972" s="2">
        <v>192.65960693359375</v>
      </c>
      <c r="K972" s="2">
        <v>4</v>
      </c>
      <c r="L972" s="75">
        <v>28</v>
      </c>
      <c r="M972" s="75">
        <v>6.88616943359375</v>
      </c>
      <c r="N972" s="75">
        <v>98</v>
      </c>
      <c r="O972" s="75">
        <v>7</v>
      </c>
      <c r="P972" s="75">
        <v>7</v>
      </c>
      <c r="S972" s="2" t="s">
        <v>102</v>
      </c>
      <c r="T972" s="2">
        <v>5019</v>
      </c>
      <c r="U972" s="2">
        <v>140</v>
      </c>
      <c r="V972" s="2">
        <v>1</v>
      </c>
      <c r="X972" s="2" t="s">
        <v>102</v>
      </c>
      <c r="Y972" s="2">
        <v>5019</v>
      </c>
      <c r="Z972" s="2">
        <v>0</v>
      </c>
      <c r="AB972" s="2" t="s">
        <v>102</v>
      </c>
      <c r="AC972" s="2">
        <v>5019</v>
      </c>
      <c r="AD972" s="2">
        <v>28</v>
      </c>
      <c r="AF972" s="2" t="s">
        <v>102</v>
      </c>
      <c r="AG972" s="2">
        <v>5019</v>
      </c>
      <c r="AH972" s="2">
        <v>0</v>
      </c>
    </row>
    <row r="973" spans="2:34" x14ac:dyDescent="0.2">
      <c r="B973" s="2" t="s">
        <v>73</v>
      </c>
      <c r="C973" s="2" t="s">
        <v>102</v>
      </c>
      <c r="D973" s="2">
        <v>5020</v>
      </c>
      <c r="E973" s="73">
        <v>43320</v>
      </c>
      <c r="F973" s="2">
        <v>563008</v>
      </c>
      <c r="G973" s="2">
        <v>1552094</v>
      </c>
      <c r="H973" s="2">
        <v>28</v>
      </c>
      <c r="I973" s="2">
        <v>301.35430908203125</v>
      </c>
      <c r="J973" s="2">
        <v>226.82450866699219</v>
      </c>
      <c r="K973" s="2">
        <v>15</v>
      </c>
      <c r="L973" s="75">
        <v>38</v>
      </c>
      <c r="M973" s="75">
        <v>6.9564361572265625</v>
      </c>
      <c r="N973" s="75">
        <v>99</v>
      </c>
      <c r="O973" s="75">
        <v>7</v>
      </c>
      <c r="P973" s="75">
        <v>7</v>
      </c>
      <c r="S973" s="2" t="s">
        <v>102</v>
      </c>
      <c r="T973" s="2">
        <v>5020</v>
      </c>
      <c r="U973" s="2">
        <v>140</v>
      </c>
      <c r="V973" s="2">
        <v>1</v>
      </c>
      <c r="X973" s="2" t="s">
        <v>102</v>
      </c>
      <c r="Y973" s="2">
        <v>5020</v>
      </c>
      <c r="Z973" s="2">
        <v>0</v>
      </c>
      <c r="AB973" s="2" t="s">
        <v>102</v>
      </c>
      <c r="AC973" s="2">
        <v>5020</v>
      </c>
      <c r="AD973" s="2">
        <v>4</v>
      </c>
      <c r="AF973" s="2" t="s">
        <v>102</v>
      </c>
      <c r="AG973" s="2">
        <v>5020</v>
      </c>
      <c r="AH973" s="2">
        <v>0</v>
      </c>
    </row>
    <row r="974" spans="2:34" x14ac:dyDescent="0.2">
      <c r="B974" s="2" t="s">
        <v>73</v>
      </c>
      <c r="C974" s="2" t="s">
        <v>102</v>
      </c>
      <c r="D974" s="2">
        <v>5021</v>
      </c>
      <c r="E974" s="73">
        <v>43332</v>
      </c>
      <c r="F974" s="2">
        <v>563024</v>
      </c>
      <c r="G974" s="2">
        <v>1553907</v>
      </c>
      <c r="H974" s="2">
        <v>67</v>
      </c>
      <c r="I974" s="2">
        <v>59.341560363769531</v>
      </c>
      <c r="J974" s="2">
        <v>135.60659790039063</v>
      </c>
      <c r="K974" s="2">
        <v>4</v>
      </c>
      <c r="L974" s="75">
        <v>17</v>
      </c>
      <c r="M974" s="75">
        <v>6.9564361572265625</v>
      </c>
      <c r="N974" s="75">
        <v>99</v>
      </c>
      <c r="O974" s="75">
        <v>7</v>
      </c>
      <c r="P974" s="75">
        <v>7</v>
      </c>
      <c r="S974" s="2" t="s">
        <v>102</v>
      </c>
      <c r="T974" s="2">
        <v>5021</v>
      </c>
      <c r="U974" s="2">
        <v>140</v>
      </c>
      <c r="V974" s="2">
        <v>1</v>
      </c>
      <c r="X974" s="2" t="s">
        <v>102</v>
      </c>
      <c r="Y974" s="2">
        <v>5021</v>
      </c>
      <c r="Z974" s="2">
        <v>5</v>
      </c>
      <c r="AB974" s="2" t="s">
        <v>102</v>
      </c>
      <c r="AC974" s="2">
        <v>5021</v>
      </c>
      <c r="AD974" s="2">
        <v>3</v>
      </c>
      <c r="AF974" s="2" t="s">
        <v>102</v>
      </c>
      <c r="AG974" s="2">
        <v>5021</v>
      </c>
      <c r="AH974" s="2">
        <v>0</v>
      </c>
    </row>
    <row r="975" spans="2:34" x14ac:dyDescent="0.2">
      <c r="B975" s="2" t="s">
        <v>73</v>
      </c>
      <c r="C975" s="2" t="s">
        <v>102</v>
      </c>
      <c r="D975" s="2">
        <v>5022</v>
      </c>
      <c r="E975" s="73">
        <v>43319</v>
      </c>
      <c r="F975" s="2">
        <v>564007</v>
      </c>
      <c r="G975" s="2">
        <v>1550220</v>
      </c>
      <c r="H975" s="2">
        <v>22</v>
      </c>
      <c r="I975" s="2">
        <v>823.015625</v>
      </c>
      <c r="J975" s="2">
        <v>83.746482849121094</v>
      </c>
      <c r="K975" s="2">
        <v>28</v>
      </c>
      <c r="L975" s="75">
        <v>12</v>
      </c>
      <c r="M975" s="75">
        <v>7.0267033576965332</v>
      </c>
      <c r="N975" s="75">
        <v>100</v>
      </c>
      <c r="O975" s="75">
        <v>7</v>
      </c>
      <c r="P975" s="75">
        <v>7</v>
      </c>
      <c r="S975" s="2" t="s">
        <v>102</v>
      </c>
      <c r="T975" s="2">
        <v>5022</v>
      </c>
      <c r="U975" s="2">
        <v>140</v>
      </c>
      <c r="V975" s="2">
        <v>1</v>
      </c>
      <c r="X975" s="2" t="s">
        <v>102</v>
      </c>
      <c r="Y975" s="2">
        <v>5022</v>
      </c>
      <c r="Z975" s="2">
        <v>0</v>
      </c>
      <c r="AB975" s="2" t="s">
        <v>102</v>
      </c>
      <c r="AC975" s="2">
        <v>5022</v>
      </c>
      <c r="AD975" s="2">
        <v>0</v>
      </c>
      <c r="AF975" s="2" t="s">
        <v>102</v>
      </c>
      <c r="AG975" s="2">
        <v>5022</v>
      </c>
      <c r="AH975" s="2">
        <v>0</v>
      </c>
    </row>
    <row r="976" spans="2:34" x14ac:dyDescent="0.2">
      <c r="B976" s="2" t="s">
        <v>73</v>
      </c>
      <c r="C976" s="2" t="s">
        <v>102</v>
      </c>
      <c r="D976" s="2">
        <v>5023</v>
      </c>
      <c r="E976" s="73">
        <v>43320</v>
      </c>
      <c r="F976" s="2">
        <v>564011</v>
      </c>
      <c r="G976" s="2">
        <v>1552004</v>
      </c>
      <c r="H976" s="2">
        <v>52</v>
      </c>
      <c r="I976" s="2">
        <v>123.14117431640625</v>
      </c>
      <c r="J976" s="2">
        <v>282.79153442382812</v>
      </c>
      <c r="K976" s="2">
        <v>7</v>
      </c>
      <c r="L976" s="75">
        <v>39</v>
      </c>
      <c r="M976" s="75">
        <v>7.0969705581665039</v>
      </c>
      <c r="N976" s="75">
        <v>101</v>
      </c>
      <c r="O976" s="75">
        <v>7</v>
      </c>
      <c r="P976" s="75">
        <v>7</v>
      </c>
      <c r="S976" s="2" t="s">
        <v>102</v>
      </c>
      <c r="T976" s="2">
        <v>5023</v>
      </c>
      <c r="U976" s="2">
        <v>140</v>
      </c>
      <c r="V976" s="2">
        <v>1</v>
      </c>
      <c r="X976" s="2" t="s">
        <v>102</v>
      </c>
      <c r="Y976" s="2">
        <v>5023</v>
      </c>
      <c r="Z976" s="2">
        <v>3</v>
      </c>
      <c r="AB976" s="2" t="s">
        <v>102</v>
      </c>
      <c r="AC976" s="2">
        <v>5023</v>
      </c>
      <c r="AD976" s="2">
        <v>11</v>
      </c>
      <c r="AF976" s="2" t="s">
        <v>102</v>
      </c>
      <c r="AG976" s="2">
        <v>5023</v>
      </c>
      <c r="AH976" s="2">
        <v>0</v>
      </c>
    </row>
    <row r="977" spans="2:34" x14ac:dyDescent="0.2">
      <c r="B977" s="2" t="s">
        <v>73</v>
      </c>
      <c r="C977" s="2" t="s">
        <v>102</v>
      </c>
      <c r="D977" s="2">
        <v>5024</v>
      </c>
      <c r="E977" s="73">
        <v>43332</v>
      </c>
      <c r="F977" s="2">
        <v>564019</v>
      </c>
      <c r="G977" s="2">
        <v>1553805</v>
      </c>
      <c r="H977" s="2">
        <v>131</v>
      </c>
      <c r="I977" s="2">
        <v>339.928955078125</v>
      </c>
      <c r="J977" s="2">
        <v>223.05876159667969</v>
      </c>
      <c r="K977" s="2">
        <v>22</v>
      </c>
      <c r="L977" s="75">
        <v>24</v>
      </c>
      <c r="M977" s="75">
        <v>7.0267033576965332</v>
      </c>
      <c r="N977" s="75">
        <v>100</v>
      </c>
      <c r="O977" s="75">
        <v>7</v>
      </c>
      <c r="P977" s="75">
        <v>7</v>
      </c>
      <c r="S977" s="2" t="s">
        <v>102</v>
      </c>
      <c r="T977" s="2">
        <v>5024</v>
      </c>
      <c r="U977" s="2">
        <v>140</v>
      </c>
      <c r="V977" s="2">
        <v>1</v>
      </c>
      <c r="X977" s="2" t="s">
        <v>102</v>
      </c>
      <c r="Y977" s="2">
        <v>5024</v>
      </c>
      <c r="Z977" s="2">
        <v>3</v>
      </c>
      <c r="AB977" s="2" t="s">
        <v>102</v>
      </c>
      <c r="AC977" s="2">
        <v>5024</v>
      </c>
      <c r="AD977" s="2">
        <v>1</v>
      </c>
      <c r="AF977" s="2" t="s">
        <v>102</v>
      </c>
      <c r="AG977" s="2">
        <v>5024</v>
      </c>
      <c r="AH977" s="2">
        <v>0</v>
      </c>
    </row>
    <row r="978" spans="2:34" x14ac:dyDescent="0.2">
      <c r="B978" s="2" t="s">
        <v>73</v>
      </c>
      <c r="C978" s="2" t="s">
        <v>102</v>
      </c>
      <c r="D978" s="2">
        <v>5025</v>
      </c>
      <c r="E978" s="73">
        <v>43332</v>
      </c>
      <c r="F978" s="2">
        <v>564002</v>
      </c>
      <c r="G978" s="2">
        <v>1555611</v>
      </c>
      <c r="H978" s="2">
        <v>160</v>
      </c>
      <c r="I978" s="2">
        <v>174.37545776367187</v>
      </c>
      <c r="J978" s="2">
        <v>290.61898803710937</v>
      </c>
      <c r="K978" s="2">
        <v>12</v>
      </c>
      <c r="L978" s="75">
        <v>35</v>
      </c>
      <c r="M978" s="75">
        <v>7.0267033576965332</v>
      </c>
      <c r="N978" s="75">
        <v>100</v>
      </c>
      <c r="O978" s="75">
        <v>7</v>
      </c>
      <c r="P978" s="75">
        <v>7</v>
      </c>
      <c r="S978" s="2" t="s">
        <v>102</v>
      </c>
      <c r="T978" s="2">
        <v>5025</v>
      </c>
      <c r="U978" s="2">
        <v>140</v>
      </c>
      <c r="V978" s="2">
        <v>1</v>
      </c>
      <c r="X978" s="2" t="s">
        <v>102</v>
      </c>
      <c r="Y978" s="2">
        <v>5025</v>
      </c>
      <c r="Z978" s="2">
        <v>9</v>
      </c>
      <c r="AB978" s="2" t="s">
        <v>102</v>
      </c>
      <c r="AC978" s="2">
        <v>5025</v>
      </c>
      <c r="AD978" s="2">
        <v>0</v>
      </c>
      <c r="AF978" s="2" t="s">
        <v>102</v>
      </c>
      <c r="AG978" s="2">
        <v>5025</v>
      </c>
      <c r="AH978" s="2">
        <v>0</v>
      </c>
    </row>
    <row r="979" spans="2:34" x14ac:dyDescent="0.2">
      <c r="B979" s="2" t="s">
        <v>73</v>
      </c>
      <c r="C979" s="2" t="s">
        <v>102</v>
      </c>
      <c r="D979" s="2">
        <v>5026</v>
      </c>
      <c r="E979" s="73">
        <v>43317</v>
      </c>
      <c r="F979" s="2">
        <v>564997</v>
      </c>
      <c r="G979" s="2">
        <v>1542431</v>
      </c>
      <c r="H979" s="2">
        <v>33</v>
      </c>
      <c r="I979" s="2">
        <v>838.0379638671875</v>
      </c>
      <c r="J979" s="2">
        <v>271.87667846679687</v>
      </c>
      <c r="K979" s="2">
        <v>36</v>
      </c>
      <c r="L979" s="75">
        <v>36</v>
      </c>
      <c r="M979" s="75">
        <v>6.8159022331237793</v>
      </c>
      <c r="N979" s="75">
        <v>97</v>
      </c>
      <c r="O979" s="75">
        <v>7</v>
      </c>
      <c r="P979" s="75">
        <v>7</v>
      </c>
      <c r="S979" s="2" t="s">
        <v>102</v>
      </c>
      <c r="T979" s="2">
        <v>5026</v>
      </c>
      <c r="U979" s="2">
        <v>140</v>
      </c>
      <c r="V979" s="2">
        <v>1</v>
      </c>
      <c r="X979" s="2" t="s">
        <v>102</v>
      </c>
      <c r="Y979" s="2">
        <v>5026</v>
      </c>
      <c r="Z979" s="2">
        <v>0</v>
      </c>
      <c r="AB979" s="2" t="s">
        <v>102</v>
      </c>
      <c r="AC979" s="2">
        <v>5026</v>
      </c>
      <c r="AD979" s="2">
        <v>9</v>
      </c>
      <c r="AF979" s="2" t="s">
        <v>102</v>
      </c>
      <c r="AG979" s="2">
        <v>5026</v>
      </c>
      <c r="AH979" s="2">
        <v>0</v>
      </c>
    </row>
    <row r="980" spans="2:34" x14ac:dyDescent="0.2">
      <c r="B980" s="2" t="s">
        <v>73</v>
      </c>
      <c r="C980" s="2" t="s">
        <v>102</v>
      </c>
      <c r="D980" s="2">
        <v>5027</v>
      </c>
      <c r="E980" s="73">
        <v>43317</v>
      </c>
      <c r="F980" s="2">
        <v>564998</v>
      </c>
      <c r="G980" s="2">
        <v>1544150</v>
      </c>
      <c r="H980" s="2">
        <v>26</v>
      </c>
      <c r="I980" s="2">
        <v>539.61688232421875</v>
      </c>
      <c r="J980" s="2">
        <v>219.42060852050781</v>
      </c>
      <c r="K980" s="2">
        <v>26</v>
      </c>
      <c r="L980" s="75">
        <v>32</v>
      </c>
      <c r="M980" s="75">
        <v>6.9564361572265625</v>
      </c>
      <c r="N980" s="75">
        <v>99</v>
      </c>
      <c r="O980" s="75">
        <v>7</v>
      </c>
      <c r="P980" s="75">
        <v>7</v>
      </c>
      <c r="S980" s="2" t="s">
        <v>102</v>
      </c>
      <c r="T980" s="2">
        <v>5027</v>
      </c>
      <c r="U980" s="2">
        <v>140</v>
      </c>
      <c r="V980" s="2">
        <v>1</v>
      </c>
      <c r="X980" s="2" t="s">
        <v>102</v>
      </c>
      <c r="Y980" s="2">
        <v>5027</v>
      </c>
      <c r="Z980" s="2">
        <v>0</v>
      </c>
      <c r="AB980" s="2" t="s">
        <v>102</v>
      </c>
      <c r="AC980" s="2">
        <v>5027</v>
      </c>
      <c r="AD980" s="2">
        <v>0</v>
      </c>
      <c r="AF980" s="2" t="s">
        <v>102</v>
      </c>
      <c r="AG980" s="2">
        <v>5027</v>
      </c>
      <c r="AH980" s="2">
        <v>0</v>
      </c>
    </row>
    <row r="981" spans="2:34" x14ac:dyDescent="0.2">
      <c r="B981" s="2" t="s">
        <v>73</v>
      </c>
      <c r="C981" s="2" t="s">
        <v>102</v>
      </c>
      <c r="D981" s="2">
        <v>5028</v>
      </c>
      <c r="E981" s="73">
        <v>43319</v>
      </c>
      <c r="F981" s="2">
        <v>565000</v>
      </c>
      <c r="G981" s="2">
        <v>1550060</v>
      </c>
      <c r="H981" s="2">
        <v>41</v>
      </c>
      <c r="I981" s="2">
        <v>192.87477111816406</v>
      </c>
      <c r="J981" s="2">
        <v>375.55242919921875</v>
      </c>
      <c r="K981" s="2">
        <v>10</v>
      </c>
      <c r="L981" s="75">
        <v>51</v>
      </c>
      <c r="M981" s="75">
        <v>6.9564361572265625</v>
      </c>
      <c r="N981" s="75">
        <v>99</v>
      </c>
      <c r="O981" s="75">
        <v>7</v>
      </c>
      <c r="P981" s="75">
        <v>7</v>
      </c>
      <c r="S981" s="2" t="s">
        <v>102</v>
      </c>
      <c r="T981" s="2">
        <v>5028</v>
      </c>
      <c r="U981" s="2">
        <v>140</v>
      </c>
      <c r="V981" s="2">
        <v>1</v>
      </c>
      <c r="X981" s="2" t="s">
        <v>102</v>
      </c>
      <c r="Y981" s="2">
        <v>5028</v>
      </c>
      <c r="Z981" s="2">
        <v>2</v>
      </c>
      <c r="AB981" s="2" t="s">
        <v>102</v>
      </c>
      <c r="AC981" s="2">
        <v>5028</v>
      </c>
      <c r="AD981" s="2">
        <v>6</v>
      </c>
      <c r="AF981" s="2" t="s">
        <v>102</v>
      </c>
      <c r="AG981" s="2">
        <v>5028</v>
      </c>
      <c r="AH981" s="2">
        <v>0</v>
      </c>
    </row>
    <row r="982" spans="2:34" x14ac:dyDescent="0.2">
      <c r="B982" s="2" t="s">
        <v>73</v>
      </c>
      <c r="C982" s="2" t="s">
        <v>102</v>
      </c>
      <c r="D982" s="2">
        <v>5029</v>
      </c>
      <c r="E982" s="73">
        <v>43319</v>
      </c>
      <c r="F982" s="2">
        <v>564995</v>
      </c>
      <c r="G982" s="2">
        <v>1551856</v>
      </c>
      <c r="H982" s="2">
        <v>123</v>
      </c>
      <c r="I982" s="2">
        <v>512.8309326171875</v>
      </c>
      <c r="J982" s="2">
        <v>145.82467651367187</v>
      </c>
      <c r="K982" s="2">
        <v>26</v>
      </c>
      <c r="L982" s="75">
        <v>17</v>
      </c>
      <c r="M982" s="75">
        <v>7.0267033576965332</v>
      </c>
      <c r="N982" s="75">
        <v>100</v>
      </c>
      <c r="O982" s="75">
        <v>7</v>
      </c>
      <c r="P982" s="75">
        <v>7</v>
      </c>
      <c r="S982" s="2" t="s">
        <v>102</v>
      </c>
      <c r="T982" s="2">
        <v>5029</v>
      </c>
      <c r="U982" s="2">
        <v>140</v>
      </c>
      <c r="V982" s="2">
        <v>1</v>
      </c>
      <c r="X982" s="2" t="s">
        <v>102</v>
      </c>
      <c r="Y982" s="2">
        <v>5029</v>
      </c>
      <c r="Z982" s="2">
        <v>6</v>
      </c>
      <c r="AB982" s="2" t="s">
        <v>102</v>
      </c>
      <c r="AC982" s="2">
        <v>5029</v>
      </c>
      <c r="AD982" s="2">
        <v>0</v>
      </c>
      <c r="AF982" s="2" t="s">
        <v>102</v>
      </c>
      <c r="AG982" s="2">
        <v>5029</v>
      </c>
      <c r="AH982" s="2">
        <v>0</v>
      </c>
    </row>
    <row r="983" spans="2:34" x14ac:dyDescent="0.2">
      <c r="B983" s="2" t="s">
        <v>73</v>
      </c>
      <c r="C983" s="2" t="s">
        <v>102</v>
      </c>
      <c r="D983" s="2">
        <v>5030</v>
      </c>
      <c r="E983" s="73">
        <v>43310</v>
      </c>
      <c r="F983" s="2">
        <v>564997</v>
      </c>
      <c r="G983" s="2">
        <v>1553725</v>
      </c>
      <c r="H983" s="2">
        <v>152</v>
      </c>
      <c r="I983" s="2">
        <v>244.98916625976562</v>
      </c>
      <c r="J983" s="2">
        <v>298.99105834960937</v>
      </c>
      <c r="K983" s="2">
        <v>18</v>
      </c>
      <c r="L983" s="75">
        <v>35</v>
      </c>
      <c r="M983" s="75">
        <v>6.8159022331237793</v>
      </c>
      <c r="N983" s="75">
        <v>97</v>
      </c>
      <c r="O983" s="75">
        <v>7</v>
      </c>
      <c r="P983" s="75">
        <v>7</v>
      </c>
      <c r="S983" s="2" t="s">
        <v>102</v>
      </c>
      <c r="T983" s="2">
        <v>5030</v>
      </c>
      <c r="U983" s="2">
        <v>140</v>
      </c>
      <c r="V983" s="2">
        <v>1</v>
      </c>
      <c r="X983" s="2" t="s">
        <v>102</v>
      </c>
      <c r="Y983" s="2">
        <v>5030</v>
      </c>
      <c r="Z983" s="2">
        <v>8</v>
      </c>
      <c r="AB983" s="2" t="s">
        <v>102</v>
      </c>
      <c r="AC983" s="2">
        <v>5030</v>
      </c>
      <c r="AD983" s="2">
        <v>1</v>
      </c>
      <c r="AF983" s="2" t="s">
        <v>102</v>
      </c>
      <c r="AG983" s="2">
        <v>5030</v>
      </c>
      <c r="AH983" s="2">
        <v>0</v>
      </c>
    </row>
    <row r="984" spans="2:34" x14ac:dyDescent="0.2">
      <c r="B984" s="2" t="s">
        <v>73</v>
      </c>
      <c r="C984" s="2" t="s">
        <v>102</v>
      </c>
      <c r="D984" s="2">
        <v>5031</v>
      </c>
      <c r="E984" s="73">
        <v>43310</v>
      </c>
      <c r="F984" s="2">
        <v>564998</v>
      </c>
      <c r="G984" s="2">
        <v>1555504</v>
      </c>
      <c r="H984" s="2">
        <v>163</v>
      </c>
      <c r="I984" s="2">
        <v>921.61767578125</v>
      </c>
      <c r="J984" s="2">
        <v>455.18798828125</v>
      </c>
      <c r="K984" s="2">
        <v>60</v>
      </c>
      <c r="L984" s="75">
        <v>50</v>
      </c>
      <c r="M984" s="75">
        <v>6.9564361572265625</v>
      </c>
      <c r="N984" s="75">
        <v>99</v>
      </c>
      <c r="O984" s="75">
        <v>7</v>
      </c>
      <c r="P984" s="75">
        <v>7</v>
      </c>
      <c r="S984" s="2" t="s">
        <v>102</v>
      </c>
      <c r="T984" s="2">
        <v>5031</v>
      </c>
      <c r="U984" s="2">
        <v>140</v>
      </c>
      <c r="V984" s="2">
        <v>1</v>
      </c>
      <c r="X984" s="2" t="s">
        <v>102</v>
      </c>
      <c r="Y984" s="2">
        <v>5031</v>
      </c>
      <c r="Z984" s="2">
        <v>7</v>
      </c>
      <c r="AB984" s="2" t="s">
        <v>102</v>
      </c>
      <c r="AC984" s="2">
        <v>5031</v>
      </c>
      <c r="AD984" s="2">
        <v>2</v>
      </c>
      <c r="AF984" s="2" t="s">
        <v>102</v>
      </c>
      <c r="AG984" s="2">
        <v>5031</v>
      </c>
      <c r="AH984" s="2">
        <v>0</v>
      </c>
    </row>
    <row r="985" spans="2:34" x14ac:dyDescent="0.2">
      <c r="B985" s="2" t="s">
        <v>73</v>
      </c>
      <c r="C985" s="2" t="s">
        <v>102</v>
      </c>
      <c r="D985" s="2">
        <v>5032</v>
      </c>
      <c r="E985" s="73">
        <v>43317</v>
      </c>
      <c r="F985" s="2">
        <v>565993</v>
      </c>
      <c r="G985" s="2">
        <v>1544159</v>
      </c>
      <c r="H985" s="2">
        <v>24</v>
      </c>
      <c r="I985" s="2">
        <v>998.328857421875</v>
      </c>
      <c r="J985" s="2">
        <v>234.69747924804687</v>
      </c>
      <c r="K985" s="2">
        <v>31</v>
      </c>
      <c r="L985" s="75">
        <v>35</v>
      </c>
      <c r="M985" s="75">
        <v>6.9564361572265625</v>
      </c>
      <c r="N985" s="75">
        <v>99</v>
      </c>
      <c r="O985" s="75">
        <v>7</v>
      </c>
      <c r="P985" s="75">
        <v>7</v>
      </c>
      <c r="S985" s="2" t="s">
        <v>102</v>
      </c>
      <c r="T985" s="2">
        <v>5032</v>
      </c>
      <c r="U985" s="2">
        <v>140</v>
      </c>
      <c r="V985" s="2">
        <v>1</v>
      </c>
      <c r="X985" s="2" t="s">
        <v>102</v>
      </c>
      <c r="Y985" s="2">
        <v>5032</v>
      </c>
      <c r="Z985" s="2">
        <v>0</v>
      </c>
      <c r="AB985" s="2" t="s">
        <v>102</v>
      </c>
      <c r="AC985" s="2">
        <v>5032</v>
      </c>
      <c r="AD985" s="2">
        <v>0</v>
      </c>
      <c r="AF985" s="2" t="s">
        <v>102</v>
      </c>
      <c r="AG985" s="2">
        <v>5032</v>
      </c>
      <c r="AH985" s="2">
        <v>0</v>
      </c>
    </row>
    <row r="986" spans="2:34" x14ac:dyDescent="0.2">
      <c r="B986" s="2" t="s">
        <v>73</v>
      </c>
      <c r="C986" s="2" t="s">
        <v>102</v>
      </c>
      <c r="D986" s="2">
        <v>5033</v>
      </c>
      <c r="E986" s="73">
        <v>43318</v>
      </c>
      <c r="F986" s="2">
        <v>565999</v>
      </c>
      <c r="G986" s="2">
        <v>1545891</v>
      </c>
      <c r="H986" s="2">
        <v>59</v>
      </c>
      <c r="I986" s="2">
        <v>101.45189666748047</v>
      </c>
      <c r="J986" s="2">
        <v>157.51283264160156</v>
      </c>
      <c r="K986" s="2">
        <v>5</v>
      </c>
      <c r="L986" s="75">
        <v>23</v>
      </c>
      <c r="M986" s="75">
        <v>3.5133516788482666</v>
      </c>
      <c r="N986" s="75">
        <v>100</v>
      </c>
      <c r="O986" s="75">
        <v>7</v>
      </c>
      <c r="P986" s="75">
        <v>3.5</v>
      </c>
      <c r="S986" s="2" t="s">
        <v>102</v>
      </c>
      <c r="T986" s="2">
        <v>5033</v>
      </c>
      <c r="U986" s="2">
        <v>100</v>
      </c>
      <c r="V986" s="2">
        <v>1</v>
      </c>
      <c r="X986" s="2" t="s">
        <v>102</v>
      </c>
      <c r="Y986" s="2">
        <v>5033</v>
      </c>
      <c r="Z986" s="2">
        <v>7</v>
      </c>
      <c r="AB986" s="2" t="s">
        <v>102</v>
      </c>
      <c r="AC986" s="2">
        <v>5033</v>
      </c>
      <c r="AD986" s="2">
        <v>2</v>
      </c>
      <c r="AF986" s="2" t="s">
        <v>102</v>
      </c>
      <c r="AG986" s="2">
        <v>5033</v>
      </c>
      <c r="AH986" s="2">
        <v>0</v>
      </c>
    </row>
    <row r="987" spans="2:34" x14ac:dyDescent="0.2">
      <c r="B987" s="2" t="s">
        <v>73</v>
      </c>
      <c r="C987" s="2" t="s">
        <v>102</v>
      </c>
      <c r="D987" s="2">
        <v>5034</v>
      </c>
      <c r="E987" s="73">
        <v>43318</v>
      </c>
      <c r="F987" s="2">
        <v>570002</v>
      </c>
      <c r="G987" s="2">
        <v>1551729</v>
      </c>
      <c r="H987" s="2">
        <v>137</v>
      </c>
      <c r="I987" s="2">
        <v>177.74676513671875</v>
      </c>
      <c r="J987" s="2">
        <v>281.19036865234375</v>
      </c>
      <c r="K987" s="2">
        <v>13</v>
      </c>
      <c r="L987" s="75">
        <v>33</v>
      </c>
      <c r="M987" s="75">
        <v>6.9564361572265625</v>
      </c>
      <c r="N987" s="75">
        <v>99</v>
      </c>
      <c r="O987" s="75">
        <v>7</v>
      </c>
      <c r="P987" s="75">
        <v>7</v>
      </c>
      <c r="S987" s="2" t="s">
        <v>102</v>
      </c>
      <c r="T987" s="2">
        <v>5034</v>
      </c>
      <c r="U987" s="2">
        <v>140</v>
      </c>
      <c r="V987" s="2">
        <v>1</v>
      </c>
      <c r="X987" s="2" t="s">
        <v>102</v>
      </c>
      <c r="Y987" s="2">
        <v>5034</v>
      </c>
      <c r="Z987" s="2">
        <v>5</v>
      </c>
      <c r="AB987" s="2" t="s">
        <v>102</v>
      </c>
      <c r="AC987" s="2">
        <v>5034</v>
      </c>
      <c r="AD987" s="2">
        <v>1</v>
      </c>
      <c r="AF987" s="2" t="s">
        <v>102</v>
      </c>
      <c r="AG987" s="2">
        <v>5034</v>
      </c>
      <c r="AH987" s="2">
        <v>0</v>
      </c>
    </row>
    <row r="988" spans="2:34" x14ac:dyDescent="0.2">
      <c r="B988" s="2" t="s">
        <v>73</v>
      </c>
      <c r="C988" s="2" t="s">
        <v>102</v>
      </c>
      <c r="D988" s="2">
        <v>5036</v>
      </c>
      <c r="E988" s="73">
        <v>43310</v>
      </c>
      <c r="F988" s="2">
        <v>565998</v>
      </c>
      <c r="G988" s="2">
        <v>1555372</v>
      </c>
      <c r="H988" s="2">
        <v>163</v>
      </c>
      <c r="I988" s="2">
        <v>1583.763427734375</v>
      </c>
      <c r="J988" s="2">
        <v>324.0296630859375</v>
      </c>
      <c r="K988" s="2">
        <v>98</v>
      </c>
      <c r="L988" s="75">
        <v>34</v>
      </c>
      <c r="M988" s="75">
        <v>6.9564361572265625</v>
      </c>
      <c r="N988" s="75">
        <v>99</v>
      </c>
      <c r="O988" s="75">
        <v>7</v>
      </c>
      <c r="P988" s="75">
        <v>7</v>
      </c>
      <c r="S988" s="2" t="s">
        <v>102</v>
      </c>
      <c r="T988" s="2">
        <v>5036</v>
      </c>
      <c r="U988" s="2">
        <v>140</v>
      </c>
      <c r="V988" s="2">
        <v>1</v>
      </c>
      <c r="X988" s="2" t="s">
        <v>102</v>
      </c>
      <c r="Y988" s="2">
        <v>5036</v>
      </c>
      <c r="Z988" s="2">
        <v>4</v>
      </c>
      <c r="AB988" s="2" t="s">
        <v>102</v>
      </c>
      <c r="AC988" s="2">
        <v>5036</v>
      </c>
      <c r="AD988" s="2">
        <v>2</v>
      </c>
      <c r="AF988" s="2" t="s">
        <v>102</v>
      </c>
      <c r="AG988" s="2">
        <v>5036</v>
      </c>
      <c r="AH988" s="2">
        <v>0</v>
      </c>
    </row>
    <row r="989" spans="2:34" x14ac:dyDescent="0.2">
      <c r="B989" s="2" t="s">
        <v>73</v>
      </c>
      <c r="C989" s="2" t="s">
        <v>102</v>
      </c>
      <c r="D989" s="2">
        <v>5037</v>
      </c>
      <c r="E989" s="73">
        <v>43316</v>
      </c>
      <c r="F989" s="2">
        <v>570949</v>
      </c>
      <c r="G989" s="2">
        <v>1544004</v>
      </c>
      <c r="H989" s="2">
        <v>31</v>
      </c>
      <c r="I989" s="2">
        <v>761.483154296875</v>
      </c>
      <c r="J989" s="2">
        <v>107.10971069335938</v>
      </c>
      <c r="K989" s="2">
        <v>27</v>
      </c>
      <c r="L989" s="75">
        <v>15</v>
      </c>
      <c r="M989" s="75">
        <v>6.9564361572265625</v>
      </c>
      <c r="N989" s="75">
        <v>99</v>
      </c>
      <c r="O989" s="75">
        <v>7</v>
      </c>
      <c r="P989" s="75">
        <v>7</v>
      </c>
      <c r="S989" s="2" t="s">
        <v>102</v>
      </c>
      <c r="T989" s="2">
        <v>5037</v>
      </c>
      <c r="U989" s="2">
        <v>140</v>
      </c>
      <c r="V989" s="2">
        <v>1</v>
      </c>
      <c r="X989" s="2" t="s">
        <v>102</v>
      </c>
      <c r="Y989" s="2">
        <v>5037</v>
      </c>
      <c r="Z989" s="2">
        <v>0</v>
      </c>
      <c r="AB989" s="2" t="s">
        <v>102</v>
      </c>
      <c r="AC989" s="2">
        <v>5037</v>
      </c>
      <c r="AD989" s="2">
        <v>0</v>
      </c>
      <c r="AF989" s="2" t="s">
        <v>102</v>
      </c>
      <c r="AG989" s="2">
        <v>5037</v>
      </c>
      <c r="AH989" s="2">
        <v>0</v>
      </c>
    </row>
    <row r="990" spans="2:34" x14ac:dyDescent="0.2">
      <c r="B990" s="2" t="s">
        <v>73</v>
      </c>
      <c r="C990" s="2" t="s">
        <v>102</v>
      </c>
      <c r="D990" s="2">
        <v>5038</v>
      </c>
      <c r="E990" s="73">
        <v>43318</v>
      </c>
      <c r="F990" s="2">
        <v>571003</v>
      </c>
      <c r="G990" s="2">
        <v>1545807</v>
      </c>
      <c r="H990" s="2">
        <v>105</v>
      </c>
      <c r="I990" s="2">
        <v>407.8360595703125</v>
      </c>
      <c r="J990" s="2">
        <v>266.28646850585937</v>
      </c>
      <c r="K990" s="2">
        <v>26</v>
      </c>
      <c r="L990" s="75">
        <v>33</v>
      </c>
      <c r="M990" s="75">
        <v>7.0969705581665039</v>
      </c>
      <c r="N990" s="75">
        <v>101</v>
      </c>
      <c r="O990" s="75">
        <v>7</v>
      </c>
      <c r="P990" s="75">
        <v>7</v>
      </c>
      <c r="S990" s="2" t="s">
        <v>102</v>
      </c>
      <c r="T990" s="2">
        <v>5038</v>
      </c>
      <c r="U990" s="2">
        <v>140</v>
      </c>
      <c r="V990" s="2">
        <v>1</v>
      </c>
      <c r="X990" s="2" t="s">
        <v>102</v>
      </c>
      <c r="Y990" s="2">
        <v>5038</v>
      </c>
      <c r="Z990" s="2">
        <v>8</v>
      </c>
      <c r="AB990" s="2" t="s">
        <v>102</v>
      </c>
      <c r="AC990" s="2">
        <v>5038</v>
      </c>
      <c r="AD990" s="2">
        <v>11</v>
      </c>
      <c r="AF990" s="2" t="s">
        <v>102</v>
      </c>
      <c r="AG990" s="2">
        <v>5038</v>
      </c>
      <c r="AH990" s="2">
        <v>0</v>
      </c>
    </row>
    <row r="991" spans="2:34" x14ac:dyDescent="0.2">
      <c r="B991" s="2" t="s">
        <v>73</v>
      </c>
      <c r="C991" s="2" t="s">
        <v>102</v>
      </c>
      <c r="D991" s="2">
        <v>5039</v>
      </c>
      <c r="E991" s="73">
        <v>43309</v>
      </c>
      <c r="F991" s="2">
        <v>570998</v>
      </c>
      <c r="G991" s="2">
        <v>1551578</v>
      </c>
      <c r="H991" s="2">
        <v>134</v>
      </c>
      <c r="I991" s="2">
        <v>373.91427612304687</v>
      </c>
      <c r="J991" s="2">
        <v>423.39508056640625</v>
      </c>
      <c r="K991" s="2">
        <v>25</v>
      </c>
      <c r="L991" s="75">
        <v>48</v>
      </c>
      <c r="M991" s="75">
        <v>7.0267033576965332</v>
      </c>
      <c r="N991" s="75">
        <v>100</v>
      </c>
      <c r="O991" s="75">
        <v>7</v>
      </c>
      <c r="P991" s="75">
        <v>7</v>
      </c>
      <c r="S991" s="2" t="s">
        <v>102</v>
      </c>
      <c r="T991" s="2">
        <v>5039</v>
      </c>
      <c r="U991" s="2">
        <v>140</v>
      </c>
      <c r="V991" s="2">
        <v>1</v>
      </c>
      <c r="X991" s="2" t="s">
        <v>102</v>
      </c>
      <c r="Y991" s="2">
        <v>5039</v>
      </c>
      <c r="Z991" s="2">
        <v>11</v>
      </c>
      <c r="AB991" s="2" t="s">
        <v>102</v>
      </c>
      <c r="AC991" s="2">
        <v>5039</v>
      </c>
      <c r="AD991" s="2">
        <v>1</v>
      </c>
      <c r="AF991" s="2" t="s">
        <v>102</v>
      </c>
      <c r="AG991" s="2">
        <v>5039</v>
      </c>
      <c r="AH991" s="2">
        <v>0</v>
      </c>
    </row>
    <row r="992" spans="2:34" x14ac:dyDescent="0.2">
      <c r="B992" s="2" t="s">
        <v>73</v>
      </c>
      <c r="C992" s="2" t="s">
        <v>102</v>
      </c>
      <c r="D992" s="2">
        <v>5040</v>
      </c>
      <c r="E992" s="73">
        <v>43309</v>
      </c>
      <c r="F992" s="2">
        <v>570995</v>
      </c>
      <c r="G992" s="2">
        <v>1553441</v>
      </c>
      <c r="H992" s="2">
        <v>148</v>
      </c>
      <c r="I992" s="2">
        <v>312.41943359375</v>
      </c>
      <c r="J992" s="2">
        <v>272.39654541015625</v>
      </c>
      <c r="K992" s="2">
        <v>22</v>
      </c>
      <c r="L992" s="75">
        <v>31</v>
      </c>
      <c r="M992" s="75">
        <v>7.0267033576965332</v>
      </c>
      <c r="N992" s="75">
        <v>100</v>
      </c>
      <c r="O992" s="75">
        <v>7</v>
      </c>
      <c r="P992" s="75">
        <v>7</v>
      </c>
      <c r="S992" s="2" t="s">
        <v>102</v>
      </c>
      <c r="T992" s="2">
        <v>5040</v>
      </c>
      <c r="U992" s="2">
        <v>140</v>
      </c>
      <c r="V992" s="2">
        <v>1</v>
      </c>
      <c r="X992" s="2" t="s">
        <v>102</v>
      </c>
      <c r="Y992" s="2">
        <v>5040</v>
      </c>
      <c r="Z992" s="2">
        <v>12</v>
      </c>
      <c r="AB992" s="2" t="s">
        <v>102</v>
      </c>
      <c r="AC992" s="2">
        <v>5040</v>
      </c>
      <c r="AD992" s="2">
        <v>0</v>
      </c>
      <c r="AF992" s="2" t="s">
        <v>102</v>
      </c>
      <c r="AG992" s="2">
        <v>5040</v>
      </c>
      <c r="AH992" s="2">
        <v>0</v>
      </c>
    </row>
    <row r="993" spans="2:34" x14ac:dyDescent="0.2">
      <c r="B993" s="2" t="s">
        <v>73</v>
      </c>
      <c r="C993" s="2" t="s">
        <v>102</v>
      </c>
      <c r="D993" s="2">
        <v>5041</v>
      </c>
      <c r="E993" s="73">
        <v>43311</v>
      </c>
      <c r="F993" s="2">
        <v>570995</v>
      </c>
      <c r="G993" s="2">
        <v>1555239</v>
      </c>
      <c r="H993" s="2">
        <v>137</v>
      </c>
      <c r="I993" s="2">
        <v>845.2720947265625</v>
      </c>
      <c r="J993" s="2">
        <v>180.00418090820313</v>
      </c>
      <c r="K993" s="2">
        <v>51</v>
      </c>
      <c r="L993" s="75">
        <v>19</v>
      </c>
      <c r="M993" s="75">
        <v>7.0267033576965332</v>
      </c>
      <c r="N993" s="75">
        <v>100</v>
      </c>
      <c r="O993" s="75">
        <v>7</v>
      </c>
      <c r="P993" s="75">
        <v>7</v>
      </c>
      <c r="S993" s="2" t="s">
        <v>102</v>
      </c>
      <c r="T993" s="2">
        <v>5041</v>
      </c>
      <c r="U993" s="2">
        <v>140</v>
      </c>
      <c r="V993" s="2">
        <v>1</v>
      </c>
      <c r="X993" s="2" t="s">
        <v>102</v>
      </c>
      <c r="Y993" s="2">
        <v>5041</v>
      </c>
      <c r="Z993" s="2">
        <v>7</v>
      </c>
      <c r="AB993" s="2" t="s">
        <v>102</v>
      </c>
      <c r="AC993" s="2">
        <v>5041</v>
      </c>
      <c r="AD993" s="2">
        <v>5</v>
      </c>
      <c r="AF993" s="2" t="s">
        <v>102</v>
      </c>
      <c r="AG993" s="2">
        <v>5041</v>
      </c>
      <c r="AH993" s="2">
        <v>0</v>
      </c>
    </row>
    <row r="994" spans="2:34" x14ac:dyDescent="0.2">
      <c r="B994" s="2" t="s">
        <v>73</v>
      </c>
      <c r="C994" s="2" t="s">
        <v>102</v>
      </c>
      <c r="D994" s="2">
        <v>5042</v>
      </c>
      <c r="E994" s="73">
        <v>43316</v>
      </c>
      <c r="F994" s="2">
        <v>571991</v>
      </c>
      <c r="G994" s="2">
        <v>1545740</v>
      </c>
      <c r="H994" s="2">
        <v>112</v>
      </c>
      <c r="I994" s="2">
        <v>253.178466796875</v>
      </c>
      <c r="J994" s="2">
        <v>80.674331665039063</v>
      </c>
      <c r="K994" s="2">
        <v>15</v>
      </c>
      <c r="L994" s="75">
        <v>10</v>
      </c>
      <c r="M994" s="75">
        <v>7.0969705581665039</v>
      </c>
      <c r="N994" s="75">
        <v>101</v>
      </c>
      <c r="O994" s="75">
        <v>7</v>
      </c>
      <c r="P994" s="75">
        <v>7</v>
      </c>
      <c r="S994" s="2" t="s">
        <v>102</v>
      </c>
      <c r="T994" s="2">
        <v>5042</v>
      </c>
      <c r="U994" s="2">
        <v>140</v>
      </c>
      <c r="V994" s="2">
        <v>1</v>
      </c>
      <c r="X994" s="2" t="s">
        <v>102</v>
      </c>
      <c r="Y994" s="2">
        <v>5042</v>
      </c>
      <c r="Z994" s="2">
        <v>12</v>
      </c>
      <c r="AB994" s="2" t="s">
        <v>102</v>
      </c>
      <c r="AC994" s="2">
        <v>5042</v>
      </c>
      <c r="AD994" s="2">
        <v>15</v>
      </c>
      <c r="AF994" s="2" t="s">
        <v>102</v>
      </c>
      <c r="AG994" s="2">
        <v>5042</v>
      </c>
      <c r="AH994" s="2">
        <v>0</v>
      </c>
    </row>
    <row r="995" spans="2:34" x14ac:dyDescent="0.2">
      <c r="B995" s="2" t="s">
        <v>73</v>
      </c>
      <c r="C995" s="2" t="s">
        <v>102</v>
      </c>
      <c r="D995" s="2">
        <v>5043</v>
      </c>
      <c r="E995" s="73">
        <v>43308</v>
      </c>
      <c r="F995" s="2">
        <v>572000</v>
      </c>
      <c r="G995" s="2">
        <v>1551526</v>
      </c>
      <c r="H995" s="2">
        <v>134</v>
      </c>
      <c r="I995" s="2">
        <v>371.84588623046875</v>
      </c>
      <c r="J995" s="2">
        <v>225.53463745117187</v>
      </c>
      <c r="K995" s="2">
        <v>21</v>
      </c>
      <c r="L995" s="75">
        <v>28</v>
      </c>
      <c r="M995" s="75">
        <v>6.9564366340637207</v>
      </c>
      <c r="N995" s="75">
        <v>99</v>
      </c>
      <c r="O995" s="75">
        <v>7</v>
      </c>
      <c r="P995" s="75">
        <v>7</v>
      </c>
      <c r="S995" s="2" t="s">
        <v>102</v>
      </c>
      <c r="T995" s="2">
        <v>5043</v>
      </c>
      <c r="U995" s="2">
        <v>140</v>
      </c>
      <c r="V995" s="2">
        <v>1</v>
      </c>
      <c r="X995" s="2" t="s">
        <v>102</v>
      </c>
      <c r="Y995" s="2">
        <v>5043</v>
      </c>
      <c r="Z995" s="2">
        <v>11</v>
      </c>
      <c r="AB995" s="2" t="s">
        <v>102</v>
      </c>
      <c r="AC995" s="2">
        <v>5043</v>
      </c>
      <c r="AD995" s="2">
        <v>0</v>
      </c>
      <c r="AF995" s="2" t="s">
        <v>102</v>
      </c>
      <c r="AG995" s="2">
        <v>5043</v>
      </c>
      <c r="AH995" s="2">
        <v>2</v>
      </c>
    </row>
    <row r="996" spans="2:34" x14ac:dyDescent="0.2">
      <c r="B996" s="2" t="s">
        <v>73</v>
      </c>
      <c r="C996" s="2" t="s">
        <v>102</v>
      </c>
      <c r="D996" s="2">
        <v>5044</v>
      </c>
      <c r="E996" s="73">
        <v>43308</v>
      </c>
      <c r="F996" s="2">
        <v>572000</v>
      </c>
      <c r="G996" s="2">
        <v>1553401</v>
      </c>
      <c r="H996" s="2">
        <v>154</v>
      </c>
      <c r="I996" s="2">
        <v>685.2833251953125</v>
      </c>
      <c r="J996" s="2">
        <v>391.04986572265625</v>
      </c>
      <c r="K996" s="2">
        <v>36</v>
      </c>
      <c r="L996" s="75">
        <v>44</v>
      </c>
      <c r="M996" s="75">
        <v>6.9564361572265625</v>
      </c>
      <c r="N996" s="75">
        <v>99</v>
      </c>
      <c r="O996" s="75">
        <v>7</v>
      </c>
      <c r="P996" s="75">
        <v>7</v>
      </c>
      <c r="S996" s="2" t="s">
        <v>102</v>
      </c>
      <c r="T996" s="2">
        <v>5044</v>
      </c>
      <c r="U996" s="2">
        <v>140</v>
      </c>
      <c r="V996" s="2">
        <v>1</v>
      </c>
      <c r="X996" s="2" t="s">
        <v>102</v>
      </c>
      <c r="Y996" s="2">
        <v>5044</v>
      </c>
      <c r="Z996" s="2">
        <v>8</v>
      </c>
      <c r="AB996" s="2" t="s">
        <v>102</v>
      </c>
      <c r="AC996" s="2">
        <v>5044</v>
      </c>
      <c r="AD996" s="2">
        <v>0</v>
      </c>
      <c r="AF996" s="2" t="s">
        <v>102</v>
      </c>
      <c r="AG996" s="2">
        <v>5044</v>
      </c>
      <c r="AH996" s="2">
        <v>0</v>
      </c>
    </row>
    <row r="997" spans="2:34" x14ac:dyDescent="0.2">
      <c r="B997" s="2" t="s">
        <v>73</v>
      </c>
      <c r="C997" s="2" t="s">
        <v>102</v>
      </c>
      <c r="D997" s="2">
        <v>5045</v>
      </c>
      <c r="E997" s="73">
        <v>43311</v>
      </c>
      <c r="F997" s="2">
        <v>572002</v>
      </c>
      <c r="G997" s="2">
        <v>1555186</v>
      </c>
      <c r="H997" s="2">
        <v>58</v>
      </c>
      <c r="I997" s="2">
        <v>784.01861572265625</v>
      </c>
      <c r="J997" s="2">
        <v>494.45855712890625</v>
      </c>
      <c r="K997" s="2">
        <v>47</v>
      </c>
      <c r="L997" s="75">
        <v>57</v>
      </c>
      <c r="M997" s="75">
        <v>6.9564361572265625</v>
      </c>
      <c r="N997" s="75">
        <v>99</v>
      </c>
      <c r="O997" s="75">
        <v>7</v>
      </c>
      <c r="P997" s="75">
        <v>7</v>
      </c>
      <c r="S997" s="2" t="s">
        <v>102</v>
      </c>
      <c r="T997" s="2">
        <v>5045</v>
      </c>
      <c r="U997" s="2">
        <v>140</v>
      </c>
      <c r="V997" s="2">
        <v>1</v>
      </c>
      <c r="X997" s="2" t="s">
        <v>102</v>
      </c>
      <c r="Y997" s="2">
        <v>5045</v>
      </c>
      <c r="Z997" s="2">
        <v>0</v>
      </c>
      <c r="AB997" s="2" t="s">
        <v>102</v>
      </c>
      <c r="AC997" s="2">
        <v>5045</v>
      </c>
      <c r="AD997" s="2">
        <v>21</v>
      </c>
      <c r="AF997" s="2" t="s">
        <v>102</v>
      </c>
      <c r="AG997" s="2">
        <v>5045</v>
      </c>
      <c r="AH997" s="2">
        <v>0</v>
      </c>
    </row>
    <row r="998" spans="2:34" x14ac:dyDescent="0.2">
      <c r="B998" s="2" t="s">
        <v>73</v>
      </c>
      <c r="C998" s="2" t="s">
        <v>102</v>
      </c>
      <c r="D998" s="2">
        <v>5046</v>
      </c>
      <c r="E998" s="73">
        <v>43311</v>
      </c>
      <c r="F998" s="2">
        <v>572004</v>
      </c>
      <c r="G998" s="2">
        <v>1561040</v>
      </c>
      <c r="H998" s="2">
        <v>100</v>
      </c>
      <c r="I998" s="2">
        <v>449.768798828125</v>
      </c>
      <c r="J998" s="2">
        <v>78.85626220703125</v>
      </c>
      <c r="K998" s="2">
        <v>17</v>
      </c>
      <c r="L998" s="75">
        <v>9</v>
      </c>
      <c r="M998" s="75">
        <v>6.88616943359375</v>
      </c>
      <c r="N998" s="75">
        <v>98</v>
      </c>
      <c r="O998" s="75">
        <v>7</v>
      </c>
      <c r="P998" s="75">
        <v>7</v>
      </c>
      <c r="S998" s="2" t="s">
        <v>102</v>
      </c>
      <c r="T998" s="2">
        <v>5046</v>
      </c>
      <c r="U998" s="2">
        <v>140</v>
      </c>
      <c r="V998" s="2">
        <v>1</v>
      </c>
      <c r="X998" s="2" t="s">
        <v>102</v>
      </c>
      <c r="Y998" s="2">
        <v>5046</v>
      </c>
      <c r="Z998" s="2">
        <v>0</v>
      </c>
      <c r="AB998" s="2" t="s">
        <v>102</v>
      </c>
      <c r="AC998" s="2">
        <v>5046</v>
      </c>
      <c r="AD998" s="2">
        <v>10</v>
      </c>
      <c r="AF998" s="2" t="s">
        <v>102</v>
      </c>
      <c r="AG998" s="2">
        <v>5046</v>
      </c>
      <c r="AH998" s="2">
        <v>0</v>
      </c>
    </row>
    <row r="999" spans="2:34" x14ac:dyDescent="0.2">
      <c r="B999" s="2" t="s">
        <v>73</v>
      </c>
      <c r="C999" s="2" t="s">
        <v>102</v>
      </c>
      <c r="D999" s="2">
        <v>5047</v>
      </c>
      <c r="E999" s="73">
        <v>43307</v>
      </c>
      <c r="F999" s="2">
        <v>572999</v>
      </c>
      <c r="G999" s="2">
        <v>1551371</v>
      </c>
      <c r="H999" s="2">
        <v>141</v>
      </c>
      <c r="I999" s="2">
        <v>304.8253173828125</v>
      </c>
      <c r="J999" s="2">
        <v>193.77705383300781</v>
      </c>
      <c r="K999" s="2">
        <v>20</v>
      </c>
      <c r="L999" s="75">
        <v>23</v>
      </c>
      <c r="M999" s="75">
        <v>7.0267038345336914</v>
      </c>
      <c r="N999" s="75">
        <v>100</v>
      </c>
      <c r="O999" s="75">
        <v>7</v>
      </c>
      <c r="P999" s="75">
        <v>7</v>
      </c>
      <c r="S999" s="2" t="s">
        <v>102</v>
      </c>
      <c r="T999" s="2">
        <v>5047</v>
      </c>
      <c r="U999" s="2">
        <v>140</v>
      </c>
      <c r="V999" s="2">
        <v>1</v>
      </c>
      <c r="X999" s="2" t="s">
        <v>102</v>
      </c>
      <c r="Y999" s="2">
        <v>5047</v>
      </c>
      <c r="Z999" s="2">
        <v>5</v>
      </c>
      <c r="AB999" s="2" t="s">
        <v>102</v>
      </c>
      <c r="AC999" s="2">
        <v>5047</v>
      </c>
      <c r="AD999" s="2">
        <v>0</v>
      </c>
      <c r="AF999" s="2" t="s">
        <v>102</v>
      </c>
      <c r="AG999" s="2">
        <v>5047</v>
      </c>
      <c r="AH999" s="2">
        <v>0</v>
      </c>
    </row>
    <row r="1000" spans="2:34" x14ac:dyDescent="0.2">
      <c r="B1000" s="2" t="s">
        <v>74</v>
      </c>
      <c r="C1000" s="2" t="s">
        <v>102</v>
      </c>
      <c r="D1000" s="2">
        <v>5096</v>
      </c>
      <c r="E1000" s="73">
        <v>43262</v>
      </c>
      <c r="F1000" s="2">
        <v>544999</v>
      </c>
      <c r="G1000" s="2">
        <v>1573379</v>
      </c>
      <c r="H1000" s="2">
        <v>222</v>
      </c>
      <c r="I1000" s="2">
        <v>40.768894195556641</v>
      </c>
      <c r="J1000" s="2">
        <v>16.468290328979492</v>
      </c>
      <c r="K1000" s="2">
        <v>3</v>
      </c>
      <c r="L1000" s="75">
        <v>2</v>
      </c>
      <c r="M1000" s="75">
        <v>7.5286111831665039</v>
      </c>
      <c r="N1000" s="75">
        <v>100</v>
      </c>
      <c r="O1000" s="75">
        <v>7.5</v>
      </c>
      <c r="P1000" s="75">
        <v>7.5</v>
      </c>
      <c r="S1000" s="2" t="s">
        <v>102</v>
      </c>
      <c r="T1000" s="2">
        <v>5096</v>
      </c>
      <c r="U1000" s="2">
        <v>140</v>
      </c>
      <c r="V1000" s="2">
        <v>1</v>
      </c>
      <c r="X1000" s="2" t="s">
        <v>102</v>
      </c>
      <c r="Y1000" s="2">
        <v>5096</v>
      </c>
      <c r="Z1000" s="2">
        <v>14</v>
      </c>
      <c r="AB1000" s="2" t="s">
        <v>102</v>
      </c>
      <c r="AC1000" s="2">
        <v>5096</v>
      </c>
      <c r="AD1000" s="2">
        <v>0</v>
      </c>
      <c r="AF1000" s="2" t="s">
        <v>102</v>
      </c>
      <c r="AG1000" s="2">
        <v>5096</v>
      </c>
      <c r="AH1000" s="2">
        <v>1</v>
      </c>
    </row>
    <row r="1001" spans="2:34" x14ac:dyDescent="0.2">
      <c r="B1001" s="2" t="s">
        <v>74</v>
      </c>
      <c r="C1001" s="2" t="s">
        <v>102</v>
      </c>
      <c r="D1001" s="2">
        <v>5097</v>
      </c>
      <c r="E1001" s="73">
        <v>43262</v>
      </c>
      <c r="F1001" s="2">
        <v>545001</v>
      </c>
      <c r="G1001" s="2">
        <v>1575013</v>
      </c>
      <c r="H1001" s="2">
        <v>89</v>
      </c>
      <c r="I1001" s="2">
        <v>24.297576904296875</v>
      </c>
      <c r="J1001" s="2">
        <v>339.7215576171875</v>
      </c>
      <c r="K1001" s="2">
        <v>2</v>
      </c>
      <c r="L1001" s="75">
        <v>45</v>
      </c>
      <c r="M1001" s="75">
        <v>6.9564361572265625</v>
      </c>
      <c r="N1001" s="75">
        <v>99</v>
      </c>
      <c r="O1001" s="75">
        <v>7</v>
      </c>
      <c r="P1001" s="75">
        <v>7</v>
      </c>
      <c r="S1001" s="2" t="s">
        <v>102</v>
      </c>
      <c r="T1001" s="2">
        <v>5097</v>
      </c>
      <c r="U1001" s="2">
        <v>140</v>
      </c>
      <c r="V1001" s="2">
        <v>1</v>
      </c>
      <c r="X1001" s="2" t="s">
        <v>102</v>
      </c>
      <c r="Y1001" s="2">
        <v>5097</v>
      </c>
      <c r="Z1001" s="2">
        <v>8</v>
      </c>
      <c r="AB1001" s="2" t="s">
        <v>102</v>
      </c>
      <c r="AC1001" s="2">
        <v>5097</v>
      </c>
      <c r="AD1001" s="2">
        <v>16</v>
      </c>
      <c r="AF1001" s="2" t="s">
        <v>102</v>
      </c>
      <c r="AG1001" s="2">
        <v>5097</v>
      </c>
      <c r="AH1001" s="2">
        <v>1</v>
      </c>
    </row>
    <row r="1002" spans="2:34" x14ac:dyDescent="0.2">
      <c r="B1002" s="2" t="s">
        <v>74</v>
      </c>
      <c r="C1002" s="2" t="s">
        <v>102</v>
      </c>
      <c r="D1002" s="2">
        <v>5098</v>
      </c>
      <c r="E1002" s="73">
        <v>43258</v>
      </c>
      <c r="F1002" s="2">
        <v>550003</v>
      </c>
      <c r="G1002" s="2">
        <v>1571502</v>
      </c>
      <c r="H1002" s="2">
        <v>106</v>
      </c>
      <c r="I1002" s="2">
        <v>11.427544593811035</v>
      </c>
      <c r="J1002" s="2">
        <v>0</v>
      </c>
      <c r="K1002" s="2">
        <v>1</v>
      </c>
      <c r="L1002" s="75">
        <v>0</v>
      </c>
      <c r="M1002" s="75">
        <v>6.9564366340637207</v>
      </c>
      <c r="N1002" s="75">
        <v>99</v>
      </c>
      <c r="O1002" s="75">
        <v>7</v>
      </c>
      <c r="P1002" s="75">
        <v>7</v>
      </c>
      <c r="S1002" s="2" t="s">
        <v>102</v>
      </c>
      <c r="T1002" s="2">
        <v>5098</v>
      </c>
      <c r="U1002" s="2">
        <v>140</v>
      </c>
      <c r="V1002" s="2">
        <v>1</v>
      </c>
      <c r="X1002" s="2" t="s">
        <v>102</v>
      </c>
      <c r="Y1002" s="2">
        <v>5098</v>
      </c>
      <c r="Z1002" s="2">
        <v>3</v>
      </c>
      <c r="AB1002" s="2" t="s">
        <v>102</v>
      </c>
      <c r="AC1002" s="2">
        <v>5098</v>
      </c>
      <c r="AD1002" s="2">
        <v>13</v>
      </c>
      <c r="AF1002" s="2" t="s">
        <v>102</v>
      </c>
      <c r="AG1002" s="2">
        <v>5098</v>
      </c>
      <c r="AH1002" s="2">
        <v>0</v>
      </c>
    </row>
    <row r="1003" spans="2:34" x14ac:dyDescent="0.2">
      <c r="B1003" s="2" t="s">
        <v>74</v>
      </c>
      <c r="C1003" s="2" t="s">
        <v>102</v>
      </c>
      <c r="D1003" s="2">
        <v>5099</v>
      </c>
      <c r="E1003" s="73">
        <v>43258</v>
      </c>
      <c r="F1003" s="2">
        <v>550003</v>
      </c>
      <c r="G1003" s="2">
        <v>1573201</v>
      </c>
      <c r="H1003" s="2">
        <v>52</v>
      </c>
      <c r="I1003" s="2">
        <v>699.9576416015625</v>
      </c>
      <c r="J1003" s="2">
        <v>749.8826904296875</v>
      </c>
      <c r="K1003" s="2">
        <v>42</v>
      </c>
      <c r="L1003" s="75">
        <v>95</v>
      </c>
      <c r="M1003" s="75">
        <v>7.0267033576965332</v>
      </c>
      <c r="N1003" s="75">
        <v>100</v>
      </c>
      <c r="O1003" s="75">
        <v>7</v>
      </c>
      <c r="P1003" s="75">
        <v>7</v>
      </c>
      <c r="S1003" s="2" t="s">
        <v>102</v>
      </c>
      <c r="T1003" s="2">
        <v>5099</v>
      </c>
      <c r="U1003" s="2">
        <v>140</v>
      </c>
      <c r="V1003" s="2">
        <v>1</v>
      </c>
      <c r="X1003" s="2" t="s">
        <v>102</v>
      </c>
      <c r="Y1003" s="2">
        <v>5099</v>
      </c>
      <c r="Z1003" s="2">
        <v>0</v>
      </c>
      <c r="AB1003" s="2" t="s">
        <v>102</v>
      </c>
      <c r="AC1003" s="2">
        <v>5099</v>
      </c>
      <c r="AD1003" s="2">
        <v>27</v>
      </c>
      <c r="AF1003" s="2" t="s">
        <v>102</v>
      </c>
      <c r="AG1003" s="2">
        <v>5099</v>
      </c>
      <c r="AH1003" s="2">
        <v>1</v>
      </c>
    </row>
    <row r="1004" spans="2:34" x14ac:dyDescent="0.2">
      <c r="B1004" s="2" t="s">
        <v>74</v>
      </c>
      <c r="C1004" s="2" t="s">
        <v>102</v>
      </c>
      <c r="D1004" s="2">
        <v>5100</v>
      </c>
      <c r="E1004" s="73">
        <v>43261</v>
      </c>
      <c r="F1004" s="2">
        <v>550015</v>
      </c>
      <c r="G1004" s="2">
        <v>1575005</v>
      </c>
      <c r="H1004" s="2">
        <v>45</v>
      </c>
      <c r="I1004" s="2">
        <v>1388.361328125</v>
      </c>
      <c r="J1004" s="2">
        <v>698.5924072265625</v>
      </c>
      <c r="K1004" s="2">
        <v>73</v>
      </c>
      <c r="L1004" s="75">
        <v>88</v>
      </c>
      <c r="M1004" s="75">
        <v>7.0969705581665039</v>
      </c>
      <c r="N1004" s="75">
        <v>101</v>
      </c>
      <c r="O1004" s="75">
        <v>7</v>
      </c>
      <c r="P1004" s="75">
        <v>7</v>
      </c>
      <c r="S1004" s="2" t="s">
        <v>102</v>
      </c>
      <c r="T1004" s="2">
        <v>5100</v>
      </c>
      <c r="U1004" s="2">
        <v>140</v>
      </c>
      <c r="V1004" s="2">
        <v>1</v>
      </c>
      <c r="X1004" s="2" t="s">
        <v>102</v>
      </c>
      <c r="Y1004" s="2">
        <v>5100</v>
      </c>
      <c r="Z1004" s="2">
        <v>0</v>
      </c>
      <c r="AB1004" s="2" t="s">
        <v>102</v>
      </c>
      <c r="AC1004" s="2">
        <v>5100</v>
      </c>
      <c r="AD1004" s="2">
        <v>2</v>
      </c>
      <c r="AF1004" s="2" t="s">
        <v>102</v>
      </c>
      <c r="AG1004" s="2">
        <v>5100</v>
      </c>
      <c r="AH1004" s="2">
        <v>3</v>
      </c>
    </row>
    <row r="1005" spans="2:34" x14ac:dyDescent="0.2">
      <c r="B1005" s="2" t="s">
        <v>74</v>
      </c>
      <c r="C1005" s="2" t="s">
        <v>102</v>
      </c>
      <c r="D1005" s="2">
        <v>5101</v>
      </c>
      <c r="E1005" s="73">
        <v>43261</v>
      </c>
      <c r="F1005" s="2">
        <v>550007</v>
      </c>
      <c r="G1005" s="2">
        <v>1580689</v>
      </c>
      <c r="H1005" s="2">
        <v>71</v>
      </c>
      <c r="I1005" s="2">
        <v>146.53890991210937</v>
      </c>
      <c r="J1005" s="2">
        <v>279.4088134765625</v>
      </c>
      <c r="K1005" s="2">
        <v>8</v>
      </c>
      <c r="L1005" s="75">
        <v>39</v>
      </c>
      <c r="M1005" s="75">
        <v>7.0267033576965332</v>
      </c>
      <c r="N1005" s="75">
        <v>100</v>
      </c>
      <c r="O1005" s="75">
        <v>7</v>
      </c>
      <c r="P1005" s="75">
        <v>7</v>
      </c>
      <c r="S1005" s="2" t="s">
        <v>102</v>
      </c>
      <c r="T1005" s="2">
        <v>5101</v>
      </c>
      <c r="U1005" s="2">
        <v>140</v>
      </c>
      <c r="V1005" s="2">
        <v>1</v>
      </c>
      <c r="X1005" s="2" t="s">
        <v>102</v>
      </c>
      <c r="Y1005" s="2">
        <v>5101</v>
      </c>
      <c r="Z1005" s="2">
        <v>0</v>
      </c>
      <c r="AB1005" s="2" t="s">
        <v>102</v>
      </c>
      <c r="AC1005" s="2">
        <v>5101</v>
      </c>
      <c r="AD1005" s="2">
        <v>19</v>
      </c>
      <c r="AF1005" s="2" t="s">
        <v>102</v>
      </c>
      <c r="AG1005" s="2">
        <v>5101</v>
      </c>
      <c r="AH1005" s="2">
        <v>0</v>
      </c>
    </row>
    <row r="1006" spans="2:34" x14ac:dyDescent="0.2">
      <c r="B1006" s="2" t="s">
        <v>74</v>
      </c>
      <c r="C1006" s="2" t="s">
        <v>102</v>
      </c>
      <c r="D1006" s="2">
        <v>5102</v>
      </c>
      <c r="E1006" s="73">
        <v>43259</v>
      </c>
      <c r="F1006" s="2">
        <v>550997</v>
      </c>
      <c r="G1006" s="2">
        <v>1562219</v>
      </c>
      <c r="H1006" s="2">
        <v>280</v>
      </c>
      <c r="I1006" s="2">
        <v>0</v>
      </c>
      <c r="J1006" s="2">
        <v>0</v>
      </c>
      <c r="K1006" s="2">
        <v>0</v>
      </c>
      <c r="L1006" s="75">
        <v>0</v>
      </c>
      <c r="M1006" s="75">
        <v>6.9564361572265625</v>
      </c>
      <c r="N1006" s="75">
        <v>99</v>
      </c>
      <c r="O1006" s="75">
        <v>7</v>
      </c>
      <c r="P1006" s="75">
        <v>7</v>
      </c>
      <c r="S1006" s="2" t="s">
        <v>102</v>
      </c>
      <c r="T1006" s="2">
        <v>5102</v>
      </c>
      <c r="U1006" s="2">
        <v>140</v>
      </c>
      <c r="V1006" s="2">
        <v>1</v>
      </c>
      <c r="X1006" s="2" t="s">
        <v>102</v>
      </c>
      <c r="Y1006" s="2">
        <v>5102</v>
      </c>
      <c r="Z1006" s="2">
        <v>3</v>
      </c>
      <c r="AB1006" s="2" t="s">
        <v>102</v>
      </c>
      <c r="AC1006" s="2">
        <v>5102</v>
      </c>
      <c r="AD1006" s="2">
        <v>0</v>
      </c>
      <c r="AF1006" s="2" t="s">
        <v>102</v>
      </c>
      <c r="AG1006" s="2">
        <v>5102</v>
      </c>
      <c r="AH1006" s="2">
        <v>1</v>
      </c>
    </row>
    <row r="1007" spans="2:34" x14ac:dyDescent="0.2">
      <c r="B1007" s="2" t="s">
        <v>74</v>
      </c>
      <c r="C1007" s="2" t="s">
        <v>102</v>
      </c>
      <c r="D1007" s="2">
        <v>5103</v>
      </c>
      <c r="E1007" s="73">
        <v>43259</v>
      </c>
      <c r="F1007" s="2">
        <v>551000</v>
      </c>
      <c r="G1007" s="2">
        <v>1563903</v>
      </c>
      <c r="H1007" s="2">
        <v>287</v>
      </c>
      <c r="I1007" s="2">
        <v>51.707305908203125</v>
      </c>
      <c r="J1007" s="2">
        <v>17.550935745239258</v>
      </c>
      <c r="K1007" s="2">
        <v>3</v>
      </c>
      <c r="L1007" s="75">
        <v>2</v>
      </c>
      <c r="M1007" s="75">
        <v>6.88616943359375</v>
      </c>
      <c r="N1007" s="75">
        <v>98</v>
      </c>
      <c r="O1007" s="75">
        <v>7</v>
      </c>
      <c r="P1007" s="75">
        <v>7</v>
      </c>
      <c r="S1007" s="2" t="s">
        <v>102</v>
      </c>
      <c r="T1007" s="2">
        <v>5103</v>
      </c>
      <c r="U1007" s="2">
        <v>140</v>
      </c>
      <c r="V1007" s="2">
        <v>1</v>
      </c>
      <c r="X1007" s="2" t="s">
        <v>102</v>
      </c>
      <c r="Y1007" s="2">
        <v>5103</v>
      </c>
      <c r="Z1007" s="2">
        <v>7</v>
      </c>
      <c r="AB1007" s="2" t="s">
        <v>102</v>
      </c>
      <c r="AC1007" s="2">
        <v>5103</v>
      </c>
      <c r="AD1007" s="2">
        <v>0</v>
      </c>
      <c r="AF1007" s="2" t="s">
        <v>102</v>
      </c>
      <c r="AG1007" s="2">
        <v>5103</v>
      </c>
      <c r="AH1007" s="2">
        <v>0</v>
      </c>
    </row>
    <row r="1008" spans="2:34" x14ac:dyDescent="0.2">
      <c r="B1008" s="2" t="s">
        <v>74</v>
      </c>
      <c r="C1008" s="2" t="s">
        <v>102</v>
      </c>
      <c r="D1008" s="2">
        <v>5104</v>
      </c>
      <c r="E1008" s="73">
        <v>43259</v>
      </c>
      <c r="F1008" s="2">
        <v>551000</v>
      </c>
      <c r="G1008" s="2">
        <v>1565726</v>
      </c>
      <c r="H1008" s="2">
        <v>84</v>
      </c>
      <c r="I1008" s="2">
        <v>235.61509704589844</v>
      </c>
      <c r="J1008" s="2">
        <v>356.47708129882812</v>
      </c>
      <c r="K1008" s="2">
        <v>18</v>
      </c>
      <c r="L1008" s="75">
        <v>45</v>
      </c>
      <c r="M1008" s="75">
        <v>7.0267033576965332</v>
      </c>
      <c r="N1008" s="75">
        <v>100</v>
      </c>
      <c r="O1008" s="75">
        <v>7</v>
      </c>
      <c r="P1008" s="75">
        <v>7</v>
      </c>
      <c r="S1008" s="2" t="s">
        <v>102</v>
      </c>
      <c r="T1008" s="2">
        <v>5104</v>
      </c>
      <c r="U1008" s="2">
        <v>140</v>
      </c>
      <c r="V1008" s="2">
        <v>1</v>
      </c>
      <c r="X1008" s="2" t="s">
        <v>102</v>
      </c>
      <c r="Y1008" s="2">
        <v>5104</v>
      </c>
      <c r="Z1008" s="2">
        <v>3</v>
      </c>
      <c r="AB1008" s="2" t="s">
        <v>102</v>
      </c>
      <c r="AC1008" s="2">
        <v>5104</v>
      </c>
      <c r="AD1008" s="2">
        <v>27</v>
      </c>
      <c r="AF1008" s="2" t="s">
        <v>102</v>
      </c>
      <c r="AG1008" s="2">
        <v>5104</v>
      </c>
      <c r="AH1008" s="2">
        <v>0</v>
      </c>
    </row>
    <row r="1009" spans="2:34" x14ac:dyDescent="0.2">
      <c r="B1009" s="2" t="s">
        <v>74</v>
      </c>
      <c r="C1009" s="2" t="s">
        <v>102</v>
      </c>
      <c r="D1009" s="2">
        <v>5105</v>
      </c>
      <c r="E1009" s="73">
        <v>43258</v>
      </c>
      <c r="F1009" s="2">
        <v>551001</v>
      </c>
      <c r="G1009" s="2">
        <v>1571401</v>
      </c>
      <c r="H1009" s="2">
        <v>61</v>
      </c>
      <c r="I1009" s="2">
        <v>291.25112915039062</v>
      </c>
      <c r="J1009" s="2">
        <v>1041.9500732421875</v>
      </c>
      <c r="K1009" s="2">
        <v>23</v>
      </c>
      <c r="L1009" s="75">
        <v>143</v>
      </c>
      <c r="M1009" s="75">
        <v>6.9564361572265625</v>
      </c>
      <c r="N1009" s="75">
        <v>99</v>
      </c>
      <c r="O1009" s="75">
        <v>7</v>
      </c>
      <c r="P1009" s="75">
        <v>7</v>
      </c>
      <c r="S1009" s="2" t="s">
        <v>102</v>
      </c>
      <c r="T1009" s="2">
        <v>5105</v>
      </c>
      <c r="U1009" s="2">
        <v>140</v>
      </c>
      <c r="V1009" s="2">
        <v>1</v>
      </c>
      <c r="X1009" s="2" t="s">
        <v>102</v>
      </c>
      <c r="Y1009" s="2">
        <v>5105</v>
      </c>
      <c r="Z1009" s="2">
        <v>1</v>
      </c>
      <c r="AB1009" s="2" t="s">
        <v>102</v>
      </c>
      <c r="AC1009" s="2">
        <v>5105</v>
      </c>
      <c r="AD1009" s="2">
        <v>16</v>
      </c>
      <c r="AF1009" s="2" t="s">
        <v>102</v>
      </c>
      <c r="AG1009" s="2">
        <v>5105</v>
      </c>
      <c r="AH1009" s="2">
        <v>0</v>
      </c>
    </row>
    <row r="1010" spans="2:34" x14ac:dyDescent="0.2">
      <c r="B1010" s="2" t="s">
        <v>74</v>
      </c>
      <c r="C1010" s="2" t="s">
        <v>102</v>
      </c>
      <c r="D1010" s="2">
        <v>5106</v>
      </c>
      <c r="E1010" s="73">
        <v>43258</v>
      </c>
      <c r="F1010" s="2">
        <v>550991</v>
      </c>
      <c r="G1010" s="2">
        <v>1573200</v>
      </c>
      <c r="H1010" s="2">
        <v>47</v>
      </c>
      <c r="I1010" s="2">
        <v>870.35833740234375</v>
      </c>
      <c r="J1010" s="2">
        <v>676.802001953125</v>
      </c>
      <c r="K1010" s="2">
        <v>56</v>
      </c>
      <c r="L1010" s="75">
        <v>84</v>
      </c>
      <c r="M1010" s="75">
        <v>7.0969705581665039</v>
      </c>
      <c r="N1010" s="75">
        <v>101</v>
      </c>
      <c r="O1010" s="75">
        <v>7</v>
      </c>
      <c r="P1010" s="75">
        <v>7</v>
      </c>
      <c r="S1010" s="2" t="s">
        <v>102</v>
      </c>
      <c r="T1010" s="2">
        <v>5106</v>
      </c>
      <c r="U1010" s="2">
        <v>140</v>
      </c>
      <c r="V1010" s="2">
        <v>1</v>
      </c>
      <c r="X1010" s="2" t="s">
        <v>102</v>
      </c>
      <c r="Y1010" s="2">
        <v>5106</v>
      </c>
      <c r="Z1010" s="2">
        <v>0</v>
      </c>
      <c r="AB1010" s="2" t="s">
        <v>102</v>
      </c>
      <c r="AC1010" s="2">
        <v>5106</v>
      </c>
      <c r="AD1010" s="2">
        <v>15</v>
      </c>
      <c r="AF1010" s="2" t="s">
        <v>102</v>
      </c>
      <c r="AG1010" s="2">
        <v>5106</v>
      </c>
      <c r="AH1010" s="2">
        <v>0</v>
      </c>
    </row>
    <row r="1011" spans="2:34" x14ac:dyDescent="0.2">
      <c r="B1011" s="2" t="s">
        <v>74</v>
      </c>
      <c r="C1011" s="2" t="s">
        <v>102</v>
      </c>
      <c r="D1011" s="2">
        <v>5107</v>
      </c>
      <c r="E1011" s="73">
        <v>43261</v>
      </c>
      <c r="F1011" s="2">
        <v>550999</v>
      </c>
      <c r="G1011" s="2">
        <v>1574903</v>
      </c>
      <c r="H1011" s="2">
        <v>43</v>
      </c>
      <c r="I1011" s="2">
        <v>626.749267578125</v>
      </c>
      <c r="J1011" s="2">
        <v>377.774658203125</v>
      </c>
      <c r="K1011" s="2">
        <v>31</v>
      </c>
      <c r="L1011" s="75">
        <v>58</v>
      </c>
      <c r="M1011" s="75">
        <v>6.88616943359375</v>
      </c>
      <c r="N1011" s="75">
        <v>98</v>
      </c>
      <c r="O1011" s="75">
        <v>7</v>
      </c>
      <c r="P1011" s="75">
        <v>7</v>
      </c>
      <c r="S1011" s="2" t="s">
        <v>102</v>
      </c>
      <c r="T1011" s="2">
        <v>5107</v>
      </c>
      <c r="U1011" s="2">
        <v>140</v>
      </c>
      <c r="V1011" s="2">
        <v>1</v>
      </c>
      <c r="X1011" s="2" t="s">
        <v>102</v>
      </c>
      <c r="Y1011" s="2">
        <v>5107</v>
      </c>
      <c r="Z1011" s="2">
        <v>0</v>
      </c>
      <c r="AB1011" s="2" t="s">
        <v>102</v>
      </c>
      <c r="AC1011" s="2">
        <v>5107</v>
      </c>
      <c r="AD1011" s="2">
        <v>17</v>
      </c>
      <c r="AF1011" s="2" t="s">
        <v>102</v>
      </c>
      <c r="AG1011" s="2">
        <v>5107</v>
      </c>
      <c r="AH1011" s="2">
        <v>0</v>
      </c>
    </row>
    <row r="1012" spans="2:34" x14ac:dyDescent="0.2">
      <c r="B1012" s="2" t="s">
        <v>74</v>
      </c>
      <c r="C1012" s="2" t="s">
        <v>102</v>
      </c>
      <c r="D1012" s="2">
        <v>5108</v>
      </c>
      <c r="E1012" s="73">
        <v>43261</v>
      </c>
      <c r="F1012" s="2">
        <v>551000</v>
      </c>
      <c r="G1012" s="2">
        <v>1580694</v>
      </c>
      <c r="H1012" s="2">
        <v>55</v>
      </c>
      <c r="I1012" s="2">
        <v>342.39077758789063</v>
      </c>
      <c r="J1012" s="2">
        <v>589.1890869140625</v>
      </c>
      <c r="K1012" s="2">
        <v>23</v>
      </c>
      <c r="L1012" s="75">
        <v>88</v>
      </c>
      <c r="M1012" s="75">
        <v>6.9564361572265625</v>
      </c>
      <c r="N1012" s="75">
        <v>99</v>
      </c>
      <c r="O1012" s="75">
        <v>7</v>
      </c>
      <c r="P1012" s="75">
        <v>7</v>
      </c>
      <c r="S1012" s="2" t="s">
        <v>102</v>
      </c>
      <c r="T1012" s="2">
        <v>5108</v>
      </c>
      <c r="U1012" s="2">
        <v>140</v>
      </c>
      <c r="V1012" s="2">
        <v>1</v>
      </c>
      <c r="X1012" s="2" t="s">
        <v>102</v>
      </c>
      <c r="Y1012" s="2">
        <v>5108</v>
      </c>
      <c r="Z1012" s="2">
        <v>0</v>
      </c>
      <c r="AB1012" s="2" t="s">
        <v>102</v>
      </c>
      <c r="AC1012" s="2">
        <v>5108</v>
      </c>
      <c r="AD1012" s="2">
        <v>21</v>
      </c>
      <c r="AF1012" s="2" t="s">
        <v>102</v>
      </c>
      <c r="AG1012" s="2">
        <v>5108</v>
      </c>
      <c r="AH1012" s="2">
        <v>0</v>
      </c>
    </row>
    <row r="1013" spans="2:34" x14ac:dyDescent="0.2">
      <c r="B1013" s="2" t="s">
        <v>74</v>
      </c>
      <c r="C1013" s="2" t="s">
        <v>102</v>
      </c>
      <c r="D1013" s="2">
        <v>5109</v>
      </c>
      <c r="E1013" s="73">
        <v>43276</v>
      </c>
      <c r="F1013" s="2">
        <v>551999</v>
      </c>
      <c r="G1013" s="2">
        <v>1563887</v>
      </c>
      <c r="H1013" s="2">
        <v>65</v>
      </c>
      <c r="I1013" s="2">
        <v>245.68452453613281</v>
      </c>
      <c r="J1013" s="2">
        <v>181.07551574707031</v>
      </c>
      <c r="K1013" s="2">
        <v>12</v>
      </c>
      <c r="L1013" s="75">
        <v>24</v>
      </c>
      <c r="M1013" s="75">
        <v>6.9564361572265625</v>
      </c>
      <c r="N1013" s="75">
        <v>99</v>
      </c>
      <c r="O1013" s="75">
        <v>7</v>
      </c>
      <c r="P1013" s="75">
        <v>7</v>
      </c>
      <c r="S1013" s="2" t="s">
        <v>102</v>
      </c>
      <c r="T1013" s="2">
        <v>5109</v>
      </c>
      <c r="U1013" s="2">
        <v>140</v>
      </c>
      <c r="V1013" s="2">
        <v>1</v>
      </c>
      <c r="X1013" s="2" t="s">
        <v>102</v>
      </c>
      <c r="Y1013" s="2">
        <v>5109</v>
      </c>
      <c r="Z1013" s="2">
        <v>0</v>
      </c>
      <c r="AB1013" s="2" t="s">
        <v>102</v>
      </c>
      <c r="AC1013" s="2">
        <v>5109</v>
      </c>
      <c r="AD1013" s="2">
        <v>50</v>
      </c>
      <c r="AF1013" s="2" t="s">
        <v>102</v>
      </c>
      <c r="AG1013" s="2">
        <v>5109</v>
      </c>
      <c r="AH1013" s="2">
        <v>0</v>
      </c>
    </row>
    <row r="1014" spans="2:34" x14ac:dyDescent="0.2">
      <c r="B1014" s="2" t="s">
        <v>74</v>
      </c>
      <c r="C1014" s="2" t="s">
        <v>102</v>
      </c>
      <c r="D1014" s="2">
        <v>5110</v>
      </c>
      <c r="E1014" s="73">
        <v>43260</v>
      </c>
      <c r="F1014" s="2">
        <v>552023</v>
      </c>
      <c r="G1014" s="2">
        <v>1565600</v>
      </c>
      <c r="H1014" s="2">
        <v>51</v>
      </c>
      <c r="I1014" s="2">
        <v>1014.6536254882812</v>
      </c>
      <c r="J1014" s="2">
        <v>887.11700439453125</v>
      </c>
      <c r="K1014" s="2">
        <v>69</v>
      </c>
      <c r="L1014" s="75">
        <v>111</v>
      </c>
      <c r="M1014" s="75">
        <v>6.88616943359375</v>
      </c>
      <c r="N1014" s="75">
        <v>98</v>
      </c>
      <c r="O1014" s="75">
        <v>7</v>
      </c>
      <c r="P1014" s="75">
        <v>7</v>
      </c>
      <c r="S1014" s="2" t="s">
        <v>102</v>
      </c>
      <c r="T1014" s="2">
        <v>5110</v>
      </c>
      <c r="U1014" s="2">
        <v>140</v>
      </c>
      <c r="V1014" s="2">
        <v>1</v>
      </c>
      <c r="X1014" s="2" t="s">
        <v>102</v>
      </c>
      <c r="Y1014" s="2">
        <v>5110</v>
      </c>
      <c r="Z1014" s="2">
        <v>0</v>
      </c>
      <c r="AB1014" s="2" t="s">
        <v>102</v>
      </c>
      <c r="AC1014" s="2">
        <v>5110</v>
      </c>
      <c r="AD1014" s="2">
        <v>5</v>
      </c>
      <c r="AF1014" s="2" t="s">
        <v>102</v>
      </c>
      <c r="AG1014" s="2">
        <v>5110</v>
      </c>
      <c r="AH1014" s="2">
        <v>0</v>
      </c>
    </row>
    <row r="1015" spans="2:34" x14ac:dyDescent="0.2">
      <c r="B1015" s="2" t="s">
        <v>74</v>
      </c>
      <c r="C1015" s="2" t="s">
        <v>102</v>
      </c>
      <c r="D1015" s="2">
        <v>5111</v>
      </c>
      <c r="E1015" s="73">
        <v>43260</v>
      </c>
      <c r="F1015" s="2">
        <v>552000</v>
      </c>
      <c r="G1015" s="2">
        <v>1571396</v>
      </c>
      <c r="H1015" s="2">
        <v>49</v>
      </c>
      <c r="I1015" s="2">
        <v>423.43679809570312</v>
      </c>
      <c r="J1015" s="2">
        <v>573.0257568359375</v>
      </c>
      <c r="K1015" s="2">
        <v>25</v>
      </c>
      <c r="L1015" s="75">
        <v>85</v>
      </c>
      <c r="M1015" s="75">
        <v>6.9564361572265625</v>
      </c>
      <c r="N1015" s="75">
        <v>99</v>
      </c>
      <c r="O1015" s="75">
        <v>7</v>
      </c>
      <c r="P1015" s="75">
        <v>7</v>
      </c>
      <c r="S1015" s="2" t="s">
        <v>102</v>
      </c>
      <c r="T1015" s="2">
        <v>5111</v>
      </c>
      <c r="U1015" s="2">
        <v>140</v>
      </c>
      <c r="V1015" s="2">
        <v>1</v>
      </c>
      <c r="X1015" s="2" t="s">
        <v>102</v>
      </c>
      <c r="Y1015" s="2">
        <v>5111</v>
      </c>
      <c r="Z1015" s="2">
        <v>0</v>
      </c>
      <c r="AB1015" s="2" t="s">
        <v>102</v>
      </c>
      <c r="AC1015" s="2">
        <v>5111</v>
      </c>
      <c r="AD1015" s="2">
        <v>7</v>
      </c>
      <c r="AF1015" s="2" t="s">
        <v>102</v>
      </c>
      <c r="AG1015" s="2">
        <v>5111</v>
      </c>
      <c r="AH1015" s="2">
        <v>0</v>
      </c>
    </row>
    <row r="1016" spans="2:34" x14ac:dyDescent="0.2">
      <c r="B1016" s="2" t="s">
        <v>74</v>
      </c>
      <c r="C1016" s="2" t="s">
        <v>102</v>
      </c>
      <c r="D1016" s="2">
        <v>5112</v>
      </c>
      <c r="E1016" s="73">
        <v>43250</v>
      </c>
      <c r="F1016" s="2">
        <v>551999</v>
      </c>
      <c r="G1016" s="2">
        <v>1573101</v>
      </c>
      <c r="H1016" s="2">
        <v>46</v>
      </c>
      <c r="I1016" s="2">
        <v>534.08551025390625</v>
      </c>
      <c r="J1016" s="2">
        <v>561.8232421875</v>
      </c>
      <c r="K1016" s="2">
        <v>34</v>
      </c>
      <c r="L1016" s="75">
        <v>79</v>
      </c>
      <c r="M1016" s="75">
        <v>7.0267033576965332</v>
      </c>
      <c r="N1016" s="75">
        <v>100</v>
      </c>
      <c r="O1016" s="75">
        <v>7</v>
      </c>
      <c r="P1016" s="75">
        <v>7</v>
      </c>
      <c r="S1016" s="2" t="s">
        <v>102</v>
      </c>
      <c r="T1016" s="2">
        <v>5112</v>
      </c>
      <c r="U1016" s="2">
        <v>140</v>
      </c>
      <c r="V1016" s="2">
        <v>1</v>
      </c>
      <c r="X1016" s="2" t="s">
        <v>102</v>
      </c>
      <c r="Y1016" s="2">
        <v>5112</v>
      </c>
      <c r="Z1016" s="2">
        <v>0</v>
      </c>
      <c r="AB1016" s="2" t="s">
        <v>102</v>
      </c>
      <c r="AC1016" s="2">
        <v>5112</v>
      </c>
      <c r="AD1016" s="2">
        <v>27</v>
      </c>
      <c r="AF1016" s="2" t="s">
        <v>102</v>
      </c>
      <c r="AG1016" s="2">
        <v>5112</v>
      </c>
      <c r="AH1016" s="2">
        <v>0</v>
      </c>
    </row>
    <row r="1017" spans="2:34" x14ac:dyDescent="0.2">
      <c r="B1017" s="2" t="s">
        <v>74</v>
      </c>
      <c r="C1017" s="2" t="s">
        <v>102</v>
      </c>
      <c r="D1017" s="2">
        <v>5113</v>
      </c>
      <c r="E1017" s="73">
        <v>43250</v>
      </c>
      <c r="F1017" s="2">
        <v>552001</v>
      </c>
      <c r="G1017" s="2">
        <v>1574914</v>
      </c>
      <c r="H1017" s="2">
        <v>44</v>
      </c>
      <c r="I1017" s="2">
        <v>260.82235717773438</v>
      </c>
      <c r="J1017" s="2">
        <v>346.67132568359375</v>
      </c>
      <c r="K1017" s="2">
        <v>14</v>
      </c>
      <c r="L1017" s="75">
        <v>61</v>
      </c>
      <c r="M1017" s="75">
        <v>6.9564361572265625</v>
      </c>
      <c r="N1017" s="75">
        <v>99</v>
      </c>
      <c r="O1017" s="75">
        <v>7</v>
      </c>
      <c r="P1017" s="75">
        <v>7</v>
      </c>
      <c r="S1017" s="2" t="s">
        <v>102</v>
      </c>
      <c r="T1017" s="2">
        <v>5113</v>
      </c>
      <c r="U1017" s="2">
        <v>140</v>
      </c>
      <c r="V1017" s="2">
        <v>1</v>
      </c>
      <c r="X1017" s="2" t="s">
        <v>102</v>
      </c>
      <c r="Y1017" s="2">
        <v>5113</v>
      </c>
      <c r="Z1017" s="2">
        <v>0</v>
      </c>
      <c r="AB1017" s="2" t="s">
        <v>102</v>
      </c>
      <c r="AC1017" s="2">
        <v>5113</v>
      </c>
      <c r="AD1017" s="2">
        <v>18</v>
      </c>
      <c r="AF1017" s="2" t="s">
        <v>102</v>
      </c>
      <c r="AG1017" s="2">
        <v>5113</v>
      </c>
      <c r="AH1017" s="2">
        <v>0</v>
      </c>
    </row>
    <row r="1018" spans="2:34" x14ac:dyDescent="0.2">
      <c r="B1018" s="2" t="s">
        <v>74</v>
      </c>
      <c r="C1018" s="2" t="s">
        <v>102</v>
      </c>
      <c r="D1018" s="2">
        <v>5114</v>
      </c>
      <c r="E1018" s="73">
        <v>43251</v>
      </c>
      <c r="F1018" s="2">
        <v>551985</v>
      </c>
      <c r="G1018" s="2">
        <v>1580601</v>
      </c>
      <c r="H1018" s="2">
        <v>58</v>
      </c>
      <c r="I1018" s="2">
        <v>347.46884155273437</v>
      </c>
      <c r="J1018" s="2">
        <v>473.57525634765625</v>
      </c>
      <c r="K1018" s="2">
        <v>23</v>
      </c>
      <c r="L1018" s="75">
        <v>74</v>
      </c>
      <c r="M1018" s="75">
        <v>7.0969705581665039</v>
      </c>
      <c r="N1018" s="75">
        <v>101</v>
      </c>
      <c r="O1018" s="75">
        <v>7</v>
      </c>
      <c r="P1018" s="75">
        <v>7</v>
      </c>
      <c r="S1018" s="2" t="s">
        <v>102</v>
      </c>
      <c r="T1018" s="2">
        <v>5114</v>
      </c>
      <c r="U1018" s="2">
        <v>140</v>
      </c>
      <c r="V1018" s="2">
        <v>1</v>
      </c>
      <c r="X1018" s="2" t="s">
        <v>102</v>
      </c>
      <c r="Y1018" s="2">
        <v>5114</v>
      </c>
      <c r="Z1018" s="2">
        <v>0</v>
      </c>
      <c r="AB1018" s="2" t="s">
        <v>102</v>
      </c>
      <c r="AC1018" s="2">
        <v>5114</v>
      </c>
      <c r="AD1018" s="2">
        <v>30</v>
      </c>
      <c r="AF1018" s="2" t="s">
        <v>102</v>
      </c>
      <c r="AG1018" s="2">
        <v>5114</v>
      </c>
      <c r="AH1018" s="2">
        <v>0</v>
      </c>
    </row>
    <row r="1019" spans="2:34" x14ac:dyDescent="0.2">
      <c r="B1019" s="2" t="s">
        <v>74</v>
      </c>
      <c r="C1019" s="2" t="s">
        <v>102</v>
      </c>
      <c r="D1019" s="2">
        <v>5115</v>
      </c>
      <c r="E1019" s="73">
        <v>43251</v>
      </c>
      <c r="F1019" s="2">
        <v>552007</v>
      </c>
      <c r="G1019" s="2">
        <v>1582403</v>
      </c>
      <c r="H1019" s="2">
        <v>79</v>
      </c>
      <c r="I1019" s="2">
        <v>94.305496215820313</v>
      </c>
      <c r="J1019" s="2">
        <v>261.84979248046875</v>
      </c>
      <c r="K1019" s="2">
        <v>5</v>
      </c>
      <c r="L1019" s="75">
        <v>43</v>
      </c>
      <c r="M1019" s="75">
        <v>7.0267033576965332</v>
      </c>
      <c r="N1019" s="75">
        <v>100</v>
      </c>
      <c r="O1019" s="75">
        <v>7</v>
      </c>
      <c r="P1019" s="75">
        <v>7</v>
      </c>
      <c r="S1019" s="2" t="s">
        <v>102</v>
      </c>
      <c r="T1019" s="2">
        <v>5115</v>
      </c>
      <c r="U1019" s="2">
        <v>139</v>
      </c>
      <c r="V1019" s="2">
        <v>1</v>
      </c>
      <c r="X1019" s="2" t="s">
        <v>102</v>
      </c>
      <c r="Y1019" s="2">
        <v>5115</v>
      </c>
      <c r="Z1019" s="2">
        <v>2</v>
      </c>
      <c r="AB1019" s="2" t="s">
        <v>102</v>
      </c>
      <c r="AC1019" s="2">
        <v>5115</v>
      </c>
      <c r="AD1019" s="2">
        <v>14</v>
      </c>
      <c r="AF1019" s="2" t="s">
        <v>102</v>
      </c>
      <c r="AG1019" s="2">
        <v>5115</v>
      </c>
      <c r="AH1019" s="2">
        <v>0</v>
      </c>
    </row>
    <row r="1020" spans="2:34" x14ac:dyDescent="0.2">
      <c r="B1020" s="2" t="s">
        <v>74</v>
      </c>
      <c r="C1020" s="2" t="s">
        <v>102</v>
      </c>
      <c r="D1020" s="2">
        <v>5116</v>
      </c>
      <c r="E1020" s="73">
        <v>43276</v>
      </c>
      <c r="F1020" s="2">
        <v>552999</v>
      </c>
      <c r="G1020" s="2">
        <v>1563812</v>
      </c>
      <c r="H1020" s="2">
        <v>97</v>
      </c>
      <c r="I1020" s="2">
        <v>127.07481384277344</v>
      </c>
      <c r="J1020" s="2">
        <v>134.98434448242187</v>
      </c>
      <c r="K1020" s="2">
        <v>9</v>
      </c>
      <c r="L1020" s="75">
        <v>15</v>
      </c>
      <c r="M1020" s="75">
        <v>6.9564361572265625</v>
      </c>
      <c r="N1020" s="75">
        <v>99</v>
      </c>
      <c r="O1020" s="75">
        <v>7</v>
      </c>
      <c r="P1020" s="75">
        <v>7</v>
      </c>
      <c r="S1020" s="2" t="s">
        <v>102</v>
      </c>
      <c r="T1020" s="2">
        <v>5116</v>
      </c>
      <c r="U1020" s="2">
        <v>140</v>
      </c>
      <c r="V1020" s="2">
        <v>1</v>
      </c>
      <c r="X1020" s="2" t="s">
        <v>102</v>
      </c>
      <c r="Y1020" s="2">
        <v>5116</v>
      </c>
      <c r="Z1020" s="2">
        <v>12</v>
      </c>
      <c r="AB1020" s="2" t="s">
        <v>102</v>
      </c>
      <c r="AC1020" s="2">
        <v>5116</v>
      </c>
      <c r="AD1020" s="2">
        <v>12</v>
      </c>
      <c r="AF1020" s="2" t="s">
        <v>102</v>
      </c>
      <c r="AG1020" s="2">
        <v>5116</v>
      </c>
      <c r="AH1020" s="2">
        <v>2</v>
      </c>
    </row>
    <row r="1021" spans="2:34" x14ac:dyDescent="0.2">
      <c r="B1021" s="2" t="s">
        <v>74</v>
      </c>
      <c r="C1021" s="2" t="s">
        <v>102</v>
      </c>
      <c r="D1021" s="2">
        <v>5117</v>
      </c>
      <c r="E1021" s="73">
        <v>43260</v>
      </c>
      <c r="F1021" s="2">
        <v>553001</v>
      </c>
      <c r="G1021" s="2">
        <v>1565509</v>
      </c>
      <c r="H1021" s="2">
        <v>49</v>
      </c>
      <c r="I1021" s="2">
        <v>480.63677978515625</v>
      </c>
      <c r="J1021" s="2">
        <v>520.0513916015625</v>
      </c>
      <c r="K1021" s="2">
        <v>31</v>
      </c>
      <c r="L1021" s="75">
        <v>65</v>
      </c>
      <c r="M1021" s="75">
        <v>7.0267038345336914</v>
      </c>
      <c r="N1021" s="75">
        <v>100</v>
      </c>
      <c r="O1021" s="75">
        <v>7</v>
      </c>
      <c r="P1021" s="75">
        <v>7</v>
      </c>
      <c r="S1021" s="2" t="s">
        <v>102</v>
      </c>
      <c r="T1021" s="2">
        <v>5117</v>
      </c>
      <c r="U1021" s="2">
        <v>140</v>
      </c>
      <c r="V1021" s="2">
        <v>1</v>
      </c>
      <c r="X1021" s="2" t="s">
        <v>102</v>
      </c>
      <c r="Y1021" s="2">
        <v>5117</v>
      </c>
      <c r="Z1021" s="2">
        <v>0</v>
      </c>
      <c r="AB1021" s="2" t="s">
        <v>102</v>
      </c>
      <c r="AC1021" s="2">
        <v>5117</v>
      </c>
      <c r="AD1021" s="2">
        <v>0</v>
      </c>
      <c r="AF1021" s="2" t="s">
        <v>102</v>
      </c>
      <c r="AG1021" s="2">
        <v>5117</v>
      </c>
      <c r="AH1021" s="2">
        <v>4</v>
      </c>
    </row>
    <row r="1022" spans="2:34" x14ac:dyDescent="0.2">
      <c r="B1022" s="2" t="s">
        <v>74</v>
      </c>
      <c r="C1022" s="2" t="s">
        <v>102</v>
      </c>
      <c r="D1022" s="2">
        <v>5118</v>
      </c>
      <c r="E1022" s="73">
        <v>43260</v>
      </c>
      <c r="F1022" s="2">
        <v>553000</v>
      </c>
      <c r="G1022" s="2">
        <v>1571323</v>
      </c>
      <c r="H1022" s="2">
        <v>48</v>
      </c>
      <c r="I1022" s="2">
        <v>703.07440185546875</v>
      </c>
      <c r="J1022" s="2">
        <v>904.37628173828125</v>
      </c>
      <c r="K1022" s="2">
        <v>41</v>
      </c>
      <c r="L1022" s="75">
        <v>127</v>
      </c>
      <c r="M1022" s="75">
        <v>7.0267033576965332</v>
      </c>
      <c r="N1022" s="75">
        <v>100</v>
      </c>
      <c r="O1022" s="75">
        <v>7</v>
      </c>
      <c r="P1022" s="75">
        <v>7</v>
      </c>
      <c r="S1022" s="2" t="s">
        <v>102</v>
      </c>
      <c r="T1022" s="2">
        <v>5118</v>
      </c>
      <c r="U1022" s="2">
        <v>140</v>
      </c>
      <c r="V1022" s="2">
        <v>1</v>
      </c>
      <c r="X1022" s="2" t="s">
        <v>102</v>
      </c>
      <c r="Y1022" s="2">
        <v>5118</v>
      </c>
      <c r="Z1022" s="2">
        <v>0</v>
      </c>
      <c r="AB1022" s="2" t="s">
        <v>102</v>
      </c>
      <c r="AC1022" s="2">
        <v>5118</v>
      </c>
      <c r="AD1022" s="2">
        <v>5</v>
      </c>
      <c r="AF1022" s="2" t="s">
        <v>102</v>
      </c>
      <c r="AG1022" s="2">
        <v>5118</v>
      </c>
      <c r="AH1022" s="2">
        <v>0</v>
      </c>
    </row>
    <row r="1023" spans="2:34" x14ac:dyDescent="0.2">
      <c r="B1023" s="2" t="s">
        <v>74</v>
      </c>
      <c r="C1023" s="2" t="s">
        <v>102</v>
      </c>
      <c r="D1023" s="2">
        <v>5119</v>
      </c>
      <c r="E1023" s="73">
        <v>43250</v>
      </c>
      <c r="F1023" s="2">
        <v>552984</v>
      </c>
      <c r="G1023" s="2">
        <v>1573107</v>
      </c>
      <c r="H1023" s="2">
        <v>51</v>
      </c>
      <c r="I1023" s="2">
        <v>137.19793701171875</v>
      </c>
      <c r="J1023" s="2">
        <v>347.92822265625</v>
      </c>
      <c r="K1023" s="2">
        <v>8</v>
      </c>
      <c r="L1023" s="75">
        <v>52</v>
      </c>
      <c r="M1023" s="75">
        <v>7.0267033576965332</v>
      </c>
      <c r="N1023" s="75">
        <v>100</v>
      </c>
      <c r="O1023" s="75">
        <v>7</v>
      </c>
      <c r="P1023" s="75">
        <v>7</v>
      </c>
      <c r="S1023" s="2" t="s">
        <v>102</v>
      </c>
      <c r="T1023" s="2">
        <v>5119</v>
      </c>
      <c r="U1023" s="2">
        <v>140</v>
      </c>
      <c r="V1023" s="2">
        <v>1</v>
      </c>
      <c r="X1023" s="2" t="s">
        <v>102</v>
      </c>
      <c r="Y1023" s="2">
        <v>5119</v>
      </c>
      <c r="Z1023" s="2">
        <v>0</v>
      </c>
      <c r="AB1023" s="2" t="s">
        <v>102</v>
      </c>
      <c r="AC1023" s="2">
        <v>5119</v>
      </c>
      <c r="AD1023" s="2">
        <v>60</v>
      </c>
      <c r="AF1023" s="2" t="s">
        <v>102</v>
      </c>
      <c r="AG1023" s="2">
        <v>5119</v>
      </c>
      <c r="AH1023" s="2">
        <v>0</v>
      </c>
    </row>
    <row r="1024" spans="2:34" x14ac:dyDescent="0.2">
      <c r="B1024" s="2" t="s">
        <v>74</v>
      </c>
      <c r="C1024" s="2" t="s">
        <v>102</v>
      </c>
      <c r="D1024" s="2">
        <v>5120</v>
      </c>
      <c r="E1024" s="73">
        <v>43250</v>
      </c>
      <c r="F1024" s="2">
        <v>553002</v>
      </c>
      <c r="G1024" s="2">
        <v>1574818</v>
      </c>
      <c r="H1024" s="2">
        <v>52</v>
      </c>
      <c r="I1024" s="2">
        <v>336.90884399414062</v>
      </c>
      <c r="J1024" s="2">
        <v>619.31939697265625</v>
      </c>
      <c r="K1024" s="2">
        <v>21</v>
      </c>
      <c r="L1024" s="75">
        <v>91</v>
      </c>
      <c r="M1024" s="75">
        <v>7.0267033576965332</v>
      </c>
      <c r="N1024" s="75">
        <v>100</v>
      </c>
      <c r="O1024" s="75">
        <v>7</v>
      </c>
      <c r="P1024" s="75">
        <v>7</v>
      </c>
      <c r="S1024" s="2" t="s">
        <v>102</v>
      </c>
      <c r="T1024" s="2">
        <v>5120</v>
      </c>
      <c r="U1024" s="2">
        <v>140</v>
      </c>
      <c r="V1024" s="2">
        <v>1</v>
      </c>
      <c r="X1024" s="2" t="s">
        <v>102</v>
      </c>
      <c r="Y1024" s="2">
        <v>5120</v>
      </c>
      <c r="Z1024" s="2">
        <v>0</v>
      </c>
      <c r="AB1024" s="2" t="s">
        <v>102</v>
      </c>
      <c r="AC1024" s="2">
        <v>5120</v>
      </c>
      <c r="AD1024" s="2">
        <v>32</v>
      </c>
      <c r="AF1024" s="2" t="s">
        <v>102</v>
      </c>
      <c r="AG1024" s="2">
        <v>5120</v>
      </c>
      <c r="AH1024" s="2">
        <v>0</v>
      </c>
    </row>
    <row r="1025" spans="2:34" x14ac:dyDescent="0.2">
      <c r="B1025" s="2" t="s">
        <v>74</v>
      </c>
      <c r="C1025" s="2" t="s">
        <v>102</v>
      </c>
      <c r="D1025" s="2">
        <v>5121</v>
      </c>
      <c r="E1025" s="73">
        <v>43251</v>
      </c>
      <c r="F1025" s="2">
        <v>552999</v>
      </c>
      <c r="G1025" s="2">
        <v>1580618</v>
      </c>
      <c r="H1025" s="2">
        <v>71</v>
      </c>
      <c r="I1025" s="2">
        <v>135.61553955078125</v>
      </c>
      <c r="J1025" s="2">
        <v>414.68710327148437</v>
      </c>
      <c r="K1025" s="2">
        <v>9</v>
      </c>
      <c r="L1025" s="75">
        <v>61</v>
      </c>
      <c r="M1025" s="75">
        <v>6.9564361572265625</v>
      </c>
      <c r="N1025" s="75">
        <v>99</v>
      </c>
      <c r="O1025" s="75">
        <v>7</v>
      </c>
      <c r="P1025" s="75">
        <v>7</v>
      </c>
      <c r="S1025" s="2" t="s">
        <v>102</v>
      </c>
      <c r="T1025" s="2">
        <v>5121</v>
      </c>
      <c r="U1025" s="2">
        <v>140</v>
      </c>
      <c r="V1025" s="2">
        <v>1</v>
      </c>
      <c r="X1025" s="2" t="s">
        <v>102</v>
      </c>
      <c r="Y1025" s="2">
        <v>5121</v>
      </c>
      <c r="Z1025" s="2">
        <v>2</v>
      </c>
      <c r="AB1025" s="2" t="s">
        <v>102</v>
      </c>
      <c r="AC1025" s="2">
        <v>5121</v>
      </c>
      <c r="AD1025" s="2">
        <v>36</v>
      </c>
      <c r="AF1025" s="2" t="s">
        <v>102</v>
      </c>
      <c r="AG1025" s="2">
        <v>5121</v>
      </c>
      <c r="AH1025" s="2">
        <v>0</v>
      </c>
    </row>
    <row r="1026" spans="2:34" x14ac:dyDescent="0.2">
      <c r="B1026" s="2" t="s">
        <v>74</v>
      </c>
      <c r="C1026" s="2" t="s">
        <v>102</v>
      </c>
      <c r="D1026" s="2">
        <v>5122</v>
      </c>
      <c r="E1026" s="73">
        <v>43251</v>
      </c>
      <c r="F1026" s="2">
        <v>553000</v>
      </c>
      <c r="G1026" s="2">
        <v>1582383</v>
      </c>
      <c r="H1026" s="2">
        <v>79</v>
      </c>
      <c r="I1026" s="2">
        <v>250.92941284179687</v>
      </c>
      <c r="J1026" s="2">
        <v>225.66841125488281</v>
      </c>
      <c r="K1026" s="2">
        <v>14</v>
      </c>
      <c r="L1026" s="75">
        <v>31</v>
      </c>
      <c r="M1026" s="75">
        <v>6.9564361572265625</v>
      </c>
      <c r="N1026" s="75">
        <v>99</v>
      </c>
      <c r="O1026" s="75">
        <v>7</v>
      </c>
      <c r="P1026" s="75">
        <v>7</v>
      </c>
      <c r="S1026" s="2" t="s">
        <v>102</v>
      </c>
      <c r="T1026" s="2">
        <v>5122</v>
      </c>
      <c r="U1026" s="2">
        <v>140</v>
      </c>
      <c r="V1026" s="2">
        <v>1</v>
      </c>
      <c r="X1026" s="2" t="s">
        <v>102</v>
      </c>
      <c r="Y1026" s="2">
        <v>5122</v>
      </c>
      <c r="Z1026" s="2">
        <v>10</v>
      </c>
      <c r="AB1026" s="2" t="s">
        <v>102</v>
      </c>
      <c r="AC1026" s="2">
        <v>5122</v>
      </c>
      <c r="AD1026" s="2">
        <v>19</v>
      </c>
      <c r="AF1026" s="2" t="s">
        <v>102</v>
      </c>
      <c r="AG1026" s="2">
        <v>5122</v>
      </c>
      <c r="AH1026" s="2">
        <v>0</v>
      </c>
    </row>
    <row r="1027" spans="2:34" x14ac:dyDescent="0.2">
      <c r="B1027" s="2" t="s">
        <v>74</v>
      </c>
      <c r="C1027" s="2" t="s">
        <v>102</v>
      </c>
      <c r="D1027" s="2">
        <v>5123</v>
      </c>
      <c r="E1027" s="73">
        <v>43276</v>
      </c>
      <c r="F1027" s="2">
        <v>554008</v>
      </c>
      <c r="G1027" s="2">
        <v>1565501</v>
      </c>
      <c r="H1027" s="2">
        <v>48</v>
      </c>
      <c r="I1027" s="2">
        <v>318.31625366210937</v>
      </c>
      <c r="J1027" s="2">
        <v>950.32623291015625</v>
      </c>
      <c r="K1027" s="2">
        <v>20</v>
      </c>
      <c r="L1027" s="75">
        <v>149</v>
      </c>
      <c r="M1027" s="75">
        <v>7.0267033576965332</v>
      </c>
      <c r="N1027" s="75">
        <v>100</v>
      </c>
      <c r="O1027" s="75">
        <v>7</v>
      </c>
      <c r="P1027" s="75">
        <v>7</v>
      </c>
      <c r="S1027" s="2" t="s">
        <v>102</v>
      </c>
      <c r="T1027" s="2">
        <v>5123</v>
      </c>
      <c r="U1027" s="2">
        <v>140</v>
      </c>
      <c r="V1027" s="2">
        <v>1</v>
      </c>
      <c r="X1027" s="2" t="s">
        <v>102</v>
      </c>
      <c r="Y1027" s="2">
        <v>5123</v>
      </c>
      <c r="Z1027" s="2">
        <v>0</v>
      </c>
      <c r="AB1027" s="2" t="s">
        <v>102</v>
      </c>
      <c r="AC1027" s="2">
        <v>5123</v>
      </c>
      <c r="AD1027" s="2">
        <v>4</v>
      </c>
      <c r="AF1027" s="2" t="s">
        <v>102</v>
      </c>
      <c r="AG1027" s="2">
        <v>5123</v>
      </c>
      <c r="AH1027" s="2">
        <v>0</v>
      </c>
    </row>
    <row r="1028" spans="2:34" x14ac:dyDescent="0.2">
      <c r="B1028" s="2" t="s">
        <v>74</v>
      </c>
      <c r="C1028" s="2" t="s">
        <v>102</v>
      </c>
      <c r="D1028" s="2">
        <v>5124</v>
      </c>
      <c r="E1028" s="73">
        <v>43277</v>
      </c>
      <c r="F1028" s="2">
        <v>554008</v>
      </c>
      <c r="G1028" s="2">
        <v>1571302</v>
      </c>
      <c r="H1028" s="2">
        <v>46</v>
      </c>
      <c r="I1028" s="2">
        <v>329.3511962890625</v>
      </c>
      <c r="J1028" s="2">
        <v>479.73324584960937</v>
      </c>
      <c r="K1028" s="2">
        <v>19</v>
      </c>
      <c r="L1028" s="75">
        <v>68</v>
      </c>
      <c r="M1028" s="75">
        <v>7.0267033576965332</v>
      </c>
      <c r="N1028" s="75">
        <v>100</v>
      </c>
      <c r="O1028" s="75">
        <v>7</v>
      </c>
      <c r="P1028" s="75">
        <v>7</v>
      </c>
      <c r="S1028" s="2" t="s">
        <v>102</v>
      </c>
      <c r="T1028" s="2">
        <v>5124</v>
      </c>
      <c r="U1028" s="2">
        <v>140</v>
      </c>
      <c r="V1028" s="2">
        <v>1</v>
      </c>
      <c r="X1028" s="2" t="s">
        <v>102</v>
      </c>
      <c r="Y1028" s="2">
        <v>5124</v>
      </c>
      <c r="Z1028" s="2">
        <v>0</v>
      </c>
      <c r="AB1028" s="2" t="s">
        <v>102</v>
      </c>
      <c r="AC1028" s="2">
        <v>5124</v>
      </c>
      <c r="AD1028" s="2">
        <v>20</v>
      </c>
      <c r="AF1028" s="2" t="s">
        <v>102</v>
      </c>
      <c r="AG1028" s="2">
        <v>5124</v>
      </c>
      <c r="AH1028" s="2">
        <v>0</v>
      </c>
    </row>
    <row r="1029" spans="2:34" x14ac:dyDescent="0.2">
      <c r="B1029" s="2" t="s">
        <v>74</v>
      </c>
      <c r="C1029" s="2" t="s">
        <v>102</v>
      </c>
      <c r="D1029" s="2">
        <v>5125</v>
      </c>
      <c r="E1029" s="73">
        <v>43277</v>
      </c>
      <c r="F1029" s="2">
        <v>554017</v>
      </c>
      <c r="G1029" s="2">
        <v>1573001</v>
      </c>
      <c r="H1029" s="2">
        <v>55</v>
      </c>
      <c r="I1029" s="2">
        <v>39.888679504394531</v>
      </c>
      <c r="J1029" s="2">
        <v>295.07833862304688</v>
      </c>
      <c r="K1029" s="2">
        <v>2</v>
      </c>
      <c r="L1029" s="75">
        <v>52</v>
      </c>
      <c r="M1029" s="75">
        <v>6.9564361572265625</v>
      </c>
      <c r="N1029" s="75">
        <v>99</v>
      </c>
      <c r="O1029" s="75">
        <v>7</v>
      </c>
      <c r="P1029" s="75">
        <v>7</v>
      </c>
      <c r="S1029" s="2" t="s">
        <v>102</v>
      </c>
      <c r="T1029" s="2">
        <v>5125</v>
      </c>
      <c r="U1029" s="2">
        <v>140</v>
      </c>
      <c r="V1029" s="2">
        <v>1</v>
      </c>
      <c r="X1029" s="2" t="s">
        <v>102</v>
      </c>
      <c r="Y1029" s="2">
        <v>5125</v>
      </c>
      <c r="Z1029" s="2">
        <v>0</v>
      </c>
      <c r="AB1029" s="2" t="s">
        <v>102</v>
      </c>
      <c r="AC1029" s="2">
        <v>5125</v>
      </c>
      <c r="AD1029" s="2">
        <v>21</v>
      </c>
      <c r="AF1029" s="2" t="s">
        <v>102</v>
      </c>
      <c r="AG1029" s="2">
        <v>5125</v>
      </c>
      <c r="AH1029" s="2">
        <v>0</v>
      </c>
    </row>
    <row r="1030" spans="2:34" x14ac:dyDescent="0.2">
      <c r="B1030" s="2" t="s">
        <v>74</v>
      </c>
      <c r="C1030" s="2" t="s">
        <v>102</v>
      </c>
      <c r="D1030" s="2">
        <v>5126</v>
      </c>
      <c r="E1030" s="73">
        <v>43249</v>
      </c>
      <c r="F1030" s="2">
        <v>554005</v>
      </c>
      <c r="G1030" s="2">
        <v>1574802</v>
      </c>
      <c r="H1030" s="2">
        <v>73</v>
      </c>
      <c r="I1030" s="2">
        <v>225.52236938476562</v>
      </c>
      <c r="J1030" s="2">
        <v>484.18206787109375</v>
      </c>
      <c r="K1030" s="2">
        <v>14</v>
      </c>
      <c r="L1030" s="75">
        <v>71</v>
      </c>
      <c r="M1030" s="75">
        <v>7.0267038345336914</v>
      </c>
      <c r="N1030" s="75">
        <v>100</v>
      </c>
      <c r="O1030" s="75">
        <v>7</v>
      </c>
      <c r="P1030" s="75">
        <v>7</v>
      </c>
      <c r="S1030" s="2" t="s">
        <v>102</v>
      </c>
      <c r="T1030" s="2">
        <v>5126</v>
      </c>
      <c r="U1030" s="2">
        <v>140</v>
      </c>
      <c r="V1030" s="2">
        <v>1</v>
      </c>
      <c r="X1030" s="2" t="s">
        <v>102</v>
      </c>
      <c r="Y1030" s="2">
        <v>5126</v>
      </c>
      <c r="Z1030" s="2">
        <v>0</v>
      </c>
      <c r="AB1030" s="2" t="s">
        <v>102</v>
      </c>
      <c r="AC1030" s="2">
        <v>5126</v>
      </c>
      <c r="AD1030" s="2">
        <v>8</v>
      </c>
      <c r="AF1030" s="2" t="s">
        <v>102</v>
      </c>
      <c r="AG1030" s="2">
        <v>5126</v>
      </c>
      <c r="AH1030" s="2">
        <v>0</v>
      </c>
    </row>
    <row r="1031" spans="2:34" x14ac:dyDescent="0.2">
      <c r="B1031" s="2" t="s">
        <v>74</v>
      </c>
      <c r="C1031" s="2" t="s">
        <v>102</v>
      </c>
      <c r="D1031" s="2">
        <v>5127</v>
      </c>
      <c r="E1031" s="73">
        <v>43249</v>
      </c>
      <c r="F1031" s="2">
        <v>554001</v>
      </c>
      <c r="G1031" s="2">
        <v>1580613</v>
      </c>
      <c r="H1031" s="2">
        <v>69</v>
      </c>
      <c r="I1031" s="2">
        <v>116.63188171386719</v>
      </c>
      <c r="J1031" s="2">
        <v>305.70062255859375</v>
      </c>
      <c r="K1031" s="2">
        <v>7</v>
      </c>
      <c r="L1031" s="75">
        <v>53</v>
      </c>
      <c r="M1031" s="75">
        <v>6.9564361572265625</v>
      </c>
      <c r="N1031" s="75">
        <v>99</v>
      </c>
      <c r="O1031" s="75">
        <v>7</v>
      </c>
      <c r="P1031" s="75">
        <v>7</v>
      </c>
      <c r="S1031" s="2" t="s">
        <v>102</v>
      </c>
      <c r="T1031" s="2">
        <v>5127</v>
      </c>
      <c r="U1031" s="2">
        <v>140</v>
      </c>
      <c r="V1031" s="2">
        <v>1</v>
      </c>
      <c r="X1031" s="2" t="s">
        <v>102</v>
      </c>
      <c r="Y1031" s="2">
        <v>5127</v>
      </c>
      <c r="Z1031" s="2">
        <v>1</v>
      </c>
      <c r="AB1031" s="2" t="s">
        <v>102</v>
      </c>
      <c r="AC1031" s="2">
        <v>5127</v>
      </c>
      <c r="AD1031" s="2">
        <v>21</v>
      </c>
      <c r="AF1031" s="2" t="s">
        <v>102</v>
      </c>
      <c r="AG1031" s="2">
        <v>5127</v>
      </c>
      <c r="AH1031" s="2">
        <v>3</v>
      </c>
    </row>
    <row r="1032" spans="2:34" x14ac:dyDescent="0.2">
      <c r="B1032" s="2" t="s">
        <v>74</v>
      </c>
      <c r="C1032" s="2" t="s">
        <v>102</v>
      </c>
      <c r="D1032" s="2">
        <v>5128</v>
      </c>
      <c r="E1032" s="73">
        <v>43279</v>
      </c>
      <c r="F1032" s="2">
        <v>554002</v>
      </c>
      <c r="G1032" s="2">
        <v>1582302</v>
      </c>
      <c r="H1032" s="2">
        <v>70</v>
      </c>
      <c r="I1032" s="2">
        <v>12.344038009643555</v>
      </c>
      <c r="J1032" s="2">
        <v>88.559127807617188</v>
      </c>
      <c r="K1032" s="2">
        <v>1</v>
      </c>
      <c r="L1032" s="75">
        <v>14</v>
      </c>
      <c r="M1032" s="75">
        <v>7.0969705581665039</v>
      </c>
      <c r="N1032" s="75">
        <v>101</v>
      </c>
      <c r="O1032" s="75">
        <v>7</v>
      </c>
      <c r="P1032" s="75">
        <v>7</v>
      </c>
      <c r="S1032" s="2" t="s">
        <v>102</v>
      </c>
      <c r="T1032" s="2">
        <v>5128</v>
      </c>
      <c r="U1032" s="2">
        <v>140</v>
      </c>
      <c r="V1032" s="2">
        <v>1</v>
      </c>
      <c r="X1032" s="2" t="s">
        <v>102</v>
      </c>
      <c r="Y1032" s="2">
        <v>5128</v>
      </c>
      <c r="Z1032" s="2">
        <v>2</v>
      </c>
      <c r="AB1032" s="2" t="s">
        <v>102</v>
      </c>
      <c r="AC1032" s="2">
        <v>5128</v>
      </c>
      <c r="AD1032" s="2">
        <v>3</v>
      </c>
      <c r="AF1032" s="2" t="s">
        <v>102</v>
      </c>
      <c r="AG1032" s="2">
        <v>5128</v>
      </c>
      <c r="AH1032" s="2">
        <v>0</v>
      </c>
    </row>
    <row r="1033" spans="2:34" x14ac:dyDescent="0.2">
      <c r="B1033" s="2" t="s">
        <v>74</v>
      </c>
      <c r="C1033" s="2" t="s">
        <v>102</v>
      </c>
      <c r="D1033" s="2">
        <v>5129</v>
      </c>
      <c r="E1033" s="73">
        <v>43279</v>
      </c>
      <c r="F1033" s="2">
        <v>553990</v>
      </c>
      <c r="G1033" s="2">
        <v>1584098</v>
      </c>
      <c r="H1033" s="2">
        <v>50</v>
      </c>
      <c r="I1033" s="2">
        <v>97.416580200195313</v>
      </c>
      <c r="J1033" s="2">
        <v>614.58642578125</v>
      </c>
      <c r="K1033" s="2">
        <v>7</v>
      </c>
      <c r="L1033" s="75">
        <v>83</v>
      </c>
      <c r="M1033" s="75">
        <v>6.9564361572265625</v>
      </c>
      <c r="N1033" s="75">
        <v>99</v>
      </c>
      <c r="O1033" s="75">
        <v>7</v>
      </c>
      <c r="P1033" s="75">
        <v>7</v>
      </c>
      <c r="S1033" s="2" t="s">
        <v>102</v>
      </c>
      <c r="T1033" s="2">
        <v>5129</v>
      </c>
      <c r="U1033" s="2">
        <v>140</v>
      </c>
      <c r="V1033" s="2">
        <v>1</v>
      </c>
      <c r="X1033" s="2" t="s">
        <v>102</v>
      </c>
      <c r="Y1033" s="2">
        <v>5129</v>
      </c>
      <c r="Z1033" s="2">
        <v>0</v>
      </c>
      <c r="AB1033" s="2" t="s">
        <v>102</v>
      </c>
      <c r="AC1033" s="2">
        <v>5129</v>
      </c>
      <c r="AD1033" s="2">
        <v>13</v>
      </c>
      <c r="AF1033" s="2" t="s">
        <v>102</v>
      </c>
      <c r="AG1033" s="2">
        <v>5129</v>
      </c>
      <c r="AH1033" s="2">
        <v>0</v>
      </c>
    </row>
    <row r="1034" spans="2:34" x14ac:dyDescent="0.2">
      <c r="B1034" s="2" t="s">
        <v>74</v>
      </c>
      <c r="C1034" s="2" t="s">
        <v>102</v>
      </c>
      <c r="D1034" s="2">
        <v>5130</v>
      </c>
      <c r="E1034" s="73">
        <v>43277</v>
      </c>
      <c r="F1034" s="2">
        <v>554996</v>
      </c>
      <c r="G1034" s="2">
        <v>1571199</v>
      </c>
      <c r="H1034" s="2">
        <v>55</v>
      </c>
      <c r="I1034" s="2">
        <v>81.3360595703125</v>
      </c>
      <c r="J1034" s="2">
        <v>290.09414672851562</v>
      </c>
      <c r="K1034" s="2">
        <v>3</v>
      </c>
      <c r="L1034" s="75">
        <v>48</v>
      </c>
      <c r="M1034" s="75">
        <v>7.0267033576965332</v>
      </c>
      <c r="N1034" s="75">
        <v>100</v>
      </c>
      <c r="O1034" s="75">
        <v>7</v>
      </c>
      <c r="P1034" s="75">
        <v>7</v>
      </c>
      <c r="S1034" s="2" t="s">
        <v>102</v>
      </c>
      <c r="T1034" s="2">
        <v>5130</v>
      </c>
      <c r="U1034" s="2">
        <v>140</v>
      </c>
      <c r="V1034" s="2">
        <v>1</v>
      </c>
      <c r="X1034" s="2" t="s">
        <v>102</v>
      </c>
      <c r="Y1034" s="2">
        <v>5130</v>
      </c>
      <c r="Z1034" s="2">
        <v>0</v>
      </c>
      <c r="AB1034" s="2" t="s">
        <v>102</v>
      </c>
      <c r="AC1034" s="2">
        <v>5130</v>
      </c>
      <c r="AD1034" s="2">
        <v>31</v>
      </c>
      <c r="AF1034" s="2" t="s">
        <v>102</v>
      </c>
      <c r="AG1034" s="2">
        <v>5130</v>
      </c>
      <c r="AH1034" s="2">
        <v>0</v>
      </c>
    </row>
    <row r="1035" spans="2:34" x14ac:dyDescent="0.2">
      <c r="B1035" s="2" t="s">
        <v>74</v>
      </c>
      <c r="C1035" s="2" t="s">
        <v>102</v>
      </c>
      <c r="D1035" s="2">
        <v>5131</v>
      </c>
      <c r="E1035" s="73">
        <v>43277</v>
      </c>
      <c r="F1035" s="2">
        <v>554999</v>
      </c>
      <c r="G1035" s="2">
        <v>1573002</v>
      </c>
      <c r="H1035" s="2">
        <v>55</v>
      </c>
      <c r="I1035" s="2">
        <v>10.987446784973145</v>
      </c>
      <c r="J1035" s="2">
        <v>309.50433349609375</v>
      </c>
      <c r="K1035" s="2">
        <v>1</v>
      </c>
      <c r="L1035" s="75">
        <v>51</v>
      </c>
      <c r="M1035" s="75">
        <v>6.9564361572265625</v>
      </c>
      <c r="N1035" s="75">
        <v>99</v>
      </c>
      <c r="O1035" s="75">
        <v>7</v>
      </c>
      <c r="P1035" s="75">
        <v>7</v>
      </c>
      <c r="S1035" s="2" t="s">
        <v>102</v>
      </c>
      <c r="T1035" s="2">
        <v>5131</v>
      </c>
      <c r="U1035" s="2">
        <v>140</v>
      </c>
      <c r="V1035" s="2">
        <v>1</v>
      </c>
      <c r="X1035" s="2" t="s">
        <v>102</v>
      </c>
      <c r="Y1035" s="2">
        <v>5131</v>
      </c>
      <c r="Z1035" s="2">
        <v>0</v>
      </c>
      <c r="AB1035" s="2" t="s">
        <v>102</v>
      </c>
      <c r="AC1035" s="2">
        <v>5131</v>
      </c>
      <c r="AD1035" s="2">
        <v>41</v>
      </c>
      <c r="AF1035" s="2" t="s">
        <v>102</v>
      </c>
      <c r="AG1035" s="2">
        <v>5131</v>
      </c>
      <c r="AH1035" s="2">
        <v>0</v>
      </c>
    </row>
    <row r="1036" spans="2:34" x14ac:dyDescent="0.2">
      <c r="B1036" s="2" t="s">
        <v>74</v>
      </c>
      <c r="C1036" s="2" t="s">
        <v>102</v>
      </c>
      <c r="D1036" s="2">
        <v>5132</v>
      </c>
      <c r="E1036" s="73">
        <v>43249</v>
      </c>
      <c r="F1036" s="2">
        <v>554985</v>
      </c>
      <c r="G1036" s="2">
        <v>1574805</v>
      </c>
      <c r="H1036" s="2">
        <v>65</v>
      </c>
      <c r="I1036" s="2">
        <v>318.04400634765625</v>
      </c>
      <c r="J1036" s="2">
        <v>490.28887939453125</v>
      </c>
      <c r="K1036" s="2">
        <v>19</v>
      </c>
      <c r="L1036" s="75">
        <v>79</v>
      </c>
      <c r="M1036" s="75">
        <v>6.9564366340637207</v>
      </c>
      <c r="N1036" s="75">
        <v>99</v>
      </c>
      <c r="O1036" s="75">
        <v>7</v>
      </c>
      <c r="P1036" s="75">
        <v>7</v>
      </c>
      <c r="S1036" s="2" t="s">
        <v>102</v>
      </c>
      <c r="T1036" s="2">
        <v>5132</v>
      </c>
      <c r="U1036" s="2">
        <v>140</v>
      </c>
      <c r="V1036" s="2">
        <v>1</v>
      </c>
      <c r="X1036" s="2" t="s">
        <v>102</v>
      </c>
      <c r="Y1036" s="2">
        <v>5132</v>
      </c>
      <c r="Z1036" s="2">
        <v>0</v>
      </c>
      <c r="AB1036" s="2" t="s">
        <v>102</v>
      </c>
      <c r="AC1036" s="2">
        <v>5132</v>
      </c>
      <c r="AD1036" s="2">
        <v>18</v>
      </c>
      <c r="AF1036" s="2" t="s">
        <v>102</v>
      </c>
      <c r="AG1036" s="2">
        <v>5132</v>
      </c>
      <c r="AH1036" s="2">
        <v>0</v>
      </c>
    </row>
    <row r="1037" spans="2:34" x14ac:dyDescent="0.2">
      <c r="B1037" s="2" t="s">
        <v>74</v>
      </c>
      <c r="C1037" s="2" t="s">
        <v>102</v>
      </c>
      <c r="D1037" s="2">
        <v>5133</v>
      </c>
      <c r="E1037" s="73">
        <v>43249</v>
      </c>
      <c r="F1037" s="2">
        <v>555001</v>
      </c>
      <c r="G1037" s="2">
        <v>1580498</v>
      </c>
      <c r="H1037" s="2">
        <v>44</v>
      </c>
      <c r="I1037" s="2">
        <v>225.51640319824219</v>
      </c>
      <c r="J1037" s="2">
        <v>412.19662475585937</v>
      </c>
      <c r="K1037" s="2">
        <v>10</v>
      </c>
      <c r="L1037" s="75">
        <v>70</v>
      </c>
      <c r="M1037" s="75">
        <v>6.88616943359375</v>
      </c>
      <c r="N1037" s="75">
        <v>98</v>
      </c>
      <c r="O1037" s="75">
        <v>7</v>
      </c>
      <c r="P1037" s="75">
        <v>7</v>
      </c>
      <c r="S1037" s="2" t="s">
        <v>102</v>
      </c>
      <c r="T1037" s="2">
        <v>5133</v>
      </c>
      <c r="U1037" s="2">
        <v>140</v>
      </c>
      <c r="V1037" s="2">
        <v>1</v>
      </c>
      <c r="X1037" s="2" t="s">
        <v>102</v>
      </c>
      <c r="Y1037" s="2">
        <v>5133</v>
      </c>
      <c r="Z1037" s="2">
        <v>0</v>
      </c>
      <c r="AB1037" s="2" t="s">
        <v>102</v>
      </c>
      <c r="AC1037" s="2">
        <v>5133</v>
      </c>
      <c r="AD1037" s="2">
        <v>20</v>
      </c>
      <c r="AF1037" s="2" t="s">
        <v>102</v>
      </c>
      <c r="AG1037" s="2">
        <v>5133</v>
      </c>
      <c r="AH1037" s="2">
        <v>0</v>
      </c>
    </row>
    <row r="1038" spans="2:34" x14ac:dyDescent="0.2">
      <c r="B1038" s="2" t="s">
        <v>74</v>
      </c>
      <c r="C1038" s="2" t="s">
        <v>102</v>
      </c>
      <c r="D1038" s="2">
        <v>5134</v>
      </c>
      <c r="E1038" s="73">
        <v>43279</v>
      </c>
      <c r="F1038" s="2">
        <v>554994</v>
      </c>
      <c r="G1038" s="2">
        <v>1582299</v>
      </c>
      <c r="H1038" s="2">
        <v>59</v>
      </c>
      <c r="I1038" s="2">
        <v>148.44424438476562</v>
      </c>
      <c r="J1038" s="2">
        <v>285.62039184570313</v>
      </c>
      <c r="K1038" s="2">
        <v>9</v>
      </c>
      <c r="L1038" s="75">
        <v>42</v>
      </c>
      <c r="M1038" s="75">
        <v>6.9564361572265625</v>
      </c>
      <c r="N1038" s="75">
        <v>99</v>
      </c>
      <c r="O1038" s="75">
        <v>7</v>
      </c>
      <c r="P1038" s="75">
        <v>7</v>
      </c>
      <c r="S1038" s="2" t="s">
        <v>102</v>
      </c>
      <c r="T1038" s="2">
        <v>5134</v>
      </c>
      <c r="U1038" s="2">
        <v>140</v>
      </c>
      <c r="V1038" s="2">
        <v>1</v>
      </c>
      <c r="X1038" s="2" t="s">
        <v>102</v>
      </c>
      <c r="Y1038" s="2">
        <v>5134</v>
      </c>
      <c r="Z1038" s="2">
        <v>1</v>
      </c>
      <c r="AB1038" s="2" t="s">
        <v>102</v>
      </c>
      <c r="AC1038" s="2">
        <v>5134</v>
      </c>
      <c r="AD1038" s="2">
        <v>21</v>
      </c>
      <c r="AF1038" s="2" t="s">
        <v>102</v>
      </c>
      <c r="AG1038" s="2">
        <v>5134</v>
      </c>
      <c r="AH1038" s="2">
        <v>0</v>
      </c>
    </row>
    <row r="1039" spans="2:34" x14ac:dyDescent="0.2">
      <c r="B1039" s="2" t="s">
        <v>74</v>
      </c>
      <c r="C1039" s="2" t="s">
        <v>102</v>
      </c>
      <c r="D1039" s="2">
        <v>5135</v>
      </c>
      <c r="E1039" s="73">
        <v>43278</v>
      </c>
      <c r="F1039" s="2">
        <v>555999</v>
      </c>
      <c r="G1039" s="2">
        <v>1572893</v>
      </c>
      <c r="H1039" s="2">
        <v>65</v>
      </c>
      <c r="I1039" s="2">
        <v>81.289337158203125</v>
      </c>
      <c r="J1039" s="2">
        <v>560.0841064453125</v>
      </c>
      <c r="K1039" s="2">
        <v>5</v>
      </c>
      <c r="L1039" s="75">
        <v>84</v>
      </c>
      <c r="M1039" s="75">
        <v>7.0267033576965332</v>
      </c>
      <c r="N1039" s="75">
        <v>100</v>
      </c>
      <c r="O1039" s="75">
        <v>7</v>
      </c>
      <c r="P1039" s="75">
        <v>7</v>
      </c>
      <c r="S1039" s="2" t="s">
        <v>102</v>
      </c>
      <c r="T1039" s="2">
        <v>5135</v>
      </c>
      <c r="U1039" s="2">
        <v>140</v>
      </c>
      <c r="V1039" s="2">
        <v>1</v>
      </c>
      <c r="X1039" s="2" t="s">
        <v>102</v>
      </c>
      <c r="Y1039" s="2">
        <v>5135</v>
      </c>
      <c r="Z1039" s="2">
        <v>0</v>
      </c>
      <c r="AB1039" s="2" t="s">
        <v>102</v>
      </c>
      <c r="AC1039" s="2">
        <v>5135</v>
      </c>
      <c r="AD1039" s="2">
        <v>21</v>
      </c>
      <c r="AF1039" s="2" t="s">
        <v>102</v>
      </c>
      <c r="AG1039" s="2">
        <v>5135</v>
      </c>
      <c r="AH1039" s="2">
        <v>0</v>
      </c>
    </row>
    <row r="1040" spans="2:34" x14ac:dyDescent="0.2">
      <c r="B1040" s="2" t="s">
        <v>74</v>
      </c>
      <c r="C1040" s="2" t="s">
        <v>102</v>
      </c>
      <c r="D1040" s="2">
        <v>5136</v>
      </c>
      <c r="E1040" s="73">
        <v>43278</v>
      </c>
      <c r="F1040" s="2">
        <v>560001</v>
      </c>
      <c r="G1040" s="2">
        <v>1574709</v>
      </c>
      <c r="H1040" s="2">
        <v>67</v>
      </c>
      <c r="I1040" s="2">
        <v>82.652908325195313</v>
      </c>
      <c r="J1040" s="2">
        <v>386.75799560546875</v>
      </c>
      <c r="K1040" s="2">
        <v>6</v>
      </c>
      <c r="L1040" s="75">
        <v>56</v>
      </c>
      <c r="M1040" s="75">
        <v>6.9564361572265625</v>
      </c>
      <c r="N1040" s="75">
        <v>99</v>
      </c>
      <c r="O1040" s="75">
        <v>7</v>
      </c>
      <c r="P1040" s="75">
        <v>7</v>
      </c>
      <c r="S1040" s="2" t="s">
        <v>102</v>
      </c>
      <c r="T1040" s="2">
        <v>5136</v>
      </c>
      <c r="U1040" s="2">
        <v>140</v>
      </c>
      <c r="V1040" s="2">
        <v>1</v>
      </c>
      <c r="X1040" s="2" t="s">
        <v>102</v>
      </c>
      <c r="Y1040" s="2">
        <v>5136</v>
      </c>
      <c r="Z1040" s="2">
        <v>0</v>
      </c>
      <c r="AB1040" s="2" t="s">
        <v>102</v>
      </c>
      <c r="AC1040" s="2">
        <v>5136</v>
      </c>
      <c r="AD1040" s="2">
        <v>17</v>
      </c>
      <c r="AF1040" s="2" t="s">
        <v>102</v>
      </c>
      <c r="AG1040" s="2">
        <v>5136</v>
      </c>
      <c r="AH1040" s="2">
        <v>0</v>
      </c>
    </row>
    <row r="1041" spans="2:34" x14ac:dyDescent="0.2">
      <c r="B1041" s="2" t="s">
        <v>74</v>
      </c>
      <c r="C1041" s="2" t="s">
        <v>102</v>
      </c>
      <c r="D1041" s="2">
        <v>5137</v>
      </c>
      <c r="E1041" s="73">
        <v>43278</v>
      </c>
      <c r="F1041" s="2">
        <v>560000</v>
      </c>
      <c r="G1041" s="2">
        <v>1580503</v>
      </c>
      <c r="H1041" s="2">
        <v>49</v>
      </c>
      <c r="I1041" s="2">
        <v>119.45489501953125</v>
      </c>
      <c r="J1041" s="2">
        <v>119.83024597167969</v>
      </c>
      <c r="K1041" s="2">
        <v>6</v>
      </c>
      <c r="L1041" s="75">
        <v>16</v>
      </c>
      <c r="M1041" s="75">
        <v>7.0267038345336914</v>
      </c>
      <c r="N1041" s="75">
        <v>100</v>
      </c>
      <c r="O1041" s="75">
        <v>7</v>
      </c>
      <c r="P1041" s="75">
        <v>7</v>
      </c>
      <c r="S1041" s="2" t="s">
        <v>102</v>
      </c>
      <c r="T1041" s="2">
        <v>5137</v>
      </c>
      <c r="U1041" s="2">
        <v>140</v>
      </c>
      <c r="V1041" s="2">
        <v>1</v>
      </c>
      <c r="X1041" s="2" t="s">
        <v>102</v>
      </c>
      <c r="Y1041" s="2">
        <v>5137</v>
      </c>
      <c r="Z1041" s="2">
        <v>0</v>
      </c>
      <c r="AB1041" s="2" t="s">
        <v>102</v>
      </c>
      <c r="AC1041" s="2">
        <v>5137</v>
      </c>
      <c r="AD1041" s="2">
        <v>9</v>
      </c>
      <c r="AF1041" s="2" t="s">
        <v>102</v>
      </c>
      <c r="AG1041" s="2">
        <v>5137</v>
      </c>
      <c r="AH1041" s="2">
        <v>0</v>
      </c>
    </row>
    <row r="1042" spans="2:34" x14ac:dyDescent="0.2">
      <c r="B1042" s="2" t="s">
        <v>74</v>
      </c>
      <c r="C1042" s="2" t="s">
        <v>102</v>
      </c>
      <c r="D1042" s="2">
        <v>5138</v>
      </c>
      <c r="E1042" s="73">
        <v>43280</v>
      </c>
      <c r="F1042" s="2">
        <v>560996</v>
      </c>
      <c r="G1042" s="2">
        <v>1574677</v>
      </c>
      <c r="H1042" s="2">
        <v>84</v>
      </c>
      <c r="I1042" s="2">
        <v>1103.5404052734375</v>
      </c>
      <c r="J1042" s="2">
        <v>348.3193359375</v>
      </c>
      <c r="K1042" s="2">
        <v>51</v>
      </c>
      <c r="L1042" s="75">
        <v>47</v>
      </c>
      <c r="M1042" s="75">
        <v>6.9564361572265625</v>
      </c>
      <c r="N1042" s="75">
        <v>99</v>
      </c>
      <c r="O1042" s="75">
        <v>7</v>
      </c>
      <c r="P1042" s="75">
        <v>7</v>
      </c>
      <c r="S1042" s="2" t="s">
        <v>102</v>
      </c>
      <c r="T1042" s="2">
        <v>5138</v>
      </c>
      <c r="U1042" s="2">
        <v>140</v>
      </c>
      <c r="V1042" s="2">
        <v>1</v>
      </c>
      <c r="X1042" s="2" t="s">
        <v>102</v>
      </c>
      <c r="Y1042" s="2">
        <v>5138</v>
      </c>
      <c r="Z1042" s="2">
        <v>0</v>
      </c>
      <c r="AB1042" s="2" t="s">
        <v>102</v>
      </c>
      <c r="AC1042" s="2">
        <v>5138</v>
      </c>
      <c r="AD1042" s="2">
        <v>40</v>
      </c>
      <c r="AF1042" s="2" t="s">
        <v>102</v>
      </c>
      <c r="AG1042" s="2">
        <v>5138</v>
      </c>
      <c r="AH1042" s="2">
        <v>1</v>
      </c>
    </row>
    <row r="1043" spans="2:34" x14ac:dyDescent="0.2">
      <c r="B1043" s="2" t="s">
        <v>74</v>
      </c>
      <c r="C1043" s="2" t="s">
        <v>102</v>
      </c>
      <c r="D1043" s="2">
        <v>5139</v>
      </c>
      <c r="E1043" s="73">
        <v>43280</v>
      </c>
      <c r="F1043" s="2">
        <v>560998</v>
      </c>
      <c r="G1043" s="2">
        <v>1580512</v>
      </c>
      <c r="H1043" s="2">
        <v>36</v>
      </c>
      <c r="I1043" s="2">
        <v>299.79241943359375</v>
      </c>
      <c r="J1043" s="2">
        <v>143.2908935546875</v>
      </c>
      <c r="K1043" s="2">
        <v>15</v>
      </c>
      <c r="L1043" s="75">
        <v>20</v>
      </c>
      <c r="M1043" s="75">
        <v>6.9564361572265625</v>
      </c>
      <c r="N1043" s="75">
        <v>99</v>
      </c>
      <c r="O1043" s="75">
        <v>7</v>
      </c>
      <c r="P1043" s="75">
        <v>7</v>
      </c>
      <c r="S1043" s="2" t="s">
        <v>102</v>
      </c>
      <c r="T1043" s="2">
        <v>5139</v>
      </c>
      <c r="U1043" s="2">
        <v>140</v>
      </c>
      <c r="V1043" s="2">
        <v>1</v>
      </c>
      <c r="X1043" s="2" t="s">
        <v>102</v>
      </c>
      <c r="Y1043" s="2">
        <v>5139</v>
      </c>
      <c r="Z1043" s="2">
        <v>0</v>
      </c>
      <c r="AB1043" s="2" t="s">
        <v>102</v>
      </c>
      <c r="AC1043" s="2">
        <v>5139</v>
      </c>
      <c r="AD1043" s="2">
        <v>4</v>
      </c>
      <c r="AF1043" s="2" t="s">
        <v>102</v>
      </c>
      <c r="AG1043" s="2">
        <v>5139</v>
      </c>
      <c r="AH1043" s="2">
        <v>0</v>
      </c>
    </row>
    <row r="1044" spans="2:34" x14ac:dyDescent="0.2">
      <c r="B1044" s="2" t="s">
        <v>74</v>
      </c>
      <c r="C1044" s="2" t="s">
        <v>102</v>
      </c>
      <c r="D1044" s="2">
        <v>5140</v>
      </c>
      <c r="E1044" s="73">
        <v>43280</v>
      </c>
      <c r="F1044" s="2">
        <v>562001</v>
      </c>
      <c r="G1044" s="2">
        <v>1580401</v>
      </c>
      <c r="H1044" s="2">
        <v>31</v>
      </c>
      <c r="I1044" s="2">
        <v>690.00103759765625</v>
      </c>
      <c r="J1044" s="2">
        <v>38.156417846679687</v>
      </c>
      <c r="K1044" s="2">
        <v>22</v>
      </c>
      <c r="L1044" s="75">
        <v>5</v>
      </c>
      <c r="M1044" s="75">
        <v>7.0267033576965332</v>
      </c>
      <c r="N1044" s="75">
        <v>100</v>
      </c>
      <c r="O1044" s="75">
        <v>7</v>
      </c>
      <c r="P1044" s="75">
        <v>7</v>
      </c>
      <c r="S1044" s="2" t="s">
        <v>102</v>
      </c>
      <c r="T1044" s="2">
        <v>5140</v>
      </c>
      <c r="U1044" s="2">
        <v>140</v>
      </c>
      <c r="V1044" s="2">
        <v>1</v>
      </c>
      <c r="X1044" s="2" t="s">
        <v>102</v>
      </c>
      <c r="Y1044" s="2">
        <v>5140</v>
      </c>
      <c r="Z1044" s="2">
        <v>0</v>
      </c>
      <c r="AB1044" s="2" t="s">
        <v>102</v>
      </c>
      <c r="AC1044" s="2">
        <v>5140</v>
      </c>
      <c r="AD1044" s="2">
        <v>0</v>
      </c>
      <c r="AF1044" s="2" t="s">
        <v>102</v>
      </c>
      <c r="AG1044" s="2">
        <v>5140</v>
      </c>
      <c r="AH1044" s="2">
        <v>0</v>
      </c>
    </row>
    <row r="1045" spans="2:34" x14ac:dyDescent="0.2">
      <c r="B1045" s="2" t="s">
        <v>75</v>
      </c>
      <c r="C1045" s="2" t="s">
        <v>102</v>
      </c>
      <c r="D1045" s="2">
        <v>5141</v>
      </c>
      <c r="E1045" s="73">
        <v>43264</v>
      </c>
      <c r="F1045" s="2">
        <v>542986</v>
      </c>
      <c r="G1045" s="2">
        <v>1590000</v>
      </c>
      <c r="H1045" s="2">
        <v>158</v>
      </c>
      <c r="I1045" s="2">
        <v>70.842498779296875</v>
      </c>
      <c r="J1045" s="2">
        <v>43.002265930175781</v>
      </c>
      <c r="K1045" s="2">
        <v>5</v>
      </c>
      <c r="L1045" s="75">
        <v>5</v>
      </c>
      <c r="M1045" s="75">
        <v>6.9564366340637207</v>
      </c>
      <c r="N1045" s="75">
        <v>99</v>
      </c>
      <c r="O1045" s="75">
        <v>7</v>
      </c>
      <c r="P1045" s="75">
        <v>7</v>
      </c>
      <c r="S1045" s="2" t="s">
        <v>102</v>
      </c>
      <c r="T1045" s="2">
        <v>5141</v>
      </c>
      <c r="U1045" s="2">
        <v>140</v>
      </c>
      <c r="V1045" s="2">
        <v>1</v>
      </c>
      <c r="X1045" s="2" t="s">
        <v>102</v>
      </c>
      <c r="Y1045" s="2">
        <v>5141</v>
      </c>
      <c r="Z1045" s="2">
        <v>14</v>
      </c>
      <c r="AB1045" s="2" t="s">
        <v>102</v>
      </c>
      <c r="AC1045" s="2">
        <v>5141</v>
      </c>
      <c r="AD1045" s="2">
        <v>0</v>
      </c>
      <c r="AF1045" s="2" t="s">
        <v>102</v>
      </c>
      <c r="AG1045" s="2">
        <v>5141</v>
      </c>
      <c r="AH1045" s="2">
        <v>5</v>
      </c>
    </row>
    <row r="1046" spans="2:34" x14ac:dyDescent="0.2">
      <c r="B1046" s="2" t="s">
        <v>75</v>
      </c>
      <c r="C1046" s="2" t="s">
        <v>102</v>
      </c>
      <c r="D1046" s="2">
        <v>5142</v>
      </c>
      <c r="E1046" s="73">
        <v>43270</v>
      </c>
      <c r="F1046" s="2">
        <v>543019</v>
      </c>
      <c r="G1046" s="2">
        <v>1591701</v>
      </c>
      <c r="H1046" s="2">
        <v>78</v>
      </c>
      <c r="I1046" s="2">
        <v>107.81550598144531</v>
      </c>
      <c r="J1046" s="2">
        <v>299.76980590820312</v>
      </c>
      <c r="K1046" s="2">
        <v>9</v>
      </c>
      <c r="L1046" s="75">
        <v>41</v>
      </c>
      <c r="M1046" s="75">
        <v>6.9564361572265625</v>
      </c>
      <c r="N1046" s="75">
        <v>99</v>
      </c>
      <c r="O1046" s="75">
        <v>7</v>
      </c>
      <c r="P1046" s="75">
        <v>7</v>
      </c>
      <c r="S1046" s="2" t="s">
        <v>102</v>
      </c>
      <c r="T1046" s="2">
        <v>5142</v>
      </c>
      <c r="U1046" s="2">
        <v>140</v>
      </c>
      <c r="V1046" s="2">
        <v>1</v>
      </c>
      <c r="X1046" s="2" t="s">
        <v>102</v>
      </c>
      <c r="Y1046" s="2">
        <v>5142</v>
      </c>
      <c r="Z1046" s="2">
        <v>2</v>
      </c>
      <c r="AB1046" s="2" t="s">
        <v>102</v>
      </c>
      <c r="AC1046" s="2">
        <v>5142</v>
      </c>
      <c r="AD1046" s="2">
        <v>22</v>
      </c>
      <c r="AF1046" s="2" t="s">
        <v>102</v>
      </c>
      <c r="AG1046" s="2">
        <v>5142</v>
      </c>
      <c r="AH1046" s="2">
        <v>0</v>
      </c>
    </row>
    <row r="1047" spans="2:34" x14ac:dyDescent="0.2">
      <c r="B1047" s="2" t="s">
        <v>75</v>
      </c>
      <c r="C1047" s="2" t="s">
        <v>102</v>
      </c>
      <c r="D1047" s="2">
        <v>5143</v>
      </c>
      <c r="E1047" s="73">
        <v>43270</v>
      </c>
      <c r="F1047" s="2">
        <v>543019</v>
      </c>
      <c r="G1047" s="2">
        <v>1593401</v>
      </c>
      <c r="H1047" s="2">
        <v>61</v>
      </c>
      <c r="I1047" s="2">
        <v>597.07989501953125</v>
      </c>
      <c r="J1047" s="2">
        <v>607.2191162109375</v>
      </c>
      <c r="K1047" s="2">
        <v>37</v>
      </c>
      <c r="L1047" s="75">
        <v>75</v>
      </c>
      <c r="M1047" s="75">
        <v>7.0267033576965332</v>
      </c>
      <c r="N1047" s="75">
        <v>100</v>
      </c>
      <c r="O1047" s="75">
        <v>7</v>
      </c>
      <c r="P1047" s="75">
        <v>7</v>
      </c>
      <c r="S1047" s="2" t="s">
        <v>102</v>
      </c>
      <c r="T1047" s="2">
        <v>5143</v>
      </c>
      <c r="U1047" s="2">
        <v>140</v>
      </c>
      <c r="V1047" s="2">
        <v>1</v>
      </c>
      <c r="X1047" s="2" t="s">
        <v>102</v>
      </c>
      <c r="Y1047" s="2">
        <v>5143</v>
      </c>
      <c r="Z1047" s="2">
        <v>0</v>
      </c>
      <c r="AB1047" s="2" t="s">
        <v>102</v>
      </c>
      <c r="AC1047" s="2">
        <v>5143</v>
      </c>
      <c r="AD1047" s="2">
        <v>34</v>
      </c>
      <c r="AF1047" s="2" t="s">
        <v>102</v>
      </c>
      <c r="AG1047" s="2">
        <v>5143</v>
      </c>
      <c r="AH1047" s="2">
        <v>0</v>
      </c>
    </row>
    <row r="1048" spans="2:34" x14ac:dyDescent="0.2">
      <c r="B1048" s="2" t="s">
        <v>75</v>
      </c>
      <c r="C1048" s="2" t="s">
        <v>102</v>
      </c>
      <c r="D1048" s="2">
        <v>5144</v>
      </c>
      <c r="E1048" s="73">
        <v>43271</v>
      </c>
      <c r="F1048" s="2">
        <v>543014</v>
      </c>
      <c r="G1048" s="2">
        <v>1595100</v>
      </c>
      <c r="H1048" s="2">
        <v>65</v>
      </c>
      <c r="I1048" s="2">
        <v>47.654762268066406</v>
      </c>
      <c r="J1048" s="2">
        <v>88.226203918457031</v>
      </c>
      <c r="K1048" s="2">
        <v>4</v>
      </c>
      <c r="L1048" s="75">
        <v>11</v>
      </c>
      <c r="M1048" s="75">
        <v>7.0267033576965332</v>
      </c>
      <c r="N1048" s="75">
        <v>100</v>
      </c>
      <c r="O1048" s="75">
        <v>7</v>
      </c>
      <c r="P1048" s="75">
        <v>7</v>
      </c>
      <c r="S1048" s="2" t="s">
        <v>102</v>
      </c>
      <c r="T1048" s="2">
        <v>5144</v>
      </c>
      <c r="U1048" s="2">
        <v>140</v>
      </c>
      <c r="V1048" s="2">
        <v>1</v>
      </c>
      <c r="X1048" s="2" t="s">
        <v>102</v>
      </c>
      <c r="Y1048" s="2">
        <v>5144</v>
      </c>
      <c r="Z1048" s="2">
        <v>9</v>
      </c>
      <c r="AB1048" s="2" t="s">
        <v>102</v>
      </c>
      <c r="AC1048" s="2">
        <v>5144</v>
      </c>
      <c r="AD1048" s="2">
        <v>10</v>
      </c>
      <c r="AF1048" s="2" t="s">
        <v>102</v>
      </c>
      <c r="AG1048" s="2">
        <v>5144</v>
      </c>
      <c r="AH1048" s="2">
        <v>0</v>
      </c>
    </row>
    <row r="1049" spans="2:34" x14ac:dyDescent="0.2">
      <c r="B1049" s="2" t="s">
        <v>75</v>
      </c>
      <c r="C1049" s="2" t="s">
        <v>102</v>
      </c>
      <c r="D1049" s="2">
        <v>5145</v>
      </c>
      <c r="E1049" s="73">
        <v>43271</v>
      </c>
      <c r="F1049" s="2">
        <v>543008</v>
      </c>
      <c r="G1049" s="2">
        <v>1600897</v>
      </c>
      <c r="H1049" s="2">
        <v>66</v>
      </c>
      <c r="I1049" s="2">
        <v>86.507278442382813</v>
      </c>
      <c r="J1049" s="2">
        <v>484.65789794921875</v>
      </c>
      <c r="K1049" s="2">
        <v>7</v>
      </c>
      <c r="L1049" s="75">
        <v>71</v>
      </c>
      <c r="M1049" s="75">
        <v>7.0267033576965332</v>
      </c>
      <c r="N1049" s="75">
        <v>100</v>
      </c>
      <c r="O1049" s="75">
        <v>7</v>
      </c>
      <c r="P1049" s="75">
        <v>7</v>
      </c>
      <c r="S1049" s="2" t="s">
        <v>102</v>
      </c>
      <c r="T1049" s="2">
        <v>5145</v>
      </c>
      <c r="U1049" s="2">
        <v>140</v>
      </c>
      <c r="V1049" s="2">
        <v>1</v>
      </c>
      <c r="X1049" s="2" t="s">
        <v>102</v>
      </c>
      <c r="Y1049" s="2">
        <v>5145</v>
      </c>
      <c r="Z1049" s="2">
        <v>0</v>
      </c>
      <c r="AB1049" s="2" t="s">
        <v>102</v>
      </c>
      <c r="AC1049" s="2">
        <v>5145</v>
      </c>
      <c r="AD1049" s="2">
        <v>33</v>
      </c>
      <c r="AF1049" s="2" t="s">
        <v>102</v>
      </c>
      <c r="AG1049" s="2">
        <v>5145</v>
      </c>
      <c r="AH1049" s="2">
        <v>0</v>
      </c>
    </row>
    <row r="1050" spans="2:34" x14ac:dyDescent="0.2">
      <c r="B1050" s="2" t="s">
        <v>75</v>
      </c>
      <c r="C1050" s="2" t="s">
        <v>102</v>
      </c>
      <c r="D1050" s="2">
        <v>5146</v>
      </c>
      <c r="E1050" s="73">
        <v>43263</v>
      </c>
      <c r="F1050" s="2">
        <v>543999</v>
      </c>
      <c r="G1050" s="2">
        <v>1582491</v>
      </c>
      <c r="H1050" s="2">
        <v>114</v>
      </c>
      <c r="I1050" s="2">
        <v>748.01031494140625</v>
      </c>
      <c r="J1050" s="2">
        <v>410.4395751953125</v>
      </c>
      <c r="K1050" s="2">
        <v>53</v>
      </c>
      <c r="L1050" s="75">
        <v>48</v>
      </c>
      <c r="M1050" s="75">
        <v>6.9564361572265625</v>
      </c>
      <c r="N1050" s="75">
        <v>99</v>
      </c>
      <c r="O1050" s="75">
        <v>7</v>
      </c>
      <c r="P1050" s="75">
        <v>7</v>
      </c>
      <c r="S1050" s="2" t="s">
        <v>102</v>
      </c>
      <c r="T1050" s="2">
        <v>5146</v>
      </c>
      <c r="U1050" s="2">
        <v>140</v>
      </c>
      <c r="V1050" s="2">
        <v>1</v>
      </c>
      <c r="X1050" s="2" t="s">
        <v>102</v>
      </c>
      <c r="Y1050" s="2">
        <v>5146</v>
      </c>
      <c r="Z1050" s="2">
        <v>22</v>
      </c>
      <c r="AB1050" s="2" t="s">
        <v>102</v>
      </c>
      <c r="AC1050" s="2">
        <v>5146</v>
      </c>
      <c r="AD1050" s="2">
        <v>5</v>
      </c>
      <c r="AF1050" s="2" t="s">
        <v>102</v>
      </c>
      <c r="AG1050" s="2">
        <v>5146</v>
      </c>
      <c r="AH1050" s="2">
        <v>0</v>
      </c>
    </row>
    <row r="1051" spans="2:34" x14ac:dyDescent="0.2">
      <c r="B1051" s="2" t="s">
        <v>75</v>
      </c>
      <c r="C1051" s="2" t="s">
        <v>102</v>
      </c>
      <c r="D1051" s="2">
        <v>5147</v>
      </c>
      <c r="E1051" s="73">
        <v>43263</v>
      </c>
      <c r="F1051" s="2">
        <v>543999</v>
      </c>
      <c r="G1051" s="2">
        <v>1584201</v>
      </c>
      <c r="H1051" s="2">
        <v>56</v>
      </c>
      <c r="I1051" s="2">
        <v>770.20257568359375</v>
      </c>
      <c r="J1051" s="2">
        <v>763.3970947265625</v>
      </c>
      <c r="K1051" s="2">
        <v>49</v>
      </c>
      <c r="L1051" s="75">
        <v>93</v>
      </c>
      <c r="M1051" s="75">
        <v>7.0969705581665039</v>
      </c>
      <c r="N1051" s="75">
        <v>101</v>
      </c>
      <c r="O1051" s="75">
        <v>7</v>
      </c>
      <c r="P1051" s="75">
        <v>7</v>
      </c>
      <c r="S1051" s="2" t="s">
        <v>102</v>
      </c>
      <c r="T1051" s="2">
        <v>5147</v>
      </c>
      <c r="U1051" s="2">
        <v>140</v>
      </c>
      <c r="V1051" s="2">
        <v>1</v>
      </c>
      <c r="X1051" s="2" t="s">
        <v>102</v>
      </c>
      <c r="Y1051" s="2">
        <v>5147</v>
      </c>
      <c r="Z1051" s="2">
        <v>0</v>
      </c>
      <c r="AB1051" s="2" t="s">
        <v>102</v>
      </c>
      <c r="AC1051" s="2">
        <v>5147</v>
      </c>
      <c r="AD1051" s="2">
        <v>35</v>
      </c>
      <c r="AF1051" s="2" t="s">
        <v>102</v>
      </c>
      <c r="AG1051" s="2">
        <v>5147</v>
      </c>
      <c r="AH1051" s="2">
        <v>5</v>
      </c>
    </row>
    <row r="1052" spans="2:34" x14ac:dyDescent="0.2">
      <c r="B1052" s="2" t="s">
        <v>75</v>
      </c>
      <c r="C1052" s="2" t="s">
        <v>102</v>
      </c>
      <c r="D1052" s="2">
        <v>5148</v>
      </c>
      <c r="E1052" s="73">
        <v>43264</v>
      </c>
      <c r="F1052" s="2">
        <v>543998</v>
      </c>
      <c r="G1052" s="2">
        <v>1590001</v>
      </c>
      <c r="H1052" s="2">
        <v>49</v>
      </c>
      <c r="I1052" s="2">
        <v>1146.675048828125</v>
      </c>
      <c r="J1052" s="2">
        <v>818.69476318359375</v>
      </c>
      <c r="K1052" s="2">
        <v>66</v>
      </c>
      <c r="L1052" s="75">
        <v>100</v>
      </c>
      <c r="M1052" s="75">
        <v>6.9564361572265625</v>
      </c>
      <c r="N1052" s="75">
        <v>99</v>
      </c>
      <c r="O1052" s="75">
        <v>7</v>
      </c>
      <c r="P1052" s="75">
        <v>7</v>
      </c>
      <c r="S1052" s="2" t="s">
        <v>102</v>
      </c>
      <c r="T1052" s="2">
        <v>5148</v>
      </c>
      <c r="U1052" s="2">
        <v>140</v>
      </c>
      <c r="V1052" s="2">
        <v>1</v>
      </c>
      <c r="X1052" s="2" t="s">
        <v>102</v>
      </c>
      <c r="Y1052" s="2">
        <v>5148</v>
      </c>
      <c r="Z1052" s="2">
        <v>0</v>
      </c>
      <c r="AB1052" s="2" t="s">
        <v>102</v>
      </c>
      <c r="AC1052" s="2">
        <v>5148</v>
      </c>
      <c r="AD1052" s="2">
        <v>13</v>
      </c>
      <c r="AF1052" s="2" t="s">
        <v>102</v>
      </c>
      <c r="AG1052" s="2">
        <v>5148</v>
      </c>
      <c r="AH1052" s="2">
        <v>3</v>
      </c>
    </row>
    <row r="1053" spans="2:34" x14ac:dyDescent="0.2">
      <c r="B1053" s="2" t="s">
        <v>75</v>
      </c>
      <c r="C1053" s="2" t="s">
        <v>102</v>
      </c>
      <c r="D1053" s="2">
        <v>5149</v>
      </c>
      <c r="E1053" s="73">
        <v>43270</v>
      </c>
      <c r="F1053" s="2">
        <v>543986</v>
      </c>
      <c r="G1053" s="2">
        <v>1591701</v>
      </c>
      <c r="H1053" s="2">
        <v>41</v>
      </c>
      <c r="I1053" s="2">
        <v>605.59539794921875</v>
      </c>
      <c r="J1053" s="2">
        <v>445.37548828125</v>
      </c>
      <c r="K1053" s="2">
        <v>33</v>
      </c>
      <c r="L1053" s="75">
        <v>66</v>
      </c>
      <c r="M1053" s="75">
        <v>7.0267033576965332</v>
      </c>
      <c r="N1053" s="75">
        <v>100</v>
      </c>
      <c r="O1053" s="75">
        <v>7</v>
      </c>
      <c r="P1053" s="75">
        <v>7</v>
      </c>
      <c r="S1053" s="2" t="s">
        <v>102</v>
      </c>
      <c r="T1053" s="2">
        <v>5149</v>
      </c>
      <c r="U1053" s="2">
        <v>140</v>
      </c>
      <c r="V1053" s="2">
        <v>1</v>
      </c>
      <c r="X1053" s="2" t="s">
        <v>102</v>
      </c>
      <c r="Y1053" s="2">
        <v>5149</v>
      </c>
      <c r="Z1053" s="2">
        <v>0</v>
      </c>
      <c r="AB1053" s="2" t="s">
        <v>102</v>
      </c>
      <c r="AC1053" s="2">
        <v>5149</v>
      </c>
      <c r="AD1053" s="2">
        <v>8</v>
      </c>
      <c r="AF1053" s="2" t="s">
        <v>102</v>
      </c>
      <c r="AG1053" s="2">
        <v>5149</v>
      </c>
      <c r="AH1053" s="2">
        <v>0</v>
      </c>
    </row>
    <row r="1054" spans="2:34" x14ac:dyDescent="0.2">
      <c r="B1054" s="2" t="s">
        <v>75</v>
      </c>
      <c r="C1054" s="2" t="s">
        <v>102</v>
      </c>
      <c r="D1054" s="2">
        <v>5150</v>
      </c>
      <c r="E1054" s="73">
        <v>43270</v>
      </c>
      <c r="F1054" s="2">
        <v>543999</v>
      </c>
      <c r="G1054" s="2">
        <v>1593433</v>
      </c>
      <c r="H1054" s="2">
        <v>34</v>
      </c>
      <c r="I1054" s="2">
        <v>582.6522216796875</v>
      </c>
      <c r="J1054" s="2">
        <v>436.57598876953125</v>
      </c>
      <c r="K1054" s="2">
        <v>18</v>
      </c>
      <c r="L1054" s="75">
        <v>67</v>
      </c>
      <c r="M1054" s="75">
        <v>6.9564361572265625</v>
      </c>
      <c r="N1054" s="75">
        <v>99</v>
      </c>
      <c r="O1054" s="75">
        <v>7</v>
      </c>
      <c r="P1054" s="75">
        <v>7</v>
      </c>
      <c r="S1054" s="2" t="s">
        <v>102</v>
      </c>
      <c r="T1054" s="2">
        <v>5150</v>
      </c>
      <c r="U1054" s="2">
        <v>140</v>
      </c>
      <c r="V1054" s="2">
        <v>1</v>
      </c>
      <c r="X1054" s="2" t="s">
        <v>102</v>
      </c>
      <c r="Y1054" s="2">
        <v>5150</v>
      </c>
      <c r="Z1054" s="2">
        <v>0</v>
      </c>
      <c r="AB1054" s="2" t="s">
        <v>102</v>
      </c>
      <c r="AC1054" s="2">
        <v>5150</v>
      </c>
      <c r="AD1054" s="2">
        <v>7</v>
      </c>
      <c r="AF1054" s="2" t="s">
        <v>102</v>
      </c>
      <c r="AG1054" s="2">
        <v>5150</v>
      </c>
      <c r="AH1054" s="2">
        <v>0</v>
      </c>
    </row>
    <row r="1055" spans="2:34" x14ac:dyDescent="0.2">
      <c r="B1055" s="2" t="s">
        <v>75</v>
      </c>
      <c r="C1055" s="2" t="s">
        <v>102</v>
      </c>
      <c r="D1055" s="2">
        <v>5151</v>
      </c>
      <c r="E1055" s="73">
        <v>43272</v>
      </c>
      <c r="F1055" s="2">
        <v>544005</v>
      </c>
      <c r="G1055" s="2">
        <v>1595199</v>
      </c>
      <c r="H1055" s="2">
        <v>41</v>
      </c>
      <c r="I1055" s="2">
        <v>1141.63232421875</v>
      </c>
      <c r="J1055" s="2">
        <v>500.844482421875</v>
      </c>
      <c r="K1055" s="2">
        <v>48</v>
      </c>
      <c r="L1055" s="75">
        <v>66</v>
      </c>
      <c r="M1055" s="75">
        <v>6.9564361572265625</v>
      </c>
      <c r="N1055" s="75">
        <v>99</v>
      </c>
      <c r="O1055" s="75">
        <v>7</v>
      </c>
      <c r="P1055" s="75">
        <v>7</v>
      </c>
      <c r="S1055" s="2" t="s">
        <v>102</v>
      </c>
      <c r="T1055" s="2">
        <v>5151</v>
      </c>
      <c r="U1055" s="2">
        <v>140</v>
      </c>
      <c r="V1055" s="2">
        <v>1</v>
      </c>
      <c r="X1055" s="2" t="s">
        <v>102</v>
      </c>
      <c r="Y1055" s="2">
        <v>5151</v>
      </c>
      <c r="Z1055" s="2">
        <v>0</v>
      </c>
      <c r="AB1055" s="2" t="s">
        <v>102</v>
      </c>
      <c r="AC1055" s="2">
        <v>5151</v>
      </c>
      <c r="AD1055" s="2">
        <v>10</v>
      </c>
      <c r="AF1055" s="2" t="s">
        <v>102</v>
      </c>
      <c r="AG1055" s="2">
        <v>5151</v>
      </c>
      <c r="AH1055" s="2">
        <v>1</v>
      </c>
    </row>
    <row r="1056" spans="2:34" x14ac:dyDescent="0.2">
      <c r="B1056" s="2" t="s">
        <v>75</v>
      </c>
      <c r="C1056" s="2" t="s">
        <v>102</v>
      </c>
      <c r="D1056" s="2">
        <v>5152</v>
      </c>
      <c r="E1056" s="73">
        <v>43271</v>
      </c>
      <c r="F1056" s="2">
        <v>544000</v>
      </c>
      <c r="G1056" s="2">
        <v>1600900</v>
      </c>
      <c r="H1056" s="2">
        <v>49</v>
      </c>
      <c r="I1056" s="2">
        <v>210.72453308105469</v>
      </c>
      <c r="J1056" s="2">
        <v>538.98760986328125</v>
      </c>
      <c r="K1056" s="2">
        <v>14</v>
      </c>
      <c r="L1056" s="75">
        <v>73</v>
      </c>
      <c r="M1056" s="75">
        <v>6.9564361572265625</v>
      </c>
      <c r="N1056" s="75">
        <v>99</v>
      </c>
      <c r="O1056" s="75">
        <v>7</v>
      </c>
      <c r="P1056" s="75">
        <v>7</v>
      </c>
      <c r="S1056" s="2" t="s">
        <v>102</v>
      </c>
      <c r="T1056" s="2">
        <v>5152</v>
      </c>
      <c r="U1056" s="2">
        <v>140</v>
      </c>
      <c r="V1056" s="2">
        <v>1</v>
      </c>
      <c r="X1056" s="2" t="s">
        <v>102</v>
      </c>
      <c r="Y1056" s="2">
        <v>5152</v>
      </c>
      <c r="Z1056" s="2">
        <v>0</v>
      </c>
      <c r="AB1056" s="2" t="s">
        <v>102</v>
      </c>
      <c r="AC1056" s="2">
        <v>5152</v>
      </c>
      <c r="AD1056" s="2">
        <v>20</v>
      </c>
      <c r="AF1056" s="2" t="s">
        <v>102</v>
      </c>
      <c r="AG1056" s="2">
        <v>5152</v>
      </c>
      <c r="AH1056" s="2">
        <v>0</v>
      </c>
    </row>
    <row r="1057" spans="2:34" x14ac:dyDescent="0.2">
      <c r="B1057" s="2" t="s">
        <v>75</v>
      </c>
      <c r="C1057" s="2" t="s">
        <v>102</v>
      </c>
      <c r="D1057" s="2">
        <v>5153</v>
      </c>
      <c r="E1057" s="73">
        <v>43262</v>
      </c>
      <c r="F1057" s="2">
        <v>545001</v>
      </c>
      <c r="G1057" s="2">
        <v>1580696</v>
      </c>
      <c r="H1057" s="2">
        <v>58</v>
      </c>
      <c r="I1057" s="2">
        <v>620.3192138671875</v>
      </c>
      <c r="J1057" s="2">
        <v>595.2720947265625</v>
      </c>
      <c r="K1057" s="2">
        <v>46</v>
      </c>
      <c r="L1057" s="75">
        <v>81</v>
      </c>
      <c r="M1057" s="75">
        <v>6.9564361572265625</v>
      </c>
      <c r="N1057" s="75">
        <v>99</v>
      </c>
      <c r="O1057" s="75">
        <v>7</v>
      </c>
      <c r="P1057" s="75">
        <v>7</v>
      </c>
      <c r="S1057" s="2" t="s">
        <v>102</v>
      </c>
      <c r="T1057" s="2">
        <v>5153</v>
      </c>
      <c r="U1057" s="2">
        <v>140</v>
      </c>
      <c r="V1057" s="2">
        <v>1</v>
      </c>
      <c r="X1057" s="2" t="s">
        <v>102</v>
      </c>
      <c r="Y1057" s="2">
        <v>5153</v>
      </c>
      <c r="Z1057" s="2">
        <v>0</v>
      </c>
      <c r="AB1057" s="2" t="s">
        <v>102</v>
      </c>
      <c r="AC1057" s="2">
        <v>5153</v>
      </c>
      <c r="AD1057" s="2">
        <v>43</v>
      </c>
      <c r="AF1057" s="2" t="s">
        <v>102</v>
      </c>
      <c r="AG1057" s="2">
        <v>5153</v>
      </c>
      <c r="AH1057" s="2">
        <v>2</v>
      </c>
    </row>
    <row r="1058" spans="2:34" x14ac:dyDescent="0.2">
      <c r="B1058" s="2" t="s">
        <v>75</v>
      </c>
      <c r="C1058" s="2" t="s">
        <v>102</v>
      </c>
      <c r="D1058" s="2">
        <v>5154</v>
      </c>
      <c r="E1058" s="73">
        <v>43263</v>
      </c>
      <c r="F1058" s="2">
        <v>544972</v>
      </c>
      <c r="G1058" s="2">
        <v>1582499</v>
      </c>
      <c r="H1058" s="2">
        <v>109</v>
      </c>
      <c r="I1058" s="2">
        <v>448.471435546875</v>
      </c>
      <c r="J1058" s="2">
        <v>457.0897216796875</v>
      </c>
      <c r="K1058" s="2">
        <v>31</v>
      </c>
      <c r="L1058" s="75">
        <v>56</v>
      </c>
      <c r="M1058" s="75">
        <v>7.0267033576965332</v>
      </c>
      <c r="N1058" s="75">
        <v>100</v>
      </c>
      <c r="O1058" s="75">
        <v>7</v>
      </c>
      <c r="P1058" s="75">
        <v>7</v>
      </c>
      <c r="S1058" s="2" t="s">
        <v>102</v>
      </c>
      <c r="T1058" s="2">
        <v>5154</v>
      </c>
      <c r="U1058" s="2">
        <v>140</v>
      </c>
      <c r="V1058" s="2">
        <v>1</v>
      </c>
      <c r="X1058" s="2" t="s">
        <v>102</v>
      </c>
      <c r="Y1058" s="2">
        <v>5154</v>
      </c>
      <c r="Z1058" s="2">
        <v>6</v>
      </c>
      <c r="AB1058" s="2" t="s">
        <v>102</v>
      </c>
      <c r="AC1058" s="2">
        <v>5154</v>
      </c>
      <c r="AD1058" s="2">
        <v>0</v>
      </c>
      <c r="AF1058" s="2" t="s">
        <v>102</v>
      </c>
      <c r="AG1058" s="2">
        <v>5154</v>
      </c>
      <c r="AH1058" s="2">
        <v>0</v>
      </c>
    </row>
    <row r="1059" spans="2:34" x14ac:dyDescent="0.2">
      <c r="B1059" s="2" t="s">
        <v>75</v>
      </c>
      <c r="C1059" s="2" t="s">
        <v>102</v>
      </c>
      <c r="D1059" s="2">
        <v>5155</v>
      </c>
      <c r="E1059" s="73">
        <v>43263</v>
      </c>
      <c r="F1059" s="2">
        <v>544998</v>
      </c>
      <c r="G1059" s="2">
        <v>1584200</v>
      </c>
      <c r="H1059" s="2">
        <v>54</v>
      </c>
      <c r="I1059" s="2">
        <v>728.41680908203125</v>
      </c>
      <c r="J1059" s="2">
        <v>751.1092529296875</v>
      </c>
      <c r="K1059" s="2">
        <v>33</v>
      </c>
      <c r="L1059" s="75">
        <v>111</v>
      </c>
      <c r="M1059" s="75">
        <v>6.9564366340637207</v>
      </c>
      <c r="N1059" s="75">
        <v>99</v>
      </c>
      <c r="O1059" s="75">
        <v>7</v>
      </c>
      <c r="P1059" s="75">
        <v>7</v>
      </c>
      <c r="S1059" s="2" t="s">
        <v>102</v>
      </c>
      <c r="T1059" s="2">
        <v>5155</v>
      </c>
      <c r="U1059" s="2">
        <v>140</v>
      </c>
      <c r="V1059" s="2">
        <v>1</v>
      </c>
      <c r="X1059" s="2" t="s">
        <v>102</v>
      </c>
      <c r="Y1059" s="2">
        <v>5155</v>
      </c>
      <c r="Z1059" s="2">
        <v>0</v>
      </c>
      <c r="AB1059" s="2" t="s">
        <v>102</v>
      </c>
      <c r="AC1059" s="2">
        <v>5155</v>
      </c>
      <c r="AD1059" s="2">
        <v>12</v>
      </c>
      <c r="AF1059" s="2" t="s">
        <v>102</v>
      </c>
      <c r="AG1059" s="2">
        <v>5155</v>
      </c>
      <c r="AH1059" s="2">
        <v>0</v>
      </c>
    </row>
    <row r="1060" spans="2:34" x14ac:dyDescent="0.2">
      <c r="B1060" s="2" t="s">
        <v>75</v>
      </c>
      <c r="C1060" s="2" t="s">
        <v>102</v>
      </c>
      <c r="D1060" s="2">
        <v>5156</v>
      </c>
      <c r="E1060" s="73">
        <v>43264</v>
      </c>
      <c r="F1060" s="2">
        <v>544972</v>
      </c>
      <c r="G1060" s="2">
        <v>1585998</v>
      </c>
      <c r="H1060" s="2">
        <v>39</v>
      </c>
      <c r="I1060" s="2">
        <v>214.21794128417969</v>
      </c>
      <c r="J1060" s="2">
        <v>414.87374877929687</v>
      </c>
      <c r="K1060" s="2">
        <v>15</v>
      </c>
      <c r="L1060" s="75">
        <v>63</v>
      </c>
      <c r="M1060" s="75">
        <v>7.0267033576965332</v>
      </c>
      <c r="N1060" s="75">
        <v>100</v>
      </c>
      <c r="O1060" s="75">
        <v>7</v>
      </c>
      <c r="P1060" s="75">
        <v>7</v>
      </c>
      <c r="S1060" s="2" t="s">
        <v>102</v>
      </c>
      <c r="T1060" s="2">
        <v>5156</v>
      </c>
      <c r="U1060" s="2">
        <v>140</v>
      </c>
      <c r="V1060" s="2">
        <v>1</v>
      </c>
      <c r="X1060" s="2" t="s">
        <v>102</v>
      </c>
      <c r="Y1060" s="2">
        <v>5156</v>
      </c>
      <c r="Z1060" s="2">
        <v>0</v>
      </c>
      <c r="AB1060" s="2" t="s">
        <v>102</v>
      </c>
      <c r="AC1060" s="2">
        <v>5156</v>
      </c>
      <c r="AD1060" s="2">
        <v>13</v>
      </c>
      <c r="AF1060" s="2" t="s">
        <v>102</v>
      </c>
      <c r="AG1060" s="2">
        <v>5156</v>
      </c>
      <c r="AH1060" s="2">
        <v>0</v>
      </c>
    </row>
    <row r="1061" spans="2:34" x14ac:dyDescent="0.2">
      <c r="B1061" s="2" t="s">
        <v>75</v>
      </c>
      <c r="C1061" s="2" t="s">
        <v>102</v>
      </c>
      <c r="D1061" s="2">
        <v>5157</v>
      </c>
      <c r="E1061" s="73">
        <v>43272</v>
      </c>
      <c r="F1061" s="2">
        <v>545009</v>
      </c>
      <c r="G1061" s="2">
        <v>1595199</v>
      </c>
      <c r="H1061" s="2">
        <v>30</v>
      </c>
      <c r="I1061" s="2">
        <v>207.23492431640625</v>
      </c>
      <c r="J1061" s="2">
        <v>87.996826171875</v>
      </c>
      <c r="K1061" s="2">
        <v>7</v>
      </c>
      <c r="L1061" s="75">
        <v>15</v>
      </c>
      <c r="M1061" s="75">
        <v>6.9564361572265625</v>
      </c>
      <c r="N1061" s="75">
        <v>99</v>
      </c>
      <c r="O1061" s="75">
        <v>7</v>
      </c>
      <c r="P1061" s="75">
        <v>7</v>
      </c>
      <c r="S1061" s="2" t="s">
        <v>102</v>
      </c>
      <c r="T1061" s="2">
        <v>5157</v>
      </c>
      <c r="U1061" s="2">
        <v>140</v>
      </c>
      <c r="V1061" s="2">
        <v>1</v>
      </c>
      <c r="X1061" s="2" t="s">
        <v>102</v>
      </c>
      <c r="Y1061" s="2">
        <v>5157</v>
      </c>
      <c r="Z1061" s="2">
        <v>0</v>
      </c>
      <c r="AB1061" s="2" t="s">
        <v>102</v>
      </c>
      <c r="AC1061" s="2">
        <v>5157</v>
      </c>
      <c r="AD1061" s="2">
        <v>9</v>
      </c>
      <c r="AF1061" s="2" t="s">
        <v>102</v>
      </c>
      <c r="AG1061" s="2">
        <v>5157</v>
      </c>
      <c r="AH1061" s="2">
        <v>0</v>
      </c>
    </row>
    <row r="1062" spans="2:34" x14ac:dyDescent="0.2">
      <c r="B1062" s="2" t="s">
        <v>75</v>
      </c>
      <c r="C1062" s="2" t="s">
        <v>102</v>
      </c>
      <c r="D1062" s="2">
        <v>5158</v>
      </c>
      <c r="E1062" s="73">
        <v>43272</v>
      </c>
      <c r="F1062" s="2">
        <v>544998</v>
      </c>
      <c r="G1062" s="2">
        <v>1600902</v>
      </c>
      <c r="H1062" s="2">
        <v>38</v>
      </c>
      <c r="I1062" s="2">
        <v>216.683349609375</v>
      </c>
      <c r="J1062" s="2">
        <v>229.998779296875</v>
      </c>
      <c r="K1062" s="2">
        <v>8</v>
      </c>
      <c r="L1062" s="75">
        <v>33</v>
      </c>
      <c r="M1062" s="75">
        <v>6.9564361572265625</v>
      </c>
      <c r="N1062" s="75">
        <v>99</v>
      </c>
      <c r="O1062" s="75">
        <v>7</v>
      </c>
      <c r="P1062" s="75">
        <v>7</v>
      </c>
      <c r="S1062" s="2" t="s">
        <v>102</v>
      </c>
      <c r="T1062" s="2">
        <v>5158</v>
      </c>
      <c r="U1062" s="2">
        <v>140</v>
      </c>
      <c r="V1062" s="2">
        <v>1</v>
      </c>
      <c r="X1062" s="2" t="s">
        <v>102</v>
      </c>
      <c r="Y1062" s="2">
        <v>5158</v>
      </c>
      <c r="Z1062" s="2">
        <v>0</v>
      </c>
      <c r="AB1062" s="2" t="s">
        <v>102</v>
      </c>
      <c r="AC1062" s="2">
        <v>5158</v>
      </c>
      <c r="AD1062" s="2">
        <v>4</v>
      </c>
      <c r="AF1062" s="2" t="s">
        <v>102</v>
      </c>
      <c r="AG1062" s="2">
        <v>5158</v>
      </c>
      <c r="AH1062" s="2">
        <v>0</v>
      </c>
    </row>
    <row r="1063" spans="2:34" x14ac:dyDescent="0.2">
      <c r="B1063" s="2" t="s">
        <v>75</v>
      </c>
      <c r="C1063" s="2" t="s">
        <v>102</v>
      </c>
      <c r="D1063" s="2">
        <v>5159</v>
      </c>
      <c r="E1063" s="73">
        <v>43273</v>
      </c>
      <c r="F1063" s="2">
        <v>545009</v>
      </c>
      <c r="G1063" s="2">
        <v>1602598</v>
      </c>
      <c r="H1063" s="2">
        <v>46</v>
      </c>
      <c r="I1063" s="2">
        <v>246.57228088378906</v>
      </c>
      <c r="J1063" s="2">
        <v>326.53933715820312</v>
      </c>
      <c r="K1063" s="2">
        <v>12</v>
      </c>
      <c r="L1063" s="75">
        <v>46</v>
      </c>
      <c r="M1063" s="75">
        <v>7.0267033576965332</v>
      </c>
      <c r="N1063" s="75">
        <v>100</v>
      </c>
      <c r="O1063" s="75">
        <v>7</v>
      </c>
      <c r="P1063" s="75">
        <v>7</v>
      </c>
      <c r="S1063" s="2" t="s">
        <v>102</v>
      </c>
      <c r="T1063" s="2">
        <v>5159</v>
      </c>
      <c r="U1063" s="2">
        <v>140</v>
      </c>
      <c r="V1063" s="2">
        <v>1</v>
      </c>
      <c r="X1063" s="2" t="s">
        <v>102</v>
      </c>
      <c r="Y1063" s="2">
        <v>5159</v>
      </c>
      <c r="Z1063" s="2">
        <v>0</v>
      </c>
      <c r="AB1063" s="2" t="s">
        <v>102</v>
      </c>
      <c r="AC1063" s="2">
        <v>5159</v>
      </c>
      <c r="AD1063" s="2">
        <v>44</v>
      </c>
      <c r="AF1063" s="2" t="s">
        <v>102</v>
      </c>
      <c r="AG1063" s="2">
        <v>5159</v>
      </c>
      <c r="AH1063" s="2">
        <v>0</v>
      </c>
    </row>
    <row r="1064" spans="2:34" x14ac:dyDescent="0.2">
      <c r="B1064" s="2" t="s">
        <v>75</v>
      </c>
      <c r="C1064" s="2" t="s">
        <v>102</v>
      </c>
      <c r="D1064" s="2">
        <v>5160</v>
      </c>
      <c r="E1064" s="73">
        <v>43252</v>
      </c>
      <c r="F1064" s="2">
        <v>550000</v>
      </c>
      <c r="G1064" s="2">
        <v>1582492</v>
      </c>
      <c r="H1064" s="2">
        <v>112</v>
      </c>
      <c r="I1064" s="2">
        <v>348.58416748046875</v>
      </c>
      <c r="J1064" s="2">
        <v>472.3944091796875</v>
      </c>
      <c r="K1064" s="2">
        <v>22</v>
      </c>
      <c r="L1064" s="75">
        <v>59</v>
      </c>
      <c r="M1064" s="75">
        <v>7.0267038345336914</v>
      </c>
      <c r="N1064" s="75">
        <v>100</v>
      </c>
      <c r="O1064" s="75">
        <v>7</v>
      </c>
      <c r="P1064" s="75">
        <v>7</v>
      </c>
      <c r="S1064" s="2" t="s">
        <v>102</v>
      </c>
      <c r="T1064" s="2">
        <v>5160</v>
      </c>
      <c r="U1064" s="2">
        <v>140</v>
      </c>
      <c r="V1064" s="2">
        <v>1</v>
      </c>
      <c r="X1064" s="2" t="s">
        <v>102</v>
      </c>
      <c r="Y1064" s="2">
        <v>5160</v>
      </c>
      <c r="Z1064" s="2">
        <v>11</v>
      </c>
      <c r="AB1064" s="2" t="s">
        <v>102</v>
      </c>
      <c r="AC1064" s="2">
        <v>5160</v>
      </c>
      <c r="AD1064" s="2">
        <v>4</v>
      </c>
      <c r="AF1064" s="2" t="s">
        <v>102</v>
      </c>
      <c r="AG1064" s="2">
        <v>5160</v>
      </c>
      <c r="AH1064" s="2">
        <v>0</v>
      </c>
    </row>
    <row r="1065" spans="2:34" x14ac:dyDescent="0.2">
      <c r="B1065" s="2" t="s">
        <v>75</v>
      </c>
      <c r="C1065" s="2" t="s">
        <v>102</v>
      </c>
      <c r="D1065" s="2">
        <v>5161</v>
      </c>
      <c r="E1065" s="73">
        <v>43252</v>
      </c>
      <c r="F1065" s="2">
        <v>550000</v>
      </c>
      <c r="G1065" s="2">
        <v>1584188</v>
      </c>
      <c r="H1065" s="2">
        <v>69</v>
      </c>
      <c r="I1065" s="2">
        <v>136.58160400390625</v>
      </c>
      <c r="J1065" s="2">
        <v>452.72943115234375</v>
      </c>
      <c r="K1065" s="2">
        <v>9</v>
      </c>
      <c r="L1065" s="75">
        <v>65</v>
      </c>
      <c r="M1065" s="75">
        <v>7.0267033576965332</v>
      </c>
      <c r="N1065" s="75">
        <v>100</v>
      </c>
      <c r="O1065" s="75">
        <v>7</v>
      </c>
      <c r="P1065" s="75">
        <v>7</v>
      </c>
      <c r="S1065" s="2" t="s">
        <v>102</v>
      </c>
      <c r="T1065" s="2">
        <v>5161</v>
      </c>
      <c r="U1065" s="2">
        <v>140</v>
      </c>
      <c r="V1065" s="2">
        <v>1</v>
      </c>
      <c r="X1065" s="2" t="s">
        <v>102</v>
      </c>
      <c r="Y1065" s="2">
        <v>5161</v>
      </c>
      <c r="Z1065" s="2">
        <v>0</v>
      </c>
      <c r="AB1065" s="2" t="s">
        <v>102</v>
      </c>
      <c r="AC1065" s="2">
        <v>5161</v>
      </c>
      <c r="AD1065" s="2">
        <v>42</v>
      </c>
      <c r="AF1065" s="2" t="s">
        <v>102</v>
      </c>
      <c r="AG1065" s="2">
        <v>5161</v>
      </c>
      <c r="AH1065" s="2">
        <v>0</v>
      </c>
    </row>
    <row r="1066" spans="2:34" x14ac:dyDescent="0.2">
      <c r="B1066" s="2" t="s">
        <v>75</v>
      </c>
      <c r="C1066" s="2" t="s">
        <v>102</v>
      </c>
      <c r="D1066" s="2">
        <v>5162</v>
      </c>
      <c r="E1066" s="73">
        <v>43269</v>
      </c>
      <c r="F1066" s="2">
        <v>545999</v>
      </c>
      <c r="G1066" s="2">
        <v>1585889</v>
      </c>
      <c r="H1066" s="2">
        <v>46</v>
      </c>
      <c r="I1066" s="2">
        <v>94.331024169921875</v>
      </c>
      <c r="J1066" s="2">
        <v>440.02249145507812</v>
      </c>
      <c r="K1066" s="2">
        <v>6</v>
      </c>
      <c r="L1066" s="75">
        <v>67</v>
      </c>
      <c r="M1066" s="75">
        <v>7.0267033576965332</v>
      </c>
      <c r="N1066" s="75">
        <v>100</v>
      </c>
      <c r="O1066" s="75">
        <v>7</v>
      </c>
      <c r="P1066" s="75">
        <v>7</v>
      </c>
      <c r="S1066" s="2" t="s">
        <v>102</v>
      </c>
      <c r="T1066" s="2">
        <v>5162</v>
      </c>
      <c r="U1066" s="2">
        <v>140</v>
      </c>
      <c r="V1066" s="2">
        <v>1</v>
      </c>
      <c r="X1066" s="2" t="s">
        <v>102</v>
      </c>
      <c r="Y1066" s="2">
        <v>5162</v>
      </c>
      <c r="Z1066" s="2">
        <v>0</v>
      </c>
      <c r="AB1066" s="2" t="s">
        <v>102</v>
      </c>
      <c r="AC1066" s="2">
        <v>5162</v>
      </c>
      <c r="AD1066" s="2">
        <v>42</v>
      </c>
      <c r="AF1066" s="2" t="s">
        <v>102</v>
      </c>
      <c r="AG1066" s="2">
        <v>5162</v>
      </c>
      <c r="AH1066" s="2">
        <v>0</v>
      </c>
    </row>
    <row r="1067" spans="2:34" x14ac:dyDescent="0.2">
      <c r="B1067" s="2" t="s">
        <v>75</v>
      </c>
      <c r="C1067" s="2" t="s">
        <v>102</v>
      </c>
      <c r="D1067" s="2">
        <v>5163</v>
      </c>
      <c r="E1067" s="73">
        <v>43269</v>
      </c>
      <c r="F1067" s="2">
        <v>545999</v>
      </c>
      <c r="G1067" s="2">
        <v>1591697</v>
      </c>
      <c r="H1067" s="2">
        <v>22</v>
      </c>
      <c r="I1067" s="2">
        <v>1338.33447265625</v>
      </c>
      <c r="J1067" s="2">
        <v>106.03014373779297</v>
      </c>
      <c r="K1067" s="2">
        <v>41</v>
      </c>
      <c r="L1067" s="75">
        <v>15</v>
      </c>
      <c r="M1067" s="75">
        <v>6.9564361572265625</v>
      </c>
      <c r="N1067" s="75">
        <v>99</v>
      </c>
      <c r="O1067" s="75">
        <v>7</v>
      </c>
      <c r="P1067" s="75">
        <v>7</v>
      </c>
      <c r="S1067" s="2" t="s">
        <v>102</v>
      </c>
      <c r="T1067" s="2">
        <v>5163</v>
      </c>
      <c r="U1067" s="2">
        <v>140</v>
      </c>
      <c r="V1067" s="2">
        <v>1</v>
      </c>
      <c r="X1067" s="2" t="s">
        <v>102</v>
      </c>
      <c r="Y1067" s="2">
        <v>5163</v>
      </c>
      <c r="Z1067" s="2">
        <v>0</v>
      </c>
      <c r="AB1067" s="2" t="s">
        <v>102</v>
      </c>
      <c r="AC1067" s="2">
        <v>5163</v>
      </c>
      <c r="AD1067" s="2">
        <v>8</v>
      </c>
      <c r="AF1067" s="2" t="s">
        <v>102</v>
      </c>
      <c r="AG1067" s="2">
        <v>5163</v>
      </c>
      <c r="AH1067" s="2">
        <v>0</v>
      </c>
    </row>
    <row r="1068" spans="2:34" x14ac:dyDescent="0.2">
      <c r="B1068" s="2" t="s">
        <v>75</v>
      </c>
      <c r="C1068" s="2" t="s">
        <v>102</v>
      </c>
      <c r="D1068" s="2">
        <v>5164</v>
      </c>
      <c r="E1068" s="73">
        <v>43273</v>
      </c>
      <c r="F1068" s="2">
        <v>545997</v>
      </c>
      <c r="G1068" s="2">
        <v>1602701</v>
      </c>
      <c r="H1068" s="2">
        <v>62</v>
      </c>
      <c r="I1068" s="2">
        <v>138.46998596191406</v>
      </c>
      <c r="J1068" s="2">
        <v>417.699462890625</v>
      </c>
      <c r="K1068" s="2">
        <v>7</v>
      </c>
      <c r="L1068" s="75">
        <v>55</v>
      </c>
      <c r="M1068" s="75">
        <v>6.9564361572265625</v>
      </c>
      <c r="N1068" s="75">
        <v>99</v>
      </c>
      <c r="O1068" s="75">
        <v>7</v>
      </c>
      <c r="P1068" s="75">
        <v>7</v>
      </c>
      <c r="S1068" s="2" t="s">
        <v>102</v>
      </c>
      <c r="T1068" s="2">
        <v>5164</v>
      </c>
      <c r="U1068" s="2">
        <v>140</v>
      </c>
      <c r="V1068" s="2">
        <v>1</v>
      </c>
      <c r="X1068" s="2" t="s">
        <v>102</v>
      </c>
      <c r="Y1068" s="2">
        <v>5164</v>
      </c>
      <c r="Z1068" s="2">
        <v>0</v>
      </c>
      <c r="AB1068" s="2" t="s">
        <v>102</v>
      </c>
      <c r="AC1068" s="2">
        <v>5164</v>
      </c>
      <c r="AD1068" s="2">
        <v>20</v>
      </c>
      <c r="AF1068" s="2" t="s">
        <v>102</v>
      </c>
      <c r="AG1068" s="2">
        <v>5164</v>
      </c>
      <c r="AH1068" s="2">
        <v>0</v>
      </c>
    </row>
    <row r="1069" spans="2:34" x14ac:dyDescent="0.2">
      <c r="B1069" s="2" t="s">
        <v>75</v>
      </c>
      <c r="C1069" s="2" t="s">
        <v>102</v>
      </c>
      <c r="D1069" s="2">
        <v>5165</v>
      </c>
      <c r="E1069" s="73">
        <v>43273</v>
      </c>
      <c r="F1069" s="2">
        <v>550006</v>
      </c>
      <c r="G1069" s="2">
        <v>1604401</v>
      </c>
      <c r="H1069" s="2">
        <v>47</v>
      </c>
      <c r="I1069" s="2">
        <v>234.79986572265625</v>
      </c>
      <c r="J1069" s="2">
        <v>328.83724975585937</v>
      </c>
      <c r="K1069" s="2">
        <v>8</v>
      </c>
      <c r="L1069" s="75">
        <v>51</v>
      </c>
      <c r="M1069" s="75">
        <v>7.0267033576965332</v>
      </c>
      <c r="N1069" s="75">
        <v>100</v>
      </c>
      <c r="O1069" s="75">
        <v>7</v>
      </c>
      <c r="P1069" s="75">
        <v>7</v>
      </c>
      <c r="S1069" s="2" t="s">
        <v>102</v>
      </c>
      <c r="T1069" s="2">
        <v>5165</v>
      </c>
      <c r="U1069" s="2">
        <v>140</v>
      </c>
      <c r="V1069" s="2">
        <v>1</v>
      </c>
      <c r="X1069" s="2" t="s">
        <v>102</v>
      </c>
      <c r="Y1069" s="2">
        <v>5165</v>
      </c>
      <c r="Z1069" s="2">
        <v>0</v>
      </c>
      <c r="AB1069" s="2" t="s">
        <v>102</v>
      </c>
      <c r="AC1069" s="2">
        <v>5165</v>
      </c>
      <c r="AD1069" s="2">
        <v>10</v>
      </c>
      <c r="AF1069" s="2" t="s">
        <v>102</v>
      </c>
      <c r="AG1069" s="2">
        <v>5165</v>
      </c>
      <c r="AH1069" s="2">
        <v>0</v>
      </c>
    </row>
    <row r="1070" spans="2:34" x14ac:dyDescent="0.2">
      <c r="B1070" s="2" t="s">
        <v>75</v>
      </c>
      <c r="C1070" s="2" t="s">
        <v>102</v>
      </c>
      <c r="D1070" s="2">
        <v>5166</v>
      </c>
      <c r="E1070" s="73">
        <v>43252</v>
      </c>
      <c r="F1070" s="2">
        <v>550999</v>
      </c>
      <c r="G1070" s="2">
        <v>1582401</v>
      </c>
      <c r="H1070" s="2">
        <v>101</v>
      </c>
      <c r="I1070" s="2">
        <v>65.353897094726563</v>
      </c>
      <c r="J1070" s="2">
        <v>160.43006896972656</v>
      </c>
      <c r="K1070" s="2">
        <v>4</v>
      </c>
      <c r="L1070" s="75">
        <v>23</v>
      </c>
      <c r="M1070" s="75">
        <v>7.0969705581665039</v>
      </c>
      <c r="N1070" s="75">
        <v>101</v>
      </c>
      <c r="O1070" s="75">
        <v>7</v>
      </c>
      <c r="P1070" s="75">
        <v>7</v>
      </c>
      <c r="S1070" s="2" t="s">
        <v>102</v>
      </c>
      <c r="T1070" s="2">
        <v>5166</v>
      </c>
      <c r="U1070" s="2">
        <v>140</v>
      </c>
      <c r="V1070" s="2">
        <v>1</v>
      </c>
      <c r="X1070" s="2" t="s">
        <v>102</v>
      </c>
      <c r="Y1070" s="2">
        <v>5166</v>
      </c>
      <c r="Z1070" s="2">
        <v>7</v>
      </c>
      <c r="AB1070" s="2" t="s">
        <v>102</v>
      </c>
      <c r="AC1070" s="2">
        <v>5166</v>
      </c>
      <c r="AD1070" s="2">
        <v>2</v>
      </c>
      <c r="AF1070" s="2" t="s">
        <v>102</v>
      </c>
      <c r="AG1070" s="2">
        <v>5166</v>
      </c>
      <c r="AH1070" s="2">
        <v>0</v>
      </c>
    </row>
    <row r="1071" spans="2:34" x14ac:dyDescent="0.2">
      <c r="B1071" s="2" t="s">
        <v>75</v>
      </c>
      <c r="C1071" s="2" t="s">
        <v>102</v>
      </c>
      <c r="D1071" s="2">
        <v>5167</v>
      </c>
      <c r="E1071" s="73">
        <v>43252</v>
      </c>
      <c r="F1071" s="2">
        <v>551001</v>
      </c>
      <c r="G1071" s="2">
        <v>1584198</v>
      </c>
      <c r="H1071" s="2">
        <v>111</v>
      </c>
      <c r="I1071" s="2">
        <v>144.66656494140625</v>
      </c>
      <c r="J1071" s="2">
        <v>125.94895935058594</v>
      </c>
      <c r="K1071" s="2">
        <v>9</v>
      </c>
      <c r="L1071" s="75">
        <v>15</v>
      </c>
      <c r="M1071" s="75">
        <v>6.9564361572265625</v>
      </c>
      <c r="N1071" s="75">
        <v>99</v>
      </c>
      <c r="O1071" s="75">
        <v>7</v>
      </c>
      <c r="P1071" s="75">
        <v>7</v>
      </c>
      <c r="S1071" s="2" t="s">
        <v>102</v>
      </c>
      <c r="T1071" s="2">
        <v>5167</v>
      </c>
      <c r="U1071" s="2">
        <v>140</v>
      </c>
      <c r="V1071" s="2">
        <v>1</v>
      </c>
      <c r="X1071" s="2" t="s">
        <v>102</v>
      </c>
      <c r="Y1071" s="2">
        <v>5167</v>
      </c>
      <c r="Z1071" s="2">
        <v>5</v>
      </c>
      <c r="AB1071" s="2" t="s">
        <v>102</v>
      </c>
      <c r="AC1071" s="2">
        <v>5167</v>
      </c>
      <c r="AD1071" s="2">
        <v>1</v>
      </c>
      <c r="AF1071" s="2" t="s">
        <v>102</v>
      </c>
      <c r="AG1071" s="2">
        <v>5167</v>
      </c>
      <c r="AH1071" s="2">
        <v>0</v>
      </c>
    </row>
    <row r="1072" spans="2:34" x14ac:dyDescent="0.2">
      <c r="B1072" s="2" t="s">
        <v>75</v>
      </c>
      <c r="C1072" s="2" t="s">
        <v>102</v>
      </c>
      <c r="D1072" s="2">
        <v>5168</v>
      </c>
      <c r="E1072" s="73">
        <v>43269</v>
      </c>
      <c r="F1072" s="2">
        <v>550999</v>
      </c>
      <c r="G1072" s="2">
        <v>1585899</v>
      </c>
      <c r="H1072" s="2">
        <v>77</v>
      </c>
      <c r="I1072" s="2">
        <v>80.726295471191406</v>
      </c>
      <c r="J1072" s="2">
        <v>222.47955322265625</v>
      </c>
      <c r="K1072" s="2">
        <v>6</v>
      </c>
      <c r="L1072" s="75">
        <v>30</v>
      </c>
      <c r="M1072" s="75">
        <v>6.9564361572265625</v>
      </c>
      <c r="N1072" s="75">
        <v>99</v>
      </c>
      <c r="O1072" s="75">
        <v>7</v>
      </c>
      <c r="P1072" s="75">
        <v>7</v>
      </c>
      <c r="S1072" s="2" t="s">
        <v>102</v>
      </c>
      <c r="T1072" s="2">
        <v>5168</v>
      </c>
      <c r="U1072" s="2">
        <v>140</v>
      </c>
      <c r="V1072" s="2">
        <v>1</v>
      </c>
      <c r="X1072" s="2" t="s">
        <v>102</v>
      </c>
      <c r="Y1072" s="2">
        <v>5168</v>
      </c>
      <c r="Z1072" s="2">
        <v>5</v>
      </c>
      <c r="AB1072" s="2" t="s">
        <v>102</v>
      </c>
      <c r="AC1072" s="2">
        <v>5168</v>
      </c>
      <c r="AD1072" s="2">
        <v>13</v>
      </c>
      <c r="AF1072" s="2" t="s">
        <v>102</v>
      </c>
      <c r="AG1072" s="2">
        <v>5168</v>
      </c>
      <c r="AH1072" s="2">
        <v>0</v>
      </c>
    </row>
    <row r="1073" spans="2:34" x14ac:dyDescent="0.2">
      <c r="B1073" s="2" t="s">
        <v>75</v>
      </c>
      <c r="C1073" s="2" t="s">
        <v>102</v>
      </c>
      <c r="D1073" s="2">
        <v>5169</v>
      </c>
      <c r="E1073" s="73">
        <v>43269</v>
      </c>
      <c r="F1073" s="2">
        <v>550999</v>
      </c>
      <c r="G1073" s="2">
        <v>1591712</v>
      </c>
      <c r="H1073" s="2">
        <v>40</v>
      </c>
      <c r="I1073" s="2">
        <v>479.388671875</v>
      </c>
      <c r="J1073" s="2">
        <v>295.79278564453125</v>
      </c>
      <c r="K1073" s="2">
        <v>18</v>
      </c>
      <c r="L1073" s="75">
        <v>45</v>
      </c>
      <c r="M1073" s="75">
        <v>6.9564361572265625</v>
      </c>
      <c r="N1073" s="75">
        <v>99</v>
      </c>
      <c r="O1073" s="75">
        <v>7</v>
      </c>
      <c r="P1073" s="75">
        <v>7</v>
      </c>
      <c r="S1073" s="2" t="s">
        <v>102</v>
      </c>
      <c r="T1073" s="2">
        <v>5169</v>
      </c>
      <c r="U1073" s="2">
        <v>140</v>
      </c>
      <c r="V1073" s="2">
        <v>1</v>
      </c>
      <c r="X1073" s="2" t="s">
        <v>102</v>
      </c>
      <c r="Y1073" s="2">
        <v>5169</v>
      </c>
      <c r="Z1073" s="2">
        <v>0</v>
      </c>
      <c r="AB1073" s="2" t="s">
        <v>102</v>
      </c>
      <c r="AC1073" s="2">
        <v>5169</v>
      </c>
      <c r="AD1073" s="2">
        <v>10</v>
      </c>
      <c r="AF1073" s="2" t="s">
        <v>102</v>
      </c>
      <c r="AG1073" s="2">
        <v>5169</v>
      </c>
      <c r="AH1073" s="2">
        <v>0</v>
      </c>
    </row>
    <row r="1074" spans="2:34" x14ac:dyDescent="0.2">
      <c r="B1074" s="2" t="s">
        <v>75</v>
      </c>
      <c r="C1074" s="2" t="s">
        <v>102</v>
      </c>
      <c r="D1074" s="2">
        <v>5170</v>
      </c>
      <c r="E1074" s="73">
        <v>43253</v>
      </c>
      <c r="F1074" s="2">
        <v>551998</v>
      </c>
      <c r="G1074" s="2">
        <v>1584180</v>
      </c>
      <c r="H1074" s="2">
        <v>102</v>
      </c>
      <c r="I1074" s="2">
        <v>439.762939453125</v>
      </c>
      <c r="J1074" s="2">
        <v>29.617839813232422</v>
      </c>
      <c r="K1074" s="2">
        <v>22</v>
      </c>
      <c r="L1074" s="75">
        <v>3</v>
      </c>
      <c r="M1074" s="75">
        <v>6.88616943359375</v>
      </c>
      <c r="N1074" s="75">
        <v>98</v>
      </c>
      <c r="O1074" s="75">
        <v>7</v>
      </c>
      <c r="P1074" s="75">
        <v>7</v>
      </c>
      <c r="S1074" s="2" t="s">
        <v>102</v>
      </c>
      <c r="T1074" s="2">
        <v>5170</v>
      </c>
      <c r="U1074" s="2">
        <v>140</v>
      </c>
      <c r="V1074" s="2">
        <v>1</v>
      </c>
      <c r="X1074" s="2" t="s">
        <v>102</v>
      </c>
      <c r="Y1074" s="2">
        <v>5170</v>
      </c>
      <c r="Z1074" s="2">
        <v>6</v>
      </c>
      <c r="AB1074" s="2" t="s">
        <v>102</v>
      </c>
      <c r="AC1074" s="2">
        <v>5170</v>
      </c>
      <c r="AD1074" s="2">
        <v>0</v>
      </c>
      <c r="AF1074" s="2" t="s">
        <v>102</v>
      </c>
      <c r="AG1074" s="2">
        <v>5170</v>
      </c>
      <c r="AH1074" s="2">
        <v>0</v>
      </c>
    </row>
    <row r="1075" spans="2:34" x14ac:dyDescent="0.2">
      <c r="B1075" s="2" t="s">
        <v>75</v>
      </c>
      <c r="C1075" s="2" t="s">
        <v>102</v>
      </c>
      <c r="D1075" s="2">
        <v>5171</v>
      </c>
      <c r="E1075" s="73">
        <v>43253</v>
      </c>
      <c r="F1075" s="2">
        <v>551998</v>
      </c>
      <c r="G1075" s="2">
        <v>1585900</v>
      </c>
      <c r="H1075" s="2">
        <v>101</v>
      </c>
      <c r="I1075" s="2">
        <v>31.376003265380859</v>
      </c>
      <c r="J1075" s="2">
        <v>79.809356689453125</v>
      </c>
      <c r="K1075" s="2">
        <v>2</v>
      </c>
      <c r="L1075" s="75">
        <v>9</v>
      </c>
      <c r="M1075" s="75">
        <v>7.0969705581665039</v>
      </c>
      <c r="N1075" s="75">
        <v>101</v>
      </c>
      <c r="O1075" s="75">
        <v>7</v>
      </c>
      <c r="P1075" s="75">
        <v>7</v>
      </c>
      <c r="S1075" s="2" t="s">
        <v>102</v>
      </c>
      <c r="T1075" s="2">
        <v>5171</v>
      </c>
      <c r="U1075" s="2">
        <v>140</v>
      </c>
      <c r="V1075" s="2">
        <v>1</v>
      </c>
      <c r="X1075" s="2" t="s">
        <v>102</v>
      </c>
      <c r="Y1075" s="2">
        <v>5171</v>
      </c>
      <c r="Z1075" s="2">
        <v>0</v>
      </c>
      <c r="AB1075" s="2" t="s">
        <v>102</v>
      </c>
      <c r="AC1075" s="2">
        <v>5171</v>
      </c>
      <c r="AD1075" s="2">
        <v>0</v>
      </c>
      <c r="AF1075" s="2" t="s">
        <v>102</v>
      </c>
      <c r="AG1075" s="2">
        <v>5171</v>
      </c>
      <c r="AH1075" s="2">
        <v>0</v>
      </c>
    </row>
    <row r="1076" spans="2:34" x14ac:dyDescent="0.2">
      <c r="B1076" s="2" t="s">
        <v>75</v>
      </c>
      <c r="C1076" s="2" t="s">
        <v>102</v>
      </c>
      <c r="D1076" s="2">
        <v>5172</v>
      </c>
      <c r="E1076" s="73">
        <v>43254</v>
      </c>
      <c r="F1076" s="2">
        <v>551999</v>
      </c>
      <c r="G1076" s="2">
        <v>1591700</v>
      </c>
      <c r="H1076" s="2">
        <v>97</v>
      </c>
      <c r="I1076" s="2">
        <v>500.65786743164062</v>
      </c>
      <c r="J1076" s="2">
        <v>219.31307983398437</v>
      </c>
      <c r="K1076" s="2">
        <v>29</v>
      </c>
      <c r="L1076" s="75">
        <v>28</v>
      </c>
      <c r="M1076" s="75">
        <v>7.0969705581665039</v>
      </c>
      <c r="N1076" s="75">
        <v>101</v>
      </c>
      <c r="O1076" s="75">
        <v>7</v>
      </c>
      <c r="P1076" s="75">
        <v>7</v>
      </c>
      <c r="S1076" s="2" t="s">
        <v>102</v>
      </c>
      <c r="T1076" s="2">
        <v>5172</v>
      </c>
      <c r="U1076" s="2">
        <v>140</v>
      </c>
      <c r="V1076" s="2">
        <v>1</v>
      </c>
      <c r="X1076" s="2" t="s">
        <v>102</v>
      </c>
      <c r="Y1076" s="2">
        <v>5172</v>
      </c>
      <c r="Z1076" s="2">
        <v>6</v>
      </c>
      <c r="AB1076" s="2" t="s">
        <v>102</v>
      </c>
      <c r="AC1076" s="2">
        <v>5172</v>
      </c>
      <c r="AD1076" s="2">
        <v>0</v>
      </c>
      <c r="AF1076" s="2" t="s">
        <v>102</v>
      </c>
      <c r="AG1076" s="2">
        <v>5172</v>
      </c>
      <c r="AH1076" s="2">
        <v>0</v>
      </c>
    </row>
    <row r="1077" spans="2:34" x14ac:dyDescent="0.2">
      <c r="B1077" s="2" t="s">
        <v>75</v>
      </c>
      <c r="C1077" s="2" t="s">
        <v>102</v>
      </c>
      <c r="D1077" s="2">
        <v>5173</v>
      </c>
      <c r="E1077" s="73">
        <v>43254</v>
      </c>
      <c r="F1077" s="2">
        <v>552016</v>
      </c>
      <c r="G1077" s="2">
        <v>1593397</v>
      </c>
      <c r="H1077" s="2">
        <v>76</v>
      </c>
      <c r="I1077" s="2">
        <v>396.345458984375</v>
      </c>
      <c r="J1077" s="2">
        <v>651.636962890625</v>
      </c>
      <c r="K1077" s="2">
        <v>23</v>
      </c>
      <c r="L1077" s="75">
        <v>91</v>
      </c>
      <c r="M1077" s="75">
        <v>6.9564366340637207</v>
      </c>
      <c r="N1077" s="75">
        <v>99</v>
      </c>
      <c r="O1077" s="75">
        <v>7</v>
      </c>
      <c r="P1077" s="75">
        <v>7</v>
      </c>
      <c r="S1077" s="2" t="s">
        <v>102</v>
      </c>
      <c r="T1077" s="2">
        <v>5173</v>
      </c>
      <c r="U1077" s="2">
        <v>140</v>
      </c>
      <c r="V1077" s="2">
        <v>1</v>
      </c>
      <c r="X1077" s="2" t="s">
        <v>102</v>
      </c>
      <c r="Y1077" s="2">
        <v>5173</v>
      </c>
      <c r="Z1077" s="2">
        <v>0</v>
      </c>
      <c r="AB1077" s="2" t="s">
        <v>102</v>
      </c>
      <c r="AC1077" s="2">
        <v>5173</v>
      </c>
      <c r="AD1077" s="2">
        <v>2</v>
      </c>
      <c r="AF1077" s="2" t="s">
        <v>102</v>
      </c>
      <c r="AG1077" s="2">
        <v>5173</v>
      </c>
      <c r="AH1077" s="2">
        <v>0</v>
      </c>
    </row>
    <row r="1078" spans="2:34" x14ac:dyDescent="0.2">
      <c r="B1078" s="2" t="s">
        <v>75</v>
      </c>
      <c r="C1078" s="2" t="s">
        <v>102</v>
      </c>
      <c r="D1078" s="2">
        <v>5174</v>
      </c>
      <c r="E1078" s="73">
        <v>43255</v>
      </c>
      <c r="F1078" s="2">
        <v>552005</v>
      </c>
      <c r="G1078" s="2">
        <v>1595203</v>
      </c>
      <c r="H1078" s="2">
        <v>46</v>
      </c>
      <c r="I1078" s="2">
        <v>154.45603942871094</v>
      </c>
      <c r="J1078" s="2">
        <v>182.32716369628906</v>
      </c>
      <c r="K1078" s="2">
        <v>6</v>
      </c>
      <c r="L1078" s="75">
        <v>28</v>
      </c>
      <c r="M1078" s="75">
        <v>7.0969705581665039</v>
      </c>
      <c r="N1078" s="75">
        <v>101</v>
      </c>
      <c r="O1078" s="75">
        <v>7</v>
      </c>
      <c r="P1078" s="75">
        <v>7</v>
      </c>
      <c r="S1078" s="2" t="s">
        <v>102</v>
      </c>
      <c r="T1078" s="2">
        <v>5174</v>
      </c>
      <c r="U1078" s="2">
        <v>140</v>
      </c>
      <c r="V1078" s="2">
        <v>1</v>
      </c>
      <c r="X1078" s="2" t="s">
        <v>102</v>
      </c>
      <c r="Y1078" s="2">
        <v>5174</v>
      </c>
      <c r="Z1078" s="2">
        <v>0</v>
      </c>
      <c r="AB1078" s="2" t="s">
        <v>102</v>
      </c>
      <c r="AC1078" s="2">
        <v>5174</v>
      </c>
      <c r="AD1078" s="2">
        <v>20</v>
      </c>
      <c r="AF1078" s="2" t="s">
        <v>102</v>
      </c>
      <c r="AG1078" s="2">
        <v>5174</v>
      </c>
      <c r="AH1078" s="2">
        <v>0</v>
      </c>
    </row>
    <row r="1079" spans="2:34" x14ac:dyDescent="0.2">
      <c r="B1079" s="2" t="s">
        <v>75</v>
      </c>
      <c r="C1079" s="2" t="s">
        <v>102</v>
      </c>
      <c r="D1079" s="2">
        <v>5175</v>
      </c>
      <c r="E1079" s="73">
        <v>43253</v>
      </c>
      <c r="F1079" s="2">
        <v>553017</v>
      </c>
      <c r="G1079" s="2">
        <v>1584100</v>
      </c>
      <c r="H1079" s="2">
        <v>88</v>
      </c>
      <c r="I1079" s="2">
        <v>113.52588653564453</v>
      </c>
      <c r="J1079" s="2">
        <v>186.60552978515625</v>
      </c>
      <c r="K1079" s="2">
        <v>8</v>
      </c>
      <c r="L1079" s="75">
        <v>23</v>
      </c>
      <c r="M1079" s="75">
        <v>6.9564361572265625</v>
      </c>
      <c r="N1079" s="75">
        <v>99</v>
      </c>
      <c r="O1079" s="75">
        <v>7</v>
      </c>
      <c r="P1079" s="75">
        <v>7</v>
      </c>
      <c r="S1079" s="2" t="s">
        <v>102</v>
      </c>
      <c r="T1079" s="2">
        <v>5175</v>
      </c>
      <c r="U1079" s="2">
        <v>140</v>
      </c>
      <c r="V1079" s="2">
        <v>1</v>
      </c>
      <c r="X1079" s="2" t="s">
        <v>102</v>
      </c>
      <c r="Y1079" s="2">
        <v>5175</v>
      </c>
      <c r="Z1079" s="2">
        <v>2</v>
      </c>
      <c r="AB1079" s="2" t="s">
        <v>102</v>
      </c>
      <c r="AC1079" s="2">
        <v>5175</v>
      </c>
      <c r="AD1079" s="2">
        <v>0</v>
      </c>
      <c r="AF1079" s="2" t="s">
        <v>102</v>
      </c>
      <c r="AG1079" s="2">
        <v>5175</v>
      </c>
      <c r="AH1079" s="2">
        <v>0</v>
      </c>
    </row>
    <row r="1080" spans="2:34" x14ac:dyDescent="0.2">
      <c r="B1080" s="2" t="s">
        <v>75</v>
      </c>
      <c r="C1080" s="2" t="s">
        <v>102</v>
      </c>
      <c r="D1080" s="2">
        <v>5176</v>
      </c>
      <c r="E1080" s="73">
        <v>43253</v>
      </c>
      <c r="F1080" s="2">
        <v>552981</v>
      </c>
      <c r="G1080" s="2">
        <v>1585902</v>
      </c>
      <c r="H1080" s="2">
        <v>60</v>
      </c>
      <c r="I1080" s="2">
        <v>346.92669677734375</v>
      </c>
      <c r="J1080" s="2">
        <v>563.19488525390625</v>
      </c>
      <c r="K1080" s="2">
        <v>19</v>
      </c>
      <c r="L1080" s="75">
        <v>94</v>
      </c>
      <c r="M1080" s="75">
        <v>7.0267038345336914</v>
      </c>
      <c r="N1080" s="75">
        <v>100</v>
      </c>
      <c r="O1080" s="75">
        <v>7</v>
      </c>
      <c r="P1080" s="75">
        <v>7</v>
      </c>
      <c r="S1080" s="2" t="s">
        <v>102</v>
      </c>
      <c r="T1080" s="2">
        <v>5176</v>
      </c>
      <c r="U1080" s="2">
        <v>140</v>
      </c>
      <c r="V1080" s="2">
        <v>1</v>
      </c>
      <c r="X1080" s="2" t="s">
        <v>102</v>
      </c>
      <c r="Y1080" s="2">
        <v>5176</v>
      </c>
      <c r="Z1080" s="2">
        <v>0</v>
      </c>
      <c r="AB1080" s="2" t="s">
        <v>102</v>
      </c>
      <c r="AC1080" s="2">
        <v>5176</v>
      </c>
      <c r="AD1080" s="2">
        <v>13</v>
      </c>
      <c r="AF1080" s="2" t="s">
        <v>102</v>
      </c>
      <c r="AG1080" s="2">
        <v>5176</v>
      </c>
      <c r="AH1080" s="2">
        <v>0</v>
      </c>
    </row>
    <row r="1081" spans="2:34" x14ac:dyDescent="0.2">
      <c r="B1081" s="2" t="s">
        <v>75</v>
      </c>
      <c r="C1081" s="2" t="s">
        <v>102</v>
      </c>
      <c r="D1081" s="2">
        <v>5177</v>
      </c>
      <c r="E1081" s="73">
        <v>43254</v>
      </c>
      <c r="F1081" s="2">
        <v>552994</v>
      </c>
      <c r="G1081" s="2">
        <v>1591701</v>
      </c>
      <c r="H1081" s="2">
        <v>67</v>
      </c>
      <c r="I1081" s="2">
        <v>182.30465698242187</v>
      </c>
      <c r="J1081" s="2">
        <v>661.4249267578125</v>
      </c>
      <c r="K1081" s="2">
        <v>11</v>
      </c>
      <c r="L1081" s="75">
        <v>100</v>
      </c>
      <c r="M1081" s="75">
        <v>7.0267033576965332</v>
      </c>
      <c r="N1081" s="75">
        <v>100</v>
      </c>
      <c r="O1081" s="75">
        <v>7</v>
      </c>
      <c r="P1081" s="75">
        <v>7</v>
      </c>
      <c r="S1081" s="2" t="s">
        <v>102</v>
      </c>
      <c r="T1081" s="2">
        <v>5177</v>
      </c>
      <c r="U1081" s="2">
        <v>139</v>
      </c>
      <c r="V1081" s="2">
        <v>1</v>
      </c>
      <c r="X1081" s="2" t="s">
        <v>102</v>
      </c>
      <c r="Y1081" s="2">
        <v>5177</v>
      </c>
      <c r="Z1081" s="2">
        <v>0</v>
      </c>
      <c r="AB1081" s="2" t="s">
        <v>102</v>
      </c>
      <c r="AC1081" s="2">
        <v>5177</v>
      </c>
      <c r="AD1081" s="2">
        <v>20</v>
      </c>
      <c r="AF1081" s="2" t="s">
        <v>102</v>
      </c>
      <c r="AG1081" s="2">
        <v>5177</v>
      </c>
      <c r="AH1081" s="2">
        <v>0</v>
      </c>
    </row>
    <row r="1082" spans="2:34" x14ac:dyDescent="0.2">
      <c r="B1082" s="2" t="s">
        <v>75</v>
      </c>
      <c r="C1082" s="2" t="s">
        <v>102</v>
      </c>
      <c r="D1082" s="2">
        <v>5178</v>
      </c>
      <c r="E1082" s="73">
        <v>43254</v>
      </c>
      <c r="F1082" s="2">
        <v>553017</v>
      </c>
      <c r="G1082" s="2">
        <v>1593403</v>
      </c>
      <c r="H1082" s="2">
        <v>90</v>
      </c>
      <c r="I1082" s="2">
        <v>412.29974365234375</v>
      </c>
      <c r="J1082" s="2">
        <v>495.417236328125</v>
      </c>
      <c r="K1082" s="2">
        <v>23</v>
      </c>
      <c r="L1082" s="75">
        <v>71</v>
      </c>
      <c r="M1082" s="75">
        <v>6.9564366340637207</v>
      </c>
      <c r="N1082" s="75">
        <v>99</v>
      </c>
      <c r="O1082" s="75">
        <v>7</v>
      </c>
      <c r="P1082" s="75">
        <v>7</v>
      </c>
      <c r="S1082" s="2" t="s">
        <v>102</v>
      </c>
      <c r="T1082" s="2">
        <v>5178</v>
      </c>
      <c r="U1082" s="2">
        <v>140</v>
      </c>
      <c r="V1082" s="2">
        <v>1</v>
      </c>
      <c r="X1082" s="2" t="s">
        <v>102</v>
      </c>
      <c r="Y1082" s="2">
        <v>5178</v>
      </c>
      <c r="Z1082" s="2">
        <v>0</v>
      </c>
      <c r="AB1082" s="2" t="s">
        <v>102</v>
      </c>
      <c r="AC1082" s="2">
        <v>5178</v>
      </c>
      <c r="AD1082" s="2">
        <v>12</v>
      </c>
      <c r="AF1082" s="2" t="s">
        <v>102</v>
      </c>
      <c r="AG1082" s="2">
        <v>5178</v>
      </c>
      <c r="AH1082" s="2">
        <v>0</v>
      </c>
    </row>
    <row r="1083" spans="2:34" x14ac:dyDescent="0.2">
      <c r="B1083" s="2" t="s">
        <v>75</v>
      </c>
      <c r="C1083" s="2" t="s">
        <v>102</v>
      </c>
      <c r="D1083" s="2">
        <v>5179</v>
      </c>
      <c r="E1083" s="73">
        <v>43255</v>
      </c>
      <c r="F1083" s="2">
        <v>553011</v>
      </c>
      <c r="G1083" s="2">
        <v>1595200</v>
      </c>
      <c r="H1083" s="2">
        <v>92</v>
      </c>
      <c r="I1083" s="2">
        <v>394.61431884765625</v>
      </c>
      <c r="J1083" s="2">
        <v>446.73516845703125</v>
      </c>
      <c r="K1083" s="2">
        <v>21</v>
      </c>
      <c r="L1083" s="75">
        <v>56</v>
      </c>
      <c r="M1083" s="75">
        <v>6.9564361572265625</v>
      </c>
      <c r="N1083" s="75">
        <v>99</v>
      </c>
      <c r="O1083" s="75">
        <v>7</v>
      </c>
      <c r="P1083" s="75">
        <v>7</v>
      </c>
      <c r="S1083" s="2" t="s">
        <v>102</v>
      </c>
      <c r="T1083" s="2">
        <v>5179</v>
      </c>
      <c r="U1083" s="2">
        <v>140</v>
      </c>
      <c r="V1083" s="2">
        <v>1</v>
      </c>
      <c r="X1083" s="2" t="s">
        <v>102</v>
      </c>
      <c r="Y1083" s="2">
        <v>5179</v>
      </c>
      <c r="Z1083" s="2">
        <v>0</v>
      </c>
      <c r="AB1083" s="2" t="s">
        <v>102</v>
      </c>
      <c r="AC1083" s="2">
        <v>5179</v>
      </c>
      <c r="AD1083" s="2">
        <v>21</v>
      </c>
      <c r="AF1083" s="2" t="s">
        <v>102</v>
      </c>
      <c r="AG1083" s="2">
        <v>5179</v>
      </c>
      <c r="AH1083" s="2">
        <v>0</v>
      </c>
    </row>
    <row r="1084" spans="2:34" x14ac:dyDescent="0.2">
      <c r="B1084" s="2" t="s">
        <v>75</v>
      </c>
      <c r="C1084" s="2" t="s">
        <v>102</v>
      </c>
      <c r="D1084" s="2">
        <v>5181</v>
      </c>
      <c r="E1084" s="73">
        <v>43268</v>
      </c>
      <c r="F1084" s="2">
        <v>554003</v>
      </c>
      <c r="G1084" s="2">
        <v>1585897</v>
      </c>
      <c r="H1084" s="2">
        <v>83</v>
      </c>
      <c r="I1084" s="2">
        <v>582.918212890625</v>
      </c>
      <c r="J1084" s="2">
        <v>535.99749755859375</v>
      </c>
      <c r="K1084" s="2">
        <v>33</v>
      </c>
      <c r="L1084" s="75">
        <v>73</v>
      </c>
      <c r="M1084" s="75">
        <v>6.9564361572265625</v>
      </c>
      <c r="N1084" s="75">
        <v>99</v>
      </c>
      <c r="O1084" s="75">
        <v>7</v>
      </c>
      <c r="P1084" s="75">
        <v>7</v>
      </c>
      <c r="S1084" s="2" t="s">
        <v>102</v>
      </c>
      <c r="T1084" s="2">
        <v>5181</v>
      </c>
      <c r="U1084" s="2">
        <v>140</v>
      </c>
      <c r="V1084" s="2">
        <v>1</v>
      </c>
      <c r="X1084" s="2" t="s">
        <v>102</v>
      </c>
      <c r="Y1084" s="2">
        <v>5181</v>
      </c>
      <c r="Z1084" s="2">
        <v>4</v>
      </c>
      <c r="AB1084" s="2" t="s">
        <v>102</v>
      </c>
      <c r="AC1084" s="2">
        <v>5181</v>
      </c>
      <c r="AD1084" s="2">
        <v>13</v>
      </c>
      <c r="AF1084" s="2" t="s">
        <v>102</v>
      </c>
      <c r="AG1084" s="2">
        <v>5181</v>
      </c>
      <c r="AH1084" s="2">
        <v>0</v>
      </c>
    </row>
    <row r="1085" spans="2:34" x14ac:dyDescent="0.2">
      <c r="B1085" s="2" t="s">
        <v>75</v>
      </c>
      <c r="C1085" s="2" t="s">
        <v>102</v>
      </c>
      <c r="D1085" s="2">
        <v>5182</v>
      </c>
      <c r="E1085" s="73">
        <v>43268</v>
      </c>
      <c r="F1085" s="2">
        <v>554000</v>
      </c>
      <c r="G1085" s="2">
        <v>1591693</v>
      </c>
      <c r="H1085" s="2">
        <v>54</v>
      </c>
      <c r="I1085" s="2">
        <v>317.7188720703125</v>
      </c>
      <c r="J1085" s="2">
        <v>345.47293090820312</v>
      </c>
      <c r="K1085" s="2">
        <v>16</v>
      </c>
      <c r="L1085" s="75">
        <v>50</v>
      </c>
      <c r="M1085" s="75">
        <v>7.0267033576965332</v>
      </c>
      <c r="N1085" s="75">
        <v>100</v>
      </c>
      <c r="O1085" s="75">
        <v>7</v>
      </c>
      <c r="P1085" s="75">
        <v>7</v>
      </c>
      <c r="S1085" s="2" t="s">
        <v>102</v>
      </c>
      <c r="T1085" s="2">
        <v>5182</v>
      </c>
      <c r="U1085" s="2">
        <v>140</v>
      </c>
      <c r="V1085" s="2">
        <v>1</v>
      </c>
      <c r="X1085" s="2" t="s">
        <v>102</v>
      </c>
      <c r="Y1085" s="2">
        <v>5182</v>
      </c>
      <c r="Z1085" s="2">
        <v>0</v>
      </c>
      <c r="AB1085" s="2" t="s">
        <v>102</v>
      </c>
      <c r="AC1085" s="2">
        <v>5182</v>
      </c>
      <c r="AD1085" s="2">
        <v>34</v>
      </c>
      <c r="AF1085" s="2" t="s">
        <v>102</v>
      </c>
      <c r="AG1085" s="2">
        <v>5182</v>
      </c>
      <c r="AH1085" s="2">
        <v>0</v>
      </c>
    </row>
    <row r="1086" spans="2:34" x14ac:dyDescent="0.2">
      <c r="B1086" s="2" t="s">
        <v>75</v>
      </c>
      <c r="C1086" s="2" t="s">
        <v>102</v>
      </c>
      <c r="D1086" s="2">
        <v>5183</v>
      </c>
      <c r="E1086" s="73">
        <v>43255</v>
      </c>
      <c r="F1086" s="2">
        <v>554007</v>
      </c>
      <c r="G1086" s="2">
        <v>1595203</v>
      </c>
      <c r="H1086" s="2">
        <v>70</v>
      </c>
      <c r="I1086" s="2">
        <v>642.9971923828125</v>
      </c>
      <c r="J1086" s="2">
        <v>215.67803955078125</v>
      </c>
      <c r="K1086" s="2">
        <v>25</v>
      </c>
      <c r="L1086" s="75">
        <v>29</v>
      </c>
      <c r="M1086" s="75">
        <v>6.9564361572265625</v>
      </c>
      <c r="N1086" s="75">
        <v>99</v>
      </c>
      <c r="O1086" s="75">
        <v>7</v>
      </c>
      <c r="P1086" s="75">
        <v>7</v>
      </c>
      <c r="S1086" s="2" t="s">
        <v>102</v>
      </c>
      <c r="T1086" s="2">
        <v>5183</v>
      </c>
      <c r="U1086" s="2">
        <v>140</v>
      </c>
      <c r="V1086" s="2">
        <v>1</v>
      </c>
      <c r="X1086" s="2" t="s">
        <v>102</v>
      </c>
      <c r="Y1086" s="2">
        <v>5183</v>
      </c>
      <c r="Z1086" s="2">
        <v>0</v>
      </c>
      <c r="AB1086" s="2" t="s">
        <v>102</v>
      </c>
      <c r="AC1086" s="2">
        <v>5183</v>
      </c>
      <c r="AD1086" s="2">
        <v>42</v>
      </c>
      <c r="AF1086" s="2" t="s">
        <v>102</v>
      </c>
      <c r="AG1086" s="2">
        <v>5183</v>
      </c>
      <c r="AH1086" s="2">
        <v>0</v>
      </c>
    </row>
    <row r="1087" spans="2:34" x14ac:dyDescent="0.2">
      <c r="B1087" s="2" t="s">
        <v>75</v>
      </c>
      <c r="C1087" s="2" t="s">
        <v>102</v>
      </c>
      <c r="D1087" s="2">
        <v>5184</v>
      </c>
      <c r="E1087" s="73">
        <v>43268</v>
      </c>
      <c r="F1087" s="2">
        <v>554999</v>
      </c>
      <c r="G1087" s="2">
        <v>1585909</v>
      </c>
      <c r="H1087" s="2">
        <v>68</v>
      </c>
      <c r="I1087" s="2">
        <v>456.58648681640625</v>
      </c>
      <c r="J1087" s="2">
        <v>426.085693359375</v>
      </c>
      <c r="K1087" s="2">
        <v>20</v>
      </c>
      <c r="L1087" s="75">
        <v>60</v>
      </c>
      <c r="M1087" s="75">
        <v>6.9564361572265625</v>
      </c>
      <c r="N1087" s="75">
        <v>99</v>
      </c>
      <c r="O1087" s="75">
        <v>7</v>
      </c>
      <c r="P1087" s="75">
        <v>7</v>
      </c>
      <c r="S1087" s="2" t="s">
        <v>102</v>
      </c>
      <c r="T1087" s="2">
        <v>5184</v>
      </c>
      <c r="U1087" s="2">
        <v>140</v>
      </c>
      <c r="V1087" s="2">
        <v>1</v>
      </c>
      <c r="X1087" s="2" t="s">
        <v>102</v>
      </c>
      <c r="Y1087" s="2">
        <v>5184</v>
      </c>
      <c r="Z1087" s="2">
        <v>0</v>
      </c>
      <c r="AB1087" s="2" t="s">
        <v>102</v>
      </c>
      <c r="AC1087" s="2">
        <v>5184</v>
      </c>
      <c r="AD1087" s="2">
        <v>21</v>
      </c>
      <c r="AF1087" s="2" t="s">
        <v>102</v>
      </c>
      <c r="AG1087" s="2">
        <v>5184</v>
      </c>
      <c r="AH1087" s="2">
        <v>0</v>
      </c>
    </row>
    <row r="1088" spans="2:34" x14ac:dyDescent="0.2">
      <c r="B1088" s="2" t="s">
        <v>75</v>
      </c>
      <c r="C1088" s="2" t="s">
        <v>102</v>
      </c>
      <c r="D1088" s="2">
        <v>5185</v>
      </c>
      <c r="E1088" s="73">
        <v>43268</v>
      </c>
      <c r="F1088" s="2">
        <v>554993</v>
      </c>
      <c r="G1088" s="2">
        <v>1591701</v>
      </c>
      <c r="H1088" s="2">
        <v>30</v>
      </c>
      <c r="I1088" s="2">
        <v>417.00405883789062</v>
      </c>
      <c r="J1088" s="2">
        <v>62.143531799316406</v>
      </c>
      <c r="K1088" s="2">
        <v>12</v>
      </c>
      <c r="L1088" s="75">
        <v>10</v>
      </c>
      <c r="M1088" s="75">
        <v>6.88616943359375</v>
      </c>
      <c r="N1088" s="75">
        <v>98</v>
      </c>
      <c r="O1088" s="75">
        <v>7</v>
      </c>
      <c r="P1088" s="75">
        <v>7</v>
      </c>
      <c r="S1088" s="2" t="s">
        <v>102</v>
      </c>
      <c r="T1088" s="2">
        <v>5185</v>
      </c>
      <c r="U1088" s="2">
        <v>140</v>
      </c>
      <c r="V1088" s="2">
        <v>1</v>
      </c>
      <c r="X1088" s="2" t="s">
        <v>102</v>
      </c>
      <c r="Y1088" s="2">
        <v>5185</v>
      </c>
      <c r="Z1088" s="2">
        <v>0</v>
      </c>
      <c r="AB1088" s="2" t="s">
        <v>102</v>
      </c>
      <c r="AC1088" s="2">
        <v>5185</v>
      </c>
      <c r="AD1088" s="2">
        <v>42</v>
      </c>
      <c r="AF1088" s="2" t="s">
        <v>102</v>
      </c>
      <c r="AG1088" s="2">
        <v>5185</v>
      </c>
      <c r="AH1088" s="2">
        <v>0</v>
      </c>
    </row>
    <row r="1089" spans="2:34" x14ac:dyDescent="0.2">
      <c r="B1089" s="2" t="s">
        <v>76</v>
      </c>
      <c r="C1089" s="2" t="s">
        <v>102</v>
      </c>
      <c r="D1089" s="2">
        <v>5186</v>
      </c>
      <c r="E1089" s="73">
        <v>43273</v>
      </c>
      <c r="F1089" s="2">
        <v>540001</v>
      </c>
      <c r="G1089" s="2">
        <v>1631504</v>
      </c>
      <c r="H1089" s="2">
        <v>46</v>
      </c>
      <c r="I1089" s="2">
        <v>57.501808166503906</v>
      </c>
      <c r="J1089" s="2">
        <v>186.93489074707031</v>
      </c>
      <c r="K1089" s="2">
        <v>2</v>
      </c>
      <c r="L1089" s="75">
        <v>29</v>
      </c>
      <c r="M1089" s="75">
        <v>6.9564361572265625</v>
      </c>
      <c r="N1089" s="75">
        <v>99</v>
      </c>
      <c r="O1089" s="75">
        <v>7</v>
      </c>
      <c r="P1089" s="75">
        <v>7</v>
      </c>
      <c r="S1089" s="2" t="s">
        <v>102</v>
      </c>
      <c r="T1089" s="2">
        <v>5186</v>
      </c>
      <c r="U1089" s="2">
        <v>144</v>
      </c>
      <c r="V1089" s="2">
        <v>1</v>
      </c>
      <c r="X1089" s="2" t="s">
        <v>102</v>
      </c>
      <c r="Y1089" s="2">
        <v>5186</v>
      </c>
      <c r="Z1089" s="2">
        <v>0</v>
      </c>
      <c r="AB1089" s="2" t="s">
        <v>102</v>
      </c>
      <c r="AC1089" s="2">
        <v>5186</v>
      </c>
      <c r="AD1089" s="2">
        <v>21</v>
      </c>
      <c r="AF1089" s="2" t="s">
        <v>102</v>
      </c>
      <c r="AG1089" s="2">
        <v>5186</v>
      </c>
      <c r="AH1089" s="2">
        <v>1</v>
      </c>
    </row>
    <row r="1090" spans="2:34" x14ac:dyDescent="0.2">
      <c r="B1090" s="2" t="s">
        <v>76</v>
      </c>
      <c r="C1090" s="2" t="s">
        <v>102</v>
      </c>
      <c r="D1090" s="2">
        <v>5187</v>
      </c>
      <c r="E1090" s="73">
        <v>43273</v>
      </c>
      <c r="F1090" s="2">
        <v>540001</v>
      </c>
      <c r="G1090" s="2">
        <v>1633205</v>
      </c>
      <c r="H1090" s="2">
        <v>55</v>
      </c>
      <c r="I1090" s="2">
        <v>0</v>
      </c>
      <c r="J1090" s="2">
        <v>73.228790283203125</v>
      </c>
      <c r="K1090" s="2">
        <v>0</v>
      </c>
      <c r="L1090" s="75">
        <v>14</v>
      </c>
      <c r="M1090" s="75">
        <v>6.88616943359375</v>
      </c>
      <c r="N1090" s="75">
        <v>98</v>
      </c>
      <c r="O1090" s="75">
        <v>7</v>
      </c>
      <c r="P1090" s="75">
        <v>7</v>
      </c>
      <c r="S1090" s="2" t="s">
        <v>102</v>
      </c>
      <c r="T1090" s="2">
        <v>5187</v>
      </c>
      <c r="U1090" s="2">
        <v>140</v>
      </c>
      <c r="V1090" s="2">
        <v>1</v>
      </c>
      <c r="X1090" s="2" t="s">
        <v>102</v>
      </c>
      <c r="Y1090" s="2">
        <v>5187</v>
      </c>
      <c r="Z1090" s="2">
        <v>0</v>
      </c>
      <c r="AB1090" s="2" t="s">
        <v>102</v>
      </c>
      <c r="AC1090" s="2">
        <v>5187</v>
      </c>
      <c r="AD1090" s="2">
        <v>17</v>
      </c>
      <c r="AF1090" s="2" t="s">
        <v>102</v>
      </c>
      <c r="AG1090" s="2">
        <v>5187</v>
      </c>
      <c r="AH1090" s="2">
        <v>0</v>
      </c>
    </row>
    <row r="1091" spans="2:34" x14ac:dyDescent="0.2">
      <c r="B1091" s="2" t="s">
        <v>76</v>
      </c>
      <c r="C1091" s="2" t="s">
        <v>102</v>
      </c>
      <c r="D1091" s="2">
        <v>5188</v>
      </c>
      <c r="E1091" s="73">
        <v>43273</v>
      </c>
      <c r="F1091" s="2">
        <v>540000</v>
      </c>
      <c r="G1091" s="2">
        <v>1634902</v>
      </c>
      <c r="H1091" s="2">
        <v>51</v>
      </c>
      <c r="I1091" s="2">
        <v>0</v>
      </c>
      <c r="J1091" s="2">
        <v>66.141273498535156</v>
      </c>
      <c r="K1091" s="2">
        <v>0</v>
      </c>
      <c r="L1091" s="75">
        <v>13</v>
      </c>
      <c r="M1091" s="75">
        <v>7.0267033576965332</v>
      </c>
      <c r="N1091" s="75">
        <v>100</v>
      </c>
      <c r="O1091" s="75">
        <v>7</v>
      </c>
      <c r="P1091" s="75">
        <v>7</v>
      </c>
      <c r="S1091" s="2" t="s">
        <v>102</v>
      </c>
      <c r="T1091" s="2">
        <v>5188</v>
      </c>
      <c r="U1091" s="2">
        <v>140</v>
      </c>
      <c r="V1091" s="2">
        <v>1</v>
      </c>
      <c r="X1091" s="2" t="s">
        <v>102</v>
      </c>
      <c r="Y1091" s="2">
        <v>5188</v>
      </c>
      <c r="Z1091" s="2">
        <v>0</v>
      </c>
      <c r="AB1091" s="2" t="s">
        <v>102</v>
      </c>
      <c r="AC1091" s="2">
        <v>5188</v>
      </c>
      <c r="AD1091" s="2">
        <v>16</v>
      </c>
      <c r="AF1091" s="2" t="s">
        <v>102</v>
      </c>
      <c r="AG1091" s="2">
        <v>5188</v>
      </c>
      <c r="AH1091" s="2">
        <v>0</v>
      </c>
    </row>
    <row r="1092" spans="2:34" x14ac:dyDescent="0.2">
      <c r="B1092" s="2" t="s">
        <v>76</v>
      </c>
      <c r="C1092" s="2" t="s">
        <v>102</v>
      </c>
      <c r="D1092" s="2">
        <v>5189</v>
      </c>
      <c r="E1092" s="73">
        <v>43258</v>
      </c>
      <c r="F1092" s="2">
        <v>541000</v>
      </c>
      <c r="G1092" s="2">
        <v>1613404</v>
      </c>
      <c r="H1092" s="2">
        <v>73</v>
      </c>
      <c r="I1092" s="2">
        <v>78.49542236328125</v>
      </c>
      <c r="J1092" s="2">
        <v>65.783477783203125</v>
      </c>
      <c r="K1092" s="2">
        <v>3</v>
      </c>
      <c r="L1092" s="75">
        <v>11</v>
      </c>
      <c r="M1092" s="75">
        <v>6.9564361572265625</v>
      </c>
      <c r="N1092" s="75">
        <v>99</v>
      </c>
      <c r="O1092" s="75">
        <v>7</v>
      </c>
      <c r="P1092" s="75">
        <v>7</v>
      </c>
      <c r="S1092" s="2" t="s">
        <v>102</v>
      </c>
      <c r="T1092" s="2">
        <v>5189</v>
      </c>
      <c r="U1092" s="2">
        <v>140</v>
      </c>
      <c r="V1092" s="2">
        <v>1</v>
      </c>
      <c r="X1092" s="2" t="s">
        <v>102</v>
      </c>
      <c r="Y1092" s="2">
        <v>5189</v>
      </c>
      <c r="Z1092" s="2">
        <v>8</v>
      </c>
      <c r="AB1092" s="2" t="s">
        <v>102</v>
      </c>
      <c r="AC1092" s="2">
        <v>5189</v>
      </c>
      <c r="AD1092" s="2">
        <v>13</v>
      </c>
      <c r="AF1092" s="2" t="s">
        <v>102</v>
      </c>
      <c r="AG1092" s="2">
        <v>5189</v>
      </c>
      <c r="AH1092" s="2">
        <v>0</v>
      </c>
    </row>
    <row r="1093" spans="2:34" x14ac:dyDescent="0.2">
      <c r="B1093" s="2" t="s">
        <v>76</v>
      </c>
      <c r="C1093" s="2" t="s">
        <v>102</v>
      </c>
      <c r="D1093" s="2">
        <v>5190</v>
      </c>
      <c r="E1093" s="73">
        <v>43258</v>
      </c>
      <c r="F1093" s="2">
        <v>540999</v>
      </c>
      <c r="G1093" s="2">
        <v>1615102</v>
      </c>
      <c r="H1093" s="2">
        <v>45</v>
      </c>
      <c r="I1093" s="2">
        <v>108.46092224121094</v>
      </c>
      <c r="J1093" s="2">
        <v>248.5108642578125</v>
      </c>
      <c r="K1093" s="2">
        <v>7</v>
      </c>
      <c r="L1093" s="75">
        <v>33</v>
      </c>
      <c r="M1093" s="75">
        <v>6.9564361572265625</v>
      </c>
      <c r="N1093" s="75">
        <v>99</v>
      </c>
      <c r="O1093" s="75">
        <v>7</v>
      </c>
      <c r="P1093" s="75">
        <v>7</v>
      </c>
      <c r="S1093" s="2" t="s">
        <v>102</v>
      </c>
      <c r="T1093" s="2">
        <v>5190</v>
      </c>
      <c r="U1093" s="2">
        <v>140</v>
      </c>
      <c r="V1093" s="2">
        <v>1</v>
      </c>
      <c r="X1093" s="2" t="s">
        <v>102</v>
      </c>
      <c r="Y1093" s="2">
        <v>5190</v>
      </c>
      <c r="Z1093" s="2">
        <v>0</v>
      </c>
      <c r="AB1093" s="2" t="s">
        <v>102</v>
      </c>
      <c r="AC1093" s="2">
        <v>5190</v>
      </c>
      <c r="AD1093" s="2">
        <v>25</v>
      </c>
      <c r="AF1093" s="2" t="s">
        <v>102</v>
      </c>
      <c r="AG1093" s="2">
        <v>5190</v>
      </c>
      <c r="AH1093" s="2">
        <v>0</v>
      </c>
    </row>
    <row r="1094" spans="2:34" x14ac:dyDescent="0.2">
      <c r="B1094" s="2" t="s">
        <v>76</v>
      </c>
      <c r="C1094" s="2" t="s">
        <v>102</v>
      </c>
      <c r="D1094" s="2">
        <v>5191</v>
      </c>
      <c r="E1094" s="73">
        <v>43259</v>
      </c>
      <c r="F1094" s="2">
        <v>541001</v>
      </c>
      <c r="G1094" s="2">
        <v>1620800</v>
      </c>
      <c r="H1094" s="2">
        <v>46</v>
      </c>
      <c r="I1094" s="2">
        <v>562.78851318359375</v>
      </c>
      <c r="J1094" s="2">
        <v>356.34011840820312</v>
      </c>
      <c r="K1094" s="2">
        <v>24</v>
      </c>
      <c r="L1094" s="75">
        <v>50</v>
      </c>
      <c r="M1094" s="75">
        <v>6.9564361572265625</v>
      </c>
      <c r="N1094" s="75">
        <v>99</v>
      </c>
      <c r="O1094" s="75">
        <v>7</v>
      </c>
      <c r="P1094" s="75">
        <v>7</v>
      </c>
      <c r="S1094" s="2" t="s">
        <v>102</v>
      </c>
      <c r="T1094" s="2">
        <v>5191</v>
      </c>
      <c r="U1094" s="2">
        <v>140</v>
      </c>
      <c r="V1094" s="2">
        <v>1</v>
      </c>
      <c r="X1094" s="2" t="s">
        <v>102</v>
      </c>
      <c r="Y1094" s="2">
        <v>5191</v>
      </c>
      <c r="Z1094" s="2">
        <v>0</v>
      </c>
      <c r="AB1094" s="2" t="s">
        <v>102</v>
      </c>
      <c r="AC1094" s="2">
        <v>5191</v>
      </c>
      <c r="AD1094" s="2">
        <v>24</v>
      </c>
      <c r="AF1094" s="2" t="s">
        <v>102</v>
      </c>
      <c r="AG1094" s="2">
        <v>5191</v>
      </c>
      <c r="AH1094" s="2">
        <v>1</v>
      </c>
    </row>
    <row r="1095" spans="2:34" x14ac:dyDescent="0.2">
      <c r="B1095" s="2" t="s">
        <v>76</v>
      </c>
      <c r="C1095" s="2" t="s">
        <v>102</v>
      </c>
      <c r="D1095" s="2">
        <v>5192</v>
      </c>
      <c r="E1095" s="73">
        <v>43259</v>
      </c>
      <c r="F1095" s="2">
        <v>540999</v>
      </c>
      <c r="G1095" s="2">
        <v>1622507</v>
      </c>
      <c r="H1095" s="2">
        <v>90</v>
      </c>
      <c r="I1095" s="2">
        <v>28.139503479003906</v>
      </c>
      <c r="J1095" s="2">
        <v>65.911445617675781</v>
      </c>
      <c r="K1095" s="2">
        <v>2</v>
      </c>
      <c r="L1095" s="75">
        <v>13</v>
      </c>
      <c r="M1095" s="75">
        <v>6.9564361572265625</v>
      </c>
      <c r="N1095" s="75">
        <v>99</v>
      </c>
      <c r="O1095" s="75">
        <v>7</v>
      </c>
      <c r="P1095" s="75">
        <v>7</v>
      </c>
      <c r="S1095" s="2" t="s">
        <v>102</v>
      </c>
      <c r="T1095" s="2">
        <v>5192</v>
      </c>
      <c r="U1095" s="2">
        <v>140</v>
      </c>
      <c r="V1095" s="2">
        <v>1</v>
      </c>
      <c r="X1095" s="2" t="s">
        <v>102</v>
      </c>
      <c r="Y1095" s="2">
        <v>5192</v>
      </c>
      <c r="Z1095" s="2">
        <v>6</v>
      </c>
      <c r="AB1095" s="2" t="s">
        <v>102</v>
      </c>
      <c r="AC1095" s="2">
        <v>5192</v>
      </c>
      <c r="AD1095" s="2">
        <v>28</v>
      </c>
      <c r="AF1095" s="2" t="s">
        <v>102</v>
      </c>
      <c r="AG1095" s="2">
        <v>5192</v>
      </c>
      <c r="AH1095" s="2">
        <v>0</v>
      </c>
    </row>
    <row r="1096" spans="2:34" x14ac:dyDescent="0.2">
      <c r="B1096" s="2" t="s">
        <v>76</v>
      </c>
      <c r="C1096" s="2" t="s">
        <v>102</v>
      </c>
      <c r="D1096" s="2">
        <v>5193</v>
      </c>
      <c r="E1096" s="73">
        <v>43275</v>
      </c>
      <c r="F1096" s="2">
        <v>541000</v>
      </c>
      <c r="G1096" s="2">
        <v>1634998</v>
      </c>
      <c r="H1096" s="2">
        <v>49</v>
      </c>
      <c r="I1096" s="2">
        <v>40.595020294189453</v>
      </c>
      <c r="J1096" s="2">
        <v>282.34024047851562</v>
      </c>
      <c r="K1096" s="2">
        <v>2</v>
      </c>
      <c r="L1096" s="75">
        <v>49</v>
      </c>
      <c r="M1096" s="75">
        <v>6.9564361572265625</v>
      </c>
      <c r="N1096" s="75">
        <v>99</v>
      </c>
      <c r="O1096" s="75">
        <v>7</v>
      </c>
      <c r="P1096" s="75">
        <v>7</v>
      </c>
      <c r="S1096" s="2" t="s">
        <v>102</v>
      </c>
      <c r="T1096" s="2">
        <v>5193</v>
      </c>
      <c r="U1096" s="2">
        <v>144</v>
      </c>
      <c r="V1096" s="2">
        <v>1</v>
      </c>
      <c r="X1096" s="2" t="s">
        <v>102</v>
      </c>
      <c r="Y1096" s="2">
        <v>5193</v>
      </c>
      <c r="Z1096" s="2">
        <v>0</v>
      </c>
      <c r="AB1096" s="2" t="s">
        <v>102</v>
      </c>
      <c r="AC1096" s="2">
        <v>5193</v>
      </c>
      <c r="AD1096" s="2">
        <v>39</v>
      </c>
      <c r="AF1096" s="2" t="s">
        <v>102</v>
      </c>
      <c r="AG1096" s="2">
        <v>5193</v>
      </c>
      <c r="AH1096" s="2">
        <v>0</v>
      </c>
    </row>
    <row r="1097" spans="2:34" x14ac:dyDescent="0.2">
      <c r="B1097" s="2" t="s">
        <v>76</v>
      </c>
      <c r="C1097" s="2" t="s">
        <v>102</v>
      </c>
      <c r="D1097" s="2">
        <v>5195</v>
      </c>
      <c r="E1097" s="73">
        <v>43253</v>
      </c>
      <c r="F1097" s="2">
        <v>542001</v>
      </c>
      <c r="G1097" s="2">
        <v>1602607</v>
      </c>
      <c r="H1097" s="2">
        <v>69</v>
      </c>
      <c r="I1097" s="2">
        <v>87.692298889160156</v>
      </c>
      <c r="J1097" s="2">
        <v>215.68534851074219</v>
      </c>
      <c r="K1097" s="2">
        <v>6</v>
      </c>
      <c r="L1097" s="75">
        <v>36</v>
      </c>
      <c r="M1097" s="75">
        <v>7.0267033576965332</v>
      </c>
      <c r="N1097" s="75">
        <v>100</v>
      </c>
      <c r="O1097" s="75">
        <v>7</v>
      </c>
      <c r="P1097" s="75">
        <v>7</v>
      </c>
      <c r="S1097" s="2" t="s">
        <v>102</v>
      </c>
      <c r="T1097" s="2">
        <v>5195</v>
      </c>
      <c r="U1097" s="2">
        <v>140</v>
      </c>
      <c r="V1097" s="2">
        <v>1</v>
      </c>
      <c r="X1097" s="2" t="s">
        <v>102</v>
      </c>
      <c r="Y1097" s="2">
        <v>5195</v>
      </c>
      <c r="Z1097" s="2">
        <v>0</v>
      </c>
      <c r="AB1097" s="2" t="s">
        <v>102</v>
      </c>
      <c r="AC1097" s="2">
        <v>5195</v>
      </c>
      <c r="AD1097" s="2">
        <v>28</v>
      </c>
      <c r="AF1097" s="2" t="s">
        <v>102</v>
      </c>
      <c r="AG1097" s="2">
        <v>5195</v>
      </c>
      <c r="AH1097" s="2">
        <v>0</v>
      </c>
    </row>
    <row r="1098" spans="2:34" x14ac:dyDescent="0.2">
      <c r="B1098" s="2" t="s">
        <v>76</v>
      </c>
      <c r="C1098" s="2" t="s">
        <v>102</v>
      </c>
      <c r="D1098" s="2">
        <v>5196</v>
      </c>
      <c r="E1098" s="73">
        <v>43254</v>
      </c>
      <c r="F1098" s="2">
        <v>542005</v>
      </c>
      <c r="G1098" s="2">
        <v>1604302</v>
      </c>
      <c r="H1098" s="2">
        <v>59</v>
      </c>
      <c r="I1098" s="2">
        <v>193.27713012695312</v>
      </c>
      <c r="J1098" s="2">
        <v>337.06454467773438</v>
      </c>
      <c r="K1098" s="2">
        <v>12</v>
      </c>
      <c r="L1098" s="75">
        <v>50</v>
      </c>
      <c r="M1098" s="75">
        <v>6.9564366340637207</v>
      </c>
      <c r="N1098" s="75">
        <v>99</v>
      </c>
      <c r="O1098" s="75">
        <v>7</v>
      </c>
      <c r="P1098" s="75">
        <v>7</v>
      </c>
      <c r="S1098" s="2" t="s">
        <v>102</v>
      </c>
      <c r="T1098" s="2">
        <v>5196</v>
      </c>
      <c r="U1098" s="2">
        <v>99</v>
      </c>
      <c r="V1098" s="2">
        <v>1</v>
      </c>
      <c r="X1098" s="2" t="s">
        <v>102</v>
      </c>
      <c r="Y1098" s="2">
        <v>5196</v>
      </c>
      <c r="Z1098" s="2">
        <v>0</v>
      </c>
      <c r="AB1098" s="2" t="s">
        <v>102</v>
      </c>
      <c r="AC1098" s="2">
        <v>5196</v>
      </c>
      <c r="AD1098" s="2">
        <v>32</v>
      </c>
      <c r="AF1098" s="2" t="s">
        <v>102</v>
      </c>
      <c r="AG1098" s="2">
        <v>5196</v>
      </c>
      <c r="AH1098" s="2">
        <v>1</v>
      </c>
    </row>
    <row r="1099" spans="2:34" x14ac:dyDescent="0.2">
      <c r="B1099" s="2" t="s">
        <v>76</v>
      </c>
      <c r="C1099" s="2" t="s">
        <v>102</v>
      </c>
      <c r="D1099" s="2">
        <v>5197</v>
      </c>
      <c r="E1099" s="73">
        <v>43254</v>
      </c>
      <c r="F1099" s="2">
        <v>542003</v>
      </c>
      <c r="G1099" s="2">
        <v>1605998</v>
      </c>
      <c r="H1099" s="2">
        <v>71</v>
      </c>
      <c r="I1099" s="2">
        <v>29.923103332519531</v>
      </c>
      <c r="J1099" s="2">
        <v>367.41009521484375</v>
      </c>
      <c r="K1099" s="2">
        <v>2</v>
      </c>
      <c r="L1099" s="75">
        <v>60</v>
      </c>
      <c r="M1099" s="75">
        <v>6.9564361572265625</v>
      </c>
      <c r="N1099" s="75">
        <v>99</v>
      </c>
      <c r="O1099" s="75">
        <v>7</v>
      </c>
      <c r="P1099" s="75">
        <v>7</v>
      </c>
      <c r="S1099" s="2" t="s">
        <v>102</v>
      </c>
      <c r="T1099" s="2">
        <v>5197</v>
      </c>
      <c r="U1099" s="2">
        <v>140</v>
      </c>
      <c r="V1099" s="2">
        <v>1</v>
      </c>
      <c r="X1099" s="2" t="s">
        <v>102</v>
      </c>
      <c r="Y1099" s="2">
        <v>5197</v>
      </c>
      <c r="Z1099" s="2">
        <v>0</v>
      </c>
      <c r="AB1099" s="2" t="s">
        <v>102</v>
      </c>
      <c r="AC1099" s="2">
        <v>5197</v>
      </c>
      <c r="AD1099" s="2">
        <v>28</v>
      </c>
      <c r="AF1099" s="2" t="s">
        <v>102</v>
      </c>
      <c r="AG1099" s="2">
        <v>5197</v>
      </c>
      <c r="AH1099" s="2">
        <v>0</v>
      </c>
    </row>
    <row r="1100" spans="2:34" x14ac:dyDescent="0.2">
      <c r="B1100" s="2" t="s">
        <v>76</v>
      </c>
      <c r="C1100" s="2" t="s">
        <v>102</v>
      </c>
      <c r="D1100" s="2">
        <v>5198</v>
      </c>
      <c r="E1100" s="73">
        <v>43255</v>
      </c>
      <c r="F1100" s="2">
        <v>542000</v>
      </c>
      <c r="G1100" s="2">
        <v>1611705</v>
      </c>
      <c r="H1100" s="2">
        <v>59</v>
      </c>
      <c r="I1100" s="2">
        <v>119.31317138671875</v>
      </c>
      <c r="J1100" s="2">
        <v>146.55313110351562</v>
      </c>
      <c r="K1100" s="2">
        <v>6</v>
      </c>
      <c r="L1100" s="75">
        <v>23</v>
      </c>
      <c r="M1100" s="75">
        <v>6.9564366340637207</v>
      </c>
      <c r="N1100" s="75">
        <v>99</v>
      </c>
      <c r="O1100" s="75">
        <v>7</v>
      </c>
      <c r="P1100" s="75">
        <v>7</v>
      </c>
      <c r="S1100" s="2" t="s">
        <v>102</v>
      </c>
      <c r="T1100" s="2">
        <v>5198</v>
      </c>
      <c r="U1100" s="2">
        <v>140</v>
      </c>
      <c r="V1100" s="2">
        <v>1</v>
      </c>
      <c r="X1100" s="2" t="s">
        <v>102</v>
      </c>
      <c r="Y1100" s="2">
        <v>5198</v>
      </c>
      <c r="Z1100" s="2">
        <v>0</v>
      </c>
      <c r="AB1100" s="2" t="s">
        <v>102</v>
      </c>
      <c r="AC1100" s="2">
        <v>5198</v>
      </c>
      <c r="AD1100" s="2">
        <v>37</v>
      </c>
      <c r="AF1100" s="2" t="s">
        <v>102</v>
      </c>
      <c r="AG1100" s="2">
        <v>5198</v>
      </c>
      <c r="AH1100" s="2">
        <v>3</v>
      </c>
    </row>
    <row r="1101" spans="2:34" x14ac:dyDescent="0.2">
      <c r="B1101" s="2" t="s">
        <v>76</v>
      </c>
      <c r="C1101" s="2" t="s">
        <v>102</v>
      </c>
      <c r="D1101" s="2">
        <v>5199</v>
      </c>
      <c r="E1101" s="73">
        <v>43255</v>
      </c>
      <c r="F1101" s="2">
        <v>542000</v>
      </c>
      <c r="G1101" s="2">
        <v>1613402</v>
      </c>
      <c r="H1101" s="2">
        <v>79</v>
      </c>
      <c r="I1101" s="2">
        <v>23.000247955322266</v>
      </c>
      <c r="J1101" s="2">
        <v>71.045333862304688</v>
      </c>
      <c r="K1101" s="2">
        <v>1</v>
      </c>
      <c r="L1101" s="75">
        <v>9</v>
      </c>
      <c r="M1101" s="75">
        <v>6.88616943359375</v>
      </c>
      <c r="N1101" s="75">
        <v>98</v>
      </c>
      <c r="O1101" s="75">
        <v>7</v>
      </c>
      <c r="P1101" s="75">
        <v>7</v>
      </c>
      <c r="S1101" s="2" t="s">
        <v>102</v>
      </c>
      <c r="T1101" s="2">
        <v>5199</v>
      </c>
      <c r="U1101" s="2">
        <v>140</v>
      </c>
      <c r="V1101" s="2">
        <v>1</v>
      </c>
      <c r="X1101" s="2" t="s">
        <v>102</v>
      </c>
      <c r="Y1101" s="2">
        <v>5199</v>
      </c>
      <c r="Z1101" s="2">
        <v>6</v>
      </c>
      <c r="AB1101" s="2" t="s">
        <v>102</v>
      </c>
      <c r="AC1101" s="2">
        <v>5199</v>
      </c>
      <c r="AD1101" s="2">
        <v>15</v>
      </c>
      <c r="AF1101" s="2" t="s">
        <v>102</v>
      </c>
      <c r="AG1101" s="2">
        <v>5199</v>
      </c>
      <c r="AH1101" s="2">
        <v>1</v>
      </c>
    </row>
    <row r="1102" spans="2:34" x14ac:dyDescent="0.2">
      <c r="B1102" s="2" t="s">
        <v>76</v>
      </c>
      <c r="C1102" s="2" t="s">
        <v>102</v>
      </c>
      <c r="D1102" s="2">
        <v>5200</v>
      </c>
      <c r="E1102" s="73">
        <v>43258</v>
      </c>
      <c r="F1102" s="2">
        <v>541998</v>
      </c>
      <c r="G1102" s="2">
        <v>1615100</v>
      </c>
      <c r="H1102" s="2">
        <v>47</v>
      </c>
      <c r="I1102" s="2">
        <v>130.65478515625</v>
      </c>
      <c r="J1102" s="2">
        <v>286.2821044921875</v>
      </c>
      <c r="K1102" s="2">
        <v>7</v>
      </c>
      <c r="L1102" s="75">
        <v>45</v>
      </c>
      <c r="M1102" s="75">
        <v>6.9564366340637207</v>
      </c>
      <c r="N1102" s="75">
        <v>99</v>
      </c>
      <c r="O1102" s="75">
        <v>7</v>
      </c>
      <c r="P1102" s="75">
        <v>7</v>
      </c>
      <c r="S1102" s="2" t="s">
        <v>102</v>
      </c>
      <c r="T1102" s="2">
        <v>5200</v>
      </c>
      <c r="U1102" s="2">
        <v>140</v>
      </c>
      <c r="V1102" s="2">
        <v>1</v>
      </c>
      <c r="X1102" s="2" t="s">
        <v>102</v>
      </c>
      <c r="Y1102" s="2">
        <v>5200</v>
      </c>
      <c r="Z1102" s="2">
        <v>0</v>
      </c>
      <c r="AB1102" s="2" t="s">
        <v>102</v>
      </c>
      <c r="AC1102" s="2">
        <v>5200</v>
      </c>
      <c r="AD1102" s="2">
        <v>22</v>
      </c>
      <c r="AF1102" s="2" t="s">
        <v>102</v>
      </c>
      <c r="AG1102" s="2">
        <v>5200</v>
      </c>
      <c r="AH1102" s="2">
        <v>0</v>
      </c>
    </row>
    <row r="1103" spans="2:34" x14ac:dyDescent="0.2">
      <c r="B1103" s="2" t="s">
        <v>76</v>
      </c>
      <c r="C1103" s="2" t="s">
        <v>102</v>
      </c>
      <c r="D1103" s="2">
        <v>5201</v>
      </c>
      <c r="E1103" s="73">
        <v>43259</v>
      </c>
      <c r="F1103" s="2">
        <v>542003</v>
      </c>
      <c r="G1103" s="2">
        <v>1620900</v>
      </c>
      <c r="H1103" s="2">
        <v>31</v>
      </c>
      <c r="I1103" s="2">
        <v>728.310302734375</v>
      </c>
      <c r="J1103" s="2">
        <v>129.30747985839844</v>
      </c>
      <c r="K1103" s="2">
        <v>23</v>
      </c>
      <c r="L1103" s="75">
        <v>24</v>
      </c>
      <c r="M1103" s="75">
        <v>6.9564361572265625</v>
      </c>
      <c r="N1103" s="75">
        <v>99</v>
      </c>
      <c r="O1103" s="75">
        <v>7</v>
      </c>
      <c r="P1103" s="75">
        <v>7</v>
      </c>
      <c r="S1103" s="2" t="s">
        <v>102</v>
      </c>
      <c r="T1103" s="2">
        <v>5201</v>
      </c>
      <c r="U1103" s="2">
        <v>140</v>
      </c>
      <c r="V1103" s="2">
        <v>1</v>
      </c>
      <c r="X1103" s="2" t="s">
        <v>102</v>
      </c>
      <c r="Y1103" s="2">
        <v>5201</v>
      </c>
      <c r="Z1103" s="2">
        <v>0</v>
      </c>
      <c r="AB1103" s="2" t="s">
        <v>102</v>
      </c>
      <c r="AC1103" s="2">
        <v>5201</v>
      </c>
      <c r="AD1103" s="2">
        <v>5</v>
      </c>
      <c r="AF1103" s="2" t="s">
        <v>102</v>
      </c>
      <c r="AG1103" s="2">
        <v>5201</v>
      </c>
      <c r="AH1103" s="2">
        <v>0</v>
      </c>
    </row>
    <row r="1104" spans="2:34" x14ac:dyDescent="0.2">
      <c r="B1104" s="2" t="s">
        <v>76</v>
      </c>
      <c r="C1104" s="2" t="s">
        <v>102</v>
      </c>
      <c r="D1104" s="2">
        <v>5202</v>
      </c>
      <c r="E1104" s="73">
        <v>43272</v>
      </c>
      <c r="F1104" s="2">
        <v>541999</v>
      </c>
      <c r="G1104" s="2">
        <v>1631706</v>
      </c>
      <c r="H1104" s="2">
        <v>27</v>
      </c>
      <c r="I1104" s="2">
        <v>279.63711547851562</v>
      </c>
      <c r="J1104" s="2">
        <v>200.04806518554687</v>
      </c>
      <c r="K1104" s="2">
        <v>15</v>
      </c>
      <c r="L1104" s="75">
        <v>32</v>
      </c>
      <c r="M1104" s="75">
        <v>6.9564361572265625</v>
      </c>
      <c r="N1104" s="75">
        <v>99</v>
      </c>
      <c r="O1104" s="75">
        <v>7</v>
      </c>
      <c r="P1104" s="75">
        <v>7</v>
      </c>
      <c r="S1104" s="2" t="s">
        <v>102</v>
      </c>
      <c r="T1104" s="2">
        <v>5202</v>
      </c>
      <c r="U1104" s="2">
        <v>140</v>
      </c>
      <c r="V1104" s="2">
        <v>1</v>
      </c>
      <c r="X1104" s="2" t="s">
        <v>102</v>
      </c>
      <c r="Y1104" s="2">
        <v>5202</v>
      </c>
      <c r="Z1104" s="2">
        <v>0</v>
      </c>
      <c r="AB1104" s="2" t="s">
        <v>102</v>
      </c>
      <c r="AC1104" s="2">
        <v>5202</v>
      </c>
      <c r="AD1104" s="2">
        <v>2</v>
      </c>
      <c r="AF1104" s="2" t="s">
        <v>102</v>
      </c>
      <c r="AG1104" s="2">
        <v>5202</v>
      </c>
      <c r="AH1104" s="2">
        <v>0</v>
      </c>
    </row>
    <row r="1105" spans="2:34" x14ac:dyDescent="0.2">
      <c r="B1105" s="2" t="s">
        <v>76</v>
      </c>
      <c r="C1105" s="2" t="s">
        <v>102</v>
      </c>
      <c r="D1105" s="2">
        <v>5203</v>
      </c>
      <c r="E1105" s="73">
        <v>43272</v>
      </c>
      <c r="F1105" s="2">
        <v>542001</v>
      </c>
      <c r="G1105" s="2">
        <v>1633404</v>
      </c>
      <c r="H1105" s="2">
        <v>60</v>
      </c>
      <c r="I1105" s="2">
        <v>27.740962982177734</v>
      </c>
      <c r="J1105" s="2">
        <v>273.94363403320312</v>
      </c>
      <c r="K1105" s="2">
        <v>2</v>
      </c>
      <c r="L1105" s="75">
        <v>48</v>
      </c>
      <c r="M1105" s="75">
        <v>6.9564361572265625</v>
      </c>
      <c r="N1105" s="75">
        <v>99</v>
      </c>
      <c r="O1105" s="75">
        <v>7</v>
      </c>
      <c r="P1105" s="75">
        <v>7</v>
      </c>
      <c r="S1105" s="2" t="s">
        <v>102</v>
      </c>
      <c r="T1105" s="2">
        <v>5203</v>
      </c>
      <c r="U1105" s="2">
        <v>140</v>
      </c>
      <c r="V1105" s="2">
        <v>1</v>
      </c>
      <c r="X1105" s="2" t="s">
        <v>102</v>
      </c>
      <c r="Y1105" s="2">
        <v>5203</v>
      </c>
      <c r="Z1105" s="2">
        <v>2</v>
      </c>
      <c r="AB1105" s="2" t="s">
        <v>102</v>
      </c>
      <c r="AC1105" s="2">
        <v>5203</v>
      </c>
      <c r="AD1105" s="2">
        <v>11</v>
      </c>
      <c r="AF1105" s="2" t="s">
        <v>102</v>
      </c>
      <c r="AG1105" s="2">
        <v>5203</v>
      </c>
      <c r="AH1105" s="2">
        <v>0</v>
      </c>
    </row>
    <row r="1106" spans="2:34" x14ac:dyDescent="0.2">
      <c r="B1106" s="2" t="s">
        <v>76</v>
      </c>
      <c r="C1106" s="2" t="s">
        <v>102</v>
      </c>
      <c r="D1106" s="2">
        <v>5204</v>
      </c>
      <c r="E1106" s="73">
        <v>43274</v>
      </c>
      <c r="F1106" s="2">
        <v>542001</v>
      </c>
      <c r="G1106" s="2">
        <v>1635096</v>
      </c>
      <c r="H1106" s="2">
        <v>62</v>
      </c>
      <c r="I1106" s="2">
        <v>50.325778961181641</v>
      </c>
      <c r="J1106" s="2">
        <v>402.47943115234375</v>
      </c>
      <c r="K1106" s="2">
        <v>2</v>
      </c>
      <c r="L1106" s="75">
        <v>70</v>
      </c>
      <c r="M1106" s="75">
        <v>6.9564361572265625</v>
      </c>
      <c r="N1106" s="75">
        <v>99</v>
      </c>
      <c r="O1106" s="75">
        <v>7</v>
      </c>
      <c r="P1106" s="75">
        <v>7</v>
      </c>
      <c r="S1106" s="2" t="s">
        <v>102</v>
      </c>
      <c r="T1106" s="2">
        <v>5204</v>
      </c>
      <c r="U1106" s="2">
        <v>140</v>
      </c>
      <c r="V1106" s="2">
        <v>1</v>
      </c>
      <c r="X1106" s="2" t="s">
        <v>102</v>
      </c>
      <c r="Y1106" s="2">
        <v>5204</v>
      </c>
      <c r="Z1106" s="2">
        <v>3</v>
      </c>
      <c r="AB1106" s="2" t="s">
        <v>102</v>
      </c>
      <c r="AC1106" s="2">
        <v>5204</v>
      </c>
      <c r="AD1106" s="2">
        <v>6</v>
      </c>
      <c r="AF1106" s="2" t="s">
        <v>102</v>
      </c>
      <c r="AG1106" s="2">
        <v>5204</v>
      </c>
      <c r="AH1106" s="2">
        <v>0</v>
      </c>
    </row>
    <row r="1107" spans="2:34" x14ac:dyDescent="0.2">
      <c r="B1107" s="2" t="s">
        <v>76</v>
      </c>
      <c r="C1107" s="2" t="s">
        <v>102</v>
      </c>
      <c r="D1107" s="2">
        <v>5205</v>
      </c>
      <c r="E1107" s="73">
        <v>43274</v>
      </c>
      <c r="F1107" s="2">
        <v>541996</v>
      </c>
      <c r="G1107" s="2">
        <v>1640900</v>
      </c>
      <c r="H1107" s="2">
        <v>52</v>
      </c>
      <c r="I1107" s="2">
        <v>11.879681587219238</v>
      </c>
      <c r="J1107" s="2">
        <v>191.86012268066406</v>
      </c>
      <c r="K1107" s="2">
        <v>1</v>
      </c>
      <c r="L1107" s="75">
        <v>36</v>
      </c>
      <c r="M1107" s="75">
        <v>7.0267033576965332</v>
      </c>
      <c r="N1107" s="75">
        <v>100</v>
      </c>
      <c r="O1107" s="75">
        <v>7</v>
      </c>
      <c r="P1107" s="75">
        <v>7</v>
      </c>
      <c r="S1107" s="2" t="s">
        <v>102</v>
      </c>
      <c r="T1107" s="2">
        <v>5205</v>
      </c>
      <c r="U1107" s="2">
        <v>140</v>
      </c>
      <c r="V1107" s="2">
        <v>1</v>
      </c>
      <c r="X1107" s="2" t="s">
        <v>102</v>
      </c>
      <c r="Y1107" s="2">
        <v>5205</v>
      </c>
      <c r="Z1107" s="2">
        <v>0</v>
      </c>
      <c r="AB1107" s="2" t="s">
        <v>102</v>
      </c>
      <c r="AC1107" s="2">
        <v>5205</v>
      </c>
      <c r="AD1107" s="2">
        <v>16</v>
      </c>
      <c r="AF1107" s="2" t="s">
        <v>102</v>
      </c>
      <c r="AG1107" s="2">
        <v>5205</v>
      </c>
      <c r="AH1107" s="2">
        <v>0</v>
      </c>
    </row>
    <row r="1108" spans="2:34" x14ac:dyDescent="0.2">
      <c r="B1108" s="2" t="s">
        <v>76</v>
      </c>
      <c r="C1108" s="2" t="s">
        <v>102</v>
      </c>
      <c r="D1108" s="2">
        <v>5206</v>
      </c>
      <c r="E1108" s="73">
        <v>43253</v>
      </c>
      <c r="F1108" s="2">
        <v>543013</v>
      </c>
      <c r="G1108" s="2">
        <v>1602600</v>
      </c>
      <c r="H1108" s="2">
        <v>81</v>
      </c>
      <c r="I1108" s="2">
        <v>53.926860809326172</v>
      </c>
      <c r="J1108" s="2">
        <v>104.58194732666016</v>
      </c>
      <c r="K1108" s="2">
        <v>4</v>
      </c>
      <c r="L1108" s="75">
        <v>16</v>
      </c>
      <c r="M1108" s="75">
        <v>6.88616943359375</v>
      </c>
      <c r="N1108" s="75">
        <v>98</v>
      </c>
      <c r="O1108" s="75">
        <v>7</v>
      </c>
      <c r="P1108" s="75">
        <v>7</v>
      </c>
      <c r="S1108" s="2" t="s">
        <v>102</v>
      </c>
      <c r="T1108" s="2">
        <v>5206</v>
      </c>
      <c r="U1108" s="2">
        <v>120</v>
      </c>
      <c r="V1108" s="2">
        <v>1</v>
      </c>
      <c r="X1108" s="2" t="s">
        <v>102</v>
      </c>
      <c r="Y1108" s="2">
        <v>5206</v>
      </c>
      <c r="Z1108" s="2">
        <v>2</v>
      </c>
      <c r="AB1108" s="2" t="s">
        <v>102</v>
      </c>
      <c r="AC1108" s="2">
        <v>5206</v>
      </c>
      <c r="AD1108" s="2">
        <v>24</v>
      </c>
      <c r="AF1108" s="2" t="s">
        <v>102</v>
      </c>
      <c r="AG1108" s="2">
        <v>5206</v>
      </c>
      <c r="AH1108" s="2">
        <v>0</v>
      </c>
    </row>
    <row r="1109" spans="2:34" x14ac:dyDescent="0.2">
      <c r="B1109" s="2" t="s">
        <v>76</v>
      </c>
      <c r="C1109" s="2" t="s">
        <v>102</v>
      </c>
      <c r="D1109" s="2">
        <v>5207</v>
      </c>
      <c r="E1109" s="73">
        <v>43254</v>
      </c>
      <c r="F1109" s="2">
        <v>542999</v>
      </c>
      <c r="G1109" s="2">
        <v>1604305</v>
      </c>
      <c r="H1109" s="2">
        <v>77</v>
      </c>
      <c r="I1109" s="2">
        <v>20.899694442749023</v>
      </c>
      <c r="J1109" s="2">
        <v>82.775047302246094</v>
      </c>
      <c r="K1109" s="2">
        <v>1</v>
      </c>
      <c r="L1109" s="75">
        <v>11</v>
      </c>
      <c r="M1109" s="75">
        <v>6.88616943359375</v>
      </c>
      <c r="N1109" s="75">
        <v>98</v>
      </c>
      <c r="O1109" s="75">
        <v>7</v>
      </c>
      <c r="P1109" s="75">
        <v>7</v>
      </c>
      <c r="S1109" s="2" t="s">
        <v>102</v>
      </c>
      <c r="T1109" s="2">
        <v>5207</v>
      </c>
      <c r="U1109" s="2">
        <v>140</v>
      </c>
      <c r="V1109" s="2">
        <v>1</v>
      </c>
      <c r="X1109" s="2" t="s">
        <v>102</v>
      </c>
      <c r="Y1109" s="2">
        <v>5207</v>
      </c>
      <c r="Z1109" s="2">
        <v>6</v>
      </c>
      <c r="AB1109" s="2" t="s">
        <v>102</v>
      </c>
      <c r="AC1109" s="2">
        <v>5207</v>
      </c>
      <c r="AD1109" s="2">
        <v>16</v>
      </c>
      <c r="AF1109" s="2" t="s">
        <v>102</v>
      </c>
      <c r="AG1109" s="2">
        <v>5207</v>
      </c>
      <c r="AH1109" s="2">
        <v>0</v>
      </c>
    </row>
    <row r="1110" spans="2:34" x14ac:dyDescent="0.2">
      <c r="B1110" s="2" t="s">
        <v>76</v>
      </c>
      <c r="C1110" s="2" t="s">
        <v>102</v>
      </c>
      <c r="D1110" s="2">
        <v>5208</v>
      </c>
      <c r="E1110" s="73">
        <v>43252</v>
      </c>
      <c r="F1110" s="2">
        <v>543001</v>
      </c>
      <c r="G1110" s="2">
        <v>1610002</v>
      </c>
      <c r="H1110" s="2">
        <v>71</v>
      </c>
      <c r="I1110" s="2">
        <v>42.889450073242188</v>
      </c>
      <c r="J1110" s="2">
        <v>86.04412841796875</v>
      </c>
      <c r="K1110" s="2">
        <v>3</v>
      </c>
      <c r="L1110" s="75">
        <v>14</v>
      </c>
      <c r="M1110" s="75">
        <v>6.9564361572265625</v>
      </c>
      <c r="N1110" s="75">
        <v>99</v>
      </c>
      <c r="O1110" s="75">
        <v>7</v>
      </c>
      <c r="P1110" s="75">
        <v>7</v>
      </c>
      <c r="S1110" s="2" t="s">
        <v>102</v>
      </c>
      <c r="T1110" s="2">
        <v>5208</v>
      </c>
      <c r="U1110" s="2">
        <v>140</v>
      </c>
      <c r="V1110" s="2">
        <v>1</v>
      </c>
      <c r="X1110" s="2" t="s">
        <v>102</v>
      </c>
      <c r="Y1110" s="2">
        <v>5208</v>
      </c>
      <c r="Z1110" s="2">
        <v>5</v>
      </c>
      <c r="AB1110" s="2" t="s">
        <v>102</v>
      </c>
      <c r="AC1110" s="2">
        <v>5208</v>
      </c>
      <c r="AD1110" s="2">
        <v>8</v>
      </c>
      <c r="AF1110" s="2" t="s">
        <v>102</v>
      </c>
      <c r="AG1110" s="2">
        <v>5208</v>
      </c>
      <c r="AH1110" s="2">
        <v>0</v>
      </c>
    </row>
    <row r="1111" spans="2:34" x14ac:dyDescent="0.2">
      <c r="B1111" s="2" t="s">
        <v>76</v>
      </c>
      <c r="C1111" s="2" t="s">
        <v>102</v>
      </c>
      <c r="D1111" s="2">
        <v>5209</v>
      </c>
      <c r="E1111" s="73">
        <v>43255</v>
      </c>
      <c r="F1111" s="2">
        <v>543000</v>
      </c>
      <c r="G1111" s="2">
        <v>1611803</v>
      </c>
      <c r="H1111" s="2">
        <v>66</v>
      </c>
      <c r="I1111" s="2">
        <v>29.262031555175781</v>
      </c>
      <c r="J1111" s="2">
        <v>123.96382141113281</v>
      </c>
      <c r="K1111" s="2">
        <v>2</v>
      </c>
      <c r="L1111" s="75">
        <v>23</v>
      </c>
      <c r="M1111" s="75">
        <v>6.88616943359375</v>
      </c>
      <c r="N1111" s="75">
        <v>98</v>
      </c>
      <c r="O1111" s="75">
        <v>7</v>
      </c>
      <c r="P1111" s="75">
        <v>7</v>
      </c>
      <c r="S1111" s="2" t="s">
        <v>102</v>
      </c>
      <c r="T1111" s="2">
        <v>5209</v>
      </c>
      <c r="U1111" s="2">
        <v>140</v>
      </c>
      <c r="V1111" s="2">
        <v>1</v>
      </c>
      <c r="X1111" s="2" t="s">
        <v>102</v>
      </c>
      <c r="Y1111" s="2">
        <v>5209</v>
      </c>
      <c r="Z1111" s="2">
        <v>2</v>
      </c>
      <c r="AB1111" s="2" t="s">
        <v>102</v>
      </c>
      <c r="AC1111" s="2">
        <v>5209</v>
      </c>
      <c r="AD1111" s="2">
        <v>7</v>
      </c>
      <c r="AF1111" s="2" t="s">
        <v>102</v>
      </c>
      <c r="AG1111" s="2">
        <v>5209</v>
      </c>
      <c r="AH1111" s="2">
        <v>0</v>
      </c>
    </row>
    <row r="1112" spans="2:34" x14ac:dyDescent="0.2">
      <c r="B1112" s="2" t="s">
        <v>76</v>
      </c>
      <c r="C1112" s="2" t="s">
        <v>102</v>
      </c>
      <c r="D1112" s="2">
        <v>5210</v>
      </c>
      <c r="E1112" s="73">
        <v>43255</v>
      </c>
      <c r="F1112" s="2">
        <v>542999</v>
      </c>
      <c r="G1112" s="2">
        <v>1613499</v>
      </c>
      <c r="H1112" s="2">
        <v>37</v>
      </c>
      <c r="I1112" s="2">
        <v>320.287841796875</v>
      </c>
      <c r="J1112" s="2">
        <v>304.9901123046875</v>
      </c>
      <c r="K1112" s="2">
        <v>10</v>
      </c>
      <c r="L1112" s="75">
        <v>53</v>
      </c>
      <c r="M1112" s="75">
        <v>6.88616943359375</v>
      </c>
      <c r="N1112" s="75">
        <v>98</v>
      </c>
      <c r="O1112" s="75">
        <v>7</v>
      </c>
      <c r="P1112" s="75">
        <v>7</v>
      </c>
      <c r="S1112" s="2" t="s">
        <v>102</v>
      </c>
      <c r="T1112" s="2">
        <v>5210</v>
      </c>
      <c r="U1112" s="2">
        <v>140</v>
      </c>
      <c r="V1112" s="2">
        <v>1</v>
      </c>
      <c r="X1112" s="2" t="s">
        <v>102</v>
      </c>
      <c r="Y1112" s="2">
        <v>5210</v>
      </c>
      <c r="Z1112" s="2">
        <v>0</v>
      </c>
      <c r="AB1112" s="2" t="s">
        <v>102</v>
      </c>
      <c r="AC1112" s="2">
        <v>5210</v>
      </c>
      <c r="AD1112" s="2">
        <v>5</v>
      </c>
      <c r="AF1112" s="2" t="s">
        <v>102</v>
      </c>
      <c r="AG1112" s="2">
        <v>5210</v>
      </c>
      <c r="AH1112" s="2">
        <v>0</v>
      </c>
    </row>
    <row r="1113" spans="2:34" x14ac:dyDescent="0.2">
      <c r="B1113" s="2" t="s">
        <v>76</v>
      </c>
      <c r="C1113" s="2" t="s">
        <v>102</v>
      </c>
      <c r="D1113" s="2">
        <v>5211</v>
      </c>
      <c r="E1113" s="73">
        <v>43257</v>
      </c>
      <c r="F1113" s="2">
        <v>543000</v>
      </c>
      <c r="G1113" s="2">
        <v>1615197</v>
      </c>
      <c r="H1113" s="2">
        <v>77</v>
      </c>
      <c r="I1113" s="2">
        <v>50.944629669189453</v>
      </c>
      <c r="J1113" s="2">
        <v>239.76737976074219</v>
      </c>
      <c r="K1113" s="2">
        <v>4</v>
      </c>
      <c r="L1113" s="75">
        <v>34</v>
      </c>
      <c r="M1113" s="75">
        <v>6.9564361572265625</v>
      </c>
      <c r="N1113" s="75">
        <v>99</v>
      </c>
      <c r="O1113" s="75">
        <v>7</v>
      </c>
      <c r="P1113" s="75">
        <v>7</v>
      </c>
      <c r="S1113" s="2" t="s">
        <v>102</v>
      </c>
      <c r="T1113" s="2">
        <v>5211</v>
      </c>
      <c r="U1113" s="2">
        <v>140</v>
      </c>
      <c r="V1113" s="2">
        <v>1</v>
      </c>
      <c r="X1113" s="2" t="s">
        <v>102</v>
      </c>
      <c r="Y1113" s="2">
        <v>5211</v>
      </c>
      <c r="Z1113" s="2">
        <v>2</v>
      </c>
      <c r="AB1113" s="2" t="s">
        <v>102</v>
      </c>
      <c r="AC1113" s="2">
        <v>5211</v>
      </c>
      <c r="AD1113" s="2">
        <v>17</v>
      </c>
      <c r="AF1113" s="2" t="s">
        <v>102</v>
      </c>
      <c r="AG1113" s="2">
        <v>5211</v>
      </c>
      <c r="AH1113" s="2">
        <v>0</v>
      </c>
    </row>
    <row r="1114" spans="2:34" x14ac:dyDescent="0.2">
      <c r="B1114" s="2" t="s">
        <v>76</v>
      </c>
      <c r="C1114" s="2" t="s">
        <v>102</v>
      </c>
      <c r="D1114" s="2">
        <v>5212</v>
      </c>
      <c r="E1114" s="73">
        <v>43257</v>
      </c>
      <c r="F1114" s="2">
        <v>542999</v>
      </c>
      <c r="G1114" s="2">
        <v>1620900</v>
      </c>
      <c r="H1114" s="2">
        <v>78</v>
      </c>
      <c r="I1114" s="2">
        <v>90.031829833984375</v>
      </c>
      <c r="J1114" s="2">
        <v>221.57107543945312</v>
      </c>
      <c r="K1114" s="2">
        <v>5</v>
      </c>
      <c r="L1114" s="75">
        <v>33</v>
      </c>
      <c r="M1114" s="75">
        <v>6.9564361572265625</v>
      </c>
      <c r="N1114" s="75">
        <v>99</v>
      </c>
      <c r="O1114" s="75">
        <v>7</v>
      </c>
      <c r="P1114" s="75">
        <v>7</v>
      </c>
      <c r="S1114" s="2" t="s">
        <v>102</v>
      </c>
      <c r="T1114" s="2">
        <v>5212</v>
      </c>
      <c r="U1114" s="2">
        <v>140</v>
      </c>
      <c r="V1114" s="2">
        <v>1</v>
      </c>
      <c r="X1114" s="2" t="s">
        <v>102</v>
      </c>
      <c r="Y1114" s="2">
        <v>5212</v>
      </c>
      <c r="Z1114" s="2">
        <v>0</v>
      </c>
      <c r="AB1114" s="2" t="s">
        <v>102</v>
      </c>
      <c r="AC1114" s="2">
        <v>5212</v>
      </c>
      <c r="AD1114" s="2">
        <v>16</v>
      </c>
      <c r="AF1114" s="2" t="s">
        <v>102</v>
      </c>
      <c r="AG1114" s="2">
        <v>5212</v>
      </c>
      <c r="AH1114" s="2">
        <v>0</v>
      </c>
    </row>
    <row r="1115" spans="2:34" x14ac:dyDescent="0.2">
      <c r="B1115" s="2" t="s">
        <v>76</v>
      </c>
      <c r="C1115" s="2" t="s">
        <v>102</v>
      </c>
      <c r="D1115" s="2">
        <v>5213</v>
      </c>
      <c r="E1115" s="73">
        <v>43257</v>
      </c>
      <c r="F1115" s="2">
        <v>543000</v>
      </c>
      <c r="G1115" s="2">
        <v>1622604</v>
      </c>
      <c r="H1115" s="2">
        <v>80</v>
      </c>
      <c r="I1115" s="2">
        <v>144.38858032226562</v>
      </c>
      <c r="J1115" s="2">
        <v>266.3153076171875</v>
      </c>
      <c r="K1115" s="2">
        <v>9</v>
      </c>
      <c r="L1115" s="75">
        <v>45</v>
      </c>
      <c r="M1115" s="75">
        <v>6.9564361572265625</v>
      </c>
      <c r="N1115" s="75">
        <v>99</v>
      </c>
      <c r="O1115" s="75">
        <v>7</v>
      </c>
      <c r="P1115" s="75">
        <v>7</v>
      </c>
      <c r="S1115" s="2" t="s">
        <v>102</v>
      </c>
      <c r="T1115" s="2">
        <v>5213</v>
      </c>
      <c r="U1115" s="2">
        <v>140</v>
      </c>
      <c r="V1115" s="2">
        <v>1</v>
      </c>
      <c r="X1115" s="2" t="s">
        <v>102</v>
      </c>
      <c r="Y1115" s="2">
        <v>5213</v>
      </c>
      <c r="Z1115" s="2">
        <v>0</v>
      </c>
      <c r="AB1115" s="2" t="s">
        <v>102</v>
      </c>
      <c r="AC1115" s="2">
        <v>5213</v>
      </c>
      <c r="AD1115" s="2">
        <v>15</v>
      </c>
      <c r="AF1115" s="2" t="s">
        <v>102</v>
      </c>
      <c r="AG1115" s="2">
        <v>5213</v>
      </c>
      <c r="AH1115" s="2">
        <v>0</v>
      </c>
    </row>
    <row r="1116" spans="2:34" x14ac:dyDescent="0.2">
      <c r="B1116" s="2" t="s">
        <v>76</v>
      </c>
      <c r="C1116" s="2" t="s">
        <v>102</v>
      </c>
      <c r="D1116" s="2">
        <v>5214</v>
      </c>
      <c r="E1116" s="73">
        <v>43272</v>
      </c>
      <c r="F1116" s="2">
        <v>543002</v>
      </c>
      <c r="G1116" s="2">
        <v>1631799</v>
      </c>
      <c r="H1116" s="2">
        <v>40</v>
      </c>
      <c r="I1116" s="2">
        <v>251.86029052734375</v>
      </c>
      <c r="J1116" s="2">
        <v>218.73330688476562</v>
      </c>
      <c r="K1116" s="2">
        <v>13</v>
      </c>
      <c r="L1116" s="75">
        <v>35</v>
      </c>
      <c r="M1116" s="75">
        <v>6.88616943359375</v>
      </c>
      <c r="N1116" s="75">
        <v>98</v>
      </c>
      <c r="O1116" s="75">
        <v>7</v>
      </c>
      <c r="P1116" s="75">
        <v>7</v>
      </c>
      <c r="S1116" s="2" t="s">
        <v>102</v>
      </c>
      <c r="T1116" s="2">
        <v>5214</v>
      </c>
      <c r="U1116" s="2">
        <v>140</v>
      </c>
      <c r="V1116" s="2">
        <v>1</v>
      </c>
      <c r="X1116" s="2" t="s">
        <v>102</v>
      </c>
      <c r="Y1116" s="2">
        <v>5214</v>
      </c>
      <c r="Z1116" s="2">
        <v>0</v>
      </c>
      <c r="AB1116" s="2" t="s">
        <v>102</v>
      </c>
      <c r="AC1116" s="2">
        <v>5214</v>
      </c>
      <c r="AD1116" s="2">
        <v>12</v>
      </c>
      <c r="AF1116" s="2" t="s">
        <v>102</v>
      </c>
      <c r="AG1116" s="2">
        <v>5214</v>
      </c>
      <c r="AH1116" s="2">
        <v>0</v>
      </c>
    </row>
    <row r="1117" spans="2:34" x14ac:dyDescent="0.2">
      <c r="B1117" s="2" t="s">
        <v>76</v>
      </c>
      <c r="C1117" s="2" t="s">
        <v>102</v>
      </c>
      <c r="D1117" s="2">
        <v>5215</v>
      </c>
      <c r="E1117" s="73">
        <v>43272</v>
      </c>
      <c r="F1117" s="2">
        <v>543005</v>
      </c>
      <c r="G1117" s="2">
        <v>1633502</v>
      </c>
      <c r="H1117" s="2">
        <v>54</v>
      </c>
      <c r="I1117" s="2">
        <v>65.0684814453125</v>
      </c>
      <c r="J1117" s="2">
        <v>175.783935546875</v>
      </c>
      <c r="K1117" s="2">
        <v>4</v>
      </c>
      <c r="L1117" s="75">
        <v>29</v>
      </c>
      <c r="M1117" s="75">
        <v>6.88616943359375</v>
      </c>
      <c r="N1117" s="75">
        <v>98</v>
      </c>
      <c r="O1117" s="75">
        <v>7</v>
      </c>
      <c r="P1117" s="75">
        <v>7</v>
      </c>
      <c r="S1117" s="2" t="s">
        <v>102</v>
      </c>
      <c r="T1117" s="2">
        <v>5215</v>
      </c>
      <c r="U1117" s="2">
        <v>141</v>
      </c>
      <c r="V1117" s="2">
        <v>1</v>
      </c>
      <c r="X1117" s="2" t="s">
        <v>102</v>
      </c>
      <c r="Y1117" s="2">
        <v>5215</v>
      </c>
      <c r="Z1117" s="2">
        <v>0</v>
      </c>
      <c r="AB1117" s="2" t="s">
        <v>102</v>
      </c>
      <c r="AC1117" s="2">
        <v>5215</v>
      </c>
      <c r="AD1117" s="2">
        <v>6</v>
      </c>
      <c r="AF1117" s="2" t="s">
        <v>102</v>
      </c>
      <c r="AG1117" s="2">
        <v>5215</v>
      </c>
      <c r="AH1117" s="2">
        <v>0</v>
      </c>
    </row>
    <row r="1118" spans="2:34" x14ac:dyDescent="0.2">
      <c r="B1118" s="2" t="s">
        <v>76</v>
      </c>
      <c r="C1118" s="2" t="s">
        <v>102</v>
      </c>
      <c r="D1118" s="2">
        <v>5216</v>
      </c>
      <c r="E1118" s="73">
        <v>43274</v>
      </c>
      <c r="F1118" s="2">
        <v>543001</v>
      </c>
      <c r="G1118" s="2">
        <v>1635305</v>
      </c>
      <c r="H1118" s="2">
        <v>51</v>
      </c>
      <c r="I1118" s="2">
        <v>0</v>
      </c>
      <c r="J1118" s="2">
        <v>153.365478515625</v>
      </c>
      <c r="K1118" s="2">
        <v>0</v>
      </c>
      <c r="L1118" s="75">
        <v>30</v>
      </c>
      <c r="M1118" s="75">
        <v>6.88616943359375</v>
      </c>
      <c r="N1118" s="75">
        <v>98</v>
      </c>
      <c r="O1118" s="75">
        <v>7</v>
      </c>
      <c r="P1118" s="75">
        <v>7</v>
      </c>
      <c r="S1118" s="2" t="s">
        <v>102</v>
      </c>
      <c r="T1118" s="2">
        <v>5216</v>
      </c>
      <c r="U1118" s="2">
        <v>139</v>
      </c>
      <c r="V1118" s="2">
        <v>1</v>
      </c>
      <c r="X1118" s="2" t="s">
        <v>102</v>
      </c>
      <c r="Y1118" s="2">
        <v>5216</v>
      </c>
      <c r="Z1118" s="2">
        <v>0</v>
      </c>
      <c r="AB1118" s="2" t="s">
        <v>102</v>
      </c>
      <c r="AC1118" s="2">
        <v>5216</v>
      </c>
      <c r="AD1118" s="2">
        <v>13</v>
      </c>
      <c r="AF1118" s="2" t="s">
        <v>102</v>
      </c>
      <c r="AG1118" s="2">
        <v>5216</v>
      </c>
      <c r="AH1118" s="2">
        <v>0</v>
      </c>
    </row>
    <row r="1119" spans="2:34" x14ac:dyDescent="0.2">
      <c r="B1119" s="2" t="s">
        <v>76</v>
      </c>
      <c r="C1119" s="2" t="s">
        <v>102</v>
      </c>
      <c r="D1119" s="2">
        <v>5217</v>
      </c>
      <c r="E1119" s="73">
        <v>43274</v>
      </c>
      <c r="F1119" s="2">
        <v>543001</v>
      </c>
      <c r="G1119" s="2">
        <v>1640997</v>
      </c>
      <c r="H1119" s="2">
        <v>53</v>
      </c>
      <c r="I1119" s="2">
        <v>62.488224029541016</v>
      </c>
      <c r="J1119" s="2">
        <v>253.98271179199219</v>
      </c>
      <c r="K1119" s="2">
        <v>4</v>
      </c>
      <c r="L1119" s="75">
        <v>45</v>
      </c>
      <c r="M1119" s="75">
        <v>6.9564361572265625</v>
      </c>
      <c r="N1119" s="75">
        <v>99</v>
      </c>
      <c r="O1119" s="75">
        <v>7</v>
      </c>
      <c r="P1119" s="75">
        <v>7</v>
      </c>
      <c r="S1119" s="2" t="s">
        <v>102</v>
      </c>
      <c r="T1119" s="2">
        <v>5217</v>
      </c>
      <c r="U1119" s="2">
        <v>140</v>
      </c>
      <c r="V1119" s="2">
        <v>1</v>
      </c>
      <c r="X1119" s="2" t="s">
        <v>102</v>
      </c>
      <c r="Y1119" s="2">
        <v>5217</v>
      </c>
      <c r="Z1119" s="2">
        <v>0</v>
      </c>
      <c r="AB1119" s="2" t="s">
        <v>102</v>
      </c>
      <c r="AC1119" s="2">
        <v>5217</v>
      </c>
      <c r="AD1119" s="2">
        <v>18</v>
      </c>
      <c r="AF1119" s="2" t="s">
        <v>102</v>
      </c>
      <c r="AG1119" s="2">
        <v>5217</v>
      </c>
      <c r="AH1119" s="2">
        <v>0</v>
      </c>
    </row>
    <row r="1120" spans="2:34" x14ac:dyDescent="0.2">
      <c r="B1120" s="2" t="s">
        <v>76</v>
      </c>
      <c r="C1120" s="2" t="s">
        <v>102</v>
      </c>
      <c r="D1120" s="2">
        <v>5218</v>
      </c>
      <c r="E1120" s="73">
        <v>43250</v>
      </c>
      <c r="F1120" s="2">
        <v>543995</v>
      </c>
      <c r="G1120" s="2">
        <v>1602600</v>
      </c>
      <c r="H1120" s="2">
        <v>57</v>
      </c>
      <c r="I1120" s="2">
        <v>56.657192230224609</v>
      </c>
      <c r="J1120" s="2">
        <v>250.06781005859375</v>
      </c>
      <c r="K1120" s="2">
        <v>4</v>
      </c>
      <c r="L1120" s="75">
        <v>41</v>
      </c>
      <c r="M1120" s="75">
        <v>6.9564366340637207</v>
      </c>
      <c r="N1120" s="75">
        <v>99</v>
      </c>
      <c r="O1120" s="75">
        <v>7</v>
      </c>
      <c r="P1120" s="75">
        <v>7</v>
      </c>
      <c r="S1120" s="2" t="s">
        <v>102</v>
      </c>
      <c r="T1120" s="2">
        <v>5218</v>
      </c>
      <c r="U1120" s="2">
        <v>140</v>
      </c>
      <c r="V1120" s="2">
        <v>1</v>
      </c>
      <c r="X1120" s="2" t="s">
        <v>102</v>
      </c>
      <c r="Y1120" s="2">
        <v>5218</v>
      </c>
      <c r="Z1120" s="2">
        <v>0</v>
      </c>
      <c r="AB1120" s="2" t="s">
        <v>102</v>
      </c>
      <c r="AC1120" s="2">
        <v>5218</v>
      </c>
      <c r="AD1120" s="2">
        <v>23</v>
      </c>
      <c r="AF1120" s="2" t="s">
        <v>102</v>
      </c>
      <c r="AG1120" s="2">
        <v>5218</v>
      </c>
      <c r="AH1120" s="2">
        <v>0</v>
      </c>
    </row>
    <row r="1121" spans="2:34" x14ac:dyDescent="0.2">
      <c r="B1121" s="2" t="s">
        <v>76</v>
      </c>
      <c r="C1121" s="2" t="s">
        <v>102</v>
      </c>
      <c r="D1121" s="2">
        <v>5219</v>
      </c>
      <c r="E1121" s="73">
        <v>43250</v>
      </c>
      <c r="F1121" s="2">
        <v>543995</v>
      </c>
      <c r="G1121" s="2">
        <v>1604300</v>
      </c>
      <c r="H1121" s="2">
        <v>52</v>
      </c>
      <c r="I1121" s="2">
        <v>176.44786071777344</v>
      </c>
      <c r="J1121" s="2">
        <v>312.50491333007812</v>
      </c>
      <c r="K1121" s="2">
        <v>8</v>
      </c>
      <c r="L1121" s="75">
        <v>48</v>
      </c>
      <c r="M1121" s="75">
        <v>6.88616943359375</v>
      </c>
      <c r="N1121" s="75">
        <v>98</v>
      </c>
      <c r="O1121" s="75">
        <v>7</v>
      </c>
      <c r="P1121" s="75">
        <v>7</v>
      </c>
      <c r="S1121" s="2" t="s">
        <v>102</v>
      </c>
      <c r="T1121" s="2">
        <v>5219</v>
      </c>
      <c r="U1121" s="2">
        <v>141</v>
      </c>
      <c r="V1121" s="2">
        <v>1</v>
      </c>
      <c r="X1121" s="2" t="s">
        <v>102</v>
      </c>
      <c r="Y1121" s="2">
        <v>5219</v>
      </c>
      <c r="Z1121" s="2">
        <v>0</v>
      </c>
      <c r="AB1121" s="2" t="s">
        <v>102</v>
      </c>
      <c r="AC1121" s="2">
        <v>5219</v>
      </c>
      <c r="AD1121" s="2">
        <v>40</v>
      </c>
      <c r="AF1121" s="2" t="s">
        <v>102</v>
      </c>
      <c r="AG1121" s="2">
        <v>5219</v>
      </c>
      <c r="AH1121" s="2">
        <v>0</v>
      </c>
    </row>
    <row r="1122" spans="2:34" x14ac:dyDescent="0.2">
      <c r="B1122" s="2" t="s">
        <v>76</v>
      </c>
      <c r="C1122" s="2" t="s">
        <v>102</v>
      </c>
      <c r="D1122" s="2">
        <v>5220</v>
      </c>
      <c r="E1122" s="73">
        <v>43252</v>
      </c>
      <c r="F1122" s="2">
        <v>543999</v>
      </c>
      <c r="G1122" s="2">
        <v>1610100</v>
      </c>
      <c r="H1122" s="2">
        <v>50</v>
      </c>
      <c r="I1122" s="2">
        <v>238.50126647949219</v>
      </c>
      <c r="J1122" s="2">
        <v>397.90457153320312</v>
      </c>
      <c r="K1122" s="2">
        <v>13</v>
      </c>
      <c r="L1122" s="75">
        <v>63</v>
      </c>
      <c r="M1122" s="75">
        <v>6.9564366340637207</v>
      </c>
      <c r="N1122" s="75">
        <v>99</v>
      </c>
      <c r="O1122" s="75">
        <v>7</v>
      </c>
      <c r="P1122" s="75">
        <v>7</v>
      </c>
      <c r="S1122" s="2" t="s">
        <v>102</v>
      </c>
      <c r="T1122" s="2">
        <v>5220</v>
      </c>
      <c r="U1122" s="2">
        <v>142</v>
      </c>
      <c r="V1122" s="2">
        <v>1</v>
      </c>
      <c r="X1122" s="2" t="s">
        <v>102</v>
      </c>
      <c r="Y1122" s="2">
        <v>5220</v>
      </c>
      <c r="Z1122" s="2">
        <v>0</v>
      </c>
      <c r="AB1122" s="2" t="s">
        <v>102</v>
      </c>
      <c r="AC1122" s="2">
        <v>5220</v>
      </c>
      <c r="AD1122" s="2">
        <v>21</v>
      </c>
      <c r="AF1122" s="2" t="s">
        <v>102</v>
      </c>
      <c r="AG1122" s="2">
        <v>5220</v>
      </c>
      <c r="AH1122" s="2">
        <v>0</v>
      </c>
    </row>
    <row r="1123" spans="2:34" x14ac:dyDescent="0.2">
      <c r="B1123" s="2" t="s">
        <v>76</v>
      </c>
      <c r="C1123" s="2" t="s">
        <v>102</v>
      </c>
      <c r="D1123" s="2">
        <v>5221</v>
      </c>
      <c r="E1123" s="73">
        <v>43252</v>
      </c>
      <c r="F1123" s="2">
        <v>543999</v>
      </c>
      <c r="G1123" s="2">
        <v>1611800</v>
      </c>
      <c r="H1123" s="2">
        <v>77</v>
      </c>
      <c r="I1123" s="2">
        <v>87.0498046875</v>
      </c>
      <c r="J1123" s="2">
        <v>220.27784729003906</v>
      </c>
      <c r="K1123" s="2">
        <v>5</v>
      </c>
      <c r="L1123" s="75">
        <v>37</v>
      </c>
      <c r="M1123" s="75">
        <v>6.9564361572265625</v>
      </c>
      <c r="N1123" s="75">
        <v>99</v>
      </c>
      <c r="O1123" s="75">
        <v>7</v>
      </c>
      <c r="P1123" s="75">
        <v>7</v>
      </c>
      <c r="S1123" s="2" t="s">
        <v>102</v>
      </c>
      <c r="T1123" s="2">
        <v>5221</v>
      </c>
      <c r="U1123" s="2">
        <v>140</v>
      </c>
      <c r="V1123" s="2">
        <v>1</v>
      </c>
      <c r="X1123" s="2" t="s">
        <v>102</v>
      </c>
      <c r="Y1123" s="2">
        <v>5221</v>
      </c>
      <c r="Z1123" s="2">
        <v>4</v>
      </c>
      <c r="AB1123" s="2" t="s">
        <v>102</v>
      </c>
      <c r="AC1123" s="2">
        <v>5221</v>
      </c>
      <c r="AD1123" s="2">
        <v>9</v>
      </c>
      <c r="AF1123" s="2" t="s">
        <v>102</v>
      </c>
      <c r="AG1123" s="2">
        <v>5221</v>
      </c>
      <c r="AH1123" s="2">
        <v>0</v>
      </c>
    </row>
    <row r="1124" spans="2:34" x14ac:dyDescent="0.2">
      <c r="B1124" s="2" t="s">
        <v>76</v>
      </c>
      <c r="C1124" s="2" t="s">
        <v>102</v>
      </c>
      <c r="D1124" s="2">
        <v>5222</v>
      </c>
      <c r="E1124" s="73">
        <v>43256</v>
      </c>
      <c r="F1124" s="2">
        <v>543999</v>
      </c>
      <c r="G1124" s="2">
        <v>1613501</v>
      </c>
      <c r="H1124" s="2">
        <v>36</v>
      </c>
      <c r="I1124" s="2">
        <v>292.66665649414062</v>
      </c>
      <c r="J1124" s="2">
        <v>312.60537719726562</v>
      </c>
      <c r="K1124" s="2">
        <v>11</v>
      </c>
      <c r="L1124" s="75">
        <v>54</v>
      </c>
      <c r="M1124" s="75">
        <v>6.9564361572265625</v>
      </c>
      <c r="N1124" s="75">
        <v>99</v>
      </c>
      <c r="O1124" s="75">
        <v>7</v>
      </c>
      <c r="P1124" s="75">
        <v>7</v>
      </c>
      <c r="S1124" s="2" t="s">
        <v>102</v>
      </c>
      <c r="T1124" s="2">
        <v>5222</v>
      </c>
      <c r="U1124" s="2">
        <v>140</v>
      </c>
      <c r="V1124" s="2">
        <v>1</v>
      </c>
      <c r="X1124" s="2" t="s">
        <v>102</v>
      </c>
      <c r="Y1124" s="2">
        <v>5222</v>
      </c>
      <c r="Z1124" s="2">
        <v>0</v>
      </c>
      <c r="AB1124" s="2" t="s">
        <v>102</v>
      </c>
      <c r="AC1124" s="2">
        <v>5222</v>
      </c>
      <c r="AD1124" s="2">
        <v>6</v>
      </c>
      <c r="AF1124" s="2" t="s">
        <v>102</v>
      </c>
      <c r="AG1124" s="2">
        <v>5222</v>
      </c>
      <c r="AH1124" s="2">
        <v>3</v>
      </c>
    </row>
    <row r="1125" spans="2:34" x14ac:dyDescent="0.2">
      <c r="B1125" s="2" t="s">
        <v>76</v>
      </c>
      <c r="C1125" s="2" t="s">
        <v>102</v>
      </c>
      <c r="D1125" s="2">
        <v>5223</v>
      </c>
      <c r="E1125" s="73">
        <v>43256</v>
      </c>
      <c r="F1125" s="2">
        <v>544002</v>
      </c>
      <c r="G1125" s="2">
        <v>1615300</v>
      </c>
      <c r="H1125" s="2">
        <v>32</v>
      </c>
      <c r="I1125" s="2">
        <v>613.2845458984375</v>
      </c>
      <c r="J1125" s="2">
        <v>66.455726623535156</v>
      </c>
      <c r="K1125" s="2">
        <v>18</v>
      </c>
      <c r="L1125" s="75">
        <v>15</v>
      </c>
      <c r="M1125" s="75">
        <v>6.9564366340637207</v>
      </c>
      <c r="N1125" s="75">
        <v>99</v>
      </c>
      <c r="O1125" s="75">
        <v>7</v>
      </c>
      <c r="P1125" s="75">
        <v>7</v>
      </c>
      <c r="S1125" s="2" t="s">
        <v>102</v>
      </c>
      <c r="T1125" s="2">
        <v>5223</v>
      </c>
      <c r="U1125" s="2">
        <v>140</v>
      </c>
      <c r="V1125" s="2">
        <v>1</v>
      </c>
      <c r="X1125" s="2" t="s">
        <v>102</v>
      </c>
      <c r="Y1125" s="2">
        <v>5223</v>
      </c>
      <c r="Z1125" s="2">
        <v>0</v>
      </c>
      <c r="AB1125" s="2" t="s">
        <v>102</v>
      </c>
      <c r="AC1125" s="2">
        <v>5223</v>
      </c>
      <c r="AD1125" s="2">
        <v>11</v>
      </c>
      <c r="AF1125" s="2" t="s">
        <v>102</v>
      </c>
      <c r="AG1125" s="2">
        <v>5223</v>
      </c>
      <c r="AH1125" s="2">
        <v>1</v>
      </c>
    </row>
    <row r="1126" spans="2:34" x14ac:dyDescent="0.2">
      <c r="B1126" s="2" t="s">
        <v>76</v>
      </c>
      <c r="C1126" s="2" t="s">
        <v>102</v>
      </c>
      <c r="D1126" s="2">
        <v>5224</v>
      </c>
      <c r="E1126" s="73">
        <v>43271</v>
      </c>
      <c r="F1126" s="2">
        <v>543998</v>
      </c>
      <c r="G1126" s="2">
        <v>1624400</v>
      </c>
      <c r="H1126" s="2">
        <v>47</v>
      </c>
      <c r="I1126" s="2">
        <v>161.58883666992187</v>
      </c>
      <c r="J1126" s="2">
        <v>114.59539031982422</v>
      </c>
      <c r="K1126" s="2">
        <v>1</v>
      </c>
      <c r="L1126" s="75">
        <v>21</v>
      </c>
      <c r="M1126" s="75">
        <v>6.9564361572265625</v>
      </c>
      <c r="N1126" s="75">
        <v>99</v>
      </c>
      <c r="O1126" s="75">
        <v>7</v>
      </c>
      <c r="P1126" s="75">
        <v>7</v>
      </c>
      <c r="S1126" s="2" t="s">
        <v>102</v>
      </c>
      <c r="T1126" s="2">
        <v>5224</v>
      </c>
      <c r="U1126" s="2">
        <v>140</v>
      </c>
      <c r="V1126" s="2">
        <v>1</v>
      </c>
      <c r="X1126" s="2" t="s">
        <v>102</v>
      </c>
      <c r="Y1126" s="2">
        <v>5224</v>
      </c>
      <c r="Z1126" s="2">
        <v>0</v>
      </c>
      <c r="AB1126" s="2" t="s">
        <v>102</v>
      </c>
      <c r="AC1126" s="2">
        <v>5224</v>
      </c>
      <c r="AD1126" s="2">
        <v>8</v>
      </c>
      <c r="AF1126" s="2" t="s">
        <v>102</v>
      </c>
      <c r="AG1126" s="2">
        <v>5224</v>
      </c>
      <c r="AH1126" s="2">
        <v>0</v>
      </c>
    </row>
    <row r="1127" spans="2:34" x14ac:dyDescent="0.2">
      <c r="B1127" s="2" t="s">
        <v>76</v>
      </c>
      <c r="C1127" s="2" t="s">
        <v>102</v>
      </c>
      <c r="D1127" s="2">
        <v>5225</v>
      </c>
      <c r="E1127" s="73">
        <v>43250</v>
      </c>
      <c r="F1127" s="2">
        <v>545005</v>
      </c>
      <c r="G1127" s="2">
        <v>1604399</v>
      </c>
      <c r="H1127" s="2">
        <v>54</v>
      </c>
      <c r="I1127" s="2">
        <v>39.448581695556641</v>
      </c>
      <c r="J1127" s="2">
        <v>198.99365234375</v>
      </c>
      <c r="K1127" s="2">
        <v>2</v>
      </c>
      <c r="L1127" s="75">
        <v>36</v>
      </c>
      <c r="M1127" s="75">
        <v>6.88616943359375</v>
      </c>
      <c r="N1127" s="75">
        <v>98</v>
      </c>
      <c r="O1127" s="75">
        <v>7</v>
      </c>
      <c r="P1127" s="75">
        <v>7</v>
      </c>
      <c r="S1127" s="2" t="s">
        <v>102</v>
      </c>
      <c r="T1127" s="2">
        <v>5225</v>
      </c>
      <c r="U1127" s="2">
        <v>140</v>
      </c>
      <c r="V1127" s="2">
        <v>1</v>
      </c>
      <c r="X1127" s="2" t="s">
        <v>102</v>
      </c>
      <c r="Y1127" s="2">
        <v>5225</v>
      </c>
      <c r="Z1127" s="2">
        <v>0</v>
      </c>
      <c r="AB1127" s="2" t="s">
        <v>102</v>
      </c>
      <c r="AC1127" s="2">
        <v>5225</v>
      </c>
      <c r="AD1127" s="2">
        <v>22</v>
      </c>
      <c r="AF1127" s="2" t="s">
        <v>102</v>
      </c>
      <c r="AG1127" s="2">
        <v>5225</v>
      </c>
      <c r="AH1127" s="2">
        <v>0</v>
      </c>
    </row>
    <row r="1128" spans="2:34" x14ac:dyDescent="0.2">
      <c r="B1128" s="2" t="s">
        <v>76</v>
      </c>
      <c r="C1128" s="2" t="s">
        <v>102</v>
      </c>
      <c r="D1128" s="2">
        <v>5226</v>
      </c>
      <c r="E1128" s="73">
        <v>43251</v>
      </c>
      <c r="F1128" s="2">
        <v>545000</v>
      </c>
      <c r="G1128" s="2">
        <v>1610100</v>
      </c>
      <c r="H1128" s="2">
        <v>56</v>
      </c>
      <c r="I1128" s="2">
        <v>79.478767395019531</v>
      </c>
      <c r="J1128" s="2">
        <v>327.35317993164063</v>
      </c>
      <c r="K1128" s="2">
        <v>5</v>
      </c>
      <c r="L1128" s="75">
        <v>60</v>
      </c>
      <c r="M1128" s="75">
        <v>7.0267038345336914</v>
      </c>
      <c r="N1128" s="75">
        <v>100</v>
      </c>
      <c r="O1128" s="75">
        <v>7</v>
      </c>
      <c r="P1128" s="75">
        <v>7</v>
      </c>
      <c r="S1128" s="2" t="s">
        <v>102</v>
      </c>
      <c r="T1128" s="2">
        <v>5226</v>
      </c>
      <c r="U1128" s="2">
        <v>140</v>
      </c>
      <c r="V1128" s="2">
        <v>1</v>
      </c>
      <c r="X1128" s="2" t="s">
        <v>102</v>
      </c>
      <c r="Y1128" s="2">
        <v>5226</v>
      </c>
      <c r="Z1128" s="2">
        <v>0</v>
      </c>
      <c r="AB1128" s="2" t="s">
        <v>102</v>
      </c>
      <c r="AC1128" s="2">
        <v>5226</v>
      </c>
      <c r="AD1128" s="2">
        <v>18</v>
      </c>
      <c r="AF1128" s="2" t="s">
        <v>102</v>
      </c>
      <c r="AG1128" s="2">
        <v>5226</v>
      </c>
      <c r="AH1128" s="2">
        <v>0</v>
      </c>
    </row>
    <row r="1129" spans="2:34" x14ac:dyDescent="0.2">
      <c r="B1129" s="2" t="s">
        <v>76</v>
      </c>
      <c r="C1129" s="2" t="s">
        <v>102</v>
      </c>
      <c r="D1129" s="2">
        <v>5227</v>
      </c>
      <c r="E1129" s="73">
        <v>43251</v>
      </c>
      <c r="F1129" s="2">
        <v>545000</v>
      </c>
      <c r="G1129" s="2">
        <v>1611801</v>
      </c>
      <c r="H1129" s="2">
        <v>55</v>
      </c>
      <c r="I1129" s="2">
        <v>58.771400451660156</v>
      </c>
      <c r="J1129" s="2">
        <v>156.38449096679687</v>
      </c>
      <c r="K1129" s="2">
        <v>2</v>
      </c>
      <c r="L1129" s="75">
        <v>25</v>
      </c>
      <c r="M1129" s="75">
        <v>6.9564361572265625</v>
      </c>
      <c r="N1129" s="75">
        <v>99</v>
      </c>
      <c r="O1129" s="75">
        <v>7</v>
      </c>
      <c r="P1129" s="75">
        <v>7</v>
      </c>
      <c r="S1129" s="2" t="s">
        <v>102</v>
      </c>
      <c r="T1129" s="2">
        <v>5227</v>
      </c>
      <c r="U1129" s="2">
        <v>140</v>
      </c>
      <c r="V1129" s="2">
        <v>1</v>
      </c>
      <c r="X1129" s="2" t="s">
        <v>102</v>
      </c>
      <c r="Y1129" s="2">
        <v>5227</v>
      </c>
      <c r="Z1129" s="2">
        <v>1</v>
      </c>
      <c r="AB1129" s="2" t="s">
        <v>102</v>
      </c>
      <c r="AC1129" s="2">
        <v>5227</v>
      </c>
      <c r="AD1129" s="2">
        <v>7</v>
      </c>
      <c r="AF1129" s="2" t="s">
        <v>102</v>
      </c>
      <c r="AG1129" s="2">
        <v>5227</v>
      </c>
      <c r="AH1129" s="2">
        <v>0</v>
      </c>
    </row>
    <row r="1130" spans="2:34" x14ac:dyDescent="0.2">
      <c r="B1130" s="2" t="s">
        <v>76</v>
      </c>
      <c r="C1130" s="2" t="s">
        <v>102</v>
      </c>
      <c r="D1130" s="2">
        <v>5228</v>
      </c>
      <c r="E1130" s="73">
        <v>43256</v>
      </c>
      <c r="F1130" s="2">
        <v>544997</v>
      </c>
      <c r="G1130" s="2">
        <v>1613602</v>
      </c>
      <c r="H1130" s="2">
        <v>41</v>
      </c>
      <c r="I1130" s="2">
        <v>936.08612060546875</v>
      </c>
      <c r="J1130" s="2">
        <v>126.11208343505859</v>
      </c>
      <c r="K1130" s="2">
        <v>24</v>
      </c>
      <c r="L1130" s="75">
        <v>20</v>
      </c>
      <c r="M1130" s="75">
        <v>6.9564361572265625</v>
      </c>
      <c r="N1130" s="75">
        <v>99</v>
      </c>
      <c r="O1130" s="75">
        <v>7</v>
      </c>
      <c r="P1130" s="75">
        <v>7</v>
      </c>
      <c r="S1130" s="2" t="s">
        <v>102</v>
      </c>
      <c r="T1130" s="2">
        <v>5228</v>
      </c>
      <c r="U1130" s="2">
        <v>140</v>
      </c>
      <c r="V1130" s="2">
        <v>1</v>
      </c>
      <c r="X1130" s="2" t="s">
        <v>102</v>
      </c>
      <c r="Y1130" s="2">
        <v>5228</v>
      </c>
      <c r="Z1130" s="2">
        <v>0</v>
      </c>
      <c r="AB1130" s="2" t="s">
        <v>102</v>
      </c>
      <c r="AC1130" s="2">
        <v>5228</v>
      </c>
      <c r="AD1130" s="2">
        <v>8</v>
      </c>
      <c r="AF1130" s="2" t="s">
        <v>102</v>
      </c>
      <c r="AG1130" s="2">
        <v>5228</v>
      </c>
      <c r="AH1130" s="2">
        <v>0</v>
      </c>
    </row>
    <row r="1131" spans="2:34" x14ac:dyDescent="0.2">
      <c r="B1131" s="2" t="s">
        <v>76</v>
      </c>
      <c r="C1131" s="2" t="s">
        <v>102</v>
      </c>
      <c r="D1131" s="2">
        <v>5229</v>
      </c>
      <c r="E1131" s="73">
        <v>43271</v>
      </c>
      <c r="F1131" s="2">
        <v>544997</v>
      </c>
      <c r="G1131" s="2">
        <v>1624499</v>
      </c>
      <c r="H1131" s="2">
        <v>30</v>
      </c>
      <c r="I1131" s="2">
        <v>0</v>
      </c>
      <c r="J1131" s="2">
        <v>46.667762756347656</v>
      </c>
      <c r="K1131" s="2">
        <v>0</v>
      </c>
      <c r="L1131" s="75">
        <v>8</v>
      </c>
      <c r="M1131" s="75">
        <v>6.9564361572265625</v>
      </c>
      <c r="N1131" s="75">
        <v>99</v>
      </c>
      <c r="O1131" s="75">
        <v>7</v>
      </c>
      <c r="P1131" s="75">
        <v>7</v>
      </c>
      <c r="S1131" s="2" t="s">
        <v>102</v>
      </c>
      <c r="T1131" s="2">
        <v>5229</v>
      </c>
      <c r="U1131" s="2">
        <v>140</v>
      </c>
      <c r="V1131" s="2">
        <v>1</v>
      </c>
      <c r="X1131" s="2" t="s">
        <v>102</v>
      </c>
      <c r="Y1131" s="2">
        <v>5229</v>
      </c>
      <c r="Z1131" s="2">
        <v>0</v>
      </c>
      <c r="AB1131" s="2" t="s">
        <v>102</v>
      </c>
      <c r="AC1131" s="2">
        <v>5229</v>
      </c>
      <c r="AD1131" s="2">
        <v>6</v>
      </c>
      <c r="AF1131" s="2" t="s">
        <v>102</v>
      </c>
      <c r="AG1131" s="2">
        <v>5229</v>
      </c>
      <c r="AH1131" s="2">
        <v>0</v>
      </c>
    </row>
    <row r="1132" spans="2:34" x14ac:dyDescent="0.2">
      <c r="B1132" s="2" t="s">
        <v>76</v>
      </c>
      <c r="C1132" s="2" t="s">
        <v>102</v>
      </c>
      <c r="D1132" s="2">
        <v>5230</v>
      </c>
      <c r="E1132" s="73">
        <v>43271</v>
      </c>
      <c r="F1132" s="2">
        <v>544999</v>
      </c>
      <c r="G1132" s="2">
        <v>1630297</v>
      </c>
      <c r="H1132" s="2">
        <v>44</v>
      </c>
      <c r="I1132" s="2">
        <v>110.93361663818359</v>
      </c>
      <c r="J1132" s="2">
        <v>169.73298645019531</v>
      </c>
      <c r="K1132" s="2">
        <v>7</v>
      </c>
      <c r="L1132" s="75">
        <v>23</v>
      </c>
      <c r="M1132" s="75">
        <v>6.9564361572265625</v>
      </c>
      <c r="N1132" s="75">
        <v>99</v>
      </c>
      <c r="O1132" s="75">
        <v>7</v>
      </c>
      <c r="P1132" s="75">
        <v>7</v>
      </c>
      <c r="S1132" s="2" t="s">
        <v>102</v>
      </c>
      <c r="T1132" s="2">
        <v>5230</v>
      </c>
      <c r="U1132" s="2">
        <v>140</v>
      </c>
      <c r="V1132" s="2">
        <v>1</v>
      </c>
      <c r="X1132" s="2" t="s">
        <v>102</v>
      </c>
      <c r="Y1132" s="2">
        <v>5230</v>
      </c>
      <c r="Z1132" s="2">
        <v>0</v>
      </c>
      <c r="AB1132" s="2" t="s">
        <v>102</v>
      </c>
      <c r="AC1132" s="2">
        <v>5230</v>
      </c>
      <c r="AD1132" s="2">
        <v>19</v>
      </c>
      <c r="AF1132" s="2" t="s">
        <v>102</v>
      </c>
      <c r="AG1132" s="2">
        <v>5230</v>
      </c>
      <c r="AH1132" s="2">
        <v>0</v>
      </c>
    </row>
    <row r="1133" spans="2:34" x14ac:dyDescent="0.2">
      <c r="B1133" s="2" t="s">
        <v>76</v>
      </c>
      <c r="C1133" s="2" t="s">
        <v>102</v>
      </c>
      <c r="D1133" s="2">
        <v>5231</v>
      </c>
      <c r="E1133" s="73">
        <v>43249</v>
      </c>
      <c r="F1133" s="2">
        <v>550002</v>
      </c>
      <c r="G1133" s="2">
        <v>1610100</v>
      </c>
      <c r="H1133" s="2">
        <v>49</v>
      </c>
      <c r="I1133" s="2">
        <v>145.95343017578125</v>
      </c>
      <c r="J1133" s="2">
        <v>135.60446166992187</v>
      </c>
      <c r="K1133" s="2">
        <v>6</v>
      </c>
      <c r="L1133" s="75">
        <v>22</v>
      </c>
      <c r="M1133" s="75">
        <v>6.9564366340637207</v>
      </c>
      <c r="N1133" s="75">
        <v>99</v>
      </c>
      <c r="O1133" s="75">
        <v>7</v>
      </c>
      <c r="P1133" s="75">
        <v>7</v>
      </c>
      <c r="S1133" s="2" t="s">
        <v>102</v>
      </c>
      <c r="T1133" s="2">
        <v>5231</v>
      </c>
      <c r="U1133" s="2">
        <v>140</v>
      </c>
      <c r="V1133" s="2">
        <v>1</v>
      </c>
      <c r="X1133" s="2" t="s">
        <v>102</v>
      </c>
      <c r="Y1133" s="2">
        <v>5231</v>
      </c>
      <c r="Z1133" s="2">
        <v>0</v>
      </c>
      <c r="AB1133" s="2" t="s">
        <v>102</v>
      </c>
      <c r="AC1133" s="2">
        <v>5231</v>
      </c>
      <c r="AD1133" s="2">
        <v>17</v>
      </c>
      <c r="AF1133" s="2" t="s">
        <v>102</v>
      </c>
      <c r="AG1133" s="2">
        <v>5231</v>
      </c>
      <c r="AH1133" s="2">
        <v>0</v>
      </c>
    </row>
    <row r="1134" spans="2:34" x14ac:dyDescent="0.2">
      <c r="B1134" s="2" t="s">
        <v>76</v>
      </c>
      <c r="C1134" s="2" t="s">
        <v>102</v>
      </c>
      <c r="D1134" s="2">
        <v>5232</v>
      </c>
      <c r="E1134" s="73">
        <v>43251</v>
      </c>
      <c r="F1134" s="2">
        <v>550005</v>
      </c>
      <c r="G1134" s="2">
        <v>1611900</v>
      </c>
      <c r="H1134" s="2">
        <v>46</v>
      </c>
      <c r="I1134" s="2">
        <v>813.56585693359375</v>
      </c>
      <c r="J1134" s="2">
        <v>64.506370544433594</v>
      </c>
      <c r="K1134" s="2">
        <v>21</v>
      </c>
      <c r="L1134" s="75">
        <v>11</v>
      </c>
      <c r="M1134" s="75">
        <v>6.88616943359375</v>
      </c>
      <c r="N1134" s="75">
        <v>98</v>
      </c>
      <c r="O1134" s="75">
        <v>7</v>
      </c>
      <c r="P1134" s="75">
        <v>7</v>
      </c>
      <c r="S1134" s="2" t="s">
        <v>102</v>
      </c>
      <c r="T1134" s="2">
        <v>5232</v>
      </c>
      <c r="U1134" s="2">
        <v>143</v>
      </c>
      <c r="V1134" s="2">
        <v>1</v>
      </c>
      <c r="X1134" s="2" t="s">
        <v>102</v>
      </c>
      <c r="Y1134" s="2">
        <v>5232</v>
      </c>
      <c r="Z1134" s="2">
        <v>0</v>
      </c>
      <c r="AB1134" s="2" t="s">
        <v>102</v>
      </c>
      <c r="AC1134" s="2">
        <v>5232</v>
      </c>
      <c r="AD1134" s="2">
        <v>9</v>
      </c>
      <c r="AF1134" s="2" t="s">
        <v>102</v>
      </c>
      <c r="AG1134" s="2">
        <v>5232</v>
      </c>
      <c r="AH1134" s="2">
        <v>0</v>
      </c>
    </row>
    <row r="1135" spans="2:34" x14ac:dyDescent="0.2">
      <c r="B1135" s="2" t="s">
        <v>76</v>
      </c>
      <c r="C1135" s="2" t="s">
        <v>102</v>
      </c>
      <c r="D1135" s="2">
        <v>5233</v>
      </c>
      <c r="E1135" s="73">
        <v>43249</v>
      </c>
      <c r="F1135" s="2">
        <v>551008</v>
      </c>
      <c r="G1135" s="2">
        <v>1610198</v>
      </c>
      <c r="H1135" s="2">
        <v>73</v>
      </c>
      <c r="I1135" s="2">
        <v>90.047012329101563</v>
      </c>
      <c r="J1135" s="2">
        <v>108.85128021240234</v>
      </c>
      <c r="K1135" s="2">
        <v>5</v>
      </c>
      <c r="L1135" s="75">
        <v>17</v>
      </c>
      <c r="M1135" s="75">
        <v>6.88616943359375</v>
      </c>
      <c r="N1135" s="75">
        <v>98</v>
      </c>
      <c r="O1135" s="75">
        <v>7</v>
      </c>
      <c r="P1135" s="75">
        <v>7</v>
      </c>
      <c r="S1135" s="2" t="s">
        <v>102</v>
      </c>
      <c r="T1135" s="2">
        <v>5233</v>
      </c>
      <c r="U1135" s="2">
        <v>139</v>
      </c>
      <c r="V1135" s="2">
        <v>1</v>
      </c>
      <c r="X1135" s="2" t="s">
        <v>102</v>
      </c>
      <c r="Y1135" s="2">
        <v>5233</v>
      </c>
      <c r="Z1135" s="2">
        <v>0</v>
      </c>
      <c r="AB1135" s="2" t="s">
        <v>102</v>
      </c>
      <c r="AC1135" s="2">
        <v>5233</v>
      </c>
      <c r="AD1135" s="2">
        <v>11</v>
      </c>
      <c r="AF1135" s="2" t="s">
        <v>102</v>
      </c>
      <c r="AG1135" s="2">
        <v>5233</v>
      </c>
      <c r="AH1135" s="2">
        <v>0</v>
      </c>
    </row>
    <row r="1136" spans="2:34" x14ac:dyDescent="0.2">
      <c r="B1136" s="2" t="s">
        <v>77</v>
      </c>
      <c r="C1136" s="2" t="s">
        <v>102</v>
      </c>
      <c r="D1136" s="2">
        <v>5234</v>
      </c>
      <c r="E1136" s="73">
        <v>43310</v>
      </c>
      <c r="F1136" s="2">
        <v>552001</v>
      </c>
      <c r="G1136" s="2">
        <v>1560382</v>
      </c>
      <c r="H1136" s="2">
        <v>144</v>
      </c>
      <c r="I1136" s="2">
        <v>1081.4993896484375</v>
      </c>
      <c r="J1136" s="2">
        <v>44.493507385253906</v>
      </c>
      <c r="K1136" s="2">
        <v>60</v>
      </c>
      <c r="L1136" s="75">
        <v>5</v>
      </c>
      <c r="M1136" s="75">
        <v>6.8159022331237793</v>
      </c>
      <c r="N1136" s="75">
        <v>97</v>
      </c>
      <c r="O1136" s="75">
        <v>7</v>
      </c>
      <c r="P1136" s="75">
        <v>7</v>
      </c>
      <c r="S1136" s="2" t="s">
        <v>102</v>
      </c>
      <c r="T1136" s="2">
        <v>5234</v>
      </c>
      <c r="U1136" s="2">
        <v>140</v>
      </c>
      <c r="V1136" s="2">
        <v>1</v>
      </c>
      <c r="X1136" s="2" t="s">
        <v>102</v>
      </c>
      <c r="Y1136" s="2">
        <v>5234</v>
      </c>
      <c r="Z1136" s="2">
        <v>7</v>
      </c>
      <c r="AB1136" s="2" t="s">
        <v>102</v>
      </c>
      <c r="AC1136" s="2">
        <v>5234</v>
      </c>
      <c r="AD1136" s="2">
        <v>0</v>
      </c>
      <c r="AF1136" s="2" t="s">
        <v>102</v>
      </c>
      <c r="AG1136" s="2">
        <v>5234</v>
      </c>
      <c r="AH1136" s="2">
        <v>5</v>
      </c>
    </row>
    <row r="1137" spans="2:34" x14ac:dyDescent="0.2">
      <c r="B1137" s="2" t="s">
        <v>77</v>
      </c>
      <c r="C1137" s="2" t="s">
        <v>102</v>
      </c>
      <c r="D1137" s="2">
        <v>5235</v>
      </c>
      <c r="E1137" s="73">
        <v>43310</v>
      </c>
      <c r="F1137" s="2">
        <v>552024</v>
      </c>
      <c r="G1137" s="2">
        <v>1562095</v>
      </c>
      <c r="H1137" s="2">
        <v>95</v>
      </c>
      <c r="I1137" s="2">
        <v>467.05010986328125</v>
      </c>
      <c r="J1137" s="2">
        <v>253.4549560546875</v>
      </c>
      <c r="K1137" s="2">
        <v>33</v>
      </c>
      <c r="L1137" s="75">
        <v>27</v>
      </c>
      <c r="M1137" s="75">
        <v>6.88616943359375</v>
      </c>
      <c r="N1137" s="75">
        <v>98</v>
      </c>
      <c r="O1137" s="75">
        <v>7</v>
      </c>
      <c r="P1137" s="75">
        <v>7</v>
      </c>
      <c r="S1137" s="2" t="s">
        <v>102</v>
      </c>
      <c r="T1137" s="2">
        <v>5235</v>
      </c>
      <c r="U1137" s="2">
        <v>140</v>
      </c>
      <c r="V1137" s="2">
        <v>1</v>
      </c>
      <c r="X1137" s="2" t="s">
        <v>102</v>
      </c>
      <c r="Y1137" s="2">
        <v>5235</v>
      </c>
      <c r="Z1137" s="2">
        <v>2</v>
      </c>
      <c r="AB1137" s="2" t="s">
        <v>102</v>
      </c>
      <c r="AC1137" s="2">
        <v>5235</v>
      </c>
      <c r="AD1137" s="2">
        <v>12</v>
      </c>
      <c r="AF1137" s="2" t="s">
        <v>102</v>
      </c>
      <c r="AG1137" s="2">
        <v>5235</v>
      </c>
      <c r="AH1137" s="2">
        <v>0</v>
      </c>
    </row>
    <row r="1138" spans="2:34" x14ac:dyDescent="0.2">
      <c r="B1138" s="2" t="s">
        <v>77</v>
      </c>
      <c r="C1138" s="2" t="s">
        <v>102</v>
      </c>
      <c r="D1138" s="2">
        <v>5236</v>
      </c>
      <c r="E1138" s="73">
        <v>43311</v>
      </c>
      <c r="F1138" s="2">
        <v>553021</v>
      </c>
      <c r="G1138" s="2">
        <v>1554501</v>
      </c>
      <c r="H1138" s="2">
        <v>120</v>
      </c>
      <c r="I1138" s="2">
        <v>37.299766540527344</v>
      </c>
      <c r="J1138" s="2">
        <v>10.559208869934082</v>
      </c>
      <c r="K1138" s="2">
        <v>2</v>
      </c>
      <c r="L1138" s="75">
        <v>1</v>
      </c>
      <c r="M1138" s="75">
        <v>6.9564361572265625</v>
      </c>
      <c r="N1138" s="75">
        <v>99</v>
      </c>
      <c r="O1138" s="75">
        <v>7</v>
      </c>
      <c r="P1138" s="75">
        <v>7</v>
      </c>
      <c r="S1138" s="2" t="s">
        <v>102</v>
      </c>
      <c r="T1138" s="2">
        <v>5236</v>
      </c>
      <c r="U1138" s="2">
        <v>140</v>
      </c>
      <c r="V1138" s="2">
        <v>1</v>
      </c>
      <c r="X1138" s="2" t="s">
        <v>102</v>
      </c>
      <c r="Y1138" s="2">
        <v>5236</v>
      </c>
      <c r="Z1138" s="2">
        <v>11</v>
      </c>
      <c r="AB1138" s="2" t="s">
        <v>102</v>
      </c>
      <c r="AC1138" s="2">
        <v>5236</v>
      </c>
      <c r="AD1138" s="2">
        <v>2</v>
      </c>
      <c r="AF1138" s="2" t="s">
        <v>102</v>
      </c>
      <c r="AG1138" s="2">
        <v>5236</v>
      </c>
      <c r="AH1138" s="2">
        <v>0</v>
      </c>
    </row>
    <row r="1139" spans="2:34" x14ac:dyDescent="0.2">
      <c r="B1139" s="2" t="s">
        <v>77</v>
      </c>
      <c r="C1139" s="2" t="s">
        <v>102</v>
      </c>
      <c r="D1139" s="2">
        <v>5237</v>
      </c>
      <c r="E1139" s="73">
        <v>43310</v>
      </c>
      <c r="F1139" s="2">
        <v>552986</v>
      </c>
      <c r="G1139" s="2">
        <v>1560295</v>
      </c>
      <c r="H1139" s="2">
        <v>110</v>
      </c>
      <c r="I1139" s="2">
        <v>55.603015899658203</v>
      </c>
      <c r="J1139" s="2">
        <v>54.935283660888672</v>
      </c>
      <c r="K1139" s="2">
        <v>4</v>
      </c>
      <c r="L1139" s="75">
        <v>7</v>
      </c>
      <c r="M1139" s="75">
        <v>7.1672372817993164</v>
      </c>
      <c r="N1139" s="75">
        <v>102</v>
      </c>
      <c r="O1139" s="75">
        <v>7</v>
      </c>
      <c r="P1139" s="75">
        <v>7</v>
      </c>
      <c r="S1139" s="2" t="s">
        <v>102</v>
      </c>
      <c r="T1139" s="2">
        <v>5237</v>
      </c>
      <c r="U1139" s="2">
        <v>140</v>
      </c>
      <c r="V1139" s="2">
        <v>1</v>
      </c>
      <c r="X1139" s="2" t="s">
        <v>102</v>
      </c>
      <c r="Y1139" s="2">
        <v>5237</v>
      </c>
      <c r="Z1139" s="2">
        <v>3</v>
      </c>
      <c r="AB1139" s="2" t="s">
        <v>102</v>
      </c>
      <c r="AC1139" s="2">
        <v>5237</v>
      </c>
      <c r="AD1139" s="2">
        <v>1</v>
      </c>
      <c r="AF1139" s="2" t="s">
        <v>102</v>
      </c>
      <c r="AG1139" s="2">
        <v>5237</v>
      </c>
      <c r="AH1139" s="2">
        <v>0</v>
      </c>
    </row>
    <row r="1140" spans="2:34" x14ac:dyDescent="0.2">
      <c r="B1140" s="2" t="s">
        <v>77</v>
      </c>
      <c r="C1140" s="2" t="s">
        <v>102</v>
      </c>
      <c r="D1140" s="2">
        <v>5238</v>
      </c>
      <c r="E1140" s="73">
        <v>43309</v>
      </c>
      <c r="F1140" s="2">
        <v>552993</v>
      </c>
      <c r="G1140" s="2">
        <v>1561997</v>
      </c>
      <c r="H1140" s="2">
        <v>117</v>
      </c>
      <c r="I1140" s="2">
        <v>570.10760498046875</v>
      </c>
      <c r="J1140" s="2">
        <v>75.7047119140625</v>
      </c>
      <c r="K1140" s="2">
        <v>29</v>
      </c>
      <c r="L1140" s="75">
        <v>9</v>
      </c>
      <c r="M1140" s="75">
        <v>4.8685016632080078</v>
      </c>
      <c r="N1140" s="75">
        <v>97</v>
      </c>
      <c r="O1140" s="75">
        <v>7</v>
      </c>
      <c r="P1140" s="75">
        <v>5</v>
      </c>
      <c r="S1140" s="2" t="s">
        <v>102</v>
      </c>
      <c r="T1140" s="2">
        <v>5238</v>
      </c>
      <c r="U1140" s="2">
        <v>100</v>
      </c>
      <c r="V1140" s="2">
        <v>1</v>
      </c>
      <c r="X1140" s="2" t="s">
        <v>102</v>
      </c>
      <c r="Y1140" s="2">
        <v>5238</v>
      </c>
      <c r="Z1140" s="2">
        <v>2</v>
      </c>
      <c r="AB1140" s="2" t="s">
        <v>102</v>
      </c>
      <c r="AC1140" s="2">
        <v>5238</v>
      </c>
      <c r="AD1140" s="2">
        <v>2</v>
      </c>
      <c r="AF1140" s="2" t="s">
        <v>102</v>
      </c>
      <c r="AG1140" s="2">
        <v>5238</v>
      </c>
      <c r="AH1140" s="2">
        <v>0</v>
      </c>
    </row>
    <row r="1141" spans="2:34" x14ac:dyDescent="0.2">
      <c r="B1141" s="2" t="s">
        <v>77</v>
      </c>
      <c r="C1141" s="2" t="s">
        <v>102</v>
      </c>
      <c r="D1141" s="2">
        <v>5239</v>
      </c>
      <c r="E1141" s="73">
        <v>43312</v>
      </c>
      <c r="F1141" s="2">
        <v>554028</v>
      </c>
      <c r="G1141" s="2">
        <v>1552604</v>
      </c>
      <c r="H1141" s="2">
        <v>93</v>
      </c>
      <c r="I1141" s="2">
        <v>22.284582138061523</v>
      </c>
      <c r="J1141" s="2">
        <v>8.9612760543823242</v>
      </c>
      <c r="K1141" s="2">
        <v>1</v>
      </c>
      <c r="L1141" s="75">
        <v>1</v>
      </c>
      <c r="M1141" s="75">
        <v>6.8159022331237793</v>
      </c>
      <c r="N1141" s="75">
        <v>97</v>
      </c>
      <c r="O1141" s="75">
        <v>7</v>
      </c>
      <c r="P1141" s="75">
        <v>7</v>
      </c>
      <c r="S1141" s="2" t="s">
        <v>102</v>
      </c>
      <c r="T1141" s="2">
        <v>5239</v>
      </c>
      <c r="U1141" s="2">
        <v>140</v>
      </c>
      <c r="V1141" s="2">
        <v>1</v>
      </c>
      <c r="X1141" s="2" t="s">
        <v>102</v>
      </c>
      <c r="Y1141" s="2">
        <v>5239</v>
      </c>
      <c r="Z1141" s="2">
        <v>9</v>
      </c>
      <c r="AB1141" s="2" t="s">
        <v>102</v>
      </c>
      <c r="AC1141" s="2">
        <v>5239</v>
      </c>
      <c r="AD1141" s="2">
        <v>5</v>
      </c>
      <c r="AF1141" s="2" t="s">
        <v>102</v>
      </c>
      <c r="AG1141" s="2">
        <v>5239</v>
      </c>
      <c r="AH1141" s="2">
        <v>0</v>
      </c>
    </row>
    <row r="1142" spans="2:34" x14ac:dyDescent="0.2">
      <c r="B1142" s="2" t="s">
        <v>77</v>
      </c>
      <c r="C1142" s="2" t="s">
        <v>102</v>
      </c>
      <c r="D1142" s="2">
        <v>5240</v>
      </c>
      <c r="E1142" s="73">
        <v>43311</v>
      </c>
      <c r="F1142" s="2">
        <v>554000</v>
      </c>
      <c r="G1142" s="2">
        <v>1554431</v>
      </c>
      <c r="H1142" s="2">
        <v>68</v>
      </c>
      <c r="I1142" s="2">
        <v>183.7498779296875</v>
      </c>
      <c r="J1142" s="2">
        <v>124.61027526855469</v>
      </c>
      <c r="K1142" s="2">
        <v>11</v>
      </c>
      <c r="L1142" s="75">
        <v>17</v>
      </c>
      <c r="M1142" s="75">
        <v>7.0969705581665039</v>
      </c>
      <c r="N1142" s="75">
        <v>101</v>
      </c>
      <c r="O1142" s="75">
        <v>7</v>
      </c>
      <c r="P1142" s="75">
        <v>7</v>
      </c>
      <c r="S1142" s="2" t="s">
        <v>102</v>
      </c>
      <c r="T1142" s="2">
        <v>5240</v>
      </c>
      <c r="U1142" s="2">
        <v>140</v>
      </c>
      <c r="V1142" s="2">
        <v>1</v>
      </c>
      <c r="X1142" s="2" t="s">
        <v>102</v>
      </c>
      <c r="Y1142" s="2">
        <v>5240</v>
      </c>
      <c r="Z1142" s="2">
        <v>0</v>
      </c>
      <c r="AB1142" s="2" t="s">
        <v>102</v>
      </c>
      <c r="AC1142" s="2">
        <v>5240</v>
      </c>
      <c r="AD1142" s="2">
        <v>14</v>
      </c>
      <c r="AF1142" s="2" t="s">
        <v>102</v>
      </c>
      <c r="AG1142" s="2">
        <v>5240</v>
      </c>
      <c r="AH1142" s="2">
        <v>0</v>
      </c>
    </row>
    <row r="1143" spans="2:34" x14ac:dyDescent="0.2">
      <c r="B1143" s="2" t="s">
        <v>77</v>
      </c>
      <c r="C1143" s="2" t="s">
        <v>102</v>
      </c>
      <c r="D1143" s="2">
        <v>5241</v>
      </c>
      <c r="E1143" s="73">
        <v>43311</v>
      </c>
      <c r="F1143" s="2">
        <v>553955</v>
      </c>
      <c r="G1143" s="2">
        <v>1560190</v>
      </c>
      <c r="H1143" s="2">
        <v>126</v>
      </c>
      <c r="I1143" s="2">
        <v>393.6953125</v>
      </c>
      <c r="J1143" s="2">
        <v>155.86524963378906</v>
      </c>
      <c r="K1143" s="2">
        <v>27</v>
      </c>
      <c r="L1143" s="75">
        <v>17</v>
      </c>
      <c r="M1143" s="75">
        <v>6.9564361572265625</v>
      </c>
      <c r="N1143" s="75">
        <v>99</v>
      </c>
      <c r="O1143" s="75">
        <v>7</v>
      </c>
      <c r="P1143" s="75">
        <v>7</v>
      </c>
      <c r="S1143" s="2" t="s">
        <v>102</v>
      </c>
      <c r="T1143" s="2">
        <v>5241</v>
      </c>
      <c r="U1143" s="2">
        <v>140</v>
      </c>
      <c r="V1143" s="2">
        <v>1</v>
      </c>
      <c r="X1143" s="2" t="s">
        <v>102</v>
      </c>
      <c r="Y1143" s="2">
        <v>5241</v>
      </c>
      <c r="Z1143" s="2">
        <v>10</v>
      </c>
      <c r="AB1143" s="2" t="s">
        <v>102</v>
      </c>
      <c r="AC1143" s="2">
        <v>5241</v>
      </c>
      <c r="AD1143" s="2">
        <v>3</v>
      </c>
      <c r="AF1143" s="2" t="s">
        <v>102</v>
      </c>
      <c r="AG1143" s="2">
        <v>5241</v>
      </c>
      <c r="AH1143" s="2">
        <v>0</v>
      </c>
    </row>
    <row r="1144" spans="2:34" x14ac:dyDescent="0.2">
      <c r="B1144" s="2" t="s">
        <v>77</v>
      </c>
      <c r="C1144" s="2" t="s">
        <v>102</v>
      </c>
      <c r="D1144" s="2">
        <v>5242</v>
      </c>
      <c r="E1144" s="73">
        <v>43309</v>
      </c>
      <c r="F1144" s="2">
        <v>554001</v>
      </c>
      <c r="G1144" s="2">
        <v>1561930</v>
      </c>
      <c r="H1144" s="2">
        <v>138</v>
      </c>
      <c r="I1144" s="2">
        <v>2059.194091796875</v>
      </c>
      <c r="J1144" s="2">
        <v>295.281982421875</v>
      </c>
      <c r="K1144" s="2">
        <v>118</v>
      </c>
      <c r="L1144" s="75">
        <v>32</v>
      </c>
      <c r="M1144" s="75">
        <v>7.0267033576965332</v>
      </c>
      <c r="N1144" s="75">
        <v>100</v>
      </c>
      <c r="O1144" s="75">
        <v>7</v>
      </c>
      <c r="P1144" s="75">
        <v>7</v>
      </c>
      <c r="S1144" s="2" t="s">
        <v>102</v>
      </c>
      <c r="T1144" s="2">
        <v>5242</v>
      </c>
      <c r="U1144" s="2">
        <v>140</v>
      </c>
      <c r="V1144" s="2">
        <v>1</v>
      </c>
      <c r="X1144" s="2" t="s">
        <v>102</v>
      </c>
      <c r="Y1144" s="2">
        <v>5242</v>
      </c>
      <c r="Z1144" s="2">
        <v>4</v>
      </c>
      <c r="AB1144" s="2" t="s">
        <v>102</v>
      </c>
      <c r="AC1144" s="2">
        <v>5242</v>
      </c>
      <c r="AD1144" s="2">
        <v>0</v>
      </c>
      <c r="AF1144" s="2" t="s">
        <v>102</v>
      </c>
      <c r="AG1144" s="2">
        <v>5242</v>
      </c>
      <c r="AH1144" s="2">
        <v>0</v>
      </c>
    </row>
    <row r="1145" spans="2:34" x14ac:dyDescent="0.2">
      <c r="B1145" s="2" t="s">
        <v>77</v>
      </c>
      <c r="C1145" s="2" t="s">
        <v>102</v>
      </c>
      <c r="D1145" s="2">
        <v>5243</v>
      </c>
      <c r="E1145" s="73">
        <v>43309</v>
      </c>
      <c r="F1145" s="2">
        <v>553994</v>
      </c>
      <c r="G1145" s="2">
        <v>1563697</v>
      </c>
      <c r="H1145" s="2">
        <v>130</v>
      </c>
      <c r="I1145" s="2">
        <v>524.08990478515625</v>
      </c>
      <c r="J1145" s="2">
        <v>82.745071411132813</v>
      </c>
      <c r="K1145" s="2">
        <v>36</v>
      </c>
      <c r="L1145" s="75">
        <v>9</v>
      </c>
      <c r="M1145" s="75">
        <v>6.88616943359375</v>
      </c>
      <c r="N1145" s="75">
        <v>98</v>
      </c>
      <c r="O1145" s="75">
        <v>7</v>
      </c>
      <c r="P1145" s="75">
        <v>7</v>
      </c>
      <c r="S1145" s="2" t="s">
        <v>102</v>
      </c>
      <c r="T1145" s="2">
        <v>5243</v>
      </c>
      <c r="U1145" s="2">
        <v>140</v>
      </c>
      <c r="V1145" s="2">
        <v>1</v>
      </c>
      <c r="X1145" s="2" t="s">
        <v>102</v>
      </c>
      <c r="Y1145" s="2">
        <v>5243</v>
      </c>
      <c r="Z1145" s="2">
        <v>2</v>
      </c>
      <c r="AB1145" s="2" t="s">
        <v>102</v>
      </c>
      <c r="AC1145" s="2">
        <v>5243</v>
      </c>
      <c r="AD1145" s="2">
        <v>0</v>
      </c>
      <c r="AF1145" s="2" t="s">
        <v>102</v>
      </c>
      <c r="AG1145" s="2">
        <v>5243</v>
      </c>
      <c r="AH1145" s="2">
        <v>0</v>
      </c>
    </row>
    <row r="1146" spans="2:34" x14ac:dyDescent="0.2">
      <c r="B1146" s="2" t="s">
        <v>77</v>
      </c>
      <c r="C1146" s="2" t="s">
        <v>102</v>
      </c>
      <c r="D1146" s="2">
        <v>5244</v>
      </c>
      <c r="E1146" s="73">
        <v>43312</v>
      </c>
      <c r="F1146" s="2">
        <v>555003</v>
      </c>
      <c r="G1146" s="2">
        <v>1550921</v>
      </c>
      <c r="H1146" s="2">
        <v>62</v>
      </c>
      <c r="I1146" s="2">
        <v>165.92994689941406</v>
      </c>
      <c r="J1146" s="2">
        <v>515.479248046875</v>
      </c>
      <c r="K1146" s="2">
        <v>11</v>
      </c>
      <c r="L1146" s="75">
        <v>70</v>
      </c>
      <c r="M1146" s="75">
        <v>6.9564361572265625</v>
      </c>
      <c r="N1146" s="75">
        <v>99</v>
      </c>
      <c r="O1146" s="75">
        <v>7</v>
      </c>
      <c r="P1146" s="75">
        <v>7</v>
      </c>
      <c r="S1146" s="2" t="s">
        <v>102</v>
      </c>
      <c r="T1146" s="2">
        <v>5244</v>
      </c>
      <c r="U1146" s="2">
        <v>140</v>
      </c>
      <c r="V1146" s="2">
        <v>1</v>
      </c>
      <c r="X1146" s="2" t="s">
        <v>102</v>
      </c>
      <c r="Y1146" s="2">
        <v>5244</v>
      </c>
      <c r="Z1146" s="2">
        <v>0</v>
      </c>
      <c r="AB1146" s="2" t="s">
        <v>102</v>
      </c>
      <c r="AC1146" s="2">
        <v>5244</v>
      </c>
      <c r="AD1146" s="2">
        <v>2</v>
      </c>
      <c r="AF1146" s="2" t="s">
        <v>102</v>
      </c>
      <c r="AG1146" s="2">
        <v>5244</v>
      </c>
      <c r="AH1146" s="2">
        <v>0</v>
      </c>
    </row>
    <row r="1147" spans="2:34" x14ac:dyDescent="0.2">
      <c r="B1147" s="2" t="s">
        <v>77</v>
      </c>
      <c r="C1147" s="2" t="s">
        <v>102</v>
      </c>
      <c r="D1147" s="2">
        <v>5245</v>
      </c>
      <c r="E1147" s="73">
        <v>43312</v>
      </c>
      <c r="F1147" s="2">
        <v>554962</v>
      </c>
      <c r="G1147" s="2">
        <v>1552499</v>
      </c>
      <c r="H1147" s="2">
        <v>29</v>
      </c>
      <c r="I1147" s="2">
        <v>98.224517822265625</v>
      </c>
      <c r="J1147" s="2">
        <v>107.07199096679687</v>
      </c>
      <c r="K1147" s="2">
        <v>5</v>
      </c>
      <c r="L1147" s="75">
        <v>14</v>
      </c>
      <c r="M1147" s="75">
        <v>6.8159022331237793</v>
      </c>
      <c r="N1147" s="75">
        <v>97</v>
      </c>
      <c r="O1147" s="75">
        <v>7</v>
      </c>
      <c r="P1147" s="75">
        <v>7</v>
      </c>
      <c r="S1147" s="2" t="s">
        <v>102</v>
      </c>
      <c r="T1147" s="2">
        <v>5245</v>
      </c>
      <c r="U1147" s="2">
        <v>140</v>
      </c>
      <c r="V1147" s="2">
        <v>1</v>
      </c>
      <c r="X1147" s="2" t="s">
        <v>102</v>
      </c>
      <c r="Y1147" s="2">
        <v>5245</v>
      </c>
      <c r="Z1147" s="2">
        <v>0</v>
      </c>
      <c r="AB1147" s="2" t="s">
        <v>102</v>
      </c>
      <c r="AC1147" s="2">
        <v>5245</v>
      </c>
      <c r="AD1147" s="2">
        <v>0</v>
      </c>
      <c r="AF1147" s="2" t="s">
        <v>102</v>
      </c>
      <c r="AG1147" s="2">
        <v>5245</v>
      </c>
      <c r="AH1147" s="2">
        <v>0</v>
      </c>
    </row>
    <row r="1148" spans="2:34" x14ac:dyDescent="0.2">
      <c r="B1148" s="2" t="s">
        <v>77</v>
      </c>
      <c r="C1148" s="2" t="s">
        <v>102</v>
      </c>
      <c r="D1148" s="2">
        <v>5246</v>
      </c>
      <c r="E1148" s="73">
        <v>43304</v>
      </c>
      <c r="F1148" s="2">
        <v>555001</v>
      </c>
      <c r="G1148" s="2">
        <v>1560124</v>
      </c>
      <c r="H1148" s="2">
        <v>56</v>
      </c>
      <c r="I1148" s="2">
        <v>188.70419311523438</v>
      </c>
      <c r="J1148" s="2">
        <v>269.19671630859375</v>
      </c>
      <c r="K1148" s="2">
        <v>14</v>
      </c>
      <c r="L1148" s="75">
        <v>33</v>
      </c>
      <c r="M1148" s="75">
        <v>6.88616943359375</v>
      </c>
      <c r="N1148" s="75">
        <v>98</v>
      </c>
      <c r="O1148" s="75">
        <v>7</v>
      </c>
      <c r="P1148" s="75">
        <v>7</v>
      </c>
      <c r="S1148" s="2" t="s">
        <v>102</v>
      </c>
      <c r="T1148" s="2">
        <v>5246</v>
      </c>
      <c r="U1148" s="2">
        <v>140</v>
      </c>
      <c r="V1148" s="2">
        <v>1</v>
      </c>
      <c r="X1148" s="2" t="s">
        <v>102</v>
      </c>
      <c r="Y1148" s="2">
        <v>5246</v>
      </c>
      <c r="Z1148" s="2">
        <v>1</v>
      </c>
      <c r="AB1148" s="2" t="s">
        <v>102</v>
      </c>
      <c r="AC1148" s="2">
        <v>5246</v>
      </c>
      <c r="AD1148" s="2">
        <v>12</v>
      </c>
      <c r="AF1148" s="2" t="s">
        <v>102</v>
      </c>
      <c r="AG1148" s="2">
        <v>5246</v>
      </c>
      <c r="AH1148" s="2">
        <v>0</v>
      </c>
    </row>
    <row r="1149" spans="2:34" x14ac:dyDescent="0.2">
      <c r="B1149" s="2" t="s">
        <v>77</v>
      </c>
      <c r="C1149" s="2" t="s">
        <v>102</v>
      </c>
      <c r="D1149" s="2">
        <v>5247</v>
      </c>
      <c r="E1149" s="73">
        <v>43304</v>
      </c>
      <c r="F1149" s="2">
        <v>554990</v>
      </c>
      <c r="G1149" s="2">
        <v>1561901</v>
      </c>
      <c r="H1149" s="2">
        <v>132</v>
      </c>
      <c r="I1149" s="2">
        <v>115.4725341796875</v>
      </c>
      <c r="J1149" s="2">
        <v>262.97537231445312</v>
      </c>
      <c r="K1149" s="2">
        <v>9</v>
      </c>
      <c r="L1149" s="75">
        <v>30</v>
      </c>
      <c r="M1149" s="75">
        <v>6.9564361572265625</v>
      </c>
      <c r="N1149" s="75">
        <v>99</v>
      </c>
      <c r="O1149" s="75">
        <v>7</v>
      </c>
      <c r="P1149" s="75">
        <v>7</v>
      </c>
      <c r="S1149" s="2" t="s">
        <v>102</v>
      </c>
      <c r="T1149" s="2">
        <v>5247</v>
      </c>
      <c r="U1149" s="2">
        <v>140</v>
      </c>
      <c r="V1149" s="2">
        <v>1</v>
      </c>
      <c r="X1149" s="2" t="s">
        <v>102</v>
      </c>
      <c r="Y1149" s="2">
        <v>5247</v>
      </c>
      <c r="Z1149" s="2">
        <v>8</v>
      </c>
      <c r="AB1149" s="2" t="s">
        <v>102</v>
      </c>
      <c r="AC1149" s="2">
        <v>5247</v>
      </c>
      <c r="AD1149" s="2">
        <v>0</v>
      </c>
      <c r="AF1149" s="2" t="s">
        <v>102</v>
      </c>
      <c r="AG1149" s="2">
        <v>5247</v>
      </c>
      <c r="AH1149" s="2">
        <v>0</v>
      </c>
    </row>
    <row r="1150" spans="2:34" x14ac:dyDescent="0.2">
      <c r="B1150" s="2" t="s">
        <v>77</v>
      </c>
      <c r="C1150" s="2" t="s">
        <v>102</v>
      </c>
      <c r="D1150" s="2">
        <v>5248</v>
      </c>
      <c r="E1150" s="73">
        <v>43308</v>
      </c>
      <c r="F1150" s="2">
        <v>555000</v>
      </c>
      <c r="G1150" s="2">
        <v>1563598</v>
      </c>
      <c r="H1150" s="2">
        <v>124</v>
      </c>
      <c r="I1150" s="2">
        <v>300.47714233398437</v>
      </c>
      <c r="J1150" s="2">
        <v>309.20123291015625</v>
      </c>
      <c r="K1150" s="2">
        <v>22</v>
      </c>
      <c r="L1150" s="75">
        <v>34</v>
      </c>
      <c r="M1150" s="75">
        <v>7.0267033576965332</v>
      </c>
      <c r="N1150" s="75">
        <v>100</v>
      </c>
      <c r="O1150" s="75">
        <v>7</v>
      </c>
      <c r="P1150" s="75">
        <v>7</v>
      </c>
      <c r="S1150" s="2" t="s">
        <v>102</v>
      </c>
      <c r="T1150" s="2">
        <v>5248</v>
      </c>
      <c r="U1150" s="2">
        <v>140</v>
      </c>
      <c r="V1150" s="2">
        <v>1</v>
      </c>
      <c r="X1150" s="2" t="s">
        <v>102</v>
      </c>
      <c r="Y1150" s="2">
        <v>5248</v>
      </c>
      <c r="Z1150" s="2">
        <v>4</v>
      </c>
      <c r="AB1150" s="2" t="s">
        <v>102</v>
      </c>
      <c r="AC1150" s="2">
        <v>5248</v>
      </c>
      <c r="AD1150" s="2">
        <v>3</v>
      </c>
      <c r="AF1150" s="2" t="s">
        <v>102</v>
      </c>
      <c r="AG1150" s="2">
        <v>5248</v>
      </c>
      <c r="AH1150" s="2">
        <v>0</v>
      </c>
    </row>
    <row r="1151" spans="2:34" x14ac:dyDescent="0.2">
      <c r="B1151" s="2" t="s">
        <v>77</v>
      </c>
      <c r="C1151" s="2" t="s">
        <v>102</v>
      </c>
      <c r="D1151" s="2">
        <v>5249</v>
      </c>
      <c r="E1151" s="73">
        <v>43308</v>
      </c>
      <c r="F1151" s="2">
        <v>555005</v>
      </c>
      <c r="G1151" s="2">
        <v>1565369</v>
      </c>
      <c r="H1151" s="2">
        <v>72</v>
      </c>
      <c r="I1151" s="2">
        <v>37.044513702392578</v>
      </c>
      <c r="J1151" s="2">
        <v>225.65789794921875</v>
      </c>
      <c r="K1151" s="2">
        <v>3</v>
      </c>
      <c r="L1151" s="75">
        <v>29</v>
      </c>
      <c r="M1151" s="75">
        <v>6.9564361572265625</v>
      </c>
      <c r="N1151" s="75">
        <v>99</v>
      </c>
      <c r="O1151" s="75">
        <v>7</v>
      </c>
      <c r="P1151" s="75">
        <v>7</v>
      </c>
      <c r="S1151" s="2" t="s">
        <v>102</v>
      </c>
      <c r="T1151" s="2">
        <v>5249</v>
      </c>
      <c r="U1151" s="2">
        <v>140</v>
      </c>
      <c r="V1151" s="2">
        <v>1</v>
      </c>
      <c r="X1151" s="2" t="s">
        <v>102</v>
      </c>
      <c r="Y1151" s="2">
        <v>5249</v>
      </c>
      <c r="Z1151" s="2">
        <v>4</v>
      </c>
      <c r="AB1151" s="2" t="s">
        <v>102</v>
      </c>
      <c r="AC1151" s="2">
        <v>5249</v>
      </c>
      <c r="AD1151" s="2">
        <v>12</v>
      </c>
      <c r="AF1151" s="2" t="s">
        <v>102</v>
      </c>
      <c r="AG1151" s="2">
        <v>5249</v>
      </c>
      <c r="AH1151" s="2">
        <v>0</v>
      </c>
    </row>
    <row r="1152" spans="2:34" x14ac:dyDescent="0.2">
      <c r="B1152" s="2" t="s">
        <v>77</v>
      </c>
      <c r="C1152" s="2" t="s">
        <v>102</v>
      </c>
      <c r="D1152" s="2">
        <v>5250</v>
      </c>
      <c r="E1152" s="73">
        <v>43305</v>
      </c>
      <c r="F1152" s="2">
        <v>560002</v>
      </c>
      <c r="G1152" s="2">
        <v>1554256</v>
      </c>
      <c r="H1152" s="2">
        <v>24</v>
      </c>
      <c r="I1152" s="2">
        <v>38.599334716796875</v>
      </c>
      <c r="J1152" s="2">
        <v>175.13063049316406</v>
      </c>
      <c r="K1152" s="2">
        <v>2</v>
      </c>
      <c r="L1152" s="75">
        <v>29</v>
      </c>
      <c r="M1152" s="75">
        <v>6.88616943359375</v>
      </c>
      <c r="N1152" s="75">
        <v>98</v>
      </c>
      <c r="O1152" s="75">
        <v>7</v>
      </c>
      <c r="P1152" s="75">
        <v>7</v>
      </c>
      <c r="S1152" s="2" t="s">
        <v>102</v>
      </c>
      <c r="T1152" s="2">
        <v>5250</v>
      </c>
      <c r="U1152" s="2">
        <v>140</v>
      </c>
      <c r="V1152" s="2">
        <v>1</v>
      </c>
      <c r="X1152" s="2" t="s">
        <v>102</v>
      </c>
      <c r="Y1152" s="2">
        <v>5250</v>
      </c>
      <c r="Z1152" s="2">
        <v>0</v>
      </c>
      <c r="AB1152" s="2" t="s">
        <v>102</v>
      </c>
      <c r="AC1152" s="2">
        <v>5250</v>
      </c>
      <c r="AD1152" s="2">
        <v>0</v>
      </c>
      <c r="AF1152" s="2" t="s">
        <v>102</v>
      </c>
      <c r="AG1152" s="2">
        <v>5250</v>
      </c>
      <c r="AH1152" s="2">
        <v>0</v>
      </c>
    </row>
    <row r="1153" spans="2:34" x14ac:dyDescent="0.2">
      <c r="B1153" s="2" t="s">
        <v>77</v>
      </c>
      <c r="C1153" s="2" t="s">
        <v>102</v>
      </c>
      <c r="D1153" s="2">
        <v>5251</v>
      </c>
      <c r="E1153" s="73">
        <v>43305</v>
      </c>
      <c r="F1153" s="2">
        <v>560012</v>
      </c>
      <c r="G1153" s="2">
        <v>1560004</v>
      </c>
      <c r="H1153" s="2">
        <v>41</v>
      </c>
      <c r="I1153" s="2">
        <v>18.93565559387207</v>
      </c>
      <c r="J1153" s="2">
        <v>132.00764465332031</v>
      </c>
      <c r="K1153" s="2">
        <v>1</v>
      </c>
      <c r="L1153" s="75">
        <v>24</v>
      </c>
      <c r="M1153" s="75">
        <v>7.0969705581665039</v>
      </c>
      <c r="N1153" s="75">
        <v>101</v>
      </c>
      <c r="O1153" s="75">
        <v>7</v>
      </c>
      <c r="P1153" s="75">
        <v>7</v>
      </c>
      <c r="S1153" s="2" t="s">
        <v>102</v>
      </c>
      <c r="T1153" s="2">
        <v>5251</v>
      </c>
      <c r="U1153" s="2">
        <v>140</v>
      </c>
      <c r="V1153" s="2">
        <v>1</v>
      </c>
      <c r="X1153" s="2" t="s">
        <v>102</v>
      </c>
      <c r="Y1153" s="2">
        <v>5251</v>
      </c>
      <c r="Z1153" s="2">
        <v>0</v>
      </c>
      <c r="AB1153" s="2" t="s">
        <v>102</v>
      </c>
      <c r="AC1153" s="2">
        <v>5251</v>
      </c>
      <c r="AD1153" s="2">
        <v>10</v>
      </c>
      <c r="AF1153" s="2" t="s">
        <v>102</v>
      </c>
      <c r="AG1153" s="2">
        <v>5251</v>
      </c>
      <c r="AH1153" s="2">
        <v>0</v>
      </c>
    </row>
    <row r="1154" spans="2:34" x14ac:dyDescent="0.2">
      <c r="B1154" s="2" t="s">
        <v>77</v>
      </c>
      <c r="C1154" s="2" t="s">
        <v>102</v>
      </c>
      <c r="D1154" s="2">
        <v>5252</v>
      </c>
      <c r="E1154" s="73">
        <v>43304</v>
      </c>
      <c r="F1154" s="2">
        <v>555973</v>
      </c>
      <c r="G1154" s="2">
        <v>1561798</v>
      </c>
      <c r="H1154" s="2">
        <v>116</v>
      </c>
      <c r="I1154" s="2">
        <v>489.00698852539062</v>
      </c>
      <c r="J1154" s="2">
        <v>74.522384643554688</v>
      </c>
      <c r="K1154" s="2">
        <v>32</v>
      </c>
      <c r="L1154" s="75">
        <v>8</v>
      </c>
      <c r="M1154" s="75">
        <v>6.9564361572265625</v>
      </c>
      <c r="N1154" s="75">
        <v>99</v>
      </c>
      <c r="O1154" s="75">
        <v>7</v>
      </c>
      <c r="P1154" s="75">
        <v>7</v>
      </c>
      <c r="S1154" s="2" t="s">
        <v>102</v>
      </c>
      <c r="T1154" s="2">
        <v>5252</v>
      </c>
      <c r="U1154" s="2">
        <v>140</v>
      </c>
      <c r="V1154" s="2">
        <v>1</v>
      </c>
      <c r="X1154" s="2" t="s">
        <v>102</v>
      </c>
      <c r="Y1154" s="2">
        <v>5252</v>
      </c>
      <c r="Z1154" s="2">
        <v>10</v>
      </c>
      <c r="AB1154" s="2" t="s">
        <v>102</v>
      </c>
      <c r="AC1154" s="2">
        <v>5252</v>
      </c>
      <c r="AD1154" s="2">
        <v>19</v>
      </c>
      <c r="AF1154" s="2" t="s">
        <v>102</v>
      </c>
      <c r="AG1154" s="2">
        <v>5252</v>
      </c>
      <c r="AH1154" s="2">
        <v>0</v>
      </c>
    </row>
    <row r="1155" spans="2:34" x14ac:dyDescent="0.2">
      <c r="B1155" s="2" t="s">
        <v>77</v>
      </c>
      <c r="C1155" s="2" t="s">
        <v>102</v>
      </c>
      <c r="D1155" s="2">
        <v>5253</v>
      </c>
      <c r="E1155" s="73">
        <v>43308</v>
      </c>
      <c r="F1155" s="2">
        <v>555929</v>
      </c>
      <c r="G1155" s="2">
        <v>1563193</v>
      </c>
      <c r="H1155" s="2">
        <v>106</v>
      </c>
      <c r="I1155" s="2">
        <v>858.01702880859375</v>
      </c>
      <c r="J1155" s="2">
        <v>359.33758544921875</v>
      </c>
      <c r="K1155" s="2">
        <v>58</v>
      </c>
      <c r="L1155" s="75">
        <v>40</v>
      </c>
      <c r="M1155" s="75">
        <v>6.9564361572265625</v>
      </c>
      <c r="N1155" s="75">
        <v>99</v>
      </c>
      <c r="O1155" s="75">
        <v>7</v>
      </c>
      <c r="P1155" s="75">
        <v>7</v>
      </c>
      <c r="S1155" s="2" t="s">
        <v>102</v>
      </c>
      <c r="T1155" s="2">
        <v>5253</v>
      </c>
      <c r="U1155" s="2">
        <v>140</v>
      </c>
      <c r="V1155" s="2">
        <v>1</v>
      </c>
      <c r="X1155" s="2" t="s">
        <v>102</v>
      </c>
      <c r="Y1155" s="2">
        <v>5253</v>
      </c>
      <c r="Z1155" s="2">
        <v>2</v>
      </c>
      <c r="AB1155" s="2" t="s">
        <v>102</v>
      </c>
      <c r="AC1155" s="2">
        <v>5253</v>
      </c>
      <c r="AD1155" s="2">
        <v>25</v>
      </c>
      <c r="AF1155" s="2" t="s">
        <v>102</v>
      </c>
      <c r="AG1155" s="2">
        <v>5253</v>
      </c>
      <c r="AH1155" s="2">
        <v>1</v>
      </c>
    </row>
    <row r="1156" spans="2:34" x14ac:dyDescent="0.2">
      <c r="B1156" s="2" t="s">
        <v>77</v>
      </c>
      <c r="C1156" s="2" t="s">
        <v>102</v>
      </c>
      <c r="D1156" s="2">
        <v>5254</v>
      </c>
      <c r="E1156" s="73">
        <v>43296</v>
      </c>
      <c r="F1156" s="2">
        <v>560002</v>
      </c>
      <c r="G1156" s="2">
        <v>1571105</v>
      </c>
      <c r="H1156" s="2">
        <v>62</v>
      </c>
      <c r="I1156" s="2">
        <v>44.52410888671875</v>
      </c>
      <c r="J1156" s="2">
        <v>124.91001892089844</v>
      </c>
      <c r="K1156" s="2">
        <v>3</v>
      </c>
      <c r="L1156" s="75">
        <v>17</v>
      </c>
      <c r="M1156" s="75">
        <v>6.9564361572265625</v>
      </c>
      <c r="N1156" s="75">
        <v>99</v>
      </c>
      <c r="O1156" s="75">
        <v>7</v>
      </c>
      <c r="P1156" s="75">
        <v>7</v>
      </c>
      <c r="S1156" s="2" t="s">
        <v>102</v>
      </c>
      <c r="T1156" s="2">
        <v>5254</v>
      </c>
      <c r="U1156" s="2">
        <v>140</v>
      </c>
      <c r="V1156" s="2">
        <v>1</v>
      </c>
      <c r="X1156" s="2" t="s">
        <v>102</v>
      </c>
      <c r="Y1156" s="2">
        <v>5254</v>
      </c>
      <c r="Z1156" s="2">
        <v>0</v>
      </c>
      <c r="AB1156" s="2" t="s">
        <v>102</v>
      </c>
      <c r="AC1156" s="2">
        <v>5254</v>
      </c>
      <c r="AD1156" s="2">
        <v>6</v>
      </c>
      <c r="AF1156" s="2" t="s">
        <v>102</v>
      </c>
      <c r="AG1156" s="2">
        <v>5254</v>
      </c>
      <c r="AH1156" s="2">
        <v>0</v>
      </c>
    </row>
    <row r="1157" spans="2:34" x14ac:dyDescent="0.2">
      <c r="B1157" s="2" t="s">
        <v>77</v>
      </c>
      <c r="C1157" s="2" t="s">
        <v>102</v>
      </c>
      <c r="D1157" s="2">
        <v>5255</v>
      </c>
      <c r="E1157" s="73">
        <v>43305</v>
      </c>
      <c r="F1157" s="2">
        <v>560983</v>
      </c>
      <c r="G1157" s="2">
        <v>1555903</v>
      </c>
      <c r="H1157" s="2">
        <v>114</v>
      </c>
      <c r="I1157" s="2">
        <v>655.8482666015625</v>
      </c>
      <c r="J1157" s="2">
        <v>469.34597778320312</v>
      </c>
      <c r="K1157" s="2">
        <v>43</v>
      </c>
      <c r="L1157" s="75">
        <v>54</v>
      </c>
      <c r="M1157" s="75">
        <v>7.0267033576965332</v>
      </c>
      <c r="N1157" s="75">
        <v>100</v>
      </c>
      <c r="O1157" s="75">
        <v>7</v>
      </c>
      <c r="P1157" s="75">
        <v>7</v>
      </c>
      <c r="S1157" s="2" t="s">
        <v>102</v>
      </c>
      <c r="T1157" s="2">
        <v>5255</v>
      </c>
      <c r="U1157" s="2">
        <v>140</v>
      </c>
      <c r="V1157" s="2">
        <v>1</v>
      </c>
      <c r="X1157" s="2" t="s">
        <v>102</v>
      </c>
      <c r="Y1157" s="2">
        <v>5255</v>
      </c>
      <c r="Z1157" s="2">
        <v>6</v>
      </c>
      <c r="AB1157" s="2" t="s">
        <v>102</v>
      </c>
      <c r="AC1157" s="2">
        <v>5255</v>
      </c>
      <c r="AD1157" s="2">
        <v>21</v>
      </c>
      <c r="AF1157" s="2" t="s">
        <v>102</v>
      </c>
      <c r="AG1157" s="2">
        <v>5255</v>
      </c>
      <c r="AH1157" s="2">
        <v>0</v>
      </c>
    </row>
    <row r="1158" spans="2:34" x14ac:dyDescent="0.2">
      <c r="B1158" s="2" t="s">
        <v>77</v>
      </c>
      <c r="C1158" s="2" t="s">
        <v>102</v>
      </c>
      <c r="D1158" s="2">
        <v>5256</v>
      </c>
      <c r="E1158" s="73">
        <v>43303</v>
      </c>
      <c r="F1158" s="2">
        <v>560999</v>
      </c>
      <c r="G1158" s="2">
        <v>1561747</v>
      </c>
      <c r="H1158" s="2">
        <v>127</v>
      </c>
      <c r="I1158" s="2">
        <v>476.10891723632812</v>
      </c>
      <c r="J1158" s="2">
        <v>125.59777069091797</v>
      </c>
      <c r="K1158" s="2">
        <v>33</v>
      </c>
      <c r="L1158" s="75">
        <v>14</v>
      </c>
      <c r="M1158" s="75">
        <v>6.9564361572265625</v>
      </c>
      <c r="N1158" s="75">
        <v>99</v>
      </c>
      <c r="O1158" s="75">
        <v>7</v>
      </c>
      <c r="P1158" s="75">
        <v>7</v>
      </c>
      <c r="S1158" s="2" t="s">
        <v>102</v>
      </c>
      <c r="T1158" s="2">
        <v>5256</v>
      </c>
      <c r="U1158" s="2">
        <v>140</v>
      </c>
      <c r="V1158" s="2">
        <v>1</v>
      </c>
      <c r="X1158" s="2" t="s">
        <v>102</v>
      </c>
      <c r="Y1158" s="2">
        <v>5256</v>
      </c>
      <c r="Z1158" s="2">
        <v>7</v>
      </c>
      <c r="AB1158" s="2" t="s">
        <v>102</v>
      </c>
      <c r="AC1158" s="2">
        <v>5256</v>
      </c>
      <c r="AD1158" s="2">
        <v>18</v>
      </c>
      <c r="AF1158" s="2" t="s">
        <v>102</v>
      </c>
      <c r="AG1158" s="2">
        <v>5256</v>
      </c>
      <c r="AH1158" s="2">
        <v>0</v>
      </c>
    </row>
    <row r="1159" spans="2:34" x14ac:dyDescent="0.2">
      <c r="B1159" s="2" t="s">
        <v>77</v>
      </c>
      <c r="C1159" s="2" t="s">
        <v>102</v>
      </c>
      <c r="D1159" s="2">
        <v>5257</v>
      </c>
      <c r="E1159" s="73">
        <v>43303</v>
      </c>
      <c r="F1159" s="2">
        <v>561001</v>
      </c>
      <c r="G1159" s="2">
        <v>1563460</v>
      </c>
      <c r="H1159" s="2">
        <v>101</v>
      </c>
      <c r="I1159" s="2">
        <v>156.384521484375</v>
      </c>
      <c r="J1159" s="2">
        <v>269.08404541015625</v>
      </c>
      <c r="K1159" s="2">
        <v>11</v>
      </c>
      <c r="L1159" s="75">
        <v>37</v>
      </c>
      <c r="M1159" s="75">
        <v>6.9564361572265625</v>
      </c>
      <c r="N1159" s="75">
        <v>99</v>
      </c>
      <c r="O1159" s="75">
        <v>7</v>
      </c>
      <c r="P1159" s="75">
        <v>7</v>
      </c>
      <c r="S1159" s="2" t="s">
        <v>102</v>
      </c>
      <c r="T1159" s="2">
        <v>5257</v>
      </c>
      <c r="U1159" s="2">
        <v>140</v>
      </c>
      <c r="V1159" s="2">
        <v>1</v>
      </c>
      <c r="X1159" s="2" t="s">
        <v>102</v>
      </c>
      <c r="Y1159" s="2">
        <v>5257</v>
      </c>
      <c r="Z1159" s="2">
        <v>7</v>
      </c>
      <c r="AB1159" s="2" t="s">
        <v>102</v>
      </c>
      <c r="AC1159" s="2">
        <v>5257</v>
      </c>
      <c r="AD1159" s="2">
        <v>5</v>
      </c>
      <c r="AF1159" s="2" t="s">
        <v>102</v>
      </c>
      <c r="AG1159" s="2">
        <v>5257</v>
      </c>
      <c r="AH1159" s="2">
        <v>0</v>
      </c>
    </row>
    <row r="1160" spans="2:34" x14ac:dyDescent="0.2">
      <c r="B1160" s="2" t="s">
        <v>77</v>
      </c>
      <c r="C1160" s="2" t="s">
        <v>102</v>
      </c>
      <c r="D1160" s="2">
        <v>5258</v>
      </c>
      <c r="E1160" s="73">
        <v>43296</v>
      </c>
      <c r="F1160" s="2">
        <v>561000</v>
      </c>
      <c r="G1160" s="2">
        <v>1565364</v>
      </c>
      <c r="H1160" s="2">
        <v>44</v>
      </c>
      <c r="I1160" s="2">
        <v>48.514976501464844</v>
      </c>
      <c r="J1160" s="2">
        <v>87.565086364746094</v>
      </c>
      <c r="K1160" s="2">
        <v>3</v>
      </c>
      <c r="L1160" s="75">
        <v>13</v>
      </c>
      <c r="M1160" s="75">
        <v>6.88616943359375</v>
      </c>
      <c r="N1160" s="75">
        <v>98</v>
      </c>
      <c r="O1160" s="75">
        <v>7</v>
      </c>
      <c r="P1160" s="75">
        <v>7</v>
      </c>
      <c r="S1160" s="2" t="s">
        <v>102</v>
      </c>
      <c r="T1160" s="2">
        <v>5258</v>
      </c>
      <c r="U1160" s="2">
        <v>140</v>
      </c>
      <c r="V1160" s="2">
        <v>1</v>
      </c>
      <c r="X1160" s="2" t="s">
        <v>102</v>
      </c>
      <c r="Y1160" s="2">
        <v>5258</v>
      </c>
      <c r="Z1160" s="2">
        <v>0</v>
      </c>
      <c r="AB1160" s="2" t="s">
        <v>102</v>
      </c>
      <c r="AC1160" s="2">
        <v>5258</v>
      </c>
      <c r="AD1160" s="2">
        <v>0</v>
      </c>
      <c r="AF1160" s="2" t="s">
        <v>102</v>
      </c>
      <c r="AG1160" s="2">
        <v>5258</v>
      </c>
      <c r="AH1160" s="2">
        <v>0</v>
      </c>
    </row>
    <row r="1161" spans="2:34" x14ac:dyDescent="0.2">
      <c r="B1161" s="2" t="s">
        <v>77</v>
      </c>
      <c r="C1161" s="2" t="s">
        <v>102</v>
      </c>
      <c r="D1161" s="2">
        <v>5259</v>
      </c>
      <c r="E1161" s="73">
        <v>43296</v>
      </c>
      <c r="F1161" s="2">
        <v>561003</v>
      </c>
      <c r="G1161" s="2">
        <v>1571099</v>
      </c>
      <c r="H1161" s="2">
        <v>54</v>
      </c>
      <c r="I1161" s="2">
        <v>219.72589111328125</v>
      </c>
      <c r="J1161" s="2">
        <v>296.23223876953125</v>
      </c>
      <c r="K1161" s="2">
        <v>10</v>
      </c>
      <c r="L1161" s="75">
        <v>45</v>
      </c>
      <c r="M1161" s="75">
        <v>6.9564361572265625</v>
      </c>
      <c r="N1161" s="75">
        <v>99</v>
      </c>
      <c r="O1161" s="75">
        <v>7</v>
      </c>
      <c r="P1161" s="75">
        <v>7</v>
      </c>
      <c r="S1161" s="2" t="s">
        <v>102</v>
      </c>
      <c r="T1161" s="2">
        <v>5259</v>
      </c>
      <c r="U1161" s="2">
        <v>140</v>
      </c>
      <c r="V1161" s="2">
        <v>1</v>
      </c>
      <c r="X1161" s="2" t="s">
        <v>102</v>
      </c>
      <c r="Y1161" s="2">
        <v>5259</v>
      </c>
      <c r="Z1161" s="2">
        <v>0</v>
      </c>
      <c r="AB1161" s="2" t="s">
        <v>102</v>
      </c>
      <c r="AC1161" s="2">
        <v>5259</v>
      </c>
      <c r="AD1161" s="2">
        <v>14</v>
      </c>
      <c r="AF1161" s="2" t="s">
        <v>102</v>
      </c>
      <c r="AG1161" s="2">
        <v>5259</v>
      </c>
      <c r="AH1161" s="2">
        <v>0</v>
      </c>
    </row>
    <row r="1162" spans="2:34" x14ac:dyDescent="0.2">
      <c r="B1162" s="2" t="s">
        <v>77</v>
      </c>
      <c r="C1162" s="2" t="s">
        <v>102</v>
      </c>
      <c r="D1162" s="2">
        <v>5260</v>
      </c>
      <c r="E1162" s="73">
        <v>43295</v>
      </c>
      <c r="F1162" s="2">
        <v>561005</v>
      </c>
      <c r="G1162" s="2">
        <v>1572899</v>
      </c>
      <c r="H1162" s="2">
        <v>85</v>
      </c>
      <c r="I1162" s="2">
        <v>189.34605407714844</v>
      </c>
      <c r="J1162" s="2">
        <v>109.24697875976562</v>
      </c>
      <c r="K1162" s="2">
        <v>11</v>
      </c>
      <c r="L1162" s="75">
        <v>14</v>
      </c>
      <c r="M1162" s="75">
        <v>6.88616943359375</v>
      </c>
      <c r="N1162" s="75">
        <v>98</v>
      </c>
      <c r="O1162" s="75">
        <v>7</v>
      </c>
      <c r="P1162" s="75">
        <v>7</v>
      </c>
      <c r="S1162" s="2" t="s">
        <v>102</v>
      </c>
      <c r="T1162" s="2">
        <v>5260</v>
      </c>
      <c r="U1162" s="2">
        <v>140</v>
      </c>
      <c r="V1162" s="2">
        <v>1</v>
      </c>
      <c r="X1162" s="2" t="s">
        <v>102</v>
      </c>
      <c r="Y1162" s="2">
        <v>5260</v>
      </c>
      <c r="Z1162" s="2">
        <v>0</v>
      </c>
      <c r="AB1162" s="2" t="s">
        <v>102</v>
      </c>
      <c r="AC1162" s="2">
        <v>5260</v>
      </c>
      <c r="AD1162" s="2">
        <v>0</v>
      </c>
      <c r="AF1162" s="2" t="s">
        <v>102</v>
      </c>
      <c r="AG1162" s="2">
        <v>5260</v>
      </c>
      <c r="AH1162" s="2">
        <v>0</v>
      </c>
    </row>
    <row r="1163" spans="2:34" x14ac:dyDescent="0.2">
      <c r="B1163" s="2" t="s">
        <v>77</v>
      </c>
      <c r="C1163" s="2" t="s">
        <v>102</v>
      </c>
      <c r="D1163" s="2">
        <v>5261</v>
      </c>
      <c r="E1163" s="73">
        <v>43302</v>
      </c>
      <c r="F1163" s="2">
        <v>562000</v>
      </c>
      <c r="G1163" s="2">
        <v>1555811</v>
      </c>
      <c r="H1163" s="2">
        <v>116</v>
      </c>
      <c r="I1163" s="2">
        <v>188.200439453125</v>
      </c>
      <c r="J1163" s="2">
        <v>220.41455078125</v>
      </c>
      <c r="K1163" s="2">
        <v>12</v>
      </c>
      <c r="L1163" s="75">
        <v>26</v>
      </c>
      <c r="M1163" s="75">
        <v>6.9564366340637207</v>
      </c>
      <c r="N1163" s="75">
        <v>99</v>
      </c>
      <c r="O1163" s="75">
        <v>7</v>
      </c>
      <c r="P1163" s="75">
        <v>7</v>
      </c>
      <c r="S1163" s="2" t="s">
        <v>102</v>
      </c>
      <c r="T1163" s="2">
        <v>5261</v>
      </c>
      <c r="U1163" s="2">
        <v>140</v>
      </c>
      <c r="V1163" s="2">
        <v>1</v>
      </c>
      <c r="X1163" s="2" t="s">
        <v>102</v>
      </c>
      <c r="Y1163" s="2">
        <v>5261</v>
      </c>
      <c r="Z1163" s="2">
        <v>7</v>
      </c>
      <c r="AB1163" s="2" t="s">
        <v>102</v>
      </c>
      <c r="AC1163" s="2">
        <v>5261</v>
      </c>
      <c r="AD1163" s="2">
        <v>1</v>
      </c>
      <c r="AF1163" s="2" t="s">
        <v>102</v>
      </c>
      <c r="AG1163" s="2">
        <v>5261</v>
      </c>
      <c r="AH1163" s="2">
        <v>0</v>
      </c>
    </row>
    <row r="1164" spans="2:34" x14ac:dyDescent="0.2">
      <c r="B1164" s="2" t="s">
        <v>77</v>
      </c>
      <c r="C1164" s="2" t="s">
        <v>102</v>
      </c>
      <c r="D1164" s="2">
        <v>5262</v>
      </c>
      <c r="E1164" s="73">
        <v>43302</v>
      </c>
      <c r="F1164" s="2">
        <v>562000</v>
      </c>
      <c r="G1164" s="2">
        <v>1561583</v>
      </c>
      <c r="H1164" s="2">
        <v>153</v>
      </c>
      <c r="I1164" s="2">
        <v>206.70864868164062</v>
      </c>
      <c r="J1164" s="2">
        <v>230.65919494628906</v>
      </c>
      <c r="K1164" s="2">
        <v>15</v>
      </c>
      <c r="L1164" s="75">
        <v>26</v>
      </c>
      <c r="M1164" s="75">
        <v>6.9564361572265625</v>
      </c>
      <c r="N1164" s="75">
        <v>99</v>
      </c>
      <c r="O1164" s="75">
        <v>7</v>
      </c>
      <c r="P1164" s="75">
        <v>7</v>
      </c>
      <c r="S1164" s="2" t="s">
        <v>102</v>
      </c>
      <c r="T1164" s="2">
        <v>5262</v>
      </c>
      <c r="U1164" s="2">
        <v>140</v>
      </c>
      <c r="V1164" s="2">
        <v>1</v>
      </c>
      <c r="X1164" s="2" t="s">
        <v>102</v>
      </c>
      <c r="Y1164" s="2">
        <v>5262</v>
      </c>
      <c r="Z1164" s="2">
        <v>7</v>
      </c>
      <c r="AB1164" s="2" t="s">
        <v>102</v>
      </c>
      <c r="AC1164" s="2">
        <v>5262</v>
      </c>
      <c r="AD1164" s="2">
        <v>1</v>
      </c>
      <c r="AF1164" s="2" t="s">
        <v>102</v>
      </c>
      <c r="AG1164" s="2">
        <v>5262</v>
      </c>
      <c r="AH1164" s="2">
        <v>0</v>
      </c>
    </row>
    <row r="1165" spans="2:34" x14ac:dyDescent="0.2">
      <c r="B1165" s="2" t="s">
        <v>77</v>
      </c>
      <c r="C1165" s="2" t="s">
        <v>102</v>
      </c>
      <c r="D1165" s="2">
        <v>5263</v>
      </c>
      <c r="E1165" s="73">
        <v>43303</v>
      </c>
      <c r="F1165" s="2">
        <v>561998</v>
      </c>
      <c r="G1165" s="2">
        <v>1563409</v>
      </c>
      <c r="H1165" s="2">
        <v>99</v>
      </c>
      <c r="I1165" s="2">
        <v>371.6864013671875</v>
      </c>
      <c r="J1165" s="2">
        <v>381.36602783203125</v>
      </c>
      <c r="K1165" s="2">
        <v>25</v>
      </c>
      <c r="L1165" s="75">
        <v>45</v>
      </c>
      <c r="M1165" s="75">
        <v>6.9564366340637207</v>
      </c>
      <c r="N1165" s="75">
        <v>99</v>
      </c>
      <c r="O1165" s="75">
        <v>7</v>
      </c>
      <c r="P1165" s="75">
        <v>7</v>
      </c>
      <c r="S1165" s="2" t="s">
        <v>102</v>
      </c>
      <c r="T1165" s="2">
        <v>5263</v>
      </c>
      <c r="U1165" s="2">
        <v>140</v>
      </c>
      <c r="V1165" s="2">
        <v>1</v>
      </c>
      <c r="X1165" s="2" t="s">
        <v>102</v>
      </c>
      <c r="Y1165" s="2">
        <v>5263</v>
      </c>
      <c r="Z1165" s="2">
        <v>5</v>
      </c>
      <c r="AB1165" s="2" t="s">
        <v>102</v>
      </c>
      <c r="AC1165" s="2">
        <v>5263</v>
      </c>
      <c r="AD1165" s="2">
        <v>14</v>
      </c>
      <c r="AF1165" s="2" t="s">
        <v>102</v>
      </c>
      <c r="AG1165" s="2">
        <v>5263</v>
      </c>
      <c r="AH1165" s="2">
        <v>0</v>
      </c>
    </row>
    <row r="1166" spans="2:34" x14ac:dyDescent="0.2">
      <c r="B1166" s="2" t="s">
        <v>77</v>
      </c>
      <c r="C1166" s="2" t="s">
        <v>102</v>
      </c>
      <c r="D1166" s="2">
        <v>5264</v>
      </c>
      <c r="E1166" s="73">
        <v>43297</v>
      </c>
      <c r="F1166" s="2">
        <v>561997</v>
      </c>
      <c r="G1166" s="2">
        <v>1565207</v>
      </c>
      <c r="H1166" s="2">
        <v>63</v>
      </c>
      <c r="I1166" s="2">
        <v>305.42080688476562</v>
      </c>
      <c r="J1166" s="2">
        <v>504.17864990234375</v>
      </c>
      <c r="K1166" s="2">
        <v>14</v>
      </c>
      <c r="L1166" s="75">
        <v>68</v>
      </c>
      <c r="M1166" s="75">
        <v>6.8159022331237793</v>
      </c>
      <c r="N1166" s="75">
        <v>97</v>
      </c>
      <c r="O1166" s="75">
        <v>7</v>
      </c>
      <c r="P1166" s="75">
        <v>7</v>
      </c>
      <c r="S1166" s="2" t="s">
        <v>102</v>
      </c>
      <c r="T1166" s="2">
        <v>5264</v>
      </c>
      <c r="U1166" s="2">
        <v>140</v>
      </c>
      <c r="V1166" s="2">
        <v>1</v>
      </c>
      <c r="X1166" s="2" t="s">
        <v>102</v>
      </c>
      <c r="Y1166" s="2">
        <v>5264</v>
      </c>
      <c r="Z1166" s="2">
        <v>1</v>
      </c>
      <c r="AB1166" s="2" t="s">
        <v>102</v>
      </c>
      <c r="AC1166" s="2">
        <v>5264</v>
      </c>
      <c r="AD1166" s="2">
        <v>9</v>
      </c>
      <c r="AF1166" s="2" t="s">
        <v>102</v>
      </c>
      <c r="AG1166" s="2">
        <v>5264</v>
      </c>
      <c r="AH1166" s="2">
        <v>0</v>
      </c>
    </row>
    <row r="1167" spans="2:34" x14ac:dyDescent="0.2">
      <c r="B1167" s="2" t="s">
        <v>77</v>
      </c>
      <c r="C1167" s="2" t="s">
        <v>102</v>
      </c>
      <c r="D1167" s="2">
        <v>5265</v>
      </c>
      <c r="E1167" s="73">
        <v>43295</v>
      </c>
      <c r="F1167" s="2">
        <v>561997</v>
      </c>
      <c r="G1167" s="2">
        <v>1570992</v>
      </c>
      <c r="H1167" s="2">
        <v>95</v>
      </c>
      <c r="I1167" s="2">
        <v>401.08905029296875</v>
      </c>
      <c r="J1167" s="2">
        <v>107.68682098388672</v>
      </c>
      <c r="K1167" s="2">
        <v>23</v>
      </c>
      <c r="L1167" s="75">
        <v>13</v>
      </c>
      <c r="M1167" s="75">
        <v>6.88616943359375</v>
      </c>
      <c r="N1167" s="75">
        <v>98</v>
      </c>
      <c r="O1167" s="75">
        <v>7</v>
      </c>
      <c r="P1167" s="75">
        <v>7</v>
      </c>
      <c r="S1167" s="2" t="s">
        <v>102</v>
      </c>
      <c r="T1167" s="2">
        <v>5265</v>
      </c>
      <c r="U1167" s="2">
        <v>140</v>
      </c>
      <c r="V1167" s="2">
        <v>1</v>
      </c>
      <c r="X1167" s="2" t="s">
        <v>102</v>
      </c>
      <c r="Y1167" s="2">
        <v>5265</v>
      </c>
      <c r="Z1167" s="2">
        <v>0</v>
      </c>
      <c r="AB1167" s="2" t="s">
        <v>102</v>
      </c>
      <c r="AC1167" s="2">
        <v>5265</v>
      </c>
      <c r="AD1167" s="2">
        <v>9</v>
      </c>
      <c r="AF1167" s="2" t="s">
        <v>102</v>
      </c>
      <c r="AG1167" s="2">
        <v>5265</v>
      </c>
      <c r="AH1167" s="2">
        <v>0</v>
      </c>
    </row>
    <row r="1168" spans="2:34" x14ac:dyDescent="0.2">
      <c r="B1168" s="2" t="s">
        <v>77</v>
      </c>
      <c r="C1168" s="2" t="s">
        <v>102</v>
      </c>
      <c r="D1168" s="2">
        <v>5266</v>
      </c>
      <c r="E1168" s="73">
        <v>43295</v>
      </c>
      <c r="F1168" s="2">
        <v>562000</v>
      </c>
      <c r="G1168" s="2">
        <v>1572761</v>
      </c>
      <c r="H1168" s="2">
        <v>39</v>
      </c>
      <c r="I1168" s="2">
        <v>363.15225219726562</v>
      </c>
      <c r="J1168" s="2">
        <v>164.75605773925781</v>
      </c>
      <c r="K1168" s="2">
        <v>10</v>
      </c>
      <c r="L1168" s="75">
        <v>23</v>
      </c>
      <c r="M1168" s="75">
        <v>7.0969705581665039</v>
      </c>
      <c r="N1168" s="75">
        <v>101</v>
      </c>
      <c r="O1168" s="75">
        <v>7</v>
      </c>
      <c r="P1168" s="75">
        <v>7</v>
      </c>
      <c r="S1168" s="2" t="s">
        <v>102</v>
      </c>
      <c r="T1168" s="2">
        <v>5266</v>
      </c>
      <c r="U1168" s="2">
        <v>140</v>
      </c>
      <c r="V1168" s="2">
        <v>1</v>
      </c>
      <c r="X1168" s="2" t="s">
        <v>102</v>
      </c>
      <c r="Y1168" s="2">
        <v>5266</v>
      </c>
      <c r="Z1168" s="2">
        <v>0</v>
      </c>
      <c r="AB1168" s="2" t="s">
        <v>102</v>
      </c>
      <c r="AC1168" s="2">
        <v>5266</v>
      </c>
      <c r="AD1168" s="2">
        <v>4</v>
      </c>
      <c r="AF1168" s="2" t="s">
        <v>102</v>
      </c>
      <c r="AG1168" s="2">
        <v>5266</v>
      </c>
      <c r="AH1168" s="2">
        <v>0</v>
      </c>
    </row>
    <row r="1169" spans="2:34" x14ac:dyDescent="0.2">
      <c r="B1169" s="2" t="s">
        <v>77</v>
      </c>
      <c r="C1169" s="2" t="s">
        <v>102</v>
      </c>
      <c r="D1169" s="2">
        <v>5267</v>
      </c>
      <c r="E1169" s="73">
        <v>43294</v>
      </c>
      <c r="F1169" s="2">
        <v>561994</v>
      </c>
      <c r="G1169" s="2">
        <v>1574599</v>
      </c>
      <c r="H1169" s="2">
        <v>28</v>
      </c>
      <c r="I1169" s="2">
        <v>249.20623779296875</v>
      </c>
      <c r="J1169" s="2">
        <v>120.84786987304687</v>
      </c>
      <c r="K1169" s="2">
        <v>10</v>
      </c>
      <c r="L1169" s="75">
        <v>17</v>
      </c>
      <c r="M1169" s="75">
        <v>7.0267033576965332</v>
      </c>
      <c r="N1169" s="75">
        <v>100</v>
      </c>
      <c r="O1169" s="75">
        <v>7</v>
      </c>
      <c r="P1169" s="75">
        <v>7</v>
      </c>
      <c r="S1169" s="2" t="s">
        <v>102</v>
      </c>
      <c r="T1169" s="2">
        <v>5267</v>
      </c>
      <c r="U1169" s="2">
        <v>140</v>
      </c>
      <c r="V1169" s="2">
        <v>1</v>
      </c>
      <c r="X1169" s="2" t="s">
        <v>102</v>
      </c>
      <c r="Y1169" s="2">
        <v>5267</v>
      </c>
      <c r="Z1169" s="2">
        <v>0</v>
      </c>
      <c r="AB1169" s="2" t="s">
        <v>102</v>
      </c>
      <c r="AC1169" s="2">
        <v>5267</v>
      </c>
      <c r="AD1169" s="2">
        <v>0</v>
      </c>
      <c r="AF1169" s="2" t="s">
        <v>102</v>
      </c>
      <c r="AG1169" s="2">
        <v>5267</v>
      </c>
      <c r="AH1169" s="2">
        <v>0</v>
      </c>
    </row>
    <row r="1170" spans="2:34" x14ac:dyDescent="0.2">
      <c r="B1170" s="2" t="s">
        <v>77</v>
      </c>
      <c r="C1170" s="2" t="s">
        <v>102</v>
      </c>
      <c r="D1170" s="2">
        <v>5268</v>
      </c>
      <c r="E1170" s="73">
        <v>43302</v>
      </c>
      <c r="F1170" s="2">
        <v>563001</v>
      </c>
      <c r="G1170" s="2">
        <v>1555686</v>
      </c>
      <c r="H1170" s="2">
        <v>133</v>
      </c>
      <c r="I1170" s="2">
        <v>283.97808837890625</v>
      </c>
      <c r="J1170" s="2">
        <v>229.73298645019531</v>
      </c>
      <c r="K1170" s="2">
        <v>18</v>
      </c>
      <c r="L1170" s="75">
        <v>26</v>
      </c>
      <c r="M1170" s="75">
        <v>7.0267033576965332</v>
      </c>
      <c r="N1170" s="75">
        <v>100</v>
      </c>
      <c r="O1170" s="75">
        <v>7</v>
      </c>
      <c r="P1170" s="75">
        <v>7</v>
      </c>
      <c r="S1170" s="2" t="s">
        <v>102</v>
      </c>
      <c r="T1170" s="2">
        <v>5268</v>
      </c>
      <c r="U1170" s="2">
        <v>140</v>
      </c>
      <c r="V1170" s="2">
        <v>1</v>
      </c>
      <c r="X1170" s="2" t="s">
        <v>102</v>
      </c>
      <c r="Y1170" s="2">
        <v>5268</v>
      </c>
      <c r="Z1170" s="2">
        <v>9</v>
      </c>
      <c r="AB1170" s="2" t="s">
        <v>102</v>
      </c>
      <c r="AC1170" s="2">
        <v>5268</v>
      </c>
      <c r="AD1170" s="2">
        <v>1</v>
      </c>
      <c r="AF1170" s="2" t="s">
        <v>102</v>
      </c>
      <c r="AG1170" s="2">
        <v>5268</v>
      </c>
      <c r="AH1170" s="2">
        <v>0</v>
      </c>
    </row>
    <row r="1171" spans="2:34" x14ac:dyDescent="0.2">
      <c r="B1171" s="2" t="s">
        <v>77</v>
      </c>
      <c r="C1171" s="2" t="s">
        <v>102</v>
      </c>
      <c r="D1171" s="2">
        <v>5269</v>
      </c>
      <c r="E1171" s="73">
        <v>43301</v>
      </c>
      <c r="F1171" s="2">
        <v>562999</v>
      </c>
      <c r="G1171" s="2">
        <v>1561531</v>
      </c>
      <c r="H1171" s="2">
        <v>139</v>
      </c>
      <c r="I1171" s="2">
        <v>272.42019653320312</v>
      </c>
      <c r="J1171" s="2">
        <v>171.82270812988281</v>
      </c>
      <c r="K1171" s="2">
        <v>20</v>
      </c>
      <c r="L1171" s="75">
        <v>20</v>
      </c>
      <c r="M1171" s="75">
        <v>6.88616943359375</v>
      </c>
      <c r="N1171" s="75">
        <v>98</v>
      </c>
      <c r="O1171" s="75">
        <v>7</v>
      </c>
      <c r="P1171" s="75">
        <v>7</v>
      </c>
      <c r="S1171" s="2" t="s">
        <v>102</v>
      </c>
      <c r="T1171" s="2">
        <v>5269</v>
      </c>
      <c r="U1171" s="2">
        <v>140</v>
      </c>
      <c r="V1171" s="2">
        <v>1</v>
      </c>
      <c r="X1171" s="2" t="s">
        <v>102</v>
      </c>
      <c r="Y1171" s="2">
        <v>5269</v>
      </c>
      <c r="Z1171" s="2">
        <v>13</v>
      </c>
      <c r="AB1171" s="2" t="s">
        <v>102</v>
      </c>
      <c r="AC1171" s="2">
        <v>5269</v>
      </c>
      <c r="AD1171" s="2">
        <v>4</v>
      </c>
      <c r="AF1171" s="2" t="s">
        <v>102</v>
      </c>
      <c r="AG1171" s="2">
        <v>5269</v>
      </c>
      <c r="AH1171" s="2">
        <v>0</v>
      </c>
    </row>
    <row r="1172" spans="2:34" x14ac:dyDescent="0.2">
      <c r="B1172" s="2" t="s">
        <v>77</v>
      </c>
      <c r="C1172" s="2" t="s">
        <v>102</v>
      </c>
      <c r="D1172" s="2">
        <v>5270</v>
      </c>
      <c r="E1172" s="73">
        <v>43297</v>
      </c>
      <c r="F1172" s="2">
        <v>563001</v>
      </c>
      <c r="G1172" s="2">
        <v>1563320</v>
      </c>
      <c r="H1172" s="2">
        <v>107</v>
      </c>
      <c r="I1172" s="2">
        <v>560.91845703125</v>
      </c>
      <c r="J1172" s="2">
        <v>414.33505249023437</v>
      </c>
      <c r="K1172" s="2">
        <v>35</v>
      </c>
      <c r="L1172" s="75">
        <v>50</v>
      </c>
      <c r="M1172" s="75">
        <v>6.88616943359375</v>
      </c>
      <c r="N1172" s="75">
        <v>98</v>
      </c>
      <c r="O1172" s="75">
        <v>7</v>
      </c>
      <c r="P1172" s="75">
        <v>7</v>
      </c>
      <c r="S1172" s="2" t="s">
        <v>102</v>
      </c>
      <c r="T1172" s="2">
        <v>5270</v>
      </c>
      <c r="U1172" s="2">
        <v>140</v>
      </c>
      <c r="V1172" s="2">
        <v>1</v>
      </c>
      <c r="X1172" s="2" t="s">
        <v>102</v>
      </c>
      <c r="Y1172" s="2">
        <v>5270</v>
      </c>
      <c r="Z1172" s="2">
        <v>9</v>
      </c>
      <c r="AB1172" s="2" t="s">
        <v>102</v>
      </c>
      <c r="AC1172" s="2">
        <v>5270</v>
      </c>
      <c r="AD1172" s="2">
        <v>2</v>
      </c>
      <c r="AF1172" s="2" t="s">
        <v>102</v>
      </c>
      <c r="AG1172" s="2">
        <v>5270</v>
      </c>
      <c r="AH1172" s="2">
        <v>0</v>
      </c>
    </row>
    <row r="1173" spans="2:34" x14ac:dyDescent="0.2">
      <c r="B1173" s="2" t="s">
        <v>77</v>
      </c>
      <c r="C1173" s="2" t="s">
        <v>102</v>
      </c>
      <c r="D1173" s="2">
        <v>5271</v>
      </c>
      <c r="E1173" s="73">
        <v>43297</v>
      </c>
      <c r="F1173" s="2">
        <v>562995</v>
      </c>
      <c r="G1173" s="2">
        <v>1565068</v>
      </c>
      <c r="H1173" s="2">
        <v>59</v>
      </c>
      <c r="I1173" s="2">
        <v>278.43051147460937</v>
      </c>
      <c r="J1173" s="2">
        <v>299.93435668945312</v>
      </c>
      <c r="K1173" s="2">
        <v>17</v>
      </c>
      <c r="L1173" s="75">
        <v>41</v>
      </c>
      <c r="M1173" s="75">
        <v>7.0969705581665039</v>
      </c>
      <c r="N1173" s="75">
        <v>101</v>
      </c>
      <c r="O1173" s="75">
        <v>7</v>
      </c>
      <c r="P1173" s="75">
        <v>7</v>
      </c>
      <c r="S1173" s="2" t="s">
        <v>102</v>
      </c>
      <c r="T1173" s="2">
        <v>5271</v>
      </c>
      <c r="U1173" s="2">
        <v>140</v>
      </c>
      <c r="V1173" s="2">
        <v>1</v>
      </c>
      <c r="X1173" s="2" t="s">
        <v>102</v>
      </c>
      <c r="Y1173" s="2">
        <v>5271</v>
      </c>
      <c r="Z1173" s="2">
        <v>0</v>
      </c>
      <c r="AB1173" s="2" t="s">
        <v>102</v>
      </c>
      <c r="AC1173" s="2">
        <v>5271</v>
      </c>
      <c r="AD1173" s="2">
        <v>1</v>
      </c>
      <c r="AF1173" s="2" t="s">
        <v>102</v>
      </c>
      <c r="AG1173" s="2">
        <v>5271</v>
      </c>
      <c r="AH1173" s="2">
        <v>0</v>
      </c>
    </row>
    <row r="1174" spans="2:34" x14ac:dyDescent="0.2">
      <c r="B1174" s="2" t="s">
        <v>77</v>
      </c>
      <c r="C1174" s="2" t="s">
        <v>102</v>
      </c>
      <c r="D1174" s="2">
        <v>5272</v>
      </c>
      <c r="E1174" s="73">
        <v>43294</v>
      </c>
      <c r="F1174" s="2">
        <v>562998</v>
      </c>
      <c r="G1174" s="2">
        <v>1572812</v>
      </c>
      <c r="H1174" s="2">
        <v>86</v>
      </c>
      <c r="I1174" s="2">
        <v>406.4061279296875</v>
      </c>
      <c r="J1174" s="2">
        <v>241.02424621582031</v>
      </c>
      <c r="K1174" s="2">
        <v>25</v>
      </c>
      <c r="L1174" s="75">
        <v>28</v>
      </c>
      <c r="M1174" s="75">
        <v>6.9564361572265625</v>
      </c>
      <c r="N1174" s="75">
        <v>99</v>
      </c>
      <c r="O1174" s="75">
        <v>7</v>
      </c>
      <c r="P1174" s="75">
        <v>7</v>
      </c>
      <c r="S1174" s="2" t="s">
        <v>102</v>
      </c>
      <c r="T1174" s="2">
        <v>5272</v>
      </c>
      <c r="U1174" s="2">
        <v>140</v>
      </c>
      <c r="V1174" s="2">
        <v>1</v>
      </c>
      <c r="X1174" s="2" t="s">
        <v>102</v>
      </c>
      <c r="Y1174" s="2">
        <v>5272</v>
      </c>
      <c r="Z1174" s="2">
        <v>0</v>
      </c>
      <c r="AB1174" s="2" t="s">
        <v>102</v>
      </c>
      <c r="AC1174" s="2">
        <v>5272</v>
      </c>
      <c r="AD1174" s="2">
        <v>9</v>
      </c>
      <c r="AF1174" s="2" t="s">
        <v>102</v>
      </c>
      <c r="AG1174" s="2">
        <v>5272</v>
      </c>
      <c r="AH1174" s="2">
        <v>0</v>
      </c>
    </row>
    <row r="1175" spans="2:34" x14ac:dyDescent="0.2">
      <c r="B1175" s="2" t="s">
        <v>77</v>
      </c>
      <c r="C1175" s="2" t="s">
        <v>102</v>
      </c>
      <c r="D1175" s="2">
        <v>5273</v>
      </c>
      <c r="E1175" s="73">
        <v>43301</v>
      </c>
      <c r="F1175" s="2">
        <v>564002</v>
      </c>
      <c r="G1175" s="2">
        <v>1561413</v>
      </c>
      <c r="H1175" s="2">
        <v>111</v>
      </c>
      <c r="I1175" s="2">
        <v>580.45172119140625</v>
      </c>
      <c r="J1175" s="2">
        <v>335.84567260742187</v>
      </c>
      <c r="K1175" s="2">
        <v>35</v>
      </c>
      <c r="L1175" s="75">
        <v>40</v>
      </c>
      <c r="M1175" s="75">
        <v>6.88616943359375</v>
      </c>
      <c r="N1175" s="75">
        <v>98</v>
      </c>
      <c r="O1175" s="75">
        <v>7</v>
      </c>
      <c r="P1175" s="75">
        <v>7</v>
      </c>
      <c r="S1175" s="2" t="s">
        <v>102</v>
      </c>
      <c r="T1175" s="2">
        <v>5273</v>
      </c>
      <c r="U1175" s="2">
        <v>140</v>
      </c>
      <c r="V1175" s="2">
        <v>1</v>
      </c>
      <c r="X1175" s="2" t="s">
        <v>102</v>
      </c>
      <c r="Y1175" s="2">
        <v>5273</v>
      </c>
      <c r="Z1175" s="2">
        <v>4</v>
      </c>
      <c r="AB1175" s="2" t="s">
        <v>102</v>
      </c>
      <c r="AC1175" s="2">
        <v>5273</v>
      </c>
      <c r="AD1175" s="2">
        <v>3</v>
      </c>
      <c r="AF1175" s="2" t="s">
        <v>102</v>
      </c>
      <c r="AG1175" s="2">
        <v>5273</v>
      </c>
      <c r="AH1175" s="2">
        <v>0</v>
      </c>
    </row>
    <row r="1176" spans="2:34" x14ac:dyDescent="0.2">
      <c r="B1176" s="2" t="s">
        <v>77</v>
      </c>
      <c r="C1176" s="2" t="s">
        <v>102</v>
      </c>
      <c r="D1176" s="2">
        <v>5274</v>
      </c>
      <c r="E1176" s="73">
        <v>43301</v>
      </c>
      <c r="F1176" s="2">
        <v>564001</v>
      </c>
      <c r="G1176" s="2">
        <v>1563171</v>
      </c>
      <c r="H1176" s="2">
        <v>84</v>
      </c>
      <c r="I1176" s="2">
        <v>797.6422119140625</v>
      </c>
      <c r="J1176" s="2">
        <v>388.55804443359375</v>
      </c>
      <c r="K1176" s="2">
        <v>38</v>
      </c>
      <c r="L1176" s="75">
        <v>46</v>
      </c>
      <c r="M1176" s="75">
        <v>6.9564361572265625</v>
      </c>
      <c r="N1176" s="75">
        <v>99</v>
      </c>
      <c r="O1176" s="75">
        <v>7</v>
      </c>
      <c r="P1176" s="75">
        <v>7</v>
      </c>
      <c r="S1176" s="2" t="s">
        <v>102</v>
      </c>
      <c r="T1176" s="2">
        <v>5274</v>
      </c>
      <c r="U1176" s="2">
        <v>140</v>
      </c>
      <c r="V1176" s="2">
        <v>1</v>
      </c>
      <c r="X1176" s="2" t="s">
        <v>102</v>
      </c>
      <c r="Y1176" s="2">
        <v>5274</v>
      </c>
      <c r="Z1176" s="2">
        <v>1</v>
      </c>
      <c r="AB1176" s="2" t="s">
        <v>102</v>
      </c>
      <c r="AC1176" s="2">
        <v>5274</v>
      </c>
      <c r="AD1176" s="2">
        <v>2</v>
      </c>
      <c r="AF1176" s="2" t="s">
        <v>102</v>
      </c>
      <c r="AG1176" s="2">
        <v>5274</v>
      </c>
      <c r="AH1176" s="2">
        <v>0</v>
      </c>
    </row>
    <row r="1177" spans="2:34" x14ac:dyDescent="0.2">
      <c r="B1177" s="2" t="s">
        <v>77</v>
      </c>
      <c r="C1177" s="2" t="s">
        <v>102</v>
      </c>
      <c r="D1177" s="2">
        <v>5275</v>
      </c>
      <c r="E1177" s="73">
        <v>43293</v>
      </c>
      <c r="F1177" s="2">
        <v>564014</v>
      </c>
      <c r="G1177" s="2">
        <v>1565098</v>
      </c>
      <c r="H1177" s="2">
        <v>53</v>
      </c>
      <c r="I1177" s="2">
        <v>300.899169921875</v>
      </c>
      <c r="J1177" s="2">
        <v>426.093505859375</v>
      </c>
      <c r="K1177" s="2">
        <v>17</v>
      </c>
      <c r="L1177" s="75">
        <v>52</v>
      </c>
      <c r="M1177" s="75">
        <v>6.9564361572265625</v>
      </c>
      <c r="N1177" s="75">
        <v>99</v>
      </c>
      <c r="O1177" s="75">
        <v>7</v>
      </c>
      <c r="P1177" s="75">
        <v>7</v>
      </c>
      <c r="S1177" s="2" t="s">
        <v>102</v>
      </c>
      <c r="T1177" s="2">
        <v>5275</v>
      </c>
      <c r="U1177" s="2">
        <v>140</v>
      </c>
      <c r="V1177" s="2">
        <v>1</v>
      </c>
      <c r="X1177" s="2" t="s">
        <v>102</v>
      </c>
      <c r="Y1177" s="2">
        <v>5275</v>
      </c>
      <c r="Z1177" s="2">
        <v>1</v>
      </c>
      <c r="AB1177" s="2" t="s">
        <v>102</v>
      </c>
      <c r="AC1177" s="2">
        <v>5275</v>
      </c>
      <c r="AD1177" s="2">
        <v>10</v>
      </c>
      <c r="AF1177" s="2" t="s">
        <v>102</v>
      </c>
      <c r="AG1177" s="2">
        <v>5275</v>
      </c>
      <c r="AH1177" s="2">
        <v>0</v>
      </c>
    </row>
    <row r="1178" spans="2:34" x14ac:dyDescent="0.2">
      <c r="B1178" s="2" t="s">
        <v>77</v>
      </c>
      <c r="C1178" s="2" t="s">
        <v>102</v>
      </c>
      <c r="D1178" s="2">
        <v>5276</v>
      </c>
      <c r="E1178" s="73">
        <v>43293</v>
      </c>
      <c r="F1178" s="2">
        <v>564000</v>
      </c>
      <c r="G1178" s="2">
        <v>1570879</v>
      </c>
      <c r="H1178" s="2">
        <v>67</v>
      </c>
      <c r="I1178" s="2">
        <v>216.83099365234375</v>
      </c>
      <c r="J1178" s="2">
        <v>136.29397583007812</v>
      </c>
      <c r="K1178" s="2">
        <v>10</v>
      </c>
      <c r="L1178" s="75">
        <v>16</v>
      </c>
      <c r="M1178" s="75">
        <v>6.9564366340637207</v>
      </c>
      <c r="N1178" s="75">
        <v>99</v>
      </c>
      <c r="O1178" s="75">
        <v>7</v>
      </c>
      <c r="P1178" s="75">
        <v>7</v>
      </c>
      <c r="S1178" s="2" t="s">
        <v>102</v>
      </c>
      <c r="T1178" s="2">
        <v>5276</v>
      </c>
      <c r="U1178" s="2">
        <v>140</v>
      </c>
      <c r="V1178" s="2">
        <v>1</v>
      </c>
      <c r="X1178" s="2" t="s">
        <v>102</v>
      </c>
      <c r="Y1178" s="2">
        <v>5276</v>
      </c>
      <c r="Z1178" s="2">
        <v>0</v>
      </c>
      <c r="AB1178" s="2" t="s">
        <v>102</v>
      </c>
      <c r="AC1178" s="2">
        <v>5276</v>
      </c>
      <c r="AD1178" s="2">
        <v>3</v>
      </c>
      <c r="AF1178" s="2" t="s">
        <v>102</v>
      </c>
      <c r="AG1178" s="2">
        <v>5276</v>
      </c>
      <c r="AH1178" s="2">
        <v>0</v>
      </c>
    </row>
    <row r="1179" spans="2:34" x14ac:dyDescent="0.2">
      <c r="B1179" s="2" t="s">
        <v>77</v>
      </c>
      <c r="C1179" s="2" t="s">
        <v>102</v>
      </c>
      <c r="D1179" s="2">
        <v>5277</v>
      </c>
      <c r="E1179" s="73">
        <v>43300</v>
      </c>
      <c r="F1179" s="2">
        <v>565018</v>
      </c>
      <c r="G1179" s="2">
        <v>1561305</v>
      </c>
      <c r="H1179" s="2">
        <v>106</v>
      </c>
      <c r="I1179" s="2">
        <v>1151.6016845703125</v>
      </c>
      <c r="J1179" s="2">
        <v>323.30709838867188</v>
      </c>
      <c r="K1179" s="2">
        <v>67</v>
      </c>
      <c r="L1179" s="75">
        <v>38</v>
      </c>
      <c r="M1179" s="75">
        <v>6.7456350326538086</v>
      </c>
      <c r="N1179" s="75">
        <v>96</v>
      </c>
      <c r="O1179" s="75">
        <v>7</v>
      </c>
      <c r="P1179" s="75">
        <v>7</v>
      </c>
      <c r="S1179" s="2" t="s">
        <v>102</v>
      </c>
      <c r="T1179" s="2">
        <v>5277</v>
      </c>
      <c r="U1179" s="2">
        <v>140</v>
      </c>
      <c r="V1179" s="2">
        <v>1</v>
      </c>
      <c r="X1179" s="2" t="s">
        <v>102</v>
      </c>
      <c r="Y1179" s="2">
        <v>5277</v>
      </c>
      <c r="Z1179" s="2">
        <v>3</v>
      </c>
      <c r="AB1179" s="2" t="s">
        <v>102</v>
      </c>
      <c r="AC1179" s="2">
        <v>5277</v>
      </c>
      <c r="AD1179" s="2">
        <v>9</v>
      </c>
      <c r="AF1179" s="2" t="s">
        <v>102</v>
      </c>
      <c r="AG1179" s="2">
        <v>5277</v>
      </c>
      <c r="AH1179" s="2">
        <v>0</v>
      </c>
    </row>
    <row r="1180" spans="2:34" x14ac:dyDescent="0.2">
      <c r="B1180" s="2" t="s">
        <v>77</v>
      </c>
      <c r="C1180" s="2" t="s">
        <v>102</v>
      </c>
      <c r="D1180" s="2">
        <v>5278</v>
      </c>
      <c r="E1180" s="73">
        <v>43300</v>
      </c>
      <c r="F1180" s="2">
        <v>565003</v>
      </c>
      <c r="G1180" s="2">
        <v>1563159</v>
      </c>
      <c r="H1180" s="2">
        <v>63</v>
      </c>
      <c r="I1180" s="2">
        <v>785.49737548828125</v>
      </c>
      <c r="J1180" s="2">
        <v>418.76376342773437</v>
      </c>
      <c r="K1180" s="2">
        <v>41</v>
      </c>
      <c r="L1180" s="75">
        <v>55</v>
      </c>
      <c r="M1180" s="75">
        <v>6.9564361572265625</v>
      </c>
      <c r="N1180" s="75">
        <v>99</v>
      </c>
      <c r="O1180" s="75">
        <v>7</v>
      </c>
      <c r="P1180" s="75">
        <v>7</v>
      </c>
      <c r="S1180" s="2" t="s">
        <v>102</v>
      </c>
      <c r="T1180" s="2">
        <v>5278</v>
      </c>
      <c r="U1180" s="2">
        <v>140</v>
      </c>
      <c r="V1180" s="2">
        <v>1</v>
      </c>
      <c r="X1180" s="2" t="s">
        <v>102</v>
      </c>
      <c r="Y1180" s="2">
        <v>5278</v>
      </c>
      <c r="Z1180" s="2">
        <v>3</v>
      </c>
      <c r="AB1180" s="2" t="s">
        <v>102</v>
      </c>
      <c r="AC1180" s="2">
        <v>5278</v>
      </c>
      <c r="AD1180" s="2">
        <v>9</v>
      </c>
      <c r="AF1180" s="2" t="s">
        <v>102</v>
      </c>
      <c r="AG1180" s="2">
        <v>5278</v>
      </c>
      <c r="AH1180" s="2">
        <v>0</v>
      </c>
    </row>
    <row r="1181" spans="2:34" x14ac:dyDescent="0.2">
      <c r="B1181" s="2" t="s">
        <v>77</v>
      </c>
      <c r="C1181" s="2" t="s">
        <v>102</v>
      </c>
      <c r="D1181" s="2">
        <v>5279</v>
      </c>
      <c r="E1181" s="73">
        <v>43293</v>
      </c>
      <c r="F1181" s="2">
        <v>564998</v>
      </c>
      <c r="G1181" s="2">
        <v>1564996</v>
      </c>
      <c r="H1181" s="2">
        <v>63</v>
      </c>
      <c r="I1181" s="2">
        <v>210.57063293457031</v>
      </c>
      <c r="J1181" s="2">
        <v>423.35247802734375</v>
      </c>
      <c r="K1181" s="2">
        <v>12</v>
      </c>
      <c r="L1181" s="75">
        <v>51</v>
      </c>
      <c r="M1181" s="75">
        <v>6.9564361572265625</v>
      </c>
      <c r="N1181" s="75">
        <v>99</v>
      </c>
      <c r="O1181" s="75">
        <v>7</v>
      </c>
      <c r="P1181" s="75">
        <v>7</v>
      </c>
      <c r="S1181" s="2" t="s">
        <v>102</v>
      </c>
      <c r="T1181" s="2">
        <v>5279</v>
      </c>
      <c r="U1181" s="2">
        <v>140</v>
      </c>
      <c r="V1181" s="2">
        <v>1</v>
      </c>
      <c r="X1181" s="2" t="s">
        <v>102</v>
      </c>
      <c r="Y1181" s="2">
        <v>5279</v>
      </c>
      <c r="Z1181" s="2">
        <v>0</v>
      </c>
      <c r="AB1181" s="2" t="s">
        <v>102</v>
      </c>
      <c r="AC1181" s="2">
        <v>5279</v>
      </c>
      <c r="AD1181" s="2">
        <v>10</v>
      </c>
      <c r="AF1181" s="2" t="s">
        <v>102</v>
      </c>
      <c r="AG1181" s="2">
        <v>5279</v>
      </c>
      <c r="AH1181" s="2">
        <v>0</v>
      </c>
    </row>
    <row r="1182" spans="2:34" x14ac:dyDescent="0.2">
      <c r="B1182" s="2" t="s">
        <v>77</v>
      </c>
      <c r="C1182" s="2" t="s">
        <v>102</v>
      </c>
      <c r="D1182" s="2">
        <v>5280</v>
      </c>
      <c r="E1182" s="73">
        <v>43300</v>
      </c>
      <c r="F1182" s="2">
        <v>565998</v>
      </c>
      <c r="G1182" s="2">
        <v>1561304</v>
      </c>
      <c r="H1182" s="2">
        <v>82</v>
      </c>
      <c r="I1182" s="2">
        <v>519.61492919921875</v>
      </c>
      <c r="J1182" s="2">
        <v>148.4656982421875</v>
      </c>
      <c r="K1182" s="2">
        <v>24</v>
      </c>
      <c r="L1182" s="75">
        <v>19</v>
      </c>
      <c r="M1182" s="75">
        <v>6.88616943359375</v>
      </c>
      <c r="N1182" s="75">
        <v>98</v>
      </c>
      <c r="O1182" s="75">
        <v>7</v>
      </c>
      <c r="P1182" s="75">
        <v>7</v>
      </c>
      <c r="S1182" s="2" t="s">
        <v>102</v>
      </c>
      <c r="T1182" s="2">
        <v>5280</v>
      </c>
      <c r="U1182" s="2">
        <v>140</v>
      </c>
      <c r="V1182" s="2">
        <v>1</v>
      </c>
      <c r="X1182" s="2" t="s">
        <v>102</v>
      </c>
      <c r="Y1182" s="2">
        <v>5280</v>
      </c>
      <c r="Z1182" s="2">
        <v>0</v>
      </c>
      <c r="AB1182" s="2" t="s">
        <v>102</v>
      </c>
      <c r="AC1182" s="2">
        <v>5280</v>
      </c>
      <c r="AD1182" s="2">
        <v>38</v>
      </c>
      <c r="AF1182" s="2" t="s">
        <v>102</v>
      </c>
      <c r="AG1182" s="2">
        <v>5280</v>
      </c>
      <c r="AH1182" s="2">
        <v>0</v>
      </c>
    </row>
    <row r="1183" spans="2:34" x14ac:dyDescent="0.2">
      <c r="B1183" s="2" t="s">
        <v>132</v>
      </c>
      <c r="C1183" s="2" t="s">
        <v>103</v>
      </c>
      <c r="D1183" s="2">
        <v>6001</v>
      </c>
      <c r="E1183" s="73">
        <v>43286</v>
      </c>
      <c r="F1183" s="2">
        <v>523172</v>
      </c>
      <c r="G1183" s="2">
        <v>1694101</v>
      </c>
      <c r="H1183" s="2">
        <v>90</v>
      </c>
      <c r="I1183" s="2">
        <v>1296.303955078125</v>
      </c>
      <c r="J1183" s="2">
        <v>220.70210266113281</v>
      </c>
      <c r="K1183" s="2">
        <v>58</v>
      </c>
      <c r="L1183" s="75">
        <v>29</v>
      </c>
      <c r="M1183" s="75">
        <v>6.9564361572265625</v>
      </c>
      <c r="N1183" s="75">
        <v>99</v>
      </c>
      <c r="O1183" s="75">
        <v>7</v>
      </c>
      <c r="P1183" s="75">
        <v>7</v>
      </c>
      <c r="S1183" s="2" t="s">
        <v>103</v>
      </c>
      <c r="T1183" s="2">
        <v>6001</v>
      </c>
      <c r="U1183" s="2">
        <v>140</v>
      </c>
      <c r="V1183" s="2">
        <v>1</v>
      </c>
      <c r="X1183" s="2" t="s">
        <v>103</v>
      </c>
      <c r="Y1183" s="2">
        <v>6001</v>
      </c>
      <c r="Z1183" s="2">
        <v>0</v>
      </c>
      <c r="AB1183" s="2" t="s">
        <v>103</v>
      </c>
      <c r="AC1183" s="2">
        <v>6001</v>
      </c>
      <c r="AD1183" s="2">
        <v>36</v>
      </c>
      <c r="AF1183" s="2" t="s">
        <v>103</v>
      </c>
      <c r="AG1183" s="2">
        <v>6001</v>
      </c>
      <c r="AH1183" s="2">
        <v>1</v>
      </c>
    </row>
    <row r="1184" spans="2:34" x14ac:dyDescent="0.2">
      <c r="B1184" s="2" t="s">
        <v>132</v>
      </c>
      <c r="C1184" s="2" t="s">
        <v>103</v>
      </c>
      <c r="D1184" s="2">
        <v>6003</v>
      </c>
      <c r="E1184" s="73">
        <v>43303</v>
      </c>
      <c r="F1184" s="2">
        <v>522997</v>
      </c>
      <c r="G1184" s="2">
        <v>1704600</v>
      </c>
      <c r="H1184" s="2">
        <v>91</v>
      </c>
      <c r="I1184" s="2">
        <v>664.8116455078125</v>
      </c>
      <c r="J1184" s="2">
        <v>521.9454345703125</v>
      </c>
      <c r="K1184" s="2">
        <v>38</v>
      </c>
      <c r="L1184" s="75">
        <v>70</v>
      </c>
      <c r="M1184" s="75">
        <v>6.9564361572265625</v>
      </c>
      <c r="N1184" s="75">
        <v>99</v>
      </c>
      <c r="O1184" s="75">
        <v>7</v>
      </c>
      <c r="P1184" s="75">
        <v>7</v>
      </c>
      <c r="S1184" s="2" t="s">
        <v>103</v>
      </c>
      <c r="T1184" s="2">
        <v>6003</v>
      </c>
      <c r="U1184" s="2">
        <v>140</v>
      </c>
      <c r="V1184" s="2">
        <v>1</v>
      </c>
      <c r="X1184" s="2" t="s">
        <v>103</v>
      </c>
      <c r="Y1184" s="2">
        <v>6003</v>
      </c>
      <c r="Z1184" s="2">
        <v>0</v>
      </c>
      <c r="AB1184" s="2" t="s">
        <v>103</v>
      </c>
      <c r="AC1184" s="2">
        <v>6003</v>
      </c>
      <c r="AD1184" s="2">
        <v>23</v>
      </c>
      <c r="AF1184" s="2" t="s">
        <v>103</v>
      </c>
      <c r="AG1184" s="2">
        <v>6003</v>
      </c>
      <c r="AH1184" s="2">
        <v>0</v>
      </c>
    </row>
    <row r="1185" spans="2:34" x14ac:dyDescent="0.2">
      <c r="B1185" s="2" t="s">
        <v>132</v>
      </c>
      <c r="C1185" s="2" t="s">
        <v>103</v>
      </c>
      <c r="D1185" s="2">
        <v>6004</v>
      </c>
      <c r="E1185" s="73">
        <v>43285</v>
      </c>
      <c r="F1185" s="2">
        <v>524000</v>
      </c>
      <c r="G1185" s="2">
        <v>1690905</v>
      </c>
      <c r="H1185" s="2">
        <v>60</v>
      </c>
      <c r="I1185" s="2">
        <v>450.385009765625</v>
      </c>
      <c r="J1185" s="2">
        <v>202.48812866210937</v>
      </c>
      <c r="K1185" s="2">
        <v>21</v>
      </c>
      <c r="L1185" s="75">
        <v>27</v>
      </c>
      <c r="M1185" s="75">
        <v>7.0267038345336914</v>
      </c>
      <c r="N1185" s="75">
        <v>100</v>
      </c>
      <c r="O1185" s="75">
        <v>7</v>
      </c>
      <c r="P1185" s="75">
        <v>7</v>
      </c>
      <c r="S1185" s="2" t="s">
        <v>103</v>
      </c>
      <c r="T1185" s="2">
        <v>6004</v>
      </c>
      <c r="U1185" s="2">
        <v>140</v>
      </c>
      <c r="V1185" s="2">
        <v>1</v>
      </c>
      <c r="X1185" s="2" t="s">
        <v>103</v>
      </c>
      <c r="Y1185" s="2">
        <v>6004</v>
      </c>
      <c r="Z1185" s="2">
        <v>0</v>
      </c>
      <c r="AB1185" s="2" t="s">
        <v>103</v>
      </c>
      <c r="AC1185" s="2">
        <v>6004</v>
      </c>
      <c r="AD1185" s="2">
        <v>40</v>
      </c>
      <c r="AF1185" s="2" t="s">
        <v>103</v>
      </c>
      <c r="AG1185" s="2">
        <v>6004</v>
      </c>
      <c r="AH1185" s="2">
        <v>1</v>
      </c>
    </row>
    <row r="1186" spans="2:34" x14ac:dyDescent="0.2">
      <c r="B1186" s="2" t="s">
        <v>132</v>
      </c>
      <c r="C1186" s="2" t="s">
        <v>103</v>
      </c>
      <c r="D1186" s="2">
        <v>6005</v>
      </c>
      <c r="E1186" s="73">
        <v>43285</v>
      </c>
      <c r="F1186" s="2">
        <v>524001</v>
      </c>
      <c r="G1186" s="2">
        <v>1692502</v>
      </c>
      <c r="H1186" s="2">
        <v>98</v>
      </c>
      <c r="I1186" s="2">
        <v>598.64337158203125</v>
      </c>
      <c r="J1186" s="2">
        <v>442.265625</v>
      </c>
      <c r="K1186" s="2">
        <v>35</v>
      </c>
      <c r="L1186" s="75">
        <v>58</v>
      </c>
      <c r="M1186" s="75">
        <v>6.9564361572265625</v>
      </c>
      <c r="N1186" s="75">
        <v>99</v>
      </c>
      <c r="O1186" s="75">
        <v>7</v>
      </c>
      <c r="P1186" s="75">
        <v>7</v>
      </c>
      <c r="S1186" s="2" t="s">
        <v>103</v>
      </c>
      <c r="T1186" s="2">
        <v>6005</v>
      </c>
      <c r="U1186" s="2">
        <v>139</v>
      </c>
      <c r="V1186" s="2">
        <v>1</v>
      </c>
      <c r="X1186" s="2" t="s">
        <v>103</v>
      </c>
      <c r="Y1186" s="2">
        <v>6005</v>
      </c>
      <c r="Z1186" s="2">
        <v>0</v>
      </c>
      <c r="AB1186" s="2" t="s">
        <v>103</v>
      </c>
      <c r="AC1186" s="2">
        <v>6005</v>
      </c>
      <c r="AD1186" s="2">
        <v>19</v>
      </c>
      <c r="AF1186" s="2" t="s">
        <v>103</v>
      </c>
      <c r="AG1186" s="2">
        <v>6005</v>
      </c>
      <c r="AH1186" s="2">
        <v>0</v>
      </c>
    </row>
    <row r="1187" spans="2:34" x14ac:dyDescent="0.2">
      <c r="B1187" s="2" t="s">
        <v>132</v>
      </c>
      <c r="C1187" s="2" t="s">
        <v>103</v>
      </c>
      <c r="D1187" s="2">
        <v>6006</v>
      </c>
      <c r="E1187" s="73">
        <v>43286</v>
      </c>
      <c r="F1187" s="2">
        <v>524000</v>
      </c>
      <c r="G1187" s="2">
        <v>1694507</v>
      </c>
      <c r="H1187" s="2">
        <v>39</v>
      </c>
      <c r="I1187" s="2">
        <v>1213.463134765625</v>
      </c>
      <c r="J1187" s="2">
        <v>194.86398315429687</v>
      </c>
      <c r="K1187" s="2">
        <v>61</v>
      </c>
      <c r="L1187" s="75">
        <v>25</v>
      </c>
      <c r="M1187" s="75">
        <v>6.9564366340637207</v>
      </c>
      <c r="N1187" s="75">
        <v>99</v>
      </c>
      <c r="O1187" s="75">
        <v>7</v>
      </c>
      <c r="P1187" s="75">
        <v>7</v>
      </c>
      <c r="S1187" s="2" t="s">
        <v>103</v>
      </c>
      <c r="T1187" s="2">
        <v>6006</v>
      </c>
      <c r="U1187" s="2">
        <v>140</v>
      </c>
      <c r="V1187" s="2">
        <v>1</v>
      </c>
      <c r="X1187" s="2" t="s">
        <v>103</v>
      </c>
      <c r="Y1187" s="2">
        <v>6006</v>
      </c>
      <c r="Z1187" s="2">
        <v>0</v>
      </c>
      <c r="AB1187" s="2" t="s">
        <v>103</v>
      </c>
      <c r="AC1187" s="2">
        <v>6006</v>
      </c>
      <c r="AD1187" s="2">
        <v>39</v>
      </c>
      <c r="AF1187" s="2" t="s">
        <v>103</v>
      </c>
      <c r="AG1187" s="2">
        <v>6006</v>
      </c>
      <c r="AH1187" s="2">
        <v>0</v>
      </c>
    </row>
    <row r="1188" spans="2:34" x14ac:dyDescent="0.2">
      <c r="B1188" s="2" t="s">
        <v>132</v>
      </c>
      <c r="C1188" s="2" t="s">
        <v>103</v>
      </c>
      <c r="D1188" s="2">
        <v>6008</v>
      </c>
      <c r="E1188" s="73">
        <v>43303</v>
      </c>
      <c r="F1188" s="2">
        <v>524001</v>
      </c>
      <c r="G1188" s="2">
        <v>1704807</v>
      </c>
      <c r="H1188" s="2">
        <v>44</v>
      </c>
      <c r="I1188" s="2">
        <v>500.0347900390625</v>
      </c>
      <c r="J1188" s="2">
        <v>221.07904052734375</v>
      </c>
      <c r="K1188" s="2">
        <v>18</v>
      </c>
      <c r="L1188" s="75">
        <v>40</v>
      </c>
      <c r="M1188" s="75">
        <v>6.9564361572265625</v>
      </c>
      <c r="N1188" s="75">
        <v>99</v>
      </c>
      <c r="O1188" s="75">
        <v>7</v>
      </c>
      <c r="P1188" s="75">
        <v>7</v>
      </c>
      <c r="S1188" s="2" t="s">
        <v>103</v>
      </c>
      <c r="T1188" s="2">
        <v>6008</v>
      </c>
      <c r="U1188" s="2">
        <v>140</v>
      </c>
      <c r="V1188" s="2">
        <v>1</v>
      </c>
      <c r="X1188" s="2" t="s">
        <v>103</v>
      </c>
      <c r="Y1188" s="2">
        <v>6008</v>
      </c>
      <c r="Z1188" s="2">
        <v>0</v>
      </c>
      <c r="AB1188" s="2" t="s">
        <v>103</v>
      </c>
      <c r="AC1188" s="2">
        <v>6008</v>
      </c>
      <c r="AD1188" s="2">
        <v>6</v>
      </c>
      <c r="AF1188" s="2" t="s">
        <v>103</v>
      </c>
      <c r="AG1188" s="2">
        <v>6008</v>
      </c>
      <c r="AH1188" s="2">
        <v>0</v>
      </c>
    </row>
    <row r="1189" spans="2:34" x14ac:dyDescent="0.2">
      <c r="B1189" s="2" t="s">
        <v>132</v>
      </c>
      <c r="C1189" s="2" t="s">
        <v>103</v>
      </c>
      <c r="D1189" s="2">
        <v>6009</v>
      </c>
      <c r="E1189" s="73">
        <v>43287</v>
      </c>
      <c r="F1189" s="2">
        <v>524316</v>
      </c>
      <c r="G1189" s="2">
        <v>1712207</v>
      </c>
      <c r="H1189" s="2">
        <v>88</v>
      </c>
      <c r="I1189" s="2">
        <v>1155.671875</v>
      </c>
      <c r="J1189" s="2">
        <v>618.085205078125</v>
      </c>
      <c r="K1189" s="2">
        <v>69</v>
      </c>
      <c r="L1189" s="75">
        <v>80</v>
      </c>
      <c r="M1189" s="75">
        <v>6.9564361572265625</v>
      </c>
      <c r="N1189" s="75">
        <v>99</v>
      </c>
      <c r="O1189" s="75">
        <v>7</v>
      </c>
      <c r="P1189" s="75">
        <v>7</v>
      </c>
      <c r="S1189" s="2" t="s">
        <v>103</v>
      </c>
      <c r="T1189" s="2">
        <v>6009</v>
      </c>
      <c r="U1189" s="2">
        <v>140</v>
      </c>
      <c r="V1189" s="2">
        <v>1</v>
      </c>
      <c r="X1189" s="2" t="s">
        <v>103</v>
      </c>
      <c r="Y1189" s="2">
        <v>6009</v>
      </c>
      <c r="Z1189" s="2">
        <v>0</v>
      </c>
      <c r="AB1189" s="2" t="s">
        <v>103</v>
      </c>
      <c r="AC1189" s="2">
        <v>6009</v>
      </c>
      <c r="AD1189" s="2">
        <v>15</v>
      </c>
      <c r="AF1189" s="2" t="s">
        <v>103</v>
      </c>
      <c r="AG1189" s="2">
        <v>6009</v>
      </c>
      <c r="AH1189" s="2">
        <v>0</v>
      </c>
    </row>
    <row r="1190" spans="2:34" x14ac:dyDescent="0.2">
      <c r="B1190" s="2" t="s">
        <v>132</v>
      </c>
      <c r="C1190" s="2" t="s">
        <v>103</v>
      </c>
      <c r="D1190" s="2">
        <v>6010</v>
      </c>
      <c r="E1190" s="73">
        <v>43284</v>
      </c>
      <c r="F1190" s="2">
        <v>524999</v>
      </c>
      <c r="G1190" s="2">
        <v>1683610</v>
      </c>
      <c r="H1190" s="2">
        <v>54</v>
      </c>
      <c r="I1190" s="2">
        <v>573.13861083984375</v>
      </c>
      <c r="J1190" s="2">
        <v>147.8580322265625</v>
      </c>
      <c r="K1190" s="2">
        <v>25</v>
      </c>
      <c r="L1190" s="75">
        <v>21</v>
      </c>
      <c r="M1190" s="75">
        <v>6.9564361572265625</v>
      </c>
      <c r="N1190" s="75">
        <v>99</v>
      </c>
      <c r="O1190" s="75">
        <v>7</v>
      </c>
      <c r="P1190" s="75">
        <v>7</v>
      </c>
      <c r="S1190" s="2" t="s">
        <v>103</v>
      </c>
      <c r="T1190" s="2">
        <v>6010</v>
      </c>
      <c r="U1190" s="2">
        <v>140</v>
      </c>
      <c r="V1190" s="2">
        <v>1</v>
      </c>
      <c r="X1190" s="2" t="s">
        <v>103</v>
      </c>
      <c r="Y1190" s="2">
        <v>6010</v>
      </c>
      <c r="Z1190" s="2">
        <v>0</v>
      </c>
      <c r="AB1190" s="2" t="s">
        <v>103</v>
      </c>
      <c r="AC1190" s="2">
        <v>6010</v>
      </c>
      <c r="AD1190" s="2">
        <v>41</v>
      </c>
      <c r="AF1190" s="2" t="s">
        <v>103</v>
      </c>
      <c r="AG1190" s="2">
        <v>6010</v>
      </c>
      <c r="AH1190" s="2">
        <v>0</v>
      </c>
    </row>
    <row r="1191" spans="2:34" x14ac:dyDescent="0.2">
      <c r="B1191" s="2" t="s">
        <v>132</v>
      </c>
      <c r="C1191" s="2" t="s">
        <v>103</v>
      </c>
      <c r="D1191" s="2">
        <v>6011</v>
      </c>
      <c r="E1191" s="73">
        <v>43285</v>
      </c>
      <c r="F1191" s="2">
        <v>525000</v>
      </c>
      <c r="G1191" s="2">
        <v>1685168</v>
      </c>
      <c r="H1191" s="2">
        <v>31</v>
      </c>
      <c r="I1191" s="2">
        <v>531.4510498046875</v>
      </c>
      <c r="J1191" s="2">
        <v>201.54234313964844</v>
      </c>
      <c r="K1191" s="2">
        <v>16</v>
      </c>
      <c r="L1191" s="75">
        <v>33</v>
      </c>
      <c r="M1191" s="75">
        <v>6.9564361572265625</v>
      </c>
      <c r="N1191" s="75">
        <v>99</v>
      </c>
      <c r="O1191" s="75">
        <v>7</v>
      </c>
      <c r="P1191" s="75">
        <v>7</v>
      </c>
      <c r="S1191" s="2" t="s">
        <v>103</v>
      </c>
      <c r="T1191" s="2">
        <v>6011</v>
      </c>
      <c r="U1191" s="2">
        <v>138</v>
      </c>
      <c r="V1191" s="2">
        <v>1</v>
      </c>
      <c r="X1191" s="2" t="s">
        <v>103</v>
      </c>
      <c r="Y1191" s="2">
        <v>6011</v>
      </c>
      <c r="Z1191" s="2">
        <v>0</v>
      </c>
      <c r="AB1191" s="2" t="s">
        <v>103</v>
      </c>
      <c r="AC1191" s="2">
        <v>6011</v>
      </c>
      <c r="AD1191" s="2">
        <v>18</v>
      </c>
      <c r="AF1191" s="2" t="s">
        <v>103</v>
      </c>
      <c r="AG1191" s="2">
        <v>6011</v>
      </c>
      <c r="AH1191" s="2">
        <v>0</v>
      </c>
    </row>
    <row r="1192" spans="2:34" x14ac:dyDescent="0.2">
      <c r="B1192" s="2" t="s">
        <v>132</v>
      </c>
      <c r="C1192" s="2" t="s">
        <v>103</v>
      </c>
      <c r="D1192" s="2">
        <v>6012</v>
      </c>
      <c r="E1192" s="73">
        <v>43302</v>
      </c>
      <c r="F1192" s="2">
        <v>524998</v>
      </c>
      <c r="G1192" s="2">
        <v>1701599</v>
      </c>
      <c r="H1192" s="2">
        <v>83</v>
      </c>
      <c r="I1192" s="2">
        <v>188.10696411132813</v>
      </c>
      <c r="J1192" s="2">
        <v>201.82929992675781</v>
      </c>
      <c r="K1192" s="2">
        <v>12</v>
      </c>
      <c r="L1192" s="75">
        <v>28</v>
      </c>
      <c r="M1192" s="75">
        <v>7.0267033576965332</v>
      </c>
      <c r="N1192" s="75">
        <v>100</v>
      </c>
      <c r="O1192" s="75">
        <v>7</v>
      </c>
      <c r="P1192" s="75">
        <v>7</v>
      </c>
      <c r="S1192" s="2" t="s">
        <v>103</v>
      </c>
      <c r="T1192" s="2">
        <v>6012</v>
      </c>
      <c r="U1192" s="2">
        <v>140</v>
      </c>
      <c r="V1192" s="2">
        <v>1</v>
      </c>
      <c r="X1192" s="2" t="s">
        <v>103</v>
      </c>
      <c r="Y1192" s="2">
        <v>6012</v>
      </c>
      <c r="Z1192" s="2">
        <v>0</v>
      </c>
      <c r="AB1192" s="2" t="s">
        <v>103</v>
      </c>
      <c r="AC1192" s="2">
        <v>6012</v>
      </c>
      <c r="AD1192" s="2">
        <v>55</v>
      </c>
      <c r="AF1192" s="2" t="s">
        <v>103</v>
      </c>
      <c r="AG1192" s="2">
        <v>6012</v>
      </c>
      <c r="AH1192" s="2">
        <v>0</v>
      </c>
    </row>
    <row r="1193" spans="2:34" x14ac:dyDescent="0.2">
      <c r="B1193" s="2" t="s">
        <v>132</v>
      </c>
      <c r="C1193" s="2" t="s">
        <v>103</v>
      </c>
      <c r="D1193" s="2">
        <v>6013</v>
      </c>
      <c r="E1193" s="73">
        <v>43304</v>
      </c>
      <c r="F1193" s="2">
        <v>524995</v>
      </c>
      <c r="G1193" s="2">
        <v>1712101</v>
      </c>
      <c r="H1193" s="2">
        <v>97</v>
      </c>
      <c r="I1193" s="2">
        <v>821.444580078125</v>
      </c>
      <c r="J1193" s="2">
        <v>691.65399169921875</v>
      </c>
      <c r="K1193" s="2">
        <v>49</v>
      </c>
      <c r="L1193" s="75">
        <v>90</v>
      </c>
      <c r="M1193" s="75">
        <v>6.9564361572265625</v>
      </c>
      <c r="N1193" s="75">
        <v>99</v>
      </c>
      <c r="O1193" s="75">
        <v>7</v>
      </c>
      <c r="P1193" s="75">
        <v>7</v>
      </c>
      <c r="S1193" s="2" t="s">
        <v>103</v>
      </c>
      <c r="T1193" s="2">
        <v>6013</v>
      </c>
      <c r="U1193" s="2">
        <v>140</v>
      </c>
      <c r="V1193" s="2">
        <v>1</v>
      </c>
      <c r="X1193" s="2" t="s">
        <v>103</v>
      </c>
      <c r="Y1193" s="2">
        <v>6013</v>
      </c>
      <c r="Z1193" s="2">
        <v>0</v>
      </c>
      <c r="AB1193" s="2" t="s">
        <v>103</v>
      </c>
      <c r="AC1193" s="2">
        <v>6013</v>
      </c>
      <c r="AD1193" s="2">
        <v>29</v>
      </c>
      <c r="AF1193" s="2" t="s">
        <v>103</v>
      </c>
      <c r="AG1193" s="2">
        <v>6013</v>
      </c>
      <c r="AH1193" s="2">
        <v>0</v>
      </c>
    </row>
    <row r="1194" spans="2:34" x14ac:dyDescent="0.2">
      <c r="B1194" s="2" t="s">
        <v>132</v>
      </c>
      <c r="C1194" s="2" t="s">
        <v>103</v>
      </c>
      <c r="D1194" s="2">
        <v>6014</v>
      </c>
      <c r="E1194" s="73">
        <v>43304</v>
      </c>
      <c r="F1194" s="2">
        <v>524903</v>
      </c>
      <c r="G1194" s="2">
        <v>1713506</v>
      </c>
      <c r="H1194" s="2">
        <v>134</v>
      </c>
      <c r="I1194" s="2">
        <v>546.74591064453125</v>
      </c>
      <c r="J1194" s="2">
        <v>397.08853149414062</v>
      </c>
      <c r="K1194" s="2">
        <v>34</v>
      </c>
      <c r="L1194" s="75">
        <v>51</v>
      </c>
      <c r="M1194" s="75">
        <v>7.0267033576965332</v>
      </c>
      <c r="N1194" s="75">
        <v>100</v>
      </c>
      <c r="O1194" s="75">
        <v>7</v>
      </c>
      <c r="P1194" s="75">
        <v>7</v>
      </c>
      <c r="S1194" s="2" t="s">
        <v>103</v>
      </c>
      <c r="T1194" s="2">
        <v>6014</v>
      </c>
      <c r="U1194" s="2">
        <v>140</v>
      </c>
      <c r="V1194" s="2">
        <v>1</v>
      </c>
      <c r="X1194" s="2" t="s">
        <v>103</v>
      </c>
      <c r="Y1194" s="2">
        <v>6014</v>
      </c>
      <c r="Z1194" s="2">
        <v>0</v>
      </c>
      <c r="AB1194" s="2" t="s">
        <v>103</v>
      </c>
      <c r="AC1194" s="2">
        <v>6014</v>
      </c>
      <c r="AD1194" s="2">
        <v>28</v>
      </c>
      <c r="AF1194" s="2" t="s">
        <v>103</v>
      </c>
      <c r="AG1194" s="2">
        <v>6014</v>
      </c>
      <c r="AH1194" s="2">
        <v>0</v>
      </c>
    </row>
    <row r="1195" spans="2:34" x14ac:dyDescent="0.2">
      <c r="B1195" s="2" t="s">
        <v>132</v>
      </c>
      <c r="C1195" s="2" t="s">
        <v>103</v>
      </c>
      <c r="D1195" s="2">
        <v>6015</v>
      </c>
      <c r="E1195" s="73">
        <v>43282</v>
      </c>
      <c r="F1195" s="2">
        <v>525998</v>
      </c>
      <c r="G1195" s="2">
        <v>1672901</v>
      </c>
      <c r="H1195" s="2">
        <v>108</v>
      </c>
      <c r="I1195" s="2">
        <v>0</v>
      </c>
      <c r="J1195" s="2">
        <v>3.5780518054962158</v>
      </c>
      <c r="K1195" s="2">
        <v>0</v>
      </c>
      <c r="L1195" s="75">
        <v>1</v>
      </c>
      <c r="M1195" s="75">
        <v>7.0267033576965332</v>
      </c>
      <c r="N1195" s="75">
        <v>100</v>
      </c>
      <c r="O1195" s="75">
        <v>7</v>
      </c>
      <c r="P1195" s="75">
        <v>7</v>
      </c>
      <c r="S1195" s="2" t="s">
        <v>103</v>
      </c>
      <c r="T1195" s="2">
        <v>6015</v>
      </c>
      <c r="U1195" s="2">
        <v>140</v>
      </c>
      <c r="V1195" s="2">
        <v>1</v>
      </c>
      <c r="X1195" s="2" t="s">
        <v>103</v>
      </c>
      <c r="Y1195" s="2">
        <v>6015</v>
      </c>
      <c r="Z1195" s="2">
        <v>4</v>
      </c>
      <c r="AB1195" s="2" t="s">
        <v>103</v>
      </c>
      <c r="AC1195" s="2">
        <v>6015</v>
      </c>
      <c r="AD1195" s="2">
        <v>3</v>
      </c>
      <c r="AF1195" s="2" t="s">
        <v>103</v>
      </c>
      <c r="AG1195" s="2">
        <v>6015</v>
      </c>
      <c r="AH1195" s="2">
        <v>0</v>
      </c>
    </row>
    <row r="1196" spans="2:34" x14ac:dyDescent="0.2">
      <c r="B1196" s="2" t="s">
        <v>132</v>
      </c>
      <c r="C1196" s="2" t="s">
        <v>103</v>
      </c>
      <c r="D1196" s="2">
        <v>6016</v>
      </c>
      <c r="E1196" s="73">
        <v>43282</v>
      </c>
      <c r="F1196" s="2">
        <v>530001</v>
      </c>
      <c r="G1196" s="2">
        <v>1674600</v>
      </c>
      <c r="H1196" s="2">
        <v>57</v>
      </c>
      <c r="I1196" s="2">
        <v>12.344038009643555</v>
      </c>
      <c r="J1196" s="2">
        <v>131.50885009765625</v>
      </c>
      <c r="K1196" s="2">
        <v>1</v>
      </c>
      <c r="L1196" s="75">
        <v>23</v>
      </c>
      <c r="M1196" s="75">
        <v>6.9564366340637207</v>
      </c>
      <c r="N1196" s="75">
        <v>99</v>
      </c>
      <c r="O1196" s="75">
        <v>7</v>
      </c>
      <c r="P1196" s="75">
        <v>7</v>
      </c>
      <c r="S1196" s="2" t="s">
        <v>103</v>
      </c>
      <c r="T1196" s="2">
        <v>6016</v>
      </c>
      <c r="U1196" s="2">
        <v>140</v>
      </c>
      <c r="V1196" s="2">
        <v>1</v>
      </c>
      <c r="X1196" s="2" t="s">
        <v>103</v>
      </c>
      <c r="Y1196" s="2">
        <v>6016</v>
      </c>
      <c r="Z1196" s="2">
        <v>0</v>
      </c>
      <c r="AB1196" s="2" t="s">
        <v>103</v>
      </c>
      <c r="AC1196" s="2">
        <v>6016</v>
      </c>
      <c r="AD1196" s="2">
        <v>48</v>
      </c>
      <c r="AF1196" s="2" t="s">
        <v>103</v>
      </c>
      <c r="AG1196" s="2">
        <v>6016</v>
      </c>
      <c r="AH1196" s="2">
        <v>1</v>
      </c>
    </row>
    <row r="1197" spans="2:34" x14ac:dyDescent="0.2">
      <c r="B1197" s="2" t="s">
        <v>132</v>
      </c>
      <c r="C1197" s="2" t="s">
        <v>103</v>
      </c>
      <c r="D1197" s="2">
        <v>6017</v>
      </c>
      <c r="E1197" s="73">
        <v>43284</v>
      </c>
      <c r="F1197" s="2">
        <v>530001</v>
      </c>
      <c r="G1197" s="2">
        <v>1680206</v>
      </c>
      <c r="H1197" s="2">
        <v>65</v>
      </c>
      <c r="I1197" s="2">
        <v>44.191677093505859</v>
      </c>
      <c r="J1197" s="2">
        <v>44.807048797607422</v>
      </c>
      <c r="K1197" s="2">
        <v>1</v>
      </c>
      <c r="L1197" s="75">
        <v>6</v>
      </c>
      <c r="M1197" s="75">
        <v>6.88616943359375</v>
      </c>
      <c r="N1197" s="75">
        <v>98</v>
      </c>
      <c r="O1197" s="75">
        <v>7</v>
      </c>
      <c r="P1197" s="75">
        <v>7</v>
      </c>
      <c r="S1197" s="2" t="s">
        <v>103</v>
      </c>
      <c r="T1197" s="2">
        <v>6017</v>
      </c>
      <c r="U1197" s="2">
        <v>140</v>
      </c>
      <c r="V1197" s="2">
        <v>1</v>
      </c>
      <c r="X1197" s="2" t="s">
        <v>103</v>
      </c>
      <c r="Y1197" s="2">
        <v>6017</v>
      </c>
      <c r="Z1197" s="2">
        <v>1</v>
      </c>
      <c r="AB1197" s="2" t="s">
        <v>103</v>
      </c>
      <c r="AC1197" s="2">
        <v>6017</v>
      </c>
      <c r="AD1197" s="2">
        <v>13</v>
      </c>
      <c r="AF1197" s="2" t="s">
        <v>103</v>
      </c>
      <c r="AG1197" s="2">
        <v>6017</v>
      </c>
      <c r="AH1197" s="2">
        <v>0</v>
      </c>
    </row>
    <row r="1198" spans="2:34" x14ac:dyDescent="0.2">
      <c r="B1198" s="2" t="s">
        <v>132</v>
      </c>
      <c r="C1198" s="2" t="s">
        <v>103</v>
      </c>
      <c r="D1198" s="2">
        <v>6018</v>
      </c>
      <c r="E1198" s="73">
        <v>43284</v>
      </c>
      <c r="F1198" s="2">
        <v>530001</v>
      </c>
      <c r="G1198" s="2">
        <v>1681578</v>
      </c>
      <c r="H1198" s="2">
        <v>48</v>
      </c>
      <c r="I1198" s="2">
        <v>786.226318359375</v>
      </c>
      <c r="J1198" s="2">
        <v>239.21565246582031</v>
      </c>
      <c r="K1198" s="2">
        <v>34</v>
      </c>
      <c r="L1198" s="75">
        <v>33</v>
      </c>
      <c r="M1198" s="75">
        <v>6.9564361572265625</v>
      </c>
      <c r="N1198" s="75">
        <v>99</v>
      </c>
      <c r="O1198" s="75">
        <v>7</v>
      </c>
      <c r="P1198" s="75">
        <v>7</v>
      </c>
      <c r="S1198" s="2" t="s">
        <v>103</v>
      </c>
      <c r="T1198" s="2">
        <v>6018</v>
      </c>
      <c r="U1198" s="2">
        <v>140</v>
      </c>
      <c r="V1198" s="2">
        <v>1</v>
      </c>
      <c r="X1198" s="2" t="s">
        <v>103</v>
      </c>
      <c r="Y1198" s="2">
        <v>6018</v>
      </c>
      <c r="Z1198" s="2">
        <v>0</v>
      </c>
      <c r="AB1198" s="2" t="s">
        <v>103</v>
      </c>
      <c r="AC1198" s="2">
        <v>6018</v>
      </c>
      <c r="AD1198" s="2">
        <v>29</v>
      </c>
      <c r="AF1198" s="2" t="s">
        <v>103</v>
      </c>
      <c r="AG1198" s="2">
        <v>6018</v>
      </c>
      <c r="AH1198" s="2">
        <v>0</v>
      </c>
    </row>
    <row r="1199" spans="2:34" x14ac:dyDescent="0.2">
      <c r="B1199" s="2" t="s">
        <v>132</v>
      </c>
      <c r="C1199" s="2" t="s">
        <v>103</v>
      </c>
      <c r="D1199" s="2">
        <v>6019</v>
      </c>
      <c r="E1199" s="73">
        <v>43301</v>
      </c>
      <c r="F1199" s="2">
        <v>525996</v>
      </c>
      <c r="G1199" s="2">
        <v>1690893</v>
      </c>
      <c r="H1199" s="2">
        <v>116</v>
      </c>
      <c r="I1199" s="2">
        <v>990.96856689453125</v>
      </c>
      <c r="J1199" s="2">
        <v>320.022216796875</v>
      </c>
      <c r="K1199" s="2">
        <v>55</v>
      </c>
      <c r="L1199" s="75">
        <v>38</v>
      </c>
      <c r="M1199" s="75">
        <v>7.0267033576965332</v>
      </c>
      <c r="N1199" s="75">
        <v>100</v>
      </c>
      <c r="O1199" s="75">
        <v>7</v>
      </c>
      <c r="P1199" s="75">
        <v>7</v>
      </c>
      <c r="S1199" s="2" t="s">
        <v>103</v>
      </c>
      <c r="T1199" s="2">
        <v>6019</v>
      </c>
      <c r="U1199" s="2">
        <v>140</v>
      </c>
      <c r="V1199" s="2">
        <v>1</v>
      </c>
      <c r="X1199" s="2" t="s">
        <v>103</v>
      </c>
      <c r="Y1199" s="2">
        <v>6019</v>
      </c>
      <c r="Z1199" s="2">
        <v>0</v>
      </c>
      <c r="AB1199" s="2" t="s">
        <v>103</v>
      </c>
      <c r="AC1199" s="2">
        <v>6019</v>
      </c>
      <c r="AD1199" s="2">
        <v>63</v>
      </c>
      <c r="AF1199" s="2" t="s">
        <v>103</v>
      </c>
      <c r="AG1199" s="2">
        <v>6019</v>
      </c>
      <c r="AH1199" s="2">
        <v>0</v>
      </c>
    </row>
    <row r="1200" spans="2:34" x14ac:dyDescent="0.2">
      <c r="B1200" s="2" t="s">
        <v>132</v>
      </c>
      <c r="C1200" s="2" t="s">
        <v>103</v>
      </c>
      <c r="D1200" s="2">
        <v>6020</v>
      </c>
      <c r="E1200" s="73">
        <v>43302</v>
      </c>
      <c r="F1200" s="2">
        <v>530001</v>
      </c>
      <c r="G1200" s="2">
        <v>1695893</v>
      </c>
      <c r="H1200" s="2">
        <v>64</v>
      </c>
      <c r="I1200" s="2">
        <v>1952.4134521484375</v>
      </c>
      <c r="J1200" s="2">
        <v>543.33349609375</v>
      </c>
      <c r="K1200" s="2">
        <v>91</v>
      </c>
      <c r="L1200" s="75">
        <v>78</v>
      </c>
      <c r="M1200" s="75">
        <v>6.9564361572265625</v>
      </c>
      <c r="N1200" s="75">
        <v>99</v>
      </c>
      <c r="O1200" s="75">
        <v>7</v>
      </c>
      <c r="P1200" s="75">
        <v>7</v>
      </c>
      <c r="S1200" s="2" t="s">
        <v>103</v>
      </c>
      <c r="T1200" s="2">
        <v>6020</v>
      </c>
      <c r="U1200" s="2">
        <v>140</v>
      </c>
      <c r="V1200" s="2">
        <v>1</v>
      </c>
      <c r="X1200" s="2" t="s">
        <v>103</v>
      </c>
      <c r="Y1200" s="2">
        <v>6020</v>
      </c>
      <c r="Z1200" s="2">
        <v>0</v>
      </c>
      <c r="AB1200" s="2" t="s">
        <v>103</v>
      </c>
      <c r="AC1200" s="2">
        <v>6020</v>
      </c>
      <c r="AD1200" s="2">
        <v>4</v>
      </c>
      <c r="AF1200" s="2" t="s">
        <v>103</v>
      </c>
      <c r="AG1200" s="2">
        <v>6020</v>
      </c>
      <c r="AH1200" s="2">
        <v>0</v>
      </c>
    </row>
    <row r="1201" spans="2:34" x14ac:dyDescent="0.2">
      <c r="B1201" s="2" t="s">
        <v>132</v>
      </c>
      <c r="C1201" s="2" t="s">
        <v>103</v>
      </c>
      <c r="D1201" s="2">
        <v>6021</v>
      </c>
      <c r="E1201" s="73">
        <v>43302</v>
      </c>
      <c r="F1201" s="2">
        <v>530001</v>
      </c>
      <c r="G1201" s="2">
        <v>1701497</v>
      </c>
      <c r="H1201" s="2">
        <v>102</v>
      </c>
      <c r="I1201" s="2">
        <v>2772.541015625</v>
      </c>
      <c r="J1201" s="2">
        <v>252.09782409667969</v>
      </c>
      <c r="K1201" s="2">
        <v>132</v>
      </c>
      <c r="L1201" s="75">
        <v>32</v>
      </c>
      <c r="M1201" s="75">
        <v>6.9564361572265625</v>
      </c>
      <c r="N1201" s="75">
        <v>99</v>
      </c>
      <c r="O1201" s="75">
        <v>7</v>
      </c>
      <c r="P1201" s="75">
        <v>7</v>
      </c>
      <c r="S1201" s="2" t="s">
        <v>103</v>
      </c>
      <c r="T1201" s="2">
        <v>6021</v>
      </c>
      <c r="U1201" s="2">
        <v>140</v>
      </c>
      <c r="V1201" s="2">
        <v>1</v>
      </c>
      <c r="X1201" s="2" t="s">
        <v>103</v>
      </c>
      <c r="Y1201" s="2">
        <v>6021</v>
      </c>
      <c r="Z1201" s="2">
        <v>0</v>
      </c>
      <c r="AB1201" s="2" t="s">
        <v>103</v>
      </c>
      <c r="AC1201" s="2">
        <v>6021</v>
      </c>
      <c r="AD1201" s="2">
        <v>8</v>
      </c>
      <c r="AF1201" s="2" t="s">
        <v>103</v>
      </c>
      <c r="AG1201" s="2">
        <v>6021</v>
      </c>
      <c r="AH1201" s="2">
        <v>0</v>
      </c>
    </row>
    <row r="1202" spans="2:34" x14ac:dyDescent="0.2">
      <c r="B1202" s="2" t="s">
        <v>132</v>
      </c>
      <c r="C1202" s="2" t="s">
        <v>103</v>
      </c>
      <c r="D1202" s="2">
        <v>6022</v>
      </c>
      <c r="E1202" s="73">
        <v>43297</v>
      </c>
      <c r="F1202" s="2">
        <v>531001</v>
      </c>
      <c r="G1202" s="2">
        <v>1665602</v>
      </c>
      <c r="H1202" s="2">
        <v>114</v>
      </c>
      <c r="I1202" s="2">
        <v>0</v>
      </c>
      <c r="J1202" s="2">
        <v>0</v>
      </c>
      <c r="K1202" s="2">
        <v>0</v>
      </c>
      <c r="L1202" s="75">
        <v>0</v>
      </c>
      <c r="M1202" s="75">
        <v>6.88616943359375</v>
      </c>
      <c r="N1202" s="75">
        <v>98</v>
      </c>
      <c r="O1202" s="75">
        <v>7</v>
      </c>
      <c r="P1202" s="75">
        <v>7</v>
      </c>
      <c r="S1202" s="2" t="s">
        <v>103</v>
      </c>
      <c r="T1202" s="2">
        <v>6022</v>
      </c>
      <c r="U1202" s="2">
        <v>140</v>
      </c>
      <c r="V1202" s="2">
        <v>1</v>
      </c>
      <c r="X1202" s="2" t="s">
        <v>103</v>
      </c>
      <c r="Y1202" s="2">
        <v>6022</v>
      </c>
      <c r="Z1202" s="2">
        <v>12</v>
      </c>
      <c r="AB1202" s="2" t="s">
        <v>103</v>
      </c>
      <c r="AC1202" s="2">
        <v>6022</v>
      </c>
      <c r="AD1202" s="2">
        <v>1</v>
      </c>
      <c r="AF1202" s="2" t="s">
        <v>103</v>
      </c>
      <c r="AG1202" s="2">
        <v>6022</v>
      </c>
      <c r="AH1202" s="2">
        <v>0</v>
      </c>
    </row>
    <row r="1203" spans="2:34" x14ac:dyDescent="0.2">
      <c r="B1203" s="2" t="s">
        <v>132</v>
      </c>
      <c r="C1203" s="2" t="s">
        <v>103</v>
      </c>
      <c r="D1203" s="2">
        <v>6023</v>
      </c>
      <c r="E1203" s="73">
        <v>43283</v>
      </c>
      <c r="F1203" s="2">
        <v>531005</v>
      </c>
      <c r="G1203" s="2">
        <v>1671209</v>
      </c>
      <c r="H1203" s="2">
        <v>60</v>
      </c>
      <c r="I1203" s="2">
        <v>46.513084411621094</v>
      </c>
      <c r="J1203" s="2">
        <v>56.562267303466797</v>
      </c>
      <c r="K1203" s="2">
        <v>3</v>
      </c>
      <c r="L1203" s="75">
        <v>8</v>
      </c>
      <c r="M1203" s="75">
        <v>7.0267038345336914</v>
      </c>
      <c r="N1203" s="75">
        <v>100</v>
      </c>
      <c r="O1203" s="75">
        <v>7</v>
      </c>
      <c r="P1203" s="75">
        <v>7</v>
      </c>
      <c r="S1203" s="2" t="s">
        <v>103</v>
      </c>
      <c r="T1203" s="2">
        <v>6023</v>
      </c>
      <c r="U1203" s="2">
        <v>140</v>
      </c>
      <c r="V1203" s="2">
        <v>1</v>
      </c>
      <c r="X1203" s="2" t="s">
        <v>103</v>
      </c>
      <c r="Y1203" s="2">
        <v>6023</v>
      </c>
      <c r="Z1203" s="2">
        <v>0</v>
      </c>
      <c r="AB1203" s="2" t="s">
        <v>103</v>
      </c>
      <c r="AC1203" s="2">
        <v>6023</v>
      </c>
      <c r="AD1203" s="2">
        <v>32</v>
      </c>
      <c r="AF1203" s="2" t="s">
        <v>103</v>
      </c>
      <c r="AG1203" s="2">
        <v>6023</v>
      </c>
      <c r="AH1203" s="2">
        <v>0</v>
      </c>
    </row>
    <row r="1204" spans="2:34" x14ac:dyDescent="0.2">
      <c r="B1204" s="2" t="s">
        <v>132</v>
      </c>
      <c r="C1204" s="2" t="s">
        <v>103</v>
      </c>
      <c r="D1204" s="2">
        <v>6024</v>
      </c>
      <c r="E1204" s="73">
        <v>43283</v>
      </c>
      <c r="F1204" s="2">
        <v>531000</v>
      </c>
      <c r="G1204" s="2">
        <v>1672894</v>
      </c>
      <c r="H1204" s="2">
        <v>49</v>
      </c>
      <c r="I1204" s="2">
        <v>205.96530151367188</v>
      </c>
      <c r="J1204" s="2">
        <v>193.15107727050781</v>
      </c>
      <c r="K1204" s="2">
        <v>11</v>
      </c>
      <c r="L1204" s="75">
        <v>28</v>
      </c>
      <c r="M1204" s="75">
        <v>6.88616943359375</v>
      </c>
      <c r="N1204" s="75">
        <v>98</v>
      </c>
      <c r="O1204" s="75">
        <v>7</v>
      </c>
      <c r="P1204" s="75">
        <v>7</v>
      </c>
      <c r="S1204" s="2" t="s">
        <v>103</v>
      </c>
      <c r="T1204" s="2">
        <v>6024</v>
      </c>
      <c r="U1204" s="2">
        <v>141</v>
      </c>
      <c r="V1204" s="2">
        <v>1</v>
      </c>
      <c r="X1204" s="2" t="s">
        <v>103</v>
      </c>
      <c r="Y1204" s="2">
        <v>6024</v>
      </c>
      <c r="Z1204" s="2">
        <v>0</v>
      </c>
      <c r="AB1204" s="2" t="s">
        <v>103</v>
      </c>
      <c r="AC1204" s="2">
        <v>6024</v>
      </c>
      <c r="AD1204" s="2">
        <v>18</v>
      </c>
      <c r="AF1204" s="2" t="s">
        <v>103</v>
      </c>
      <c r="AG1204" s="2">
        <v>6024</v>
      </c>
      <c r="AH1204" s="2">
        <v>0</v>
      </c>
    </row>
    <row r="1205" spans="2:34" x14ac:dyDescent="0.2">
      <c r="B1205" s="2" t="s">
        <v>132</v>
      </c>
      <c r="C1205" s="2" t="s">
        <v>103</v>
      </c>
      <c r="D1205" s="2">
        <v>6025</v>
      </c>
      <c r="E1205" s="73">
        <v>43282</v>
      </c>
      <c r="F1205" s="2">
        <v>531000</v>
      </c>
      <c r="G1205" s="2">
        <v>1674607</v>
      </c>
      <c r="H1205" s="2">
        <v>43</v>
      </c>
      <c r="I1205" s="2">
        <v>569.31451416015625</v>
      </c>
      <c r="J1205" s="2">
        <v>147.03326416015625</v>
      </c>
      <c r="K1205" s="2">
        <v>20</v>
      </c>
      <c r="L1205" s="75">
        <v>20</v>
      </c>
      <c r="M1205" s="75">
        <v>6.88616943359375</v>
      </c>
      <c r="N1205" s="75">
        <v>98</v>
      </c>
      <c r="O1205" s="75">
        <v>7</v>
      </c>
      <c r="P1205" s="75">
        <v>7</v>
      </c>
      <c r="S1205" s="2" t="s">
        <v>103</v>
      </c>
      <c r="T1205" s="2">
        <v>6025</v>
      </c>
      <c r="U1205" s="2">
        <v>140</v>
      </c>
      <c r="V1205" s="2">
        <v>1</v>
      </c>
      <c r="X1205" s="2" t="s">
        <v>103</v>
      </c>
      <c r="Y1205" s="2">
        <v>6025</v>
      </c>
      <c r="Z1205" s="2">
        <v>0</v>
      </c>
      <c r="AB1205" s="2" t="s">
        <v>103</v>
      </c>
      <c r="AC1205" s="2">
        <v>6025</v>
      </c>
      <c r="AD1205" s="2">
        <v>19</v>
      </c>
      <c r="AF1205" s="2" t="s">
        <v>103</v>
      </c>
      <c r="AG1205" s="2">
        <v>6025</v>
      </c>
      <c r="AH1205" s="2">
        <v>0</v>
      </c>
    </row>
    <row r="1206" spans="2:34" x14ac:dyDescent="0.2">
      <c r="B1206" s="2" t="s">
        <v>132</v>
      </c>
      <c r="C1206" s="2" t="s">
        <v>103</v>
      </c>
      <c r="D1206" s="2">
        <v>6026</v>
      </c>
      <c r="E1206" s="73">
        <v>43282</v>
      </c>
      <c r="F1206" s="2">
        <v>531001</v>
      </c>
      <c r="G1206" s="2">
        <v>1680202</v>
      </c>
      <c r="H1206" s="2">
        <v>35</v>
      </c>
      <c r="I1206" s="2">
        <v>27.631328582763672</v>
      </c>
      <c r="J1206" s="2">
        <v>39.078571319580078</v>
      </c>
      <c r="K1206" s="2">
        <v>1</v>
      </c>
      <c r="L1206" s="75">
        <v>9</v>
      </c>
      <c r="M1206" s="75">
        <v>6.9564361572265625</v>
      </c>
      <c r="N1206" s="75">
        <v>99</v>
      </c>
      <c r="O1206" s="75">
        <v>7</v>
      </c>
      <c r="P1206" s="75">
        <v>7</v>
      </c>
      <c r="S1206" s="2" t="s">
        <v>103</v>
      </c>
      <c r="T1206" s="2">
        <v>6026</v>
      </c>
      <c r="U1206" s="2">
        <v>140</v>
      </c>
      <c r="V1206" s="2">
        <v>1</v>
      </c>
      <c r="X1206" s="2" t="s">
        <v>103</v>
      </c>
      <c r="Y1206" s="2">
        <v>6026</v>
      </c>
      <c r="Z1206" s="2">
        <v>0</v>
      </c>
      <c r="AB1206" s="2" t="s">
        <v>103</v>
      </c>
      <c r="AC1206" s="2">
        <v>6026</v>
      </c>
      <c r="AD1206" s="2">
        <v>2</v>
      </c>
      <c r="AF1206" s="2" t="s">
        <v>103</v>
      </c>
      <c r="AG1206" s="2">
        <v>6026</v>
      </c>
      <c r="AH1206" s="2">
        <v>0</v>
      </c>
    </row>
    <row r="1207" spans="2:34" x14ac:dyDescent="0.2">
      <c r="B1207" s="2" t="s">
        <v>132</v>
      </c>
      <c r="C1207" s="2" t="s">
        <v>103</v>
      </c>
      <c r="D1207" s="2">
        <v>6028</v>
      </c>
      <c r="E1207" s="73">
        <v>43301</v>
      </c>
      <c r="F1207" s="2">
        <v>531001</v>
      </c>
      <c r="G1207" s="2">
        <v>1694202</v>
      </c>
      <c r="H1207" s="2">
        <v>154</v>
      </c>
      <c r="I1207" s="2">
        <v>2198.5126953125</v>
      </c>
      <c r="J1207" s="2">
        <v>111.85643768310547</v>
      </c>
      <c r="K1207" s="2">
        <v>100</v>
      </c>
      <c r="L1207" s="75">
        <v>12</v>
      </c>
      <c r="M1207" s="75">
        <v>6.9564361572265625</v>
      </c>
      <c r="N1207" s="75">
        <v>99</v>
      </c>
      <c r="O1207" s="75">
        <v>7</v>
      </c>
      <c r="P1207" s="75">
        <v>7</v>
      </c>
      <c r="S1207" s="2" t="s">
        <v>103</v>
      </c>
      <c r="T1207" s="2">
        <v>6028</v>
      </c>
      <c r="U1207" s="2">
        <v>140</v>
      </c>
      <c r="V1207" s="2">
        <v>1</v>
      </c>
      <c r="X1207" s="2" t="s">
        <v>103</v>
      </c>
      <c r="Y1207" s="2">
        <v>6028</v>
      </c>
      <c r="Z1207" s="2">
        <v>0</v>
      </c>
      <c r="AB1207" s="2" t="s">
        <v>103</v>
      </c>
      <c r="AC1207" s="2">
        <v>6028</v>
      </c>
      <c r="AD1207" s="2">
        <v>28</v>
      </c>
      <c r="AF1207" s="2" t="s">
        <v>103</v>
      </c>
      <c r="AG1207" s="2">
        <v>6028</v>
      </c>
      <c r="AH1207" s="2">
        <v>1</v>
      </c>
    </row>
    <row r="1208" spans="2:34" x14ac:dyDescent="0.2">
      <c r="B1208" s="2" t="s">
        <v>132</v>
      </c>
      <c r="C1208" s="2" t="s">
        <v>103</v>
      </c>
      <c r="D1208" s="2">
        <v>6029</v>
      </c>
      <c r="E1208" s="73">
        <v>43296</v>
      </c>
      <c r="F1208" s="2">
        <v>531999</v>
      </c>
      <c r="G1208" s="2">
        <v>1660506</v>
      </c>
      <c r="H1208" s="2">
        <v>260</v>
      </c>
      <c r="I1208" s="2">
        <v>0</v>
      </c>
      <c r="J1208" s="2">
        <v>0</v>
      </c>
      <c r="K1208" s="2">
        <v>0</v>
      </c>
      <c r="L1208" s="75">
        <v>0</v>
      </c>
      <c r="M1208" s="75">
        <v>6.9564361572265625</v>
      </c>
      <c r="N1208" s="75">
        <v>99</v>
      </c>
      <c r="O1208" s="75">
        <v>7</v>
      </c>
      <c r="P1208" s="75">
        <v>7</v>
      </c>
      <c r="S1208" s="2" t="s">
        <v>103</v>
      </c>
      <c r="T1208" s="2">
        <v>6029</v>
      </c>
      <c r="U1208" s="2">
        <v>140</v>
      </c>
      <c r="V1208" s="2">
        <v>1</v>
      </c>
      <c r="X1208" s="2" t="s">
        <v>103</v>
      </c>
      <c r="Y1208" s="2">
        <v>6029</v>
      </c>
      <c r="Z1208" s="2">
        <v>4</v>
      </c>
      <c r="AB1208" s="2" t="s">
        <v>103</v>
      </c>
      <c r="AC1208" s="2">
        <v>6029</v>
      </c>
      <c r="AD1208" s="2">
        <v>0</v>
      </c>
      <c r="AF1208" s="2" t="s">
        <v>103</v>
      </c>
      <c r="AG1208" s="2">
        <v>6029</v>
      </c>
      <c r="AH1208" s="2">
        <v>0</v>
      </c>
    </row>
    <row r="1209" spans="2:34" x14ac:dyDescent="0.2">
      <c r="B1209" s="2" t="s">
        <v>132</v>
      </c>
      <c r="C1209" s="2" t="s">
        <v>103</v>
      </c>
      <c r="D1209" s="2">
        <v>6030</v>
      </c>
      <c r="E1209" s="73">
        <v>43296</v>
      </c>
      <c r="F1209" s="2">
        <v>531997</v>
      </c>
      <c r="G1209" s="2">
        <v>1662200</v>
      </c>
      <c r="H1209" s="2">
        <v>136</v>
      </c>
      <c r="I1209" s="2">
        <v>18.31043815612793</v>
      </c>
      <c r="J1209" s="2">
        <v>0</v>
      </c>
      <c r="K1209" s="2">
        <v>1</v>
      </c>
      <c r="L1209" s="75">
        <v>0</v>
      </c>
      <c r="M1209" s="75">
        <v>7.0267033576965332</v>
      </c>
      <c r="N1209" s="75">
        <v>100</v>
      </c>
      <c r="O1209" s="75">
        <v>7</v>
      </c>
      <c r="P1209" s="75">
        <v>7</v>
      </c>
      <c r="S1209" s="2" t="s">
        <v>103</v>
      </c>
      <c r="T1209" s="2">
        <v>6030</v>
      </c>
      <c r="U1209" s="2">
        <v>140</v>
      </c>
      <c r="V1209" s="2">
        <v>1</v>
      </c>
      <c r="X1209" s="2" t="s">
        <v>103</v>
      </c>
      <c r="Y1209" s="2">
        <v>6030</v>
      </c>
      <c r="Z1209" s="2">
        <v>17</v>
      </c>
      <c r="AB1209" s="2" t="s">
        <v>103</v>
      </c>
      <c r="AC1209" s="2">
        <v>6030</v>
      </c>
      <c r="AD1209" s="2">
        <v>0</v>
      </c>
      <c r="AF1209" s="2" t="s">
        <v>103</v>
      </c>
      <c r="AG1209" s="2">
        <v>6030</v>
      </c>
      <c r="AH1209" s="2">
        <v>0</v>
      </c>
    </row>
    <row r="1210" spans="2:34" x14ac:dyDescent="0.2">
      <c r="B1210" s="2" t="s">
        <v>132</v>
      </c>
      <c r="C1210" s="2" t="s">
        <v>103</v>
      </c>
      <c r="D1210" s="2">
        <v>6031</v>
      </c>
      <c r="E1210" s="73">
        <v>43297</v>
      </c>
      <c r="F1210" s="2">
        <v>531999</v>
      </c>
      <c r="G1210" s="2">
        <v>1663805</v>
      </c>
      <c r="H1210" s="2">
        <v>73</v>
      </c>
      <c r="I1210" s="2">
        <v>0</v>
      </c>
      <c r="J1210" s="2">
        <v>19.934606552124023</v>
      </c>
      <c r="K1210" s="2">
        <v>0</v>
      </c>
      <c r="L1210" s="75">
        <v>4</v>
      </c>
      <c r="M1210" s="75">
        <v>7.0267033576965332</v>
      </c>
      <c r="N1210" s="75">
        <v>100</v>
      </c>
      <c r="O1210" s="75">
        <v>7</v>
      </c>
      <c r="P1210" s="75">
        <v>7</v>
      </c>
      <c r="S1210" s="2" t="s">
        <v>103</v>
      </c>
      <c r="T1210" s="2">
        <v>6031</v>
      </c>
      <c r="U1210" s="2">
        <v>140</v>
      </c>
      <c r="V1210" s="2">
        <v>1</v>
      </c>
      <c r="X1210" s="2" t="s">
        <v>103</v>
      </c>
      <c r="Y1210" s="2">
        <v>6031</v>
      </c>
      <c r="Z1210" s="2">
        <v>3</v>
      </c>
      <c r="AB1210" s="2" t="s">
        <v>103</v>
      </c>
      <c r="AC1210" s="2">
        <v>6031</v>
      </c>
      <c r="AD1210" s="2">
        <v>17</v>
      </c>
      <c r="AF1210" s="2" t="s">
        <v>103</v>
      </c>
      <c r="AG1210" s="2">
        <v>6031</v>
      </c>
      <c r="AH1210" s="2">
        <v>0</v>
      </c>
    </row>
    <row r="1211" spans="2:34" x14ac:dyDescent="0.2">
      <c r="B1211" s="2" t="s">
        <v>132</v>
      </c>
      <c r="C1211" s="2" t="s">
        <v>103</v>
      </c>
      <c r="D1211" s="2">
        <v>6032</v>
      </c>
      <c r="E1211" s="73">
        <v>43297</v>
      </c>
      <c r="F1211" s="2">
        <v>532000</v>
      </c>
      <c r="G1211" s="2">
        <v>1665505</v>
      </c>
      <c r="H1211" s="2">
        <v>51</v>
      </c>
      <c r="I1211" s="2">
        <v>361.602294921875</v>
      </c>
      <c r="J1211" s="2">
        <v>105.83149719238281</v>
      </c>
      <c r="K1211" s="2">
        <v>14</v>
      </c>
      <c r="L1211" s="75">
        <v>18</v>
      </c>
      <c r="M1211" s="75">
        <v>6.9564361572265625</v>
      </c>
      <c r="N1211" s="75">
        <v>99</v>
      </c>
      <c r="O1211" s="75">
        <v>7</v>
      </c>
      <c r="P1211" s="75">
        <v>7</v>
      </c>
      <c r="S1211" s="2" t="s">
        <v>103</v>
      </c>
      <c r="T1211" s="2">
        <v>6032</v>
      </c>
      <c r="U1211" s="2">
        <v>140</v>
      </c>
      <c r="V1211" s="2">
        <v>1</v>
      </c>
      <c r="X1211" s="2" t="s">
        <v>103</v>
      </c>
      <c r="Y1211" s="2">
        <v>6032</v>
      </c>
      <c r="Z1211" s="2">
        <v>0</v>
      </c>
      <c r="AB1211" s="2" t="s">
        <v>103</v>
      </c>
      <c r="AC1211" s="2">
        <v>6032</v>
      </c>
      <c r="AD1211" s="2">
        <v>28</v>
      </c>
      <c r="AF1211" s="2" t="s">
        <v>103</v>
      </c>
      <c r="AG1211" s="2">
        <v>6032</v>
      </c>
      <c r="AH1211" s="2">
        <v>0</v>
      </c>
    </row>
    <row r="1212" spans="2:34" x14ac:dyDescent="0.2">
      <c r="B1212" s="2" t="s">
        <v>132</v>
      </c>
      <c r="C1212" s="2" t="s">
        <v>103</v>
      </c>
      <c r="D1212" s="2">
        <v>6033</v>
      </c>
      <c r="E1212" s="73">
        <v>43283</v>
      </c>
      <c r="F1212" s="2">
        <v>531998</v>
      </c>
      <c r="G1212" s="2">
        <v>1671190</v>
      </c>
      <c r="H1212" s="2">
        <v>41</v>
      </c>
      <c r="I1212" s="2">
        <v>71.740455627441406</v>
      </c>
      <c r="J1212" s="2">
        <v>26.222850799560547</v>
      </c>
      <c r="K1212" s="2">
        <v>3</v>
      </c>
      <c r="L1212" s="75">
        <v>6</v>
      </c>
      <c r="M1212" s="75">
        <v>6.9564361572265625</v>
      </c>
      <c r="N1212" s="75">
        <v>99</v>
      </c>
      <c r="O1212" s="75">
        <v>7</v>
      </c>
      <c r="P1212" s="75">
        <v>7</v>
      </c>
      <c r="S1212" s="2" t="s">
        <v>103</v>
      </c>
      <c r="T1212" s="2">
        <v>6033</v>
      </c>
      <c r="U1212" s="2">
        <v>140</v>
      </c>
      <c r="V1212" s="2">
        <v>1</v>
      </c>
      <c r="X1212" s="2" t="s">
        <v>103</v>
      </c>
      <c r="Y1212" s="2">
        <v>6033</v>
      </c>
      <c r="Z1212" s="2">
        <v>0</v>
      </c>
      <c r="AB1212" s="2" t="s">
        <v>103</v>
      </c>
      <c r="AC1212" s="2">
        <v>6033</v>
      </c>
      <c r="AD1212" s="2">
        <v>15</v>
      </c>
      <c r="AF1212" s="2" t="s">
        <v>103</v>
      </c>
      <c r="AG1212" s="2">
        <v>6033</v>
      </c>
      <c r="AH1212" s="2">
        <v>0</v>
      </c>
    </row>
    <row r="1213" spans="2:34" x14ac:dyDescent="0.2">
      <c r="B1213" s="2" t="s">
        <v>132</v>
      </c>
      <c r="C1213" s="2" t="s">
        <v>103</v>
      </c>
      <c r="D1213" s="2">
        <v>6034</v>
      </c>
      <c r="E1213" s="73">
        <v>43300</v>
      </c>
      <c r="F1213" s="2">
        <v>532001</v>
      </c>
      <c r="G1213" s="2">
        <v>1683602</v>
      </c>
      <c r="H1213" s="2">
        <v>44</v>
      </c>
      <c r="I1213" s="2">
        <v>832.39013671875</v>
      </c>
      <c r="J1213" s="2">
        <v>124.36859130859375</v>
      </c>
      <c r="K1213" s="2">
        <v>33</v>
      </c>
      <c r="L1213" s="75">
        <v>16</v>
      </c>
      <c r="M1213" s="75">
        <v>6.9564361572265625</v>
      </c>
      <c r="N1213" s="75">
        <v>99</v>
      </c>
      <c r="O1213" s="75">
        <v>7</v>
      </c>
      <c r="P1213" s="75">
        <v>7</v>
      </c>
      <c r="S1213" s="2" t="s">
        <v>103</v>
      </c>
      <c r="T1213" s="2">
        <v>6034</v>
      </c>
      <c r="U1213" s="2">
        <v>140</v>
      </c>
      <c r="V1213" s="2">
        <v>1</v>
      </c>
      <c r="X1213" s="2" t="s">
        <v>103</v>
      </c>
      <c r="Y1213" s="2">
        <v>6034</v>
      </c>
      <c r="Z1213" s="2">
        <v>0</v>
      </c>
      <c r="AB1213" s="2" t="s">
        <v>103</v>
      </c>
      <c r="AC1213" s="2">
        <v>6034</v>
      </c>
      <c r="AD1213" s="2">
        <v>50</v>
      </c>
      <c r="AF1213" s="2" t="s">
        <v>103</v>
      </c>
      <c r="AG1213" s="2">
        <v>6034</v>
      </c>
      <c r="AH1213" s="2">
        <v>0</v>
      </c>
    </row>
    <row r="1214" spans="2:34" x14ac:dyDescent="0.2">
      <c r="B1214" s="2" t="s">
        <v>132</v>
      </c>
      <c r="C1214" s="2" t="s">
        <v>103</v>
      </c>
      <c r="D1214" s="2">
        <v>6035</v>
      </c>
      <c r="E1214" s="73">
        <v>43295</v>
      </c>
      <c r="F1214" s="2">
        <v>532994</v>
      </c>
      <c r="G1214" s="2">
        <v>1654799</v>
      </c>
      <c r="H1214" s="2">
        <v>120</v>
      </c>
      <c r="I1214" s="2">
        <v>36.812477111816406</v>
      </c>
      <c r="J1214" s="2">
        <v>7.2093682289123535</v>
      </c>
      <c r="K1214" s="2">
        <v>2</v>
      </c>
      <c r="L1214" s="75">
        <v>1</v>
      </c>
      <c r="M1214" s="75">
        <v>6.9564361572265625</v>
      </c>
      <c r="N1214" s="75">
        <v>99</v>
      </c>
      <c r="O1214" s="75">
        <v>7</v>
      </c>
      <c r="P1214" s="75">
        <v>7</v>
      </c>
      <c r="S1214" s="2" t="s">
        <v>103</v>
      </c>
      <c r="T1214" s="2">
        <v>6035</v>
      </c>
      <c r="U1214" s="2">
        <v>140</v>
      </c>
      <c r="V1214" s="2">
        <v>1</v>
      </c>
      <c r="X1214" s="2" t="s">
        <v>103</v>
      </c>
      <c r="Y1214" s="2">
        <v>6035</v>
      </c>
      <c r="Z1214" s="2">
        <v>8</v>
      </c>
      <c r="AB1214" s="2" t="s">
        <v>103</v>
      </c>
      <c r="AC1214" s="2">
        <v>6035</v>
      </c>
      <c r="AD1214" s="2">
        <v>3</v>
      </c>
      <c r="AF1214" s="2" t="s">
        <v>103</v>
      </c>
      <c r="AG1214" s="2">
        <v>6035</v>
      </c>
      <c r="AH1214" s="2">
        <v>0</v>
      </c>
    </row>
    <row r="1215" spans="2:34" x14ac:dyDescent="0.2">
      <c r="B1215" s="2" t="s">
        <v>132</v>
      </c>
      <c r="C1215" s="2" t="s">
        <v>103</v>
      </c>
      <c r="D1215" s="2">
        <v>6036</v>
      </c>
      <c r="E1215" s="73">
        <v>43295</v>
      </c>
      <c r="F1215" s="2">
        <v>533001</v>
      </c>
      <c r="G1215" s="2">
        <v>1660403</v>
      </c>
      <c r="H1215" s="2">
        <v>73</v>
      </c>
      <c r="I1215" s="2">
        <v>0</v>
      </c>
      <c r="J1215" s="2">
        <v>48.426651000976563</v>
      </c>
      <c r="K1215" s="2">
        <v>0</v>
      </c>
      <c r="L1215" s="75">
        <v>9</v>
      </c>
      <c r="M1215" s="75">
        <v>6.9564361572265625</v>
      </c>
      <c r="N1215" s="75">
        <v>99</v>
      </c>
      <c r="O1215" s="75">
        <v>7</v>
      </c>
      <c r="P1215" s="75">
        <v>7</v>
      </c>
      <c r="S1215" s="2" t="s">
        <v>103</v>
      </c>
      <c r="T1215" s="2">
        <v>6036</v>
      </c>
      <c r="U1215" s="2">
        <v>140</v>
      </c>
      <c r="V1215" s="2">
        <v>1</v>
      </c>
      <c r="X1215" s="2" t="s">
        <v>103</v>
      </c>
      <c r="Y1215" s="2">
        <v>6036</v>
      </c>
      <c r="Z1215" s="2">
        <v>1</v>
      </c>
      <c r="AB1215" s="2" t="s">
        <v>103</v>
      </c>
      <c r="AC1215" s="2">
        <v>6036</v>
      </c>
      <c r="AD1215" s="2">
        <v>45</v>
      </c>
      <c r="AF1215" s="2" t="s">
        <v>103</v>
      </c>
      <c r="AG1215" s="2">
        <v>6036</v>
      </c>
      <c r="AH1215" s="2">
        <v>0</v>
      </c>
    </row>
    <row r="1216" spans="2:34" x14ac:dyDescent="0.2">
      <c r="B1216" s="2" t="s">
        <v>132</v>
      </c>
      <c r="C1216" s="2" t="s">
        <v>103</v>
      </c>
      <c r="D1216" s="2">
        <v>6037</v>
      </c>
      <c r="E1216" s="73">
        <v>43296</v>
      </c>
      <c r="F1216" s="2">
        <v>533002</v>
      </c>
      <c r="G1216" s="2">
        <v>1662100</v>
      </c>
      <c r="H1216" s="2">
        <v>65</v>
      </c>
      <c r="I1216" s="2">
        <v>0</v>
      </c>
      <c r="J1216" s="2">
        <v>38.884632110595703</v>
      </c>
      <c r="K1216" s="2">
        <v>0</v>
      </c>
      <c r="L1216" s="75">
        <v>7</v>
      </c>
      <c r="M1216" s="75">
        <v>7.0267033576965332</v>
      </c>
      <c r="N1216" s="75">
        <v>100</v>
      </c>
      <c r="O1216" s="75">
        <v>7</v>
      </c>
      <c r="P1216" s="75">
        <v>7</v>
      </c>
      <c r="S1216" s="2" t="s">
        <v>103</v>
      </c>
      <c r="T1216" s="2">
        <v>6037</v>
      </c>
      <c r="U1216" s="2">
        <v>140</v>
      </c>
      <c r="V1216" s="2">
        <v>1</v>
      </c>
      <c r="X1216" s="2" t="s">
        <v>103</v>
      </c>
      <c r="Y1216" s="2">
        <v>6037</v>
      </c>
      <c r="Z1216" s="2">
        <v>1</v>
      </c>
      <c r="AB1216" s="2" t="s">
        <v>103</v>
      </c>
      <c r="AC1216" s="2">
        <v>6037</v>
      </c>
      <c r="AD1216" s="2">
        <v>14</v>
      </c>
      <c r="AF1216" s="2" t="s">
        <v>103</v>
      </c>
      <c r="AG1216" s="2">
        <v>6037</v>
      </c>
      <c r="AH1216" s="2">
        <v>0</v>
      </c>
    </row>
    <row r="1217" spans="2:34" x14ac:dyDescent="0.2">
      <c r="B1217" s="2" t="s">
        <v>132</v>
      </c>
      <c r="C1217" s="2" t="s">
        <v>103</v>
      </c>
      <c r="D1217" s="2">
        <v>6038</v>
      </c>
      <c r="E1217" s="73">
        <v>43281</v>
      </c>
      <c r="F1217" s="2">
        <v>532999</v>
      </c>
      <c r="G1217" s="2">
        <v>1672798</v>
      </c>
      <c r="H1217" s="2">
        <v>43</v>
      </c>
      <c r="I1217" s="2">
        <v>504.669921875</v>
      </c>
      <c r="J1217" s="2">
        <v>101.32084655761719</v>
      </c>
      <c r="K1217" s="2">
        <v>16</v>
      </c>
      <c r="L1217" s="75">
        <v>16</v>
      </c>
      <c r="M1217" s="75">
        <v>6.9564361572265625</v>
      </c>
      <c r="N1217" s="75">
        <v>99</v>
      </c>
      <c r="O1217" s="75">
        <v>7</v>
      </c>
      <c r="P1217" s="75">
        <v>7</v>
      </c>
      <c r="S1217" s="2" t="s">
        <v>103</v>
      </c>
      <c r="T1217" s="2">
        <v>6038</v>
      </c>
      <c r="U1217" s="2">
        <v>140</v>
      </c>
      <c r="V1217" s="2">
        <v>1</v>
      </c>
      <c r="X1217" s="2" t="s">
        <v>103</v>
      </c>
      <c r="Y1217" s="2">
        <v>6038</v>
      </c>
      <c r="Z1217" s="2">
        <v>0</v>
      </c>
      <c r="AB1217" s="2" t="s">
        <v>103</v>
      </c>
      <c r="AC1217" s="2">
        <v>6038</v>
      </c>
      <c r="AD1217" s="2">
        <v>21</v>
      </c>
      <c r="AF1217" s="2" t="s">
        <v>103</v>
      </c>
      <c r="AG1217" s="2">
        <v>6038</v>
      </c>
      <c r="AH1217" s="2">
        <v>0</v>
      </c>
    </row>
    <row r="1218" spans="2:34" x14ac:dyDescent="0.2">
      <c r="B1218" s="2" t="s">
        <v>132</v>
      </c>
      <c r="C1218" s="2" t="s">
        <v>103</v>
      </c>
      <c r="D1218" s="2">
        <v>6039</v>
      </c>
      <c r="E1218" s="73">
        <v>43294</v>
      </c>
      <c r="F1218" s="2">
        <v>534007</v>
      </c>
      <c r="G1218" s="2">
        <v>1643801</v>
      </c>
      <c r="H1218" s="2">
        <v>187</v>
      </c>
      <c r="I1218" s="2">
        <v>0</v>
      </c>
      <c r="J1218" s="2">
        <v>0</v>
      </c>
      <c r="K1218" s="2">
        <v>0</v>
      </c>
      <c r="L1218" s="75">
        <v>0</v>
      </c>
      <c r="M1218" s="75">
        <v>6.9564361572265625</v>
      </c>
      <c r="N1218" s="75">
        <v>99</v>
      </c>
      <c r="O1218" s="75">
        <v>7</v>
      </c>
      <c r="P1218" s="75">
        <v>7</v>
      </c>
      <c r="S1218" s="2" t="s">
        <v>103</v>
      </c>
      <c r="T1218" s="2">
        <v>6039</v>
      </c>
      <c r="U1218" s="2">
        <v>140</v>
      </c>
      <c r="V1218" s="2">
        <v>1</v>
      </c>
      <c r="X1218" s="2" t="s">
        <v>103</v>
      </c>
      <c r="Y1218" s="2">
        <v>6039</v>
      </c>
      <c r="Z1218" s="2">
        <v>8</v>
      </c>
      <c r="AB1218" s="2" t="s">
        <v>103</v>
      </c>
      <c r="AC1218" s="2">
        <v>6039</v>
      </c>
      <c r="AD1218" s="2">
        <v>0</v>
      </c>
      <c r="AF1218" s="2" t="s">
        <v>103</v>
      </c>
      <c r="AG1218" s="2">
        <v>6039</v>
      </c>
      <c r="AH1218" s="2">
        <v>2</v>
      </c>
    </row>
    <row r="1219" spans="2:34" x14ac:dyDescent="0.2">
      <c r="B1219" s="2" t="s">
        <v>132</v>
      </c>
      <c r="C1219" s="2" t="s">
        <v>103</v>
      </c>
      <c r="D1219" s="2">
        <v>6040</v>
      </c>
      <c r="E1219" s="73">
        <v>43294</v>
      </c>
      <c r="F1219" s="2">
        <v>533998</v>
      </c>
      <c r="G1219" s="2">
        <v>1645513</v>
      </c>
      <c r="H1219" s="2">
        <v>184</v>
      </c>
      <c r="I1219" s="2">
        <v>0</v>
      </c>
      <c r="J1219" s="2">
        <v>0</v>
      </c>
      <c r="K1219" s="2">
        <v>0</v>
      </c>
      <c r="L1219" s="75">
        <v>0</v>
      </c>
      <c r="M1219" s="75">
        <v>6.88616943359375</v>
      </c>
      <c r="N1219" s="75">
        <v>98</v>
      </c>
      <c r="O1219" s="75">
        <v>7</v>
      </c>
      <c r="P1219" s="75">
        <v>7</v>
      </c>
      <c r="S1219" s="2" t="s">
        <v>103</v>
      </c>
      <c r="T1219" s="2">
        <v>6040</v>
      </c>
      <c r="U1219" s="2">
        <v>140</v>
      </c>
      <c r="V1219" s="2">
        <v>1</v>
      </c>
      <c r="X1219" s="2" t="s">
        <v>103</v>
      </c>
      <c r="Y1219" s="2">
        <v>6040</v>
      </c>
      <c r="Z1219" s="2">
        <v>8</v>
      </c>
      <c r="AB1219" s="2" t="s">
        <v>103</v>
      </c>
      <c r="AC1219" s="2">
        <v>6040</v>
      </c>
      <c r="AD1219" s="2">
        <v>0</v>
      </c>
      <c r="AF1219" s="2" t="s">
        <v>103</v>
      </c>
      <c r="AG1219" s="2">
        <v>6040</v>
      </c>
      <c r="AH1219" s="2">
        <v>0</v>
      </c>
    </row>
    <row r="1220" spans="2:34" x14ac:dyDescent="0.2">
      <c r="B1220" s="2" t="s">
        <v>132</v>
      </c>
      <c r="C1220" s="2" t="s">
        <v>103</v>
      </c>
      <c r="D1220" s="2">
        <v>6041</v>
      </c>
      <c r="E1220" s="73">
        <v>43294</v>
      </c>
      <c r="F1220" s="2">
        <v>533999</v>
      </c>
      <c r="G1220" s="2">
        <v>1651311</v>
      </c>
      <c r="H1220" s="2">
        <v>196</v>
      </c>
      <c r="I1220" s="2">
        <v>0</v>
      </c>
      <c r="J1220" s="2">
        <v>8.2288360595703125</v>
      </c>
      <c r="K1220" s="2">
        <v>0</v>
      </c>
      <c r="L1220" s="75">
        <v>1</v>
      </c>
      <c r="M1220" s="75">
        <v>6.9564361572265625</v>
      </c>
      <c r="N1220" s="75">
        <v>99</v>
      </c>
      <c r="O1220" s="75">
        <v>7</v>
      </c>
      <c r="P1220" s="75">
        <v>7</v>
      </c>
      <c r="S1220" s="2" t="s">
        <v>103</v>
      </c>
      <c r="T1220" s="2">
        <v>6041</v>
      </c>
      <c r="U1220" s="2">
        <v>140</v>
      </c>
      <c r="V1220" s="2">
        <v>1</v>
      </c>
      <c r="X1220" s="2" t="s">
        <v>103</v>
      </c>
      <c r="Y1220" s="2">
        <v>6041</v>
      </c>
      <c r="Z1220" s="2">
        <v>3</v>
      </c>
      <c r="AB1220" s="2" t="s">
        <v>103</v>
      </c>
      <c r="AC1220" s="2">
        <v>6041</v>
      </c>
      <c r="AD1220" s="2">
        <v>0</v>
      </c>
      <c r="AF1220" s="2" t="s">
        <v>103</v>
      </c>
      <c r="AG1220" s="2">
        <v>6041</v>
      </c>
      <c r="AH1220" s="2">
        <v>0</v>
      </c>
    </row>
    <row r="1221" spans="2:34" x14ac:dyDescent="0.2">
      <c r="B1221" s="2" t="s">
        <v>132</v>
      </c>
      <c r="C1221" s="2" t="s">
        <v>103</v>
      </c>
      <c r="D1221" s="2">
        <v>6043</v>
      </c>
      <c r="E1221" s="73">
        <v>43292</v>
      </c>
      <c r="F1221" s="2">
        <v>533999</v>
      </c>
      <c r="G1221" s="2">
        <v>1654700</v>
      </c>
      <c r="H1221" s="2">
        <v>68</v>
      </c>
      <c r="I1221" s="2">
        <v>35.627021789550781</v>
      </c>
      <c r="J1221" s="2">
        <v>422.04855346679687</v>
      </c>
      <c r="K1221" s="2">
        <v>2</v>
      </c>
      <c r="L1221" s="75">
        <v>75</v>
      </c>
      <c r="M1221" s="75">
        <v>6.9564361572265625</v>
      </c>
      <c r="N1221" s="75">
        <v>99</v>
      </c>
      <c r="O1221" s="75">
        <v>7</v>
      </c>
      <c r="P1221" s="75">
        <v>7</v>
      </c>
      <c r="S1221" s="2" t="s">
        <v>103</v>
      </c>
      <c r="T1221" s="2">
        <v>6043</v>
      </c>
      <c r="U1221" s="2">
        <v>140</v>
      </c>
      <c r="V1221" s="2">
        <v>1</v>
      </c>
      <c r="X1221" s="2" t="s">
        <v>103</v>
      </c>
      <c r="Y1221" s="2">
        <v>6043</v>
      </c>
      <c r="Z1221" s="2">
        <v>0</v>
      </c>
      <c r="AB1221" s="2" t="s">
        <v>103</v>
      </c>
      <c r="AC1221" s="2">
        <v>6043</v>
      </c>
      <c r="AD1221" s="2">
        <v>9</v>
      </c>
      <c r="AF1221" s="2" t="s">
        <v>103</v>
      </c>
      <c r="AG1221" s="2">
        <v>6043</v>
      </c>
      <c r="AH1221" s="2">
        <v>0</v>
      </c>
    </row>
    <row r="1222" spans="2:34" x14ac:dyDescent="0.2">
      <c r="B1222" s="2" t="s">
        <v>132</v>
      </c>
      <c r="C1222" s="2" t="s">
        <v>103</v>
      </c>
      <c r="D1222" s="2">
        <v>6044</v>
      </c>
      <c r="E1222" s="73">
        <v>43295</v>
      </c>
      <c r="F1222" s="2">
        <v>533998</v>
      </c>
      <c r="G1222" s="2">
        <v>1660398</v>
      </c>
      <c r="H1222" s="2">
        <v>47</v>
      </c>
      <c r="I1222" s="2">
        <v>348.03948974609375</v>
      </c>
      <c r="J1222" s="2">
        <v>552.63348388671875</v>
      </c>
      <c r="K1222" s="2">
        <v>14</v>
      </c>
      <c r="L1222" s="75">
        <v>86</v>
      </c>
      <c r="M1222" s="75">
        <v>7.0267038345336914</v>
      </c>
      <c r="N1222" s="75">
        <v>100</v>
      </c>
      <c r="O1222" s="75">
        <v>7</v>
      </c>
      <c r="P1222" s="75">
        <v>7</v>
      </c>
      <c r="S1222" s="2" t="s">
        <v>103</v>
      </c>
      <c r="T1222" s="2">
        <v>6044</v>
      </c>
      <c r="U1222" s="2">
        <v>140</v>
      </c>
      <c r="V1222" s="2">
        <v>1</v>
      </c>
      <c r="X1222" s="2" t="s">
        <v>103</v>
      </c>
      <c r="Y1222" s="2">
        <v>6044</v>
      </c>
      <c r="Z1222" s="2">
        <v>0</v>
      </c>
      <c r="AB1222" s="2" t="s">
        <v>103</v>
      </c>
      <c r="AC1222" s="2">
        <v>6044</v>
      </c>
      <c r="AD1222" s="2">
        <v>6</v>
      </c>
      <c r="AF1222" s="2" t="s">
        <v>103</v>
      </c>
      <c r="AG1222" s="2">
        <v>6044</v>
      </c>
      <c r="AH1222" s="2">
        <v>0</v>
      </c>
    </row>
    <row r="1223" spans="2:34" x14ac:dyDescent="0.2">
      <c r="B1223" s="2" t="s">
        <v>132</v>
      </c>
      <c r="C1223" s="2" t="s">
        <v>103</v>
      </c>
      <c r="D1223" s="2">
        <v>6045</v>
      </c>
      <c r="E1223" s="73">
        <v>43281</v>
      </c>
      <c r="F1223" s="2">
        <v>533999</v>
      </c>
      <c r="G1223" s="2">
        <v>1671095</v>
      </c>
      <c r="H1223" s="2">
        <v>35</v>
      </c>
      <c r="I1223" s="2">
        <v>36.678550720214844</v>
      </c>
      <c r="J1223" s="2">
        <v>55.468109130859375</v>
      </c>
      <c r="K1223" s="2">
        <v>2</v>
      </c>
      <c r="L1223" s="75">
        <v>9</v>
      </c>
      <c r="M1223" s="75">
        <v>6.9564361572265625</v>
      </c>
      <c r="N1223" s="75">
        <v>99</v>
      </c>
      <c r="O1223" s="75">
        <v>7</v>
      </c>
      <c r="P1223" s="75">
        <v>7</v>
      </c>
      <c r="S1223" s="2" t="s">
        <v>103</v>
      </c>
      <c r="T1223" s="2">
        <v>6045</v>
      </c>
      <c r="U1223" s="2">
        <v>140</v>
      </c>
      <c r="V1223" s="2">
        <v>1</v>
      </c>
      <c r="X1223" s="2" t="s">
        <v>103</v>
      </c>
      <c r="Y1223" s="2">
        <v>6045</v>
      </c>
      <c r="Z1223" s="2">
        <v>0</v>
      </c>
      <c r="AB1223" s="2" t="s">
        <v>103</v>
      </c>
      <c r="AC1223" s="2">
        <v>6045</v>
      </c>
      <c r="AD1223" s="2">
        <v>21</v>
      </c>
      <c r="AF1223" s="2" t="s">
        <v>103</v>
      </c>
      <c r="AG1223" s="2">
        <v>6045</v>
      </c>
      <c r="AH1223" s="2">
        <v>0</v>
      </c>
    </row>
    <row r="1224" spans="2:34" x14ac:dyDescent="0.2">
      <c r="B1224" s="2" t="s">
        <v>132</v>
      </c>
      <c r="C1224" s="2" t="s">
        <v>103</v>
      </c>
      <c r="D1224" s="2">
        <v>6046</v>
      </c>
      <c r="E1224" s="73">
        <v>43281</v>
      </c>
      <c r="F1224" s="2">
        <v>533998</v>
      </c>
      <c r="G1224" s="2">
        <v>1672799</v>
      </c>
      <c r="H1224" s="2">
        <v>229</v>
      </c>
      <c r="I1224" s="2">
        <v>235.83503723144531</v>
      </c>
      <c r="J1224" s="2">
        <v>51.612319946289063</v>
      </c>
      <c r="K1224" s="2">
        <v>14</v>
      </c>
      <c r="L1224" s="75">
        <v>6</v>
      </c>
      <c r="M1224" s="75">
        <v>6.9564361572265625</v>
      </c>
      <c r="N1224" s="75">
        <v>99</v>
      </c>
      <c r="O1224" s="75">
        <v>7</v>
      </c>
      <c r="P1224" s="75">
        <v>7</v>
      </c>
      <c r="S1224" s="2" t="s">
        <v>103</v>
      </c>
      <c r="T1224" s="2">
        <v>6046</v>
      </c>
      <c r="U1224" s="2">
        <v>140</v>
      </c>
      <c r="V1224" s="2">
        <v>1</v>
      </c>
      <c r="X1224" s="2" t="s">
        <v>103</v>
      </c>
      <c r="Y1224" s="2">
        <v>6046</v>
      </c>
      <c r="Z1224" s="2">
        <v>13</v>
      </c>
      <c r="AB1224" s="2" t="s">
        <v>103</v>
      </c>
      <c r="AC1224" s="2">
        <v>6046</v>
      </c>
      <c r="AD1224" s="2">
        <v>22</v>
      </c>
      <c r="AF1224" s="2" t="s">
        <v>103</v>
      </c>
      <c r="AG1224" s="2">
        <v>6046</v>
      </c>
      <c r="AH1224" s="2">
        <v>1</v>
      </c>
    </row>
    <row r="1225" spans="2:34" x14ac:dyDescent="0.2">
      <c r="B1225" s="2" t="s">
        <v>132</v>
      </c>
      <c r="C1225" s="2" t="s">
        <v>103</v>
      </c>
      <c r="D1225" s="2">
        <v>6047</v>
      </c>
      <c r="E1225" s="73">
        <v>43277</v>
      </c>
      <c r="F1225" s="2">
        <v>535000</v>
      </c>
      <c r="G1225" s="2">
        <v>1634805</v>
      </c>
      <c r="H1225" s="2">
        <v>49</v>
      </c>
      <c r="I1225" s="2">
        <v>385.77520751953125</v>
      </c>
      <c r="J1225" s="2">
        <v>234.64752197265625</v>
      </c>
      <c r="K1225" s="2">
        <v>23</v>
      </c>
      <c r="L1225" s="75">
        <v>32</v>
      </c>
      <c r="M1225" s="75">
        <v>6.9564366340637207</v>
      </c>
      <c r="N1225" s="75">
        <v>99</v>
      </c>
      <c r="O1225" s="75">
        <v>7</v>
      </c>
      <c r="P1225" s="75">
        <v>7</v>
      </c>
      <c r="S1225" s="2" t="s">
        <v>103</v>
      </c>
      <c r="T1225" s="2">
        <v>6047</v>
      </c>
      <c r="U1225" s="2">
        <v>140</v>
      </c>
      <c r="V1225" s="2">
        <v>1</v>
      </c>
      <c r="X1225" s="2" t="s">
        <v>103</v>
      </c>
      <c r="Y1225" s="2">
        <v>6047</v>
      </c>
      <c r="Z1225" s="2">
        <v>0</v>
      </c>
      <c r="AB1225" s="2" t="s">
        <v>103</v>
      </c>
      <c r="AC1225" s="2">
        <v>6047</v>
      </c>
      <c r="AD1225" s="2">
        <v>30</v>
      </c>
      <c r="AF1225" s="2" t="s">
        <v>103</v>
      </c>
      <c r="AG1225" s="2">
        <v>6047</v>
      </c>
      <c r="AH1225" s="2">
        <v>5</v>
      </c>
    </row>
    <row r="1226" spans="2:34" x14ac:dyDescent="0.2">
      <c r="B1226" s="2" t="s">
        <v>132</v>
      </c>
      <c r="C1226" s="2" t="s">
        <v>103</v>
      </c>
      <c r="D1226" s="2">
        <v>6048</v>
      </c>
      <c r="E1226" s="73">
        <v>43277</v>
      </c>
      <c r="F1226" s="2">
        <v>534999</v>
      </c>
      <c r="G1226" s="2">
        <v>1640498</v>
      </c>
      <c r="H1226" s="2">
        <v>43</v>
      </c>
      <c r="I1226" s="2">
        <v>98.985443115234375</v>
      </c>
      <c r="J1226" s="2">
        <v>91.724929809570313</v>
      </c>
      <c r="K1226" s="2">
        <v>5</v>
      </c>
      <c r="L1226" s="75">
        <v>14</v>
      </c>
      <c r="M1226" s="75">
        <v>7.0267033576965332</v>
      </c>
      <c r="N1226" s="75">
        <v>100</v>
      </c>
      <c r="O1226" s="75">
        <v>7</v>
      </c>
      <c r="P1226" s="75">
        <v>7</v>
      </c>
      <c r="S1226" s="2" t="s">
        <v>103</v>
      </c>
      <c r="T1226" s="2">
        <v>6048</v>
      </c>
      <c r="U1226" s="2">
        <v>140</v>
      </c>
      <c r="V1226" s="2">
        <v>1</v>
      </c>
      <c r="X1226" s="2" t="s">
        <v>103</v>
      </c>
      <c r="Y1226" s="2">
        <v>6048</v>
      </c>
      <c r="Z1226" s="2">
        <v>0</v>
      </c>
      <c r="AB1226" s="2" t="s">
        <v>103</v>
      </c>
      <c r="AC1226" s="2">
        <v>6048</v>
      </c>
      <c r="AD1226" s="2">
        <v>44</v>
      </c>
      <c r="AF1226" s="2" t="s">
        <v>103</v>
      </c>
      <c r="AG1226" s="2">
        <v>6048</v>
      </c>
      <c r="AH1226" s="2">
        <v>7</v>
      </c>
    </row>
    <row r="1227" spans="2:34" x14ac:dyDescent="0.2">
      <c r="B1227" s="2" t="s">
        <v>132</v>
      </c>
      <c r="C1227" s="2" t="s">
        <v>103</v>
      </c>
      <c r="D1227" s="2">
        <v>6049</v>
      </c>
      <c r="E1227" s="73">
        <v>43277</v>
      </c>
      <c r="F1227" s="2">
        <v>534999</v>
      </c>
      <c r="G1227" s="2">
        <v>1642200</v>
      </c>
      <c r="H1227" s="2">
        <v>48</v>
      </c>
      <c r="I1227" s="2">
        <v>121.72906494140625</v>
      </c>
      <c r="J1227" s="2">
        <v>244.0343017578125</v>
      </c>
      <c r="K1227" s="2">
        <v>6</v>
      </c>
      <c r="L1227" s="75">
        <v>38</v>
      </c>
      <c r="M1227" s="75">
        <v>6.9564361572265625</v>
      </c>
      <c r="N1227" s="75">
        <v>99</v>
      </c>
      <c r="O1227" s="75">
        <v>7</v>
      </c>
      <c r="P1227" s="75">
        <v>7</v>
      </c>
      <c r="S1227" s="2" t="s">
        <v>103</v>
      </c>
      <c r="T1227" s="2">
        <v>6049</v>
      </c>
      <c r="U1227" s="2">
        <v>140</v>
      </c>
      <c r="V1227" s="2">
        <v>1</v>
      </c>
      <c r="X1227" s="2" t="s">
        <v>103</v>
      </c>
      <c r="Y1227" s="2">
        <v>6049</v>
      </c>
      <c r="Z1227" s="2">
        <v>0</v>
      </c>
      <c r="AB1227" s="2" t="s">
        <v>103</v>
      </c>
      <c r="AC1227" s="2">
        <v>6049</v>
      </c>
      <c r="AD1227" s="2">
        <v>20</v>
      </c>
      <c r="AF1227" s="2" t="s">
        <v>103</v>
      </c>
      <c r="AG1227" s="2">
        <v>6049</v>
      </c>
      <c r="AH1227" s="2">
        <v>0</v>
      </c>
    </row>
    <row r="1228" spans="2:34" x14ac:dyDescent="0.2">
      <c r="B1228" s="2" t="s">
        <v>132</v>
      </c>
      <c r="C1228" s="2" t="s">
        <v>103</v>
      </c>
      <c r="D1228" s="2">
        <v>6050</v>
      </c>
      <c r="E1228" s="73">
        <v>43278</v>
      </c>
      <c r="F1228" s="2">
        <v>535000</v>
      </c>
      <c r="G1228" s="2">
        <v>1643898</v>
      </c>
      <c r="H1228" s="2">
        <v>55</v>
      </c>
      <c r="I1228" s="2">
        <v>0</v>
      </c>
      <c r="J1228" s="2">
        <v>100.92635345458984</v>
      </c>
      <c r="K1228" s="2">
        <v>0</v>
      </c>
      <c r="L1228" s="75">
        <v>19</v>
      </c>
      <c r="M1228" s="75">
        <v>6.9564361572265625</v>
      </c>
      <c r="N1228" s="75">
        <v>99</v>
      </c>
      <c r="O1228" s="75">
        <v>7</v>
      </c>
      <c r="P1228" s="75">
        <v>7</v>
      </c>
      <c r="S1228" s="2" t="s">
        <v>103</v>
      </c>
      <c r="T1228" s="2">
        <v>6050</v>
      </c>
      <c r="U1228" s="2">
        <v>140</v>
      </c>
      <c r="V1228" s="2">
        <v>1</v>
      </c>
      <c r="X1228" s="2" t="s">
        <v>103</v>
      </c>
      <c r="Y1228" s="2">
        <v>6050</v>
      </c>
      <c r="Z1228" s="2">
        <v>0</v>
      </c>
      <c r="AB1228" s="2" t="s">
        <v>103</v>
      </c>
      <c r="AC1228" s="2">
        <v>6050</v>
      </c>
      <c r="AD1228" s="2">
        <v>9</v>
      </c>
      <c r="AF1228" s="2" t="s">
        <v>103</v>
      </c>
      <c r="AG1228" s="2">
        <v>6050</v>
      </c>
      <c r="AH1228" s="2">
        <v>0</v>
      </c>
    </row>
    <row r="1229" spans="2:34" x14ac:dyDescent="0.2">
      <c r="B1229" s="2" t="s">
        <v>132</v>
      </c>
      <c r="C1229" s="2" t="s">
        <v>103</v>
      </c>
      <c r="D1229" s="2">
        <v>6051</v>
      </c>
      <c r="E1229" s="73">
        <v>43278</v>
      </c>
      <c r="F1229" s="2">
        <v>534996</v>
      </c>
      <c r="G1229" s="2">
        <v>1645599</v>
      </c>
      <c r="H1229" s="2">
        <v>62</v>
      </c>
      <c r="I1229" s="2">
        <v>0</v>
      </c>
      <c r="J1229" s="2">
        <v>63.412357330322266</v>
      </c>
      <c r="K1229" s="2">
        <v>0</v>
      </c>
      <c r="L1229" s="75">
        <v>12</v>
      </c>
      <c r="M1229" s="75">
        <v>6.9564361572265625</v>
      </c>
      <c r="N1229" s="75">
        <v>99</v>
      </c>
      <c r="O1229" s="75">
        <v>7</v>
      </c>
      <c r="P1229" s="75">
        <v>7</v>
      </c>
      <c r="S1229" s="2" t="s">
        <v>103</v>
      </c>
      <c r="T1229" s="2">
        <v>6051</v>
      </c>
      <c r="U1229" s="2">
        <v>140</v>
      </c>
      <c r="V1229" s="2">
        <v>1</v>
      </c>
      <c r="X1229" s="2" t="s">
        <v>103</v>
      </c>
      <c r="Y1229" s="2">
        <v>6051</v>
      </c>
      <c r="Z1229" s="2">
        <v>9</v>
      </c>
      <c r="AB1229" s="2" t="s">
        <v>103</v>
      </c>
      <c r="AC1229" s="2">
        <v>6051</v>
      </c>
      <c r="AD1229" s="2">
        <v>12</v>
      </c>
      <c r="AF1229" s="2" t="s">
        <v>103</v>
      </c>
      <c r="AG1229" s="2">
        <v>6051</v>
      </c>
      <c r="AH1229" s="2">
        <v>0</v>
      </c>
    </row>
    <row r="1230" spans="2:34" x14ac:dyDescent="0.2">
      <c r="B1230" s="2" t="s">
        <v>132</v>
      </c>
      <c r="C1230" s="2" t="s">
        <v>103</v>
      </c>
      <c r="D1230" s="2">
        <v>6052</v>
      </c>
      <c r="E1230" s="73">
        <v>43293</v>
      </c>
      <c r="F1230" s="2">
        <v>535008</v>
      </c>
      <c r="G1230" s="2">
        <v>1651202</v>
      </c>
      <c r="H1230" s="2">
        <v>58</v>
      </c>
      <c r="I1230" s="2">
        <v>0</v>
      </c>
      <c r="J1230" s="2">
        <v>93.130462646484375</v>
      </c>
      <c r="K1230" s="2">
        <v>0</v>
      </c>
      <c r="L1230" s="75">
        <v>17</v>
      </c>
      <c r="M1230" s="75">
        <v>6.9564361572265625</v>
      </c>
      <c r="N1230" s="75">
        <v>99</v>
      </c>
      <c r="O1230" s="75">
        <v>7</v>
      </c>
      <c r="P1230" s="75">
        <v>7</v>
      </c>
      <c r="S1230" s="2" t="s">
        <v>103</v>
      </c>
      <c r="T1230" s="2">
        <v>6052</v>
      </c>
      <c r="U1230" s="2">
        <v>140</v>
      </c>
      <c r="V1230" s="2">
        <v>1</v>
      </c>
      <c r="X1230" s="2" t="s">
        <v>103</v>
      </c>
      <c r="Y1230" s="2">
        <v>6052</v>
      </c>
      <c r="Z1230" s="2">
        <v>5</v>
      </c>
      <c r="AB1230" s="2" t="s">
        <v>103</v>
      </c>
      <c r="AC1230" s="2">
        <v>6052</v>
      </c>
      <c r="AD1230" s="2">
        <v>6</v>
      </c>
      <c r="AF1230" s="2" t="s">
        <v>103</v>
      </c>
      <c r="AG1230" s="2">
        <v>6052</v>
      </c>
      <c r="AH1230" s="2">
        <v>0</v>
      </c>
    </row>
    <row r="1231" spans="2:34" x14ac:dyDescent="0.2">
      <c r="B1231" s="2" t="s">
        <v>132</v>
      </c>
      <c r="C1231" s="2" t="s">
        <v>103</v>
      </c>
      <c r="D1231" s="2">
        <v>6053</v>
      </c>
      <c r="E1231" s="73">
        <v>43292</v>
      </c>
      <c r="F1231" s="2">
        <v>535001</v>
      </c>
      <c r="G1231" s="2">
        <v>1652900</v>
      </c>
      <c r="H1231" s="2">
        <v>50</v>
      </c>
      <c r="I1231" s="2">
        <v>97.833839416503906</v>
      </c>
      <c r="J1231" s="2">
        <v>213.92369079589844</v>
      </c>
      <c r="K1231" s="2">
        <v>6</v>
      </c>
      <c r="L1231" s="75">
        <v>36</v>
      </c>
      <c r="M1231" s="75">
        <v>7.0267033576965332</v>
      </c>
      <c r="N1231" s="75">
        <v>100</v>
      </c>
      <c r="O1231" s="75">
        <v>7</v>
      </c>
      <c r="P1231" s="75">
        <v>7</v>
      </c>
      <c r="S1231" s="2" t="s">
        <v>103</v>
      </c>
      <c r="T1231" s="2">
        <v>6053</v>
      </c>
      <c r="U1231" s="2">
        <v>140</v>
      </c>
      <c r="V1231" s="2">
        <v>1</v>
      </c>
      <c r="X1231" s="2" t="s">
        <v>103</v>
      </c>
      <c r="Y1231" s="2">
        <v>6053</v>
      </c>
      <c r="Z1231" s="2">
        <v>1</v>
      </c>
      <c r="AB1231" s="2" t="s">
        <v>103</v>
      </c>
      <c r="AC1231" s="2">
        <v>6053</v>
      </c>
      <c r="AD1231" s="2">
        <v>28</v>
      </c>
      <c r="AF1231" s="2" t="s">
        <v>103</v>
      </c>
      <c r="AG1231" s="2">
        <v>6053</v>
      </c>
      <c r="AH1231" s="2">
        <v>0</v>
      </c>
    </row>
    <row r="1232" spans="2:34" x14ac:dyDescent="0.2">
      <c r="B1232" s="2" t="s">
        <v>132</v>
      </c>
      <c r="C1232" s="2" t="s">
        <v>103</v>
      </c>
      <c r="D1232" s="2">
        <v>6054</v>
      </c>
      <c r="E1232" s="73">
        <v>43292</v>
      </c>
      <c r="F1232" s="2">
        <v>534999</v>
      </c>
      <c r="G1232" s="2">
        <v>1654600</v>
      </c>
      <c r="H1232" s="2">
        <v>41</v>
      </c>
      <c r="I1232" s="2">
        <v>51.283847808837891</v>
      </c>
      <c r="J1232" s="2">
        <v>92.64154052734375</v>
      </c>
      <c r="K1232" s="2">
        <v>2</v>
      </c>
      <c r="L1232" s="75">
        <v>17</v>
      </c>
      <c r="M1232" s="75">
        <v>6.9564361572265625</v>
      </c>
      <c r="N1232" s="75">
        <v>99</v>
      </c>
      <c r="O1232" s="75">
        <v>7</v>
      </c>
      <c r="P1232" s="75">
        <v>7</v>
      </c>
      <c r="S1232" s="2" t="s">
        <v>103</v>
      </c>
      <c r="T1232" s="2">
        <v>6054</v>
      </c>
      <c r="U1232" s="2">
        <v>140</v>
      </c>
      <c r="V1232" s="2">
        <v>1</v>
      </c>
      <c r="X1232" s="2" t="s">
        <v>103</v>
      </c>
      <c r="Y1232" s="2">
        <v>6054</v>
      </c>
      <c r="Z1232" s="2">
        <v>0</v>
      </c>
      <c r="AB1232" s="2" t="s">
        <v>103</v>
      </c>
      <c r="AC1232" s="2">
        <v>6054</v>
      </c>
      <c r="AD1232" s="2">
        <v>15</v>
      </c>
      <c r="AF1232" s="2" t="s">
        <v>103</v>
      </c>
      <c r="AG1232" s="2">
        <v>6054</v>
      </c>
      <c r="AH1232" s="2">
        <v>0</v>
      </c>
    </row>
    <row r="1233" spans="2:34" x14ac:dyDescent="0.2">
      <c r="B1233" s="2" t="s">
        <v>132</v>
      </c>
      <c r="C1233" s="2" t="s">
        <v>103</v>
      </c>
      <c r="D1233" s="2">
        <v>6055</v>
      </c>
      <c r="E1233" s="73">
        <v>43291</v>
      </c>
      <c r="F1233" s="2">
        <v>534997</v>
      </c>
      <c r="G1233" s="2">
        <v>1660301</v>
      </c>
      <c r="H1233" s="2">
        <v>41</v>
      </c>
      <c r="I1233" s="2">
        <v>225.96987915039062</v>
      </c>
      <c r="J1233" s="2">
        <v>170.18714904785156</v>
      </c>
      <c r="K1233" s="2">
        <v>9</v>
      </c>
      <c r="L1233" s="75">
        <v>34</v>
      </c>
      <c r="M1233" s="75">
        <v>6.9564361572265625</v>
      </c>
      <c r="N1233" s="75">
        <v>99</v>
      </c>
      <c r="O1233" s="75">
        <v>7</v>
      </c>
      <c r="P1233" s="75">
        <v>7</v>
      </c>
      <c r="S1233" s="2" t="s">
        <v>103</v>
      </c>
      <c r="T1233" s="2">
        <v>6055</v>
      </c>
      <c r="U1233" s="2">
        <v>140</v>
      </c>
      <c r="V1233" s="2">
        <v>1</v>
      </c>
      <c r="X1233" s="2" t="s">
        <v>103</v>
      </c>
      <c r="Y1233" s="2">
        <v>6055</v>
      </c>
      <c r="Z1233" s="2">
        <v>0</v>
      </c>
      <c r="AB1233" s="2" t="s">
        <v>103</v>
      </c>
      <c r="AC1233" s="2">
        <v>6055</v>
      </c>
      <c r="AD1233" s="2">
        <v>0</v>
      </c>
      <c r="AF1233" s="2" t="s">
        <v>103</v>
      </c>
      <c r="AG1233" s="2">
        <v>6055</v>
      </c>
      <c r="AH1233" s="2">
        <v>0</v>
      </c>
    </row>
    <row r="1234" spans="2:34" x14ac:dyDescent="0.2">
      <c r="B1234" s="2" t="s">
        <v>132</v>
      </c>
      <c r="C1234" s="2" t="s">
        <v>103</v>
      </c>
      <c r="D1234" s="2">
        <v>6056</v>
      </c>
      <c r="E1234" s="73">
        <v>43291</v>
      </c>
      <c r="F1234" s="2">
        <v>535003</v>
      </c>
      <c r="G1234" s="2">
        <v>1662004</v>
      </c>
      <c r="H1234" s="2">
        <v>120</v>
      </c>
      <c r="I1234" s="2">
        <v>168.33561706542969</v>
      </c>
      <c r="J1234" s="2">
        <v>112.08316040039062</v>
      </c>
      <c r="K1234" s="2">
        <v>7</v>
      </c>
      <c r="L1234" s="75">
        <v>15</v>
      </c>
      <c r="M1234" s="75">
        <v>6.9564361572265625</v>
      </c>
      <c r="N1234" s="75">
        <v>99</v>
      </c>
      <c r="O1234" s="75">
        <v>7</v>
      </c>
      <c r="P1234" s="75">
        <v>7</v>
      </c>
      <c r="S1234" s="2" t="s">
        <v>103</v>
      </c>
      <c r="T1234" s="2">
        <v>6056</v>
      </c>
      <c r="U1234" s="2">
        <v>140</v>
      </c>
      <c r="V1234" s="2">
        <v>1</v>
      </c>
      <c r="X1234" s="2" t="s">
        <v>103</v>
      </c>
      <c r="Y1234" s="2">
        <v>6056</v>
      </c>
      <c r="Z1234" s="2">
        <v>0</v>
      </c>
      <c r="AB1234" s="2" t="s">
        <v>103</v>
      </c>
      <c r="AC1234" s="2">
        <v>6056</v>
      </c>
      <c r="AD1234" s="2">
        <v>52</v>
      </c>
      <c r="AF1234" s="2" t="s">
        <v>103</v>
      </c>
      <c r="AG1234" s="2">
        <v>6056</v>
      </c>
      <c r="AH1234" s="2">
        <v>1</v>
      </c>
    </row>
    <row r="1235" spans="2:34" x14ac:dyDescent="0.2">
      <c r="B1235" s="2" t="s">
        <v>132</v>
      </c>
      <c r="C1235" s="2" t="s">
        <v>103</v>
      </c>
      <c r="D1235" s="2">
        <v>6057</v>
      </c>
      <c r="E1235" s="73">
        <v>43275</v>
      </c>
      <c r="F1235" s="2">
        <v>535995</v>
      </c>
      <c r="G1235" s="2">
        <v>1640600</v>
      </c>
      <c r="H1235" s="2">
        <v>41</v>
      </c>
      <c r="I1235" s="2">
        <v>40.87261962890625</v>
      </c>
      <c r="J1235" s="2">
        <v>109.3604736328125</v>
      </c>
      <c r="K1235" s="2">
        <v>1</v>
      </c>
      <c r="L1235" s="75">
        <v>17</v>
      </c>
      <c r="M1235" s="75">
        <v>6.88616943359375</v>
      </c>
      <c r="N1235" s="75">
        <v>98</v>
      </c>
      <c r="O1235" s="75">
        <v>7</v>
      </c>
      <c r="P1235" s="75">
        <v>7</v>
      </c>
      <c r="S1235" s="2" t="s">
        <v>103</v>
      </c>
      <c r="T1235" s="2">
        <v>6057</v>
      </c>
      <c r="U1235" s="2">
        <v>140</v>
      </c>
      <c r="V1235" s="2">
        <v>1</v>
      </c>
      <c r="X1235" s="2" t="s">
        <v>103</v>
      </c>
      <c r="Y1235" s="2">
        <v>6057</v>
      </c>
      <c r="Z1235" s="2">
        <v>0</v>
      </c>
      <c r="AB1235" s="2" t="s">
        <v>103</v>
      </c>
      <c r="AC1235" s="2">
        <v>6057</v>
      </c>
      <c r="AD1235" s="2">
        <v>23</v>
      </c>
      <c r="AF1235" s="2" t="s">
        <v>103</v>
      </c>
      <c r="AG1235" s="2">
        <v>6057</v>
      </c>
      <c r="AH1235" s="2">
        <v>0</v>
      </c>
    </row>
    <row r="1236" spans="2:34" x14ac:dyDescent="0.2">
      <c r="B1236" s="2" t="s">
        <v>132</v>
      </c>
      <c r="C1236" s="2" t="s">
        <v>103</v>
      </c>
      <c r="D1236" s="2">
        <v>6058</v>
      </c>
      <c r="E1236" s="73">
        <v>43276</v>
      </c>
      <c r="F1236" s="2">
        <v>535999</v>
      </c>
      <c r="G1236" s="2">
        <v>1642306</v>
      </c>
      <c r="H1236" s="2">
        <v>56</v>
      </c>
      <c r="I1236" s="2">
        <v>0</v>
      </c>
      <c r="J1236" s="2">
        <v>104.63712310791016</v>
      </c>
      <c r="K1236" s="2">
        <v>0</v>
      </c>
      <c r="L1236" s="75">
        <v>22</v>
      </c>
      <c r="M1236" s="75">
        <v>6.9564361572265625</v>
      </c>
      <c r="N1236" s="75">
        <v>99</v>
      </c>
      <c r="O1236" s="75">
        <v>7</v>
      </c>
      <c r="P1236" s="75">
        <v>7</v>
      </c>
      <c r="S1236" s="2" t="s">
        <v>103</v>
      </c>
      <c r="T1236" s="2">
        <v>6058</v>
      </c>
      <c r="U1236" s="2">
        <v>140</v>
      </c>
      <c r="V1236" s="2">
        <v>1</v>
      </c>
      <c r="X1236" s="2" t="s">
        <v>103</v>
      </c>
      <c r="Y1236" s="2">
        <v>6058</v>
      </c>
      <c r="Z1236" s="2">
        <v>2</v>
      </c>
      <c r="AB1236" s="2" t="s">
        <v>103</v>
      </c>
      <c r="AC1236" s="2">
        <v>6058</v>
      </c>
      <c r="AD1236" s="2">
        <v>18</v>
      </c>
      <c r="AF1236" s="2" t="s">
        <v>103</v>
      </c>
      <c r="AG1236" s="2">
        <v>6058</v>
      </c>
      <c r="AH1236" s="2">
        <v>0</v>
      </c>
    </row>
    <row r="1237" spans="2:34" x14ac:dyDescent="0.2">
      <c r="B1237" s="2" t="s">
        <v>132</v>
      </c>
      <c r="C1237" s="2" t="s">
        <v>103</v>
      </c>
      <c r="D1237" s="2">
        <v>6059</v>
      </c>
      <c r="E1237" s="73">
        <v>43278</v>
      </c>
      <c r="F1237" s="2">
        <v>535994</v>
      </c>
      <c r="G1237" s="2">
        <v>1644000</v>
      </c>
      <c r="H1237" s="2">
        <v>53</v>
      </c>
      <c r="I1237" s="2">
        <v>11.879681587219238</v>
      </c>
      <c r="J1237" s="2">
        <v>305.1298828125</v>
      </c>
      <c r="K1237" s="2">
        <v>1</v>
      </c>
      <c r="L1237" s="75">
        <v>52</v>
      </c>
      <c r="M1237" s="75">
        <v>7.0267038345336914</v>
      </c>
      <c r="N1237" s="75">
        <v>100</v>
      </c>
      <c r="O1237" s="75">
        <v>7</v>
      </c>
      <c r="P1237" s="75">
        <v>7</v>
      </c>
      <c r="S1237" s="2" t="s">
        <v>103</v>
      </c>
      <c r="T1237" s="2">
        <v>6059</v>
      </c>
      <c r="U1237" s="2">
        <v>140</v>
      </c>
      <c r="V1237" s="2">
        <v>1</v>
      </c>
      <c r="X1237" s="2" t="s">
        <v>103</v>
      </c>
      <c r="Y1237" s="2">
        <v>6059</v>
      </c>
      <c r="Z1237" s="2">
        <v>0</v>
      </c>
      <c r="AB1237" s="2" t="s">
        <v>103</v>
      </c>
      <c r="AC1237" s="2">
        <v>6059</v>
      </c>
      <c r="AD1237" s="2">
        <v>20</v>
      </c>
      <c r="AF1237" s="2" t="s">
        <v>103</v>
      </c>
      <c r="AG1237" s="2">
        <v>6059</v>
      </c>
      <c r="AH1237" s="2">
        <v>0</v>
      </c>
    </row>
    <row r="1238" spans="2:34" x14ac:dyDescent="0.2">
      <c r="B1238" s="2" t="s">
        <v>132</v>
      </c>
      <c r="C1238" s="2" t="s">
        <v>103</v>
      </c>
      <c r="D1238" s="2">
        <v>6060</v>
      </c>
      <c r="E1238" s="73">
        <v>43278</v>
      </c>
      <c r="F1238" s="2">
        <v>535994</v>
      </c>
      <c r="G1238" s="2">
        <v>1645699</v>
      </c>
      <c r="H1238" s="2">
        <v>43</v>
      </c>
      <c r="I1238" s="2">
        <v>25.189811706542969</v>
      </c>
      <c r="J1238" s="2">
        <v>104.75841522216797</v>
      </c>
      <c r="K1238" s="2">
        <v>2</v>
      </c>
      <c r="L1238" s="75">
        <v>21</v>
      </c>
      <c r="M1238" s="75">
        <v>7.0267033576965332</v>
      </c>
      <c r="N1238" s="75">
        <v>100</v>
      </c>
      <c r="O1238" s="75">
        <v>7</v>
      </c>
      <c r="P1238" s="75">
        <v>7</v>
      </c>
      <c r="S1238" s="2" t="s">
        <v>103</v>
      </c>
      <c r="T1238" s="2">
        <v>6060</v>
      </c>
      <c r="U1238" s="2">
        <v>100</v>
      </c>
      <c r="V1238" s="2">
        <v>1</v>
      </c>
      <c r="X1238" s="2" t="s">
        <v>103</v>
      </c>
      <c r="Y1238" s="2">
        <v>6060</v>
      </c>
      <c r="Z1238" s="2">
        <v>3</v>
      </c>
      <c r="AB1238" s="2" t="s">
        <v>103</v>
      </c>
      <c r="AC1238" s="2">
        <v>6060</v>
      </c>
      <c r="AD1238" s="2">
        <v>5</v>
      </c>
      <c r="AF1238" s="2" t="s">
        <v>103</v>
      </c>
      <c r="AG1238" s="2">
        <v>6060</v>
      </c>
      <c r="AH1238" s="2">
        <v>0</v>
      </c>
    </row>
    <row r="1239" spans="2:34" x14ac:dyDescent="0.2">
      <c r="B1239" s="2" t="s">
        <v>132</v>
      </c>
      <c r="C1239" s="2" t="s">
        <v>103</v>
      </c>
      <c r="D1239" s="2">
        <v>6061</v>
      </c>
      <c r="E1239" s="73">
        <v>43293</v>
      </c>
      <c r="F1239" s="2">
        <v>535999</v>
      </c>
      <c r="G1239" s="2">
        <v>1651197</v>
      </c>
      <c r="H1239" s="2">
        <v>40</v>
      </c>
      <c r="I1239" s="2">
        <v>452.24752807617187</v>
      </c>
      <c r="J1239" s="2">
        <v>316.69210815429687</v>
      </c>
      <c r="K1239" s="2">
        <v>23</v>
      </c>
      <c r="L1239" s="75">
        <v>48</v>
      </c>
      <c r="M1239" s="75">
        <v>6.9564361572265625</v>
      </c>
      <c r="N1239" s="75">
        <v>99</v>
      </c>
      <c r="O1239" s="75">
        <v>7</v>
      </c>
      <c r="P1239" s="75">
        <v>7</v>
      </c>
      <c r="S1239" s="2" t="s">
        <v>103</v>
      </c>
      <c r="T1239" s="2">
        <v>6061</v>
      </c>
      <c r="U1239" s="2">
        <v>140</v>
      </c>
      <c r="V1239" s="2">
        <v>1</v>
      </c>
      <c r="X1239" s="2" t="s">
        <v>103</v>
      </c>
      <c r="Y1239" s="2">
        <v>6061</v>
      </c>
      <c r="Z1239" s="2">
        <v>0</v>
      </c>
      <c r="AB1239" s="2" t="s">
        <v>103</v>
      </c>
      <c r="AC1239" s="2">
        <v>6061</v>
      </c>
      <c r="AD1239" s="2">
        <v>5</v>
      </c>
      <c r="AF1239" s="2" t="s">
        <v>103</v>
      </c>
      <c r="AG1239" s="2">
        <v>6061</v>
      </c>
      <c r="AH1239" s="2">
        <v>0</v>
      </c>
    </row>
    <row r="1240" spans="2:34" x14ac:dyDescent="0.2">
      <c r="B1240" s="2" t="s">
        <v>132</v>
      </c>
      <c r="C1240" s="2" t="s">
        <v>103</v>
      </c>
      <c r="D1240" s="2">
        <v>6062</v>
      </c>
      <c r="E1240" s="73">
        <v>43293</v>
      </c>
      <c r="F1240" s="2">
        <v>540003</v>
      </c>
      <c r="G1240" s="2">
        <v>1652898</v>
      </c>
      <c r="H1240" s="2">
        <v>40</v>
      </c>
      <c r="I1240" s="2">
        <v>229.35514831542969</v>
      </c>
      <c r="J1240" s="2">
        <v>173.84742736816406</v>
      </c>
      <c r="K1240" s="2">
        <v>7</v>
      </c>
      <c r="L1240" s="75">
        <v>27</v>
      </c>
      <c r="M1240" s="75">
        <v>6.9564366340637207</v>
      </c>
      <c r="N1240" s="75">
        <v>99</v>
      </c>
      <c r="O1240" s="75">
        <v>7</v>
      </c>
      <c r="P1240" s="75">
        <v>7</v>
      </c>
      <c r="S1240" s="2" t="s">
        <v>103</v>
      </c>
      <c r="T1240" s="2">
        <v>6062</v>
      </c>
      <c r="U1240" s="2">
        <v>140</v>
      </c>
      <c r="V1240" s="2">
        <v>1</v>
      </c>
      <c r="X1240" s="2" t="s">
        <v>103</v>
      </c>
      <c r="Y1240" s="2">
        <v>6062</v>
      </c>
      <c r="Z1240" s="2">
        <v>0</v>
      </c>
      <c r="AB1240" s="2" t="s">
        <v>103</v>
      </c>
      <c r="AC1240" s="2">
        <v>6062</v>
      </c>
      <c r="AD1240" s="2">
        <v>17</v>
      </c>
      <c r="AF1240" s="2" t="s">
        <v>103</v>
      </c>
      <c r="AG1240" s="2">
        <v>6062</v>
      </c>
      <c r="AH1240" s="2">
        <v>0</v>
      </c>
    </row>
    <row r="1241" spans="2:34" x14ac:dyDescent="0.2">
      <c r="B1241" s="2" t="s">
        <v>132</v>
      </c>
      <c r="C1241" s="2" t="s">
        <v>103</v>
      </c>
      <c r="D1241" s="2">
        <v>6063</v>
      </c>
      <c r="E1241" s="73">
        <v>43291</v>
      </c>
      <c r="F1241" s="2">
        <v>535998</v>
      </c>
      <c r="G1241" s="2">
        <v>1654609</v>
      </c>
      <c r="H1241" s="2">
        <v>47</v>
      </c>
      <c r="I1241" s="2">
        <v>126.79278564453125</v>
      </c>
      <c r="J1241" s="2">
        <v>241.92697143554687</v>
      </c>
      <c r="K1241" s="2">
        <v>6</v>
      </c>
      <c r="L1241" s="75">
        <v>42</v>
      </c>
      <c r="M1241" s="75">
        <v>6.9564366340637207</v>
      </c>
      <c r="N1241" s="75">
        <v>99</v>
      </c>
      <c r="O1241" s="75">
        <v>7</v>
      </c>
      <c r="P1241" s="75">
        <v>7</v>
      </c>
      <c r="S1241" s="2" t="s">
        <v>103</v>
      </c>
      <c r="T1241" s="2">
        <v>6063</v>
      </c>
      <c r="U1241" s="2">
        <v>140</v>
      </c>
      <c r="V1241" s="2">
        <v>1</v>
      </c>
      <c r="X1241" s="2" t="s">
        <v>103</v>
      </c>
      <c r="Y1241" s="2">
        <v>6063</v>
      </c>
      <c r="Z1241" s="2">
        <v>0</v>
      </c>
      <c r="AB1241" s="2" t="s">
        <v>103</v>
      </c>
      <c r="AC1241" s="2">
        <v>6063</v>
      </c>
      <c r="AD1241" s="2">
        <v>1</v>
      </c>
      <c r="AF1241" s="2" t="s">
        <v>103</v>
      </c>
      <c r="AG1241" s="2">
        <v>6063</v>
      </c>
      <c r="AH1241" s="2">
        <v>0</v>
      </c>
    </row>
    <row r="1242" spans="2:34" x14ac:dyDescent="0.2">
      <c r="B1242" s="2" t="s">
        <v>132</v>
      </c>
      <c r="C1242" s="2" t="s">
        <v>103</v>
      </c>
      <c r="D1242" s="2">
        <v>6064</v>
      </c>
      <c r="E1242" s="73">
        <v>43275</v>
      </c>
      <c r="F1242" s="2">
        <v>540991</v>
      </c>
      <c r="G1242" s="2">
        <v>1640700</v>
      </c>
      <c r="H1242" s="2">
        <v>38</v>
      </c>
      <c r="I1242" s="2">
        <v>42.645088195800781</v>
      </c>
      <c r="J1242" s="2">
        <v>111.01029205322266</v>
      </c>
      <c r="K1242" s="2">
        <v>3</v>
      </c>
      <c r="L1242" s="75">
        <v>22</v>
      </c>
      <c r="M1242" s="75">
        <v>6.88616943359375</v>
      </c>
      <c r="N1242" s="75">
        <v>98</v>
      </c>
      <c r="O1242" s="75">
        <v>7</v>
      </c>
      <c r="P1242" s="75">
        <v>7</v>
      </c>
      <c r="S1242" s="2" t="s">
        <v>103</v>
      </c>
      <c r="T1242" s="2">
        <v>6064</v>
      </c>
      <c r="U1242" s="2">
        <v>140</v>
      </c>
      <c r="V1242" s="2">
        <v>1</v>
      </c>
      <c r="X1242" s="2" t="s">
        <v>103</v>
      </c>
      <c r="Y1242" s="2">
        <v>6064</v>
      </c>
      <c r="Z1242" s="2">
        <v>0</v>
      </c>
      <c r="AB1242" s="2" t="s">
        <v>103</v>
      </c>
      <c r="AC1242" s="2">
        <v>6064</v>
      </c>
      <c r="AD1242" s="2">
        <v>36</v>
      </c>
      <c r="AF1242" s="2" t="s">
        <v>103</v>
      </c>
      <c r="AG1242" s="2">
        <v>6064</v>
      </c>
      <c r="AH1242" s="2">
        <v>0</v>
      </c>
    </row>
    <row r="1243" spans="2:34" x14ac:dyDescent="0.2">
      <c r="B1243" s="2" t="s">
        <v>132</v>
      </c>
      <c r="C1243" s="2" t="s">
        <v>103</v>
      </c>
      <c r="D1243" s="2">
        <v>6065</v>
      </c>
      <c r="E1243" s="73">
        <v>43276</v>
      </c>
      <c r="F1243" s="2">
        <v>540997</v>
      </c>
      <c r="G1243" s="2">
        <v>1642498</v>
      </c>
      <c r="H1243" s="2">
        <v>48</v>
      </c>
      <c r="I1243" s="2">
        <v>12.344038009643555</v>
      </c>
      <c r="J1243" s="2">
        <v>200.16410827636719</v>
      </c>
      <c r="K1243" s="2">
        <v>1</v>
      </c>
      <c r="L1243" s="75">
        <v>40</v>
      </c>
      <c r="M1243" s="75">
        <v>6.88616943359375</v>
      </c>
      <c r="N1243" s="75">
        <v>98</v>
      </c>
      <c r="O1243" s="75">
        <v>7</v>
      </c>
      <c r="P1243" s="75">
        <v>7</v>
      </c>
      <c r="S1243" s="2" t="s">
        <v>103</v>
      </c>
      <c r="T1243" s="2">
        <v>6065</v>
      </c>
      <c r="U1243" s="2">
        <v>140</v>
      </c>
      <c r="V1243" s="2">
        <v>1</v>
      </c>
      <c r="X1243" s="2" t="s">
        <v>103</v>
      </c>
      <c r="Y1243" s="2">
        <v>6065</v>
      </c>
      <c r="Z1243" s="2">
        <v>0</v>
      </c>
      <c r="AB1243" s="2" t="s">
        <v>103</v>
      </c>
      <c r="AC1243" s="2">
        <v>6065</v>
      </c>
      <c r="AD1243" s="2">
        <v>12</v>
      </c>
      <c r="AF1243" s="2" t="s">
        <v>103</v>
      </c>
      <c r="AG1243" s="2">
        <v>6065</v>
      </c>
      <c r="AH1243" s="2">
        <v>0</v>
      </c>
    </row>
    <row r="1244" spans="2:34" x14ac:dyDescent="0.2">
      <c r="B1244" s="2" t="s">
        <v>132</v>
      </c>
      <c r="C1244" s="2" t="s">
        <v>103</v>
      </c>
      <c r="D1244" s="2">
        <v>6066</v>
      </c>
      <c r="E1244" s="73">
        <v>43276</v>
      </c>
      <c r="F1244" s="2">
        <v>540994</v>
      </c>
      <c r="G1244" s="2">
        <v>1644207</v>
      </c>
      <c r="H1244" s="2">
        <v>37</v>
      </c>
      <c r="I1244" s="2">
        <v>79.6153564453125</v>
      </c>
      <c r="J1244" s="2">
        <v>234.88517761230469</v>
      </c>
      <c r="K1244" s="2">
        <v>4</v>
      </c>
      <c r="L1244" s="75">
        <v>47</v>
      </c>
      <c r="M1244" s="75">
        <v>6.9564361572265625</v>
      </c>
      <c r="N1244" s="75">
        <v>99</v>
      </c>
      <c r="O1244" s="75">
        <v>7</v>
      </c>
      <c r="P1244" s="75">
        <v>7</v>
      </c>
      <c r="S1244" s="2" t="s">
        <v>103</v>
      </c>
      <c r="T1244" s="2">
        <v>6066</v>
      </c>
      <c r="U1244" s="2">
        <v>140</v>
      </c>
      <c r="V1244" s="2">
        <v>1</v>
      </c>
      <c r="X1244" s="2" t="s">
        <v>103</v>
      </c>
      <c r="Y1244" s="2">
        <v>6066</v>
      </c>
      <c r="Z1244" s="2">
        <v>0</v>
      </c>
      <c r="AB1244" s="2" t="s">
        <v>103</v>
      </c>
      <c r="AC1244" s="2">
        <v>6066</v>
      </c>
      <c r="AD1244" s="2">
        <v>2</v>
      </c>
      <c r="AF1244" s="2" t="s">
        <v>103</v>
      </c>
      <c r="AG1244" s="2">
        <v>6066</v>
      </c>
      <c r="AH1244" s="2">
        <v>0</v>
      </c>
    </row>
    <row r="1245" spans="2:34" x14ac:dyDescent="0.2">
      <c r="B1245" s="2" t="s">
        <v>133</v>
      </c>
      <c r="C1245" s="2" t="s">
        <v>103</v>
      </c>
      <c r="D1245" s="2">
        <v>7001</v>
      </c>
      <c r="E1245" s="73">
        <v>43320</v>
      </c>
      <c r="F1245" s="2">
        <v>543209</v>
      </c>
      <c r="G1245" s="2">
        <v>1654575</v>
      </c>
      <c r="H1245" s="2">
        <v>223</v>
      </c>
      <c r="I1245" s="2">
        <v>11.427544593811035</v>
      </c>
      <c r="J1245" s="2">
        <v>12.977153778076172</v>
      </c>
      <c r="K1245" s="2">
        <v>1</v>
      </c>
      <c r="L1245" s="75">
        <v>2</v>
      </c>
      <c r="M1245" s="75">
        <v>7.0267033576965332</v>
      </c>
      <c r="N1245" s="75">
        <v>100</v>
      </c>
      <c r="O1245" s="75">
        <v>7</v>
      </c>
      <c r="P1245" s="75">
        <v>7</v>
      </c>
      <c r="S1245" s="2" t="s">
        <v>103</v>
      </c>
      <c r="T1245" s="2">
        <v>7001</v>
      </c>
      <c r="U1245" s="2">
        <v>140</v>
      </c>
      <c r="V1245" s="2">
        <v>1</v>
      </c>
      <c r="X1245" s="2" t="s">
        <v>103</v>
      </c>
      <c r="Y1245" s="2">
        <v>7001</v>
      </c>
      <c r="Z1245" s="2">
        <v>7</v>
      </c>
      <c r="AB1245" s="2" t="s">
        <v>103</v>
      </c>
      <c r="AC1245" s="2">
        <v>7001</v>
      </c>
      <c r="AD1245" s="2">
        <v>0</v>
      </c>
      <c r="AF1245" s="2" t="s">
        <v>103</v>
      </c>
      <c r="AG1245" s="2">
        <v>7001</v>
      </c>
      <c r="AH1245" s="2">
        <v>0</v>
      </c>
    </row>
    <row r="1246" spans="2:34" x14ac:dyDescent="0.2">
      <c r="B1246" s="2" t="s">
        <v>133</v>
      </c>
      <c r="C1246" s="2" t="s">
        <v>103</v>
      </c>
      <c r="D1246" s="2">
        <v>7002</v>
      </c>
      <c r="E1246" s="73">
        <v>43322</v>
      </c>
      <c r="F1246" s="2">
        <v>543004</v>
      </c>
      <c r="G1246" s="2">
        <v>1661923</v>
      </c>
      <c r="H1246" s="2">
        <v>269</v>
      </c>
      <c r="I1246" s="2">
        <v>0</v>
      </c>
      <c r="J1246" s="2">
        <v>0</v>
      </c>
      <c r="K1246" s="2">
        <v>0</v>
      </c>
      <c r="L1246" s="75">
        <v>0</v>
      </c>
      <c r="M1246" s="75">
        <v>6.9564366340637207</v>
      </c>
      <c r="N1246" s="75">
        <v>99</v>
      </c>
      <c r="O1246" s="75">
        <v>7</v>
      </c>
      <c r="P1246" s="75">
        <v>7</v>
      </c>
      <c r="S1246" s="2" t="s">
        <v>103</v>
      </c>
      <c r="T1246" s="2">
        <v>7002</v>
      </c>
      <c r="U1246" s="2">
        <v>140</v>
      </c>
      <c r="V1246" s="2">
        <v>1</v>
      </c>
      <c r="X1246" s="2" t="s">
        <v>103</v>
      </c>
      <c r="Y1246" s="2">
        <v>7002</v>
      </c>
      <c r="Z1246" s="2">
        <v>7</v>
      </c>
      <c r="AB1246" s="2" t="s">
        <v>103</v>
      </c>
      <c r="AC1246" s="2">
        <v>7002</v>
      </c>
      <c r="AD1246" s="2">
        <v>0</v>
      </c>
      <c r="AF1246" s="2" t="s">
        <v>103</v>
      </c>
      <c r="AG1246" s="2">
        <v>7002</v>
      </c>
      <c r="AH1246" s="2">
        <v>0</v>
      </c>
    </row>
    <row r="1247" spans="2:34" x14ac:dyDescent="0.2">
      <c r="B1247" s="2" t="s">
        <v>133</v>
      </c>
      <c r="C1247" s="2" t="s">
        <v>103</v>
      </c>
      <c r="D1247" s="2">
        <v>7003</v>
      </c>
      <c r="E1247" s="73">
        <v>43322</v>
      </c>
      <c r="F1247" s="2">
        <v>543019</v>
      </c>
      <c r="G1247" s="2">
        <v>1663611</v>
      </c>
      <c r="H1247" s="2">
        <v>262</v>
      </c>
      <c r="I1247" s="2">
        <v>0</v>
      </c>
      <c r="J1247" s="2">
        <v>0</v>
      </c>
      <c r="K1247" s="2">
        <v>0</v>
      </c>
      <c r="L1247" s="75">
        <v>0</v>
      </c>
      <c r="M1247" s="75">
        <v>6.9564361572265625</v>
      </c>
      <c r="N1247" s="75">
        <v>99</v>
      </c>
      <c r="O1247" s="75">
        <v>7</v>
      </c>
      <c r="P1247" s="75">
        <v>7</v>
      </c>
      <c r="S1247" s="2" t="s">
        <v>103</v>
      </c>
      <c r="T1247" s="2">
        <v>7003</v>
      </c>
      <c r="U1247" s="2">
        <v>140</v>
      </c>
      <c r="V1247" s="2">
        <v>1</v>
      </c>
      <c r="X1247" s="2" t="s">
        <v>103</v>
      </c>
      <c r="Y1247" s="2">
        <v>7003</v>
      </c>
      <c r="Z1247" s="2">
        <v>8</v>
      </c>
      <c r="AB1247" s="2" t="s">
        <v>103</v>
      </c>
      <c r="AC1247" s="2">
        <v>7003</v>
      </c>
      <c r="AD1247" s="2">
        <v>0</v>
      </c>
      <c r="AF1247" s="2" t="s">
        <v>103</v>
      </c>
      <c r="AG1247" s="2">
        <v>7003</v>
      </c>
      <c r="AH1247" s="2">
        <v>0</v>
      </c>
    </row>
    <row r="1248" spans="2:34" x14ac:dyDescent="0.2">
      <c r="B1248" s="2" t="s">
        <v>133</v>
      </c>
      <c r="C1248" s="2" t="s">
        <v>103</v>
      </c>
      <c r="D1248" s="2">
        <v>7004</v>
      </c>
      <c r="E1248" s="73">
        <v>43305</v>
      </c>
      <c r="F1248" s="2">
        <v>543018</v>
      </c>
      <c r="G1248" s="2">
        <v>1665299</v>
      </c>
      <c r="H1248" s="2">
        <v>258</v>
      </c>
      <c r="I1248" s="2">
        <v>11.879681587219238</v>
      </c>
      <c r="J1248" s="2">
        <v>0</v>
      </c>
      <c r="K1248" s="2">
        <v>1</v>
      </c>
      <c r="L1248" s="75">
        <v>0</v>
      </c>
      <c r="M1248" s="75">
        <v>7.0267033576965332</v>
      </c>
      <c r="N1248" s="75">
        <v>100</v>
      </c>
      <c r="O1248" s="75">
        <v>7</v>
      </c>
      <c r="P1248" s="75">
        <v>7</v>
      </c>
      <c r="S1248" s="2" t="s">
        <v>103</v>
      </c>
      <c r="T1248" s="2">
        <v>7004</v>
      </c>
      <c r="U1248" s="2">
        <v>140</v>
      </c>
      <c r="V1248" s="2">
        <v>1</v>
      </c>
      <c r="X1248" s="2" t="s">
        <v>103</v>
      </c>
      <c r="Y1248" s="2">
        <v>7004</v>
      </c>
      <c r="Z1248" s="2">
        <v>0</v>
      </c>
      <c r="AB1248" s="2" t="s">
        <v>103</v>
      </c>
      <c r="AC1248" s="2">
        <v>7004</v>
      </c>
      <c r="AD1248" s="2">
        <v>0</v>
      </c>
      <c r="AF1248" s="2" t="s">
        <v>103</v>
      </c>
      <c r="AG1248" s="2">
        <v>7004</v>
      </c>
      <c r="AH1248" s="2">
        <v>0</v>
      </c>
    </row>
    <row r="1249" spans="2:34" x14ac:dyDescent="0.2">
      <c r="B1249" s="2" t="s">
        <v>133</v>
      </c>
      <c r="C1249" s="2" t="s">
        <v>103</v>
      </c>
      <c r="D1249" s="2">
        <v>7006</v>
      </c>
      <c r="E1249" s="73">
        <v>43319</v>
      </c>
      <c r="F1249" s="2">
        <v>543794</v>
      </c>
      <c r="G1249" s="2">
        <v>1652370</v>
      </c>
      <c r="H1249" s="2">
        <v>64</v>
      </c>
      <c r="I1249" s="2">
        <v>11.879681587219238</v>
      </c>
      <c r="J1249" s="2">
        <v>46.79132080078125</v>
      </c>
      <c r="K1249" s="2">
        <v>1</v>
      </c>
      <c r="L1249" s="75">
        <v>11</v>
      </c>
      <c r="M1249" s="75">
        <v>6.9564361572265625</v>
      </c>
      <c r="N1249" s="75">
        <v>99</v>
      </c>
      <c r="O1249" s="75">
        <v>7</v>
      </c>
      <c r="P1249" s="75">
        <v>7</v>
      </c>
      <c r="S1249" s="2" t="s">
        <v>103</v>
      </c>
      <c r="T1249" s="2">
        <v>7006</v>
      </c>
      <c r="U1249" s="2">
        <v>140</v>
      </c>
      <c r="V1249" s="2">
        <v>1</v>
      </c>
      <c r="X1249" s="2" t="s">
        <v>103</v>
      </c>
      <c r="Y1249" s="2">
        <v>7006</v>
      </c>
      <c r="Z1249" s="2">
        <v>0</v>
      </c>
      <c r="AB1249" s="2" t="s">
        <v>103</v>
      </c>
      <c r="AC1249" s="2">
        <v>7006</v>
      </c>
      <c r="AD1249" s="2">
        <v>11</v>
      </c>
      <c r="AF1249" s="2" t="s">
        <v>103</v>
      </c>
      <c r="AG1249" s="2">
        <v>7006</v>
      </c>
      <c r="AH1249" s="2">
        <v>0</v>
      </c>
    </row>
    <row r="1250" spans="2:34" x14ac:dyDescent="0.2">
      <c r="B1250" s="2" t="s">
        <v>133</v>
      </c>
      <c r="C1250" s="2" t="s">
        <v>103</v>
      </c>
      <c r="D1250" s="2">
        <v>7007</v>
      </c>
      <c r="E1250" s="73">
        <v>43320</v>
      </c>
      <c r="F1250" s="2">
        <v>544190</v>
      </c>
      <c r="G1250" s="2">
        <v>1654433</v>
      </c>
      <c r="H1250" s="2">
        <v>161</v>
      </c>
      <c r="I1250" s="2">
        <v>25.164831161499023</v>
      </c>
      <c r="J1250" s="2">
        <v>175.63774108886719</v>
      </c>
      <c r="K1250" s="2">
        <v>2</v>
      </c>
      <c r="L1250" s="75">
        <v>22</v>
      </c>
      <c r="M1250" s="75">
        <v>6.9564361572265625</v>
      </c>
      <c r="N1250" s="75">
        <v>99</v>
      </c>
      <c r="O1250" s="75">
        <v>7</v>
      </c>
      <c r="P1250" s="75">
        <v>7</v>
      </c>
      <c r="S1250" s="2" t="s">
        <v>103</v>
      </c>
      <c r="T1250" s="2">
        <v>7007</v>
      </c>
      <c r="U1250" s="2">
        <v>140</v>
      </c>
      <c r="V1250" s="2">
        <v>1</v>
      </c>
      <c r="X1250" s="2" t="s">
        <v>103</v>
      </c>
      <c r="Y1250" s="2">
        <v>7007</v>
      </c>
      <c r="Z1250" s="2">
        <v>8</v>
      </c>
      <c r="AB1250" s="2" t="s">
        <v>103</v>
      </c>
      <c r="AC1250" s="2">
        <v>7007</v>
      </c>
      <c r="AD1250" s="2">
        <v>2</v>
      </c>
      <c r="AF1250" s="2" t="s">
        <v>103</v>
      </c>
      <c r="AG1250" s="2">
        <v>7007</v>
      </c>
      <c r="AH1250" s="2">
        <v>0</v>
      </c>
    </row>
    <row r="1251" spans="2:34" x14ac:dyDescent="0.2">
      <c r="B1251" s="2" t="s">
        <v>133</v>
      </c>
      <c r="C1251" s="2" t="s">
        <v>103</v>
      </c>
      <c r="D1251" s="2">
        <v>7008</v>
      </c>
      <c r="E1251" s="73">
        <v>43320</v>
      </c>
      <c r="F1251" s="2">
        <v>544016</v>
      </c>
      <c r="G1251" s="2">
        <v>1660073</v>
      </c>
      <c r="H1251" s="2">
        <v>178</v>
      </c>
      <c r="I1251" s="2">
        <v>89.423858642578125</v>
      </c>
      <c r="J1251" s="2">
        <v>86.881881713867188</v>
      </c>
      <c r="K1251" s="2">
        <v>7</v>
      </c>
      <c r="L1251" s="75">
        <v>10</v>
      </c>
      <c r="M1251" s="75">
        <v>6.9564361572265625</v>
      </c>
      <c r="N1251" s="75">
        <v>99</v>
      </c>
      <c r="O1251" s="75">
        <v>7</v>
      </c>
      <c r="P1251" s="75">
        <v>7</v>
      </c>
      <c r="S1251" s="2" t="s">
        <v>103</v>
      </c>
      <c r="T1251" s="2">
        <v>7008</v>
      </c>
      <c r="U1251" s="2">
        <v>140</v>
      </c>
      <c r="V1251" s="2">
        <v>1</v>
      </c>
      <c r="X1251" s="2" t="s">
        <v>103</v>
      </c>
      <c r="Y1251" s="2">
        <v>7008</v>
      </c>
      <c r="Z1251" s="2">
        <v>8</v>
      </c>
      <c r="AB1251" s="2" t="s">
        <v>103</v>
      </c>
      <c r="AC1251" s="2">
        <v>7008</v>
      </c>
      <c r="AD1251" s="2">
        <v>0</v>
      </c>
      <c r="AF1251" s="2" t="s">
        <v>103</v>
      </c>
      <c r="AG1251" s="2">
        <v>7008</v>
      </c>
      <c r="AH1251" s="2">
        <v>0</v>
      </c>
    </row>
    <row r="1252" spans="2:34" x14ac:dyDescent="0.2">
      <c r="B1252" s="2" t="s">
        <v>133</v>
      </c>
      <c r="C1252" s="2" t="s">
        <v>103</v>
      </c>
      <c r="D1252" s="2">
        <v>7009</v>
      </c>
      <c r="E1252" s="73">
        <v>43321</v>
      </c>
      <c r="F1252" s="2">
        <v>544057</v>
      </c>
      <c r="G1252" s="2">
        <v>1661834</v>
      </c>
      <c r="H1252" s="2">
        <v>168</v>
      </c>
      <c r="I1252" s="2">
        <v>183.04914855957031</v>
      </c>
      <c r="J1252" s="2">
        <v>0</v>
      </c>
      <c r="K1252" s="2">
        <v>9</v>
      </c>
      <c r="L1252" s="75">
        <v>0</v>
      </c>
      <c r="M1252" s="75">
        <v>6.9564361572265625</v>
      </c>
      <c r="N1252" s="75">
        <v>99</v>
      </c>
      <c r="O1252" s="75">
        <v>7</v>
      </c>
      <c r="P1252" s="75">
        <v>7</v>
      </c>
      <c r="S1252" s="2" t="s">
        <v>103</v>
      </c>
      <c r="T1252" s="2">
        <v>7009</v>
      </c>
      <c r="U1252" s="2">
        <v>140</v>
      </c>
      <c r="V1252" s="2">
        <v>1</v>
      </c>
      <c r="X1252" s="2" t="s">
        <v>103</v>
      </c>
      <c r="Y1252" s="2">
        <v>7009</v>
      </c>
      <c r="Z1252" s="2">
        <v>1</v>
      </c>
      <c r="AB1252" s="2" t="s">
        <v>103</v>
      </c>
      <c r="AC1252" s="2">
        <v>7009</v>
      </c>
      <c r="AD1252" s="2">
        <v>0</v>
      </c>
      <c r="AF1252" s="2" t="s">
        <v>103</v>
      </c>
      <c r="AG1252" s="2">
        <v>7009</v>
      </c>
      <c r="AH1252" s="2">
        <v>0</v>
      </c>
    </row>
    <row r="1253" spans="2:34" x14ac:dyDescent="0.2">
      <c r="B1253" s="2" t="s">
        <v>133</v>
      </c>
      <c r="C1253" s="2" t="s">
        <v>103</v>
      </c>
      <c r="D1253" s="2">
        <v>7010</v>
      </c>
      <c r="E1253" s="73">
        <v>43322</v>
      </c>
      <c r="F1253" s="2">
        <v>544012</v>
      </c>
      <c r="G1253" s="2">
        <v>1663510</v>
      </c>
      <c r="H1253" s="2">
        <v>182</v>
      </c>
      <c r="I1253" s="2">
        <v>44.981693267822266</v>
      </c>
      <c r="J1253" s="2">
        <v>0</v>
      </c>
      <c r="K1253" s="2">
        <v>2</v>
      </c>
      <c r="L1253" s="75">
        <v>0</v>
      </c>
      <c r="M1253" s="75">
        <v>6.9564361572265625</v>
      </c>
      <c r="N1253" s="75">
        <v>99</v>
      </c>
      <c r="O1253" s="75">
        <v>7</v>
      </c>
      <c r="P1253" s="75">
        <v>7</v>
      </c>
      <c r="S1253" s="2" t="s">
        <v>103</v>
      </c>
      <c r="T1253" s="2">
        <v>7010</v>
      </c>
      <c r="U1253" s="2">
        <v>140</v>
      </c>
      <c r="V1253" s="2">
        <v>1</v>
      </c>
      <c r="X1253" s="2" t="s">
        <v>103</v>
      </c>
      <c r="Y1253" s="2">
        <v>7010</v>
      </c>
      <c r="Z1253" s="2">
        <v>2</v>
      </c>
      <c r="AB1253" s="2" t="s">
        <v>103</v>
      </c>
      <c r="AC1253" s="2">
        <v>7010</v>
      </c>
      <c r="AD1253" s="2">
        <v>0</v>
      </c>
      <c r="AF1253" s="2" t="s">
        <v>103</v>
      </c>
      <c r="AG1253" s="2">
        <v>7010</v>
      </c>
      <c r="AH1253" s="2">
        <v>0</v>
      </c>
    </row>
    <row r="1254" spans="2:34" x14ac:dyDescent="0.2">
      <c r="B1254" s="2" t="s">
        <v>133</v>
      </c>
      <c r="C1254" s="2" t="s">
        <v>103</v>
      </c>
      <c r="D1254" s="2">
        <v>7011</v>
      </c>
      <c r="E1254" s="73">
        <v>43305</v>
      </c>
      <c r="F1254" s="2">
        <v>543974</v>
      </c>
      <c r="G1254" s="2">
        <v>1665303</v>
      </c>
      <c r="H1254" s="2">
        <v>208</v>
      </c>
      <c r="I1254" s="2">
        <v>52.41156005859375</v>
      </c>
      <c r="J1254" s="2">
        <v>10.142650604248047</v>
      </c>
      <c r="K1254" s="2">
        <v>3</v>
      </c>
      <c r="L1254" s="75">
        <v>1</v>
      </c>
      <c r="M1254" s="75">
        <v>6.9564361572265625</v>
      </c>
      <c r="N1254" s="75">
        <v>99</v>
      </c>
      <c r="O1254" s="75">
        <v>7</v>
      </c>
      <c r="P1254" s="75">
        <v>7</v>
      </c>
      <c r="S1254" s="2" t="s">
        <v>103</v>
      </c>
      <c r="T1254" s="2">
        <v>7011</v>
      </c>
      <c r="U1254" s="2">
        <v>140</v>
      </c>
      <c r="V1254" s="2">
        <v>1</v>
      </c>
      <c r="X1254" s="2" t="s">
        <v>103</v>
      </c>
      <c r="Y1254" s="2">
        <v>7011</v>
      </c>
      <c r="Z1254" s="2">
        <v>1</v>
      </c>
      <c r="AB1254" s="2" t="s">
        <v>103</v>
      </c>
      <c r="AC1254" s="2">
        <v>7011</v>
      </c>
      <c r="AD1254" s="2">
        <v>0</v>
      </c>
      <c r="AF1254" s="2" t="s">
        <v>103</v>
      </c>
      <c r="AG1254" s="2">
        <v>7011</v>
      </c>
      <c r="AH1254" s="2">
        <v>0</v>
      </c>
    </row>
    <row r="1255" spans="2:34" x14ac:dyDescent="0.2">
      <c r="B1255" s="2" t="s">
        <v>133</v>
      </c>
      <c r="C1255" s="2" t="s">
        <v>103</v>
      </c>
      <c r="D1255" s="2">
        <v>7012</v>
      </c>
      <c r="E1255" s="73">
        <v>43305</v>
      </c>
      <c r="F1255" s="2">
        <v>544020</v>
      </c>
      <c r="G1255" s="2">
        <v>1670969</v>
      </c>
      <c r="H1255" s="2">
        <v>245</v>
      </c>
      <c r="I1255" s="2">
        <v>111.24368286132812</v>
      </c>
      <c r="J1255" s="2">
        <v>8.9612760543823242</v>
      </c>
      <c r="K1255" s="2">
        <v>6</v>
      </c>
      <c r="L1255" s="75">
        <v>1</v>
      </c>
      <c r="M1255" s="75">
        <v>6.9564361572265625</v>
      </c>
      <c r="N1255" s="75">
        <v>99</v>
      </c>
      <c r="O1255" s="75">
        <v>7</v>
      </c>
      <c r="P1255" s="75">
        <v>7</v>
      </c>
      <c r="S1255" s="2" t="s">
        <v>103</v>
      </c>
      <c r="T1255" s="2">
        <v>7012</v>
      </c>
      <c r="U1255" s="2">
        <v>140</v>
      </c>
      <c r="V1255" s="2">
        <v>1</v>
      </c>
      <c r="X1255" s="2" t="s">
        <v>103</v>
      </c>
      <c r="Y1255" s="2">
        <v>7012</v>
      </c>
      <c r="Z1255" s="2">
        <v>7</v>
      </c>
      <c r="AB1255" s="2" t="s">
        <v>103</v>
      </c>
      <c r="AC1255" s="2">
        <v>7012</v>
      </c>
      <c r="AD1255" s="2">
        <v>0</v>
      </c>
      <c r="AF1255" s="2" t="s">
        <v>103</v>
      </c>
      <c r="AG1255" s="2">
        <v>7012</v>
      </c>
      <c r="AH1255" s="2">
        <v>0</v>
      </c>
    </row>
    <row r="1256" spans="2:34" x14ac:dyDescent="0.2">
      <c r="B1256" s="2" t="s">
        <v>133</v>
      </c>
      <c r="C1256" s="2" t="s">
        <v>103</v>
      </c>
      <c r="D1256" s="2">
        <v>7013</v>
      </c>
      <c r="E1256" s="73">
        <v>43319</v>
      </c>
      <c r="F1256" s="2">
        <v>544994</v>
      </c>
      <c r="G1256" s="2">
        <v>1652518</v>
      </c>
      <c r="H1256" s="2">
        <v>83</v>
      </c>
      <c r="I1256" s="2">
        <v>0</v>
      </c>
      <c r="J1256" s="2">
        <v>25.337026596069336</v>
      </c>
      <c r="K1256" s="2">
        <v>0</v>
      </c>
      <c r="L1256" s="75">
        <v>5</v>
      </c>
      <c r="M1256" s="75">
        <v>6.9564361572265625</v>
      </c>
      <c r="N1256" s="75">
        <v>99</v>
      </c>
      <c r="O1256" s="75">
        <v>7</v>
      </c>
      <c r="P1256" s="75">
        <v>7</v>
      </c>
      <c r="S1256" s="2" t="s">
        <v>103</v>
      </c>
      <c r="T1256" s="2">
        <v>7013</v>
      </c>
      <c r="U1256" s="2">
        <v>140</v>
      </c>
      <c r="V1256" s="2">
        <v>1</v>
      </c>
      <c r="X1256" s="2" t="s">
        <v>103</v>
      </c>
      <c r="Y1256" s="2">
        <v>7013</v>
      </c>
      <c r="Z1256" s="2">
        <v>0</v>
      </c>
      <c r="AB1256" s="2" t="s">
        <v>103</v>
      </c>
      <c r="AC1256" s="2">
        <v>7013</v>
      </c>
      <c r="AD1256" s="2">
        <v>1</v>
      </c>
      <c r="AF1256" s="2" t="s">
        <v>103</v>
      </c>
      <c r="AG1256" s="2">
        <v>7013</v>
      </c>
      <c r="AH1256" s="2">
        <v>0</v>
      </c>
    </row>
    <row r="1257" spans="2:34" x14ac:dyDescent="0.2">
      <c r="B1257" s="2" t="s">
        <v>133</v>
      </c>
      <c r="C1257" s="2" t="s">
        <v>103</v>
      </c>
      <c r="D1257" s="2">
        <v>7014</v>
      </c>
      <c r="E1257" s="73">
        <v>43319</v>
      </c>
      <c r="F1257" s="2">
        <v>545005</v>
      </c>
      <c r="G1257" s="2">
        <v>1654303</v>
      </c>
      <c r="H1257" s="2">
        <v>83</v>
      </c>
      <c r="I1257" s="2">
        <v>37.069492340087891</v>
      </c>
      <c r="J1257" s="2">
        <v>200.55421447753906</v>
      </c>
      <c r="K1257" s="2">
        <v>3</v>
      </c>
      <c r="L1257" s="75">
        <v>31</v>
      </c>
      <c r="M1257" s="75">
        <v>6.88616943359375</v>
      </c>
      <c r="N1257" s="75">
        <v>98</v>
      </c>
      <c r="O1257" s="75">
        <v>7</v>
      </c>
      <c r="P1257" s="75">
        <v>7</v>
      </c>
      <c r="S1257" s="2" t="s">
        <v>103</v>
      </c>
      <c r="T1257" s="2">
        <v>7014</v>
      </c>
      <c r="U1257" s="2">
        <v>140</v>
      </c>
      <c r="V1257" s="2">
        <v>1</v>
      </c>
      <c r="X1257" s="2" t="s">
        <v>103</v>
      </c>
      <c r="Y1257" s="2">
        <v>7014</v>
      </c>
      <c r="Z1257" s="2">
        <v>0</v>
      </c>
      <c r="AB1257" s="2" t="s">
        <v>103</v>
      </c>
      <c r="AC1257" s="2">
        <v>7014</v>
      </c>
      <c r="AD1257" s="2">
        <v>18</v>
      </c>
      <c r="AF1257" s="2" t="s">
        <v>103</v>
      </c>
      <c r="AG1257" s="2">
        <v>7014</v>
      </c>
      <c r="AH1257" s="2">
        <v>0</v>
      </c>
    </row>
    <row r="1258" spans="2:34" x14ac:dyDescent="0.2">
      <c r="B1258" s="2" t="s">
        <v>133</v>
      </c>
      <c r="C1258" s="2" t="s">
        <v>103</v>
      </c>
      <c r="D1258" s="2">
        <v>7015</v>
      </c>
      <c r="E1258" s="73">
        <v>43321</v>
      </c>
      <c r="F1258" s="2">
        <v>545239</v>
      </c>
      <c r="G1258" s="2">
        <v>1655973</v>
      </c>
      <c r="H1258" s="2">
        <v>79</v>
      </c>
      <c r="I1258" s="2">
        <v>110.22544097900391</v>
      </c>
      <c r="J1258" s="2">
        <v>85.461593627929688</v>
      </c>
      <c r="K1258" s="2">
        <v>8</v>
      </c>
      <c r="L1258" s="75">
        <v>11</v>
      </c>
      <c r="M1258" s="75">
        <v>6.9564361572265625</v>
      </c>
      <c r="N1258" s="75">
        <v>99</v>
      </c>
      <c r="O1258" s="75">
        <v>7</v>
      </c>
      <c r="P1258" s="75">
        <v>7</v>
      </c>
      <c r="S1258" s="2" t="s">
        <v>103</v>
      </c>
      <c r="T1258" s="2">
        <v>7015</v>
      </c>
      <c r="U1258" s="2">
        <v>140</v>
      </c>
      <c r="V1258" s="2">
        <v>1</v>
      </c>
      <c r="X1258" s="2" t="s">
        <v>103</v>
      </c>
      <c r="Y1258" s="2">
        <v>7015</v>
      </c>
      <c r="Z1258" s="2">
        <v>2</v>
      </c>
      <c r="AB1258" s="2" t="s">
        <v>103</v>
      </c>
      <c r="AC1258" s="2">
        <v>7015</v>
      </c>
      <c r="AD1258" s="2">
        <v>8</v>
      </c>
      <c r="AF1258" s="2" t="s">
        <v>103</v>
      </c>
      <c r="AG1258" s="2">
        <v>7015</v>
      </c>
      <c r="AH1258" s="2">
        <v>0</v>
      </c>
    </row>
    <row r="1259" spans="2:34" x14ac:dyDescent="0.2">
      <c r="B1259" s="2" t="s">
        <v>133</v>
      </c>
      <c r="C1259" s="2" t="s">
        <v>103</v>
      </c>
      <c r="D1259" s="2">
        <v>7016</v>
      </c>
      <c r="E1259" s="73">
        <v>43321</v>
      </c>
      <c r="F1259" s="2">
        <v>545012</v>
      </c>
      <c r="G1259" s="2">
        <v>1661792</v>
      </c>
      <c r="H1259" s="2">
        <v>89</v>
      </c>
      <c r="I1259" s="2">
        <v>15.951902389526367</v>
      </c>
      <c r="J1259" s="2">
        <v>70.477745056152344</v>
      </c>
      <c r="K1259" s="2">
        <v>1</v>
      </c>
      <c r="L1259" s="75">
        <v>10</v>
      </c>
      <c r="M1259" s="75">
        <v>6.88616943359375</v>
      </c>
      <c r="N1259" s="75">
        <v>98</v>
      </c>
      <c r="O1259" s="75">
        <v>7</v>
      </c>
      <c r="P1259" s="75">
        <v>7</v>
      </c>
      <c r="S1259" s="2" t="s">
        <v>103</v>
      </c>
      <c r="T1259" s="2">
        <v>7016</v>
      </c>
      <c r="U1259" s="2">
        <v>140</v>
      </c>
      <c r="V1259" s="2">
        <v>1</v>
      </c>
      <c r="X1259" s="2" t="s">
        <v>103</v>
      </c>
      <c r="Y1259" s="2">
        <v>7016</v>
      </c>
      <c r="Z1259" s="2">
        <v>2</v>
      </c>
      <c r="AB1259" s="2" t="s">
        <v>103</v>
      </c>
      <c r="AC1259" s="2">
        <v>7016</v>
      </c>
      <c r="AD1259" s="2">
        <v>13</v>
      </c>
      <c r="AF1259" s="2" t="s">
        <v>103</v>
      </c>
      <c r="AG1259" s="2">
        <v>7016</v>
      </c>
      <c r="AH1259" s="2">
        <v>0</v>
      </c>
    </row>
    <row r="1260" spans="2:34" x14ac:dyDescent="0.2">
      <c r="B1260" s="2" t="s">
        <v>133</v>
      </c>
      <c r="C1260" s="2" t="s">
        <v>103</v>
      </c>
      <c r="D1260" s="2">
        <v>7017</v>
      </c>
      <c r="E1260" s="73">
        <v>43298</v>
      </c>
      <c r="F1260" s="2">
        <v>545024</v>
      </c>
      <c r="G1260" s="2">
        <v>1663489</v>
      </c>
      <c r="H1260" s="2">
        <v>107</v>
      </c>
      <c r="I1260" s="2">
        <v>14.327273368835449</v>
      </c>
      <c r="J1260" s="2">
        <v>14.65983772277832</v>
      </c>
      <c r="K1260" s="2">
        <v>1</v>
      </c>
      <c r="L1260" s="75">
        <v>2</v>
      </c>
      <c r="M1260" s="75">
        <v>6.8159022331237793</v>
      </c>
      <c r="N1260" s="75">
        <v>97</v>
      </c>
      <c r="O1260" s="75">
        <v>7</v>
      </c>
      <c r="P1260" s="75">
        <v>7</v>
      </c>
      <c r="S1260" s="2" t="s">
        <v>103</v>
      </c>
      <c r="T1260" s="2">
        <v>7017</v>
      </c>
      <c r="U1260" s="2">
        <v>140</v>
      </c>
      <c r="V1260" s="2">
        <v>1</v>
      </c>
      <c r="X1260" s="2" t="s">
        <v>103</v>
      </c>
      <c r="Y1260" s="2">
        <v>7017</v>
      </c>
      <c r="Z1260" s="2">
        <v>0</v>
      </c>
      <c r="AB1260" s="2" t="s">
        <v>103</v>
      </c>
      <c r="AC1260" s="2">
        <v>7017</v>
      </c>
      <c r="AD1260" s="2">
        <v>4</v>
      </c>
      <c r="AF1260" s="2" t="s">
        <v>103</v>
      </c>
      <c r="AG1260" s="2">
        <v>7017</v>
      </c>
      <c r="AH1260" s="2">
        <v>0</v>
      </c>
    </row>
    <row r="1261" spans="2:34" x14ac:dyDescent="0.2">
      <c r="B1261" s="2" t="s">
        <v>133</v>
      </c>
      <c r="C1261" s="2" t="s">
        <v>103</v>
      </c>
      <c r="D1261" s="2">
        <v>7018</v>
      </c>
      <c r="E1261" s="73">
        <v>43299</v>
      </c>
      <c r="F1261" s="2">
        <v>545034</v>
      </c>
      <c r="G1261" s="2">
        <v>1665174</v>
      </c>
      <c r="H1261" s="2">
        <v>141</v>
      </c>
      <c r="I1261" s="2">
        <v>80.750389099121094</v>
      </c>
      <c r="J1261" s="2">
        <v>9.7375946044921875</v>
      </c>
      <c r="K1261" s="2">
        <v>5</v>
      </c>
      <c r="L1261" s="75">
        <v>1</v>
      </c>
      <c r="M1261" s="75">
        <v>6.9564361572265625</v>
      </c>
      <c r="N1261" s="75">
        <v>99</v>
      </c>
      <c r="O1261" s="75">
        <v>7</v>
      </c>
      <c r="P1261" s="75">
        <v>7</v>
      </c>
      <c r="S1261" s="2" t="s">
        <v>103</v>
      </c>
      <c r="T1261" s="2">
        <v>7018</v>
      </c>
      <c r="U1261" s="2">
        <v>140</v>
      </c>
      <c r="V1261" s="2">
        <v>1</v>
      </c>
      <c r="X1261" s="2" t="s">
        <v>103</v>
      </c>
      <c r="Y1261" s="2">
        <v>7018</v>
      </c>
      <c r="Z1261" s="2">
        <v>0</v>
      </c>
      <c r="AB1261" s="2" t="s">
        <v>103</v>
      </c>
      <c r="AC1261" s="2">
        <v>7018</v>
      </c>
      <c r="AD1261" s="2">
        <v>0</v>
      </c>
      <c r="AF1261" s="2" t="s">
        <v>103</v>
      </c>
      <c r="AG1261" s="2">
        <v>7018</v>
      </c>
      <c r="AH1261" s="2">
        <v>0</v>
      </c>
    </row>
    <row r="1262" spans="2:34" x14ac:dyDescent="0.2">
      <c r="B1262" s="2" t="s">
        <v>133</v>
      </c>
      <c r="C1262" s="2" t="s">
        <v>103</v>
      </c>
      <c r="D1262" s="2">
        <v>7019</v>
      </c>
      <c r="E1262" s="73">
        <v>43299</v>
      </c>
      <c r="F1262" s="2">
        <v>545007</v>
      </c>
      <c r="G1262" s="2">
        <v>1671023</v>
      </c>
      <c r="H1262" s="2">
        <v>192</v>
      </c>
      <c r="I1262" s="2">
        <v>207.42237854003906</v>
      </c>
      <c r="J1262" s="2">
        <v>55.700904846191406</v>
      </c>
      <c r="K1262" s="2">
        <v>12</v>
      </c>
      <c r="L1262" s="75">
        <v>6</v>
      </c>
      <c r="M1262" s="75">
        <v>6.88616943359375</v>
      </c>
      <c r="N1262" s="75">
        <v>98</v>
      </c>
      <c r="O1262" s="75">
        <v>7</v>
      </c>
      <c r="P1262" s="75">
        <v>7</v>
      </c>
      <c r="S1262" s="2" t="s">
        <v>103</v>
      </c>
      <c r="T1262" s="2">
        <v>7019</v>
      </c>
      <c r="U1262" s="2">
        <v>140</v>
      </c>
      <c r="V1262" s="2">
        <v>1</v>
      </c>
      <c r="X1262" s="2" t="s">
        <v>103</v>
      </c>
      <c r="Y1262" s="2">
        <v>7019</v>
      </c>
      <c r="Z1262" s="2">
        <v>1</v>
      </c>
      <c r="AB1262" s="2" t="s">
        <v>103</v>
      </c>
      <c r="AC1262" s="2">
        <v>7019</v>
      </c>
      <c r="AD1262" s="2">
        <v>0</v>
      </c>
      <c r="AF1262" s="2" t="s">
        <v>103</v>
      </c>
      <c r="AG1262" s="2">
        <v>7019</v>
      </c>
      <c r="AH1262" s="2">
        <v>0</v>
      </c>
    </row>
    <row r="1263" spans="2:34" x14ac:dyDescent="0.2">
      <c r="B1263" s="2" t="s">
        <v>133</v>
      </c>
      <c r="C1263" s="2" t="s">
        <v>103</v>
      </c>
      <c r="D1263" s="2">
        <v>7021</v>
      </c>
      <c r="E1263" s="73">
        <v>43298</v>
      </c>
      <c r="F1263" s="2">
        <v>550012</v>
      </c>
      <c r="G1263" s="2">
        <v>1663415</v>
      </c>
      <c r="H1263" s="2">
        <v>80</v>
      </c>
      <c r="I1263" s="2">
        <v>69.100479125976562</v>
      </c>
      <c r="J1263" s="2">
        <v>11.116917610168457</v>
      </c>
      <c r="K1263" s="2">
        <v>3</v>
      </c>
      <c r="L1263" s="75">
        <v>2</v>
      </c>
      <c r="M1263" s="75">
        <v>6.9564361572265625</v>
      </c>
      <c r="N1263" s="75">
        <v>99</v>
      </c>
      <c r="O1263" s="75">
        <v>7</v>
      </c>
      <c r="P1263" s="75">
        <v>7</v>
      </c>
      <c r="S1263" s="2" t="s">
        <v>103</v>
      </c>
      <c r="T1263" s="2">
        <v>7021</v>
      </c>
      <c r="U1263" s="2">
        <v>140</v>
      </c>
      <c r="V1263" s="2">
        <v>1</v>
      </c>
      <c r="X1263" s="2" t="s">
        <v>103</v>
      </c>
      <c r="Y1263" s="2">
        <v>7021</v>
      </c>
      <c r="Z1263" s="2">
        <v>0</v>
      </c>
      <c r="AB1263" s="2" t="s">
        <v>103</v>
      </c>
      <c r="AC1263" s="2">
        <v>7021</v>
      </c>
      <c r="AD1263" s="2">
        <v>1</v>
      </c>
      <c r="AF1263" s="2" t="s">
        <v>103</v>
      </c>
      <c r="AG1263" s="2">
        <v>7021</v>
      </c>
      <c r="AH1263" s="2">
        <v>0</v>
      </c>
    </row>
    <row r="1264" spans="2:34" x14ac:dyDescent="0.2">
      <c r="B1264" s="2" t="s">
        <v>133</v>
      </c>
      <c r="C1264" s="2" t="s">
        <v>103</v>
      </c>
      <c r="D1264" s="2">
        <v>7022</v>
      </c>
      <c r="E1264" s="73">
        <v>43297</v>
      </c>
      <c r="F1264" s="2">
        <v>550013</v>
      </c>
      <c r="G1264" s="2">
        <v>1665185</v>
      </c>
      <c r="H1264" s="2">
        <v>83</v>
      </c>
      <c r="I1264" s="2">
        <v>224.32742309570312</v>
      </c>
      <c r="J1264" s="2">
        <v>27.083663940429688</v>
      </c>
      <c r="K1264" s="2">
        <v>12</v>
      </c>
      <c r="L1264" s="75">
        <v>4</v>
      </c>
      <c r="M1264" s="75">
        <v>6.9564361572265625</v>
      </c>
      <c r="N1264" s="75">
        <v>99</v>
      </c>
      <c r="O1264" s="75">
        <v>7</v>
      </c>
      <c r="P1264" s="75">
        <v>7</v>
      </c>
      <c r="S1264" s="2" t="s">
        <v>103</v>
      </c>
      <c r="T1264" s="2">
        <v>7022</v>
      </c>
      <c r="U1264" s="2">
        <v>140</v>
      </c>
      <c r="V1264" s="2">
        <v>1</v>
      </c>
      <c r="X1264" s="2" t="s">
        <v>103</v>
      </c>
      <c r="Y1264" s="2">
        <v>7022</v>
      </c>
      <c r="Z1264" s="2">
        <v>3</v>
      </c>
      <c r="AB1264" s="2" t="s">
        <v>103</v>
      </c>
      <c r="AC1264" s="2">
        <v>7022</v>
      </c>
      <c r="AD1264" s="2">
        <v>4</v>
      </c>
      <c r="AF1264" s="2" t="s">
        <v>103</v>
      </c>
      <c r="AG1264" s="2">
        <v>7022</v>
      </c>
      <c r="AH1264" s="2">
        <v>0</v>
      </c>
    </row>
    <row r="1265" spans="2:34" x14ac:dyDescent="0.2">
      <c r="B1265" s="2" t="s">
        <v>133</v>
      </c>
      <c r="C1265" s="2" t="s">
        <v>103</v>
      </c>
      <c r="D1265" s="2">
        <v>7023</v>
      </c>
      <c r="E1265" s="73">
        <v>43296</v>
      </c>
      <c r="F1265" s="2">
        <v>550006</v>
      </c>
      <c r="G1265" s="2">
        <v>1670931</v>
      </c>
      <c r="H1265" s="2">
        <v>95</v>
      </c>
      <c r="I1265" s="2">
        <v>113.07077026367187</v>
      </c>
      <c r="J1265" s="2">
        <v>28.175434112548828</v>
      </c>
      <c r="K1265" s="2">
        <v>6</v>
      </c>
      <c r="L1265" s="75">
        <v>3</v>
      </c>
      <c r="M1265" s="75">
        <v>6.9564361572265625</v>
      </c>
      <c r="N1265" s="75">
        <v>99</v>
      </c>
      <c r="O1265" s="75">
        <v>7</v>
      </c>
      <c r="P1265" s="75">
        <v>7</v>
      </c>
      <c r="S1265" s="2" t="s">
        <v>103</v>
      </c>
      <c r="T1265" s="2">
        <v>7023</v>
      </c>
      <c r="U1265" s="2">
        <v>140</v>
      </c>
      <c r="V1265" s="2">
        <v>1</v>
      </c>
      <c r="X1265" s="2" t="s">
        <v>103</v>
      </c>
      <c r="Y1265" s="2">
        <v>7023</v>
      </c>
      <c r="Z1265" s="2">
        <v>0</v>
      </c>
      <c r="AB1265" s="2" t="s">
        <v>103</v>
      </c>
      <c r="AC1265" s="2">
        <v>7023</v>
      </c>
      <c r="AD1265" s="2">
        <v>0</v>
      </c>
      <c r="AF1265" s="2" t="s">
        <v>103</v>
      </c>
      <c r="AG1265" s="2">
        <v>7023</v>
      </c>
      <c r="AH1265" s="2">
        <v>0</v>
      </c>
    </row>
    <row r="1266" spans="2:34" x14ac:dyDescent="0.2">
      <c r="B1266" s="2" t="s">
        <v>133</v>
      </c>
      <c r="C1266" s="2" t="s">
        <v>103</v>
      </c>
      <c r="D1266" s="2">
        <v>7024</v>
      </c>
      <c r="E1266" s="73">
        <v>43296</v>
      </c>
      <c r="F1266" s="2">
        <v>550022</v>
      </c>
      <c r="G1266" s="2">
        <v>1672669</v>
      </c>
      <c r="H1266" s="2">
        <v>158</v>
      </c>
      <c r="I1266" s="2">
        <v>864.374755859375</v>
      </c>
      <c r="J1266" s="2">
        <v>20.701858520507813</v>
      </c>
      <c r="K1266" s="2">
        <v>47</v>
      </c>
      <c r="L1266" s="75">
        <v>2</v>
      </c>
      <c r="M1266" s="75">
        <v>6.9564361572265625</v>
      </c>
      <c r="N1266" s="75">
        <v>99</v>
      </c>
      <c r="O1266" s="75">
        <v>7</v>
      </c>
      <c r="P1266" s="75">
        <v>7</v>
      </c>
      <c r="S1266" s="2" t="s">
        <v>103</v>
      </c>
      <c r="T1266" s="2">
        <v>7024</v>
      </c>
      <c r="U1266" s="2">
        <v>140</v>
      </c>
      <c r="V1266" s="2">
        <v>1</v>
      </c>
      <c r="X1266" s="2" t="s">
        <v>103</v>
      </c>
      <c r="Y1266" s="2">
        <v>7024</v>
      </c>
      <c r="Z1266" s="2">
        <v>2</v>
      </c>
      <c r="AB1266" s="2" t="s">
        <v>103</v>
      </c>
      <c r="AC1266" s="2">
        <v>7024</v>
      </c>
      <c r="AD1266" s="2">
        <v>0</v>
      </c>
      <c r="AF1266" s="2" t="s">
        <v>103</v>
      </c>
      <c r="AG1266" s="2">
        <v>7024</v>
      </c>
      <c r="AH1266" s="2">
        <v>0</v>
      </c>
    </row>
    <row r="1267" spans="2:34" x14ac:dyDescent="0.2">
      <c r="B1267" s="2" t="s">
        <v>133</v>
      </c>
      <c r="C1267" s="2" t="s">
        <v>103</v>
      </c>
      <c r="D1267" s="2">
        <v>7025</v>
      </c>
      <c r="E1267" s="73">
        <v>43298</v>
      </c>
      <c r="F1267" s="2">
        <v>551016</v>
      </c>
      <c r="G1267" s="2">
        <v>1663430</v>
      </c>
      <c r="H1267" s="2">
        <v>77</v>
      </c>
      <c r="I1267" s="2">
        <v>52.075477600097656</v>
      </c>
      <c r="J1267" s="2">
        <v>0</v>
      </c>
      <c r="K1267" s="2">
        <v>3</v>
      </c>
      <c r="L1267" s="75">
        <v>0</v>
      </c>
      <c r="M1267" s="75">
        <v>6.9564361572265625</v>
      </c>
      <c r="N1267" s="75">
        <v>99</v>
      </c>
      <c r="O1267" s="75">
        <v>7</v>
      </c>
      <c r="P1267" s="75">
        <v>7</v>
      </c>
      <c r="S1267" s="2" t="s">
        <v>103</v>
      </c>
      <c r="T1267" s="2">
        <v>7025</v>
      </c>
      <c r="U1267" s="2">
        <v>140</v>
      </c>
      <c r="V1267" s="2">
        <v>1</v>
      </c>
      <c r="X1267" s="2" t="s">
        <v>103</v>
      </c>
      <c r="Y1267" s="2">
        <v>7025</v>
      </c>
      <c r="Z1267" s="2">
        <v>0</v>
      </c>
      <c r="AB1267" s="2" t="s">
        <v>103</v>
      </c>
      <c r="AC1267" s="2">
        <v>7025</v>
      </c>
      <c r="AD1267" s="2">
        <v>12</v>
      </c>
      <c r="AF1267" s="2" t="s">
        <v>103</v>
      </c>
      <c r="AG1267" s="2">
        <v>7025</v>
      </c>
      <c r="AH1267" s="2">
        <v>0</v>
      </c>
    </row>
    <row r="1268" spans="2:34" x14ac:dyDescent="0.2">
      <c r="B1268" s="2" t="s">
        <v>133</v>
      </c>
      <c r="C1268" s="2" t="s">
        <v>103</v>
      </c>
      <c r="D1268" s="2">
        <v>7026</v>
      </c>
      <c r="E1268" s="73">
        <v>43297</v>
      </c>
      <c r="F1268" s="2">
        <v>551005</v>
      </c>
      <c r="G1268" s="2">
        <v>1665139</v>
      </c>
      <c r="H1268" s="2">
        <v>79</v>
      </c>
      <c r="I1268" s="2">
        <v>271.62521362304687</v>
      </c>
      <c r="J1268" s="2">
        <v>13.151079177856445</v>
      </c>
      <c r="K1268" s="2">
        <v>12</v>
      </c>
      <c r="L1268" s="75">
        <v>2</v>
      </c>
      <c r="M1268" s="75">
        <v>7.0267033576965332</v>
      </c>
      <c r="N1268" s="75">
        <v>100</v>
      </c>
      <c r="O1268" s="75">
        <v>7</v>
      </c>
      <c r="P1268" s="75">
        <v>7</v>
      </c>
      <c r="S1268" s="2" t="s">
        <v>103</v>
      </c>
      <c r="T1268" s="2">
        <v>7026</v>
      </c>
      <c r="U1268" s="2">
        <v>140</v>
      </c>
      <c r="V1268" s="2">
        <v>1</v>
      </c>
      <c r="X1268" s="2" t="s">
        <v>103</v>
      </c>
      <c r="Y1268" s="2">
        <v>7026</v>
      </c>
      <c r="Z1268" s="2">
        <v>2</v>
      </c>
      <c r="AB1268" s="2" t="s">
        <v>103</v>
      </c>
      <c r="AC1268" s="2">
        <v>7026</v>
      </c>
      <c r="AD1268" s="2">
        <v>9</v>
      </c>
      <c r="AF1268" s="2" t="s">
        <v>103</v>
      </c>
      <c r="AG1268" s="2">
        <v>7026</v>
      </c>
      <c r="AH1268" s="2">
        <v>0</v>
      </c>
    </row>
    <row r="1269" spans="2:34" x14ac:dyDescent="0.2">
      <c r="B1269" s="2" t="s">
        <v>133</v>
      </c>
      <c r="C1269" s="2" t="s">
        <v>103</v>
      </c>
      <c r="D1269" s="2">
        <v>7027</v>
      </c>
      <c r="E1269" s="73">
        <v>43297</v>
      </c>
      <c r="F1269" s="2">
        <v>550991</v>
      </c>
      <c r="G1269" s="2">
        <v>1670925</v>
      </c>
      <c r="H1269" s="2">
        <v>82</v>
      </c>
      <c r="I1269" s="2">
        <v>162.8851318359375</v>
      </c>
      <c r="J1269" s="2">
        <v>64.790512084960938</v>
      </c>
      <c r="K1269" s="2">
        <v>9</v>
      </c>
      <c r="L1269" s="75">
        <v>8</v>
      </c>
      <c r="M1269" s="75">
        <v>6.88616943359375</v>
      </c>
      <c r="N1269" s="75">
        <v>98</v>
      </c>
      <c r="O1269" s="75">
        <v>7</v>
      </c>
      <c r="P1269" s="75">
        <v>7</v>
      </c>
      <c r="S1269" s="2" t="s">
        <v>103</v>
      </c>
      <c r="T1269" s="2">
        <v>7027</v>
      </c>
      <c r="U1269" s="2">
        <v>140</v>
      </c>
      <c r="V1269" s="2">
        <v>1</v>
      </c>
      <c r="X1269" s="2" t="s">
        <v>103</v>
      </c>
      <c r="Y1269" s="2">
        <v>7027</v>
      </c>
      <c r="Z1269" s="2">
        <v>0</v>
      </c>
      <c r="AB1269" s="2" t="s">
        <v>103</v>
      </c>
      <c r="AC1269" s="2">
        <v>7027</v>
      </c>
      <c r="AD1269" s="2">
        <v>13</v>
      </c>
      <c r="AF1269" s="2" t="s">
        <v>103</v>
      </c>
      <c r="AG1269" s="2">
        <v>7027</v>
      </c>
      <c r="AH1269" s="2">
        <v>0</v>
      </c>
    </row>
    <row r="1270" spans="2:34" x14ac:dyDescent="0.2">
      <c r="B1270" s="2" t="s">
        <v>133</v>
      </c>
      <c r="C1270" s="2" t="s">
        <v>103</v>
      </c>
      <c r="D1270" s="2">
        <v>7028</v>
      </c>
      <c r="E1270" s="73">
        <v>43296</v>
      </c>
      <c r="F1270" s="2">
        <v>551022</v>
      </c>
      <c r="G1270" s="2">
        <v>1672586</v>
      </c>
      <c r="H1270" s="2">
        <v>88</v>
      </c>
      <c r="I1270" s="2">
        <v>174.18612670898437</v>
      </c>
      <c r="J1270" s="2">
        <v>43.524509429931641</v>
      </c>
      <c r="K1270" s="2">
        <v>11</v>
      </c>
      <c r="L1270" s="75">
        <v>5</v>
      </c>
      <c r="M1270" s="75">
        <v>6.9564361572265625</v>
      </c>
      <c r="N1270" s="75">
        <v>99</v>
      </c>
      <c r="O1270" s="75">
        <v>7</v>
      </c>
      <c r="P1270" s="75">
        <v>7</v>
      </c>
      <c r="S1270" s="2" t="s">
        <v>103</v>
      </c>
      <c r="T1270" s="2">
        <v>7028</v>
      </c>
      <c r="U1270" s="2">
        <v>140</v>
      </c>
      <c r="V1270" s="2">
        <v>1</v>
      </c>
      <c r="X1270" s="2" t="s">
        <v>103</v>
      </c>
      <c r="Y1270" s="2">
        <v>7028</v>
      </c>
      <c r="Z1270" s="2">
        <v>3</v>
      </c>
      <c r="AB1270" s="2" t="s">
        <v>103</v>
      </c>
      <c r="AC1270" s="2">
        <v>7028</v>
      </c>
      <c r="AD1270" s="2">
        <v>11</v>
      </c>
      <c r="AF1270" s="2" t="s">
        <v>103</v>
      </c>
      <c r="AG1270" s="2">
        <v>7028</v>
      </c>
      <c r="AH1270" s="2">
        <v>0</v>
      </c>
    </row>
    <row r="1271" spans="2:34" x14ac:dyDescent="0.2">
      <c r="B1271" s="2" t="s">
        <v>133</v>
      </c>
      <c r="C1271" s="2" t="s">
        <v>103</v>
      </c>
      <c r="D1271" s="2">
        <v>7029</v>
      </c>
      <c r="E1271" s="73">
        <v>43295</v>
      </c>
      <c r="F1271" s="2">
        <v>551036</v>
      </c>
      <c r="G1271" s="2">
        <v>1674374</v>
      </c>
      <c r="H1271" s="2">
        <v>162</v>
      </c>
      <c r="I1271" s="2">
        <v>639.17694091796875</v>
      </c>
      <c r="J1271" s="2">
        <v>18.788043975830078</v>
      </c>
      <c r="K1271" s="2">
        <v>38</v>
      </c>
      <c r="L1271" s="75">
        <v>2</v>
      </c>
      <c r="M1271" s="75">
        <v>6.9564361572265625</v>
      </c>
      <c r="N1271" s="75">
        <v>99</v>
      </c>
      <c r="O1271" s="75">
        <v>7</v>
      </c>
      <c r="P1271" s="75">
        <v>7</v>
      </c>
      <c r="S1271" s="2" t="s">
        <v>103</v>
      </c>
      <c r="T1271" s="2">
        <v>7029</v>
      </c>
      <c r="U1271" s="2">
        <v>140</v>
      </c>
      <c r="V1271" s="2">
        <v>1</v>
      </c>
      <c r="X1271" s="2" t="s">
        <v>103</v>
      </c>
      <c r="Y1271" s="2">
        <v>7029</v>
      </c>
      <c r="Z1271" s="2">
        <v>0</v>
      </c>
      <c r="AB1271" s="2" t="s">
        <v>103</v>
      </c>
      <c r="AC1271" s="2">
        <v>7029</v>
      </c>
      <c r="AD1271" s="2">
        <v>0</v>
      </c>
      <c r="AF1271" s="2" t="s">
        <v>103</v>
      </c>
      <c r="AG1271" s="2">
        <v>7029</v>
      </c>
      <c r="AH1271" s="2">
        <v>1</v>
      </c>
    </row>
    <row r="1272" spans="2:34" x14ac:dyDescent="0.2">
      <c r="B1272" s="2" t="s">
        <v>133</v>
      </c>
      <c r="C1272" s="2" t="s">
        <v>103</v>
      </c>
      <c r="D1272" s="2">
        <v>7030</v>
      </c>
      <c r="E1272" s="73">
        <v>43295</v>
      </c>
      <c r="F1272" s="2">
        <v>552009</v>
      </c>
      <c r="G1272" s="2">
        <v>1674101</v>
      </c>
      <c r="H1272" s="2">
        <v>86</v>
      </c>
      <c r="I1272" s="2">
        <v>0</v>
      </c>
      <c r="J1272" s="2">
        <v>16.279462814331055</v>
      </c>
      <c r="K1272" s="2">
        <v>0</v>
      </c>
      <c r="L1272" s="75">
        <v>3</v>
      </c>
      <c r="M1272" s="75">
        <v>6.9564361572265625</v>
      </c>
      <c r="N1272" s="75">
        <v>99</v>
      </c>
      <c r="O1272" s="75">
        <v>7</v>
      </c>
      <c r="P1272" s="75">
        <v>7</v>
      </c>
      <c r="S1272" s="2" t="s">
        <v>103</v>
      </c>
      <c r="T1272" s="2">
        <v>7030</v>
      </c>
      <c r="U1272" s="2">
        <v>140</v>
      </c>
      <c r="V1272" s="2">
        <v>1</v>
      </c>
      <c r="X1272" s="2" t="s">
        <v>103</v>
      </c>
      <c r="Y1272" s="2">
        <v>7030</v>
      </c>
      <c r="Z1272" s="2">
        <v>0</v>
      </c>
      <c r="AB1272" s="2" t="s">
        <v>103</v>
      </c>
      <c r="AC1272" s="2">
        <v>7030</v>
      </c>
      <c r="AD1272" s="2">
        <v>4</v>
      </c>
      <c r="AF1272" s="2" t="s">
        <v>103</v>
      </c>
      <c r="AG1272" s="2">
        <v>7030</v>
      </c>
      <c r="AH1272" s="2">
        <v>0</v>
      </c>
    </row>
    <row r="1273" spans="2:34" x14ac:dyDescent="0.2">
      <c r="B1273" s="2" t="s">
        <v>133</v>
      </c>
      <c r="C1273" s="2" t="s">
        <v>103</v>
      </c>
      <c r="D1273" s="2">
        <v>7031</v>
      </c>
      <c r="E1273" s="73">
        <v>43295</v>
      </c>
      <c r="F1273" s="2">
        <v>552005</v>
      </c>
      <c r="G1273" s="2">
        <v>1680093</v>
      </c>
      <c r="H1273" s="2">
        <v>201</v>
      </c>
      <c r="I1273" s="2">
        <v>180.93305969238281</v>
      </c>
      <c r="J1273" s="2">
        <v>10.559208869934082</v>
      </c>
      <c r="K1273" s="2">
        <v>11</v>
      </c>
      <c r="L1273" s="75">
        <v>1</v>
      </c>
      <c r="M1273" s="75">
        <v>7.0267033576965332</v>
      </c>
      <c r="N1273" s="75">
        <v>100</v>
      </c>
      <c r="O1273" s="75">
        <v>7</v>
      </c>
      <c r="P1273" s="75">
        <v>7</v>
      </c>
      <c r="S1273" s="2" t="s">
        <v>103</v>
      </c>
      <c r="T1273" s="2">
        <v>7031</v>
      </c>
      <c r="U1273" s="2">
        <v>140</v>
      </c>
      <c r="V1273" s="2">
        <v>1</v>
      </c>
      <c r="X1273" s="2" t="s">
        <v>103</v>
      </c>
      <c r="Y1273" s="2">
        <v>7031</v>
      </c>
      <c r="Z1273" s="2">
        <v>0</v>
      </c>
      <c r="AB1273" s="2" t="s">
        <v>103</v>
      </c>
      <c r="AC1273" s="2">
        <v>7031</v>
      </c>
      <c r="AD1273" s="2">
        <v>0</v>
      </c>
      <c r="AF1273" s="2" t="s">
        <v>103</v>
      </c>
      <c r="AG1273" s="2">
        <v>7031</v>
      </c>
      <c r="AH1273" s="2">
        <v>0</v>
      </c>
    </row>
    <row r="1274" spans="2:34" x14ac:dyDescent="0.2">
      <c r="B1274" s="2" t="s">
        <v>133</v>
      </c>
      <c r="C1274" s="2" t="s">
        <v>103</v>
      </c>
      <c r="D1274" s="2">
        <v>7032</v>
      </c>
      <c r="E1274" s="73">
        <v>43306</v>
      </c>
      <c r="F1274" s="2">
        <v>553061</v>
      </c>
      <c r="G1274" s="2">
        <v>1680105</v>
      </c>
      <c r="H1274" s="2">
        <v>78</v>
      </c>
      <c r="I1274" s="2">
        <v>44.52410888671875</v>
      </c>
      <c r="J1274" s="2">
        <v>33.672878265380859</v>
      </c>
      <c r="K1274" s="2">
        <v>3</v>
      </c>
      <c r="L1274" s="75">
        <v>5</v>
      </c>
      <c r="M1274" s="75">
        <v>6.9564361572265625</v>
      </c>
      <c r="N1274" s="75">
        <v>99</v>
      </c>
      <c r="O1274" s="75">
        <v>7</v>
      </c>
      <c r="P1274" s="75">
        <v>7</v>
      </c>
      <c r="S1274" s="2" t="s">
        <v>103</v>
      </c>
      <c r="T1274" s="2">
        <v>7032</v>
      </c>
      <c r="U1274" s="2">
        <v>140</v>
      </c>
      <c r="V1274" s="2">
        <v>1</v>
      </c>
      <c r="X1274" s="2" t="s">
        <v>103</v>
      </c>
      <c r="Y1274" s="2">
        <v>7032</v>
      </c>
      <c r="Z1274" s="2">
        <v>7</v>
      </c>
      <c r="AB1274" s="2" t="s">
        <v>103</v>
      </c>
      <c r="AC1274" s="2">
        <v>7032</v>
      </c>
      <c r="AD1274" s="2">
        <v>11</v>
      </c>
      <c r="AF1274" s="2" t="s">
        <v>103</v>
      </c>
      <c r="AG1274" s="2">
        <v>7032</v>
      </c>
      <c r="AH1274" s="2">
        <v>0</v>
      </c>
    </row>
    <row r="1275" spans="2:34" x14ac:dyDescent="0.2">
      <c r="B1275" s="2" t="s">
        <v>133</v>
      </c>
      <c r="C1275" s="2" t="s">
        <v>103</v>
      </c>
      <c r="D1275" s="2">
        <v>7033</v>
      </c>
      <c r="E1275" s="73">
        <v>43306</v>
      </c>
      <c r="F1275" s="2">
        <v>552991</v>
      </c>
      <c r="G1275" s="2">
        <v>1681912</v>
      </c>
      <c r="H1275" s="2">
        <v>139</v>
      </c>
      <c r="I1275" s="2">
        <v>19.575479507446289</v>
      </c>
      <c r="J1275" s="2">
        <v>6.8899641036987305</v>
      </c>
      <c r="K1275" s="2">
        <v>1</v>
      </c>
      <c r="L1275" s="75">
        <v>1</v>
      </c>
      <c r="M1275" s="75">
        <v>7.0267038345336914</v>
      </c>
      <c r="N1275" s="75">
        <v>100</v>
      </c>
      <c r="O1275" s="75">
        <v>7</v>
      </c>
      <c r="P1275" s="75">
        <v>7</v>
      </c>
      <c r="S1275" s="2" t="s">
        <v>103</v>
      </c>
      <c r="T1275" s="2">
        <v>7033</v>
      </c>
      <c r="U1275" s="2">
        <v>140</v>
      </c>
      <c r="V1275" s="2">
        <v>1</v>
      </c>
      <c r="X1275" s="2" t="s">
        <v>103</v>
      </c>
      <c r="Y1275" s="2">
        <v>7033</v>
      </c>
      <c r="Z1275" s="2">
        <v>0</v>
      </c>
      <c r="AB1275" s="2" t="s">
        <v>103</v>
      </c>
      <c r="AC1275" s="2">
        <v>7033</v>
      </c>
      <c r="AD1275" s="2">
        <v>3</v>
      </c>
      <c r="AF1275" s="2" t="s">
        <v>103</v>
      </c>
      <c r="AG1275" s="2">
        <v>7033</v>
      </c>
      <c r="AH1275" s="2">
        <v>0</v>
      </c>
    </row>
    <row r="1276" spans="2:34" x14ac:dyDescent="0.2">
      <c r="B1276" s="2" t="s">
        <v>133</v>
      </c>
      <c r="C1276" s="2" t="s">
        <v>103</v>
      </c>
      <c r="D1276" s="2">
        <v>7034</v>
      </c>
      <c r="E1276" s="73">
        <v>43307</v>
      </c>
      <c r="F1276" s="2">
        <v>553980</v>
      </c>
      <c r="G1276" s="2">
        <v>1683732</v>
      </c>
      <c r="H1276" s="2">
        <v>79</v>
      </c>
      <c r="I1276" s="2">
        <v>0</v>
      </c>
      <c r="J1276" s="2">
        <v>12.800872802734375</v>
      </c>
      <c r="K1276" s="2">
        <v>0</v>
      </c>
      <c r="L1276" s="75">
        <v>2</v>
      </c>
      <c r="M1276" s="75">
        <v>6.9564361572265625</v>
      </c>
      <c r="N1276" s="75">
        <v>99</v>
      </c>
      <c r="O1276" s="75">
        <v>7</v>
      </c>
      <c r="P1276" s="75">
        <v>7</v>
      </c>
      <c r="S1276" s="2" t="s">
        <v>103</v>
      </c>
      <c r="T1276" s="2">
        <v>7034</v>
      </c>
      <c r="U1276" s="2">
        <v>140</v>
      </c>
      <c r="V1276" s="2">
        <v>1</v>
      </c>
      <c r="X1276" s="2" t="s">
        <v>103</v>
      </c>
      <c r="Y1276" s="2">
        <v>7034</v>
      </c>
      <c r="Z1276" s="2">
        <v>0</v>
      </c>
      <c r="AB1276" s="2" t="s">
        <v>103</v>
      </c>
      <c r="AC1276" s="2">
        <v>7034</v>
      </c>
      <c r="AD1276" s="2">
        <v>22</v>
      </c>
      <c r="AF1276" s="2" t="s">
        <v>103</v>
      </c>
      <c r="AG1276" s="2">
        <v>7034</v>
      </c>
      <c r="AH1276" s="2">
        <v>0</v>
      </c>
    </row>
    <row r="1277" spans="2:34" x14ac:dyDescent="0.2">
      <c r="B1277" s="2" t="s">
        <v>133</v>
      </c>
      <c r="C1277" s="2" t="s">
        <v>103</v>
      </c>
      <c r="D1277" s="2">
        <v>7035</v>
      </c>
      <c r="E1277" s="73">
        <v>43307</v>
      </c>
      <c r="F1277" s="2">
        <v>555017</v>
      </c>
      <c r="G1277" s="2">
        <v>1683705</v>
      </c>
      <c r="H1277" s="2">
        <v>78</v>
      </c>
      <c r="I1277" s="2">
        <v>44.275951385498047</v>
      </c>
      <c r="J1277" s="2">
        <v>20.449689865112305</v>
      </c>
      <c r="K1277" s="2">
        <v>3</v>
      </c>
      <c r="L1277" s="75">
        <v>3</v>
      </c>
      <c r="M1277" s="75">
        <v>6.9564361572265625</v>
      </c>
      <c r="N1277" s="75">
        <v>99</v>
      </c>
      <c r="O1277" s="75">
        <v>7</v>
      </c>
      <c r="P1277" s="75">
        <v>7</v>
      </c>
      <c r="S1277" s="2" t="s">
        <v>103</v>
      </c>
      <c r="T1277" s="2">
        <v>7035</v>
      </c>
      <c r="U1277" s="2">
        <v>140</v>
      </c>
      <c r="V1277" s="2">
        <v>1</v>
      </c>
      <c r="X1277" s="2" t="s">
        <v>103</v>
      </c>
      <c r="Y1277" s="2">
        <v>7035</v>
      </c>
      <c r="Z1277" s="2">
        <v>0</v>
      </c>
      <c r="AB1277" s="2" t="s">
        <v>103</v>
      </c>
      <c r="AC1277" s="2">
        <v>7035</v>
      </c>
      <c r="AD1277" s="2">
        <v>10</v>
      </c>
      <c r="AF1277" s="2" t="s">
        <v>103</v>
      </c>
      <c r="AG1277" s="2">
        <v>7035</v>
      </c>
      <c r="AH1277" s="2">
        <v>0</v>
      </c>
    </row>
    <row r="1278" spans="2:34" x14ac:dyDescent="0.2">
      <c r="B1278" s="2" t="s">
        <v>133</v>
      </c>
      <c r="C1278" s="2" t="s">
        <v>103</v>
      </c>
      <c r="D1278" s="2">
        <v>7036</v>
      </c>
      <c r="E1278" s="73">
        <v>43307</v>
      </c>
      <c r="F1278" s="2">
        <v>555016</v>
      </c>
      <c r="G1278" s="2">
        <v>1685191</v>
      </c>
      <c r="H1278" s="2">
        <v>154</v>
      </c>
      <c r="I1278" s="2">
        <v>0</v>
      </c>
      <c r="J1278" s="2">
        <v>0</v>
      </c>
      <c r="K1278" s="2">
        <v>0</v>
      </c>
      <c r="L1278" s="75">
        <v>0</v>
      </c>
      <c r="M1278" s="75">
        <v>6.9564361572265625</v>
      </c>
      <c r="N1278" s="75">
        <v>99</v>
      </c>
      <c r="O1278" s="75">
        <v>7</v>
      </c>
      <c r="P1278" s="75">
        <v>7</v>
      </c>
      <c r="S1278" s="2" t="s">
        <v>103</v>
      </c>
      <c r="T1278" s="2">
        <v>7036</v>
      </c>
      <c r="U1278" s="2">
        <v>140</v>
      </c>
      <c r="V1278" s="2">
        <v>1</v>
      </c>
      <c r="X1278" s="2" t="s">
        <v>103</v>
      </c>
      <c r="Y1278" s="2">
        <v>7036</v>
      </c>
      <c r="Z1278" s="2">
        <v>1</v>
      </c>
      <c r="AB1278" s="2" t="s">
        <v>103</v>
      </c>
      <c r="AC1278" s="2">
        <v>7036</v>
      </c>
      <c r="AD1278" s="2">
        <v>4</v>
      </c>
      <c r="AF1278" s="2" t="s">
        <v>103</v>
      </c>
      <c r="AG1278" s="2">
        <v>7036</v>
      </c>
      <c r="AH1278" s="2">
        <v>1</v>
      </c>
    </row>
    <row r="1279" spans="2:34" x14ac:dyDescent="0.2">
      <c r="B1279" s="2" t="s">
        <v>133</v>
      </c>
      <c r="C1279" s="2" t="s">
        <v>103</v>
      </c>
      <c r="D1279" s="2">
        <v>7037</v>
      </c>
      <c r="E1279" s="73">
        <v>43317</v>
      </c>
      <c r="F1279" s="2">
        <v>560007</v>
      </c>
      <c r="G1279" s="2">
        <v>1681908</v>
      </c>
      <c r="H1279" s="2">
        <v>87</v>
      </c>
      <c r="I1279" s="2">
        <v>31.917484283447266</v>
      </c>
      <c r="J1279" s="2">
        <v>25.012155532836914</v>
      </c>
      <c r="K1279" s="2">
        <v>2</v>
      </c>
      <c r="L1279" s="75">
        <v>4</v>
      </c>
      <c r="M1279" s="75">
        <v>7.0267033576965332</v>
      </c>
      <c r="N1279" s="75">
        <v>100</v>
      </c>
      <c r="O1279" s="75">
        <v>7</v>
      </c>
      <c r="P1279" s="75">
        <v>7</v>
      </c>
      <c r="S1279" s="2" t="s">
        <v>103</v>
      </c>
      <c r="T1279" s="2">
        <v>7037</v>
      </c>
      <c r="U1279" s="2">
        <v>140</v>
      </c>
      <c r="V1279" s="2">
        <v>1</v>
      </c>
      <c r="X1279" s="2" t="s">
        <v>103</v>
      </c>
      <c r="Y1279" s="2">
        <v>7037</v>
      </c>
      <c r="Z1279" s="2">
        <v>0</v>
      </c>
      <c r="AB1279" s="2" t="s">
        <v>103</v>
      </c>
      <c r="AC1279" s="2">
        <v>7037</v>
      </c>
      <c r="AD1279" s="2">
        <v>17</v>
      </c>
      <c r="AF1279" s="2" t="s">
        <v>103</v>
      </c>
      <c r="AG1279" s="2">
        <v>7037</v>
      </c>
      <c r="AH1279" s="2">
        <v>0</v>
      </c>
    </row>
    <row r="1280" spans="2:34" x14ac:dyDescent="0.2">
      <c r="B1280" s="2" t="s">
        <v>133</v>
      </c>
      <c r="C1280" s="2" t="s">
        <v>103</v>
      </c>
      <c r="D1280" s="2">
        <v>7038</v>
      </c>
      <c r="E1280" s="73">
        <v>43318</v>
      </c>
      <c r="F1280" s="2">
        <v>555993</v>
      </c>
      <c r="G1280" s="2">
        <v>1683701</v>
      </c>
      <c r="H1280" s="2">
        <v>136</v>
      </c>
      <c r="I1280" s="2">
        <v>15.396925926208496</v>
      </c>
      <c r="J1280" s="2">
        <v>0</v>
      </c>
      <c r="K1280" s="2">
        <v>1</v>
      </c>
      <c r="L1280" s="75">
        <v>0</v>
      </c>
      <c r="M1280" s="75">
        <v>5.4105615615844727</v>
      </c>
      <c r="N1280" s="75">
        <v>98</v>
      </c>
      <c r="O1280" s="75">
        <v>7</v>
      </c>
      <c r="P1280" s="75">
        <v>5.5</v>
      </c>
      <c r="S1280" s="2" t="s">
        <v>103</v>
      </c>
      <c r="T1280" s="2">
        <v>7038</v>
      </c>
      <c r="U1280" s="2">
        <v>120</v>
      </c>
      <c r="V1280" s="2">
        <v>1</v>
      </c>
      <c r="X1280" s="2" t="s">
        <v>103</v>
      </c>
      <c r="Y1280" s="2">
        <v>7038</v>
      </c>
      <c r="Z1280" s="2">
        <v>0</v>
      </c>
      <c r="AB1280" s="2" t="s">
        <v>103</v>
      </c>
      <c r="AC1280" s="2">
        <v>7038</v>
      </c>
      <c r="AD1280" s="2">
        <v>6</v>
      </c>
      <c r="AF1280" s="2" t="s">
        <v>103</v>
      </c>
      <c r="AG1280" s="2">
        <v>7038</v>
      </c>
      <c r="AH1280" s="2">
        <v>0</v>
      </c>
    </row>
    <row r="1281" spans="2:34" x14ac:dyDescent="0.2">
      <c r="B1281" s="2" t="s">
        <v>133</v>
      </c>
      <c r="C1281" s="2" t="s">
        <v>103</v>
      </c>
      <c r="D1281" s="2">
        <v>7039</v>
      </c>
      <c r="E1281" s="73">
        <v>43308</v>
      </c>
      <c r="F1281" s="2">
        <v>560070</v>
      </c>
      <c r="G1281" s="2">
        <v>1694819</v>
      </c>
      <c r="H1281" s="2">
        <v>110</v>
      </c>
      <c r="I1281" s="2">
        <v>14.85544490814209</v>
      </c>
      <c r="J1281" s="2">
        <v>19.045028686523438</v>
      </c>
      <c r="K1281" s="2">
        <v>1</v>
      </c>
      <c r="L1281" s="75">
        <v>3</v>
      </c>
      <c r="M1281" s="75">
        <v>6.88616943359375</v>
      </c>
      <c r="N1281" s="75">
        <v>98</v>
      </c>
      <c r="O1281" s="75">
        <v>7</v>
      </c>
      <c r="P1281" s="75">
        <v>7</v>
      </c>
      <c r="S1281" s="2" t="s">
        <v>103</v>
      </c>
      <c r="T1281" s="2">
        <v>7039</v>
      </c>
      <c r="U1281" s="2">
        <v>140</v>
      </c>
      <c r="V1281" s="2">
        <v>1</v>
      </c>
      <c r="X1281" s="2" t="s">
        <v>103</v>
      </c>
      <c r="Y1281" s="2">
        <v>7039</v>
      </c>
      <c r="Z1281" s="2">
        <v>5</v>
      </c>
      <c r="AB1281" s="2" t="s">
        <v>103</v>
      </c>
      <c r="AC1281" s="2">
        <v>7039</v>
      </c>
      <c r="AD1281" s="2">
        <v>14</v>
      </c>
      <c r="AF1281" s="2" t="s">
        <v>103</v>
      </c>
      <c r="AG1281" s="2">
        <v>7039</v>
      </c>
      <c r="AH1281" s="2">
        <v>0</v>
      </c>
    </row>
    <row r="1282" spans="2:34" x14ac:dyDescent="0.2">
      <c r="B1282" s="2" t="s">
        <v>133</v>
      </c>
      <c r="C1282" s="2" t="s">
        <v>103</v>
      </c>
      <c r="D1282" s="2">
        <v>7040</v>
      </c>
      <c r="E1282" s="73">
        <v>43308</v>
      </c>
      <c r="F1282" s="2">
        <v>560007</v>
      </c>
      <c r="G1282" s="2">
        <v>1700536</v>
      </c>
      <c r="H1282" s="2">
        <v>93</v>
      </c>
      <c r="I1282" s="2">
        <v>37.871311187744141</v>
      </c>
      <c r="J1282" s="2">
        <v>12.977153778076172</v>
      </c>
      <c r="K1282" s="2">
        <v>2</v>
      </c>
      <c r="L1282" s="75">
        <v>2</v>
      </c>
      <c r="M1282" s="75">
        <v>6.9564366340637207</v>
      </c>
      <c r="N1282" s="75">
        <v>99</v>
      </c>
      <c r="O1282" s="75">
        <v>7</v>
      </c>
      <c r="P1282" s="75">
        <v>7</v>
      </c>
      <c r="S1282" s="2" t="s">
        <v>103</v>
      </c>
      <c r="T1282" s="2">
        <v>7040</v>
      </c>
      <c r="U1282" s="2">
        <v>140</v>
      </c>
      <c r="V1282" s="2">
        <v>1</v>
      </c>
      <c r="X1282" s="2" t="s">
        <v>103</v>
      </c>
      <c r="Y1282" s="2">
        <v>7040</v>
      </c>
      <c r="Z1282" s="2">
        <v>0</v>
      </c>
      <c r="AB1282" s="2" t="s">
        <v>103</v>
      </c>
      <c r="AC1282" s="2">
        <v>7040</v>
      </c>
      <c r="AD1282" s="2">
        <v>7</v>
      </c>
      <c r="AF1282" s="2" t="s">
        <v>103</v>
      </c>
      <c r="AG1282" s="2">
        <v>7040</v>
      </c>
      <c r="AH1282" s="2">
        <v>0</v>
      </c>
    </row>
    <row r="1283" spans="2:34" x14ac:dyDescent="0.2">
      <c r="B1283" s="2" t="s">
        <v>133</v>
      </c>
      <c r="C1283" s="2" t="s">
        <v>103</v>
      </c>
      <c r="D1283" s="2">
        <v>7042</v>
      </c>
      <c r="E1283" s="73">
        <v>43317</v>
      </c>
      <c r="F1283" s="2">
        <v>561006</v>
      </c>
      <c r="G1283" s="2">
        <v>1681888</v>
      </c>
      <c r="H1283" s="2">
        <v>88</v>
      </c>
      <c r="I1283" s="2">
        <v>0</v>
      </c>
      <c r="J1283" s="2">
        <v>79.330039978027344</v>
      </c>
      <c r="K1283" s="2">
        <v>0</v>
      </c>
      <c r="L1283" s="75">
        <v>10</v>
      </c>
      <c r="M1283" s="75">
        <v>6.9564361572265625</v>
      </c>
      <c r="N1283" s="75">
        <v>99</v>
      </c>
      <c r="O1283" s="75">
        <v>7</v>
      </c>
      <c r="P1283" s="75">
        <v>7</v>
      </c>
      <c r="S1283" s="2" t="s">
        <v>103</v>
      </c>
      <c r="T1283" s="2">
        <v>7042</v>
      </c>
      <c r="U1283" s="2">
        <v>140</v>
      </c>
      <c r="V1283" s="2">
        <v>1</v>
      </c>
      <c r="X1283" s="2" t="s">
        <v>103</v>
      </c>
      <c r="Y1283" s="2">
        <v>7042</v>
      </c>
      <c r="Z1283" s="2">
        <v>0</v>
      </c>
      <c r="AB1283" s="2" t="s">
        <v>103</v>
      </c>
      <c r="AC1283" s="2">
        <v>7042</v>
      </c>
      <c r="AD1283" s="2">
        <v>9</v>
      </c>
      <c r="AF1283" s="2" t="s">
        <v>103</v>
      </c>
      <c r="AG1283" s="2">
        <v>7042</v>
      </c>
      <c r="AH1283" s="2">
        <v>0</v>
      </c>
    </row>
    <row r="1284" spans="2:34" x14ac:dyDescent="0.2">
      <c r="B1284" s="2" t="s">
        <v>133</v>
      </c>
      <c r="C1284" s="2" t="s">
        <v>103</v>
      </c>
      <c r="D1284" s="2">
        <v>7043</v>
      </c>
      <c r="E1284" s="73">
        <v>43318</v>
      </c>
      <c r="F1284" s="2">
        <v>560989</v>
      </c>
      <c r="G1284" s="2">
        <v>1683676</v>
      </c>
      <c r="H1284" s="2">
        <v>175</v>
      </c>
      <c r="I1284" s="2">
        <v>255.48631286621094</v>
      </c>
      <c r="J1284" s="2">
        <v>0</v>
      </c>
      <c r="K1284" s="2">
        <v>14</v>
      </c>
      <c r="L1284" s="75">
        <v>0</v>
      </c>
      <c r="M1284" s="75">
        <v>6.88616943359375</v>
      </c>
      <c r="N1284" s="75">
        <v>98</v>
      </c>
      <c r="O1284" s="75">
        <v>7</v>
      </c>
      <c r="P1284" s="75">
        <v>7</v>
      </c>
      <c r="S1284" s="2" t="s">
        <v>103</v>
      </c>
      <c r="T1284" s="2">
        <v>7043</v>
      </c>
      <c r="U1284" s="2">
        <v>140</v>
      </c>
      <c r="V1284" s="2">
        <v>1</v>
      </c>
      <c r="X1284" s="2" t="s">
        <v>103</v>
      </c>
      <c r="Y1284" s="2">
        <v>7043</v>
      </c>
      <c r="Z1284" s="2">
        <v>0</v>
      </c>
      <c r="AB1284" s="2" t="s">
        <v>103</v>
      </c>
      <c r="AC1284" s="2">
        <v>7043</v>
      </c>
      <c r="AD1284" s="2">
        <v>14</v>
      </c>
      <c r="AF1284" s="2" t="s">
        <v>103</v>
      </c>
      <c r="AG1284" s="2">
        <v>7043</v>
      </c>
      <c r="AH1284" s="2">
        <v>1</v>
      </c>
    </row>
    <row r="1285" spans="2:34" x14ac:dyDescent="0.2">
      <c r="B1285" s="2" t="s">
        <v>133</v>
      </c>
      <c r="C1285" s="2" t="s">
        <v>103</v>
      </c>
      <c r="D1285" s="2">
        <v>7044</v>
      </c>
      <c r="E1285" s="73">
        <v>43315</v>
      </c>
      <c r="F1285" s="2">
        <v>561003</v>
      </c>
      <c r="G1285" s="2">
        <v>1685478</v>
      </c>
      <c r="H1285" s="2">
        <v>143</v>
      </c>
      <c r="I1285" s="2">
        <v>65.057655334472656</v>
      </c>
      <c r="J1285" s="2">
        <v>0</v>
      </c>
      <c r="K1285" s="2">
        <v>4</v>
      </c>
      <c r="L1285" s="75">
        <v>0</v>
      </c>
      <c r="M1285" s="75">
        <v>6.9564361572265625</v>
      </c>
      <c r="N1285" s="75">
        <v>99</v>
      </c>
      <c r="O1285" s="75">
        <v>7</v>
      </c>
      <c r="P1285" s="75">
        <v>7</v>
      </c>
      <c r="S1285" s="2" t="s">
        <v>103</v>
      </c>
      <c r="T1285" s="2">
        <v>7044</v>
      </c>
      <c r="U1285" s="2">
        <v>140</v>
      </c>
      <c r="V1285" s="2">
        <v>1</v>
      </c>
      <c r="X1285" s="2" t="s">
        <v>103</v>
      </c>
      <c r="Y1285" s="2">
        <v>7044</v>
      </c>
      <c r="Z1285" s="2">
        <v>0</v>
      </c>
      <c r="AB1285" s="2" t="s">
        <v>103</v>
      </c>
      <c r="AC1285" s="2">
        <v>7044</v>
      </c>
      <c r="AD1285" s="2">
        <v>7</v>
      </c>
      <c r="AF1285" s="2" t="s">
        <v>103</v>
      </c>
      <c r="AG1285" s="2">
        <v>7044</v>
      </c>
      <c r="AH1285" s="2">
        <v>1</v>
      </c>
    </row>
    <row r="1286" spans="2:34" x14ac:dyDescent="0.2">
      <c r="B1286" s="2" t="s">
        <v>133</v>
      </c>
      <c r="C1286" s="2" t="s">
        <v>103</v>
      </c>
      <c r="D1286" s="2">
        <v>7045</v>
      </c>
      <c r="E1286" s="73">
        <v>43308</v>
      </c>
      <c r="F1286" s="2">
        <v>561000</v>
      </c>
      <c r="G1286" s="2">
        <v>1693128</v>
      </c>
      <c r="H1286" s="2">
        <v>269</v>
      </c>
      <c r="I1286" s="2">
        <v>231.90985107421875</v>
      </c>
      <c r="J1286" s="2">
        <v>0</v>
      </c>
      <c r="K1286" s="2">
        <v>8</v>
      </c>
      <c r="L1286" s="75">
        <v>0</v>
      </c>
      <c r="M1286" s="75">
        <v>6.9564361572265625</v>
      </c>
      <c r="N1286" s="75">
        <v>99</v>
      </c>
      <c r="O1286" s="75">
        <v>7</v>
      </c>
      <c r="P1286" s="75">
        <v>7</v>
      </c>
      <c r="S1286" s="2" t="s">
        <v>103</v>
      </c>
      <c r="T1286" s="2">
        <v>7045</v>
      </c>
      <c r="U1286" s="2">
        <v>140</v>
      </c>
      <c r="V1286" s="2">
        <v>1</v>
      </c>
      <c r="X1286" s="2" t="s">
        <v>103</v>
      </c>
      <c r="Y1286" s="2">
        <v>7045</v>
      </c>
      <c r="Z1286" s="2">
        <v>3</v>
      </c>
      <c r="AB1286" s="2" t="s">
        <v>103</v>
      </c>
      <c r="AC1286" s="2">
        <v>7045</v>
      </c>
      <c r="AD1286" s="2">
        <v>0</v>
      </c>
      <c r="AF1286" s="2" t="s">
        <v>103</v>
      </c>
      <c r="AG1286" s="2">
        <v>7045</v>
      </c>
      <c r="AH1286" s="2">
        <v>0</v>
      </c>
    </row>
    <row r="1287" spans="2:34" x14ac:dyDescent="0.2">
      <c r="B1287" s="2" t="s">
        <v>133</v>
      </c>
      <c r="C1287" s="2" t="s">
        <v>103</v>
      </c>
      <c r="D1287" s="2">
        <v>7046</v>
      </c>
      <c r="E1287" s="73">
        <v>43292</v>
      </c>
      <c r="F1287" s="2">
        <v>561005</v>
      </c>
      <c r="G1287" s="2">
        <v>1704203</v>
      </c>
      <c r="H1287" s="2">
        <v>85</v>
      </c>
      <c r="I1287" s="2">
        <v>202.68681335449219</v>
      </c>
      <c r="J1287" s="2">
        <v>4.2131662368774414</v>
      </c>
      <c r="K1287" s="2">
        <v>11</v>
      </c>
      <c r="L1287" s="75">
        <v>1</v>
      </c>
      <c r="M1287" s="75">
        <v>6.9564361572265625</v>
      </c>
      <c r="N1287" s="75">
        <v>99</v>
      </c>
      <c r="O1287" s="75">
        <v>7</v>
      </c>
      <c r="P1287" s="75">
        <v>7</v>
      </c>
      <c r="S1287" s="2" t="s">
        <v>103</v>
      </c>
      <c r="T1287" s="2">
        <v>7046</v>
      </c>
      <c r="U1287" s="2">
        <v>140</v>
      </c>
      <c r="V1287" s="2">
        <v>1</v>
      </c>
      <c r="X1287" s="2" t="s">
        <v>103</v>
      </c>
      <c r="Y1287" s="2">
        <v>7046</v>
      </c>
      <c r="Z1287" s="2">
        <v>0</v>
      </c>
      <c r="AB1287" s="2" t="s">
        <v>103</v>
      </c>
      <c r="AC1287" s="2">
        <v>7046</v>
      </c>
      <c r="AD1287" s="2">
        <v>8</v>
      </c>
      <c r="AF1287" s="2" t="s">
        <v>103</v>
      </c>
      <c r="AG1287" s="2">
        <v>7046</v>
      </c>
      <c r="AH1287" s="2">
        <v>0</v>
      </c>
    </row>
    <row r="1288" spans="2:34" x14ac:dyDescent="0.2">
      <c r="B1288" s="2" t="s">
        <v>133</v>
      </c>
      <c r="C1288" s="2" t="s">
        <v>103</v>
      </c>
      <c r="D1288" s="2">
        <v>7049</v>
      </c>
      <c r="E1288" s="73">
        <v>43315</v>
      </c>
      <c r="F1288" s="2">
        <v>561986</v>
      </c>
      <c r="G1288" s="2">
        <v>1691298</v>
      </c>
      <c r="H1288" s="2">
        <v>74</v>
      </c>
      <c r="I1288" s="2">
        <v>37.44970703125</v>
      </c>
      <c r="J1288" s="2">
        <v>40.711109161376953</v>
      </c>
      <c r="K1288" s="2">
        <v>2</v>
      </c>
      <c r="L1288" s="75">
        <v>6</v>
      </c>
      <c r="M1288" s="75">
        <v>6.88616943359375</v>
      </c>
      <c r="N1288" s="75">
        <v>98</v>
      </c>
      <c r="O1288" s="75">
        <v>7</v>
      </c>
      <c r="P1288" s="75">
        <v>7</v>
      </c>
      <c r="S1288" s="2" t="s">
        <v>103</v>
      </c>
      <c r="T1288" s="2">
        <v>7049</v>
      </c>
      <c r="U1288" s="2">
        <v>140</v>
      </c>
      <c r="V1288" s="2">
        <v>1</v>
      </c>
      <c r="X1288" s="2" t="s">
        <v>103</v>
      </c>
      <c r="Y1288" s="2">
        <v>7049</v>
      </c>
      <c r="Z1288" s="2">
        <v>0</v>
      </c>
      <c r="AB1288" s="2" t="s">
        <v>103</v>
      </c>
      <c r="AC1288" s="2">
        <v>7049</v>
      </c>
      <c r="AD1288" s="2">
        <v>12</v>
      </c>
      <c r="AF1288" s="2" t="s">
        <v>103</v>
      </c>
      <c r="AG1288" s="2">
        <v>7049</v>
      </c>
      <c r="AH1288" s="2">
        <v>0</v>
      </c>
    </row>
    <row r="1289" spans="2:34" x14ac:dyDescent="0.2">
      <c r="B1289" s="2" t="s">
        <v>152</v>
      </c>
      <c r="C1289" s="2" t="s">
        <v>104</v>
      </c>
      <c r="D1289" s="2">
        <v>6067</v>
      </c>
      <c r="E1289" s="73">
        <v>43263</v>
      </c>
      <c r="F1289" s="2">
        <v>511268</v>
      </c>
      <c r="G1289" s="2">
        <v>1790051</v>
      </c>
      <c r="H1289" s="2">
        <v>94</v>
      </c>
      <c r="I1289" s="2">
        <v>1196.8594970703125</v>
      </c>
      <c r="J1289" s="2">
        <v>0</v>
      </c>
      <c r="K1289" s="2">
        <v>58</v>
      </c>
      <c r="L1289" s="75">
        <v>0</v>
      </c>
      <c r="M1289" s="75">
        <v>6.9564361572265625</v>
      </c>
      <c r="N1289" s="75">
        <v>99</v>
      </c>
      <c r="O1289" s="75">
        <v>7</v>
      </c>
      <c r="P1289" s="75">
        <v>7</v>
      </c>
      <c r="S1289" s="2" t="s">
        <v>104</v>
      </c>
      <c r="T1289" s="2">
        <v>6067</v>
      </c>
      <c r="U1289" s="2">
        <v>140</v>
      </c>
      <c r="V1289" s="2">
        <v>1</v>
      </c>
      <c r="X1289" s="2" t="s">
        <v>104</v>
      </c>
      <c r="Y1289" s="2">
        <v>6067</v>
      </c>
      <c r="Z1289" s="2">
        <v>5</v>
      </c>
      <c r="AB1289" s="2" t="s">
        <v>104</v>
      </c>
      <c r="AC1289" s="2">
        <v>6067</v>
      </c>
      <c r="AD1289" s="2">
        <v>4</v>
      </c>
      <c r="AF1289" s="2" t="s">
        <v>104</v>
      </c>
      <c r="AG1289" s="2">
        <v>6067</v>
      </c>
      <c r="AH1289" s="2">
        <v>2</v>
      </c>
    </row>
    <row r="1290" spans="2:34" x14ac:dyDescent="0.2">
      <c r="B1290" s="2" t="s">
        <v>152</v>
      </c>
      <c r="C1290" s="2" t="s">
        <v>104</v>
      </c>
      <c r="D1290" s="2">
        <v>6069</v>
      </c>
      <c r="E1290" s="73">
        <v>43264</v>
      </c>
      <c r="F1290" s="2">
        <v>513133</v>
      </c>
      <c r="G1290" s="2">
        <v>1765241</v>
      </c>
      <c r="H1290" s="2">
        <v>139</v>
      </c>
      <c r="I1290" s="2">
        <v>351.36575317382812</v>
      </c>
      <c r="J1290" s="2">
        <v>34.460483551025391</v>
      </c>
      <c r="K1290" s="2">
        <v>21</v>
      </c>
      <c r="L1290" s="75">
        <v>4</v>
      </c>
      <c r="M1290" s="75">
        <v>6.88616943359375</v>
      </c>
      <c r="N1290" s="75">
        <v>98</v>
      </c>
      <c r="O1290" s="75">
        <v>7</v>
      </c>
      <c r="P1290" s="75">
        <v>7</v>
      </c>
      <c r="S1290" s="2" t="s">
        <v>104</v>
      </c>
      <c r="T1290" s="2">
        <v>6069</v>
      </c>
      <c r="U1290" s="2">
        <v>140</v>
      </c>
      <c r="V1290" s="2">
        <v>1</v>
      </c>
      <c r="X1290" s="2" t="s">
        <v>104</v>
      </c>
      <c r="Y1290" s="2">
        <v>6069</v>
      </c>
      <c r="Z1290" s="2">
        <v>7</v>
      </c>
      <c r="AB1290" s="2" t="s">
        <v>104</v>
      </c>
      <c r="AC1290" s="2">
        <v>6069</v>
      </c>
      <c r="AD1290" s="2">
        <v>27</v>
      </c>
      <c r="AF1290" s="2" t="s">
        <v>104</v>
      </c>
      <c r="AG1290" s="2">
        <v>6069</v>
      </c>
      <c r="AH1290" s="2">
        <v>1</v>
      </c>
    </row>
    <row r="1291" spans="2:34" x14ac:dyDescent="0.2">
      <c r="B1291" s="2" t="s">
        <v>152</v>
      </c>
      <c r="C1291" s="2" t="s">
        <v>104</v>
      </c>
      <c r="D1291" s="2">
        <v>6070</v>
      </c>
      <c r="E1291" s="73">
        <v>43262</v>
      </c>
      <c r="F1291" s="2">
        <v>512967</v>
      </c>
      <c r="G1291" s="2">
        <v>1783043</v>
      </c>
      <c r="H1291" s="2">
        <v>111</v>
      </c>
      <c r="I1291" s="2">
        <v>1862.23681640625</v>
      </c>
      <c r="J1291" s="2">
        <v>139.35157775878906</v>
      </c>
      <c r="K1291" s="2">
        <v>88</v>
      </c>
      <c r="L1291" s="75">
        <v>16</v>
      </c>
      <c r="M1291" s="75">
        <v>7.0267038345336914</v>
      </c>
      <c r="N1291" s="75">
        <v>100</v>
      </c>
      <c r="O1291" s="75">
        <v>7</v>
      </c>
      <c r="P1291" s="75">
        <v>7</v>
      </c>
      <c r="S1291" s="2" t="s">
        <v>104</v>
      </c>
      <c r="T1291" s="2">
        <v>6070</v>
      </c>
      <c r="U1291" s="2">
        <v>138</v>
      </c>
      <c r="V1291" s="2">
        <v>1</v>
      </c>
      <c r="X1291" s="2" t="s">
        <v>104</v>
      </c>
      <c r="Y1291" s="2">
        <v>6070</v>
      </c>
      <c r="Z1291" s="2">
        <v>1</v>
      </c>
      <c r="AB1291" s="2" t="s">
        <v>104</v>
      </c>
      <c r="AC1291" s="2">
        <v>6070</v>
      </c>
      <c r="AD1291" s="2">
        <v>22</v>
      </c>
      <c r="AF1291" s="2" t="s">
        <v>104</v>
      </c>
      <c r="AG1291" s="2">
        <v>6070</v>
      </c>
      <c r="AH1291" s="2">
        <v>0</v>
      </c>
    </row>
    <row r="1292" spans="2:34" x14ac:dyDescent="0.2">
      <c r="B1292" s="2" t="s">
        <v>152</v>
      </c>
      <c r="C1292" s="2" t="s">
        <v>104</v>
      </c>
      <c r="D1292" s="2">
        <v>6071</v>
      </c>
      <c r="E1292" s="73">
        <v>43263</v>
      </c>
      <c r="F1292" s="2">
        <v>512972</v>
      </c>
      <c r="G1292" s="2">
        <v>1784476</v>
      </c>
      <c r="H1292" s="2">
        <v>179</v>
      </c>
      <c r="I1292" s="2">
        <v>12.344038009643555</v>
      </c>
      <c r="J1292" s="2">
        <v>2.8385443687438965</v>
      </c>
      <c r="K1292" s="2">
        <v>1</v>
      </c>
      <c r="L1292" s="75">
        <v>1</v>
      </c>
      <c r="M1292" s="75">
        <v>6.88616943359375</v>
      </c>
      <c r="N1292" s="75">
        <v>98</v>
      </c>
      <c r="O1292" s="75">
        <v>7</v>
      </c>
      <c r="P1292" s="75">
        <v>7</v>
      </c>
      <c r="S1292" s="2" t="s">
        <v>104</v>
      </c>
      <c r="T1292" s="2">
        <v>6071</v>
      </c>
      <c r="U1292" s="2">
        <v>137</v>
      </c>
      <c r="V1292" s="2">
        <v>1</v>
      </c>
      <c r="X1292" s="2" t="s">
        <v>104</v>
      </c>
      <c r="Y1292" s="2">
        <v>6071</v>
      </c>
      <c r="Z1292" s="2">
        <v>5</v>
      </c>
      <c r="AB1292" s="2" t="s">
        <v>104</v>
      </c>
      <c r="AC1292" s="2">
        <v>6071</v>
      </c>
      <c r="AD1292" s="2">
        <v>2</v>
      </c>
      <c r="AF1292" s="2" t="s">
        <v>104</v>
      </c>
      <c r="AG1292" s="2">
        <v>6071</v>
      </c>
      <c r="AH1292" s="2">
        <v>0</v>
      </c>
    </row>
    <row r="1293" spans="2:34" x14ac:dyDescent="0.2">
      <c r="B1293" s="2" t="s">
        <v>152</v>
      </c>
      <c r="C1293" s="2" t="s">
        <v>104</v>
      </c>
      <c r="D1293" s="2">
        <v>6072</v>
      </c>
      <c r="E1293" s="73">
        <v>43286</v>
      </c>
      <c r="F1293" s="2">
        <v>514170</v>
      </c>
      <c r="G1293" s="2">
        <v>1754891</v>
      </c>
      <c r="H1293" s="2">
        <v>182</v>
      </c>
      <c r="I1293" s="2">
        <v>240.637451171875</v>
      </c>
      <c r="J1293" s="2">
        <v>0</v>
      </c>
      <c r="K1293" s="2">
        <v>11</v>
      </c>
      <c r="L1293" s="75">
        <v>0</v>
      </c>
      <c r="M1293" s="75">
        <v>7.0267033576965332</v>
      </c>
      <c r="N1293" s="75">
        <v>100</v>
      </c>
      <c r="O1293" s="75">
        <v>7</v>
      </c>
      <c r="P1293" s="75">
        <v>7</v>
      </c>
      <c r="S1293" s="2" t="s">
        <v>104</v>
      </c>
      <c r="T1293" s="2">
        <v>6072</v>
      </c>
      <c r="U1293" s="2">
        <v>140</v>
      </c>
      <c r="V1293" s="2">
        <v>1</v>
      </c>
      <c r="X1293" s="2" t="s">
        <v>104</v>
      </c>
      <c r="Y1293" s="2">
        <v>6072</v>
      </c>
      <c r="Z1293" s="2">
        <v>1</v>
      </c>
      <c r="AB1293" s="2" t="s">
        <v>104</v>
      </c>
      <c r="AC1293" s="2">
        <v>6072</v>
      </c>
      <c r="AD1293" s="2">
        <v>1</v>
      </c>
      <c r="AF1293" s="2" t="s">
        <v>104</v>
      </c>
      <c r="AG1293" s="2">
        <v>6072</v>
      </c>
      <c r="AH1293" s="2">
        <v>3</v>
      </c>
    </row>
    <row r="1294" spans="2:34" x14ac:dyDescent="0.2">
      <c r="B1294" s="2" t="s">
        <v>152</v>
      </c>
      <c r="C1294" s="2" t="s">
        <v>104</v>
      </c>
      <c r="D1294" s="2">
        <v>6073</v>
      </c>
      <c r="E1294" s="73">
        <v>43286</v>
      </c>
      <c r="F1294" s="2">
        <v>514009</v>
      </c>
      <c r="G1294" s="2">
        <v>1760419</v>
      </c>
      <c r="H1294" s="2">
        <v>152</v>
      </c>
      <c r="I1294" s="2">
        <v>498.925048828125</v>
      </c>
      <c r="J1294" s="2">
        <v>64.657440185546875</v>
      </c>
      <c r="K1294" s="2">
        <v>32</v>
      </c>
      <c r="L1294" s="75">
        <v>7</v>
      </c>
      <c r="M1294" s="75">
        <v>6.9564361572265625</v>
      </c>
      <c r="N1294" s="75">
        <v>99</v>
      </c>
      <c r="O1294" s="75">
        <v>7</v>
      </c>
      <c r="P1294" s="75">
        <v>7</v>
      </c>
      <c r="S1294" s="2" t="s">
        <v>104</v>
      </c>
      <c r="T1294" s="2">
        <v>6073</v>
      </c>
      <c r="U1294" s="2">
        <v>140</v>
      </c>
      <c r="V1294" s="2">
        <v>1</v>
      </c>
      <c r="X1294" s="2" t="s">
        <v>104</v>
      </c>
      <c r="Y1294" s="2">
        <v>6073</v>
      </c>
      <c r="Z1294" s="2">
        <v>0</v>
      </c>
      <c r="AB1294" s="2" t="s">
        <v>104</v>
      </c>
      <c r="AC1294" s="2">
        <v>6073</v>
      </c>
      <c r="AD1294" s="2">
        <v>2</v>
      </c>
      <c r="AF1294" s="2" t="s">
        <v>104</v>
      </c>
      <c r="AG1294" s="2">
        <v>6073</v>
      </c>
      <c r="AH1294" s="2">
        <v>0</v>
      </c>
    </row>
    <row r="1295" spans="2:34" x14ac:dyDescent="0.2">
      <c r="B1295" s="2" t="s">
        <v>152</v>
      </c>
      <c r="C1295" s="2" t="s">
        <v>104</v>
      </c>
      <c r="D1295" s="2">
        <v>6074</v>
      </c>
      <c r="E1295" s="73">
        <v>43286</v>
      </c>
      <c r="F1295" s="2">
        <v>514014</v>
      </c>
      <c r="G1295" s="2">
        <v>1762028</v>
      </c>
      <c r="H1295" s="2">
        <v>79</v>
      </c>
      <c r="I1295" s="2">
        <v>150.98785400390625</v>
      </c>
      <c r="J1295" s="2">
        <v>102.97132873535156</v>
      </c>
      <c r="K1295" s="2">
        <v>7</v>
      </c>
      <c r="L1295" s="75">
        <v>15</v>
      </c>
      <c r="M1295" s="75">
        <v>6.9564361572265625</v>
      </c>
      <c r="N1295" s="75">
        <v>99</v>
      </c>
      <c r="O1295" s="75">
        <v>7</v>
      </c>
      <c r="P1295" s="75">
        <v>7</v>
      </c>
      <c r="S1295" s="2" t="s">
        <v>104</v>
      </c>
      <c r="T1295" s="2">
        <v>6074</v>
      </c>
      <c r="U1295" s="2">
        <v>140</v>
      </c>
      <c r="V1295" s="2">
        <v>1</v>
      </c>
      <c r="X1295" s="2" t="s">
        <v>104</v>
      </c>
      <c r="Y1295" s="2">
        <v>6074</v>
      </c>
      <c r="Z1295" s="2">
        <v>0</v>
      </c>
      <c r="AB1295" s="2" t="s">
        <v>104</v>
      </c>
      <c r="AC1295" s="2">
        <v>6074</v>
      </c>
      <c r="AD1295" s="2">
        <v>18</v>
      </c>
      <c r="AF1295" s="2" t="s">
        <v>104</v>
      </c>
      <c r="AG1295" s="2">
        <v>6074</v>
      </c>
      <c r="AH1295" s="2">
        <v>0</v>
      </c>
    </row>
    <row r="1296" spans="2:34" x14ac:dyDescent="0.2">
      <c r="B1296" s="2" t="s">
        <v>152</v>
      </c>
      <c r="C1296" s="2" t="s">
        <v>104</v>
      </c>
      <c r="D1296" s="2">
        <v>6075</v>
      </c>
      <c r="E1296" s="73">
        <v>43264</v>
      </c>
      <c r="F1296" s="2">
        <v>513969</v>
      </c>
      <c r="G1296" s="2">
        <v>1771066</v>
      </c>
      <c r="H1296" s="2">
        <v>64</v>
      </c>
      <c r="I1296" s="2">
        <v>827.93035888671875</v>
      </c>
      <c r="J1296" s="2">
        <v>217.28758239746094</v>
      </c>
      <c r="K1296" s="2">
        <v>32</v>
      </c>
      <c r="L1296" s="75">
        <v>30</v>
      </c>
      <c r="M1296" s="75">
        <v>6.9564366340637207</v>
      </c>
      <c r="N1296" s="75">
        <v>99</v>
      </c>
      <c r="O1296" s="75">
        <v>7</v>
      </c>
      <c r="P1296" s="75">
        <v>7</v>
      </c>
      <c r="S1296" s="2" t="s">
        <v>104</v>
      </c>
      <c r="T1296" s="2">
        <v>6075</v>
      </c>
      <c r="U1296" s="2">
        <v>141</v>
      </c>
      <c r="V1296" s="2">
        <v>1</v>
      </c>
      <c r="X1296" s="2" t="s">
        <v>104</v>
      </c>
      <c r="Y1296" s="2">
        <v>6075</v>
      </c>
      <c r="Z1296" s="2">
        <v>0</v>
      </c>
      <c r="AB1296" s="2" t="s">
        <v>104</v>
      </c>
      <c r="AC1296" s="2">
        <v>6075</v>
      </c>
      <c r="AD1296" s="2">
        <v>35</v>
      </c>
      <c r="AF1296" s="2" t="s">
        <v>104</v>
      </c>
      <c r="AG1296" s="2">
        <v>6075</v>
      </c>
      <c r="AH1296" s="2">
        <v>0</v>
      </c>
    </row>
    <row r="1297" spans="2:34" x14ac:dyDescent="0.2">
      <c r="B1297" s="2" t="s">
        <v>152</v>
      </c>
      <c r="C1297" s="2" t="s">
        <v>104</v>
      </c>
      <c r="D1297" s="2">
        <v>6076</v>
      </c>
      <c r="E1297" s="73">
        <v>43264</v>
      </c>
      <c r="F1297" s="2">
        <v>514017</v>
      </c>
      <c r="G1297" s="2">
        <v>1772498</v>
      </c>
      <c r="H1297" s="2">
        <v>61</v>
      </c>
      <c r="I1297" s="2">
        <v>384.1453857421875</v>
      </c>
      <c r="J1297" s="2">
        <v>169.38525390625</v>
      </c>
      <c r="K1297" s="2">
        <v>20</v>
      </c>
      <c r="L1297" s="75">
        <v>23</v>
      </c>
      <c r="M1297" s="75">
        <v>7.0267033576965332</v>
      </c>
      <c r="N1297" s="75">
        <v>100</v>
      </c>
      <c r="O1297" s="75">
        <v>7</v>
      </c>
      <c r="P1297" s="75">
        <v>7</v>
      </c>
      <c r="S1297" s="2" t="s">
        <v>104</v>
      </c>
      <c r="T1297" s="2">
        <v>6076</v>
      </c>
      <c r="U1297" s="2">
        <v>140</v>
      </c>
      <c r="V1297" s="2">
        <v>1</v>
      </c>
      <c r="X1297" s="2" t="s">
        <v>104</v>
      </c>
      <c r="Y1297" s="2">
        <v>6076</v>
      </c>
      <c r="Z1297" s="2">
        <v>0</v>
      </c>
      <c r="AB1297" s="2" t="s">
        <v>104</v>
      </c>
      <c r="AC1297" s="2">
        <v>6076</v>
      </c>
      <c r="AD1297" s="2">
        <v>28</v>
      </c>
      <c r="AF1297" s="2" t="s">
        <v>104</v>
      </c>
      <c r="AG1297" s="2">
        <v>6076</v>
      </c>
      <c r="AH1297" s="2">
        <v>1</v>
      </c>
    </row>
    <row r="1298" spans="2:34" x14ac:dyDescent="0.2">
      <c r="B1298" s="2" t="s">
        <v>152</v>
      </c>
      <c r="C1298" s="2" t="s">
        <v>104</v>
      </c>
      <c r="D1298" s="2">
        <v>6077</v>
      </c>
      <c r="E1298" s="73">
        <v>43262</v>
      </c>
      <c r="F1298" s="2">
        <v>513979</v>
      </c>
      <c r="G1298" s="2">
        <v>1781369</v>
      </c>
      <c r="H1298" s="2">
        <v>41</v>
      </c>
      <c r="I1298" s="2">
        <v>598.6435546875</v>
      </c>
      <c r="J1298" s="2">
        <v>91.385040283203125</v>
      </c>
      <c r="K1298" s="2">
        <v>25</v>
      </c>
      <c r="L1298" s="75">
        <v>10</v>
      </c>
      <c r="M1298" s="75">
        <v>6.9564361572265625</v>
      </c>
      <c r="N1298" s="75">
        <v>99</v>
      </c>
      <c r="O1298" s="75">
        <v>7</v>
      </c>
      <c r="P1298" s="75">
        <v>7</v>
      </c>
      <c r="S1298" s="2" t="s">
        <v>104</v>
      </c>
      <c r="T1298" s="2">
        <v>6077</v>
      </c>
      <c r="U1298" s="2">
        <v>144</v>
      </c>
      <c r="V1298" s="2">
        <v>1</v>
      </c>
      <c r="X1298" s="2" t="s">
        <v>104</v>
      </c>
      <c r="Y1298" s="2">
        <v>6077</v>
      </c>
      <c r="Z1298" s="2">
        <v>0</v>
      </c>
      <c r="AB1298" s="2" t="s">
        <v>104</v>
      </c>
      <c r="AC1298" s="2">
        <v>6077</v>
      </c>
      <c r="AD1298" s="2">
        <v>40</v>
      </c>
      <c r="AF1298" s="2" t="s">
        <v>104</v>
      </c>
      <c r="AG1298" s="2">
        <v>6077</v>
      </c>
      <c r="AH1298" s="2">
        <v>0</v>
      </c>
    </row>
    <row r="1299" spans="2:34" x14ac:dyDescent="0.2">
      <c r="B1299" s="2" t="s">
        <v>152</v>
      </c>
      <c r="C1299" s="2" t="s">
        <v>104</v>
      </c>
      <c r="D1299" s="2">
        <v>6078</v>
      </c>
      <c r="E1299" s="73">
        <v>43262</v>
      </c>
      <c r="F1299" s="2">
        <v>513936</v>
      </c>
      <c r="G1299" s="2">
        <v>1782909</v>
      </c>
      <c r="H1299" s="2">
        <v>201</v>
      </c>
      <c r="I1299" s="2">
        <v>695.6387939453125</v>
      </c>
      <c r="J1299" s="2">
        <v>0</v>
      </c>
      <c r="K1299" s="2">
        <v>37</v>
      </c>
      <c r="L1299" s="75">
        <v>0</v>
      </c>
      <c r="M1299" s="75">
        <v>6.9564361572265625</v>
      </c>
      <c r="N1299" s="75">
        <v>99</v>
      </c>
      <c r="O1299" s="75">
        <v>7</v>
      </c>
      <c r="P1299" s="75">
        <v>7</v>
      </c>
      <c r="S1299" s="2" t="s">
        <v>104</v>
      </c>
      <c r="T1299" s="2">
        <v>6078</v>
      </c>
      <c r="U1299" s="2">
        <v>138</v>
      </c>
      <c r="V1299" s="2">
        <v>1</v>
      </c>
      <c r="X1299" s="2" t="s">
        <v>104</v>
      </c>
      <c r="Y1299" s="2">
        <v>6078</v>
      </c>
      <c r="Z1299" s="2">
        <v>4</v>
      </c>
      <c r="AB1299" s="2" t="s">
        <v>104</v>
      </c>
      <c r="AC1299" s="2">
        <v>6078</v>
      </c>
      <c r="AD1299" s="2">
        <v>4</v>
      </c>
      <c r="AF1299" s="2" t="s">
        <v>104</v>
      </c>
      <c r="AG1299" s="2">
        <v>6078</v>
      </c>
      <c r="AH1299" s="2">
        <v>3</v>
      </c>
    </row>
    <row r="1300" spans="2:34" x14ac:dyDescent="0.2">
      <c r="B1300" s="2" t="s">
        <v>152</v>
      </c>
      <c r="C1300" s="2" t="s">
        <v>104</v>
      </c>
      <c r="D1300" s="2">
        <v>6079</v>
      </c>
      <c r="E1300" s="73">
        <v>43273</v>
      </c>
      <c r="F1300" s="2">
        <v>515018</v>
      </c>
      <c r="G1300" s="2">
        <v>1742719</v>
      </c>
      <c r="H1300" s="2">
        <v>112</v>
      </c>
      <c r="I1300" s="2">
        <v>308.8367919921875</v>
      </c>
      <c r="J1300" s="2">
        <v>244.93331909179687</v>
      </c>
      <c r="K1300" s="2">
        <v>19</v>
      </c>
      <c r="L1300" s="75">
        <v>29</v>
      </c>
      <c r="M1300" s="75">
        <v>7.0267033576965332</v>
      </c>
      <c r="N1300" s="75">
        <v>100</v>
      </c>
      <c r="O1300" s="75">
        <v>7</v>
      </c>
      <c r="P1300" s="75">
        <v>7</v>
      </c>
      <c r="S1300" s="2" t="s">
        <v>104</v>
      </c>
      <c r="T1300" s="2">
        <v>6079</v>
      </c>
      <c r="U1300" s="2">
        <v>140</v>
      </c>
      <c r="V1300" s="2">
        <v>1</v>
      </c>
      <c r="X1300" s="2" t="s">
        <v>104</v>
      </c>
      <c r="Y1300" s="2">
        <v>6079</v>
      </c>
      <c r="Z1300" s="2">
        <v>0</v>
      </c>
      <c r="AB1300" s="2" t="s">
        <v>104</v>
      </c>
      <c r="AC1300" s="2">
        <v>6079</v>
      </c>
      <c r="AD1300" s="2">
        <v>7</v>
      </c>
      <c r="AF1300" s="2" t="s">
        <v>104</v>
      </c>
      <c r="AG1300" s="2">
        <v>6079</v>
      </c>
      <c r="AH1300" s="2">
        <v>0</v>
      </c>
    </row>
    <row r="1301" spans="2:34" x14ac:dyDescent="0.2">
      <c r="B1301" s="2" t="s">
        <v>152</v>
      </c>
      <c r="C1301" s="2" t="s">
        <v>104</v>
      </c>
      <c r="D1301" s="2">
        <v>6080</v>
      </c>
      <c r="E1301" s="73">
        <v>43276</v>
      </c>
      <c r="F1301" s="2">
        <v>515007</v>
      </c>
      <c r="G1301" s="2">
        <v>1744444</v>
      </c>
      <c r="H1301" s="2">
        <v>114</v>
      </c>
      <c r="I1301" s="2">
        <v>198.04237365722656</v>
      </c>
      <c r="J1301" s="2">
        <v>107.65611267089844</v>
      </c>
      <c r="K1301" s="2">
        <v>9</v>
      </c>
      <c r="L1301" s="75">
        <v>12</v>
      </c>
      <c r="M1301" s="75">
        <v>7.0267033576965332</v>
      </c>
      <c r="N1301" s="75">
        <v>100</v>
      </c>
      <c r="O1301" s="75">
        <v>7</v>
      </c>
      <c r="P1301" s="75">
        <v>7</v>
      </c>
      <c r="S1301" s="2" t="s">
        <v>104</v>
      </c>
      <c r="T1301" s="2">
        <v>6080</v>
      </c>
      <c r="U1301" s="2">
        <v>141</v>
      </c>
      <c r="V1301" s="2">
        <v>1</v>
      </c>
      <c r="X1301" s="2" t="s">
        <v>104</v>
      </c>
      <c r="Y1301" s="2">
        <v>6080</v>
      </c>
      <c r="Z1301" s="2">
        <v>0</v>
      </c>
      <c r="AB1301" s="2" t="s">
        <v>104</v>
      </c>
      <c r="AC1301" s="2">
        <v>6080</v>
      </c>
      <c r="AD1301" s="2">
        <v>8</v>
      </c>
      <c r="AF1301" s="2" t="s">
        <v>104</v>
      </c>
      <c r="AG1301" s="2">
        <v>6080</v>
      </c>
      <c r="AH1301" s="2">
        <v>0</v>
      </c>
    </row>
    <row r="1302" spans="2:34" x14ac:dyDescent="0.2">
      <c r="B1302" s="2" t="s">
        <v>152</v>
      </c>
      <c r="C1302" s="2" t="s">
        <v>104</v>
      </c>
      <c r="D1302" s="2">
        <v>6081</v>
      </c>
      <c r="E1302" s="73">
        <v>43276</v>
      </c>
      <c r="F1302" s="2">
        <v>515009</v>
      </c>
      <c r="G1302" s="2">
        <v>1745960</v>
      </c>
      <c r="H1302" s="2">
        <v>114</v>
      </c>
      <c r="I1302" s="2">
        <v>1000.7739868164062</v>
      </c>
      <c r="J1302" s="2">
        <v>136.14181518554687</v>
      </c>
      <c r="K1302" s="2">
        <v>48</v>
      </c>
      <c r="L1302" s="75">
        <v>16</v>
      </c>
      <c r="M1302" s="75">
        <v>6.9564361572265625</v>
      </c>
      <c r="N1302" s="75">
        <v>99</v>
      </c>
      <c r="O1302" s="75">
        <v>7</v>
      </c>
      <c r="P1302" s="75">
        <v>7</v>
      </c>
      <c r="S1302" s="2" t="s">
        <v>104</v>
      </c>
      <c r="T1302" s="2">
        <v>6081</v>
      </c>
      <c r="U1302" s="2">
        <v>140</v>
      </c>
      <c r="V1302" s="2">
        <v>1</v>
      </c>
      <c r="X1302" s="2" t="s">
        <v>104</v>
      </c>
      <c r="Y1302" s="2">
        <v>6081</v>
      </c>
      <c r="Z1302" s="2">
        <v>0</v>
      </c>
      <c r="AB1302" s="2" t="s">
        <v>104</v>
      </c>
      <c r="AC1302" s="2">
        <v>6081</v>
      </c>
      <c r="AD1302" s="2">
        <v>0</v>
      </c>
      <c r="AF1302" s="2" t="s">
        <v>104</v>
      </c>
      <c r="AG1302" s="2">
        <v>6081</v>
      </c>
      <c r="AH1302" s="2">
        <v>0</v>
      </c>
    </row>
    <row r="1303" spans="2:34" x14ac:dyDescent="0.2">
      <c r="B1303" s="2" t="s">
        <v>152</v>
      </c>
      <c r="C1303" s="2" t="s">
        <v>104</v>
      </c>
      <c r="D1303" s="2">
        <v>6082</v>
      </c>
      <c r="E1303" s="73">
        <v>43277</v>
      </c>
      <c r="F1303" s="2">
        <v>514982</v>
      </c>
      <c r="G1303" s="2">
        <v>1751525</v>
      </c>
      <c r="H1303" s="2">
        <v>109</v>
      </c>
      <c r="I1303" s="2">
        <v>413.62869262695312</v>
      </c>
      <c r="J1303" s="2">
        <v>41.511444091796875</v>
      </c>
      <c r="K1303" s="2">
        <v>19</v>
      </c>
      <c r="L1303" s="75">
        <v>5</v>
      </c>
      <c r="M1303" s="75">
        <v>6.9564361572265625</v>
      </c>
      <c r="N1303" s="75">
        <v>99</v>
      </c>
      <c r="O1303" s="75">
        <v>7</v>
      </c>
      <c r="P1303" s="75">
        <v>7</v>
      </c>
      <c r="S1303" s="2" t="s">
        <v>104</v>
      </c>
      <c r="T1303" s="2">
        <v>6082</v>
      </c>
      <c r="U1303" s="2">
        <v>140</v>
      </c>
      <c r="V1303" s="2">
        <v>1</v>
      </c>
      <c r="X1303" s="2" t="s">
        <v>104</v>
      </c>
      <c r="Y1303" s="2">
        <v>6082</v>
      </c>
      <c r="Z1303" s="2">
        <v>0</v>
      </c>
      <c r="AB1303" s="2" t="s">
        <v>104</v>
      </c>
      <c r="AC1303" s="2">
        <v>6082</v>
      </c>
      <c r="AD1303" s="2">
        <v>3</v>
      </c>
      <c r="AF1303" s="2" t="s">
        <v>104</v>
      </c>
      <c r="AG1303" s="2">
        <v>6082</v>
      </c>
      <c r="AH1303" s="2">
        <v>0</v>
      </c>
    </row>
    <row r="1304" spans="2:34" x14ac:dyDescent="0.2">
      <c r="B1304" s="2" t="s">
        <v>152</v>
      </c>
      <c r="C1304" s="2" t="s">
        <v>104</v>
      </c>
      <c r="D1304" s="2">
        <v>6083</v>
      </c>
      <c r="E1304" s="73">
        <v>43277</v>
      </c>
      <c r="F1304" s="2">
        <v>515004</v>
      </c>
      <c r="G1304" s="2">
        <v>1753175</v>
      </c>
      <c r="H1304" s="2">
        <v>91</v>
      </c>
      <c r="I1304" s="2">
        <v>403.341552734375</v>
      </c>
      <c r="J1304" s="2">
        <v>194.89801025390625</v>
      </c>
      <c r="K1304" s="2">
        <v>21</v>
      </c>
      <c r="L1304" s="75">
        <v>27</v>
      </c>
      <c r="M1304" s="75">
        <v>6.9564361572265625</v>
      </c>
      <c r="N1304" s="75">
        <v>99</v>
      </c>
      <c r="O1304" s="75">
        <v>7</v>
      </c>
      <c r="P1304" s="75">
        <v>7</v>
      </c>
      <c r="S1304" s="2" t="s">
        <v>104</v>
      </c>
      <c r="T1304" s="2">
        <v>6083</v>
      </c>
      <c r="U1304" s="2">
        <v>140</v>
      </c>
      <c r="V1304" s="2">
        <v>1</v>
      </c>
      <c r="X1304" s="2" t="s">
        <v>104</v>
      </c>
      <c r="Y1304" s="2">
        <v>6083</v>
      </c>
      <c r="Z1304" s="2">
        <v>0</v>
      </c>
      <c r="AB1304" s="2" t="s">
        <v>104</v>
      </c>
      <c r="AC1304" s="2">
        <v>6083</v>
      </c>
      <c r="AD1304" s="2">
        <v>2</v>
      </c>
      <c r="AF1304" s="2" t="s">
        <v>104</v>
      </c>
      <c r="AG1304" s="2">
        <v>6083</v>
      </c>
      <c r="AH1304" s="2">
        <v>0</v>
      </c>
    </row>
    <row r="1305" spans="2:34" x14ac:dyDescent="0.2">
      <c r="B1305" s="2" t="s">
        <v>152</v>
      </c>
      <c r="C1305" s="2" t="s">
        <v>104</v>
      </c>
      <c r="D1305" s="2">
        <v>6084</v>
      </c>
      <c r="E1305" s="73">
        <v>43277</v>
      </c>
      <c r="F1305" s="2">
        <v>514995</v>
      </c>
      <c r="G1305" s="2">
        <v>1754793</v>
      </c>
      <c r="H1305" s="2">
        <v>66</v>
      </c>
      <c r="I1305" s="2">
        <v>68.597702026367187</v>
      </c>
      <c r="J1305" s="2">
        <v>272.63861083984375</v>
      </c>
      <c r="K1305" s="2">
        <v>5</v>
      </c>
      <c r="L1305" s="75">
        <v>38</v>
      </c>
      <c r="M1305" s="75">
        <v>7.0267033576965332</v>
      </c>
      <c r="N1305" s="75">
        <v>100</v>
      </c>
      <c r="O1305" s="75">
        <v>7</v>
      </c>
      <c r="P1305" s="75">
        <v>7</v>
      </c>
      <c r="S1305" s="2" t="s">
        <v>104</v>
      </c>
      <c r="T1305" s="2">
        <v>6084</v>
      </c>
      <c r="U1305" s="2">
        <v>140</v>
      </c>
      <c r="V1305" s="2">
        <v>1</v>
      </c>
      <c r="X1305" s="2" t="s">
        <v>104</v>
      </c>
      <c r="Y1305" s="2">
        <v>6084</v>
      </c>
      <c r="Z1305" s="2">
        <v>0</v>
      </c>
      <c r="AB1305" s="2" t="s">
        <v>104</v>
      </c>
      <c r="AC1305" s="2">
        <v>6084</v>
      </c>
      <c r="AD1305" s="2">
        <v>6</v>
      </c>
      <c r="AF1305" s="2" t="s">
        <v>104</v>
      </c>
      <c r="AG1305" s="2">
        <v>6084</v>
      </c>
      <c r="AH1305" s="2">
        <v>0</v>
      </c>
    </row>
    <row r="1306" spans="2:34" x14ac:dyDescent="0.2">
      <c r="B1306" s="2" t="s">
        <v>152</v>
      </c>
      <c r="C1306" s="2" t="s">
        <v>104</v>
      </c>
      <c r="D1306" s="2">
        <v>6085</v>
      </c>
      <c r="E1306" s="73">
        <v>43272</v>
      </c>
      <c r="F1306" s="2">
        <v>515982</v>
      </c>
      <c r="G1306" s="2">
        <v>1732219</v>
      </c>
      <c r="H1306" s="2">
        <v>38</v>
      </c>
      <c r="I1306" s="2">
        <v>346.01593017578125</v>
      </c>
      <c r="J1306" s="2">
        <v>81.816978454589844</v>
      </c>
      <c r="K1306" s="2">
        <v>11</v>
      </c>
      <c r="L1306" s="75">
        <v>11</v>
      </c>
      <c r="M1306" s="75">
        <v>6.9564361572265625</v>
      </c>
      <c r="N1306" s="75">
        <v>99</v>
      </c>
      <c r="O1306" s="75">
        <v>7</v>
      </c>
      <c r="P1306" s="75">
        <v>7</v>
      </c>
      <c r="S1306" s="2" t="s">
        <v>104</v>
      </c>
      <c r="T1306" s="2">
        <v>6085</v>
      </c>
      <c r="U1306" s="2">
        <v>140</v>
      </c>
      <c r="V1306" s="2">
        <v>1</v>
      </c>
      <c r="X1306" s="2" t="s">
        <v>104</v>
      </c>
      <c r="Y1306" s="2">
        <v>6085</v>
      </c>
      <c r="Z1306" s="2">
        <v>0</v>
      </c>
      <c r="AB1306" s="2" t="s">
        <v>104</v>
      </c>
      <c r="AC1306" s="2">
        <v>6085</v>
      </c>
      <c r="AD1306" s="2">
        <v>51</v>
      </c>
      <c r="AF1306" s="2" t="s">
        <v>104</v>
      </c>
      <c r="AG1306" s="2">
        <v>6085</v>
      </c>
      <c r="AH1306" s="2">
        <v>0</v>
      </c>
    </row>
    <row r="1307" spans="2:34" x14ac:dyDescent="0.2">
      <c r="B1307" s="2" t="s">
        <v>152</v>
      </c>
      <c r="C1307" s="2" t="s">
        <v>104</v>
      </c>
      <c r="D1307" s="2">
        <v>6086</v>
      </c>
      <c r="E1307" s="73">
        <v>43272</v>
      </c>
      <c r="F1307" s="2">
        <v>515982</v>
      </c>
      <c r="G1307" s="2">
        <v>1733811</v>
      </c>
      <c r="H1307" s="2">
        <v>42</v>
      </c>
      <c r="I1307" s="2">
        <v>223.6572265625</v>
      </c>
      <c r="J1307" s="2">
        <v>200.98854064941406</v>
      </c>
      <c r="K1307" s="2">
        <v>10</v>
      </c>
      <c r="L1307" s="75">
        <v>26</v>
      </c>
      <c r="M1307" s="75">
        <v>6.9564361572265625</v>
      </c>
      <c r="N1307" s="75">
        <v>99</v>
      </c>
      <c r="O1307" s="75">
        <v>7</v>
      </c>
      <c r="P1307" s="75">
        <v>7</v>
      </c>
      <c r="S1307" s="2" t="s">
        <v>104</v>
      </c>
      <c r="T1307" s="2">
        <v>6086</v>
      </c>
      <c r="U1307" s="2">
        <v>141</v>
      </c>
      <c r="V1307" s="2">
        <v>1</v>
      </c>
      <c r="X1307" s="2" t="s">
        <v>104</v>
      </c>
      <c r="Y1307" s="2">
        <v>6086</v>
      </c>
      <c r="Z1307" s="2">
        <v>0</v>
      </c>
      <c r="AB1307" s="2" t="s">
        <v>104</v>
      </c>
      <c r="AC1307" s="2">
        <v>6086</v>
      </c>
      <c r="AD1307" s="2">
        <v>41</v>
      </c>
      <c r="AF1307" s="2" t="s">
        <v>104</v>
      </c>
      <c r="AG1307" s="2">
        <v>6086</v>
      </c>
      <c r="AH1307" s="2">
        <v>0</v>
      </c>
    </row>
    <row r="1308" spans="2:34" x14ac:dyDescent="0.2">
      <c r="B1308" s="2" t="s">
        <v>152</v>
      </c>
      <c r="C1308" s="2" t="s">
        <v>104</v>
      </c>
      <c r="D1308" s="2">
        <v>6087</v>
      </c>
      <c r="E1308" s="73">
        <v>43272</v>
      </c>
      <c r="F1308" s="2">
        <v>515976</v>
      </c>
      <c r="G1308" s="2">
        <v>1735391</v>
      </c>
      <c r="H1308" s="2">
        <v>44</v>
      </c>
      <c r="I1308" s="2">
        <v>632.455810546875</v>
      </c>
      <c r="J1308" s="2">
        <v>146.70367431640625</v>
      </c>
      <c r="K1308" s="2">
        <v>19</v>
      </c>
      <c r="L1308" s="75">
        <v>20</v>
      </c>
      <c r="M1308" s="75">
        <v>6.9564361572265625</v>
      </c>
      <c r="N1308" s="75">
        <v>99</v>
      </c>
      <c r="O1308" s="75">
        <v>7</v>
      </c>
      <c r="P1308" s="75">
        <v>7</v>
      </c>
      <c r="S1308" s="2" t="s">
        <v>104</v>
      </c>
      <c r="T1308" s="2">
        <v>6087</v>
      </c>
      <c r="U1308" s="2">
        <v>140</v>
      </c>
      <c r="V1308" s="2">
        <v>1</v>
      </c>
      <c r="X1308" s="2" t="s">
        <v>104</v>
      </c>
      <c r="Y1308" s="2">
        <v>6087</v>
      </c>
      <c r="Z1308" s="2">
        <v>0</v>
      </c>
      <c r="AB1308" s="2" t="s">
        <v>104</v>
      </c>
      <c r="AC1308" s="2">
        <v>6087</v>
      </c>
      <c r="AD1308" s="2">
        <v>17</v>
      </c>
      <c r="AF1308" s="2" t="s">
        <v>104</v>
      </c>
      <c r="AG1308" s="2">
        <v>6087</v>
      </c>
      <c r="AH1308" s="2">
        <v>0</v>
      </c>
    </row>
    <row r="1309" spans="2:34" x14ac:dyDescent="0.2">
      <c r="B1309" s="2" t="s">
        <v>152</v>
      </c>
      <c r="C1309" s="2" t="s">
        <v>104</v>
      </c>
      <c r="D1309" s="2">
        <v>6088</v>
      </c>
      <c r="E1309" s="73">
        <v>43273</v>
      </c>
      <c r="F1309" s="2">
        <v>520014</v>
      </c>
      <c r="G1309" s="2">
        <v>1741090</v>
      </c>
      <c r="H1309" s="2">
        <v>52</v>
      </c>
      <c r="I1309" s="2">
        <v>77.066421508789063</v>
      </c>
      <c r="J1309" s="2">
        <v>297.67825317382812</v>
      </c>
      <c r="K1309" s="2">
        <v>3</v>
      </c>
      <c r="L1309" s="75">
        <v>49</v>
      </c>
      <c r="M1309" s="75">
        <v>6.9564366340637207</v>
      </c>
      <c r="N1309" s="75">
        <v>99</v>
      </c>
      <c r="O1309" s="75">
        <v>7</v>
      </c>
      <c r="P1309" s="75">
        <v>7</v>
      </c>
      <c r="S1309" s="2" t="s">
        <v>104</v>
      </c>
      <c r="T1309" s="2">
        <v>6088</v>
      </c>
      <c r="U1309" s="2">
        <v>140</v>
      </c>
      <c r="V1309" s="2">
        <v>1</v>
      </c>
      <c r="X1309" s="2" t="s">
        <v>104</v>
      </c>
      <c r="Y1309" s="2">
        <v>6088</v>
      </c>
      <c r="Z1309" s="2">
        <v>0</v>
      </c>
      <c r="AB1309" s="2" t="s">
        <v>104</v>
      </c>
      <c r="AC1309" s="2">
        <v>6088</v>
      </c>
      <c r="AD1309" s="2">
        <v>2</v>
      </c>
      <c r="AF1309" s="2" t="s">
        <v>104</v>
      </c>
      <c r="AG1309" s="2">
        <v>6088</v>
      </c>
      <c r="AH1309" s="2">
        <v>0</v>
      </c>
    </row>
    <row r="1310" spans="2:34" x14ac:dyDescent="0.2">
      <c r="B1310" s="2" t="s">
        <v>152</v>
      </c>
      <c r="C1310" s="2" t="s">
        <v>104</v>
      </c>
      <c r="D1310" s="2">
        <v>6089</v>
      </c>
      <c r="E1310" s="73">
        <v>43273</v>
      </c>
      <c r="F1310" s="2">
        <v>515926</v>
      </c>
      <c r="G1310" s="2">
        <v>1742693</v>
      </c>
      <c r="H1310" s="2">
        <v>40</v>
      </c>
      <c r="I1310" s="2">
        <v>327.77011108398437</v>
      </c>
      <c r="J1310" s="2">
        <v>94.591056823730469</v>
      </c>
      <c r="K1310" s="2">
        <v>12</v>
      </c>
      <c r="L1310" s="75">
        <v>14</v>
      </c>
      <c r="M1310" s="75">
        <v>6.9564361572265625</v>
      </c>
      <c r="N1310" s="75">
        <v>99</v>
      </c>
      <c r="O1310" s="75">
        <v>7</v>
      </c>
      <c r="P1310" s="75">
        <v>7</v>
      </c>
      <c r="S1310" s="2" t="s">
        <v>104</v>
      </c>
      <c r="T1310" s="2">
        <v>6089</v>
      </c>
      <c r="U1310" s="2">
        <v>140</v>
      </c>
      <c r="V1310" s="2">
        <v>1</v>
      </c>
      <c r="X1310" s="2" t="s">
        <v>104</v>
      </c>
      <c r="Y1310" s="2">
        <v>6089</v>
      </c>
      <c r="Z1310" s="2">
        <v>0</v>
      </c>
      <c r="AB1310" s="2" t="s">
        <v>104</v>
      </c>
      <c r="AC1310" s="2">
        <v>6089</v>
      </c>
      <c r="AD1310" s="2">
        <v>26</v>
      </c>
      <c r="AF1310" s="2" t="s">
        <v>104</v>
      </c>
      <c r="AG1310" s="2">
        <v>6089</v>
      </c>
      <c r="AH1310" s="2">
        <v>0</v>
      </c>
    </row>
    <row r="1311" spans="2:34" x14ac:dyDescent="0.2">
      <c r="B1311" s="2" t="s">
        <v>152</v>
      </c>
      <c r="C1311" s="2" t="s">
        <v>104</v>
      </c>
      <c r="D1311" s="2">
        <v>6090</v>
      </c>
      <c r="E1311" s="73">
        <v>43276</v>
      </c>
      <c r="F1311" s="2">
        <v>515855</v>
      </c>
      <c r="G1311" s="2">
        <v>1745950</v>
      </c>
      <c r="H1311" s="2">
        <v>44</v>
      </c>
      <c r="I1311" s="2">
        <v>307.8653564453125</v>
      </c>
      <c r="J1311" s="2">
        <v>128.144287109375</v>
      </c>
      <c r="K1311" s="2">
        <v>14</v>
      </c>
      <c r="L1311" s="75">
        <v>19</v>
      </c>
      <c r="M1311" s="75">
        <v>7.0267038345336914</v>
      </c>
      <c r="N1311" s="75">
        <v>100</v>
      </c>
      <c r="O1311" s="75">
        <v>7</v>
      </c>
      <c r="P1311" s="75">
        <v>7</v>
      </c>
      <c r="S1311" s="2" t="s">
        <v>104</v>
      </c>
      <c r="T1311" s="2">
        <v>6090</v>
      </c>
      <c r="U1311" s="2">
        <v>141</v>
      </c>
      <c r="V1311" s="2">
        <v>1</v>
      </c>
      <c r="X1311" s="2" t="s">
        <v>104</v>
      </c>
      <c r="Y1311" s="2">
        <v>6090</v>
      </c>
      <c r="Z1311" s="2">
        <v>0</v>
      </c>
      <c r="AB1311" s="2" t="s">
        <v>104</v>
      </c>
      <c r="AC1311" s="2">
        <v>6090</v>
      </c>
      <c r="AD1311" s="2">
        <v>26</v>
      </c>
      <c r="AF1311" s="2" t="s">
        <v>104</v>
      </c>
      <c r="AG1311" s="2">
        <v>6090</v>
      </c>
      <c r="AH1311" s="2">
        <v>0</v>
      </c>
    </row>
    <row r="1312" spans="2:34" x14ac:dyDescent="0.2">
      <c r="B1312" s="2" t="s">
        <v>152</v>
      </c>
      <c r="C1312" s="2" t="s">
        <v>104</v>
      </c>
      <c r="D1312" s="2">
        <v>6091</v>
      </c>
      <c r="E1312" s="73">
        <v>43267</v>
      </c>
      <c r="F1312" s="2">
        <v>520018</v>
      </c>
      <c r="G1312" s="2">
        <v>1761998</v>
      </c>
      <c r="H1312" s="2">
        <v>100</v>
      </c>
      <c r="I1312" s="2">
        <v>266.460693359375</v>
      </c>
      <c r="J1312" s="2">
        <v>162.64701843261719</v>
      </c>
      <c r="K1312" s="2">
        <v>18</v>
      </c>
      <c r="L1312" s="75">
        <v>19</v>
      </c>
      <c r="M1312" s="75">
        <v>6.9564361572265625</v>
      </c>
      <c r="N1312" s="75">
        <v>99</v>
      </c>
      <c r="O1312" s="75">
        <v>7</v>
      </c>
      <c r="P1312" s="75">
        <v>7</v>
      </c>
      <c r="S1312" s="2" t="s">
        <v>104</v>
      </c>
      <c r="T1312" s="2">
        <v>6091</v>
      </c>
      <c r="U1312" s="2">
        <v>142</v>
      </c>
      <c r="V1312" s="2">
        <v>1</v>
      </c>
      <c r="X1312" s="2" t="s">
        <v>104</v>
      </c>
      <c r="Y1312" s="2">
        <v>6091</v>
      </c>
      <c r="Z1312" s="2">
        <v>0</v>
      </c>
      <c r="AB1312" s="2" t="s">
        <v>104</v>
      </c>
      <c r="AC1312" s="2">
        <v>6091</v>
      </c>
      <c r="AD1312" s="2">
        <v>7</v>
      </c>
      <c r="AF1312" s="2" t="s">
        <v>104</v>
      </c>
      <c r="AG1312" s="2">
        <v>6091</v>
      </c>
      <c r="AH1312" s="2">
        <v>0</v>
      </c>
    </row>
    <row r="1313" spans="2:34" x14ac:dyDescent="0.2">
      <c r="B1313" s="2" t="s">
        <v>152</v>
      </c>
      <c r="C1313" s="2" t="s">
        <v>104</v>
      </c>
      <c r="D1313" s="2">
        <v>6092</v>
      </c>
      <c r="E1313" s="73">
        <v>43353</v>
      </c>
      <c r="F1313" s="2">
        <v>520098</v>
      </c>
      <c r="G1313" s="2">
        <v>2792694</v>
      </c>
      <c r="H1313" s="2">
        <v>52</v>
      </c>
      <c r="I1313" s="2">
        <v>26.022161483764648</v>
      </c>
      <c r="J1313" s="2">
        <v>0</v>
      </c>
      <c r="K1313" s="2">
        <v>1</v>
      </c>
      <c r="L1313" s="75">
        <v>0</v>
      </c>
      <c r="M1313" s="75">
        <v>6.88616943359375</v>
      </c>
      <c r="N1313" s="75">
        <v>98</v>
      </c>
      <c r="O1313" s="75">
        <v>7</v>
      </c>
      <c r="P1313" s="75">
        <v>7</v>
      </c>
      <c r="S1313" s="2" t="s">
        <v>104</v>
      </c>
      <c r="T1313" s="2">
        <v>6092</v>
      </c>
      <c r="U1313" s="2">
        <v>140</v>
      </c>
      <c r="V1313" s="2">
        <v>1</v>
      </c>
      <c r="X1313" s="2" t="s">
        <v>104</v>
      </c>
      <c r="Y1313" s="2">
        <v>6092</v>
      </c>
      <c r="Z1313" s="2">
        <v>0</v>
      </c>
      <c r="AB1313" s="2" t="s">
        <v>104</v>
      </c>
      <c r="AC1313" s="2">
        <v>6092</v>
      </c>
      <c r="AD1313" s="2">
        <v>0</v>
      </c>
      <c r="AF1313" s="2" t="s">
        <v>104</v>
      </c>
      <c r="AG1313" s="2">
        <v>6092</v>
      </c>
      <c r="AH1313" s="2">
        <v>0</v>
      </c>
    </row>
    <row r="1314" spans="2:34" x14ac:dyDescent="0.2">
      <c r="B1314" s="2" t="s">
        <v>152</v>
      </c>
      <c r="C1314" s="2" t="s">
        <v>104</v>
      </c>
      <c r="D1314" s="2">
        <v>6093</v>
      </c>
      <c r="E1314" s="73">
        <v>43271</v>
      </c>
      <c r="F1314" s="2">
        <v>520995</v>
      </c>
      <c r="G1314" s="2">
        <v>1724996</v>
      </c>
      <c r="H1314" s="2">
        <v>76</v>
      </c>
      <c r="I1314" s="2">
        <v>648.93524169921875</v>
      </c>
      <c r="J1314" s="2">
        <v>219.66476440429687</v>
      </c>
      <c r="K1314" s="2">
        <v>37</v>
      </c>
      <c r="L1314" s="75">
        <v>26</v>
      </c>
      <c r="M1314" s="75">
        <v>6.9564361572265625</v>
      </c>
      <c r="N1314" s="75">
        <v>99</v>
      </c>
      <c r="O1314" s="75">
        <v>7</v>
      </c>
      <c r="P1314" s="75">
        <v>7</v>
      </c>
      <c r="S1314" s="2" t="s">
        <v>104</v>
      </c>
      <c r="T1314" s="2">
        <v>6093</v>
      </c>
      <c r="U1314" s="2">
        <v>140</v>
      </c>
      <c r="V1314" s="2">
        <v>1</v>
      </c>
      <c r="X1314" s="2" t="s">
        <v>104</v>
      </c>
      <c r="Y1314" s="2">
        <v>6093</v>
      </c>
      <c r="Z1314" s="2">
        <v>0</v>
      </c>
      <c r="AB1314" s="2" t="s">
        <v>104</v>
      </c>
      <c r="AC1314" s="2">
        <v>6093</v>
      </c>
      <c r="AD1314" s="2">
        <v>27</v>
      </c>
      <c r="AF1314" s="2" t="s">
        <v>104</v>
      </c>
      <c r="AG1314" s="2">
        <v>6093</v>
      </c>
      <c r="AH1314" s="2">
        <v>0</v>
      </c>
    </row>
    <row r="1315" spans="2:34" x14ac:dyDescent="0.2">
      <c r="B1315" s="2" t="s">
        <v>152</v>
      </c>
      <c r="C1315" s="2" t="s">
        <v>104</v>
      </c>
      <c r="D1315" s="2">
        <v>6094</v>
      </c>
      <c r="E1315" s="73">
        <v>43271</v>
      </c>
      <c r="F1315" s="2">
        <v>521003</v>
      </c>
      <c r="G1315" s="2">
        <v>1730407</v>
      </c>
      <c r="H1315" s="2">
        <v>46</v>
      </c>
      <c r="I1315" s="2">
        <v>287.4302978515625</v>
      </c>
      <c r="J1315" s="2">
        <v>98.640579223632813</v>
      </c>
      <c r="K1315" s="2">
        <v>16</v>
      </c>
      <c r="L1315" s="75">
        <v>13</v>
      </c>
      <c r="M1315" s="75">
        <v>6.9564361572265625</v>
      </c>
      <c r="N1315" s="75">
        <v>99</v>
      </c>
      <c r="O1315" s="75">
        <v>7</v>
      </c>
      <c r="P1315" s="75">
        <v>7</v>
      </c>
      <c r="S1315" s="2" t="s">
        <v>104</v>
      </c>
      <c r="T1315" s="2">
        <v>6094</v>
      </c>
      <c r="U1315" s="2">
        <v>140</v>
      </c>
      <c r="V1315" s="2">
        <v>1</v>
      </c>
      <c r="X1315" s="2" t="s">
        <v>104</v>
      </c>
      <c r="Y1315" s="2">
        <v>6094</v>
      </c>
      <c r="Z1315" s="2">
        <v>0</v>
      </c>
      <c r="AB1315" s="2" t="s">
        <v>104</v>
      </c>
      <c r="AC1315" s="2">
        <v>6094</v>
      </c>
      <c r="AD1315" s="2">
        <v>56</v>
      </c>
      <c r="AF1315" s="2" t="s">
        <v>104</v>
      </c>
      <c r="AG1315" s="2">
        <v>6094</v>
      </c>
      <c r="AH1315" s="2">
        <v>0</v>
      </c>
    </row>
    <row r="1316" spans="2:34" x14ac:dyDescent="0.2">
      <c r="B1316" s="2" t="s">
        <v>152</v>
      </c>
      <c r="C1316" s="2" t="s">
        <v>104</v>
      </c>
      <c r="D1316" s="2">
        <v>6095</v>
      </c>
      <c r="E1316" s="73">
        <v>43270</v>
      </c>
      <c r="F1316" s="2">
        <v>521021</v>
      </c>
      <c r="G1316" s="2">
        <v>1732262</v>
      </c>
      <c r="H1316" s="2">
        <v>53</v>
      </c>
      <c r="I1316" s="2">
        <v>914.6358642578125</v>
      </c>
      <c r="J1316" s="2">
        <v>221.4857177734375</v>
      </c>
      <c r="K1316" s="2">
        <v>46</v>
      </c>
      <c r="L1316" s="75">
        <v>28</v>
      </c>
      <c r="M1316" s="75">
        <v>7.0267033576965332</v>
      </c>
      <c r="N1316" s="75">
        <v>100</v>
      </c>
      <c r="O1316" s="75">
        <v>7</v>
      </c>
      <c r="P1316" s="75">
        <v>7</v>
      </c>
      <c r="S1316" s="2" t="s">
        <v>104</v>
      </c>
      <c r="T1316" s="2">
        <v>6095</v>
      </c>
      <c r="U1316" s="2">
        <v>141</v>
      </c>
      <c r="V1316" s="2">
        <v>1</v>
      </c>
      <c r="X1316" s="2" t="s">
        <v>104</v>
      </c>
      <c r="Y1316" s="2">
        <v>6095</v>
      </c>
      <c r="Z1316" s="2">
        <v>0</v>
      </c>
      <c r="AB1316" s="2" t="s">
        <v>104</v>
      </c>
      <c r="AC1316" s="2">
        <v>6095</v>
      </c>
      <c r="AD1316" s="2">
        <v>16</v>
      </c>
      <c r="AF1316" s="2" t="s">
        <v>104</v>
      </c>
      <c r="AG1316" s="2">
        <v>6095</v>
      </c>
      <c r="AH1316" s="2">
        <v>0</v>
      </c>
    </row>
    <row r="1317" spans="2:34" x14ac:dyDescent="0.2">
      <c r="B1317" s="2" t="s">
        <v>152</v>
      </c>
      <c r="C1317" s="2" t="s">
        <v>104</v>
      </c>
      <c r="D1317" s="2">
        <v>6096</v>
      </c>
      <c r="E1317" s="73">
        <v>43270</v>
      </c>
      <c r="F1317" s="2">
        <v>521038</v>
      </c>
      <c r="G1317" s="2">
        <v>1735423</v>
      </c>
      <c r="H1317" s="2">
        <v>54</v>
      </c>
      <c r="I1317" s="2">
        <v>778.41015625</v>
      </c>
      <c r="J1317" s="2">
        <v>182.72947692871094</v>
      </c>
      <c r="K1317" s="2">
        <v>44</v>
      </c>
      <c r="L1317" s="75">
        <v>23</v>
      </c>
      <c r="M1317" s="75">
        <v>6.9564361572265625</v>
      </c>
      <c r="N1317" s="75">
        <v>99</v>
      </c>
      <c r="O1317" s="75">
        <v>7</v>
      </c>
      <c r="P1317" s="75">
        <v>7</v>
      </c>
      <c r="S1317" s="2" t="s">
        <v>104</v>
      </c>
      <c r="T1317" s="2">
        <v>6096</v>
      </c>
      <c r="U1317" s="2">
        <v>140</v>
      </c>
      <c r="V1317" s="2">
        <v>1</v>
      </c>
      <c r="X1317" s="2" t="s">
        <v>104</v>
      </c>
      <c r="Y1317" s="2">
        <v>6096</v>
      </c>
      <c r="Z1317" s="2">
        <v>0</v>
      </c>
      <c r="AB1317" s="2" t="s">
        <v>104</v>
      </c>
      <c r="AC1317" s="2">
        <v>6096</v>
      </c>
      <c r="AD1317" s="2">
        <v>17</v>
      </c>
      <c r="AF1317" s="2" t="s">
        <v>104</v>
      </c>
      <c r="AG1317" s="2">
        <v>6096</v>
      </c>
      <c r="AH1317" s="2">
        <v>0</v>
      </c>
    </row>
    <row r="1318" spans="2:34" x14ac:dyDescent="0.2">
      <c r="B1318" s="2" t="s">
        <v>152</v>
      </c>
      <c r="C1318" s="2" t="s">
        <v>104</v>
      </c>
      <c r="D1318" s="2">
        <v>6097</v>
      </c>
      <c r="E1318" s="73">
        <v>43268</v>
      </c>
      <c r="F1318" s="2">
        <v>521069</v>
      </c>
      <c r="G1318" s="2">
        <v>1744304</v>
      </c>
      <c r="H1318" s="2">
        <v>69</v>
      </c>
      <c r="I1318" s="2">
        <v>355.73187255859375</v>
      </c>
      <c r="J1318" s="2">
        <v>42.064937591552734</v>
      </c>
      <c r="K1318" s="2">
        <v>10</v>
      </c>
      <c r="L1318" s="75">
        <v>5</v>
      </c>
      <c r="M1318" s="75">
        <v>6.9564361572265625</v>
      </c>
      <c r="N1318" s="75">
        <v>99</v>
      </c>
      <c r="O1318" s="75">
        <v>7</v>
      </c>
      <c r="P1318" s="75">
        <v>7</v>
      </c>
      <c r="S1318" s="2" t="s">
        <v>104</v>
      </c>
      <c r="T1318" s="2">
        <v>6097</v>
      </c>
      <c r="U1318" s="2">
        <v>140</v>
      </c>
      <c r="V1318" s="2">
        <v>1</v>
      </c>
      <c r="X1318" s="2" t="s">
        <v>104</v>
      </c>
      <c r="Y1318" s="2">
        <v>6097</v>
      </c>
      <c r="Z1318" s="2">
        <v>0</v>
      </c>
      <c r="AB1318" s="2" t="s">
        <v>104</v>
      </c>
      <c r="AC1318" s="2">
        <v>6097</v>
      </c>
      <c r="AD1318" s="2">
        <v>7</v>
      </c>
      <c r="AF1318" s="2" t="s">
        <v>104</v>
      </c>
      <c r="AG1318" s="2">
        <v>6097</v>
      </c>
      <c r="AH1318" s="2">
        <v>0</v>
      </c>
    </row>
    <row r="1319" spans="2:34" x14ac:dyDescent="0.2">
      <c r="B1319" s="2" t="s">
        <v>152</v>
      </c>
      <c r="C1319" s="2" t="s">
        <v>104</v>
      </c>
      <c r="D1319" s="2">
        <v>6098</v>
      </c>
      <c r="E1319" s="73">
        <v>43268</v>
      </c>
      <c r="F1319" s="2">
        <v>521030</v>
      </c>
      <c r="G1319" s="2">
        <v>1745910</v>
      </c>
      <c r="H1319" s="2">
        <v>71</v>
      </c>
      <c r="I1319" s="2">
        <v>417.60556030273437</v>
      </c>
      <c r="J1319" s="2">
        <v>178.74330139160156</v>
      </c>
      <c r="K1319" s="2">
        <v>21</v>
      </c>
      <c r="L1319" s="75">
        <v>24</v>
      </c>
      <c r="M1319" s="75">
        <v>7.0267038345336914</v>
      </c>
      <c r="N1319" s="75">
        <v>100</v>
      </c>
      <c r="O1319" s="75">
        <v>7</v>
      </c>
      <c r="P1319" s="75">
        <v>7</v>
      </c>
      <c r="S1319" s="2" t="s">
        <v>104</v>
      </c>
      <c r="T1319" s="2">
        <v>6098</v>
      </c>
      <c r="U1319" s="2">
        <v>142</v>
      </c>
      <c r="V1319" s="2">
        <v>1</v>
      </c>
      <c r="X1319" s="2" t="s">
        <v>104</v>
      </c>
      <c r="Y1319" s="2">
        <v>6098</v>
      </c>
      <c r="Z1319" s="2">
        <v>0</v>
      </c>
      <c r="AB1319" s="2" t="s">
        <v>104</v>
      </c>
      <c r="AC1319" s="2">
        <v>6098</v>
      </c>
      <c r="AD1319" s="2">
        <v>0</v>
      </c>
      <c r="AF1319" s="2" t="s">
        <v>104</v>
      </c>
      <c r="AG1319" s="2">
        <v>6098</v>
      </c>
      <c r="AH1319" s="2">
        <v>0</v>
      </c>
    </row>
    <row r="1320" spans="2:34" x14ac:dyDescent="0.2">
      <c r="B1320" s="2" t="s">
        <v>152</v>
      </c>
      <c r="C1320" s="2" t="s">
        <v>104</v>
      </c>
      <c r="D1320" s="2">
        <v>6099</v>
      </c>
      <c r="E1320" s="73">
        <v>43268</v>
      </c>
      <c r="F1320" s="2">
        <v>520982</v>
      </c>
      <c r="G1320" s="2">
        <v>1751530</v>
      </c>
      <c r="H1320" s="2">
        <v>126</v>
      </c>
      <c r="I1320" s="2">
        <v>202.57295227050781</v>
      </c>
      <c r="J1320" s="2">
        <v>63.451602935791016</v>
      </c>
      <c r="K1320" s="2">
        <v>12</v>
      </c>
      <c r="L1320" s="75">
        <v>8</v>
      </c>
      <c r="M1320" s="75">
        <v>7.0969705581665039</v>
      </c>
      <c r="N1320" s="75">
        <v>101</v>
      </c>
      <c r="O1320" s="75">
        <v>7</v>
      </c>
      <c r="P1320" s="75">
        <v>7</v>
      </c>
      <c r="S1320" s="2" t="s">
        <v>104</v>
      </c>
      <c r="T1320" s="2">
        <v>6099</v>
      </c>
      <c r="U1320" s="2">
        <v>140</v>
      </c>
      <c r="V1320" s="2">
        <v>1</v>
      </c>
      <c r="X1320" s="2" t="s">
        <v>104</v>
      </c>
      <c r="Y1320" s="2">
        <v>6099</v>
      </c>
      <c r="Z1320" s="2">
        <v>3</v>
      </c>
      <c r="AB1320" s="2" t="s">
        <v>104</v>
      </c>
      <c r="AC1320" s="2">
        <v>6099</v>
      </c>
      <c r="AD1320" s="2">
        <v>34</v>
      </c>
      <c r="AF1320" s="2" t="s">
        <v>104</v>
      </c>
      <c r="AG1320" s="2">
        <v>6099</v>
      </c>
      <c r="AH1320" s="2">
        <v>0</v>
      </c>
    </row>
    <row r="1321" spans="2:34" x14ac:dyDescent="0.2">
      <c r="B1321" s="2" t="s">
        <v>152</v>
      </c>
      <c r="C1321" s="2" t="s">
        <v>104</v>
      </c>
      <c r="D1321" s="2">
        <v>6100</v>
      </c>
      <c r="E1321" s="73">
        <v>43267</v>
      </c>
      <c r="F1321" s="2">
        <v>520955</v>
      </c>
      <c r="G1321" s="2">
        <v>1754917</v>
      </c>
      <c r="H1321" s="2">
        <v>130</v>
      </c>
      <c r="I1321" s="2">
        <v>571.50665283203125</v>
      </c>
      <c r="J1321" s="2">
        <v>21.053071975708008</v>
      </c>
      <c r="K1321" s="2">
        <v>26</v>
      </c>
      <c r="L1321" s="75">
        <v>3</v>
      </c>
      <c r="M1321" s="75">
        <v>6.9564361572265625</v>
      </c>
      <c r="N1321" s="75">
        <v>99</v>
      </c>
      <c r="O1321" s="75">
        <v>7</v>
      </c>
      <c r="P1321" s="75">
        <v>7</v>
      </c>
      <c r="S1321" s="2" t="s">
        <v>104</v>
      </c>
      <c r="T1321" s="2">
        <v>6100</v>
      </c>
      <c r="U1321" s="2">
        <v>140</v>
      </c>
      <c r="V1321" s="2">
        <v>1</v>
      </c>
      <c r="X1321" s="2" t="s">
        <v>104</v>
      </c>
      <c r="Y1321" s="2">
        <v>6100</v>
      </c>
      <c r="Z1321" s="2">
        <v>2</v>
      </c>
      <c r="AB1321" s="2" t="s">
        <v>104</v>
      </c>
      <c r="AC1321" s="2">
        <v>6100</v>
      </c>
      <c r="AD1321" s="2">
        <v>3</v>
      </c>
      <c r="AF1321" s="2" t="s">
        <v>104</v>
      </c>
      <c r="AG1321" s="2">
        <v>6100</v>
      </c>
      <c r="AH1321" s="2">
        <v>0</v>
      </c>
    </row>
    <row r="1322" spans="2:34" x14ac:dyDescent="0.2">
      <c r="B1322" s="2" t="s">
        <v>152</v>
      </c>
      <c r="C1322" s="2" t="s">
        <v>104</v>
      </c>
      <c r="D1322" s="2">
        <v>6101</v>
      </c>
      <c r="E1322" s="73">
        <v>43353</v>
      </c>
      <c r="F1322" s="2">
        <v>520994</v>
      </c>
      <c r="G1322" s="2">
        <v>2793050</v>
      </c>
      <c r="H1322" s="2">
        <v>120</v>
      </c>
      <c r="I1322" s="2">
        <v>36.98138427734375</v>
      </c>
      <c r="J1322" s="2">
        <v>0</v>
      </c>
      <c r="K1322" s="2">
        <v>2</v>
      </c>
      <c r="L1322" s="75">
        <v>0</v>
      </c>
      <c r="M1322" s="75">
        <v>7.0267033576965332</v>
      </c>
      <c r="N1322" s="75">
        <v>100</v>
      </c>
      <c r="O1322" s="75">
        <v>7</v>
      </c>
      <c r="P1322" s="75">
        <v>7</v>
      </c>
      <c r="S1322" s="2" t="s">
        <v>104</v>
      </c>
      <c r="T1322" s="2">
        <v>6101</v>
      </c>
      <c r="U1322" s="2">
        <v>120</v>
      </c>
      <c r="V1322" s="2">
        <v>1</v>
      </c>
      <c r="X1322" s="2" t="s">
        <v>104</v>
      </c>
      <c r="Y1322" s="2">
        <v>6101</v>
      </c>
      <c r="Z1322" s="2">
        <v>0</v>
      </c>
      <c r="AB1322" s="2" t="s">
        <v>104</v>
      </c>
      <c r="AC1322" s="2">
        <v>6101</v>
      </c>
      <c r="AD1322" s="2">
        <v>4</v>
      </c>
      <c r="AF1322" s="2" t="s">
        <v>104</v>
      </c>
      <c r="AG1322" s="2">
        <v>6101</v>
      </c>
      <c r="AH1322" s="2">
        <v>0</v>
      </c>
    </row>
    <row r="1323" spans="2:34" x14ac:dyDescent="0.2">
      <c r="B1323" s="2" t="s">
        <v>152</v>
      </c>
      <c r="C1323" s="2" t="s">
        <v>104</v>
      </c>
      <c r="D1323" s="2">
        <v>6102</v>
      </c>
      <c r="E1323" s="73">
        <v>43355</v>
      </c>
      <c r="F1323" s="2">
        <v>521062</v>
      </c>
      <c r="G1323" s="2">
        <v>1794216</v>
      </c>
      <c r="H1323" s="2">
        <v>150</v>
      </c>
      <c r="I1323" s="2">
        <v>235.39036560058594</v>
      </c>
      <c r="J1323" s="2">
        <v>0</v>
      </c>
      <c r="K1323" s="2">
        <v>7</v>
      </c>
      <c r="L1323" s="75">
        <v>0</v>
      </c>
      <c r="M1323" s="75">
        <v>6.9564361572265625</v>
      </c>
      <c r="N1323" s="75">
        <v>99</v>
      </c>
      <c r="O1323" s="75">
        <v>7</v>
      </c>
      <c r="P1323" s="75">
        <v>7</v>
      </c>
      <c r="S1323" s="2" t="s">
        <v>104</v>
      </c>
      <c r="T1323" s="2">
        <v>6102</v>
      </c>
      <c r="U1323" s="2">
        <v>140</v>
      </c>
      <c r="V1323" s="2">
        <v>1</v>
      </c>
      <c r="X1323" s="2" t="s">
        <v>104</v>
      </c>
      <c r="Y1323" s="2">
        <v>6102</v>
      </c>
      <c r="Z1323" s="2">
        <v>5</v>
      </c>
      <c r="AB1323" s="2" t="s">
        <v>104</v>
      </c>
      <c r="AC1323" s="2">
        <v>6102</v>
      </c>
      <c r="AD1323" s="2">
        <v>0</v>
      </c>
      <c r="AF1323" s="2" t="s">
        <v>104</v>
      </c>
      <c r="AG1323" s="2">
        <v>6102</v>
      </c>
      <c r="AH1323" s="2">
        <v>0</v>
      </c>
    </row>
    <row r="1324" spans="2:34" x14ac:dyDescent="0.2">
      <c r="B1324" s="2" t="s">
        <v>152</v>
      </c>
      <c r="C1324" s="2" t="s">
        <v>104</v>
      </c>
      <c r="D1324" s="2">
        <v>6103</v>
      </c>
      <c r="E1324" s="73">
        <v>43353</v>
      </c>
      <c r="F1324" s="2">
        <v>521036</v>
      </c>
      <c r="G1324" s="2">
        <v>2794315</v>
      </c>
      <c r="H1324" s="2">
        <v>52</v>
      </c>
      <c r="I1324" s="2">
        <v>46.505062103271484</v>
      </c>
      <c r="J1324" s="2">
        <v>0</v>
      </c>
      <c r="K1324" s="2">
        <v>1</v>
      </c>
      <c r="L1324" s="75">
        <v>0</v>
      </c>
      <c r="M1324" s="75">
        <v>6.88616943359375</v>
      </c>
      <c r="N1324" s="75">
        <v>98</v>
      </c>
      <c r="O1324" s="75">
        <v>7</v>
      </c>
      <c r="P1324" s="75">
        <v>7</v>
      </c>
      <c r="S1324" s="2" t="s">
        <v>104</v>
      </c>
      <c r="T1324" s="2">
        <v>6103</v>
      </c>
      <c r="U1324" s="2">
        <v>140</v>
      </c>
      <c r="V1324" s="2">
        <v>1</v>
      </c>
      <c r="X1324" s="2" t="s">
        <v>104</v>
      </c>
      <c r="Y1324" s="2">
        <v>6103</v>
      </c>
      <c r="Z1324" s="2">
        <v>0</v>
      </c>
      <c r="AB1324" s="2" t="s">
        <v>104</v>
      </c>
      <c r="AC1324" s="2">
        <v>6103</v>
      </c>
      <c r="AD1324" s="2">
        <v>0</v>
      </c>
      <c r="AF1324" s="2" t="s">
        <v>104</v>
      </c>
      <c r="AG1324" s="2">
        <v>6103</v>
      </c>
      <c r="AH1324" s="2">
        <v>0</v>
      </c>
    </row>
    <row r="1325" spans="2:34" x14ac:dyDescent="0.2">
      <c r="B1325" s="2" t="s">
        <v>152</v>
      </c>
      <c r="C1325" s="2" t="s">
        <v>104</v>
      </c>
      <c r="D1325" s="2">
        <v>6104</v>
      </c>
      <c r="E1325" s="73">
        <v>43355</v>
      </c>
      <c r="F1325" s="2">
        <v>521045</v>
      </c>
      <c r="G1325" s="2">
        <v>1795788</v>
      </c>
      <c r="H1325" s="2">
        <v>55</v>
      </c>
      <c r="I1325" s="2">
        <v>0</v>
      </c>
      <c r="J1325" s="2">
        <v>7.5388655662536621</v>
      </c>
      <c r="K1325" s="2">
        <v>0</v>
      </c>
      <c r="L1325" s="75">
        <v>1</v>
      </c>
      <c r="M1325" s="75">
        <v>6.9564361572265625</v>
      </c>
      <c r="N1325" s="75">
        <v>99</v>
      </c>
      <c r="O1325" s="75">
        <v>7</v>
      </c>
      <c r="P1325" s="75">
        <v>7</v>
      </c>
      <c r="S1325" s="2" t="s">
        <v>104</v>
      </c>
      <c r="T1325" s="2">
        <v>6104</v>
      </c>
      <c r="U1325" s="2">
        <v>140</v>
      </c>
      <c r="V1325" s="2">
        <v>1</v>
      </c>
      <c r="X1325" s="2" t="s">
        <v>104</v>
      </c>
      <c r="Y1325" s="2">
        <v>6104</v>
      </c>
      <c r="Z1325" s="2">
        <v>0</v>
      </c>
      <c r="AB1325" s="2" t="s">
        <v>104</v>
      </c>
      <c r="AC1325" s="2">
        <v>6104</v>
      </c>
      <c r="AD1325" s="2">
        <v>0</v>
      </c>
      <c r="AF1325" s="2" t="s">
        <v>104</v>
      </c>
      <c r="AG1325" s="2">
        <v>6104</v>
      </c>
      <c r="AH1325" s="2">
        <v>0</v>
      </c>
    </row>
    <row r="1326" spans="2:34" x14ac:dyDescent="0.2">
      <c r="B1326" s="2" t="s">
        <v>152</v>
      </c>
      <c r="C1326" s="2" t="s">
        <v>104</v>
      </c>
      <c r="D1326" s="2">
        <v>6105</v>
      </c>
      <c r="E1326" s="73">
        <v>43269</v>
      </c>
      <c r="F1326" s="2">
        <v>522001</v>
      </c>
      <c r="G1326" s="2">
        <v>1735328</v>
      </c>
      <c r="H1326" s="2">
        <v>59</v>
      </c>
      <c r="I1326" s="2">
        <v>364.24853515625</v>
      </c>
      <c r="J1326" s="2">
        <v>750.267822265625</v>
      </c>
      <c r="K1326" s="2">
        <v>20</v>
      </c>
      <c r="L1326" s="75">
        <v>102</v>
      </c>
      <c r="M1326" s="75">
        <v>6.9564366340637207</v>
      </c>
      <c r="N1326" s="75">
        <v>99</v>
      </c>
      <c r="O1326" s="75">
        <v>7</v>
      </c>
      <c r="P1326" s="75">
        <v>7</v>
      </c>
      <c r="S1326" s="2" t="s">
        <v>104</v>
      </c>
      <c r="T1326" s="2">
        <v>6105</v>
      </c>
      <c r="U1326" s="2">
        <v>140</v>
      </c>
      <c r="V1326" s="2">
        <v>1</v>
      </c>
      <c r="X1326" s="2" t="s">
        <v>104</v>
      </c>
      <c r="Y1326" s="2">
        <v>6105</v>
      </c>
      <c r="Z1326" s="2">
        <v>0</v>
      </c>
      <c r="AB1326" s="2" t="s">
        <v>104</v>
      </c>
      <c r="AC1326" s="2">
        <v>6105</v>
      </c>
      <c r="AD1326" s="2">
        <v>1</v>
      </c>
      <c r="AF1326" s="2" t="s">
        <v>104</v>
      </c>
      <c r="AG1326" s="2">
        <v>6105</v>
      </c>
      <c r="AH1326" s="2">
        <v>0</v>
      </c>
    </row>
    <row r="1327" spans="2:34" x14ac:dyDescent="0.2">
      <c r="B1327" s="2" t="s">
        <v>152</v>
      </c>
      <c r="C1327" s="2" t="s">
        <v>104</v>
      </c>
      <c r="D1327" s="2">
        <v>6106</v>
      </c>
      <c r="E1327" s="73">
        <v>43355</v>
      </c>
      <c r="F1327" s="2">
        <v>521947</v>
      </c>
      <c r="G1327" s="2">
        <v>1794241</v>
      </c>
      <c r="H1327" s="2">
        <v>161</v>
      </c>
      <c r="I1327" s="2">
        <v>0</v>
      </c>
      <c r="J1327" s="2">
        <v>0</v>
      </c>
      <c r="K1327" s="2">
        <v>0</v>
      </c>
      <c r="L1327" s="75">
        <v>0</v>
      </c>
      <c r="M1327" s="75">
        <v>6.9564361572265625</v>
      </c>
      <c r="N1327" s="75">
        <v>99</v>
      </c>
      <c r="O1327" s="75">
        <v>7</v>
      </c>
      <c r="P1327" s="75">
        <v>7</v>
      </c>
      <c r="S1327" s="2" t="s">
        <v>104</v>
      </c>
      <c r="T1327" s="2">
        <v>6106</v>
      </c>
      <c r="U1327" s="2">
        <v>140</v>
      </c>
      <c r="V1327" s="2">
        <v>1</v>
      </c>
      <c r="X1327" s="2" t="s">
        <v>104</v>
      </c>
      <c r="Y1327" s="2">
        <v>6106</v>
      </c>
      <c r="Z1327" s="2">
        <v>1</v>
      </c>
      <c r="AB1327" s="2" t="s">
        <v>104</v>
      </c>
      <c r="AC1327" s="2">
        <v>6106</v>
      </c>
      <c r="AD1327" s="2">
        <v>0</v>
      </c>
      <c r="AF1327" s="2" t="s">
        <v>104</v>
      </c>
      <c r="AG1327" s="2">
        <v>6106</v>
      </c>
      <c r="AH1327" s="2">
        <v>0</v>
      </c>
    </row>
    <row r="1328" spans="2:34" x14ac:dyDescent="0.2">
      <c r="B1328" s="2" t="s">
        <v>152</v>
      </c>
      <c r="C1328" s="2" t="s">
        <v>104</v>
      </c>
      <c r="D1328" s="2">
        <v>6107</v>
      </c>
      <c r="E1328" s="73">
        <v>43354</v>
      </c>
      <c r="F1328" s="2">
        <v>522016</v>
      </c>
      <c r="G1328" s="2">
        <v>2794486</v>
      </c>
      <c r="H1328" s="2">
        <v>73</v>
      </c>
      <c r="I1328" s="2">
        <v>74.015571594238281</v>
      </c>
      <c r="J1328" s="2">
        <v>0</v>
      </c>
      <c r="K1328" s="2">
        <v>3</v>
      </c>
      <c r="L1328" s="75">
        <v>0</v>
      </c>
      <c r="M1328" s="75">
        <v>6.88616943359375</v>
      </c>
      <c r="N1328" s="75">
        <v>98</v>
      </c>
      <c r="O1328" s="75">
        <v>7</v>
      </c>
      <c r="P1328" s="75">
        <v>7</v>
      </c>
      <c r="S1328" s="2" t="s">
        <v>104</v>
      </c>
      <c r="T1328" s="2">
        <v>6107</v>
      </c>
      <c r="U1328" s="2">
        <v>140</v>
      </c>
      <c r="V1328" s="2">
        <v>1</v>
      </c>
      <c r="X1328" s="2" t="s">
        <v>104</v>
      </c>
      <c r="Y1328" s="2">
        <v>6107</v>
      </c>
      <c r="Z1328" s="2">
        <v>0</v>
      </c>
      <c r="AB1328" s="2" t="s">
        <v>104</v>
      </c>
      <c r="AC1328" s="2">
        <v>6107</v>
      </c>
      <c r="AD1328" s="2">
        <v>8</v>
      </c>
      <c r="AF1328" s="2" t="s">
        <v>104</v>
      </c>
      <c r="AG1328" s="2">
        <v>6107</v>
      </c>
      <c r="AH1328" s="2">
        <v>1</v>
      </c>
    </row>
    <row r="1329" spans="2:34" x14ac:dyDescent="0.2">
      <c r="B1329" s="2" t="s">
        <v>152</v>
      </c>
      <c r="C1329" s="2" t="s">
        <v>104</v>
      </c>
      <c r="D1329" s="2">
        <v>6108</v>
      </c>
      <c r="E1329" s="73">
        <v>43354</v>
      </c>
      <c r="F1329" s="2">
        <v>522011</v>
      </c>
      <c r="G1329" s="2">
        <v>1795701</v>
      </c>
      <c r="H1329" s="2">
        <v>69</v>
      </c>
      <c r="I1329" s="2">
        <v>0</v>
      </c>
      <c r="J1329" s="2">
        <v>0</v>
      </c>
      <c r="K1329" s="2">
        <v>0</v>
      </c>
      <c r="L1329" s="75">
        <v>0</v>
      </c>
      <c r="M1329" s="75">
        <v>6.9564361572265625</v>
      </c>
      <c r="N1329" s="75">
        <v>99</v>
      </c>
      <c r="O1329" s="75">
        <v>7</v>
      </c>
      <c r="P1329" s="75">
        <v>7</v>
      </c>
      <c r="S1329" s="2" t="s">
        <v>104</v>
      </c>
      <c r="T1329" s="2">
        <v>6108</v>
      </c>
      <c r="U1329" s="2">
        <v>140</v>
      </c>
      <c r="V1329" s="2">
        <v>1</v>
      </c>
      <c r="X1329" s="2" t="s">
        <v>104</v>
      </c>
      <c r="Y1329" s="2">
        <v>6108</v>
      </c>
      <c r="Z1329" s="2">
        <v>0</v>
      </c>
      <c r="AB1329" s="2" t="s">
        <v>104</v>
      </c>
      <c r="AC1329" s="2">
        <v>6108</v>
      </c>
      <c r="AD1329" s="2">
        <v>0</v>
      </c>
      <c r="AF1329" s="2" t="s">
        <v>104</v>
      </c>
      <c r="AG1329" s="2">
        <v>6108</v>
      </c>
      <c r="AH1329" s="2">
        <v>0</v>
      </c>
    </row>
    <row r="1330" spans="2:34" x14ac:dyDescent="0.2">
      <c r="B1330" s="2" t="s">
        <v>152</v>
      </c>
      <c r="C1330" s="2" t="s">
        <v>104</v>
      </c>
      <c r="D1330" s="2">
        <v>6109</v>
      </c>
      <c r="E1330" s="73">
        <v>43269</v>
      </c>
      <c r="F1330" s="2">
        <v>522834</v>
      </c>
      <c r="G1330" s="2">
        <v>1733622</v>
      </c>
      <c r="H1330" s="2">
        <v>131</v>
      </c>
      <c r="I1330" s="2">
        <v>450.55987548828125</v>
      </c>
      <c r="J1330" s="2">
        <v>18.021280288696289</v>
      </c>
      <c r="K1330" s="2">
        <v>20</v>
      </c>
      <c r="L1330" s="75">
        <v>2</v>
      </c>
      <c r="M1330" s="75">
        <v>6.88616943359375</v>
      </c>
      <c r="N1330" s="75">
        <v>98</v>
      </c>
      <c r="O1330" s="75">
        <v>7</v>
      </c>
      <c r="P1330" s="75">
        <v>7</v>
      </c>
      <c r="S1330" s="2" t="s">
        <v>104</v>
      </c>
      <c r="T1330" s="2">
        <v>6109</v>
      </c>
      <c r="U1330" s="2">
        <v>140</v>
      </c>
      <c r="V1330" s="2">
        <v>1</v>
      </c>
      <c r="X1330" s="2" t="s">
        <v>104</v>
      </c>
      <c r="Y1330" s="2">
        <v>6109</v>
      </c>
      <c r="Z1330" s="2">
        <v>4</v>
      </c>
      <c r="AB1330" s="2" t="s">
        <v>104</v>
      </c>
      <c r="AC1330" s="2">
        <v>6109</v>
      </c>
      <c r="AD1330" s="2">
        <v>17</v>
      </c>
      <c r="AF1330" s="2" t="s">
        <v>104</v>
      </c>
      <c r="AG1330" s="2">
        <v>6109</v>
      </c>
      <c r="AH1330" s="2">
        <v>0</v>
      </c>
    </row>
    <row r="1331" spans="2:34" x14ac:dyDescent="0.2">
      <c r="B1331" s="2" t="s">
        <v>152</v>
      </c>
      <c r="C1331" s="2" t="s">
        <v>104</v>
      </c>
      <c r="D1331" s="2">
        <v>6110</v>
      </c>
      <c r="E1331" s="73">
        <v>43284</v>
      </c>
      <c r="F1331" s="2">
        <v>523030</v>
      </c>
      <c r="G1331" s="2">
        <v>1794062</v>
      </c>
      <c r="H1331" s="2">
        <v>52</v>
      </c>
      <c r="I1331" s="2">
        <v>279.3304443359375</v>
      </c>
      <c r="J1331" s="2">
        <v>0</v>
      </c>
      <c r="K1331" s="2">
        <v>8</v>
      </c>
      <c r="L1331" s="75">
        <v>0</v>
      </c>
      <c r="M1331" s="75">
        <v>7.0267033576965332</v>
      </c>
      <c r="N1331" s="75">
        <v>100</v>
      </c>
      <c r="O1331" s="75">
        <v>7</v>
      </c>
      <c r="P1331" s="75">
        <v>7</v>
      </c>
      <c r="S1331" s="2" t="s">
        <v>104</v>
      </c>
      <c r="T1331" s="2">
        <v>6110</v>
      </c>
      <c r="U1331" s="2">
        <v>140</v>
      </c>
      <c r="V1331" s="2">
        <v>1</v>
      </c>
      <c r="X1331" s="2" t="s">
        <v>104</v>
      </c>
      <c r="Y1331" s="2">
        <v>6110</v>
      </c>
      <c r="Z1331" s="2">
        <v>0</v>
      </c>
      <c r="AB1331" s="2" t="s">
        <v>104</v>
      </c>
      <c r="AC1331" s="2">
        <v>6110</v>
      </c>
      <c r="AD1331" s="2">
        <v>0</v>
      </c>
      <c r="AF1331" s="2" t="s">
        <v>104</v>
      </c>
      <c r="AG1331" s="2">
        <v>6110</v>
      </c>
      <c r="AH1331" s="2">
        <v>0</v>
      </c>
    </row>
    <row r="1332" spans="2:34" x14ac:dyDescent="0.2">
      <c r="B1332" s="2" t="s">
        <v>152</v>
      </c>
      <c r="C1332" s="2" t="s">
        <v>104</v>
      </c>
      <c r="D1332" s="2">
        <v>6111</v>
      </c>
      <c r="E1332" s="73">
        <v>43354</v>
      </c>
      <c r="F1332" s="2">
        <v>522904</v>
      </c>
      <c r="G1332" s="2">
        <v>2794649</v>
      </c>
      <c r="H1332" s="2">
        <v>193</v>
      </c>
      <c r="I1332" s="2">
        <v>139.60247802734375</v>
      </c>
      <c r="J1332" s="2">
        <v>0</v>
      </c>
      <c r="K1332" s="2">
        <v>3</v>
      </c>
      <c r="L1332" s="75">
        <v>0</v>
      </c>
      <c r="M1332" s="75">
        <v>6.9564361572265625</v>
      </c>
      <c r="N1332" s="75">
        <v>99</v>
      </c>
      <c r="O1332" s="75">
        <v>7</v>
      </c>
      <c r="P1332" s="75">
        <v>7</v>
      </c>
      <c r="S1332" s="2" t="s">
        <v>104</v>
      </c>
      <c r="T1332" s="2">
        <v>6111</v>
      </c>
      <c r="U1332" s="2">
        <v>140</v>
      </c>
      <c r="V1332" s="2">
        <v>1</v>
      </c>
      <c r="X1332" s="2" t="s">
        <v>104</v>
      </c>
      <c r="Y1332" s="2">
        <v>6111</v>
      </c>
      <c r="Z1332" s="2">
        <v>1</v>
      </c>
      <c r="AB1332" s="2" t="s">
        <v>104</v>
      </c>
      <c r="AC1332" s="2">
        <v>6111</v>
      </c>
      <c r="AD1332" s="2">
        <v>0</v>
      </c>
      <c r="AF1332" s="2" t="s">
        <v>104</v>
      </c>
      <c r="AG1332" s="2">
        <v>6111</v>
      </c>
      <c r="AH1332" s="2">
        <v>0</v>
      </c>
    </row>
    <row r="1333" spans="2:34" x14ac:dyDescent="0.2">
      <c r="B1333" s="2" t="s">
        <v>152</v>
      </c>
      <c r="C1333" s="2" t="s">
        <v>104</v>
      </c>
      <c r="D1333" s="2">
        <v>6112</v>
      </c>
      <c r="E1333" s="73">
        <v>43284</v>
      </c>
      <c r="F1333" s="2">
        <v>524054</v>
      </c>
      <c r="G1333" s="2">
        <v>1792445</v>
      </c>
      <c r="H1333" s="2">
        <v>88</v>
      </c>
      <c r="I1333" s="2">
        <v>0</v>
      </c>
      <c r="J1333" s="2">
        <v>0</v>
      </c>
      <c r="K1333" s="2">
        <v>0</v>
      </c>
      <c r="L1333" s="75">
        <v>0</v>
      </c>
      <c r="M1333" s="75">
        <v>6.9564361572265625</v>
      </c>
      <c r="N1333" s="75">
        <v>99</v>
      </c>
      <c r="O1333" s="75">
        <v>7</v>
      </c>
      <c r="P1333" s="75">
        <v>7</v>
      </c>
      <c r="S1333" s="2" t="s">
        <v>104</v>
      </c>
      <c r="T1333" s="2">
        <v>6112</v>
      </c>
      <c r="U1333" s="2">
        <v>140</v>
      </c>
      <c r="V1333" s="2">
        <v>1</v>
      </c>
      <c r="X1333" s="2" t="s">
        <v>104</v>
      </c>
      <c r="Y1333" s="2">
        <v>6112</v>
      </c>
      <c r="Z1333" s="2">
        <v>0</v>
      </c>
      <c r="AB1333" s="2" t="s">
        <v>104</v>
      </c>
      <c r="AC1333" s="2">
        <v>6112</v>
      </c>
      <c r="AD1333" s="2">
        <v>0</v>
      </c>
      <c r="AF1333" s="2" t="s">
        <v>104</v>
      </c>
      <c r="AG1333" s="2">
        <v>6112</v>
      </c>
      <c r="AH1333" s="2">
        <v>0</v>
      </c>
    </row>
    <row r="1334" spans="2:34" x14ac:dyDescent="0.2">
      <c r="B1334" s="2" t="s">
        <v>153</v>
      </c>
      <c r="C1334" s="2" t="s">
        <v>104</v>
      </c>
      <c r="D1334" s="2">
        <v>6113</v>
      </c>
      <c r="E1334" s="73">
        <v>43351</v>
      </c>
      <c r="F1334" s="2">
        <v>512005</v>
      </c>
      <c r="G1334" s="2">
        <v>2790641</v>
      </c>
      <c r="H1334" s="2">
        <v>50</v>
      </c>
      <c r="I1334" s="2">
        <v>815.07415771484375</v>
      </c>
      <c r="J1334" s="2">
        <v>16.818496704101563</v>
      </c>
      <c r="K1334" s="2">
        <v>29</v>
      </c>
      <c r="L1334" s="75">
        <v>2</v>
      </c>
      <c r="M1334" s="75">
        <v>6.88616943359375</v>
      </c>
      <c r="N1334" s="75">
        <v>98</v>
      </c>
      <c r="O1334" s="75">
        <v>7</v>
      </c>
      <c r="P1334" s="75">
        <v>7</v>
      </c>
      <c r="S1334" s="2" t="s">
        <v>104</v>
      </c>
      <c r="T1334" s="2">
        <v>6113</v>
      </c>
      <c r="U1334" s="2">
        <v>140</v>
      </c>
      <c r="V1334" s="2">
        <v>1</v>
      </c>
      <c r="X1334" s="2" t="s">
        <v>104</v>
      </c>
      <c r="Y1334" s="2">
        <v>6113</v>
      </c>
      <c r="Z1334" s="2">
        <v>0</v>
      </c>
      <c r="AB1334" s="2" t="s">
        <v>104</v>
      </c>
      <c r="AC1334" s="2">
        <v>6113</v>
      </c>
      <c r="AD1334" s="2">
        <v>31</v>
      </c>
      <c r="AF1334" s="2" t="s">
        <v>104</v>
      </c>
      <c r="AG1334" s="2">
        <v>6113</v>
      </c>
      <c r="AH1334" s="2">
        <v>3</v>
      </c>
    </row>
    <row r="1335" spans="2:34" x14ac:dyDescent="0.2">
      <c r="B1335" s="2" t="s">
        <v>153</v>
      </c>
      <c r="C1335" s="2" t="s">
        <v>104</v>
      </c>
      <c r="D1335" s="2">
        <v>6114</v>
      </c>
      <c r="E1335" s="73">
        <v>43351</v>
      </c>
      <c r="F1335" s="2">
        <v>513124</v>
      </c>
      <c r="G1335" s="2">
        <v>2783688</v>
      </c>
      <c r="H1335" s="2">
        <v>69</v>
      </c>
      <c r="I1335" s="2">
        <v>13.31013011932373</v>
      </c>
      <c r="J1335" s="2">
        <v>9.7375946044921875</v>
      </c>
      <c r="K1335" s="2">
        <v>1</v>
      </c>
      <c r="L1335" s="75">
        <v>1</v>
      </c>
      <c r="M1335" s="75">
        <v>6.9564366340637207</v>
      </c>
      <c r="N1335" s="75">
        <v>99</v>
      </c>
      <c r="O1335" s="75">
        <v>7</v>
      </c>
      <c r="P1335" s="75">
        <v>7</v>
      </c>
      <c r="S1335" s="2" t="s">
        <v>104</v>
      </c>
      <c r="T1335" s="2">
        <v>6114</v>
      </c>
      <c r="U1335" s="2">
        <v>140</v>
      </c>
      <c r="V1335" s="2">
        <v>1</v>
      </c>
      <c r="X1335" s="2" t="s">
        <v>104</v>
      </c>
      <c r="Y1335" s="2">
        <v>6114</v>
      </c>
      <c r="Z1335" s="2">
        <v>0</v>
      </c>
      <c r="AB1335" s="2" t="s">
        <v>104</v>
      </c>
      <c r="AC1335" s="2">
        <v>6114</v>
      </c>
      <c r="AD1335" s="2">
        <v>31</v>
      </c>
      <c r="AF1335" s="2" t="s">
        <v>104</v>
      </c>
      <c r="AG1335" s="2">
        <v>6114</v>
      </c>
      <c r="AH1335" s="2">
        <v>7</v>
      </c>
    </row>
    <row r="1336" spans="2:34" x14ac:dyDescent="0.2">
      <c r="B1336" s="2" t="s">
        <v>153</v>
      </c>
      <c r="C1336" s="2" t="s">
        <v>104</v>
      </c>
      <c r="D1336" s="2">
        <v>6115</v>
      </c>
      <c r="E1336" s="73">
        <v>43351</v>
      </c>
      <c r="F1336" s="2">
        <v>512887</v>
      </c>
      <c r="G1336" s="2">
        <v>2785252</v>
      </c>
      <c r="H1336" s="2">
        <v>47</v>
      </c>
      <c r="I1336" s="2">
        <v>265.51870727539062</v>
      </c>
      <c r="J1336" s="2">
        <v>0</v>
      </c>
      <c r="K1336" s="2">
        <v>4</v>
      </c>
      <c r="L1336" s="75">
        <v>0</v>
      </c>
      <c r="M1336" s="75">
        <v>7.0267033576965332</v>
      </c>
      <c r="N1336" s="75">
        <v>100</v>
      </c>
      <c r="O1336" s="75">
        <v>7</v>
      </c>
      <c r="P1336" s="75">
        <v>7</v>
      </c>
      <c r="S1336" s="2" t="s">
        <v>104</v>
      </c>
      <c r="T1336" s="2">
        <v>6115</v>
      </c>
      <c r="U1336" s="2">
        <v>140</v>
      </c>
      <c r="V1336" s="2">
        <v>1</v>
      </c>
      <c r="X1336" s="2" t="s">
        <v>104</v>
      </c>
      <c r="Y1336" s="2">
        <v>6115</v>
      </c>
      <c r="Z1336" s="2">
        <v>0</v>
      </c>
      <c r="AB1336" s="2" t="s">
        <v>104</v>
      </c>
      <c r="AC1336" s="2">
        <v>6115</v>
      </c>
      <c r="AD1336" s="2">
        <v>6</v>
      </c>
      <c r="AF1336" s="2" t="s">
        <v>104</v>
      </c>
      <c r="AG1336" s="2">
        <v>6115</v>
      </c>
      <c r="AH1336" s="2">
        <v>1</v>
      </c>
    </row>
    <row r="1337" spans="2:34" x14ac:dyDescent="0.2">
      <c r="B1337" s="2" t="s">
        <v>153</v>
      </c>
      <c r="C1337" s="2" t="s">
        <v>104</v>
      </c>
      <c r="D1337" s="2">
        <v>6116</v>
      </c>
      <c r="E1337" s="73">
        <v>43345</v>
      </c>
      <c r="F1337" s="2">
        <v>514156</v>
      </c>
      <c r="G1337" s="2">
        <v>2753923</v>
      </c>
      <c r="H1337" s="2">
        <v>69</v>
      </c>
      <c r="I1337" s="2">
        <v>0</v>
      </c>
      <c r="J1337" s="2">
        <v>0</v>
      </c>
      <c r="K1337" s="2">
        <v>0</v>
      </c>
      <c r="L1337" s="75">
        <v>0</v>
      </c>
      <c r="M1337" s="75">
        <v>7.0969705581665039</v>
      </c>
      <c r="N1337" s="75">
        <v>101</v>
      </c>
      <c r="O1337" s="75">
        <v>7</v>
      </c>
      <c r="P1337" s="75">
        <v>7</v>
      </c>
      <c r="S1337" s="2" t="s">
        <v>104</v>
      </c>
      <c r="T1337" s="2">
        <v>6116</v>
      </c>
      <c r="U1337" s="2">
        <v>140</v>
      </c>
      <c r="V1337" s="2">
        <v>1</v>
      </c>
      <c r="X1337" s="2" t="s">
        <v>104</v>
      </c>
      <c r="Y1337" s="2">
        <v>6116</v>
      </c>
      <c r="Z1337" s="2">
        <v>0</v>
      </c>
      <c r="AB1337" s="2" t="s">
        <v>104</v>
      </c>
      <c r="AC1337" s="2">
        <v>6116</v>
      </c>
      <c r="AD1337" s="2">
        <v>1</v>
      </c>
      <c r="AF1337" s="2" t="s">
        <v>104</v>
      </c>
      <c r="AG1337" s="2">
        <v>6116</v>
      </c>
      <c r="AH1337" s="2">
        <v>15</v>
      </c>
    </row>
    <row r="1338" spans="2:34" x14ac:dyDescent="0.2">
      <c r="B1338" s="2" t="s">
        <v>153</v>
      </c>
      <c r="C1338" s="2" t="s">
        <v>104</v>
      </c>
      <c r="D1338" s="2">
        <v>6117</v>
      </c>
      <c r="E1338" s="73">
        <v>43350</v>
      </c>
      <c r="F1338" s="2">
        <v>514026</v>
      </c>
      <c r="G1338" s="2">
        <v>2780424</v>
      </c>
      <c r="H1338" s="2">
        <v>138</v>
      </c>
      <c r="I1338" s="2">
        <v>0</v>
      </c>
      <c r="J1338" s="2">
        <v>0</v>
      </c>
      <c r="K1338" s="2">
        <v>0</v>
      </c>
      <c r="L1338" s="75">
        <v>0</v>
      </c>
      <c r="M1338" s="75">
        <v>7.0969705581665039</v>
      </c>
      <c r="N1338" s="75">
        <v>101</v>
      </c>
      <c r="O1338" s="75">
        <v>7</v>
      </c>
      <c r="P1338" s="75">
        <v>7</v>
      </c>
      <c r="S1338" s="2" t="s">
        <v>104</v>
      </c>
      <c r="T1338" s="2">
        <v>6117</v>
      </c>
      <c r="U1338" s="2">
        <v>140</v>
      </c>
      <c r="V1338" s="2">
        <v>1</v>
      </c>
      <c r="X1338" s="2" t="s">
        <v>104</v>
      </c>
      <c r="Y1338" s="2">
        <v>6117</v>
      </c>
      <c r="Z1338" s="2">
        <v>0</v>
      </c>
      <c r="AB1338" s="2" t="s">
        <v>104</v>
      </c>
      <c r="AC1338" s="2">
        <v>6117</v>
      </c>
      <c r="AD1338" s="2">
        <v>0</v>
      </c>
      <c r="AF1338" s="2" t="s">
        <v>104</v>
      </c>
      <c r="AG1338" s="2">
        <v>6117</v>
      </c>
      <c r="AH1338" s="2">
        <v>0</v>
      </c>
    </row>
    <row r="1339" spans="2:34" x14ac:dyDescent="0.2">
      <c r="B1339" s="2" t="s">
        <v>153</v>
      </c>
      <c r="C1339" s="2" t="s">
        <v>104</v>
      </c>
      <c r="D1339" s="2">
        <v>6118</v>
      </c>
      <c r="E1339" s="73">
        <v>43350</v>
      </c>
      <c r="F1339" s="2">
        <v>514038</v>
      </c>
      <c r="G1339" s="2">
        <v>2782051</v>
      </c>
      <c r="H1339" s="2">
        <v>70</v>
      </c>
      <c r="I1339" s="2">
        <v>0</v>
      </c>
      <c r="J1339" s="2">
        <v>0</v>
      </c>
      <c r="K1339" s="2">
        <v>0</v>
      </c>
      <c r="L1339" s="75">
        <v>0</v>
      </c>
      <c r="M1339" s="75">
        <v>6.9564361572265625</v>
      </c>
      <c r="N1339" s="75">
        <v>99</v>
      </c>
      <c r="O1339" s="75">
        <v>7</v>
      </c>
      <c r="P1339" s="75">
        <v>7</v>
      </c>
      <c r="S1339" s="2" t="s">
        <v>104</v>
      </c>
      <c r="T1339" s="2">
        <v>6118</v>
      </c>
      <c r="U1339" s="2">
        <v>140</v>
      </c>
      <c r="V1339" s="2">
        <v>1</v>
      </c>
      <c r="X1339" s="2" t="s">
        <v>104</v>
      </c>
      <c r="Y1339" s="2">
        <v>6118</v>
      </c>
      <c r="Z1339" s="2">
        <v>0</v>
      </c>
      <c r="AB1339" s="2" t="s">
        <v>104</v>
      </c>
      <c r="AC1339" s="2">
        <v>6118</v>
      </c>
      <c r="AD1339" s="2">
        <v>1</v>
      </c>
      <c r="AF1339" s="2" t="s">
        <v>104</v>
      </c>
      <c r="AG1339" s="2">
        <v>6118</v>
      </c>
      <c r="AH1339" s="2">
        <v>0</v>
      </c>
    </row>
    <row r="1340" spans="2:34" x14ac:dyDescent="0.2">
      <c r="B1340" s="2" t="s">
        <v>153</v>
      </c>
      <c r="C1340" s="2" t="s">
        <v>104</v>
      </c>
      <c r="D1340" s="2">
        <v>6119</v>
      </c>
      <c r="E1340" s="73">
        <v>43345</v>
      </c>
      <c r="F1340" s="2">
        <v>514974</v>
      </c>
      <c r="G1340" s="2">
        <v>2753927</v>
      </c>
      <c r="H1340" s="2">
        <v>53</v>
      </c>
      <c r="I1340" s="2">
        <v>0</v>
      </c>
      <c r="J1340" s="2">
        <v>0</v>
      </c>
      <c r="K1340" s="2">
        <v>0</v>
      </c>
      <c r="L1340" s="75">
        <v>0</v>
      </c>
      <c r="M1340" s="75">
        <v>6.9564361572265625</v>
      </c>
      <c r="N1340" s="75">
        <v>99</v>
      </c>
      <c r="O1340" s="75">
        <v>7</v>
      </c>
      <c r="P1340" s="75">
        <v>7</v>
      </c>
      <c r="S1340" s="2" t="s">
        <v>104</v>
      </c>
      <c r="T1340" s="2">
        <v>6119</v>
      </c>
      <c r="U1340" s="2">
        <v>140</v>
      </c>
      <c r="V1340" s="2">
        <v>1</v>
      </c>
      <c r="X1340" s="2" t="s">
        <v>104</v>
      </c>
      <c r="Y1340" s="2">
        <v>6119</v>
      </c>
      <c r="Z1340" s="2">
        <v>0</v>
      </c>
      <c r="AB1340" s="2" t="s">
        <v>104</v>
      </c>
      <c r="AC1340" s="2">
        <v>6119</v>
      </c>
      <c r="AD1340" s="2">
        <v>3</v>
      </c>
      <c r="AF1340" s="2" t="s">
        <v>104</v>
      </c>
      <c r="AG1340" s="2">
        <v>6119</v>
      </c>
      <c r="AH1340" s="2">
        <v>2</v>
      </c>
    </row>
    <row r="1341" spans="2:34" x14ac:dyDescent="0.2">
      <c r="B1341" s="2" t="s">
        <v>153</v>
      </c>
      <c r="C1341" s="2" t="s">
        <v>104</v>
      </c>
      <c r="D1341" s="2">
        <v>6120</v>
      </c>
      <c r="E1341" s="73">
        <v>43345</v>
      </c>
      <c r="F1341" s="2">
        <v>515014</v>
      </c>
      <c r="G1341" s="2">
        <v>2755525</v>
      </c>
      <c r="H1341" s="2">
        <v>57</v>
      </c>
      <c r="I1341" s="2">
        <v>0</v>
      </c>
      <c r="J1341" s="2">
        <v>0</v>
      </c>
      <c r="K1341" s="2">
        <v>0</v>
      </c>
      <c r="L1341" s="75">
        <v>0</v>
      </c>
      <c r="M1341" s="75">
        <v>6.88616943359375</v>
      </c>
      <c r="N1341" s="75">
        <v>98</v>
      </c>
      <c r="O1341" s="75">
        <v>7</v>
      </c>
      <c r="P1341" s="75">
        <v>7</v>
      </c>
      <c r="S1341" s="2" t="s">
        <v>104</v>
      </c>
      <c r="T1341" s="2">
        <v>6120</v>
      </c>
      <c r="U1341" s="2">
        <v>140</v>
      </c>
      <c r="V1341" s="2">
        <v>1</v>
      </c>
      <c r="X1341" s="2" t="s">
        <v>104</v>
      </c>
      <c r="Y1341" s="2">
        <v>6120</v>
      </c>
      <c r="Z1341" s="2">
        <v>0</v>
      </c>
      <c r="AB1341" s="2" t="s">
        <v>104</v>
      </c>
      <c r="AC1341" s="2">
        <v>6120</v>
      </c>
      <c r="AD1341" s="2">
        <v>2</v>
      </c>
      <c r="AF1341" s="2" t="s">
        <v>104</v>
      </c>
      <c r="AG1341" s="2">
        <v>6120</v>
      </c>
      <c r="AH1341" s="2">
        <v>0</v>
      </c>
    </row>
    <row r="1342" spans="2:34" x14ac:dyDescent="0.2">
      <c r="B1342" s="2" t="s">
        <v>153</v>
      </c>
      <c r="C1342" s="2" t="s">
        <v>104</v>
      </c>
      <c r="D1342" s="2">
        <v>6121</v>
      </c>
      <c r="E1342" s="73">
        <v>43348</v>
      </c>
      <c r="F1342" s="2">
        <v>515024</v>
      </c>
      <c r="G1342" s="2">
        <v>2773300</v>
      </c>
      <c r="H1342" s="2">
        <v>54</v>
      </c>
      <c r="I1342" s="2">
        <v>486.79788208007812</v>
      </c>
      <c r="J1342" s="2">
        <v>0</v>
      </c>
      <c r="K1342" s="2">
        <v>6</v>
      </c>
      <c r="L1342" s="75">
        <v>0</v>
      </c>
      <c r="M1342" s="75">
        <v>6.9564361572265625</v>
      </c>
      <c r="N1342" s="75">
        <v>99</v>
      </c>
      <c r="O1342" s="75">
        <v>7</v>
      </c>
      <c r="P1342" s="75">
        <v>7</v>
      </c>
      <c r="S1342" s="2" t="s">
        <v>104</v>
      </c>
      <c r="T1342" s="2">
        <v>6121</v>
      </c>
      <c r="U1342" s="2">
        <v>140</v>
      </c>
      <c r="V1342" s="2">
        <v>1</v>
      </c>
      <c r="X1342" s="2" t="s">
        <v>104</v>
      </c>
      <c r="Y1342" s="2">
        <v>6121</v>
      </c>
      <c r="Z1342" s="2">
        <v>0</v>
      </c>
      <c r="AB1342" s="2" t="s">
        <v>104</v>
      </c>
      <c r="AC1342" s="2">
        <v>6121</v>
      </c>
      <c r="AD1342" s="2">
        <v>31</v>
      </c>
      <c r="AF1342" s="2" t="s">
        <v>104</v>
      </c>
      <c r="AG1342" s="2">
        <v>6121</v>
      </c>
      <c r="AH1342" s="2">
        <v>7</v>
      </c>
    </row>
    <row r="1343" spans="2:34" x14ac:dyDescent="0.2">
      <c r="B1343" s="2" t="s">
        <v>153</v>
      </c>
      <c r="C1343" s="2" t="s">
        <v>104</v>
      </c>
      <c r="D1343" s="2">
        <v>6122</v>
      </c>
      <c r="E1343" s="73">
        <v>43348</v>
      </c>
      <c r="F1343" s="2">
        <v>515030</v>
      </c>
      <c r="G1343" s="2">
        <v>2774912</v>
      </c>
      <c r="H1343" s="2">
        <v>58</v>
      </c>
      <c r="I1343" s="2">
        <v>168.595458984375</v>
      </c>
      <c r="J1343" s="2">
        <v>10.142650604248047</v>
      </c>
      <c r="K1343" s="2">
        <v>8</v>
      </c>
      <c r="L1343" s="75">
        <v>1</v>
      </c>
      <c r="M1343" s="75">
        <v>6.9564366340637207</v>
      </c>
      <c r="N1343" s="75">
        <v>99</v>
      </c>
      <c r="O1343" s="75">
        <v>7</v>
      </c>
      <c r="P1343" s="75">
        <v>7</v>
      </c>
      <c r="S1343" s="2" t="s">
        <v>104</v>
      </c>
      <c r="T1343" s="2">
        <v>6122</v>
      </c>
      <c r="U1343" s="2">
        <v>140</v>
      </c>
      <c r="V1343" s="2">
        <v>1</v>
      </c>
      <c r="X1343" s="2" t="s">
        <v>104</v>
      </c>
      <c r="Y1343" s="2">
        <v>6122</v>
      </c>
      <c r="Z1343" s="2">
        <v>0</v>
      </c>
      <c r="AB1343" s="2" t="s">
        <v>104</v>
      </c>
      <c r="AC1343" s="2">
        <v>6122</v>
      </c>
      <c r="AD1343" s="2">
        <v>18</v>
      </c>
      <c r="AF1343" s="2" t="s">
        <v>104</v>
      </c>
      <c r="AG1343" s="2">
        <v>6122</v>
      </c>
      <c r="AH1343" s="2">
        <v>1</v>
      </c>
    </row>
    <row r="1344" spans="2:34" x14ac:dyDescent="0.2">
      <c r="B1344" s="2" t="s">
        <v>153</v>
      </c>
      <c r="C1344" s="2" t="s">
        <v>104</v>
      </c>
      <c r="D1344" s="2">
        <v>6123</v>
      </c>
      <c r="E1344" s="73">
        <v>43350</v>
      </c>
      <c r="F1344" s="2">
        <v>515017</v>
      </c>
      <c r="G1344" s="2">
        <v>2781935</v>
      </c>
      <c r="H1344" s="2">
        <v>50</v>
      </c>
      <c r="I1344" s="2">
        <v>0</v>
      </c>
      <c r="J1344" s="2">
        <v>0</v>
      </c>
      <c r="K1344" s="2">
        <v>0</v>
      </c>
      <c r="L1344" s="75">
        <v>0</v>
      </c>
      <c r="M1344" s="75">
        <v>7.0969705581665039</v>
      </c>
      <c r="N1344" s="75">
        <v>101</v>
      </c>
      <c r="O1344" s="75">
        <v>7</v>
      </c>
      <c r="P1344" s="75">
        <v>7</v>
      </c>
      <c r="S1344" s="2" t="s">
        <v>104</v>
      </c>
      <c r="T1344" s="2">
        <v>6123</v>
      </c>
      <c r="U1344" s="2">
        <v>140</v>
      </c>
      <c r="V1344" s="2">
        <v>1</v>
      </c>
      <c r="X1344" s="2" t="s">
        <v>104</v>
      </c>
      <c r="Y1344" s="2">
        <v>6123</v>
      </c>
      <c r="Z1344" s="2">
        <v>0</v>
      </c>
      <c r="AB1344" s="2" t="s">
        <v>104</v>
      </c>
      <c r="AC1344" s="2">
        <v>6123</v>
      </c>
      <c r="AD1344" s="2">
        <v>6</v>
      </c>
      <c r="AF1344" s="2" t="s">
        <v>104</v>
      </c>
      <c r="AG1344" s="2">
        <v>6123</v>
      </c>
      <c r="AH1344" s="2">
        <v>0</v>
      </c>
    </row>
    <row r="1345" spans="2:34" x14ac:dyDescent="0.2">
      <c r="B1345" s="2" t="s">
        <v>153</v>
      </c>
      <c r="C1345" s="2" t="s">
        <v>104</v>
      </c>
      <c r="D1345" s="2">
        <v>6124</v>
      </c>
      <c r="E1345" s="73">
        <v>43345</v>
      </c>
      <c r="F1345" s="2">
        <v>515997</v>
      </c>
      <c r="G1345" s="2">
        <v>2755603</v>
      </c>
      <c r="H1345" s="2">
        <v>61</v>
      </c>
      <c r="I1345" s="2">
        <v>0</v>
      </c>
      <c r="J1345" s="2">
        <v>0</v>
      </c>
      <c r="K1345" s="2">
        <v>0</v>
      </c>
      <c r="L1345" s="75">
        <v>0</v>
      </c>
      <c r="M1345" s="75">
        <v>6.88616943359375</v>
      </c>
      <c r="N1345" s="75">
        <v>98</v>
      </c>
      <c r="O1345" s="75">
        <v>7</v>
      </c>
      <c r="P1345" s="75">
        <v>7</v>
      </c>
      <c r="S1345" s="2" t="s">
        <v>104</v>
      </c>
      <c r="T1345" s="2">
        <v>6124</v>
      </c>
      <c r="U1345" s="2">
        <v>140</v>
      </c>
      <c r="V1345" s="2">
        <v>1</v>
      </c>
      <c r="X1345" s="2" t="s">
        <v>104</v>
      </c>
      <c r="Y1345" s="2">
        <v>6124</v>
      </c>
      <c r="Z1345" s="2">
        <v>0</v>
      </c>
      <c r="AB1345" s="2" t="s">
        <v>104</v>
      </c>
      <c r="AC1345" s="2">
        <v>6124</v>
      </c>
      <c r="AD1345" s="2">
        <v>0</v>
      </c>
      <c r="AF1345" s="2" t="s">
        <v>104</v>
      </c>
      <c r="AG1345" s="2">
        <v>6124</v>
      </c>
      <c r="AH1345" s="2">
        <v>3</v>
      </c>
    </row>
    <row r="1346" spans="2:34" x14ac:dyDescent="0.2">
      <c r="B1346" s="2" t="s">
        <v>153</v>
      </c>
      <c r="C1346" s="2" t="s">
        <v>104</v>
      </c>
      <c r="D1346" s="2">
        <v>6125</v>
      </c>
      <c r="E1346" s="73">
        <v>43346</v>
      </c>
      <c r="F1346" s="2">
        <v>520014</v>
      </c>
      <c r="G1346" s="2">
        <v>2764497</v>
      </c>
      <c r="H1346" s="2">
        <v>48</v>
      </c>
      <c r="I1346" s="2">
        <v>226.41259765625</v>
      </c>
      <c r="J1346" s="2">
        <v>0</v>
      </c>
      <c r="K1346" s="2">
        <v>7</v>
      </c>
      <c r="L1346" s="75">
        <v>0</v>
      </c>
      <c r="M1346" s="75">
        <v>6.9564361572265625</v>
      </c>
      <c r="N1346" s="75">
        <v>99</v>
      </c>
      <c r="O1346" s="75">
        <v>7</v>
      </c>
      <c r="P1346" s="75">
        <v>7</v>
      </c>
      <c r="S1346" s="2" t="s">
        <v>104</v>
      </c>
      <c r="T1346" s="2">
        <v>6125</v>
      </c>
      <c r="U1346" s="2">
        <v>140</v>
      </c>
      <c r="V1346" s="2">
        <v>1</v>
      </c>
      <c r="X1346" s="2" t="s">
        <v>104</v>
      </c>
      <c r="Y1346" s="2">
        <v>6125</v>
      </c>
      <c r="Z1346" s="2">
        <v>0</v>
      </c>
      <c r="AB1346" s="2" t="s">
        <v>104</v>
      </c>
      <c r="AC1346" s="2">
        <v>6125</v>
      </c>
      <c r="AD1346" s="2">
        <v>59</v>
      </c>
      <c r="AF1346" s="2" t="s">
        <v>104</v>
      </c>
      <c r="AG1346" s="2">
        <v>6125</v>
      </c>
      <c r="AH1346" s="2">
        <v>0</v>
      </c>
    </row>
    <row r="1347" spans="2:34" x14ac:dyDescent="0.2">
      <c r="B1347" s="2" t="s">
        <v>153</v>
      </c>
      <c r="C1347" s="2" t="s">
        <v>104</v>
      </c>
      <c r="D1347" s="2">
        <v>6126</v>
      </c>
      <c r="E1347" s="73">
        <v>43347</v>
      </c>
      <c r="F1347" s="2">
        <v>520009</v>
      </c>
      <c r="G1347" s="2">
        <v>2771508</v>
      </c>
      <c r="H1347" s="2">
        <v>53</v>
      </c>
      <c r="I1347" s="2">
        <v>153.1453857421875</v>
      </c>
      <c r="J1347" s="2">
        <v>0</v>
      </c>
      <c r="K1347" s="2">
        <v>4</v>
      </c>
      <c r="L1347" s="75">
        <v>0</v>
      </c>
      <c r="M1347" s="75">
        <v>6.9564366340637207</v>
      </c>
      <c r="N1347" s="75">
        <v>99</v>
      </c>
      <c r="O1347" s="75">
        <v>7</v>
      </c>
      <c r="P1347" s="75">
        <v>7</v>
      </c>
      <c r="S1347" s="2" t="s">
        <v>104</v>
      </c>
      <c r="T1347" s="2">
        <v>6126</v>
      </c>
      <c r="U1347" s="2">
        <v>140</v>
      </c>
      <c r="V1347" s="2">
        <v>1</v>
      </c>
      <c r="X1347" s="2" t="s">
        <v>104</v>
      </c>
      <c r="Y1347" s="2">
        <v>6126</v>
      </c>
      <c r="Z1347" s="2">
        <v>0</v>
      </c>
      <c r="AB1347" s="2" t="s">
        <v>104</v>
      </c>
      <c r="AC1347" s="2">
        <v>6126</v>
      </c>
      <c r="AD1347" s="2">
        <v>68</v>
      </c>
      <c r="AF1347" s="2" t="s">
        <v>104</v>
      </c>
      <c r="AG1347" s="2">
        <v>6126</v>
      </c>
      <c r="AH1347" s="2">
        <v>0</v>
      </c>
    </row>
    <row r="1348" spans="2:34" x14ac:dyDescent="0.2">
      <c r="B1348" s="2" t="s">
        <v>153</v>
      </c>
      <c r="C1348" s="2" t="s">
        <v>104</v>
      </c>
      <c r="D1348" s="2">
        <v>6127</v>
      </c>
      <c r="E1348" s="73">
        <v>43348</v>
      </c>
      <c r="F1348" s="2">
        <v>520011</v>
      </c>
      <c r="G1348" s="2">
        <v>2774984</v>
      </c>
      <c r="H1348" s="2">
        <v>63</v>
      </c>
      <c r="I1348" s="2">
        <v>184.45306396484375</v>
      </c>
      <c r="J1348" s="2">
        <v>0</v>
      </c>
      <c r="K1348" s="2">
        <v>8</v>
      </c>
      <c r="L1348" s="75">
        <v>0</v>
      </c>
      <c r="M1348" s="75">
        <v>6.9564361572265625</v>
      </c>
      <c r="N1348" s="75">
        <v>99</v>
      </c>
      <c r="O1348" s="75">
        <v>7</v>
      </c>
      <c r="P1348" s="75">
        <v>7</v>
      </c>
      <c r="S1348" s="2" t="s">
        <v>104</v>
      </c>
      <c r="T1348" s="2">
        <v>6127</v>
      </c>
      <c r="U1348" s="2">
        <v>140</v>
      </c>
      <c r="V1348" s="2">
        <v>1</v>
      </c>
      <c r="X1348" s="2" t="s">
        <v>104</v>
      </c>
      <c r="Y1348" s="2">
        <v>6127</v>
      </c>
      <c r="Z1348" s="2">
        <v>0</v>
      </c>
      <c r="AB1348" s="2" t="s">
        <v>104</v>
      </c>
      <c r="AC1348" s="2">
        <v>6127</v>
      </c>
      <c r="AD1348" s="2">
        <v>3</v>
      </c>
      <c r="AF1348" s="2" t="s">
        <v>104</v>
      </c>
      <c r="AG1348" s="2">
        <v>6127</v>
      </c>
      <c r="AH1348" s="2">
        <v>0</v>
      </c>
    </row>
    <row r="1349" spans="2:34" x14ac:dyDescent="0.2">
      <c r="B1349" s="2" t="s">
        <v>153</v>
      </c>
      <c r="C1349" s="2" t="s">
        <v>104</v>
      </c>
      <c r="D1349" s="2">
        <v>6128</v>
      </c>
      <c r="E1349" s="73">
        <v>43349</v>
      </c>
      <c r="F1349" s="2">
        <v>515999</v>
      </c>
      <c r="G1349" s="2">
        <v>2782386</v>
      </c>
      <c r="H1349" s="2">
        <v>83</v>
      </c>
      <c r="I1349" s="2">
        <v>15.951902389526367</v>
      </c>
      <c r="J1349" s="2">
        <v>0</v>
      </c>
      <c r="K1349" s="2">
        <v>1</v>
      </c>
      <c r="L1349" s="75">
        <v>0</v>
      </c>
      <c r="M1349" s="75">
        <v>7.0267033576965332</v>
      </c>
      <c r="N1349" s="75">
        <v>100</v>
      </c>
      <c r="O1349" s="75">
        <v>7</v>
      </c>
      <c r="P1349" s="75">
        <v>7</v>
      </c>
      <c r="S1349" s="2" t="s">
        <v>104</v>
      </c>
      <c r="T1349" s="2">
        <v>6128</v>
      </c>
      <c r="U1349" s="2">
        <v>140</v>
      </c>
      <c r="V1349" s="2">
        <v>1</v>
      </c>
      <c r="X1349" s="2" t="s">
        <v>104</v>
      </c>
      <c r="Y1349" s="2">
        <v>6128</v>
      </c>
      <c r="Z1349" s="2">
        <v>0</v>
      </c>
      <c r="AB1349" s="2" t="s">
        <v>104</v>
      </c>
      <c r="AC1349" s="2">
        <v>6128</v>
      </c>
      <c r="AD1349" s="2">
        <v>5</v>
      </c>
      <c r="AF1349" s="2" t="s">
        <v>104</v>
      </c>
      <c r="AG1349" s="2">
        <v>6128</v>
      </c>
      <c r="AH1349" s="2">
        <v>0</v>
      </c>
    </row>
    <row r="1350" spans="2:34" x14ac:dyDescent="0.2">
      <c r="B1350" s="2" t="s">
        <v>153</v>
      </c>
      <c r="C1350" s="2" t="s">
        <v>104</v>
      </c>
      <c r="D1350" s="2">
        <v>6129</v>
      </c>
      <c r="E1350" s="73">
        <v>43342</v>
      </c>
      <c r="F1350" s="2">
        <v>521127</v>
      </c>
      <c r="G1350" s="2">
        <v>2734687</v>
      </c>
      <c r="H1350" s="2">
        <v>60</v>
      </c>
      <c r="I1350" s="2">
        <v>27.122360229492187</v>
      </c>
      <c r="J1350" s="2">
        <v>42.824459075927734</v>
      </c>
      <c r="K1350" s="2">
        <v>2</v>
      </c>
      <c r="L1350" s="75">
        <v>5</v>
      </c>
      <c r="M1350" s="75">
        <v>6.88616943359375</v>
      </c>
      <c r="N1350" s="75">
        <v>98</v>
      </c>
      <c r="O1350" s="75">
        <v>7</v>
      </c>
      <c r="P1350" s="75">
        <v>7</v>
      </c>
      <c r="S1350" s="2" t="s">
        <v>104</v>
      </c>
      <c r="T1350" s="2">
        <v>6129</v>
      </c>
      <c r="U1350" s="2">
        <v>140</v>
      </c>
      <c r="V1350" s="2">
        <v>1</v>
      </c>
      <c r="X1350" s="2" t="s">
        <v>104</v>
      </c>
      <c r="Y1350" s="2">
        <v>6129</v>
      </c>
      <c r="Z1350" s="2">
        <v>0</v>
      </c>
      <c r="AB1350" s="2" t="s">
        <v>104</v>
      </c>
      <c r="AC1350" s="2">
        <v>6129</v>
      </c>
      <c r="AD1350" s="2">
        <v>26</v>
      </c>
      <c r="AF1350" s="2" t="s">
        <v>104</v>
      </c>
      <c r="AG1350" s="2">
        <v>6129</v>
      </c>
      <c r="AH1350" s="2">
        <v>0</v>
      </c>
    </row>
    <row r="1351" spans="2:34" x14ac:dyDescent="0.2">
      <c r="B1351" s="2" t="s">
        <v>153</v>
      </c>
      <c r="C1351" s="2" t="s">
        <v>104</v>
      </c>
      <c r="D1351" s="2">
        <v>6130</v>
      </c>
      <c r="E1351" s="73">
        <v>43344</v>
      </c>
      <c r="F1351" s="2">
        <v>521028</v>
      </c>
      <c r="G1351" s="2">
        <v>2750682</v>
      </c>
      <c r="H1351" s="2">
        <v>90</v>
      </c>
      <c r="I1351" s="2">
        <v>52.652530670166016</v>
      </c>
      <c r="J1351" s="2">
        <v>0</v>
      </c>
      <c r="K1351" s="2">
        <v>1</v>
      </c>
      <c r="L1351" s="75">
        <v>0</v>
      </c>
      <c r="M1351" s="75">
        <v>6.9564361572265625</v>
      </c>
      <c r="N1351" s="75">
        <v>99</v>
      </c>
      <c r="O1351" s="75">
        <v>7</v>
      </c>
      <c r="P1351" s="75">
        <v>7</v>
      </c>
      <c r="S1351" s="2" t="s">
        <v>104</v>
      </c>
      <c r="T1351" s="2">
        <v>6130</v>
      </c>
      <c r="U1351" s="2">
        <v>140</v>
      </c>
      <c r="V1351" s="2">
        <v>1</v>
      </c>
      <c r="X1351" s="2" t="s">
        <v>104</v>
      </c>
      <c r="Y1351" s="2">
        <v>6130</v>
      </c>
      <c r="Z1351" s="2">
        <v>0</v>
      </c>
      <c r="AB1351" s="2" t="s">
        <v>104</v>
      </c>
      <c r="AC1351" s="2">
        <v>6130</v>
      </c>
      <c r="AD1351" s="2">
        <v>0</v>
      </c>
      <c r="AF1351" s="2" t="s">
        <v>104</v>
      </c>
      <c r="AG1351" s="2">
        <v>6130</v>
      </c>
      <c r="AH1351" s="2">
        <v>4</v>
      </c>
    </row>
    <row r="1352" spans="2:34" x14ac:dyDescent="0.2">
      <c r="B1352" s="2" t="s">
        <v>153</v>
      </c>
      <c r="C1352" s="2" t="s">
        <v>104</v>
      </c>
      <c r="D1352" s="2">
        <v>6131</v>
      </c>
      <c r="E1352" s="73">
        <v>43344</v>
      </c>
      <c r="F1352" s="2">
        <v>521004</v>
      </c>
      <c r="G1352" s="2">
        <v>2752125</v>
      </c>
      <c r="H1352" s="2">
        <v>171</v>
      </c>
      <c r="I1352" s="2">
        <v>69.683029174804688</v>
      </c>
      <c r="J1352" s="2">
        <v>0</v>
      </c>
      <c r="K1352" s="2">
        <v>2</v>
      </c>
      <c r="L1352" s="75">
        <v>0</v>
      </c>
      <c r="M1352" s="75">
        <v>7.0267038345336914</v>
      </c>
      <c r="N1352" s="75">
        <v>100</v>
      </c>
      <c r="O1352" s="75">
        <v>7</v>
      </c>
      <c r="P1352" s="75">
        <v>7</v>
      </c>
      <c r="S1352" s="2" t="s">
        <v>104</v>
      </c>
      <c r="T1352" s="2">
        <v>6131</v>
      </c>
      <c r="U1352" s="2">
        <v>140</v>
      </c>
      <c r="V1352" s="2">
        <v>1</v>
      </c>
      <c r="X1352" s="2" t="s">
        <v>104</v>
      </c>
      <c r="Y1352" s="2">
        <v>6131</v>
      </c>
      <c r="Z1352" s="2">
        <v>0</v>
      </c>
      <c r="AB1352" s="2" t="s">
        <v>104</v>
      </c>
      <c r="AC1352" s="2">
        <v>6131</v>
      </c>
      <c r="AD1352" s="2">
        <v>0</v>
      </c>
      <c r="AF1352" s="2" t="s">
        <v>104</v>
      </c>
      <c r="AG1352" s="2">
        <v>6131</v>
      </c>
      <c r="AH1352" s="2">
        <v>0</v>
      </c>
    </row>
    <row r="1353" spans="2:34" x14ac:dyDescent="0.2">
      <c r="B1353" s="2" t="s">
        <v>153</v>
      </c>
      <c r="C1353" s="2" t="s">
        <v>104</v>
      </c>
      <c r="D1353" s="2">
        <v>6132</v>
      </c>
      <c r="E1353" s="73">
        <v>43340</v>
      </c>
      <c r="F1353" s="2">
        <v>521972</v>
      </c>
      <c r="G1353" s="2">
        <v>2732869</v>
      </c>
      <c r="H1353" s="2">
        <v>40</v>
      </c>
      <c r="I1353" s="2">
        <v>149.76826477050781</v>
      </c>
      <c r="J1353" s="2">
        <v>17.550935745239258</v>
      </c>
      <c r="K1353" s="2">
        <v>9</v>
      </c>
      <c r="L1353" s="75">
        <v>2</v>
      </c>
      <c r="M1353" s="75">
        <v>6.8159022331237793</v>
      </c>
      <c r="N1353" s="75">
        <v>97</v>
      </c>
      <c r="O1353" s="75">
        <v>7</v>
      </c>
      <c r="P1353" s="75">
        <v>7</v>
      </c>
      <c r="S1353" s="2" t="s">
        <v>104</v>
      </c>
      <c r="T1353" s="2">
        <v>6132</v>
      </c>
      <c r="U1353" s="2">
        <v>140</v>
      </c>
      <c r="V1353" s="2">
        <v>1</v>
      </c>
      <c r="X1353" s="2" t="s">
        <v>104</v>
      </c>
      <c r="Y1353" s="2">
        <v>6132</v>
      </c>
      <c r="Z1353" s="2">
        <v>0</v>
      </c>
      <c r="AB1353" s="2" t="s">
        <v>104</v>
      </c>
      <c r="AC1353" s="2">
        <v>6132</v>
      </c>
      <c r="AD1353" s="2">
        <v>38</v>
      </c>
      <c r="AF1353" s="2" t="s">
        <v>104</v>
      </c>
      <c r="AG1353" s="2">
        <v>6132</v>
      </c>
      <c r="AH1353" s="2">
        <v>0</v>
      </c>
    </row>
    <row r="1354" spans="2:34" x14ac:dyDescent="0.2">
      <c r="B1354" s="2" t="s">
        <v>153</v>
      </c>
      <c r="C1354" s="2" t="s">
        <v>104</v>
      </c>
      <c r="D1354" s="2">
        <v>6133</v>
      </c>
      <c r="E1354" s="73">
        <v>43342</v>
      </c>
      <c r="F1354" s="2">
        <v>521745</v>
      </c>
      <c r="G1354" s="2">
        <v>2734421</v>
      </c>
      <c r="H1354" s="2">
        <v>42</v>
      </c>
      <c r="I1354" s="2">
        <v>1008.123779296875</v>
      </c>
      <c r="J1354" s="2">
        <v>41.081935882568359</v>
      </c>
      <c r="K1354" s="2">
        <v>43</v>
      </c>
      <c r="L1354" s="75">
        <v>5</v>
      </c>
      <c r="M1354" s="75">
        <v>7.0267033576965332</v>
      </c>
      <c r="N1354" s="75">
        <v>100</v>
      </c>
      <c r="O1354" s="75">
        <v>7</v>
      </c>
      <c r="P1354" s="75">
        <v>7</v>
      </c>
      <c r="S1354" s="2" t="s">
        <v>104</v>
      </c>
      <c r="T1354" s="2">
        <v>6133</v>
      </c>
      <c r="U1354" s="2">
        <v>140</v>
      </c>
      <c r="V1354" s="2">
        <v>1</v>
      </c>
      <c r="X1354" s="2" t="s">
        <v>104</v>
      </c>
      <c r="Y1354" s="2">
        <v>6133</v>
      </c>
      <c r="Z1354" s="2">
        <v>0</v>
      </c>
      <c r="AB1354" s="2" t="s">
        <v>104</v>
      </c>
      <c r="AC1354" s="2">
        <v>6133</v>
      </c>
      <c r="AD1354" s="2">
        <v>28</v>
      </c>
      <c r="AF1354" s="2" t="s">
        <v>104</v>
      </c>
      <c r="AG1354" s="2">
        <v>6133</v>
      </c>
      <c r="AH1354" s="2">
        <v>5</v>
      </c>
    </row>
    <row r="1355" spans="2:34" x14ac:dyDescent="0.2">
      <c r="B1355" s="2" t="s">
        <v>153</v>
      </c>
      <c r="C1355" s="2" t="s">
        <v>104</v>
      </c>
      <c r="D1355" s="2">
        <v>6134</v>
      </c>
      <c r="E1355" s="73">
        <v>43342</v>
      </c>
      <c r="F1355" s="2">
        <v>522029</v>
      </c>
      <c r="G1355" s="2">
        <v>2740161</v>
      </c>
      <c r="H1355" s="2">
        <v>72</v>
      </c>
      <c r="I1355" s="2">
        <v>307.99188232421875</v>
      </c>
      <c r="J1355" s="2">
        <v>32.881065368652344</v>
      </c>
      <c r="K1355" s="2">
        <v>8</v>
      </c>
      <c r="L1355" s="75">
        <v>4</v>
      </c>
      <c r="M1355" s="75">
        <v>6.9564361572265625</v>
      </c>
      <c r="N1355" s="75">
        <v>99</v>
      </c>
      <c r="O1355" s="75">
        <v>7</v>
      </c>
      <c r="P1355" s="75">
        <v>7</v>
      </c>
      <c r="S1355" s="2" t="s">
        <v>104</v>
      </c>
      <c r="T1355" s="2">
        <v>6134</v>
      </c>
      <c r="U1355" s="2">
        <v>140</v>
      </c>
      <c r="V1355" s="2">
        <v>1</v>
      </c>
      <c r="X1355" s="2" t="s">
        <v>104</v>
      </c>
      <c r="Y1355" s="2">
        <v>6134</v>
      </c>
      <c r="Z1355" s="2">
        <v>0</v>
      </c>
      <c r="AB1355" s="2" t="s">
        <v>104</v>
      </c>
      <c r="AC1355" s="2">
        <v>6134</v>
      </c>
      <c r="AD1355" s="2">
        <v>38</v>
      </c>
      <c r="AF1355" s="2" t="s">
        <v>104</v>
      </c>
      <c r="AG1355" s="2">
        <v>6134</v>
      </c>
      <c r="AH1355" s="2">
        <v>2</v>
      </c>
    </row>
    <row r="1356" spans="2:34" x14ac:dyDescent="0.2">
      <c r="B1356" s="2" t="s">
        <v>153</v>
      </c>
      <c r="C1356" s="2" t="s">
        <v>104</v>
      </c>
      <c r="D1356" s="2">
        <v>6135</v>
      </c>
      <c r="E1356" s="73">
        <v>43343</v>
      </c>
      <c r="F1356" s="2">
        <v>522005</v>
      </c>
      <c r="G1356" s="2">
        <v>2741763</v>
      </c>
      <c r="H1356" s="2">
        <v>89</v>
      </c>
      <c r="I1356" s="2">
        <v>128.03742980957031</v>
      </c>
      <c r="J1356" s="2">
        <v>46.851657867431641</v>
      </c>
      <c r="K1356" s="2">
        <v>7</v>
      </c>
      <c r="L1356" s="75">
        <v>5</v>
      </c>
      <c r="M1356" s="75">
        <v>6.88616943359375</v>
      </c>
      <c r="N1356" s="75">
        <v>98</v>
      </c>
      <c r="O1356" s="75">
        <v>7</v>
      </c>
      <c r="P1356" s="75">
        <v>7</v>
      </c>
      <c r="S1356" s="2" t="s">
        <v>104</v>
      </c>
      <c r="T1356" s="2">
        <v>6135</v>
      </c>
      <c r="U1356" s="2">
        <v>140</v>
      </c>
      <c r="V1356" s="2">
        <v>1</v>
      </c>
      <c r="X1356" s="2" t="s">
        <v>104</v>
      </c>
      <c r="Y1356" s="2">
        <v>6135</v>
      </c>
      <c r="Z1356" s="2">
        <v>0</v>
      </c>
      <c r="AB1356" s="2" t="s">
        <v>104</v>
      </c>
      <c r="AC1356" s="2">
        <v>6135</v>
      </c>
      <c r="AD1356" s="2">
        <v>44</v>
      </c>
      <c r="AF1356" s="2" t="s">
        <v>104</v>
      </c>
      <c r="AG1356" s="2">
        <v>6135</v>
      </c>
      <c r="AH1356" s="2">
        <v>0</v>
      </c>
    </row>
    <row r="1357" spans="2:34" x14ac:dyDescent="0.2">
      <c r="B1357" s="2" t="s">
        <v>153</v>
      </c>
      <c r="C1357" s="2" t="s">
        <v>104</v>
      </c>
      <c r="D1357" s="2">
        <v>6137</v>
      </c>
      <c r="E1357" s="73">
        <v>43336</v>
      </c>
      <c r="F1357" s="2">
        <v>523088</v>
      </c>
      <c r="G1357" s="2">
        <v>2725673</v>
      </c>
      <c r="H1357" s="2">
        <v>107</v>
      </c>
      <c r="I1357" s="2">
        <v>201.54356384277344</v>
      </c>
      <c r="J1357" s="2">
        <v>7.5388655662536621</v>
      </c>
      <c r="K1357" s="2">
        <v>10</v>
      </c>
      <c r="L1357" s="75">
        <v>1</v>
      </c>
      <c r="M1357" s="75">
        <v>6.9564361572265625</v>
      </c>
      <c r="N1357" s="75">
        <v>99</v>
      </c>
      <c r="O1357" s="75">
        <v>7</v>
      </c>
      <c r="P1357" s="75">
        <v>7</v>
      </c>
      <c r="S1357" s="2" t="s">
        <v>104</v>
      </c>
      <c r="T1357" s="2">
        <v>6137</v>
      </c>
      <c r="U1357" s="2">
        <v>140</v>
      </c>
      <c r="V1357" s="2">
        <v>1</v>
      </c>
      <c r="X1357" s="2" t="s">
        <v>104</v>
      </c>
      <c r="Y1357" s="2">
        <v>6137</v>
      </c>
      <c r="Z1357" s="2">
        <v>0</v>
      </c>
      <c r="AB1357" s="2" t="s">
        <v>104</v>
      </c>
      <c r="AC1357" s="2">
        <v>6137</v>
      </c>
      <c r="AD1357" s="2">
        <v>42</v>
      </c>
      <c r="AF1357" s="2" t="s">
        <v>104</v>
      </c>
      <c r="AG1357" s="2">
        <v>6137</v>
      </c>
      <c r="AH1357" s="2">
        <v>0</v>
      </c>
    </row>
    <row r="1358" spans="2:34" x14ac:dyDescent="0.2">
      <c r="B1358" s="2" t="s">
        <v>153</v>
      </c>
      <c r="C1358" s="2" t="s">
        <v>104</v>
      </c>
      <c r="D1358" s="2">
        <v>6138</v>
      </c>
      <c r="E1358" s="73">
        <v>43336</v>
      </c>
      <c r="F1358" s="2">
        <v>523055</v>
      </c>
      <c r="G1358" s="2">
        <v>2731203</v>
      </c>
      <c r="H1358" s="2">
        <v>59</v>
      </c>
      <c r="I1358" s="2">
        <v>460.590576171875</v>
      </c>
      <c r="J1358" s="2">
        <v>74.901351928710938</v>
      </c>
      <c r="K1358" s="2">
        <v>13</v>
      </c>
      <c r="L1358" s="75">
        <v>10</v>
      </c>
      <c r="M1358" s="75">
        <v>7.0267033576965332</v>
      </c>
      <c r="N1358" s="75">
        <v>100</v>
      </c>
      <c r="O1358" s="75">
        <v>7</v>
      </c>
      <c r="P1358" s="75">
        <v>7</v>
      </c>
      <c r="S1358" s="2" t="s">
        <v>104</v>
      </c>
      <c r="T1358" s="2">
        <v>6138</v>
      </c>
      <c r="U1358" s="2">
        <v>140</v>
      </c>
      <c r="V1358" s="2">
        <v>1</v>
      </c>
      <c r="X1358" s="2" t="s">
        <v>104</v>
      </c>
      <c r="Y1358" s="2">
        <v>6138</v>
      </c>
      <c r="Z1358" s="2">
        <v>0</v>
      </c>
      <c r="AB1358" s="2" t="s">
        <v>104</v>
      </c>
      <c r="AC1358" s="2">
        <v>6138</v>
      </c>
      <c r="AD1358" s="2">
        <v>34</v>
      </c>
      <c r="AF1358" s="2" t="s">
        <v>104</v>
      </c>
      <c r="AG1358" s="2">
        <v>6138</v>
      </c>
      <c r="AH1358" s="2">
        <v>0</v>
      </c>
    </row>
    <row r="1359" spans="2:34" x14ac:dyDescent="0.2">
      <c r="B1359" s="2" t="s">
        <v>153</v>
      </c>
      <c r="C1359" s="2" t="s">
        <v>104</v>
      </c>
      <c r="D1359" s="2">
        <v>6139</v>
      </c>
      <c r="E1359" s="73">
        <v>43337</v>
      </c>
      <c r="F1359" s="2">
        <v>523070</v>
      </c>
      <c r="G1359" s="2">
        <v>2732947</v>
      </c>
      <c r="H1359" s="2">
        <v>82</v>
      </c>
      <c r="I1359" s="2">
        <v>856.647705078125</v>
      </c>
      <c r="J1359" s="2">
        <v>40.188373565673828</v>
      </c>
      <c r="K1359" s="2">
        <v>35</v>
      </c>
      <c r="L1359" s="75">
        <v>4</v>
      </c>
      <c r="M1359" s="75">
        <v>6.9564361572265625</v>
      </c>
      <c r="N1359" s="75">
        <v>99</v>
      </c>
      <c r="O1359" s="75">
        <v>7</v>
      </c>
      <c r="P1359" s="75">
        <v>7</v>
      </c>
      <c r="S1359" s="2" t="s">
        <v>104</v>
      </c>
      <c r="T1359" s="2">
        <v>6139</v>
      </c>
      <c r="U1359" s="2">
        <v>140</v>
      </c>
      <c r="V1359" s="2">
        <v>1</v>
      </c>
      <c r="X1359" s="2" t="s">
        <v>104</v>
      </c>
      <c r="Y1359" s="2">
        <v>6139</v>
      </c>
      <c r="Z1359" s="2">
        <v>0</v>
      </c>
      <c r="AB1359" s="2" t="s">
        <v>104</v>
      </c>
      <c r="AC1359" s="2">
        <v>6139</v>
      </c>
      <c r="AD1359" s="2">
        <v>26</v>
      </c>
      <c r="AF1359" s="2" t="s">
        <v>104</v>
      </c>
      <c r="AG1359" s="2">
        <v>6139</v>
      </c>
      <c r="AH1359" s="2">
        <v>0</v>
      </c>
    </row>
    <row r="1360" spans="2:34" x14ac:dyDescent="0.2">
      <c r="B1360" s="2" t="s">
        <v>153</v>
      </c>
      <c r="C1360" s="2" t="s">
        <v>104</v>
      </c>
      <c r="D1360" s="2">
        <v>6140</v>
      </c>
      <c r="E1360" s="73">
        <v>43339</v>
      </c>
      <c r="F1360" s="2">
        <v>523005</v>
      </c>
      <c r="G1360" s="2">
        <v>2740225</v>
      </c>
      <c r="H1360" s="2">
        <v>67</v>
      </c>
      <c r="I1360" s="2">
        <v>1082.302734375</v>
      </c>
      <c r="J1360" s="2">
        <v>94.734214782714844</v>
      </c>
      <c r="K1360" s="2">
        <v>35</v>
      </c>
      <c r="L1360" s="75">
        <v>11</v>
      </c>
      <c r="M1360" s="75">
        <v>6.9564361572265625</v>
      </c>
      <c r="N1360" s="75">
        <v>99</v>
      </c>
      <c r="O1360" s="75">
        <v>7</v>
      </c>
      <c r="P1360" s="75">
        <v>7</v>
      </c>
      <c r="S1360" s="2" t="s">
        <v>104</v>
      </c>
      <c r="T1360" s="2">
        <v>6140</v>
      </c>
      <c r="U1360" s="2">
        <v>120</v>
      </c>
      <c r="V1360" s="2">
        <v>1</v>
      </c>
      <c r="X1360" s="2" t="s">
        <v>104</v>
      </c>
      <c r="Y1360" s="2">
        <v>6140</v>
      </c>
      <c r="Z1360" s="2">
        <v>0</v>
      </c>
      <c r="AB1360" s="2" t="s">
        <v>104</v>
      </c>
      <c r="AC1360" s="2">
        <v>6140</v>
      </c>
      <c r="AD1360" s="2">
        <v>23</v>
      </c>
      <c r="AF1360" s="2" t="s">
        <v>104</v>
      </c>
      <c r="AG1360" s="2">
        <v>6140</v>
      </c>
      <c r="AH1360" s="2">
        <v>0</v>
      </c>
    </row>
    <row r="1361" spans="2:34" x14ac:dyDescent="0.2">
      <c r="B1361" s="2" t="s">
        <v>153</v>
      </c>
      <c r="C1361" s="2" t="s">
        <v>104</v>
      </c>
      <c r="D1361" s="2">
        <v>6141</v>
      </c>
      <c r="E1361" s="73">
        <v>43339</v>
      </c>
      <c r="F1361" s="2">
        <v>522996</v>
      </c>
      <c r="G1361" s="2">
        <v>2741770</v>
      </c>
      <c r="H1361" s="2">
        <v>61</v>
      </c>
      <c r="I1361" s="2">
        <v>137.98054504394531</v>
      </c>
      <c r="J1361" s="2">
        <v>8.2288360595703125</v>
      </c>
      <c r="K1361" s="2">
        <v>6</v>
      </c>
      <c r="L1361" s="75">
        <v>1</v>
      </c>
      <c r="M1361" s="75">
        <v>6.9564361572265625</v>
      </c>
      <c r="N1361" s="75">
        <v>99</v>
      </c>
      <c r="O1361" s="75">
        <v>7</v>
      </c>
      <c r="P1361" s="75">
        <v>7</v>
      </c>
      <c r="S1361" s="2" t="s">
        <v>104</v>
      </c>
      <c r="T1361" s="2">
        <v>6141</v>
      </c>
      <c r="U1361" s="2">
        <v>140</v>
      </c>
      <c r="V1361" s="2">
        <v>1</v>
      </c>
      <c r="X1361" s="2" t="s">
        <v>104</v>
      </c>
      <c r="Y1361" s="2">
        <v>6141</v>
      </c>
      <c r="Z1361" s="2">
        <v>0</v>
      </c>
      <c r="AB1361" s="2" t="s">
        <v>104</v>
      </c>
      <c r="AC1361" s="2">
        <v>6141</v>
      </c>
      <c r="AD1361" s="2">
        <v>24</v>
      </c>
      <c r="AF1361" s="2" t="s">
        <v>104</v>
      </c>
      <c r="AG1361" s="2">
        <v>6141</v>
      </c>
      <c r="AH1361" s="2">
        <v>0</v>
      </c>
    </row>
    <row r="1362" spans="2:34" x14ac:dyDescent="0.2">
      <c r="B1362" s="2" t="s">
        <v>153</v>
      </c>
      <c r="C1362" s="2" t="s">
        <v>104</v>
      </c>
      <c r="D1362" s="2">
        <v>6142</v>
      </c>
      <c r="E1362" s="73">
        <v>43343</v>
      </c>
      <c r="F1362" s="2">
        <v>523030</v>
      </c>
      <c r="G1362" s="2">
        <v>2743384</v>
      </c>
      <c r="H1362" s="2">
        <v>185</v>
      </c>
      <c r="I1362" s="2">
        <v>162.80232238769531</v>
      </c>
      <c r="J1362" s="2">
        <v>0</v>
      </c>
      <c r="K1362" s="2">
        <v>8</v>
      </c>
      <c r="L1362" s="75">
        <v>0</v>
      </c>
      <c r="M1362" s="75">
        <v>6.9564366340637207</v>
      </c>
      <c r="N1362" s="75">
        <v>99</v>
      </c>
      <c r="O1362" s="75">
        <v>7</v>
      </c>
      <c r="P1362" s="75">
        <v>7</v>
      </c>
      <c r="S1362" s="2" t="s">
        <v>104</v>
      </c>
      <c r="T1362" s="2">
        <v>6142</v>
      </c>
      <c r="U1362" s="2">
        <v>140</v>
      </c>
      <c r="V1362" s="2">
        <v>1</v>
      </c>
      <c r="X1362" s="2" t="s">
        <v>104</v>
      </c>
      <c r="Y1362" s="2">
        <v>6142</v>
      </c>
      <c r="Z1362" s="2">
        <v>0</v>
      </c>
      <c r="AB1362" s="2" t="s">
        <v>104</v>
      </c>
      <c r="AC1362" s="2">
        <v>6142</v>
      </c>
      <c r="AD1362" s="2">
        <v>0</v>
      </c>
      <c r="AF1362" s="2" t="s">
        <v>104</v>
      </c>
      <c r="AG1362" s="2">
        <v>6142</v>
      </c>
      <c r="AH1362" s="2">
        <v>1</v>
      </c>
    </row>
    <row r="1363" spans="2:34" x14ac:dyDescent="0.2">
      <c r="B1363" s="2" t="s">
        <v>153</v>
      </c>
      <c r="C1363" s="2" t="s">
        <v>104</v>
      </c>
      <c r="D1363" s="2">
        <v>6143</v>
      </c>
      <c r="E1363" s="73">
        <v>43343</v>
      </c>
      <c r="F1363" s="2">
        <v>523064</v>
      </c>
      <c r="G1363" s="2">
        <v>2745135</v>
      </c>
      <c r="H1363" s="2">
        <v>140</v>
      </c>
      <c r="I1363" s="2">
        <v>554.79595947265625</v>
      </c>
      <c r="J1363" s="2">
        <v>19.148868560791016</v>
      </c>
      <c r="K1363" s="2">
        <v>25</v>
      </c>
      <c r="L1363" s="75">
        <v>2</v>
      </c>
      <c r="M1363" s="75">
        <v>6.88616943359375</v>
      </c>
      <c r="N1363" s="75">
        <v>98</v>
      </c>
      <c r="O1363" s="75">
        <v>7</v>
      </c>
      <c r="P1363" s="75">
        <v>7</v>
      </c>
      <c r="S1363" s="2" t="s">
        <v>104</v>
      </c>
      <c r="T1363" s="2">
        <v>6143</v>
      </c>
      <c r="U1363" s="2">
        <v>140</v>
      </c>
      <c r="V1363" s="2">
        <v>1</v>
      </c>
      <c r="X1363" s="2" t="s">
        <v>104</v>
      </c>
      <c r="Y1363" s="2">
        <v>6143</v>
      </c>
      <c r="Z1363" s="2">
        <v>0</v>
      </c>
      <c r="AB1363" s="2" t="s">
        <v>104</v>
      </c>
      <c r="AC1363" s="2">
        <v>6143</v>
      </c>
      <c r="AD1363" s="2">
        <v>15</v>
      </c>
      <c r="AF1363" s="2" t="s">
        <v>104</v>
      </c>
      <c r="AG1363" s="2">
        <v>6143</v>
      </c>
      <c r="AH1363" s="2">
        <v>0</v>
      </c>
    </row>
    <row r="1364" spans="2:34" x14ac:dyDescent="0.2">
      <c r="B1364" s="2" t="s">
        <v>153</v>
      </c>
      <c r="C1364" s="2" t="s">
        <v>104</v>
      </c>
      <c r="D1364" s="2">
        <v>6144</v>
      </c>
      <c r="E1364" s="73">
        <v>43336</v>
      </c>
      <c r="F1364" s="2">
        <v>524044</v>
      </c>
      <c r="G1364" s="2">
        <v>2725498</v>
      </c>
      <c r="H1364" s="2">
        <v>64</v>
      </c>
      <c r="I1364" s="2">
        <v>422.89688110351562</v>
      </c>
      <c r="J1364" s="2">
        <v>65.225128173828125</v>
      </c>
      <c r="K1364" s="2">
        <v>18</v>
      </c>
      <c r="L1364" s="75">
        <v>8</v>
      </c>
      <c r="M1364" s="75">
        <v>6.88616943359375</v>
      </c>
      <c r="N1364" s="75">
        <v>98</v>
      </c>
      <c r="O1364" s="75">
        <v>7</v>
      </c>
      <c r="P1364" s="75">
        <v>7</v>
      </c>
      <c r="S1364" s="2" t="s">
        <v>104</v>
      </c>
      <c r="T1364" s="2">
        <v>6144</v>
      </c>
      <c r="U1364" s="2">
        <v>140</v>
      </c>
      <c r="V1364" s="2">
        <v>1</v>
      </c>
      <c r="X1364" s="2" t="s">
        <v>104</v>
      </c>
      <c r="Y1364" s="2">
        <v>6144</v>
      </c>
      <c r="Z1364" s="2">
        <v>0</v>
      </c>
      <c r="AB1364" s="2" t="s">
        <v>104</v>
      </c>
      <c r="AC1364" s="2">
        <v>6144</v>
      </c>
      <c r="AD1364" s="2">
        <v>46</v>
      </c>
      <c r="AF1364" s="2" t="s">
        <v>104</v>
      </c>
      <c r="AG1364" s="2">
        <v>6144</v>
      </c>
      <c r="AH1364" s="2">
        <v>0</v>
      </c>
    </row>
    <row r="1365" spans="2:34" x14ac:dyDescent="0.2">
      <c r="B1365" s="2" t="s">
        <v>153</v>
      </c>
      <c r="C1365" s="2" t="s">
        <v>104</v>
      </c>
      <c r="D1365" s="2">
        <v>6145</v>
      </c>
      <c r="E1365" s="73">
        <v>43337</v>
      </c>
      <c r="F1365" s="2">
        <v>524012</v>
      </c>
      <c r="G1365" s="2">
        <v>2731226</v>
      </c>
      <c r="H1365" s="2">
        <v>51</v>
      </c>
      <c r="I1365" s="2">
        <v>720.1705322265625</v>
      </c>
      <c r="J1365" s="2">
        <v>49.977073669433594</v>
      </c>
      <c r="K1365" s="2">
        <v>24</v>
      </c>
      <c r="L1365" s="75">
        <v>6</v>
      </c>
      <c r="M1365" s="75">
        <v>6.88616943359375</v>
      </c>
      <c r="N1365" s="75">
        <v>98</v>
      </c>
      <c r="O1365" s="75">
        <v>7</v>
      </c>
      <c r="P1365" s="75">
        <v>7</v>
      </c>
      <c r="S1365" s="2" t="s">
        <v>104</v>
      </c>
      <c r="T1365" s="2">
        <v>6145</v>
      </c>
      <c r="U1365" s="2">
        <v>140</v>
      </c>
      <c r="V1365" s="2">
        <v>1</v>
      </c>
      <c r="X1365" s="2" t="s">
        <v>104</v>
      </c>
      <c r="Y1365" s="2">
        <v>6145</v>
      </c>
      <c r="Z1365" s="2">
        <v>0</v>
      </c>
      <c r="AB1365" s="2" t="s">
        <v>104</v>
      </c>
      <c r="AC1365" s="2">
        <v>6145</v>
      </c>
      <c r="AD1365" s="2">
        <v>42</v>
      </c>
      <c r="AF1365" s="2" t="s">
        <v>104</v>
      </c>
      <c r="AG1365" s="2">
        <v>6145</v>
      </c>
      <c r="AH1365" s="2">
        <v>0</v>
      </c>
    </row>
    <row r="1366" spans="2:34" x14ac:dyDescent="0.2">
      <c r="B1366" s="2" t="s">
        <v>153</v>
      </c>
      <c r="C1366" s="2" t="s">
        <v>104</v>
      </c>
      <c r="D1366" s="2">
        <v>6146</v>
      </c>
      <c r="E1366" s="73">
        <v>43337</v>
      </c>
      <c r="F1366" s="2">
        <v>523982</v>
      </c>
      <c r="G1366" s="2">
        <v>2732808</v>
      </c>
      <c r="H1366" s="2">
        <v>51</v>
      </c>
      <c r="I1366" s="2">
        <v>165.30107116699219</v>
      </c>
      <c r="J1366" s="2">
        <v>36.610275268554687</v>
      </c>
      <c r="K1366" s="2">
        <v>7</v>
      </c>
      <c r="L1366" s="75">
        <v>4</v>
      </c>
      <c r="M1366" s="75">
        <v>7.0267033576965332</v>
      </c>
      <c r="N1366" s="75">
        <v>100</v>
      </c>
      <c r="O1366" s="75">
        <v>7</v>
      </c>
      <c r="P1366" s="75">
        <v>7</v>
      </c>
      <c r="S1366" s="2" t="s">
        <v>104</v>
      </c>
      <c r="T1366" s="2">
        <v>6146</v>
      </c>
      <c r="U1366" s="2">
        <v>140</v>
      </c>
      <c r="V1366" s="2">
        <v>1</v>
      </c>
      <c r="X1366" s="2" t="s">
        <v>104</v>
      </c>
      <c r="Y1366" s="2">
        <v>6146</v>
      </c>
      <c r="Z1366" s="2">
        <v>0</v>
      </c>
      <c r="AB1366" s="2" t="s">
        <v>104</v>
      </c>
      <c r="AC1366" s="2">
        <v>6146</v>
      </c>
      <c r="AD1366" s="2">
        <v>4</v>
      </c>
      <c r="AF1366" s="2" t="s">
        <v>104</v>
      </c>
      <c r="AG1366" s="2">
        <v>6146</v>
      </c>
      <c r="AH1366" s="2">
        <v>0</v>
      </c>
    </row>
    <row r="1367" spans="2:34" x14ac:dyDescent="0.2">
      <c r="B1367" s="2" t="s">
        <v>153</v>
      </c>
      <c r="C1367" s="2" t="s">
        <v>104</v>
      </c>
      <c r="D1367" s="2">
        <v>6147</v>
      </c>
      <c r="E1367" s="73">
        <v>43338</v>
      </c>
      <c r="F1367" s="2">
        <v>523977</v>
      </c>
      <c r="G1367" s="2">
        <v>2734537</v>
      </c>
      <c r="H1367" s="2">
        <v>54</v>
      </c>
      <c r="I1367" s="2">
        <v>401.09210205078125</v>
      </c>
      <c r="J1367" s="2">
        <v>50.728275299072266</v>
      </c>
      <c r="K1367" s="2">
        <v>21</v>
      </c>
      <c r="L1367" s="75">
        <v>7</v>
      </c>
      <c r="M1367" s="75">
        <v>6.8159022331237793</v>
      </c>
      <c r="N1367" s="75">
        <v>97</v>
      </c>
      <c r="O1367" s="75">
        <v>7</v>
      </c>
      <c r="P1367" s="75">
        <v>7</v>
      </c>
      <c r="S1367" s="2" t="s">
        <v>104</v>
      </c>
      <c r="T1367" s="2">
        <v>6147</v>
      </c>
      <c r="U1367" s="2">
        <v>140</v>
      </c>
      <c r="V1367" s="2">
        <v>1</v>
      </c>
      <c r="X1367" s="2" t="s">
        <v>104</v>
      </c>
      <c r="Y1367" s="2">
        <v>6147</v>
      </c>
      <c r="Z1367" s="2">
        <v>0</v>
      </c>
      <c r="AB1367" s="2" t="s">
        <v>104</v>
      </c>
      <c r="AC1367" s="2">
        <v>6147</v>
      </c>
      <c r="AD1367" s="2">
        <v>5</v>
      </c>
      <c r="AF1367" s="2" t="s">
        <v>104</v>
      </c>
      <c r="AG1367" s="2">
        <v>6147</v>
      </c>
      <c r="AH1367" s="2">
        <v>0</v>
      </c>
    </row>
    <row r="1368" spans="2:34" x14ac:dyDescent="0.2">
      <c r="B1368" s="2" t="s">
        <v>153</v>
      </c>
      <c r="C1368" s="2" t="s">
        <v>104</v>
      </c>
      <c r="D1368" s="2">
        <v>6148</v>
      </c>
      <c r="E1368" s="73">
        <v>43338</v>
      </c>
      <c r="F1368" s="2">
        <v>523950</v>
      </c>
      <c r="G1368" s="2">
        <v>2740104</v>
      </c>
      <c r="H1368" s="2">
        <v>43</v>
      </c>
      <c r="I1368" s="2">
        <v>176.66746520996094</v>
      </c>
      <c r="J1368" s="2">
        <v>58.506660461425781</v>
      </c>
      <c r="K1368" s="2">
        <v>8</v>
      </c>
      <c r="L1368" s="75">
        <v>7</v>
      </c>
      <c r="M1368" s="75">
        <v>6.88616943359375</v>
      </c>
      <c r="N1368" s="75">
        <v>98</v>
      </c>
      <c r="O1368" s="75">
        <v>7</v>
      </c>
      <c r="P1368" s="75">
        <v>7</v>
      </c>
      <c r="S1368" s="2" t="s">
        <v>104</v>
      </c>
      <c r="T1368" s="2">
        <v>6148</v>
      </c>
      <c r="U1368" s="2">
        <v>140</v>
      </c>
      <c r="V1368" s="2">
        <v>1</v>
      </c>
      <c r="X1368" s="2" t="s">
        <v>104</v>
      </c>
      <c r="Y1368" s="2">
        <v>6148</v>
      </c>
      <c r="Z1368" s="2">
        <v>0</v>
      </c>
      <c r="AB1368" s="2" t="s">
        <v>104</v>
      </c>
      <c r="AC1368" s="2">
        <v>6148</v>
      </c>
      <c r="AD1368" s="2">
        <v>18</v>
      </c>
      <c r="AF1368" s="2" t="s">
        <v>104</v>
      </c>
      <c r="AG1368" s="2">
        <v>6148</v>
      </c>
      <c r="AH1368" s="2">
        <v>1</v>
      </c>
    </row>
    <row r="1369" spans="2:34" x14ac:dyDescent="0.2">
      <c r="B1369" s="2" t="s">
        <v>153</v>
      </c>
      <c r="C1369" s="2" t="s">
        <v>104</v>
      </c>
      <c r="D1369" s="2">
        <v>6149</v>
      </c>
      <c r="E1369" s="73">
        <v>43339</v>
      </c>
      <c r="F1369" s="2">
        <v>524057</v>
      </c>
      <c r="G1369" s="2">
        <v>2741809</v>
      </c>
      <c r="H1369" s="2">
        <v>34</v>
      </c>
      <c r="I1369" s="2">
        <v>283.54580688476562</v>
      </c>
      <c r="J1369" s="2">
        <v>14.67109489440918</v>
      </c>
      <c r="K1369" s="2">
        <v>14</v>
      </c>
      <c r="L1369" s="75">
        <v>2</v>
      </c>
      <c r="M1369" s="75">
        <v>6.9564361572265625</v>
      </c>
      <c r="N1369" s="75">
        <v>99</v>
      </c>
      <c r="O1369" s="75">
        <v>7</v>
      </c>
      <c r="P1369" s="75">
        <v>7</v>
      </c>
      <c r="S1369" s="2" t="s">
        <v>104</v>
      </c>
      <c r="T1369" s="2">
        <v>6149</v>
      </c>
      <c r="U1369" s="2">
        <v>140</v>
      </c>
      <c r="V1369" s="2">
        <v>1</v>
      </c>
      <c r="X1369" s="2" t="s">
        <v>104</v>
      </c>
      <c r="Y1369" s="2">
        <v>6149</v>
      </c>
      <c r="Z1369" s="2">
        <v>0</v>
      </c>
      <c r="AB1369" s="2" t="s">
        <v>104</v>
      </c>
      <c r="AC1369" s="2">
        <v>6149</v>
      </c>
      <c r="AD1369" s="2">
        <v>34</v>
      </c>
      <c r="AF1369" s="2" t="s">
        <v>104</v>
      </c>
      <c r="AG1369" s="2">
        <v>6149</v>
      </c>
      <c r="AH1369" s="2">
        <v>3</v>
      </c>
    </row>
    <row r="1370" spans="2:34" x14ac:dyDescent="0.2">
      <c r="B1370" s="2" t="s">
        <v>153</v>
      </c>
      <c r="C1370" s="2" t="s">
        <v>104</v>
      </c>
      <c r="D1370" s="2">
        <v>6150</v>
      </c>
      <c r="E1370" s="73">
        <v>43333</v>
      </c>
      <c r="F1370" s="2">
        <v>525177</v>
      </c>
      <c r="G1370" s="2">
        <v>2720678</v>
      </c>
      <c r="H1370" s="2">
        <v>90</v>
      </c>
      <c r="I1370" s="2">
        <v>1551.20361328125</v>
      </c>
      <c r="J1370" s="2">
        <v>91.570259094238281</v>
      </c>
      <c r="K1370" s="2">
        <v>78</v>
      </c>
      <c r="L1370" s="75">
        <v>10</v>
      </c>
      <c r="M1370" s="75">
        <v>6.9564366340637207</v>
      </c>
      <c r="N1370" s="75">
        <v>99</v>
      </c>
      <c r="O1370" s="75">
        <v>7</v>
      </c>
      <c r="P1370" s="75">
        <v>7</v>
      </c>
      <c r="S1370" s="2" t="s">
        <v>104</v>
      </c>
      <c r="T1370" s="2">
        <v>6150</v>
      </c>
      <c r="U1370" s="2">
        <v>120</v>
      </c>
      <c r="V1370" s="2">
        <v>1</v>
      </c>
      <c r="X1370" s="2" t="s">
        <v>104</v>
      </c>
      <c r="Y1370" s="2">
        <v>6150</v>
      </c>
      <c r="Z1370" s="2">
        <v>0</v>
      </c>
      <c r="AB1370" s="2" t="s">
        <v>104</v>
      </c>
      <c r="AC1370" s="2">
        <v>6150</v>
      </c>
      <c r="AD1370" s="2">
        <v>67</v>
      </c>
      <c r="AF1370" s="2" t="s">
        <v>104</v>
      </c>
      <c r="AG1370" s="2">
        <v>6150</v>
      </c>
      <c r="AH1370" s="2">
        <v>2</v>
      </c>
    </row>
    <row r="1371" spans="2:34" x14ac:dyDescent="0.2">
      <c r="B1371" s="2" t="s">
        <v>153</v>
      </c>
      <c r="C1371" s="2" t="s">
        <v>104</v>
      </c>
      <c r="D1371" s="2">
        <v>6151</v>
      </c>
      <c r="E1371" s="73">
        <v>43335</v>
      </c>
      <c r="F1371" s="2">
        <v>525128</v>
      </c>
      <c r="G1371" s="2">
        <v>2722450</v>
      </c>
      <c r="H1371" s="2">
        <v>99</v>
      </c>
      <c r="I1371" s="2">
        <v>0</v>
      </c>
      <c r="J1371" s="2">
        <v>8.2288360595703125</v>
      </c>
      <c r="K1371" s="2">
        <v>0</v>
      </c>
      <c r="L1371" s="75">
        <v>1</v>
      </c>
      <c r="M1371" s="75">
        <v>7.0267033576965332</v>
      </c>
      <c r="N1371" s="75">
        <v>100</v>
      </c>
      <c r="O1371" s="75">
        <v>7</v>
      </c>
      <c r="P1371" s="75">
        <v>7</v>
      </c>
      <c r="S1371" s="2" t="s">
        <v>104</v>
      </c>
      <c r="T1371" s="2">
        <v>6151</v>
      </c>
      <c r="U1371" s="2">
        <v>140</v>
      </c>
      <c r="V1371" s="2">
        <v>1</v>
      </c>
      <c r="X1371" s="2" t="s">
        <v>104</v>
      </c>
      <c r="Y1371" s="2">
        <v>6151</v>
      </c>
      <c r="Z1371" s="2">
        <v>0</v>
      </c>
      <c r="AB1371" s="2" t="s">
        <v>104</v>
      </c>
      <c r="AC1371" s="2">
        <v>6151</v>
      </c>
      <c r="AD1371" s="2">
        <v>16</v>
      </c>
      <c r="AF1371" s="2" t="s">
        <v>104</v>
      </c>
      <c r="AG1371" s="2">
        <v>6151</v>
      </c>
      <c r="AH1371" s="2">
        <v>0</v>
      </c>
    </row>
    <row r="1372" spans="2:34" x14ac:dyDescent="0.2">
      <c r="B1372" s="2" t="s">
        <v>153</v>
      </c>
      <c r="C1372" s="2" t="s">
        <v>104</v>
      </c>
      <c r="D1372" s="2">
        <v>6152</v>
      </c>
      <c r="E1372" s="73">
        <v>43335</v>
      </c>
      <c r="F1372" s="2">
        <v>525070</v>
      </c>
      <c r="G1372" s="2">
        <v>2723822</v>
      </c>
      <c r="H1372" s="2">
        <v>45</v>
      </c>
      <c r="I1372" s="2">
        <v>217.70932006835937</v>
      </c>
      <c r="J1372" s="2">
        <v>52.218025207519531</v>
      </c>
      <c r="K1372" s="2">
        <v>11</v>
      </c>
      <c r="L1372" s="75">
        <v>6</v>
      </c>
      <c r="M1372" s="75">
        <v>7.0267033576965332</v>
      </c>
      <c r="N1372" s="75">
        <v>100</v>
      </c>
      <c r="O1372" s="75">
        <v>7</v>
      </c>
      <c r="P1372" s="75">
        <v>7</v>
      </c>
      <c r="S1372" s="2" t="s">
        <v>104</v>
      </c>
      <c r="T1372" s="2">
        <v>6152</v>
      </c>
      <c r="U1372" s="2">
        <v>140</v>
      </c>
      <c r="V1372" s="2">
        <v>1</v>
      </c>
      <c r="X1372" s="2" t="s">
        <v>104</v>
      </c>
      <c r="Y1372" s="2">
        <v>6152</v>
      </c>
      <c r="Z1372" s="2">
        <v>0</v>
      </c>
      <c r="AB1372" s="2" t="s">
        <v>104</v>
      </c>
      <c r="AC1372" s="2">
        <v>6152</v>
      </c>
      <c r="AD1372" s="2">
        <v>68</v>
      </c>
      <c r="AF1372" s="2" t="s">
        <v>104</v>
      </c>
      <c r="AG1372" s="2">
        <v>6152</v>
      </c>
      <c r="AH1372" s="2">
        <v>0</v>
      </c>
    </row>
    <row r="1373" spans="2:34" x14ac:dyDescent="0.2">
      <c r="B1373" s="2" t="s">
        <v>153</v>
      </c>
      <c r="C1373" s="2" t="s">
        <v>104</v>
      </c>
      <c r="D1373" s="2">
        <v>6153</v>
      </c>
      <c r="E1373" s="73">
        <v>43338</v>
      </c>
      <c r="F1373" s="2">
        <v>524972</v>
      </c>
      <c r="G1373" s="2">
        <v>2734500</v>
      </c>
      <c r="H1373" s="2">
        <v>65</v>
      </c>
      <c r="I1373" s="2">
        <v>60.295185089111328</v>
      </c>
      <c r="J1373" s="2">
        <v>24.571479797363281</v>
      </c>
      <c r="K1373" s="2">
        <v>4</v>
      </c>
      <c r="L1373" s="75">
        <v>3</v>
      </c>
      <c r="M1373" s="75">
        <v>6.88616943359375</v>
      </c>
      <c r="N1373" s="75">
        <v>98</v>
      </c>
      <c r="O1373" s="75">
        <v>7</v>
      </c>
      <c r="P1373" s="75">
        <v>7</v>
      </c>
      <c r="S1373" s="2" t="s">
        <v>104</v>
      </c>
      <c r="T1373" s="2">
        <v>6153</v>
      </c>
      <c r="U1373" s="2">
        <v>140</v>
      </c>
      <c r="V1373" s="2">
        <v>1</v>
      </c>
      <c r="X1373" s="2" t="s">
        <v>104</v>
      </c>
      <c r="Y1373" s="2">
        <v>6153</v>
      </c>
      <c r="Z1373" s="2">
        <v>0</v>
      </c>
      <c r="AB1373" s="2" t="s">
        <v>104</v>
      </c>
      <c r="AC1373" s="2">
        <v>6153</v>
      </c>
      <c r="AD1373" s="2">
        <v>29</v>
      </c>
      <c r="AF1373" s="2" t="s">
        <v>104</v>
      </c>
      <c r="AG1373" s="2">
        <v>6153</v>
      </c>
      <c r="AH1373" s="2">
        <v>0</v>
      </c>
    </row>
    <row r="1374" spans="2:34" x14ac:dyDescent="0.2">
      <c r="B1374" s="2" t="s">
        <v>153</v>
      </c>
      <c r="C1374" s="2" t="s">
        <v>104</v>
      </c>
      <c r="D1374" s="2">
        <v>6154</v>
      </c>
      <c r="E1374" s="73">
        <v>43334</v>
      </c>
      <c r="F1374" s="2">
        <v>530208</v>
      </c>
      <c r="G1374" s="2">
        <v>2705817</v>
      </c>
      <c r="H1374" s="2">
        <v>70</v>
      </c>
      <c r="I1374" s="2">
        <v>0</v>
      </c>
      <c r="J1374" s="2">
        <v>0</v>
      </c>
      <c r="K1374" s="2">
        <v>0</v>
      </c>
      <c r="L1374" s="75">
        <v>0</v>
      </c>
      <c r="M1374" s="75">
        <v>6.9564366340637207</v>
      </c>
      <c r="N1374" s="75">
        <v>99</v>
      </c>
      <c r="O1374" s="75">
        <v>7</v>
      </c>
      <c r="P1374" s="75">
        <v>7</v>
      </c>
      <c r="S1374" s="2" t="s">
        <v>104</v>
      </c>
      <c r="T1374" s="2">
        <v>6154</v>
      </c>
      <c r="U1374" s="2">
        <v>140</v>
      </c>
      <c r="V1374" s="2">
        <v>1</v>
      </c>
      <c r="X1374" s="2" t="s">
        <v>104</v>
      </c>
      <c r="Y1374" s="2">
        <v>6154</v>
      </c>
      <c r="Z1374" s="2">
        <v>0</v>
      </c>
      <c r="AB1374" s="2" t="s">
        <v>104</v>
      </c>
      <c r="AC1374" s="2">
        <v>6154</v>
      </c>
      <c r="AD1374" s="2">
        <v>0</v>
      </c>
      <c r="AF1374" s="2" t="s">
        <v>104</v>
      </c>
      <c r="AG1374" s="2">
        <v>6154</v>
      </c>
      <c r="AH1374" s="2">
        <v>0</v>
      </c>
    </row>
    <row r="1375" spans="2:34" x14ac:dyDescent="0.2">
      <c r="B1375" s="2" t="s">
        <v>153</v>
      </c>
      <c r="C1375" s="2" t="s">
        <v>104</v>
      </c>
      <c r="D1375" s="2">
        <v>6155</v>
      </c>
      <c r="E1375" s="73">
        <v>43333</v>
      </c>
      <c r="F1375" s="2">
        <v>525947</v>
      </c>
      <c r="G1375" s="2">
        <v>2722148</v>
      </c>
      <c r="H1375" s="2">
        <v>79</v>
      </c>
      <c r="I1375" s="2">
        <v>1369.587646484375</v>
      </c>
      <c r="J1375" s="2">
        <v>36.073715209960938</v>
      </c>
      <c r="K1375" s="2">
        <v>61</v>
      </c>
      <c r="L1375" s="75">
        <v>4</v>
      </c>
      <c r="M1375" s="75">
        <v>6.9564361572265625</v>
      </c>
      <c r="N1375" s="75">
        <v>99</v>
      </c>
      <c r="O1375" s="75">
        <v>7</v>
      </c>
      <c r="P1375" s="75">
        <v>7</v>
      </c>
      <c r="S1375" s="2" t="s">
        <v>104</v>
      </c>
      <c r="T1375" s="2">
        <v>6155</v>
      </c>
      <c r="U1375" s="2">
        <v>140</v>
      </c>
      <c r="V1375" s="2">
        <v>1</v>
      </c>
      <c r="X1375" s="2" t="s">
        <v>104</v>
      </c>
      <c r="Y1375" s="2">
        <v>6155</v>
      </c>
      <c r="Z1375" s="2">
        <v>0</v>
      </c>
      <c r="AB1375" s="2" t="s">
        <v>104</v>
      </c>
      <c r="AC1375" s="2">
        <v>6155</v>
      </c>
      <c r="AD1375" s="2">
        <v>46</v>
      </c>
      <c r="AF1375" s="2" t="s">
        <v>104</v>
      </c>
      <c r="AG1375" s="2">
        <v>6155</v>
      </c>
      <c r="AH1375" s="2">
        <v>3</v>
      </c>
    </row>
    <row r="1376" spans="2:34" x14ac:dyDescent="0.2">
      <c r="B1376" s="2" t="s">
        <v>153</v>
      </c>
      <c r="C1376" s="2" t="s">
        <v>104</v>
      </c>
      <c r="D1376" s="2">
        <v>6156</v>
      </c>
      <c r="E1376" s="73">
        <v>43334</v>
      </c>
      <c r="F1376" s="2">
        <v>530967</v>
      </c>
      <c r="G1376" s="2">
        <v>2705682</v>
      </c>
      <c r="H1376" s="2">
        <v>63</v>
      </c>
      <c r="I1376" s="2">
        <v>346.49795532226562</v>
      </c>
      <c r="J1376" s="2">
        <v>0</v>
      </c>
      <c r="K1376" s="2">
        <v>8</v>
      </c>
      <c r="L1376" s="75">
        <v>0</v>
      </c>
      <c r="M1376" s="75">
        <v>7.0267038345336914</v>
      </c>
      <c r="N1376" s="75">
        <v>100</v>
      </c>
      <c r="O1376" s="75">
        <v>7</v>
      </c>
      <c r="P1376" s="75">
        <v>7</v>
      </c>
      <c r="S1376" s="2" t="s">
        <v>104</v>
      </c>
      <c r="T1376" s="2">
        <v>6156</v>
      </c>
      <c r="U1376" s="2">
        <v>140</v>
      </c>
      <c r="V1376" s="2">
        <v>1</v>
      </c>
      <c r="X1376" s="2" t="s">
        <v>104</v>
      </c>
      <c r="Y1376" s="2">
        <v>6156</v>
      </c>
      <c r="Z1376" s="2">
        <v>0</v>
      </c>
      <c r="AB1376" s="2" t="s">
        <v>104</v>
      </c>
      <c r="AC1376" s="2">
        <v>6156</v>
      </c>
      <c r="AD1376" s="2">
        <v>0</v>
      </c>
      <c r="AF1376" s="2" t="s">
        <v>104</v>
      </c>
      <c r="AG1376" s="2">
        <v>6156</v>
      </c>
      <c r="AH1376" s="2">
        <v>0</v>
      </c>
    </row>
    <row r="1377" spans="2:34" x14ac:dyDescent="0.2">
      <c r="B1377" s="2" t="s">
        <v>153</v>
      </c>
      <c r="C1377" s="2" t="s">
        <v>104</v>
      </c>
      <c r="D1377" s="2">
        <v>6157</v>
      </c>
      <c r="E1377" s="73">
        <v>43334</v>
      </c>
      <c r="F1377" s="2">
        <v>531908</v>
      </c>
      <c r="G1377" s="2">
        <v>2703923</v>
      </c>
      <c r="H1377" s="2">
        <v>140</v>
      </c>
      <c r="I1377" s="2">
        <v>0</v>
      </c>
      <c r="J1377" s="2">
        <v>0</v>
      </c>
      <c r="K1377" s="2">
        <v>0</v>
      </c>
      <c r="L1377" s="75">
        <v>0</v>
      </c>
      <c r="M1377" s="75">
        <v>6.88616943359375</v>
      </c>
      <c r="N1377" s="75">
        <v>98</v>
      </c>
      <c r="O1377" s="75">
        <v>7</v>
      </c>
      <c r="P1377" s="75">
        <v>7</v>
      </c>
      <c r="S1377" s="2" t="s">
        <v>104</v>
      </c>
      <c r="T1377" s="2">
        <v>6157</v>
      </c>
      <c r="U1377" s="2">
        <v>140</v>
      </c>
      <c r="V1377" s="2">
        <v>1</v>
      </c>
      <c r="X1377" s="2" t="s">
        <v>104</v>
      </c>
      <c r="Y1377" s="2">
        <v>6157</v>
      </c>
      <c r="Z1377" s="2">
        <v>0</v>
      </c>
      <c r="AB1377" s="2" t="s">
        <v>104</v>
      </c>
      <c r="AC1377" s="2">
        <v>6157</v>
      </c>
      <c r="AD1377" s="2">
        <v>0</v>
      </c>
      <c r="AF1377" s="2" t="s">
        <v>104</v>
      </c>
      <c r="AG1377" s="2">
        <v>6157</v>
      </c>
      <c r="AH1377" s="2">
        <v>1</v>
      </c>
    </row>
    <row r="1378" spans="2:34" x14ac:dyDescent="0.2">
      <c r="B1378" s="2" t="s">
        <v>133</v>
      </c>
      <c r="C1378" s="2" t="s">
        <v>105</v>
      </c>
      <c r="D1378" s="2">
        <v>7041</v>
      </c>
      <c r="E1378" s="73">
        <v>43316</v>
      </c>
      <c r="F1378" s="2">
        <v>560999</v>
      </c>
      <c r="G1378" s="2">
        <v>1680067</v>
      </c>
      <c r="H1378" s="2">
        <v>78</v>
      </c>
      <c r="I1378" s="2">
        <v>48.776554107666016</v>
      </c>
      <c r="J1378" s="2">
        <v>123.09449005126953</v>
      </c>
      <c r="K1378" s="2">
        <v>3</v>
      </c>
      <c r="L1378" s="75">
        <v>19</v>
      </c>
      <c r="M1378" s="75">
        <v>7.869908332824707</v>
      </c>
      <c r="N1378" s="75">
        <v>98</v>
      </c>
      <c r="O1378" s="75">
        <v>8</v>
      </c>
      <c r="P1378" s="75">
        <v>8</v>
      </c>
      <c r="S1378" s="2" t="s">
        <v>105</v>
      </c>
      <c r="T1378" s="2">
        <v>7041</v>
      </c>
      <c r="U1378" s="2">
        <v>160</v>
      </c>
      <c r="V1378" s="2">
        <v>1</v>
      </c>
      <c r="X1378" s="2" t="s">
        <v>105</v>
      </c>
      <c r="Y1378" s="2">
        <v>7041</v>
      </c>
      <c r="Z1378" s="2">
        <v>0</v>
      </c>
      <c r="AB1378" s="2" t="s">
        <v>105</v>
      </c>
      <c r="AC1378" s="2">
        <v>7041</v>
      </c>
      <c r="AD1378" s="2">
        <v>16</v>
      </c>
      <c r="AF1378" s="2" t="s">
        <v>105</v>
      </c>
      <c r="AG1378" s="2">
        <v>7041</v>
      </c>
      <c r="AH1378" s="2">
        <v>0</v>
      </c>
    </row>
    <row r="1379" spans="2:34" x14ac:dyDescent="0.2">
      <c r="B1379" s="2" t="s">
        <v>133</v>
      </c>
      <c r="C1379" s="2" t="s">
        <v>105</v>
      </c>
      <c r="D1379" s="2">
        <v>7047</v>
      </c>
      <c r="E1379" s="73">
        <v>43316</v>
      </c>
      <c r="F1379" s="2">
        <v>562028</v>
      </c>
      <c r="G1379" s="2">
        <v>1680122</v>
      </c>
      <c r="H1379" s="2">
        <v>77</v>
      </c>
      <c r="I1379" s="2">
        <v>21.58445930480957</v>
      </c>
      <c r="J1379" s="2">
        <v>68.328071594238281</v>
      </c>
      <c r="K1379" s="2">
        <v>1</v>
      </c>
      <c r="L1379" s="75">
        <v>10</v>
      </c>
      <c r="M1379" s="75">
        <v>7.9502134323120117</v>
      </c>
      <c r="N1379" s="75">
        <v>99</v>
      </c>
      <c r="O1379" s="75">
        <v>8</v>
      </c>
      <c r="P1379" s="75">
        <v>8</v>
      </c>
      <c r="S1379" s="2" t="s">
        <v>105</v>
      </c>
      <c r="T1379" s="2">
        <v>7047</v>
      </c>
      <c r="U1379" s="2">
        <v>160</v>
      </c>
      <c r="V1379" s="2">
        <v>1</v>
      </c>
      <c r="X1379" s="2" t="s">
        <v>105</v>
      </c>
      <c r="Y1379" s="2">
        <v>7047</v>
      </c>
      <c r="Z1379" s="2">
        <v>1</v>
      </c>
      <c r="AB1379" s="2" t="s">
        <v>105</v>
      </c>
      <c r="AC1379" s="2">
        <v>7047</v>
      </c>
      <c r="AD1379" s="2">
        <v>28</v>
      </c>
      <c r="AF1379" s="2" t="s">
        <v>105</v>
      </c>
      <c r="AG1379" s="2">
        <v>7047</v>
      </c>
      <c r="AH1379" s="2">
        <v>0</v>
      </c>
    </row>
    <row r="1380" spans="2:34" x14ac:dyDescent="0.2">
      <c r="B1380" s="2" t="s">
        <v>133</v>
      </c>
      <c r="C1380" s="2" t="s">
        <v>105</v>
      </c>
      <c r="D1380" s="2">
        <v>7048</v>
      </c>
      <c r="E1380" s="73">
        <v>43316</v>
      </c>
      <c r="F1380" s="2">
        <v>561978</v>
      </c>
      <c r="G1380" s="2">
        <v>1681880</v>
      </c>
      <c r="H1380" s="2">
        <v>86</v>
      </c>
      <c r="I1380" s="2">
        <v>11.879681587219238</v>
      </c>
      <c r="J1380" s="2">
        <v>13.76921272277832</v>
      </c>
      <c r="K1380" s="2">
        <v>1</v>
      </c>
      <c r="L1380" s="75">
        <v>3</v>
      </c>
      <c r="M1380" s="75">
        <v>7.9502134323120117</v>
      </c>
      <c r="N1380" s="75">
        <v>99</v>
      </c>
      <c r="O1380" s="75">
        <v>8</v>
      </c>
      <c r="P1380" s="75">
        <v>8</v>
      </c>
      <c r="S1380" s="2" t="s">
        <v>105</v>
      </c>
      <c r="T1380" s="2">
        <v>7048</v>
      </c>
      <c r="U1380" s="2">
        <v>160</v>
      </c>
      <c r="V1380" s="2">
        <v>1</v>
      </c>
      <c r="X1380" s="2" t="s">
        <v>105</v>
      </c>
      <c r="Y1380" s="2">
        <v>7048</v>
      </c>
      <c r="Z1380" s="2">
        <v>0</v>
      </c>
      <c r="AB1380" s="2" t="s">
        <v>105</v>
      </c>
      <c r="AC1380" s="2">
        <v>7048</v>
      </c>
      <c r="AD1380" s="2">
        <v>1</v>
      </c>
      <c r="AF1380" s="2" t="s">
        <v>105</v>
      </c>
      <c r="AG1380" s="2">
        <v>7048</v>
      </c>
      <c r="AH1380" s="2">
        <v>0</v>
      </c>
    </row>
    <row r="1381" spans="2:34" x14ac:dyDescent="0.2">
      <c r="B1381" s="2" t="s">
        <v>133</v>
      </c>
      <c r="C1381" s="2" t="s">
        <v>105</v>
      </c>
      <c r="D1381" s="2">
        <v>9501</v>
      </c>
      <c r="E1381" s="73">
        <v>43309</v>
      </c>
      <c r="F1381" s="2">
        <v>562015</v>
      </c>
      <c r="G1381" s="2">
        <v>1692797</v>
      </c>
      <c r="H1381" s="2">
        <v>81</v>
      </c>
      <c r="I1381" s="2">
        <v>13.31013011932373</v>
      </c>
      <c r="J1381" s="2">
        <v>39.634620666503906</v>
      </c>
      <c r="K1381" s="2">
        <v>1</v>
      </c>
      <c r="L1381" s="75">
        <v>6</v>
      </c>
      <c r="M1381" s="75">
        <v>7.9502134323120117</v>
      </c>
      <c r="N1381" s="75">
        <v>99</v>
      </c>
      <c r="O1381" s="75">
        <v>8</v>
      </c>
      <c r="P1381" s="75">
        <v>8</v>
      </c>
      <c r="S1381" s="2" t="s">
        <v>105</v>
      </c>
      <c r="T1381" s="2">
        <v>9501</v>
      </c>
      <c r="U1381" s="2">
        <v>160</v>
      </c>
      <c r="V1381" s="2">
        <v>1</v>
      </c>
      <c r="X1381" s="2" t="s">
        <v>105</v>
      </c>
      <c r="Y1381" s="2">
        <v>9501</v>
      </c>
      <c r="Z1381" s="2">
        <v>0</v>
      </c>
      <c r="AB1381" s="2" t="s">
        <v>105</v>
      </c>
      <c r="AC1381" s="2">
        <v>9501</v>
      </c>
      <c r="AD1381" s="2">
        <v>28</v>
      </c>
      <c r="AF1381" s="2" t="s">
        <v>105</v>
      </c>
      <c r="AG1381" s="2">
        <v>9501</v>
      </c>
      <c r="AH1381" s="2">
        <v>0</v>
      </c>
    </row>
    <row r="1382" spans="2:34" x14ac:dyDescent="0.2">
      <c r="B1382" s="2" t="s">
        <v>133</v>
      </c>
      <c r="C1382" s="2" t="s">
        <v>105</v>
      </c>
      <c r="D1382" s="2">
        <v>9502</v>
      </c>
      <c r="E1382" s="73">
        <v>43315</v>
      </c>
      <c r="F1382" s="2">
        <v>562490</v>
      </c>
      <c r="G1382" s="2">
        <v>1692001</v>
      </c>
      <c r="H1382" s="2">
        <v>60</v>
      </c>
      <c r="I1382" s="2">
        <v>550.26763916015625</v>
      </c>
      <c r="J1382" s="2">
        <v>127.15208435058594</v>
      </c>
      <c r="K1382" s="2">
        <v>28</v>
      </c>
      <c r="L1382" s="75">
        <v>16</v>
      </c>
      <c r="M1382" s="75">
        <v>7.9502134323120117</v>
      </c>
      <c r="N1382" s="75">
        <v>99</v>
      </c>
      <c r="O1382" s="75">
        <v>8</v>
      </c>
      <c r="P1382" s="75">
        <v>8</v>
      </c>
      <c r="S1382" s="2" t="s">
        <v>105</v>
      </c>
      <c r="T1382" s="2">
        <v>9502</v>
      </c>
      <c r="U1382" s="2">
        <v>160</v>
      </c>
      <c r="V1382" s="2">
        <v>1</v>
      </c>
      <c r="X1382" s="2" t="s">
        <v>105</v>
      </c>
      <c r="Y1382" s="2">
        <v>9502</v>
      </c>
      <c r="Z1382" s="2">
        <v>0</v>
      </c>
      <c r="AB1382" s="2" t="s">
        <v>105</v>
      </c>
      <c r="AC1382" s="2">
        <v>9502</v>
      </c>
      <c r="AD1382" s="2">
        <v>22</v>
      </c>
      <c r="AF1382" s="2" t="s">
        <v>105</v>
      </c>
      <c r="AG1382" s="2">
        <v>9502</v>
      </c>
      <c r="AH1382" s="2">
        <v>0</v>
      </c>
    </row>
    <row r="1383" spans="2:34" x14ac:dyDescent="0.2">
      <c r="B1383" s="2" t="s">
        <v>133</v>
      </c>
      <c r="C1383" s="2" t="s">
        <v>105</v>
      </c>
      <c r="D1383" s="2">
        <v>9503</v>
      </c>
      <c r="E1383" s="73">
        <v>43309</v>
      </c>
      <c r="F1383" s="2">
        <v>562505</v>
      </c>
      <c r="G1383" s="2">
        <v>1693813</v>
      </c>
      <c r="H1383" s="2">
        <v>54</v>
      </c>
      <c r="I1383" s="2">
        <v>583.85235595703125</v>
      </c>
      <c r="J1383" s="2">
        <v>60.909191131591797</v>
      </c>
      <c r="K1383" s="2">
        <v>26</v>
      </c>
      <c r="L1383" s="75">
        <v>8</v>
      </c>
      <c r="M1383" s="75">
        <v>7.9502134323120117</v>
      </c>
      <c r="N1383" s="75">
        <v>99</v>
      </c>
      <c r="O1383" s="75">
        <v>8</v>
      </c>
      <c r="P1383" s="75">
        <v>8</v>
      </c>
      <c r="S1383" s="2" t="s">
        <v>105</v>
      </c>
      <c r="T1383" s="2">
        <v>9503</v>
      </c>
      <c r="U1383" s="2">
        <v>160</v>
      </c>
      <c r="V1383" s="2">
        <v>1</v>
      </c>
      <c r="X1383" s="2" t="s">
        <v>105</v>
      </c>
      <c r="Y1383" s="2">
        <v>9503</v>
      </c>
      <c r="Z1383" s="2">
        <v>0</v>
      </c>
      <c r="AB1383" s="2" t="s">
        <v>105</v>
      </c>
      <c r="AC1383" s="2">
        <v>9503</v>
      </c>
      <c r="AD1383" s="2">
        <v>12</v>
      </c>
      <c r="AF1383" s="2" t="s">
        <v>105</v>
      </c>
      <c r="AG1383" s="2">
        <v>9503</v>
      </c>
      <c r="AH1383" s="2">
        <v>0</v>
      </c>
    </row>
    <row r="1384" spans="2:34" x14ac:dyDescent="0.2">
      <c r="B1384" s="2" t="s">
        <v>133</v>
      </c>
      <c r="C1384" s="2" t="s">
        <v>105</v>
      </c>
      <c r="D1384" s="2">
        <v>9504</v>
      </c>
      <c r="E1384" s="73">
        <v>43314</v>
      </c>
      <c r="F1384" s="2">
        <v>562999</v>
      </c>
      <c r="G1384" s="2">
        <v>1691394</v>
      </c>
      <c r="H1384" s="2">
        <v>51</v>
      </c>
      <c r="I1384" s="2">
        <v>474.7926025390625</v>
      </c>
      <c r="J1384" s="2">
        <v>66.09307861328125</v>
      </c>
      <c r="K1384" s="2">
        <v>26</v>
      </c>
      <c r="L1384" s="75">
        <v>9</v>
      </c>
      <c r="M1384" s="75">
        <v>7.9502134323120117</v>
      </c>
      <c r="N1384" s="75">
        <v>99</v>
      </c>
      <c r="O1384" s="75">
        <v>8</v>
      </c>
      <c r="P1384" s="75">
        <v>8</v>
      </c>
      <c r="S1384" s="2" t="s">
        <v>105</v>
      </c>
      <c r="T1384" s="2">
        <v>9504</v>
      </c>
      <c r="U1384" s="2">
        <v>160</v>
      </c>
      <c r="V1384" s="2">
        <v>1</v>
      </c>
      <c r="X1384" s="2" t="s">
        <v>105</v>
      </c>
      <c r="Y1384" s="2">
        <v>9504</v>
      </c>
      <c r="Z1384" s="2">
        <v>0</v>
      </c>
      <c r="AB1384" s="2" t="s">
        <v>105</v>
      </c>
      <c r="AC1384" s="2">
        <v>9504</v>
      </c>
      <c r="AD1384" s="2">
        <v>20</v>
      </c>
      <c r="AF1384" s="2" t="s">
        <v>105</v>
      </c>
      <c r="AG1384" s="2">
        <v>9504</v>
      </c>
      <c r="AH1384" s="2">
        <v>0</v>
      </c>
    </row>
    <row r="1385" spans="2:34" x14ac:dyDescent="0.2">
      <c r="B1385" s="2" t="s">
        <v>133</v>
      </c>
      <c r="C1385" s="2" t="s">
        <v>105</v>
      </c>
      <c r="D1385" s="2">
        <v>9505</v>
      </c>
      <c r="E1385" s="73">
        <v>43314</v>
      </c>
      <c r="F1385" s="2">
        <v>563008</v>
      </c>
      <c r="G1385" s="2">
        <v>1693005</v>
      </c>
      <c r="H1385" s="2">
        <v>42</v>
      </c>
      <c r="I1385" s="2">
        <v>1108.73583984375</v>
      </c>
      <c r="J1385" s="2">
        <v>41.433235168457031</v>
      </c>
      <c r="K1385" s="2">
        <v>39</v>
      </c>
      <c r="L1385" s="75">
        <v>6</v>
      </c>
      <c r="M1385" s="75">
        <v>7.9502134323120117</v>
      </c>
      <c r="N1385" s="75">
        <v>99</v>
      </c>
      <c r="O1385" s="75">
        <v>8</v>
      </c>
      <c r="P1385" s="75">
        <v>8</v>
      </c>
      <c r="S1385" s="2" t="s">
        <v>105</v>
      </c>
      <c r="T1385" s="2">
        <v>9505</v>
      </c>
      <c r="U1385" s="2">
        <v>160</v>
      </c>
      <c r="V1385" s="2">
        <v>1</v>
      </c>
      <c r="X1385" s="2" t="s">
        <v>105</v>
      </c>
      <c r="Y1385" s="2">
        <v>9505</v>
      </c>
      <c r="Z1385" s="2">
        <v>0</v>
      </c>
      <c r="AB1385" s="2" t="s">
        <v>105</v>
      </c>
      <c r="AC1385" s="2">
        <v>9505</v>
      </c>
      <c r="AD1385" s="2">
        <v>17</v>
      </c>
      <c r="AF1385" s="2" t="s">
        <v>105</v>
      </c>
      <c r="AG1385" s="2">
        <v>9505</v>
      </c>
      <c r="AH1385" s="2">
        <v>0</v>
      </c>
    </row>
    <row r="1386" spans="2:34" x14ac:dyDescent="0.2">
      <c r="B1386" s="2" t="s">
        <v>133</v>
      </c>
      <c r="C1386" s="2" t="s">
        <v>105</v>
      </c>
      <c r="D1386" s="2">
        <v>9506</v>
      </c>
      <c r="E1386" s="73">
        <v>43309</v>
      </c>
      <c r="F1386" s="2">
        <v>562996</v>
      </c>
      <c r="G1386" s="2">
        <v>1694902</v>
      </c>
      <c r="H1386" s="2">
        <v>47</v>
      </c>
      <c r="I1386" s="2">
        <v>105.36851501464844</v>
      </c>
      <c r="J1386" s="2">
        <v>151.95033264160156</v>
      </c>
      <c r="K1386" s="2">
        <v>7</v>
      </c>
      <c r="L1386" s="75">
        <v>22</v>
      </c>
      <c r="M1386" s="75">
        <v>7.9502134323120117</v>
      </c>
      <c r="N1386" s="75">
        <v>99</v>
      </c>
      <c r="O1386" s="75">
        <v>8</v>
      </c>
      <c r="P1386" s="75">
        <v>8</v>
      </c>
      <c r="S1386" s="2" t="s">
        <v>105</v>
      </c>
      <c r="T1386" s="2">
        <v>9506</v>
      </c>
      <c r="U1386" s="2">
        <v>160</v>
      </c>
      <c r="V1386" s="2">
        <v>1</v>
      </c>
      <c r="X1386" s="2" t="s">
        <v>105</v>
      </c>
      <c r="Y1386" s="2">
        <v>9506</v>
      </c>
      <c r="Z1386" s="2">
        <v>0</v>
      </c>
      <c r="AB1386" s="2" t="s">
        <v>105</v>
      </c>
      <c r="AC1386" s="2">
        <v>9506</v>
      </c>
      <c r="AD1386" s="2">
        <v>4</v>
      </c>
      <c r="AF1386" s="2" t="s">
        <v>105</v>
      </c>
      <c r="AG1386" s="2">
        <v>9506</v>
      </c>
      <c r="AH1386" s="2">
        <v>0</v>
      </c>
    </row>
    <row r="1387" spans="2:34" x14ac:dyDescent="0.2">
      <c r="B1387" s="2" t="s">
        <v>133</v>
      </c>
      <c r="C1387" s="2" t="s">
        <v>105</v>
      </c>
      <c r="D1387" s="2">
        <v>9507</v>
      </c>
      <c r="E1387" s="73">
        <v>43314</v>
      </c>
      <c r="F1387" s="2">
        <v>563496</v>
      </c>
      <c r="G1387" s="2">
        <v>1692200</v>
      </c>
      <c r="H1387" s="2">
        <v>29</v>
      </c>
      <c r="I1387" s="2">
        <v>1078.104248046875</v>
      </c>
      <c r="J1387" s="2">
        <v>120.28096771240234</v>
      </c>
      <c r="K1387" s="2">
        <v>40</v>
      </c>
      <c r="L1387" s="75">
        <v>17</v>
      </c>
      <c r="M1387" s="75">
        <v>7.9502134323120117</v>
      </c>
      <c r="N1387" s="75">
        <v>99</v>
      </c>
      <c r="O1387" s="75">
        <v>8</v>
      </c>
      <c r="P1387" s="75">
        <v>8</v>
      </c>
      <c r="S1387" s="2" t="s">
        <v>105</v>
      </c>
      <c r="T1387" s="2">
        <v>9507</v>
      </c>
      <c r="U1387" s="2">
        <v>160</v>
      </c>
      <c r="V1387" s="2">
        <v>1</v>
      </c>
      <c r="X1387" s="2" t="s">
        <v>105</v>
      </c>
      <c r="Y1387" s="2">
        <v>9507</v>
      </c>
      <c r="Z1387" s="2">
        <v>0</v>
      </c>
      <c r="AB1387" s="2" t="s">
        <v>105</v>
      </c>
      <c r="AC1387" s="2">
        <v>9507</v>
      </c>
      <c r="AD1387" s="2">
        <v>1</v>
      </c>
      <c r="AF1387" s="2" t="s">
        <v>105</v>
      </c>
      <c r="AG1387" s="2">
        <v>9507</v>
      </c>
      <c r="AH1387" s="2">
        <v>0</v>
      </c>
    </row>
    <row r="1388" spans="2:34" x14ac:dyDescent="0.2">
      <c r="B1388" s="2" t="s">
        <v>133</v>
      </c>
      <c r="C1388" s="2" t="s">
        <v>105</v>
      </c>
      <c r="D1388" s="2">
        <v>9508</v>
      </c>
      <c r="E1388" s="73">
        <v>43313</v>
      </c>
      <c r="F1388" s="2">
        <v>564025</v>
      </c>
      <c r="G1388" s="2">
        <v>1691211</v>
      </c>
      <c r="H1388" s="2">
        <v>39</v>
      </c>
      <c r="I1388" s="2">
        <v>584.7059326171875</v>
      </c>
      <c r="J1388" s="2">
        <v>202.75209045410156</v>
      </c>
      <c r="K1388" s="2">
        <v>23</v>
      </c>
      <c r="L1388" s="75">
        <v>30</v>
      </c>
      <c r="M1388" s="75">
        <v>7.9502134323120117</v>
      </c>
      <c r="N1388" s="75">
        <v>99</v>
      </c>
      <c r="O1388" s="75">
        <v>8</v>
      </c>
      <c r="P1388" s="75">
        <v>8</v>
      </c>
      <c r="S1388" s="2" t="s">
        <v>105</v>
      </c>
      <c r="T1388" s="2">
        <v>9508</v>
      </c>
      <c r="U1388" s="2">
        <v>160</v>
      </c>
      <c r="V1388" s="2">
        <v>1</v>
      </c>
      <c r="X1388" s="2" t="s">
        <v>105</v>
      </c>
      <c r="Y1388" s="2">
        <v>9508</v>
      </c>
      <c r="Z1388" s="2">
        <v>0</v>
      </c>
      <c r="AB1388" s="2" t="s">
        <v>105</v>
      </c>
      <c r="AC1388" s="2">
        <v>9508</v>
      </c>
      <c r="AD1388" s="2">
        <v>15</v>
      </c>
      <c r="AF1388" s="2" t="s">
        <v>105</v>
      </c>
      <c r="AG1388" s="2">
        <v>9508</v>
      </c>
      <c r="AH1388" s="2">
        <v>0</v>
      </c>
    </row>
    <row r="1389" spans="2:34" x14ac:dyDescent="0.2">
      <c r="B1389" s="2" t="s">
        <v>133</v>
      </c>
      <c r="C1389" s="2" t="s">
        <v>105</v>
      </c>
      <c r="D1389" s="2">
        <v>9509</v>
      </c>
      <c r="E1389" s="73">
        <v>43313</v>
      </c>
      <c r="F1389" s="2">
        <v>563960</v>
      </c>
      <c r="G1389" s="2">
        <v>1693015</v>
      </c>
      <c r="H1389" s="2">
        <v>42</v>
      </c>
      <c r="I1389" s="2">
        <v>100.77457427978516</v>
      </c>
      <c r="J1389" s="2">
        <v>93.070755004882813</v>
      </c>
      <c r="K1389" s="2">
        <v>6</v>
      </c>
      <c r="L1389" s="75">
        <v>13</v>
      </c>
      <c r="M1389" s="75">
        <v>7.9502134323120117</v>
      </c>
      <c r="N1389" s="75">
        <v>99</v>
      </c>
      <c r="O1389" s="75">
        <v>8</v>
      </c>
      <c r="P1389" s="75">
        <v>8</v>
      </c>
      <c r="S1389" s="2" t="s">
        <v>105</v>
      </c>
      <c r="T1389" s="2">
        <v>9509</v>
      </c>
      <c r="U1389" s="2">
        <v>160</v>
      </c>
      <c r="V1389" s="2">
        <v>1</v>
      </c>
      <c r="X1389" s="2" t="s">
        <v>105</v>
      </c>
      <c r="Y1389" s="2">
        <v>9509</v>
      </c>
      <c r="Z1389" s="2">
        <v>0</v>
      </c>
      <c r="AB1389" s="2" t="s">
        <v>105</v>
      </c>
      <c r="AC1389" s="2">
        <v>9509</v>
      </c>
      <c r="AD1389" s="2">
        <v>4</v>
      </c>
      <c r="AF1389" s="2" t="s">
        <v>105</v>
      </c>
      <c r="AG1389" s="2">
        <v>9509</v>
      </c>
      <c r="AH1389" s="2">
        <v>0</v>
      </c>
    </row>
    <row r="1390" spans="2:34" x14ac:dyDescent="0.2">
      <c r="B1390" s="2" t="s">
        <v>133</v>
      </c>
      <c r="C1390" s="2" t="s">
        <v>105</v>
      </c>
      <c r="D1390" s="2">
        <v>9510</v>
      </c>
      <c r="E1390" s="73">
        <v>43313</v>
      </c>
      <c r="F1390" s="2">
        <v>564025</v>
      </c>
      <c r="G1390" s="2">
        <v>1694797</v>
      </c>
      <c r="H1390" s="2">
        <v>42</v>
      </c>
      <c r="I1390" s="2">
        <v>374.82095336914062</v>
      </c>
      <c r="J1390" s="2">
        <v>53.009712219238281</v>
      </c>
      <c r="K1390" s="2">
        <v>18</v>
      </c>
      <c r="L1390" s="75">
        <v>8</v>
      </c>
      <c r="M1390" s="75">
        <v>8.0305185317993164</v>
      </c>
      <c r="N1390" s="75">
        <v>100</v>
      </c>
      <c r="O1390" s="75">
        <v>8</v>
      </c>
      <c r="P1390" s="75">
        <v>8</v>
      </c>
      <c r="S1390" s="2" t="s">
        <v>105</v>
      </c>
      <c r="T1390" s="2">
        <v>9510</v>
      </c>
      <c r="U1390" s="2">
        <v>160</v>
      </c>
      <c r="V1390" s="2">
        <v>1</v>
      </c>
      <c r="X1390" s="2" t="s">
        <v>105</v>
      </c>
      <c r="Y1390" s="2">
        <v>9510</v>
      </c>
      <c r="Z1390" s="2">
        <v>0</v>
      </c>
      <c r="AB1390" s="2" t="s">
        <v>105</v>
      </c>
      <c r="AC1390" s="2">
        <v>9510</v>
      </c>
      <c r="AD1390" s="2">
        <v>3</v>
      </c>
      <c r="AF1390" s="2" t="s">
        <v>105</v>
      </c>
      <c r="AG1390" s="2">
        <v>9510</v>
      </c>
      <c r="AH1390" s="2">
        <v>0</v>
      </c>
    </row>
    <row r="1391" spans="2:34" x14ac:dyDescent="0.2">
      <c r="B1391" s="2" t="s">
        <v>138</v>
      </c>
      <c r="C1391" s="2" t="s">
        <v>105</v>
      </c>
      <c r="D1391" s="2">
        <v>9511</v>
      </c>
      <c r="E1391" s="73">
        <v>43320</v>
      </c>
      <c r="F1391" s="2">
        <v>570001</v>
      </c>
      <c r="G1391" s="2">
        <v>1701002</v>
      </c>
      <c r="H1391" s="2">
        <v>36</v>
      </c>
      <c r="I1391" s="2">
        <v>376.21829223632812</v>
      </c>
      <c r="J1391" s="2">
        <v>37.263809204101563</v>
      </c>
      <c r="K1391" s="2">
        <v>17</v>
      </c>
      <c r="L1391" s="75">
        <v>6</v>
      </c>
      <c r="M1391" s="75">
        <v>8.0305185317993164</v>
      </c>
      <c r="N1391" s="75">
        <v>100</v>
      </c>
      <c r="O1391" s="75">
        <v>8</v>
      </c>
      <c r="P1391" s="75">
        <v>8</v>
      </c>
      <c r="S1391" s="2" t="s">
        <v>105</v>
      </c>
      <c r="T1391" s="2">
        <v>9511</v>
      </c>
      <c r="U1391" s="2">
        <v>160</v>
      </c>
      <c r="V1391" s="2">
        <v>1</v>
      </c>
      <c r="X1391" s="2" t="s">
        <v>105</v>
      </c>
      <c r="Y1391" s="2">
        <v>9511</v>
      </c>
      <c r="Z1391" s="2">
        <v>0</v>
      </c>
      <c r="AB1391" s="2" t="s">
        <v>105</v>
      </c>
      <c r="AC1391" s="2">
        <v>9511</v>
      </c>
      <c r="AD1391" s="2">
        <v>15</v>
      </c>
      <c r="AF1391" s="2" t="s">
        <v>105</v>
      </c>
      <c r="AG1391" s="2">
        <v>9511</v>
      </c>
      <c r="AH1391" s="2">
        <v>0</v>
      </c>
    </row>
    <row r="1392" spans="2:34" x14ac:dyDescent="0.2">
      <c r="B1392" s="2" t="s">
        <v>138</v>
      </c>
      <c r="C1392" s="2" t="s">
        <v>105</v>
      </c>
      <c r="D1392" s="2">
        <v>9512</v>
      </c>
      <c r="E1392" s="73">
        <v>43318</v>
      </c>
      <c r="F1392" s="2">
        <v>565996</v>
      </c>
      <c r="G1392" s="2">
        <v>1702900</v>
      </c>
      <c r="H1392" s="2">
        <v>43</v>
      </c>
      <c r="I1392" s="2">
        <v>348.275146484375</v>
      </c>
      <c r="J1392" s="2">
        <v>158.65364074707031</v>
      </c>
      <c r="K1392" s="2">
        <v>16</v>
      </c>
      <c r="L1392" s="75">
        <v>23</v>
      </c>
      <c r="M1392" s="75">
        <v>8.0305185317993164</v>
      </c>
      <c r="N1392" s="75">
        <v>100</v>
      </c>
      <c r="O1392" s="75">
        <v>8</v>
      </c>
      <c r="P1392" s="75">
        <v>8</v>
      </c>
      <c r="S1392" s="2" t="s">
        <v>105</v>
      </c>
      <c r="T1392" s="2">
        <v>9512</v>
      </c>
      <c r="U1392" s="2">
        <v>160</v>
      </c>
      <c r="V1392" s="2">
        <v>1</v>
      </c>
      <c r="X1392" s="2" t="s">
        <v>105</v>
      </c>
      <c r="Y1392" s="2">
        <v>9512</v>
      </c>
      <c r="Z1392" s="2">
        <v>0</v>
      </c>
      <c r="AB1392" s="2" t="s">
        <v>105</v>
      </c>
      <c r="AC1392" s="2">
        <v>9512</v>
      </c>
      <c r="AD1392" s="2">
        <v>4</v>
      </c>
      <c r="AF1392" s="2" t="s">
        <v>105</v>
      </c>
      <c r="AG1392" s="2">
        <v>9512</v>
      </c>
      <c r="AH1392" s="2">
        <v>0</v>
      </c>
    </row>
    <row r="1393" spans="2:34" x14ac:dyDescent="0.2">
      <c r="B1393" s="2" t="s">
        <v>138</v>
      </c>
      <c r="C1393" s="2" t="s">
        <v>105</v>
      </c>
      <c r="D1393" s="2">
        <v>9513</v>
      </c>
      <c r="E1393" s="73">
        <v>43320</v>
      </c>
      <c r="F1393" s="2">
        <v>570497</v>
      </c>
      <c r="G1393" s="2">
        <v>1700302</v>
      </c>
      <c r="H1393" s="2">
        <v>31</v>
      </c>
      <c r="I1393" s="2">
        <v>606.9736328125</v>
      </c>
      <c r="J1393" s="2">
        <v>121.38884735107422</v>
      </c>
      <c r="K1393" s="2">
        <v>25</v>
      </c>
      <c r="L1393" s="75">
        <v>23</v>
      </c>
      <c r="M1393" s="75">
        <v>7.869908332824707</v>
      </c>
      <c r="N1393" s="75">
        <v>98</v>
      </c>
      <c r="O1393" s="75">
        <v>8</v>
      </c>
      <c r="P1393" s="75">
        <v>8</v>
      </c>
      <c r="S1393" s="2" t="s">
        <v>105</v>
      </c>
      <c r="T1393" s="2">
        <v>9513</v>
      </c>
      <c r="U1393" s="2">
        <v>160</v>
      </c>
      <c r="V1393" s="2">
        <v>1</v>
      </c>
      <c r="X1393" s="2" t="s">
        <v>105</v>
      </c>
      <c r="Y1393" s="2">
        <v>9513</v>
      </c>
      <c r="Z1393" s="2">
        <v>0</v>
      </c>
      <c r="AB1393" s="2" t="s">
        <v>105</v>
      </c>
      <c r="AC1393" s="2">
        <v>9513</v>
      </c>
      <c r="AD1393" s="2">
        <v>11</v>
      </c>
      <c r="AF1393" s="2" t="s">
        <v>105</v>
      </c>
      <c r="AG1393" s="2">
        <v>9513</v>
      </c>
      <c r="AH1393" s="2">
        <v>0</v>
      </c>
    </row>
    <row r="1394" spans="2:34" x14ac:dyDescent="0.2">
      <c r="B1394" s="2" t="s">
        <v>138</v>
      </c>
      <c r="C1394" s="2" t="s">
        <v>105</v>
      </c>
      <c r="D1394" s="2">
        <v>9514</v>
      </c>
      <c r="E1394" s="73">
        <v>43318</v>
      </c>
      <c r="F1394" s="2">
        <v>570497</v>
      </c>
      <c r="G1394" s="2">
        <v>1703800</v>
      </c>
      <c r="H1394" s="2">
        <v>40</v>
      </c>
      <c r="I1394" s="2">
        <v>189.54644775390625</v>
      </c>
      <c r="J1394" s="2">
        <v>87.1541748046875</v>
      </c>
      <c r="K1394" s="2">
        <v>9</v>
      </c>
      <c r="L1394" s="75">
        <v>14</v>
      </c>
      <c r="M1394" s="75">
        <v>7.9502134323120117</v>
      </c>
      <c r="N1394" s="75">
        <v>99</v>
      </c>
      <c r="O1394" s="75">
        <v>8</v>
      </c>
      <c r="P1394" s="75">
        <v>8</v>
      </c>
      <c r="S1394" s="2" t="s">
        <v>105</v>
      </c>
      <c r="T1394" s="2">
        <v>9514</v>
      </c>
      <c r="U1394" s="2">
        <v>160</v>
      </c>
      <c r="V1394" s="2">
        <v>1</v>
      </c>
      <c r="X1394" s="2" t="s">
        <v>105</v>
      </c>
      <c r="Y1394" s="2">
        <v>9514</v>
      </c>
      <c r="Z1394" s="2">
        <v>0</v>
      </c>
      <c r="AB1394" s="2" t="s">
        <v>105</v>
      </c>
      <c r="AC1394" s="2">
        <v>9514</v>
      </c>
      <c r="AD1394" s="2">
        <v>8</v>
      </c>
      <c r="AF1394" s="2" t="s">
        <v>105</v>
      </c>
      <c r="AG1394" s="2">
        <v>9514</v>
      </c>
      <c r="AH1394" s="2">
        <v>0</v>
      </c>
    </row>
    <row r="1395" spans="2:34" x14ac:dyDescent="0.2">
      <c r="B1395" s="2" t="s">
        <v>138</v>
      </c>
      <c r="C1395" s="2" t="s">
        <v>105</v>
      </c>
      <c r="D1395" s="2">
        <v>9515</v>
      </c>
      <c r="E1395" s="73">
        <v>43321</v>
      </c>
      <c r="F1395" s="2">
        <v>571002</v>
      </c>
      <c r="G1395" s="2">
        <v>1702905</v>
      </c>
      <c r="H1395" s="2">
        <v>29</v>
      </c>
      <c r="I1395" s="2">
        <v>1477.8216552734375</v>
      </c>
      <c r="J1395" s="2">
        <v>91.804023742675781</v>
      </c>
      <c r="K1395" s="2">
        <v>54</v>
      </c>
      <c r="L1395" s="75">
        <v>15</v>
      </c>
      <c r="M1395" s="75">
        <v>7.869908332824707</v>
      </c>
      <c r="N1395" s="75">
        <v>98</v>
      </c>
      <c r="O1395" s="75">
        <v>8</v>
      </c>
      <c r="P1395" s="75">
        <v>8</v>
      </c>
      <c r="S1395" s="2" t="s">
        <v>105</v>
      </c>
      <c r="T1395" s="2">
        <v>9515</v>
      </c>
      <c r="U1395" s="2">
        <v>160</v>
      </c>
      <c r="V1395" s="2">
        <v>1</v>
      </c>
      <c r="X1395" s="2" t="s">
        <v>105</v>
      </c>
      <c r="Y1395" s="2">
        <v>9515</v>
      </c>
      <c r="Z1395" s="2">
        <v>0</v>
      </c>
      <c r="AB1395" s="2" t="s">
        <v>105</v>
      </c>
      <c r="AC1395" s="2">
        <v>9515</v>
      </c>
      <c r="AD1395" s="2">
        <v>7</v>
      </c>
      <c r="AF1395" s="2" t="s">
        <v>105</v>
      </c>
      <c r="AG1395" s="2">
        <v>9515</v>
      </c>
      <c r="AH1395" s="2">
        <v>0</v>
      </c>
    </row>
    <row r="1396" spans="2:34" x14ac:dyDescent="0.2">
      <c r="B1396" s="2" t="s">
        <v>138</v>
      </c>
      <c r="C1396" s="2" t="s">
        <v>105</v>
      </c>
      <c r="D1396" s="2">
        <v>9516</v>
      </c>
      <c r="E1396" s="73">
        <v>43319</v>
      </c>
      <c r="F1396" s="2">
        <v>571503</v>
      </c>
      <c r="G1396" s="2">
        <v>1701541</v>
      </c>
      <c r="H1396" s="2">
        <v>12</v>
      </c>
      <c r="I1396" s="2">
        <v>934.01531982421875</v>
      </c>
      <c r="J1396" s="2">
        <v>106.53352355957031</v>
      </c>
      <c r="K1396" s="2">
        <v>29</v>
      </c>
      <c r="L1396" s="75">
        <v>18</v>
      </c>
      <c r="M1396" s="75">
        <v>7.9502134323120117</v>
      </c>
      <c r="N1396" s="75">
        <v>99</v>
      </c>
      <c r="O1396" s="75">
        <v>8</v>
      </c>
      <c r="P1396" s="75">
        <v>8</v>
      </c>
      <c r="S1396" s="2" t="s">
        <v>105</v>
      </c>
      <c r="T1396" s="2">
        <v>9516</v>
      </c>
      <c r="U1396" s="2">
        <v>160</v>
      </c>
      <c r="V1396" s="2">
        <v>1</v>
      </c>
      <c r="X1396" s="2" t="s">
        <v>105</v>
      </c>
      <c r="Y1396" s="2">
        <v>9516</v>
      </c>
      <c r="Z1396" s="2">
        <v>0</v>
      </c>
      <c r="AB1396" s="2" t="s">
        <v>105</v>
      </c>
      <c r="AC1396" s="2">
        <v>9516</v>
      </c>
      <c r="AD1396" s="2">
        <v>4</v>
      </c>
      <c r="AF1396" s="2" t="s">
        <v>105</v>
      </c>
      <c r="AG1396" s="2">
        <v>9516</v>
      </c>
      <c r="AH1396" s="2">
        <v>0</v>
      </c>
    </row>
    <row r="1397" spans="2:34" x14ac:dyDescent="0.2">
      <c r="B1397" s="2" t="s">
        <v>138</v>
      </c>
      <c r="C1397" s="2" t="s">
        <v>105</v>
      </c>
      <c r="D1397" s="2">
        <v>9517</v>
      </c>
      <c r="E1397" s="73">
        <v>43321</v>
      </c>
      <c r="F1397" s="2">
        <v>571505</v>
      </c>
      <c r="G1397" s="2">
        <v>1703998</v>
      </c>
      <c r="H1397" s="2">
        <v>40</v>
      </c>
      <c r="I1397" s="2">
        <v>1192.606689453125</v>
      </c>
      <c r="J1397" s="2">
        <v>124.86434936523437</v>
      </c>
      <c r="K1397" s="2">
        <v>49</v>
      </c>
      <c r="L1397" s="75">
        <v>20</v>
      </c>
      <c r="M1397" s="75">
        <v>7.9502134323120117</v>
      </c>
      <c r="N1397" s="75">
        <v>99</v>
      </c>
      <c r="O1397" s="75">
        <v>8</v>
      </c>
      <c r="P1397" s="75">
        <v>8</v>
      </c>
      <c r="S1397" s="2" t="s">
        <v>105</v>
      </c>
      <c r="T1397" s="2">
        <v>9517</v>
      </c>
      <c r="U1397" s="2">
        <v>160</v>
      </c>
      <c r="V1397" s="2">
        <v>1</v>
      </c>
      <c r="X1397" s="2" t="s">
        <v>105</v>
      </c>
      <c r="Y1397" s="2">
        <v>9517</v>
      </c>
      <c r="Z1397" s="2">
        <v>0</v>
      </c>
      <c r="AB1397" s="2" t="s">
        <v>105</v>
      </c>
      <c r="AC1397" s="2">
        <v>9517</v>
      </c>
      <c r="AD1397" s="2">
        <v>20</v>
      </c>
      <c r="AF1397" s="2" t="s">
        <v>105</v>
      </c>
      <c r="AG1397" s="2">
        <v>9517</v>
      </c>
      <c r="AH1397" s="2">
        <v>0</v>
      </c>
    </row>
    <row r="1398" spans="2:34" x14ac:dyDescent="0.2">
      <c r="B1398" s="2" t="s">
        <v>138</v>
      </c>
      <c r="C1398" s="2" t="s">
        <v>105</v>
      </c>
      <c r="D1398" s="2">
        <v>9518</v>
      </c>
      <c r="E1398" s="73">
        <v>43319</v>
      </c>
      <c r="F1398" s="2">
        <v>572001</v>
      </c>
      <c r="G1398" s="2">
        <v>1695508</v>
      </c>
      <c r="H1398" s="2">
        <v>31</v>
      </c>
      <c r="I1398" s="2">
        <v>329.95175170898437</v>
      </c>
      <c r="J1398" s="2">
        <v>150.56565856933594</v>
      </c>
      <c r="K1398" s="2">
        <v>16</v>
      </c>
      <c r="L1398" s="75">
        <v>26</v>
      </c>
      <c r="M1398" s="75">
        <v>7.9502134323120117</v>
      </c>
      <c r="N1398" s="75">
        <v>99</v>
      </c>
      <c r="O1398" s="75">
        <v>8</v>
      </c>
      <c r="P1398" s="75">
        <v>8</v>
      </c>
      <c r="S1398" s="2" t="s">
        <v>105</v>
      </c>
      <c r="T1398" s="2">
        <v>9518</v>
      </c>
      <c r="U1398" s="2">
        <v>160</v>
      </c>
      <c r="V1398" s="2">
        <v>1</v>
      </c>
      <c r="X1398" s="2" t="s">
        <v>105</v>
      </c>
      <c r="Y1398" s="2">
        <v>9518</v>
      </c>
      <c r="Z1398" s="2">
        <v>0</v>
      </c>
      <c r="AB1398" s="2" t="s">
        <v>105</v>
      </c>
      <c r="AC1398" s="2">
        <v>9518</v>
      </c>
      <c r="AD1398" s="2">
        <v>37</v>
      </c>
      <c r="AF1398" s="2" t="s">
        <v>105</v>
      </c>
      <c r="AG1398" s="2">
        <v>9518</v>
      </c>
      <c r="AH1398" s="2">
        <v>0</v>
      </c>
    </row>
    <row r="1399" spans="2:34" x14ac:dyDescent="0.2">
      <c r="B1399" s="2" t="s">
        <v>138</v>
      </c>
      <c r="C1399" s="2" t="s">
        <v>105</v>
      </c>
      <c r="D1399" s="2">
        <v>9519</v>
      </c>
      <c r="E1399" s="73">
        <v>43319</v>
      </c>
      <c r="F1399" s="2">
        <v>571999</v>
      </c>
      <c r="G1399" s="2">
        <v>1701298</v>
      </c>
      <c r="H1399" s="2">
        <v>28</v>
      </c>
      <c r="I1399" s="2">
        <v>1524.341064453125</v>
      </c>
      <c r="J1399" s="2">
        <v>121.01142120361328</v>
      </c>
      <c r="K1399" s="2">
        <v>53</v>
      </c>
      <c r="L1399" s="75">
        <v>20</v>
      </c>
      <c r="M1399" s="75">
        <v>8.0305185317993164</v>
      </c>
      <c r="N1399" s="75">
        <v>100</v>
      </c>
      <c r="O1399" s="75">
        <v>8</v>
      </c>
      <c r="P1399" s="75">
        <v>8</v>
      </c>
      <c r="S1399" s="2" t="s">
        <v>105</v>
      </c>
      <c r="T1399" s="2">
        <v>9519</v>
      </c>
      <c r="U1399" s="2">
        <v>160</v>
      </c>
      <c r="V1399" s="2">
        <v>1</v>
      </c>
      <c r="X1399" s="2" t="s">
        <v>105</v>
      </c>
      <c r="Y1399" s="2">
        <v>9519</v>
      </c>
      <c r="Z1399" s="2">
        <v>0</v>
      </c>
      <c r="AB1399" s="2" t="s">
        <v>105</v>
      </c>
      <c r="AC1399" s="2">
        <v>9519</v>
      </c>
      <c r="AD1399" s="2">
        <v>0</v>
      </c>
      <c r="AF1399" s="2" t="s">
        <v>105</v>
      </c>
      <c r="AG1399" s="2">
        <v>9519</v>
      </c>
      <c r="AH1399" s="2">
        <v>0</v>
      </c>
    </row>
    <row r="1400" spans="2:34" x14ac:dyDescent="0.2">
      <c r="B1400" s="2" t="s">
        <v>138</v>
      </c>
      <c r="C1400" s="2" t="s">
        <v>105</v>
      </c>
      <c r="D1400" s="2">
        <v>9520</v>
      </c>
      <c r="E1400" s="73">
        <v>43321</v>
      </c>
      <c r="F1400" s="2">
        <v>572003</v>
      </c>
      <c r="G1400" s="2">
        <v>1703001</v>
      </c>
      <c r="H1400" s="2">
        <v>36</v>
      </c>
      <c r="I1400" s="2">
        <v>333.22198486328125</v>
      </c>
      <c r="J1400" s="2">
        <v>33.394969940185547</v>
      </c>
      <c r="K1400" s="2">
        <v>18</v>
      </c>
      <c r="L1400" s="75">
        <v>6</v>
      </c>
      <c r="M1400" s="75">
        <v>7.9502134323120117</v>
      </c>
      <c r="N1400" s="75">
        <v>99</v>
      </c>
      <c r="O1400" s="75">
        <v>8</v>
      </c>
      <c r="P1400" s="75">
        <v>8</v>
      </c>
      <c r="S1400" s="2" t="s">
        <v>105</v>
      </c>
      <c r="T1400" s="2">
        <v>9520</v>
      </c>
      <c r="U1400" s="2">
        <v>160</v>
      </c>
      <c r="V1400" s="2">
        <v>1</v>
      </c>
      <c r="X1400" s="2" t="s">
        <v>105</v>
      </c>
      <c r="Y1400" s="2">
        <v>9520</v>
      </c>
      <c r="Z1400" s="2">
        <v>0</v>
      </c>
      <c r="AB1400" s="2" t="s">
        <v>105</v>
      </c>
      <c r="AC1400" s="2">
        <v>9520</v>
      </c>
      <c r="AD1400" s="2">
        <v>2</v>
      </c>
      <c r="AF1400" s="2" t="s">
        <v>105</v>
      </c>
      <c r="AG1400" s="2">
        <v>9520</v>
      </c>
      <c r="AH1400" s="2">
        <v>0</v>
      </c>
    </row>
    <row r="1401" spans="2:34" x14ac:dyDescent="0.2">
      <c r="B1401" s="2" t="s">
        <v>138</v>
      </c>
      <c r="C1401" s="2" t="s">
        <v>106</v>
      </c>
      <c r="D1401" s="2">
        <v>7050</v>
      </c>
      <c r="E1401" s="73">
        <v>43306</v>
      </c>
      <c r="F1401" s="2">
        <v>562000</v>
      </c>
      <c r="G1401" s="2">
        <v>1711908</v>
      </c>
      <c r="H1401" s="2">
        <v>79</v>
      </c>
      <c r="I1401" s="2">
        <v>0</v>
      </c>
      <c r="J1401" s="2">
        <v>10.360530853271484</v>
      </c>
      <c r="K1401" s="2">
        <v>0</v>
      </c>
      <c r="L1401" s="75">
        <v>2</v>
      </c>
      <c r="M1401" s="75">
        <v>8.0305185317993164</v>
      </c>
      <c r="N1401" s="75">
        <v>100</v>
      </c>
      <c r="O1401" s="75">
        <v>8</v>
      </c>
      <c r="P1401" s="75">
        <v>8</v>
      </c>
      <c r="S1401" s="2" t="s">
        <v>106</v>
      </c>
      <c r="T1401" s="2">
        <v>7050</v>
      </c>
      <c r="U1401" s="2">
        <v>160</v>
      </c>
      <c r="V1401" s="2">
        <v>1</v>
      </c>
      <c r="X1401" s="2" t="s">
        <v>106</v>
      </c>
      <c r="Y1401" s="2">
        <v>7050</v>
      </c>
      <c r="Z1401" s="2">
        <v>0</v>
      </c>
      <c r="AB1401" s="2" t="s">
        <v>106</v>
      </c>
      <c r="AC1401" s="2">
        <v>7050</v>
      </c>
      <c r="AD1401" s="2">
        <v>25</v>
      </c>
      <c r="AF1401" s="2" t="s">
        <v>106</v>
      </c>
      <c r="AG1401" s="2">
        <v>7050</v>
      </c>
      <c r="AH1401" s="2">
        <v>0</v>
      </c>
    </row>
    <row r="1402" spans="2:34" x14ac:dyDescent="0.2">
      <c r="B1402" s="2" t="s">
        <v>138</v>
      </c>
      <c r="C1402" s="2" t="s">
        <v>106</v>
      </c>
      <c r="D1402" s="2">
        <v>7051</v>
      </c>
      <c r="E1402" s="73">
        <v>43306</v>
      </c>
      <c r="F1402" s="2">
        <v>563000</v>
      </c>
      <c r="G1402" s="2">
        <v>1713692</v>
      </c>
      <c r="H1402" s="2">
        <v>81</v>
      </c>
      <c r="I1402" s="2">
        <v>14.327273368835449</v>
      </c>
      <c r="J1402" s="2">
        <v>20.799896240234375</v>
      </c>
      <c r="K1402" s="2">
        <v>1</v>
      </c>
      <c r="L1402" s="75">
        <v>3</v>
      </c>
      <c r="M1402" s="75">
        <v>7.9502134323120117</v>
      </c>
      <c r="N1402" s="75">
        <v>99</v>
      </c>
      <c r="O1402" s="75">
        <v>8</v>
      </c>
      <c r="P1402" s="75">
        <v>8</v>
      </c>
      <c r="S1402" s="2" t="s">
        <v>106</v>
      </c>
      <c r="T1402" s="2">
        <v>7051</v>
      </c>
      <c r="U1402" s="2">
        <v>160</v>
      </c>
      <c r="V1402" s="2">
        <v>1</v>
      </c>
      <c r="X1402" s="2" t="s">
        <v>106</v>
      </c>
      <c r="Y1402" s="2">
        <v>7051</v>
      </c>
      <c r="Z1402" s="2">
        <v>0</v>
      </c>
      <c r="AB1402" s="2" t="s">
        <v>106</v>
      </c>
      <c r="AC1402" s="2">
        <v>7051</v>
      </c>
      <c r="AD1402" s="2">
        <v>12</v>
      </c>
      <c r="AF1402" s="2" t="s">
        <v>106</v>
      </c>
      <c r="AG1402" s="2">
        <v>7051</v>
      </c>
      <c r="AH1402" s="2">
        <v>0</v>
      </c>
    </row>
    <row r="1403" spans="2:34" x14ac:dyDescent="0.2">
      <c r="B1403" s="2" t="s">
        <v>138</v>
      </c>
      <c r="C1403" s="2" t="s">
        <v>106</v>
      </c>
      <c r="D1403" s="2">
        <v>7052</v>
      </c>
      <c r="E1403" s="73">
        <v>43306</v>
      </c>
      <c r="F1403" s="2">
        <v>562999</v>
      </c>
      <c r="G1403" s="2">
        <v>1715503</v>
      </c>
      <c r="H1403" s="2">
        <v>169</v>
      </c>
      <c r="I1403" s="2">
        <v>26.384372711181641</v>
      </c>
      <c r="J1403" s="2">
        <v>0</v>
      </c>
      <c r="K1403" s="2">
        <v>2</v>
      </c>
      <c r="L1403" s="75">
        <v>0</v>
      </c>
      <c r="M1403" s="75">
        <v>7.9502134323120117</v>
      </c>
      <c r="N1403" s="75">
        <v>99</v>
      </c>
      <c r="O1403" s="75">
        <v>8</v>
      </c>
      <c r="P1403" s="75">
        <v>8</v>
      </c>
      <c r="S1403" s="2" t="s">
        <v>106</v>
      </c>
      <c r="T1403" s="2">
        <v>7052</v>
      </c>
      <c r="U1403" s="2">
        <v>160</v>
      </c>
      <c r="V1403" s="2">
        <v>1</v>
      </c>
      <c r="X1403" s="2" t="s">
        <v>106</v>
      </c>
      <c r="Y1403" s="2">
        <v>7052</v>
      </c>
      <c r="Z1403" s="2">
        <v>2</v>
      </c>
      <c r="AB1403" s="2" t="s">
        <v>106</v>
      </c>
      <c r="AC1403" s="2">
        <v>7052</v>
      </c>
      <c r="AD1403" s="2">
        <v>6</v>
      </c>
      <c r="AF1403" s="2" t="s">
        <v>106</v>
      </c>
      <c r="AG1403" s="2">
        <v>7052</v>
      </c>
      <c r="AH1403" s="2">
        <v>1</v>
      </c>
    </row>
    <row r="1404" spans="2:34" x14ac:dyDescent="0.2">
      <c r="B1404" s="2" t="s">
        <v>138</v>
      </c>
      <c r="C1404" s="2" t="s">
        <v>106</v>
      </c>
      <c r="D1404" s="2">
        <v>7053</v>
      </c>
      <c r="E1404" s="73">
        <v>43307</v>
      </c>
      <c r="F1404" s="2">
        <v>564000</v>
      </c>
      <c r="G1404" s="2">
        <v>1730701</v>
      </c>
      <c r="H1404" s="2">
        <v>84</v>
      </c>
      <c r="I1404" s="2">
        <v>0</v>
      </c>
      <c r="J1404" s="2">
        <v>0</v>
      </c>
      <c r="K1404" s="2">
        <v>0</v>
      </c>
      <c r="L1404" s="75">
        <v>0</v>
      </c>
      <c r="M1404" s="75">
        <v>7.9502134323120117</v>
      </c>
      <c r="N1404" s="75">
        <v>99</v>
      </c>
      <c r="O1404" s="75">
        <v>8</v>
      </c>
      <c r="P1404" s="75">
        <v>8</v>
      </c>
      <c r="S1404" s="2" t="s">
        <v>106</v>
      </c>
      <c r="T1404" s="2">
        <v>7053</v>
      </c>
      <c r="U1404" s="2">
        <v>160</v>
      </c>
      <c r="V1404" s="2">
        <v>1</v>
      </c>
      <c r="X1404" s="2" t="s">
        <v>106</v>
      </c>
      <c r="Y1404" s="2">
        <v>7053</v>
      </c>
      <c r="Z1404" s="2">
        <v>0</v>
      </c>
      <c r="AB1404" s="2" t="s">
        <v>106</v>
      </c>
      <c r="AC1404" s="2">
        <v>7053</v>
      </c>
      <c r="AD1404" s="2">
        <v>42</v>
      </c>
      <c r="AF1404" s="2" t="s">
        <v>106</v>
      </c>
      <c r="AG1404" s="2">
        <v>7053</v>
      </c>
      <c r="AH1404" s="2">
        <v>0</v>
      </c>
    </row>
    <row r="1405" spans="2:34" x14ac:dyDescent="0.2">
      <c r="B1405" s="2" t="s">
        <v>138</v>
      </c>
      <c r="C1405" s="2" t="s">
        <v>106</v>
      </c>
      <c r="D1405" s="2">
        <v>7054</v>
      </c>
      <c r="E1405" s="73">
        <v>43307</v>
      </c>
      <c r="F1405" s="2">
        <v>565001</v>
      </c>
      <c r="G1405" s="2">
        <v>1732490</v>
      </c>
      <c r="H1405" s="2">
        <v>213</v>
      </c>
      <c r="I1405" s="2">
        <v>75.74639892578125</v>
      </c>
      <c r="J1405" s="2">
        <v>10.559208869934082</v>
      </c>
      <c r="K1405" s="2">
        <v>5</v>
      </c>
      <c r="L1405" s="75">
        <v>1</v>
      </c>
      <c r="M1405" s="75">
        <v>8.0305185317993164</v>
      </c>
      <c r="N1405" s="75">
        <v>100</v>
      </c>
      <c r="O1405" s="75">
        <v>8</v>
      </c>
      <c r="P1405" s="75">
        <v>8</v>
      </c>
      <c r="S1405" s="2" t="s">
        <v>106</v>
      </c>
      <c r="T1405" s="2">
        <v>7054</v>
      </c>
      <c r="U1405" s="2">
        <v>160</v>
      </c>
      <c r="V1405" s="2">
        <v>1</v>
      </c>
      <c r="X1405" s="2" t="s">
        <v>106</v>
      </c>
      <c r="Y1405" s="2">
        <v>7054</v>
      </c>
      <c r="Z1405" s="2">
        <v>0</v>
      </c>
      <c r="AB1405" s="2" t="s">
        <v>106</v>
      </c>
      <c r="AC1405" s="2">
        <v>7054</v>
      </c>
      <c r="AD1405" s="2">
        <v>8</v>
      </c>
      <c r="AF1405" s="2" t="s">
        <v>106</v>
      </c>
      <c r="AG1405" s="2">
        <v>7054</v>
      </c>
      <c r="AH1405" s="2">
        <v>0</v>
      </c>
    </row>
    <row r="1406" spans="2:34" x14ac:dyDescent="0.2">
      <c r="B1406" s="2" t="s">
        <v>138</v>
      </c>
      <c r="C1406" s="2" t="s">
        <v>106</v>
      </c>
      <c r="D1406" s="2">
        <v>7055</v>
      </c>
      <c r="E1406" s="73">
        <v>43307</v>
      </c>
      <c r="F1406" s="2">
        <v>570000</v>
      </c>
      <c r="G1406" s="2">
        <v>1732500</v>
      </c>
      <c r="H1406" s="2">
        <v>103</v>
      </c>
      <c r="I1406" s="2">
        <v>30.252370834350586</v>
      </c>
      <c r="J1406" s="2">
        <v>0</v>
      </c>
      <c r="K1406" s="2">
        <v>2</v>
      </c>
      <c r="L1406" s="75">
        <v>0</v>
      </c>
      <c r="M1406" s="75">
        <v>8.0305185317993164</v>
      </c>
      <c r="N1406" s="75">
        <v>100</v>
      </c>
      <c r="O1406" s="75">
        <v>8</v>
      </c>
      <c r="P1406" s="75">
        <v>8</v>
      </c>
      <c r="S1406" s="2" t="s">
        <v>106</v>
      </c>
      <c r="T1406" s="2">
        <v>7055</v>
      </c>
      <c r="U1406" s="2">
        <v>160</v>
      </c>
      <c r="V1406" s="2">
        <v>1</v>
      </c>
      <c r="X1406" s="2" t="s">
        <v>106</v>
      </c>
      <c r="Y1406" s="2">
        <v>7055</v>
      </c>
      <c r="Z1406" s="2">
        <v>1</v>
      </c>
      <c r="AB1406" s="2" t="s">
        <v>106</v>
      </c>
      <c r="AC1406" s="2">
        <v>7055</v>
      </c>
      <c r="AD1406" s="2">
        <v>40</v>
      </c>
      <c r="AF1406" s="2" t="s">
        <v>106</v>
      </c>
      <c r="AG1406" s="2">
        <v>7055</v>
      </c>
      <c r="AH1406" s="2">
        <v>0</v>
      </c>
    </row>
    <row r="1407" spans="2:34" x14ac:dyDescent="0.2">
      <c r="B1407" s="2" t="s">
        <v>138</v>
      </c>
      <c r="C1407" s="2" t="s">
        <v>106</v>
      </c>
      <c r="D1407" s="2">
        <v>7056</v>
      </c>
      <c r="E1407" s="73">
        <v>43310</v>
      </c>
      <c r="F1407" s="2">
        <v>570003</v>
      </c>
      <c r="G1407" s="2">
        <v>1734305</v>
      </c>
      <c r="H1407" s="2">
        <v>270</v>
      </c>
      <c r="I1407" s="2">
        <v>0</v>
      </c>
      <c r="J1407" s="2">
        <v>0</v>
      </c>
      <c r="K1407" s="2">
        <v>0</v>
      </c>
      <c r="L1407" s="75">
        <v>0</v>
      </c>
      <c r="M1407" s="75">
        <v>7.9502134323120117</v>
      </c>
      <c r="N1407" s="75">
        <v>99</v>
      </c>
      <c r="O1407" s="75">
        <v>8</v>
      </c>
      <c r="P1407" s="75">
        <v>8</v>
      </c>
      <c r="S1407" s="2" t="s">
        <v>106</v>
      </c>
      <c r="T1407" s="2">
        <v>7056</v>
      </c>
      <c r="U1407" s="2">
        <v>160</v>
      </c>
      <c r="V1407" s="2">
        <v>1</v>
      </c>
      <c r="X1407" s="2" t="s">
        <v>106</v>
      </c>
      <c r="Y1407" s="2">
        <v>7056</v>
      </c>
      <c r="Z1407" s="2">
        <v>1</v>
      </c>
      <c r="AB1407" s="2" t="s">
        <v>106</v>
      </c>
      <c r="AC1407" s="2">
        <v>7056</v>
      </c>
      <c r="AD1407" s="2">
        <v>0</v>
      </c>
      <c r="AF1407" s="2" t="s">
        <v>106</v>
      </c>
      <c r="AG1407" s="2">
        <v>7056</v>
      </c>
      <c r="AH1407" s="2">
        <v>1</v>
      </c>
    </row>
    <row r="1408" spans="2:34" x14ac:dyDescent="0.2">
      <c r="B1408" s="2" t="s">
        <v>138</v>
      </c>
      <c r="C1408" s="2" t="s">
        <v>106</v>
      </c>
      <c r="D1408" s="2">
        <v>7057</v>
      </c>
      <c r="E1408" s="73">
        <v>43310</v>
      </c>
      <c r="F1408" s="2">
        <v>570997</v>
      </c>
      <c r="G1408" s="2">
        <v>1734308</v>
      </c>
      <c r="H1408" s="2">
        <v>82</v>
      </c>
      <c r="I1408" s="2">
        <v>165.71989440917969</v>
      </c>
      <c r="J1408" s="2">
        <v>0</v>
      </c>
      <c r="K1408" s="2">
        <v>5</v>
      </c>
      <c r="L1408" s="75">
        <v>0</v>
      </c>
      <c r="M1408" s="75">
        <v>7.9502134323120117</v>
      </c>
      <c r="N1408" s="75">
        <v>99</v>
      </c>
      <c r="O1408" s="75">
        <v>8</v>
      </c>
      <c r="P1408" s="75">
        <v>8</v>
      </c>
      <c r="S1408" s="2" t="s">
        <v>106</v>
      </c>
      <c r="T1408" s="2">
        <v>7057</v>
      </c>
      <c r="U1408" s="2">
        <v>160</v>
      </c>
      <c r="V1408" s="2">
        <v>1</v>
      </c>
      <c r="X1408" s="2" t="s">
        <v>106</v>
      </c>
      <c r="Y1408" s="2">
        <v>7057</v>
      </c>
      <c r="Z1408" s="2">
        <v>1</v>
      </c>
      <c r="AB1408" s="2" t="s">
        <v>106</v>
      </c>
      <c r="AC1408" s="2">
        <v>7057</v>
      </c>
      <c r="AD1408" s="2">
        <v>24</v>
      </c>
      <c r="AF1408" s="2" t="s">
        <v>106</v>
      </c>
      <c r="AG1408" s="2">
        <v>7057</v>
      </c>
      <c r="AH1408" s="2">
        <v>0</v>
      </c>
    </row>
    <row r="1409" spans="2:34" x14ac:dyDescent="0.2">
      <c r="B1409" s="2" t="s">
        <v>138</v>
      </c>
      <c r="C1409" s="2" t="s">
        <v>106</v>
      </c>
      <c r="D1409" s="2">
        <v>7058</v>
      </c>
      <c r="E1409" s="73">
        <v>43310</v>
      </c>
      <c r="F1409" s="2">
        <v>572001</v>
      </c>
      <c r="G1409" s="2">
        <v>1734302</v>
      </c>
      <c r="H1409" s="2">
        <v>75</v>
      </c>
      <c r="I1409" s="2">
        <v>153.7984619140625</v>
      </c>
      <c r="J1409" s="2">
        <v>6.2807421684265137</v>
      </c>
      <c r="K1409" s="2">
        <v>4</v>
      </c>
      <c r="L1409" s="75">
        <v>1</v>
      </c>
      <c r="M1409" s="75">
        <v>7.9502134323120117</v>
      </c>
      <c r="N1409" s="75">
        <v>99</v>
      </c>
      <c r="O1409" s="75">
        <v>8</v>
      </c>
      <c r="P1409" s="75">
        <v>8</v>
      </c>
      <c r="S1409" s="2" t="s">
        <v>106</v>
      </c>
      <c r="T1409" s="2">
        <v>7058</v>
      </c>
      <c r="U1409" s="2">
        <v>160</v>
      </c>
      <c r="V1409" s="2">
        <v>1</v>
      </c>
      <c r="X1409" s="2" t="s">
        <v>106</v>
      </c>
      <c r="Y1409" s="2">
        <v>7058</v>
      </c>
      <c r="Z1409" s="2">
        <v>0</v>
      </c>
      <c r="AB1409" s="2" t="s">
        <v>106</v>
      </c>
      <c r="AC1409" s="2">
        <v>7058</v>
      </c>
      <c r="AD1409" s="2">
        <v>13</v>
      </c>
      <c r="AF1409" s="2" t="s">
        <v>106</v>
      </c>
      <c r="AG1409" s="2">
        <v>7058</v>
      </c>
      <c r="AH1409" s="2">
        <v>0</v>
      </c>
    </row>
    <row r="1410" spans="2:34" x14ac:dyDescent="0.2">
      <c r="B1410" s="2" t="s">
        <v>138</v>
      </c>
      <c r="C1410" s="2" t="s">
        <v>106</v>
      </c>
      <c r="D1410" s="2">
        <v>7059</v>
      </c>
      <c r="E1410" s="73">
        <v>43311</v>
      </c>
      <c r="F1410" s="2">
        <v>574001</v>
      </c>
      <c r="G1410" s="2">
        <v>1734306</v>
      </c>
      <c r="H1410" s="2">
        <v>73</v>
      </c>
      <c r="I1410" s="2">
        <v>35.159194946289063</v>
      </c>
      <c r="J1410" s="2">
        <v>22.209959030151367</v>
      </c>
      <c r="K1410" s="2">
        <v>2</v>
      </c>
      <c r="L1410" s="75">
        <v>3</v>
      </c>
      <c r="M1410" s="75">
        <v>7.9502134323120117</v>
      </c>
      <c r="N1410" s="75">
        <v>99</v>
      </c>
      <c r="O1410" s="75">
        <v>8</v>
      </c>
      <c r="P1410" s="75">
        <v>8</v>
      </c>
      <c r="S1410" s="2" t="s">
        <v>106</v>
      </c>
      <c r="T1410" s="2">
        <v>7059</v>
      </c>
      <c r="U1410" s="2">
        <v>160</v>
      </c>
      <c r="V1410" s="2">
        <v>1</v>
      </c>
      <c r="X1410" s="2" t="s">
        <v>106</v>
      </c>
      <c r="Y1410" s="2">
        <v>7059</v>
      </c>
      <c r="Z1410" s="2">
        <v>0</v>
      </c>
      <c r="AB1410" s="2" t="s">
        <v>106</v>
      </c>
      <c r="AC1410" s="2">
        <v>7059</v>
      </c>
      <c r="AD1410" s="2">
        <v>14</v>
      </c>
      <c r="AF1410" s="2" t="s">
        <v>106</v>
      </c>
      <c r="AG1410" s="2">
        <v>7059</v>
      </c>
      <c r="AH1410" s="2">
        <v>0</v>
      </c>
    </row>
    <row r="1411" spans="2:34" x14ac:dyDescent="0.2">
      <c r="B1411" s="2" t="s">
        <v>138</v>
      </c>
      <c r="C1411" s="2" t="s">
        <v>106</v>
      </c>
      <c r="D1411" s="2">
        <v>7060</v>
      </c>
      <c r="E1411" s="73">
        <v>43311</v>
      </c>
      <c r="F1411" s="2">
        <v>575001</v>
      </c>
      <c r="G1411" s="2">
        <v>1734297</v>
      </c>
      <c r="H1411" s="2">
        <v>83</v>
      </c>
      <c r="I1411" s="2">
        <v>29.8306884765625</v>
      </c>
      <c r="J1411" s="2">
        <v>0</v>
      </c>
      <c r="K1411" s="2">
        <v>2</v>
      </c>
      <c r="L1411" s="75">
        <v>0</v>
      </c>
      <c r="M1411" s="75">
        <v>7.9502134323120117</v>
      </c>
      <c r="N1411" s="75">
        <v>99</v>
      </c>
      <c r="O1411" s="75">
        <v>8</v>
      </c>
      <c r="P1411" s="75">
        <v>8</v>
      </c>
      <c r="S1411" s="2" t="s">
        <v>106</v>
      </c>
      <c r="T1411" s="2">
        <v>7060</v>
      </c>
      <c r="U1411" s="2">
        <v>160</v>
      </c>
      <c r="V1411" s="2">
        <v>1</v>
      </c>
      <c r="X1411" s="2" t="s">
        <v>106</v>
      </c>
      <c r="Y1411" s="2">
        <v>7060</v>
      </c>
      <c r="Z1411" s="2">
        <v>0</v>
      </c>
      <c r="AB1411" s="2" t="s">
        <v>106</v>
      </c>
      <c r="AC1411" s="2">
        <v>7060</v>
      </c>
      <c r="AD1411" s="2">
        <v>37</v>
      </c>
      <c r="AF1411" s="2" t="s">
        <v>106</v>
      </c>
      <c r="AG1411" s="2">
        <v>7060</v>
      </c>
      <c r="AH1411" s="2">
        <v>0</v>
      </c>
    </row>
    <row r="1412" spans="2:34" x14ac:dyDescent="0.2">
      <c r="B1412" s="2" t="s">
        <v>138</v>
      </c>
      <c r="C1412" s="2" t="s">
        <v>106</v>
      </c>
      <c r="D1412" s="2">
        <v>7061</v>
      </c>
      <c r="E1412" s="73">
        <v>43315</v>
      </c>
      <c r="F1412" s="2">
        <v>581999</v>
      </c>
      <c r="G1412" s="2">
        <v>1742101</v>
      </c>
      <c r="H1412" s="2">
        <v>134</v>
      </c>
      <c r="I1412" s="2">
        <v>472.45645141601562</v>
      </c>
      <c r="J1412" s="2">
        <v>50.136978149414063</v>
      </c>
      <c r="K1412" s="2">
        <v>31</v>
      </c>
      <c r="L1412" s="75">
        <v>6</v>
      </c>
      <c r="M1412" s="75">
        <v>7.9502134323120117</v>
      </c>
      <c r="N1412" s="75">
        <v>99</v>
      </c>
      <c r="O1412" s="75">
        <v>8</v>
      </c>
      <c r="P1412" s="75">
        <v>8</v>
      </c>
      <c r="S1412" s="2" t="s">
        <v>106</v>
      </c>
      <c r="T1412" s="2">
        <v>7061</v>
      </c>
      <c r="U1412" s="2">
        <v>160</v>
      </c>
      <c r="V1412" s="2">
        <v>1</v>
      </c>
      <c r="X1412" s="2" t="s">
        <v>106</v>
      </c>
      <c r="Y1412" s="2">
        <v>7061</v>
      </c>
      <c r="Z1412" s="2">
        <v>7</v>
      </c>
      <c r="AB1412" s="2" t="s">
        <v>106</v>
      </c>
      <c r="AC1412" s="2">
        <v>7061</v>
      </c>
      <c r="AD1412" s="2">
        <v>19</v>
      </c>
      <c r="AF1412" s="2" t="s">
        <v>106</v>
      </c>
      <c r="AG1412" s="2">
        <v>7061</v>
      </c>
      <c r="AH1412" s="2">
        <v>8</v>
      </c>
    </row>
    <row r="1413" spans="2:34" x14ac:dyDescent="0.2">
      <c r="B1413" s="2" t="s">
        <v>138</v>
      </c>
      <c r="C1413" s="2" t="s">
        <v>106</v>
      </c>
      <c r="D1413" s="2">
        <v>7063</v>
      </c>
      <c r="E1413" s="73">
        <v>43315</v>
      </c>
      <c r="F1413" s="2">
        <v>582996</v>
      </c>
      <c r="G1413" s="2">
        <v>1742510</v>
      </c>
      <c r="H1413" s="2">
        <v>80</v>
      </c>
      <c r="I1413" s="2">
        <v>58.333763122558594</v>
      </c>
      <c r="J1413" s="2">
        <v>8.5896596908569336</v>
      </c>
      <c r="K1413" s="2">
        <v>2</v>
      </c>
      <c r="L1413" s="75">
        <v>1</v>
      </c>
      <c r="M1413" s="75">
        <v>7.9502134323120117</v>
      </c>
      <c r="N1413" s="75">
        <v>99</v>
      </c>
      <c r="O1413" s="75">
        <v>8</v>
      </c>
      <c r="P1413" s="75">
        <v>8</v>
      </c>
      <c r="S1413" s="2" t="s">
        <v>106</v>
      </c>
      <c r="T1413" s="2">
        <v>7063</v>
      </c>
      <c r="U1413" s="2">
        <v>160</v>
      </c>
      <c r="V1413" s="2">
        <v>1</v>
      </c>
      <c r="X1413" s="2" t="s">
        <v>106</v>
      </c>
      <c r="Y1413" s="2">
        <v>7063</v>
      </c>
      <c r="Z1413" s="2">
        <v>0</v>
      </c>
      <c r="AB1413" s="2" t="s">
        <v>106</v>
      </c>
      <c r="AC1413" s="2">
        <v>7063</v>
      </c>
      <c r="AD1413" s="2">
        <v>1</v>
      </c>
      <c r="AF1413" s="2" t="s">
        <v>106</v>
      </c>
      <c r="AG1413" s="2">
        <v>7063</v>
      </c>
      <c r="AH1413" s="2">
        <v>0</v>
      </c>
    </row>
    <row r="1414" spans="2:34" x14ac:dyDescent="0.2">
      <c r="B1414" s="2" t="s">
        <v>138</v>
      </c>
      <c r="C1414" s="2" t="s">
        <v>106</v>
      </c>
      <c r="D1414" s="2">
        <v>7064</v>
      </c>
      <c r="E1414" s="73">
        <v>43312</v>
      </c>
      <c r="F1414" s="2">
        <v>582999</v>
      </c>
      <c r="G1414" s="2">
        <v>1751784</v>
      </c>
      <c r="H1414" s="2">
        <v>100</v>
      </c>
      <c r="I1414" s="2">
        <v>398.269287109375</v>
      </c>
      <c r="J1414" s="2">
        <v>47.791473388671875</v>
      </c>
      <c r="K1414" s="2">
        <v>21</v>
      </c>
      <c r="L1414" s="75">
        <v>5</v>
      </c>
      <c r="M1414" s="75">
        <v>7.9502134323120117</v>
      </c>
      <c r="N1414" s="75">
        <v>99</v>
      </c>
      <c r="O1414" s="75">
        <v>8</v>
      </c>
      <c r="P1414" s="75">
        <v>8</v>
      </c>
      <c r="S1414" s="2" t="s">
        <v>106</v>
      </c>
      <c r="T1414" s="2">
        <v>7064</v>
      </c>
      <c r="U1414" s="2">
        <v>160</v>
      </c>
      <c r="V1414" s="2">
        <v>1</v>
      </c>
      <c r="X1414" s="2" t="s">
        <v>106</v>
      </c>
      <c r="Y1414" s="2">
        <v>7064</v>
      </c>
      <c r="Z1414" s="2">
        <v>0</v>
      </c>
      <c r="AB1414" s="2" t="s">
        <v>106</v>
      </c>
      <c r="AC1414" s="2">
        <v>7064</v>
      </c>
      <c r="AD1414" s="2">
        <v>24</v>
      </c>
      <c r="AF1414" s="2" t="s">
        <v>106</v>
      </c>
      <c r="AG1414" s="2">
        <v>7064</v>
      </c>
      <c r="AH1414" s="2">
        <v>0</v>
      </c>
    </row>
    <row r="1415" spans="2:34" x14ac:dyDescent="0.2">
      <c r="B1415" s="2" t="s">
        <v>138</v>
      </c>
      <c r="C1415" s="2" t="s">
        <v>106</v>
      </c>
      <c r="D1415" s="2">
        <v>7065</v>
      </c>
      <c r="E1415" s="73">
        <v>43313</v>
      </c>
      <c r="F1415" s="2">
        <v>583002</v>
      </c>
      <c r="G1415" s="2">
        <v>1753694</v>
      </c>
      <c r="H1415" s="2">
        <v>97</v>
      </c>
      <c r="I1415" s="2">
        <v>60.055885314941406</v>
      </c>
      <c r="J1415" s="2">
        <v>14.519682884216309</v>
      </c>
      <c r="K1415" s="2">
        <v>4</v>
      </c>
      <c r="L1415" s="75">
        <v>2</v>
      </c>
      <c r="M1415" s="75">
        <v>7.9502134323120117</v>
      </c>
      <c r="N1415" s="75">
        <v>99</v>
      </c>
      <c r="O1415" s="75">
        <v>8</v>
      </c>
      <c r="P1415" s="75">
        <v>8</v>
      </c>
      <c r="S1415" s="2" t="s">
        <v>106</v>
      </c>
      <c r="T1415" s="2">
        <v>7065</v>
      </c>
      <c r="U1415" s="2">
        <v>160</v>
      </c>
      <c r="V1415" s="2">
        <v>1</v>
      </c>
      <c r="X1415" s="2" t="s">
        <v>106</v>
      </c>
      <c r="Y1415" s="2">
        <v>7065</v>
      </c>
      <c r="Z1415" s="2">
        <v>0</v>
      </c>
      <c r="AB1415" s="2" t="s">
        <v>106</v>
      </c>
      <c r="AC1415" s="2">
        <v>7065</v>
      </c>
      <c r="AD1415" s="2">
        <v>34</v>
      </c>
      <c r="AF1415" s="2" t="s">
        <v>106</v>
      </c>
      <c r="AG1415" s="2">
        <v>7065</v>
      </c>
      <c r="AH1415" s="2">
        <v>0</v>
      </c>
    </row>
    <row r="1416" spans="2:34" x14ac:dyDescent="0.2">
      <c r="B1416" s="2" t="s">
        <v>138</v>
      </c>
      <c r="C1416" s="2" t="s">
        <v>106</v>
      </c>
      <c r="D1416" s="2">
        <v>7067</v>
      </c>
      <c r="E1416" s="73">
        <v>43314</v>
      </c>
      <c r="F1416" s="2">
        <v>583999</v>
      </c>
      <c r="G1416" s="2">
        <v>1742000</v>
      </c>
      <c r="H1416" s="2">
        <v>89</v>
      </c>
      <c r="I1416" s="2">
        <v>13.812229156494141</v>
      </c>
      <c r="J1416" s="2">
        <v>108.39545440673828</v>
      </c>
      <c r="K1416" s="2">
        <v>1</v>
      </c>
      <c r="L1416" s="75">
        <v>16</v>
      </c>
      <c r="M1416" s="75">
        <v>7.9502134323120117</v>
      </c>
      <c r="N1416" s="75">
        <v>99</v>
      </c>
      <c r="O1416" s="75">
        <v>8</v>
      </c>
      <c r="P1416" s="75">
        <v>8</v>
      </c>
      <c r="S1416" s="2" t="s">
        <v>106</v>
      </c>
      <c r="T1416" s="2">
        <v>7067</v>
      </c>
      <c r="U1416" s="2">
        <v>160</v>
      </c>
      <c r="V1416" s="2">
        <v>1</v>
      </c>
      <c r="X1416" s="2" t="s">
        <v>106</v>
      </c>
      <c r="Y1416" s="2">
        <v>7067</v>
      </c>
      <c r="Z1416" s="2">
        <v>0</v>
      </c>
      <c r="AB1416" s="2" t="s">
        <v>106</v>
      </c>
      <c r="AC1416" s="2">
        <v>7067</v>
      </c>
      <c r="AD1416" s="2">
        <v>17</v>
      </c>
      <c r="AF1416" s="2" t="s">
        <v>106</v>
      </c>
      <c r="AG1416" s="2">
        <v>7067</v>
      </c>
      <c r="AH1416" s="2">
        <v>0</v>
      </c>
    </row>
    <row r="1417" spans="2:34" x14ac:dyDescent="0.2">
      <c r="B1417" s="2" t="s">
        <v>138</v>
      </c>
      <c r="C1417" s="2" t="s">
        <v>106</v>
      </c>
      <c r="D1417" s="2">
        <v>7068</v>
      </c>
      <c r="E1417" s="73">
        <v>43314</v>
      </c>
      <c r="F1417" s="2">
        <v>584001</v>
      </c>
      <c r="G1417" s="2">
        <v>1743901</v>
      </c>
      <c r="H1417" s="2">
        <v>112</v>
      </c>
      <c r="I1417" s="2">
        <v>95.630142211914063</v>
      </c>
      <c r="J1417" s="2">
        <v>52.125495910644531</v>
      </c>
      <c r="K1417" s="2">
        <v>5</v>
      </c>
      <c r="L1417" s="75">
        <v>6</v>
      </c>
      <c r="M1417" s="75">
        <v>7.9502134323120117</v>
      </c>
      <c r="N1417" s="75">
        <v>99</v>
      </c>
      <c r="O1417" s="75">
        <v>8</v>
      </c>
      <c r="P1417" s="75">
        <v>8</v>
      </c>
      <c r="S1417" s="2" t="s">
        <v>106</v>
      </c>
      <c r="T1417" s="2">
        <v>7068</v>
      </c>
      <c r="U1417" s="2">
        <v>160</v>
      </c>
      <c r="V1417" s="2">
        <v>1</v>
      </c>
      <c r="X1417" s="2" t="s">
        <v>106</v>
      </c>
      <c r="Y1417" s="2">
        <v>7068</v>
      </c>
      <c r="Z1417" s="2">
        <v>0</v>
      </c>
      <c r="AB1417" s="2" t="s">
        <v>106</v>
      </c>
      <c r="AC1417" s="2">
        <v>7068</v>
      </c>
      <c r="AD1417" s="2">
        <v>1</v>
      </c>
      <c r="AF1417" s="2" t="s">
        <v>106</v>
      </c>
      <c r="AG1417" s="2">
        <v>7068</v>
      </c>
      <c r="AH1417" s="2">
        <v>0</v>
      </c>
    </row>
    <row r="1418" spans="2:34" x14ac:dyDescent="0.2">
      <c r="B1418" s="2" t="s">
        <v>138</v>
      </c>
      <c r="C1418" s="2" t="s">
        <v>106</v>
      </c>
      <c r="D1418" s="2">
        <v>7069</v>
      </c>
      <c r="E1418" s="73">
        <v>43314</v>
      </c>
      <c r="F1418" s="2">
        <v>584001</v>
      </c>
      <c r="G1418" s="2">
        <v>1745906</v>
      </c>
      <c r="H1418" s="2">
        <v>118</v>
      </c>
      <c r="I1418" s="2">
        <v>90.361434936523438</v>
      </c>
      <c r="J1418" s="2">
        <v>15.99749755859375</v>
      </c>
      <c r="K1418" s="2">
        <v>7</v>
      </c>
      <c r="L1418" s="75">
        <v>2</v>
      </c>
      <c r="M1418" s="75">
        <v>7.9502134323120117</v>
      </c>
      <c r="N1418" s="75">
        <v>99</v>
      </c>
      <c r="O1418" s="75">
        <v>8</v>
      </c>
      <c r="P1418" s="75">
        <v>8</v>
      </c>
      <c r="S1418" s="2" t="s">
        <v>106</v>
      </c>
      <c r="T1418" s="2">
        <v>7069</v>
      </c>
      <c r="U1418" s="2">
        <v>160</v>
      </c>
      <c r="V1418" s="2">
        <v>1</v>
      </c>
      <c r="X1418" s="2" t="s">
        <v>106</v>
      </c>
      <c r="Y1418" s="2">
        <v>7069</v>
      </c>
      <c r="Z1418" s="2">
        <v>2</v>
      </c>
      <c r="AB1418" s="2" t="s">
        <v>106</v>
      </c>
      <c r="AC1418" s="2">
        <v>7069</v>
      </c>
      <c r="AD1418" s="2">
        <v>12</v>
      </c>
      <c r="AF1418" s="2" t="s">
        <v>106</v>
      </c>
      <c r="AG1418" s="2">
        <v>7069</v>
      </c>
      <c r="AH1418" s="2">
        <v>0</v>
      </c>
    </row>
    <row r="1419" spans="2:34" x14ac:dyDescent="0.2">
      <c r="B1419" s="2" t="s">
        <v>138</v>
      </c>
      <c r="C1419" s="2" t="s">
        <v>106</v>
      </c>
      <c r="D1419" s="2">
        <v>7070</v>
      </c>
      <c r="E1419" s="73">
        <v>43312</v>
      </c>
      <c r="F1419" s="2">
        <v>583999</v>
      </c>
      <c r="G1419" s="2">
        <v>1751794</v>
      </c>
      <c r="H1419" s="2">
        <v>121</v>
      </c>
      <c r="I1419" s="2">
        <v>44.263557434082031</v>
      </c>
      <c r="J1419" s="2">
        <v>21.758281707763672</v>
      </c>
      <c r="K1419" s="2">
        <v>3</v>
      </c>
      <c r="L1419" s="75">
        <v>3</v>
      </c>
      <c r="M1419" s="75">
        <v>8.0305185317993164</v>
      </c>
      <c r="N1419" s="75">
        <v>100</v>
      </c>
      <c r="O1419" s="75">
        <v>8</v>
      </c>
      <c r="P1419" s="75">
        <v>8</v>
      </c>
      <c r="S1419" s="2" t="s">
        <v>106</v>
      </c>
      <c r="T1419" s="2">
        <v>7070</v>
      </c>
      <c r="U1419" s="2">
        <v>160</v>
      </c>
      <c r="V1419" s="2">
        <v>1</v>
      </c>
      <c r="X1419" s="2" t="s">
        <v>106</v>
      </c>
      <c r="Y1419" s="2">
        <v>7070</v>
      </c>
      <c r="Z1419" s="2">
        <v>1</v>
      </c>
      <c r="AB1419" s="2" t="s">
        <v>106</v>
      </c>
      <c r="AC1419" s="2">
        <v>7070</v>
      </c>
      <c r="AD1419" s="2">
        <v>10</v>
      </c>
      <c r="AF1419" s="2" t="s">
        <v>106</v>
      </c>
      <c r="AG1419" s="2">
        <v>7070</v>
      </c>
      <c r="AH1419" s="2">
        <v>0</v>
      </c>
    </row>
    <row r="1420" spans="2:34" x14ac:dyDescent="0.2">
      <c r="B1420" s="2" t="s">
        <v>138</v>
      </c>
      <c r="C1420" s="2" t="s">
        <v>106</v>
      </c>
      <c r="D1420" s="2">
        <v>7071</v>
      </c>
      <c r="E1420" s="73">
        <v>43313</v>
      </c>
      <c r="F1420" s="2">
        <v>584000</v>
      </c>
      <c r="G1420" s="2">
        <v>1755600</v>
      </c>
      <c r="H1420" s="2">
        <v>76</v>
      </c>
      <c r="I1420" s="2">
        <v>19.575479507446289</v>
      </c>
      <c r="J1420" s="2">
        <v>58.752975463867188</v>
      </c>
      <c r="K1420" s="2">
        <v>1</v>
      </c>
      <c r="L1420" s="75">
        <v>8</v>
      </c>
      <c r="M1420" s="75">
        <v>8.0305185317993164</v>
      </c>
      <c r="N1420" s="75">
        <v>100</v>
      </c>
      <c r="O1420" s="75">
        <v>8</v>
      </c>
      <c r="P1420" s="75">
        <v>8</v>
      </c>
      <c r="S1420" s="2" t="s">
        <v>106</v>
      </c>
      <c r="T1420" s="2">
        <v>7071</v>
      </c>
      <c r="U1420" s="2">
        <v>160</v>
      </c>
      <c r="V1420" s="2">
        <v>1</v>
      </c>
      <c r="X1420" s="2" t="s">
        <v>106</v>
      </c>
      <c r="Y1420" s="2">
        <v>7071</v>
      </c>
      <c r="Z1420" s="2">
        <v>0</v>
      </c>
      <c r="AB1420" s="2" t="s">
        <v>106</v>
      </c>
      <c r="AC1420" s="2">
        <v>7071</v>
      </c>
      <c r="AD1420" s="2">
        <v>25</v>
      </c>
      <c r="AF1420" s="2" t="s">
        <v>106</v>
      </c>
      <c r="AG1420" s="2">
        <v>7071</v>
      </c>
      <c r="AH1420" s="2">
        <v>0</v>
      </c>
    </row>
    <row r="1421" spans="2:34" x14ac:dyDescent="0.2">
      <c r="B1421" s="2" t="s">
        <v>138</v>
      </c>
      <c r="C1421" s="2" t="s">
        <v>106</v>
      </c>
      <c r="D1421" s="2">
        <v>7072</v>
      </c>
      <c r="E1421" s="73">
        <v>43313</v>
      </c>
      <c r="F1421" s="2">
        <v>584000</v>
      </c>
      <c r="G1421" s="2">
        <v>1761606</v>
      </c>
      <c r="H1421" s="2">
        <v>77</v>
      </c>
      <c r="I1421" s="2">
        <v>12.344038009643555</v>
      </c>
      <c r="J1421" s="2">
        <v>29.422992706298828</v>
      </c>
      <c r="K1421" s="2">
        <v>1</v>
      </c>
      <c r="L1421" s="75">
        <v>4</v>
      </c>
      <c r="M1421" s="75">
        <v>7.9502134323120117</v>
      </c>
      <c r="N1421" s="75">
        <v>99</v>
      </c>
      <c r="O1421" s="75">
        <v>8</v>
      </c>
      <c r="P1421" s="75">
        <v>8</v>
      </c>
      <c r="S1421" s="2" t="s">
        <v>106</v>
      </c>
      <c r="T1421" s="2">
        <v>7072</v>
      </c>
      <c r="U1421" s="2">
        <v>160</v>
      </c>
      <c r="V1421" s="2">
        <v>1</v>
      </c>
      <c r="X1421" s="2" t="s">
        <v>106</v>
      </c>
      <c r="Y1421" s="2">
        <v>7072</v>
      </c>
      <c r="Z1421" s="2">
        <v>0</v>
      </c>
      <c r="AB1421" s="2" t="s">
        <v>106</v>
      </c>
      <c r="AC1421" s="2">
        <v>7072</v>
      </c>
      <c r="AD1421" s="2">
        <v>18</v>
      </c>
      <c r="AF1421" s="2" t="s">
        <v>106</v>
      </c>
      <c r="AG1421" s="2">
        <v>7072</v>
      </c>
      <c r="AH1421" s="2">
        <v>0</v>
      </c>
    </row>
    <row r="1422" spans="2:34" x14ac:dyDescent="0.2">
      <c r="B1422" s="2" t="s">
        <v>138</v>
      </c>
      <c r="C1422" s="2" t="s">
        <v>106</v>
      </c>
      <c r="D1422" s="2">
        <v>7073</v>
      </c>
      <c r="E1422" s="73">
        <v>43341</v>
      </c>
      <c r="F1422" s="2">
        <v>583997</v>
      </c>
      <c r="G1422" s="2">
        <v>1771303</v>
      </c>
      <c r="H1422" s="2">
        <v>78</v>
      </c>
      <c r="I1422" s="2">
        <v>1335.973876953125</v>
      </c>
      <c r="J1422" s="2">
        <v>43.595104217529297</v>
      </c>
      <c r="K1422" s="2">
        <v>48</v>
      </c>
      <c r="L1422" s="75">
        <v>6</v>
      </c>
      <c r="M1422" s="75">
        <v>7.8699078559875488</v>
      </c>
      <c r="N1422" s="75">
        <v>98</v>
      </c>
      <c r="O1422" s="75">
        <v>8</v>
      </c>
      <c r="P1422" s="75">
        <v>8</v>
      </c>
      <c r="S1422" s="2" t="s">
        <v>106</v>
      </c>
      <c r="T1422" s="2">
        <v>7073</v>
      </c>
      <c r="U1422" s="2">
        <v>160</v>
      </c>
      <c r="V1422" s="2">
        <v>1</v>
      </c>
      <c r="X1422" s="2" t="s">
        <v>106</v>
      </c>
      <c r="Y1422" s="2">
        <v>7073</v>
      </c>
      <c r="Z1422" s="2">
        <v>1</v>
      </c>
      <c r="AB1422" s="2" t="s">
        <v>106</v>
      </c>
      <c r="AC1422" s="2">
        <v>7073</v>
      </c>
      <c r="AD1422" s="2">
        <v>18</v>
      </c>
      <c r="AF1422" s="2" t="s">
        <v>106</v>
      </c>
      <c r="AG1422" s="2">
        <v>7073</v>
      </c>
      <c r="AH1422" s="2">
        <v>1</v>
      </c>
    </row>
    <row r="1423" spans="2:34" x14ac:dyDescent="0.2">
      <c r="B1423" s="2" t="s">
        <v>138</v>
      </c>
      <c r="C1423" s="2" t="s">
        <v>106</v>
      </c>
      <c r="D1423" s="2">
        <v>7074</v>
      </c>
      <c r="E1423" s="73">
        <v>43341</v>
      </c>
      <c r="F1423" s="2">
        <v>585001</v>
      </c>
      <c r="G1423" s="2">
        <v>1773297</v>
      </c>
      <c r="H1423" s="2">
        <v>75</v>
      </c>
      <c r="I1423" s="2">
        <v>0</v>
      </c>
      <c r="J1423" s="2">
        <v>29.829093933105469</v>
      </c>
      <c r="K1423" s="2">
        <v>0</v>
      </c>
      <c r="L1423" s="75">
        <v>6</v>
      </c>
      <c r="M1423" s="75">
        <v>7.869908332824707</v>
      </c>
      <c r="N1423" s="75">
        <v>98</v>
      </c>
      <c r="O1423" s="75">
        <v>8</v>
      </c>
      <c r="P1423" s="75">
        <v>8</v>
      </c>
      <c r="S1423" s="2" t="s">
        <v>106</v>
      </c>
      <c r="T1423" s="2">
        <v>7074</v>
      </c>
      <c r="U1423" s="2">
        <v>160</v>
      </c>
      <c r="V1423" s="2">
        <v>1</v>
      </c>
      <c r="X1423" s="2" t="s">
        <v>106</v>
      </c>
      <c r="Y1423" s="2">
        <v>7074</v>
      </c>
      <c r="Z1423" s="2">
        <v>0</v>
      </c>
      <c r="AB1423" s="2" t="s">
        <v>106</v>
      </c>
      <c r="AC1423" s="2">
        <v>7074</v>
      </c>
      <c r="AD1423" s="2">
        <v>12</v>
      </c>
      <c r="AF1423" s="2" t="s">
        <v>106</v>
      </c>
      <c r="AG1423" s="2">
        <v>7074</v>
      </c>
      <c r="AH1423" s="2">
        <v>0</v>
      </c>
    </row>
    <row r="1424" spans="2:34" x14ac:dyDescent="0.2">
      <c r="B1424" s="2" t="s">
        <v>138</v>
      </c>
      <c r="C1424" s="2" t="s">
        <v>106</v>
      </c>
      <c r="D1424" s="2">
        <v>7075</v>
      </c>
      <c r="E1424" s="73">
        <v>43340</v>
      </c>
      <c r="F1424" s="2">
        <v>584998</v>
      </c>
      <c r="G1424" s="2">
        <v>1775302</v>
      </c>
      <c r="H1424" s="2">
        <v>212</v>
      </c>
      <c r="I1424" s="2">
        <v>136.93240356445312</v>
      </c>
      <c r="J1424" s="2">
        <v>8.9612760543823242</v>
      </c>
      <c r="K1424" s="2">
        <v>9</v>
      </c>
      <c r="L1424" s="75">
        <v>1</v>
      </c>
      <c r="M1424" s="75">
        <v>7.9502134323120117</v>
      </c>
      <c r="N1424" s="75">
        <v>99</v>
      </c>
      <c r="O1424" s="75">
        <v>8</v>
      </c>
      <c r="P1424" s="75">
        <v>8</v>
      </c>
      <c r="S1424" s="2" t="s">
        <v>106</v>
      </c>
      <c r="T1424" s="2">
        <v>7075</v>
      </c>
      <c r="U1424" s="2">
        <v>160</v>
      </c>
      <c r="V1424" s="2">
        <v>1</v>
      </c>
      <c r="X1424" s="2" t="s">
        <v>106</v>
      </c>
      <c r="Y1424" s="2">
        <v>7075</v>
      </c>
      <c r="Z1424" s="2">
        <v>0</v>
      </c>
      <c r="AB1424" s="2" t="s">
        <v>106</v>
      </c>
      <c r="AC1424" s="2">
        <v>7075</v>
      </c>
      <c r="AD1424" s="2">
        <v>0</v>
      </c>
      <c r="AF1424" s="2" t="s">
        <v>106</v>
      </c>
      <c r="AG1424" s="2">
        <v>7075</v>
      </c>
      <c r="AH1424" s="2">
        <v>2</v>
      </c>
    </row>
    <row r="1425" spans="2:34" x14ac:dyDescent="0.2">
      <c r="B1425" s="2" t="s">
        <v>138</v>
      </c>
      <c r="C1425" s="2" t="s">
        <v>106</v>
      </c>
      <c r="D1425" s="2">
        <v>7076</v>
      </c>
      <c r="E1425" s="73">
        <v>43340</v>
      </c>
      <c r="F1425" s="2">
        <v>590002</v>
      </c>
      <c r="G1425" s="2">
        <v>1775400</v>
      </c>
      <c r="H1425" s="2">
        <v>75</v>
      </c>
      <c r="I1425" s="2">
        <v>281.605224609375</v>
      </c>
      <c r="J1425" s="2">
        <v>97.862289428710938</v>
      </c>
      <c r="K1425" s="2">
        <v>19</v>
      </c>
      <c r="L1425" s="75">
        <v>12</v>
      </c>
      <c r="M1425" s="75">
        <v>7.9502134323120117</v>
      </c>
      <c r="N1425" s="75">
        <v>99</v>
      </c>
      <c r="O1425" s="75">
        <v>8</v>
      </c>
      <c r="P1425" s="75">
        <v>8</v>
      </c>
      <c r="S1425" s="2" t="s">
        <v>106</v>
      </c>
      <c r="T1425" s="2">
        <v>7076</v>
      </c>
      <c r="U1425" s="2">
        <v>160</v>
      </c>
      <c r="V1425" s="2">
        <v>1</v>
      </c>
      <c r="X1425" s="2" t="s">
        <v>106</v>
      </c>
      <c r="Y1425" s="2">
        <v>7076</v>
      </c>
      <c r="Z1425" s="2">
        <v>0</v>
      </c>
      <c r="AB1425" s="2" t="s">
        <v>106</v>
      </c>
      <c r="AC1425" s="2">
        <v>7076</v>
      </c>
      <c r="AD1425" s="2">
        <v>25</v>
      </c>
      <c r="AF1425" s="2" t="s">
        <v>106</v>
      </c>
      <c r="AG1425" s="2">
        <v>7076</v>
      </c>
      <c r="AH1425" s="2">
        <v>0</v>
      </c>
    </row>
    <row r="1426" spans="2:34" x14ac:dyDescent="0.2">
      <c r="B1426" s="2" t="s">
        <v>138</v>
      </c>
      <c r="C1426" s="2" t="s">
        <v>106</v>
      </c>
      <c r="D1426" s="2">
        <v>7077</v>
      </c>
      <c r="E1426" s="73">
        <v>43340</v>
      </c>
      <c r="F1426" s="2">
        <v>590003</v>
      </c>
      <c r="G1426" s="2">
        <v>1781300</v>
      </c>
      <c r="H1426" s="2">
        <v>116</v>
      </c>
      <c r="I1426" s="2">
        <v>731.23138427734375</v>
      </c>
      <c r="J1426" s="2">
        <v>122.10052490234375</v>
      </c>
      <c r="K1426" s="2">
        <v>38</v>
      </c>
      <c r="L1426" s="75">
        <v>15</v>
      </c>
      <c r="M1426" s="75">
        <v>8.0305185317993164</v>
      </c>
      <c r="N1426" s="75">
        <v>100</v>
      </c>
      <c r="O1426" s="75">
        <v>8</v>
      </c>
      <c r="P1426" s="75">
        <v>8</v>
      </c>
      <c r="S1426" s="2" t="s">
        <v>106</v>
      </c>
      <c r="T1426" s="2">
        <v>7077</v>
      </c>
      <c r="U1426" s="2">
        <v>144</v>
      </c>
      <c r="V1426" s="2">
        <v>1</v>
      </c>
      <c r="X1426" s="2" t="s">
        <v>106</v>
      </c>
      <c r="Y1426" s="2">
        <v>7077</v>
      </c>
      <c r="Z1426" s="2">
        <v>0</v>
      </c>
      <c r="AB1426" s="2" t="s">
        <v>106</v>
      </c>
      <c r="AC1426" s="2">
        <v>7077</v>
      </c>
      <c r="AD1426" s="2">
        <v>22</v>
      </c>
      <c r="AF1426" s="2" t="s">
        <v>106</v>
      </c>
      <c r="AG1426" s="2">
        <v>7077</v>
      </c>
      <c r="AH1426" s="2">
        <v>0</v>
      </c>
    </row>
    <row r="1427" spans="2:34" x14ac:dyDescent="0.2">
      <c r="B1427" s="2" t="s">
        <v>138</v>
      </c>
      <c r="C1427" s="2" t="s">
        <v>106</v>
      </c>
      <c r="D1427" s="2">
        <v>7078</v>
      </c>
      <c r="E1427" s="73">
        <v>43338</v>
      </c>
      <c r="F1427" s="2">
        <v>590999</v>
      </c>
      <c r="G1427" s="2">
        <v>1765599</v>
      </c>
      <c r="H1427" s="2">
        <v>80</v>
      </c>
      <c r="I1427" s="2">
        <v>36.096038818359375</v>
      </c>
      <c r="J1427" s="2">
        <v>0</v>
      </c>
      <c r="K1427" s="2">
        <v>2</v>
      </c>
      <c r="L1427" s="75">
        <v>0</v>
      </c>
      <c r="M1427" s="75">
        <v>7.869908332824707</v>
      </c>
      <c r="N1427" s="75">
        <v>98</v>
      </c>
      <c r="O1427" s="75">
        <v>8</v>
      </c>
      <c r="P1427" s="75">
        <v>8</v>
      </c>
      <c r="S1427" s="2" t="s">
        <v>106</v>
      </c>
      <c r="T1427" s="2">
        <v>7078</v>
      </c>
      <c r="U1427" s="2">
        <v>160</v>
      </c>
      <c r="V1427" s="2">
        <v>1</v>
      </c>
      <c r="X1427" s="2" t="s">
        <v>106</v>
      </c>
      <c r="Y1427" s="2">
        <v>7078</v>
      </c>
      <c r="Z1427" s="2">
        <v>0</v>
      </c>
      <c r="AB1427" s="2" t="s">
        <v>106</v>
      </c>
      <c r="AC1427" s="2">
        <v>7078</v>
      </c>
      <c r="AD1427" s="2">
        <v>12</v>
      </c>
      <c r="AF1427" s="2" t="s">
        <v>106</v>
      </c>
      <c r="AG1427" s="2">
        <v>7078</v>
      </c>
      <c r="AH1427" s="2">
        <v>0</v>
      </c>
    </row>
    <row r="1428" spans="2:34" x14ac:dyDescent="0.2">
      <c r="B1428" s="2" t="s">
        <v>138</v>
      </c>
      <c r="C1428" s="2" t="s">
        <v>106</v>
      </c>
      <c r="D1428" s="2">
        <v>7079</v>
      </c>
      <c r="E1428" s="73">
        <v>43338</v>
      </c>
      <c r="F1428" s="2">
        <v>591003</v>
      </c>
      <c r="G1428" s="2">
        <v>1771592</v>
      </c>
      <c r="H1428" s="2">
        <v>82</v>
      </c>
      <c r="I1428" s="2">
        <v>65.013496398925781</v>
      </c>
      <c r="J1428" s="2">
        <v>117.91802215576172</v>
      </c>
      <c r="K1428" s="2">
        <v>4</v>
      </c>
      <c r="L1428" s="75">
        <v>16</v>
      </c>
      <c r="M1428" s="75">
        <v>8.0305185317993164</v>
      </c>
      <c r="N1428" s="75">
        <v>100</v>
      </c>
      <c r="O1428" s="75">
        <v>8</v>
      </c>
      <c r="P1428" s="75">
        <v>8</v>
      </c>
      <c r="S1428" s="2" t="s">
        <v>106</v>
      </c>
      <c r="T1428" s="2">
        <v>7079</v>
      </c>
      <c r="U1428" s="2">
        <v>160</v>
      </c>
      <c r="V1428" s="2">
        <v>1</v>
      </c>
      <c r="X1428" s="2" t="s">
        <v>106</v>
      </c>
      <c r="Y1428" s="2">
        <v>7079</v>
      </c>
      <c r="Z1428" s="2">
        <v>0</v>
      </c>
      <c r="AB1428" s="2" t="s">
        <v>106</v>
      </c>
      <c r="AC1428" s="2">
        <v>7079</v>
      </c>
      <c r="AD1428" s="2">
        <v>37</v>
      </c>
      <c r="AF1428" s="2" t="s">
        <v>106</v>
      </c>
      <c r="AG1428" s="2">
        <v>7079</v>
      </c>
      <c r="AH1428" s="2">
        <v>0</v>
      </c>
    </row>
    <row r="1429" spans="2:34" x14ac:dyDescent="0.2">
      <c r="B1429" s="2" t="s">
        <v>138</v>
      </c>
      <c r="C1429" s="2" t="s">
        <v>106</v>
      </c>
      <c r="D1429" s="2">
        <v>7080</v>
      </c>
      <c r="E1429" s="73">
        <v>43339</v>
      </c>
      <c r="F1429" s="2">
        <v>591000</v>
      </c>
      <c r="G1429" s="2">
        <v>1773498</v>
      </c>
      <c r="H1429" s="2">
        <v>90</v>
      </c>
      <c r="I1429" s="2">
        <v>47.275226593017578</v>
      </c>
      <c r="J1429" s="2">
        <v>70.841468811035156</v>
      </c>
      <c r="K1429" s="2">
        <v>2</v>
      </c>
      <c r="L1429" s="75">
        <v>11</v>
      </c>
      <c r="M1429" s="75">
        <v>7.9502134323120117</v>
      </c>
      <c r="N1429" s="75">
        <v>99</v>
      </c>
      <c r="O1429" s="75">
        <v>8</v>
      </c>
      <c r="P1429" s="75">
        <v>8</v>
      </c>
      <c r="S1429" s="2" t="s">
        <v>106</v>
      </c>
      <c r="T1429" s="2">
        <v>7080</v>
      </c>
      <c r="U1429" s="2">
        <v>160</v>
      </c>
      <c r="V1429" s="2">
        <v>1</v>
      </c>
      <c r="X1429" s="2" t="s">
        <v>106</v>
      </c>
      <c r="Y1429" s="2">
        <v>7080</v>
      </c>
      <c r="Z1429" s="2">
        <v>0</v>
      </c>
      <c r="AB1429" s="2" t="s">
        <v>106</v>
      </c>
      <c r="AC1429" s="2">
        <v>7080</v>
      </c>
      <c r="AD1429" s="2">
        <v>27</v>
      </c>
      <c r="AF1429" s="2" t="s">
        <v>106</v>
      </c>
      <c r="AG1429" s="2">
        <v>7080</v>
      </c>
      <c r="AH1429" s="2">
        <v>0</v>
      </c>
    </row>
    <row r="1430" spans="2:34" x14ac:dyDescent="0.2">
      <c r="B1430" s="2" t="s">
        <v>138</v>
      </c>
      <c r="C1430" s="2" t="s">
        <v>106</v>
      </c>
      <c r="D1430" s="2">
        <v>7081</v>
      </c>
      <c r="E1430" s="73">
        <v>43339</v>
      </c>
      <c r="F1430" s="2">
        <v>590999</v>
      </c>
      <c r="G1430" s="2">
        <v>1775507</v>
      </c>
      <c r="H1430" s="2">
        <v>100</v>
      </c>
      <c r="I1430" s="2">
        <v>48.731277465820313</v>
      </c>
      <c r="J1430" s="2">
        <v>52.963081359863281</v>
      </c>
      <c r="K1430" s="2">
        <v>3</v>
      </c>
      <c r="L1430" s="75">
        <v>8</v>
      </c>
      <c r="M1430" s="75">
        <v>7.869908332824707</v>
      </c>
      <c r="N1430" s="75">
        <v>98</v>
      </c>
      <c r="O1430" s="75">
        <v>8</v>
      </c>
      <c r="P1430" s="75">
        <v>8</v>
      </c>
      <c r="S1430" s="2" t="s">
        <v>106</v>
      </c>
      <c r="T1430" s="2">
        <v>7081</v>
      </c>
      <c r="U1430" s="2">
        <v>160</v>
      </c>
      <c r="V1430" s="2">
        <v>1</v>
      </c>
      <c r="X1430" s="2" t="s">
        <v>106</v>
      </c>
      <c r="Y1430" s="2">
        <v>7081</v>
      </c>
      <c r="Z1430" s="2">
        <v>0</v>
      </c>
      <c r="AB1430" s="2" t="s">
        <v>106</v>
      </c>
      <c r="AC1430" s="2">
        <v>7081</v>
      </c>
      <c r="AD1430" s="2">
        <v>23</v>
      </c>
      <c r="AF1430" s="2" t="s">
        <v>106</v>
      </c>
      <c r="AG1430" s="2">
        <v>7081</v>
      </c>
      <c r="AH1430" s="2">
        <v>0</v>
      </c>
    </row>
    <row r="1431" spans="2:34" x14ac:dyDescent="0.2">
      <c r="B1431" s="2" t="s">
        <v>138</v>
      </c>
      <c r="C1431" s="2" t="s">
        <v>106</v>
      </c>
      <c r="D1431" s="2">
        <v>7082</v>
      </c>
      <c r="E1431" s="73">
        <v>43339</v>
      </c>
      <c r="F1431" s="2">
        <v>591000</v>
      </c>
      <c r="G1431" s="2">
        <v>1781404</v>
      </c>
      <c r="H1431" s="2">
        <v>76</v>
      </c>
      <c r="I1431" s="2">
        <v>79.891845703125</v>
      </c>
      <c r="J1431" s="2">
        <v>30.767303466796875</v>
      </c>
      <c r="K1431" s="2">
        <v>5</v>
      </c>
      <c r="L1431" s="75">
        <v>4</v>
      </c>
      <c r="M1431" s="75">
        <v>7.8699078559875488</v>
      </c>
      <c r="N1431" s="75">
        <v>98</v>
      </c>
      <c r="O1431" s="75">
        <v>8</v>
      </c>
      <c r="P1431" s="75">
        <v>8</v>
      </c>
      <c r="S1431" s="2" t="s">
        <v>106</v>
      </c>
      <c r="T1431" s="2">
        <v>7082</v>
      </c>
      <c r="U1431" s="2">
        <v>160</v>
      </c>
      <c r="V1431" s="2">
        <v>1</v>
      </c>
      <c r="X1431" s="2" t="s">
        <v>106</v>
      </c>
      <c r="Y1431" s="2">
        <v>7082</v>
      </c>
      <c r="Z1431" s="2">
        <v>0</v>
      </c>
      <c r="AB1431" s="2" t="s">
        <v>106</v>
      </c>
      <c r="AC1431" s="2">
        <v>7082</v>
      </c>
      <c r="AD1431" s="2">
        <v>9</v>
      </c>
      <c r="AF1431" s="2" t="s">
        <v>106</v>
      </c>
      <c r="AG1431" s="2">
        <v>7082</v>
      </c>
      <c r="AH1431" s="2">
        <v>0</v>
      </c>
    </row>
    <row r="1432" spans="2:34" x14ac:dyDescent="0.2">
      <c r="B1432" s="2" t="s">
        <v>138</v>
      </c>
      <c r="C1432" s="2" t="s">
        <v>106</v>
      </c>
      <c r="D1432" s="2">
        <v>7083</v>
      </c>
      <c r="E1432" s="73">
        <v>43338</v>
      </c>
      <c r="F1432" s="2">
        <v>592006</v>
      </c>
      <c r="G1432" s="2">
        <v>1765697</v>
      </c>
      <c r="H1432" s="2">
        <v>80</v>
      </c>
      <c r="I1432" s="2">
        <v>16.520557403564453</v>
      </c>
      <c r="J1432" s="2">
        <v>83.520904541015625</v>
      </c>
      <c r="K1432" s="2">
        <v>1</v>
      </c>
      <c r="L1432" s="75">
        <v>10</v>
      </c>
      <c r="M1432" s="75">
        <v>7.9502134323120117</v>
      </c>
      <c r="N1432" s="75">
        <v>99</v>
      </c>
      <c r="O1432" s="75">
        <v>8</v>
      </c>
      <c r="P1432" s="75">
        <v>8</v>
      </c>
      <c r="S1432" s="2" t="s">
        <v>106</v>
      </c>
      <c r="T1432" s="2">
        <v>7083</v>
      </c>
      <c r="U1432" s="2">
        <v>160</v>
      </c>
      <c r="V1432" s="2">
        <v>1</v>
      </c>
      <c r="X1432" s="2" t="s">
        <v>106</v>
      </c>
      <c r="Y1432" s="2">
        <v>7083</v>
      </c>
      <c r="Z1432" s="2">
        <v>0</v>
      </c>
      <c r="AB1432" s="2" t="s">
        <v>106</v>
      </c>
      <c r="AC1432" s="2">
        <v>7083</v>
      </c>
      <c r="AD1432" s="2">
        <v>19</v>
      </c>
      <c r="AF1432" s="2" t="s">
        <v>106</v>
      </c>
      <c r="AG1432" s="2">
        <v>7083</v>
      </c>
      <c r="AH1432" s="2">
        <v>0</v>
      </c>
    </row>
    <row r="1433" spans="2:34" x14ac:dyDescent="0.2">
      <c r="B1433" s="2" t="s">
        <v>138</v>
      </c>
      <c r="C1433" s="2" t="s">
        <v>106</v>
      </c>
      <c r="D1433" s="2">
        <v>7084</v>
      </c>
      <c r="E1433" s="73">
        <v>43338</v>
      </c>
      <c r="F1433" s="2">
        <v>592001</v>
      </c>
      <c r="G1433" s="2">
        <v>1771701</v>
      </c>
      <c r="H1433" s="2">
        <v>87</v>
      </c>
      <c r="I1433" s="2">
        <v>11.427544593811035</v>
      </c>
      <c r="J1433" s="2">
        <v>67.80975341796875</v>
      </c>
      <c r="K1433" s="2">
        <v>1</v>
      </c>
      <c r="L1433" s="75">
        <v>10</v>
      </c>
      <c r="M1433" s="75">
        <v>8.0305185317993164</v>
      </c>
      <c r="N1433" s="75">
        <v>100</v>
      </c>
      <c r="O1433" s="75">
        <v>8</v>
      </c>
      <c r="P1433" s="75">
        <v>8</v>
      </c>
      <c r="S1433" s="2" t="s">
        <v>106</v>
      </c>
      <c r="T1433" s="2">
        <v>7084</v>
      </c>
      <c r="U1433" s="2">
        <v>160</v>
      </c>
      <c r="V1433" s="2">
        <v>1</v>
      </c>
      <c r="X1433" s="2" t="s">
        <v>106</v>
      </c>
      <c r="Y1433" s="2">
        <v>7084</v>
      </c>
      <c r="Z1433" s="2">
        <v>0</v>
      </c>
      <c r="AB1433" s="2" t="s">
        <v>106</v>
      </c>
      <c r="AC1433" s="2">
        <v>7084</v>
      </c>
      <c r="AD1433" s="2">
        <v>29</v>
      </c>
      <c r="AF1433" s="2" t="s">
        <v>106</v>
      </c>
      <c r="AG1433" s="2">
        <v>7084</v>
      </c>
      <c r="AH1433" s="2">
        <v>0</v>
      </c>
    </row>
    <row r="1434" spans="2:34" x14ac:dyDescent="0.2">
      <c r="B1434" s="2" t="s">
        <v>138</v>
      </c>
      <c r="C1434" s="2" t="s">
        <v>106</v>
      </c>
      <c r="D1434" s="2">
        <v>7085</v>
      </c>
      <c r="E1434" s="73">
        <v>43337</v>
      </c>
      <c r="F1434" s="2">
        <v>592000</v>
      </c>
      <c r="G1434" s="2">
        <v>1773601</v>
      </c>
      <c r="H1434" s="2">
        <v>143</v>
      </c>
      <c r="I1434" s="2">
        <v>126.88741302490234</v>
      </c>
      <c r="J1434" s="2">
        <v>24.440898895263672</v>
      </c>
      <c r="K1434" s="2">
        <v>5</v>
      </c>
      <c r="L1434" s="75">
        <v>3</v>
      </c>
      <c r="M1434" s="75">
        <v>7.9502134323120117</v>
      </c>
      <c r="N1434" s="75">
        <v>99</v>
      </c>
      <c r="O1434" s="75">
        <v>8</v>
      </c>
      <c r="P1434" s="75">
        <v>8</v>
      </c>
      <c r="S1434" s="2" t="s">
        <v>106</v>
      </c>
      <c r="T1434" s="2">
        <v>7085</v>
      </c>
      <c r="U1434" s="2">
        <v>160</v>
      </c>
      <c r="V1434" s="2">
        <v>1</v>
      </c>
      <c r="X1434" s="2" t="s">
        <v>106</v>
      </c>
      <c r="Y1434" s="2">
        <v>7085</v>
      </c>
      <c r="Z1434" s="2">
        <v>0</v>
      </c>
      <c r="AB1434" s="2" t="s">
        <v>106</v>
      </c>
      <c r="AC1434" s="2">
        <v>7085</v>
      </c>
      <c r="AD1434" s="2">
        <v>1</v>
      </c>
      <c r="AF1434" s="2" t="s">
        <v>106</v>
      </c>
      <c r="AG1434" s="2">
        <v>7085</v>
      </c>
      <c r="AH1434" s="2">
        <v>0</v>
      </c>
    </row>
    <row r="1435" spans="2:34" x14ac:dyDescent="0.2">
      <c r="B1435" s="2" t="s">
        <v>138</v>
      </c>
      <c r="C1435" s="2" t="s">
        <v>106</v>
      </c>
      <c r="D1435" s="2">
        <v>7086</v>
      </c>
      <c r="E1435" s="73">
        <v>43333</v>
      </c>
      <c r="F1435" s="2">
        <v>593000</v>
      </c>
      <c r="G1435" s="2">
        <v>1763803</v>
      </c>
      <c r="H1435" s="2">
        <v>77</v>
      </c>
      <c r="I1435" s="2">
        <v>0</v>
      </c>
      <c r="J1435" s="2">
        <v>0</v>
      </c>
      <c r="K1435" s="2">
        <v>0</v>
      </c>
      <c r="L1435" s="75">
        <v>0</v>
      </c>
      <c r="M1435" s="75">
        <v>7.9502134323120117</v>
      </c>
      <c r="N1435" s="75">
        <v>99</v>
      </c>
      <c r="O1435" s="75">
        <v>8</v>
      </c>
      <c r="P1435" s="75">
        <v>8</v>
      </c>
      <c r="S1435" s="2" t="s">
        <v>106</v>
      </c>
      <c r="T1435" s="2">
        <v>7086</v>
      </c>
      <c r="U1435" s="2">
        <v>160</v>
      </c>
      <c r="V1435" s="2">
        <v>1</v>
      </c>
      <c r="X1435" s="2" t="s">
        <v>106</v>
      </c>
      <c r="Y1435" s="2">
        <v>7086</v>
      </c>
      <c r="Z1435" s="2">
        <v>0</v>
      </c>
      <c r="AB1435" s="2" t="s">
        <v>106</v>
      </c>
      <c r="AC1435" s="2">
        <v>7086</v>
      </c>
      <c r="AD1435" s="2">
        <v>6</v>
      </c>
      <c r="AF1435" s="2" t="s">
        <v>106</v>
      </c>
      <c r="AG1435" s="2">
        <v>7086</v>
      </c>
      <c r="AH1435" s="2">
        <v>0</v>
      </c>
    </row>
    <row r="1436" spans="2:34" x14ac:dyDescent="0.2">
      <c r="B1436" s="2" t="s">
        <v>138</v>
      </c>
      <c r="C1436" s="2" t="s">
        <v>106</v>
      </c>
      <c r="D1436" s="2">
        <v>7087</v>
      </c>
      <c r="E1436" s="73">
        <v>43333</v>
      </c>
      <c r="F1436" s="2">
        <v>592999</v>
      </c>
      <c r="G1436" s="2">
        <v>1765801</v>
      </c>
      <c r="H1436" s="2">
        <v>83</v>
      </c>
      <c r="I1436" s="2">
        <v>45.267391204833984</v>
      </c>
      <c r="J1436" s="2">
        <v>27.235923767089844</v>
      </c>
      <c r="K1436" s="2">
        <v>3</v>
      </c>
      <c r="L1436" s="75">
        <v>4</v>
      </c>
      <c r="M1436" s="75">
        <v>7.9502134323120117</v>
      </c>
      <c r="N1436" s="75">
        <v>99</v>
      </c>
      <c r="O1436" s="75">
        <v>8</v>
      </c>
      <c r="P1436" s="75">
        <v>8</v>
      </c>
      <c r="S1436" s="2" t="s">
        <v>106</v>
      </c>
      <c r="T1436" s="2">
        <v>7087</v>
      </c>
      <c r="U1436" s="2">
        <v>160</v>
      </c>
      <c r="V1436" s="2">
        <v>1</v>
      </c>
      <c r="X1436" s="2" t="s">
        <v>106</v>
      </c>
      <c r="Y1436" s="2">
        <v>7087</v>
      </c>
      <c r="Z1436" s="2">
        <v>0</v>
      </c>
      <c r="AB1436" s="2" t="s">
        <v>106</v>
      </c>
      <c r="AC1436" s="2">
        <v>7087</v>
      </c>
      <c r="AD1436" s="2">
        <v>13</v>
      </c>
      <c r="AF1436" s="2" t="s">
        <v>106</v>
      </c>
      <c r="AG1436" s="2">
        <v>7087</v>
      </c>
      <c r="AH1436" s="2">
        <v>0</v>
      </c>
    </row>
    <row r="1437" spans="2:34" x14ac:dyDescent="0.2">
      <c r="B1437" s="2" t="s">
        <v>138</v>
      </c>
      <c r="C1437" s="2" t="s">
        <v>106</v>
      </c>
      <c r="D1437" s="2">
        <v>7088</v>
      </c>
      <c r="E1437" s="73">
        <v>43334</v>
      </c>
      <c r="F1437" s="2">
        <v>593003</v>
      </c>
      <c r="G1437" s="2">
        <v>1771797</v>
      </c>
      <c r="H1437" s="2">
        <v>84</v>
      </c>
      <c r="I1437" s="2">
        <v>44.704936981201172</v>
      </c>
      <c r="J1437" s="2">
        <v>79.967803955078125</v>
      </c>
      <c r="K1437" s="2">
        <v>2</v>
      </c>
      <c r="L1437" s="75">
        <v>10</v>
      </c>
      <c r="M1437" s="75">
        <v>7.9502134323120117</v>
      </c>
      <c r="N1437" s="75">
        <v>99</v>
      </c>
      <c r="O1437" s="75">
        <v>8</v>
      </c>
      <c r="P1437" s="75">
        <v>8</v>
      </c>
      <c r="S1437" s="2" t="s">
        <v>106</v>
      </c>
      <c r="T1437" s="2">
        <v>7088</v>
      </c>
      <c r="U1437" s="2">
        <v>160</v>
      </c>
      <c r="V1437" s="2">
        <v>1</v>
      </c>
      <c r="X1437" s="2" t="s">
        <v>106</v>
      </c>
      <c r="Y1437" s="2">
        <v>7088</v>
      </c>
      <c r="Z1437" s="2">
        <v>0</v>
      </c>
      <c r="AB1437" s="2" t="s">
        <v>106</v>
      </c>
      <c r="AC1437" s="2">
        <v>7088</v>
      </c>
      <c r="AD1437" s="2">
        <v>18</v>
      </c>
      <c r="AF1437" s="2" t="s">
        <v>106</v>
      </c>
      <c r="AG1437" s="2">
        <v>7088</v>
      </c>
      <c r="AH1437" s="2">
        <v>0</v>
      </c>
    </row>
    <row r="1438" spans="2:34" x14ac:dyDescent="0.2">
      <c r="B1438" s="2" t="s">
        <v>138</v>
      </c>
      <c r="C1438" s="2" t="s">
        <v>106</v>
      </c>
      <c r="D1438" s="2">
        <v>7089</v>
      </c>
      <c r="E1438" s="73">
        <v>43337</v>
      </c>
      <c r="F1438" s="2">
        <v>592998</v>
      </c>
      <c r="G1438" s="2">
        <v>1773702</v>
      </c>
      <c r="H1438" s="2">
        <v>127</v>
      </c>
      <c r="I1438" s="2">
        <v>98.431724548339844</v>
      </c>
      <c r="J1438" s="2">
        <v>29.976675033569336</v>
      </c>
      <c r="K1438" s="2">
        <v>6</v>
      </c>
      <c r="L1438" s="75">
        <v>4</v>
      </c>
      <c r="M1438" s="75">
        <v>7.9502134323120117</v>
      </c>
      <c r="N1438" s="75">
        <v>99</v>
      </c>
      <c r="O1438" s="75">
        <v>8</v>
      </c>
      <c r="P1438" s="75">
        <v>8</v>
      </c>
      <c r="S1438" s="2" t="s">
        <v>106</v>
      </c>
      <c r="T1438" s="2">
        <v>7089</v>
      </c>
      <c r="U1438" s="2">
        <v>160</v>
      </c>
      <c r="V1438" s="2">
        <v>1</v>
      </c>
      <c r="X1438" s="2" t="s">
        <v>106</v>
      </c>
      <c r="Y1438" s="2">
        <v>7089</v>
      </c>
      <c r="Z1438" s="2">
        <v>0</v>
      </c>
      <c r="AB1438" s="2" t="s">
        <v>106</v>
      </c>
      <c r="AC1438" s="2">
        <v>7089</v>
      </c>
      <c r="AD1438" s="2">
        <v>13</v>
      </c>
      <c r="AF1438" s="2" t="s">
        <v>106</v>
      </c>
      <c r="AG1438" s="2">
        <v>7089</v>
      </c>
      <c r="AH1438" s="2">
        <v>0</v>
      </c>
    </row>
    <row r="1439" spans="2:34" x14ac:dyDescent="0.2">
      <c r="B1439" s="2" t="s">
        <v>138</v>
      </c>
      <c r="C1439" s="2" t="s">
        <v>106</v>
      </c>
      <c r="D1439" s="2">
        <v>7092</v>
      </c>
      <c r="E1439" s="73">
        <v>43334</v>
      </c>
      <c r="F1439" s="2">
        <v>593999</v>
      </c>
      <c r="G1439" s="2">
        <v>1765899</v>
      </c>
      <c r="H1439" s="2">
        <v>85</v>
      </c>
      <c r="I1439" s="2">
        <v>28.16557502746582</v>
      </c>
      <c r="J1439" s="2">
        <v>6.5804800987243652</v>
      </c>
      <c r="K1439" s="2">
        <v>2</v>
      </c>
      <c r="L1439" s="75">
        <v>1</v>
      </c>
      <c r="M1439" s="75">
        <v>7.9502134323120117</v>
      </c>
      <c r="N1439" s="75">
        <v>99</v>
      </c>
      <c r="O1439" s="75">
        <v>8</v>
      </c>
      <c r="P1439" s="75">
        <v>8</v>
      </c>
      <c r="S1439" s="2" t="s">
        <v>106</v>
      </c>
      <c r="T1439" s="2">
        <v>7092</v>
      </c>
      <c r="U1439" s="2">
        <v>140</v>
      </c>
      <c r="V1439" s="2">
        <v>1</v>
      </c>
      <c r="X1439" s="2" t="s">
        <v>106</v>
      </c>
      <c r="Y1439" s="2">
        <v>7092</v>
      </c>
      <c r="Z1439" s="2">
        <v>0</v>
      </c>
      <c r="AB1439" s="2" t="s">
        <v>106</v>
      </c>
      <c r="AC1439" s="2">
        <v>7092</v>
      </c>
      <c r="AD1439" s="2">
        <v>6</v>
      </c>
      <c r="AF1439" s="2" t="s">
        <v>106</v>
      </c>
      <c r="AG1439" s="2">
        <v>7092</v>
      </c>
      <c r="AH1439" s="2">
        <v>0</v>
      </c>
    </row>
    <row r="1440" spans="2:34" x14ac:dyDescent="0.2">
      <c r="B1440" s="2" t="s">
        <v>138</v>
      </c>
      <c r="C1440" s="2" t="s">
        <v>106</v>
      </c>
      <c r="D1440" s="2">
        <v>7093</v>
      </c>
      <c r="E1440" s="73">
        <v>43334</v>
      </c>
      <c r="F1440" s="2">
        <v>593999</v>
      </c>
      <c r="G1440" s="2">
        <v>1771899</v>
      </c>
      <c r="H1440" s="2">
        <v>112</v>
      </c>
      <c r="I1440" s="2">
        <v>0</v>
      </c>
      <c r="J1440" s="2">
        <v>70.371604919433594</v>
      </c>
      <c r="K1440" s="2">
        <v>0</v>
      </c>
      <c r="L1440" s="75">
        <v>10</v>
      </c>
      <c r="M1440" s="75">
        <v>7.9502134323120117</v>
      </c>
      <c r="N1440" s="75">
        <v>99</v>
      </c>
      <c r="O1440" s="75">
        <v>8</v>
      </c>
      <c r="P1440" s="75">
        <v>8</v>
      </c>
      <c r="S1440" s="2" t="s">
        <v>106</v>
      </c>
      <c r="T1440" s="2">
        <v>7093</v>
      </c>
      <c r="U1440" s="2">
        <v>160</v>
      </c>
      <c r="V1440" s="2">
        <v>1</v>
      </c>
      <c r="X1440" s="2" t="s">
        <v>106</v>
      </c>
      <c r="Y1440" s="2">
        <v>7093</v>
      </c>
      <c r="Z1440" s="2">
        <v>1</v>
      </c>
      <c r="AB1440" s="2" t="s">
        <v>106</v>
      </c>
      <c r="AC1440" s="2">
        <v>7093</v>
      </c>
      <c r="AD1440" s="2">
        <v>9</v>
      </c>
      <c r="AF1440" s="2" t="s">
        <v>106</v>
      </c>
      <c r="AG1440" s="2">
        <v>7093</v>
      </c>
      <c r="AH1440" s="2">
        <v>0</v>
      </c>
    </row>
    <row r="1441" spans="2:34" x14ac:dyDescent="0.2">
      <c r="B1441" s="2" t="s">
        <v>138</v>
      </c>
      <c r="C1441" s="2" t="s">
        <v>106</v>
      </c>
      <c r="D1441" s="2">
        <v>7094</v>
      </c>
      <c r="E1441" s="73">
        <v>43337</v>
      </c>
      <c r="F1441" s="2">
        <v>593999</v>
      </c>
      <c r="G1441" s="2">
        <v>1773900</v>
      </c>
      <c r="H1441" s="2">
        <v>126</v>
      </c>
      <c r="I1441" s="2">
        <v>93.640106201171875</v>
      </c>
      <c r="J1441" s="2">
        <v>38.643096923828125</v>
      </c>
      <c r="K1441" s="2">
        <v>5</v>
      </c>
      <c r="L1441" s="75">
        <v>5</v>
      </c>
      <c r="M1441" s="75">
        <v>7.9502134323120117</v>
      </c>
      <c r="N1441" s="75">
        <v>99</v>
      </c>
      <c r="O1441" s="75">
        <v>8</v>
      </c>
      <c r="P1441" s="75">
        <v>8</v>
      </c>
      <c r="S1441" s="2" t="s">
        <v>106</v>
      </c>
      <c r="T1441" s="2">
        <v>7094</v>
      </c>
      <c r="U1441" s="2">
        <v>160</v>
      </c>
      <c r="V1441" s="2">
        <v>1</v>
      </c>
      <c r="X1441" s="2" t="s">
        <v>106</v>
      </c>
      <c r="Y1441" s="2">
        <v>7094</v>
      </c>
      <c r="Z1441" s="2">
        <v>1</v>
      </c>
      <c r="AB1441" s="2" t="s">
        <v>106</v>
      </c>
      <c r="AC1441" s="2">
        <v>7094</v>
      </c>
      <c r="AD1441" s="2">
        <v>15</v>
      </c>
      <c r="AF1441" s="2" t="s">
        <v>106</v>
      </c>
      <c r="AG1441" s="2">
        <v>7094</v>
      </c>
      <c r="AH1441" s="2">
        <v>0</v>
      </c>
    </row>
    <row r="1442" spans="2:34" x14ac:dyDescent="0.2">
      <c r="B1442" s="2" t="s">
        <v>138</v>
      </c>
      <c r="C1442" s="2" t="s">
        <v>106</v>
      </c>
      <c r="D1442" s="2">
        <v>7095</v>
      </c>
      <c r="E1442" s="73">
        <v>43335</v>
      </c>
      <c r="F1442" s="2">
        <v>594001</v>
      </c>
      <c r="G1442" s="2">
        <v>1775805</v>
      </c>
      <c r="H1442" s="2">
        <v>91</v>
      </c>
      <c r="I1442" s="2">
        <v>230.76161193847656</v>
      </c>
      <c r="J1442" s="2">
        <v>43.020309448242187</v>
      </c>
      <c r="K1442" s="2">
        <v>13</v>
      </c>
      <c r="L1442" s="75">
        <v>6</v>
      </c>
      <c r="M1442" s="75">
        <v>7.9502134323120117</v>
      </c>
      <c r="N1442" s="75">
        <v>99</v>
      </c>
      <c r="O1442" s="75">
        <v>8</v>
      </c>
      <c r="P1442" s="75">
        <v>8</v>
      </c>
      <c r="S1442" s="2" t="s">
        <v>106</v>
      </c>
      <c r="T1442" s="2">
        <v>7095</v>
      </c>
      <c r="U1442" s="2">
        <v>160</v>
      </c>
      <c r="V1442" s="2">
        <v>1</v>
      </c>
      <c r="X1442" s="2" t="s">
        <v>106</v>
      </c>
      <c r="Y1442" s="2">
        <v>7095</v>
      </c>
      <c r="Z1442" s="2">
        <v>0</v>
      </c>
      <c r="AB1442" s="2" t="s">
        <v>106</v>
      </c>
      <c r="AC1442" s="2">
        <v>7095</v>
      </c>
      <c r="AD1442" s="2">
        <v>32</v>
      </c>
      <c r="AF1442" s="2" t="s">
        <v>106</v>
      </c>
      <c r="AG1442" s="2">
        <v>7095</v>
      </c>
      <c r="AH1442" s="2">
        <v>0</v>
      </c>
    </row>
    <row r="1443" spans="2:34" x14ac:dyDescent="0.2">
      <c r="B1443" s="2" t="s">
        <v>138</v>
      </c>
      <c r="C1443" s="2" t="s">
        <v>106</v>
      </c>
      <c r="D1443" s="2">
        <v>7096</v>
      </c>
      <c r="E1443" s="73">
        <v>43335</v>
      </c>
      <c r="F1443" s="2">
        <v>594002</v>
      </c>
      <c r="G1443" s="2">
        <v>1781808</v>
      </c>
      <c r="H1443" s="2">
        <v>90</v>
      </c>
      <c r="I1443" s="2">
        <v>104.4810791015625</v>
      </c>
      <c r="J1443" s="2">
        <v>109.13846588134766</v>
      </c>
      <c r="K1443" s="2">
        <v>8</v>
      </c>
      <c r="L1443" s="75">
        <v>15</v>
      </c>
      <c r="M1443" s="75">
        <v>8.0305185317993164</v>
      </c>
      <c r="N1443" s="75">
        <v>100</v>
      </c>
      <c r="O1443" s="75">
        <v>8</v>
      </c>
      <c r="P1443" s="75">
        <v>8</v>
      </c>
      <c r="S1443" s="2" t="s">
        <v>106</v>
      </c>
      <c r="T1443" s="2">
        <v>7096</v>
      </c>
      <c r="U1443" s="2">
        <v>160</v>
      </c>
      <c r="V1443" s="2">
        <v>1</v>
      </c>
      <c r="X1443" s="2" t="s">
        <v>106</v>
      </c>
      <c r="Y1443" s="2">
        <v>7096</v>
      </c>
      <c r="Z1443" s="2">
        <v>0</v>
      </c>
      <c r="AB1443" s="2" t="s">
        <v>106</v>
      </c>
      <c r="AC1443" s="2">
        <v>7096</v>
      </c>
      <c r="AD1443" s="2">
        <v>36</v>
      </c>
      <c r="AF1443" s="2" t="s">
        <v>106</v>
      </c>
      <c r="AG1443" s="2">
        <v>7096</v>
      </c>
      <c r="AH1443" s="2">
        <v>0</v>
      </c>
    </row>
    <row r="1444" spans="2:34" x14ac:dyDescent="0.2">
      <c r="B1444" s="2" t="s">
        <v>138</v>
      </c>
      <c r="C1444" s="2" t="s">
        <v>106</v>
      </c>
      <c r="D1444" s="2">
        <v>7097</v>
      </c>
      <c r="E1444" s="73">
        <v>43336</v>
      </c>
      <c r="F1444" s="2">
        <v>595000</v>
      </c>
      <c r="G1444" s="2">
        <v>1775900</v>
      </c>
      <c r="H1444" s="2">
        <v>78</v>
      </c>
      <c r="I1444" s="2">
        <v>11.879681587219238</v>
      </c>
      <c r="J1444" s="2">
        <v>13.470443725585937</v>
      </c>
      <c r="K1444" s="2">
        <v>1</v>
      </c>
      <c r="L1444" s="75">
        <v>2</v>
      </c>
      <c r="M1444" s="75">
        <v>7.9502134323120117</v>
      </c>
      <c r="N1444" s="75">
        <v>99</v>
      </c>
      <c r="O1444" s="75">
        <v>8</v>
      </c>
      <c r="P1444" s="75">
        <v>8</v>
      </c>
      <c r="S1444" s="2" t="s">
        <v>106</v>
      </c>
      <c r="T1444" s="2">
        <v>7097</v>
      </c>
      <c r="U1444" s="2">
        <v>160</v>
      </c>
      <c r="V1444" s="2">
        <v>1</v>
      </c>
      <c r="X1444" s="2" t="s">
        <v>106</v>
      </c>
      <c r="Y1444" s="2">
        <v>7097</v>
      </c>
      <c r="Z1444" s="2">
        <v>0</v>
      </c>
      <c r="AB1444" s="2" t="s">
        <v>106</v>
      </c>
      <c r="AC1444" s="2">
        <v>7097</v>
      </c>
      <c r="AD1444" s="2">
        <v>34</v>
      </c>
      <c r="AF1444" s="2" t="s">
        <v>106</v>
      </c>
      <c r="AG1444" s="2">
        <v>7097</v>
      </c>
      <c r="AH1444" s="2">
        <v>0</v>
      </c>
    </row>
    <row r="1445" spans="2:34" x14ac:dyDescent="0.2">
      <c r="B1445" s="2" t="s">
        <v>138</v>
      </c>
      <c r="C1445" s="2" t="s">
        <v>106</v>
      </c>
      <c r="D1445" s="2">
        <v>7098</v>
      </c>
      <c r="E1445" s="73">
        <v>43336</v>
      </c>
      <c r="F1445" s="2">
        <v>595000</v>
      </c>
      <c r="G1445" s="2">
        <v>1781901</v>
      </c>
      <c r="H1445" s="2">
        <v>79</v>
      </c>
      <c r="I1445" s="2">
        <v>114.24203491210937</v>
      </c>
      <c r="J1445" s="2">
        <v>15.799028396606445</v>
      </c>
      <c r="K1445" s="2">
        <v>6</v>
      </c>
      <c r="L1445" s="75">
        <v>2</v>
      </c>
      <c r="M1445" s="75">
        <v>7.9502134323120117</v>
      </c>
      <c r="N1445" s="75">
        <v>99</v>
      </c>
      <c r="O1445" s="75">
        <v>8</v>
      </c>
      <c r="P1445" s="75">
        <v>8</v>
      </c>
      <c r="S1445" s="2" t="s">
        <v>106</v>
      </c>
      <c r="T1445" s="2">
        <v>7098</v>
      </c>
      <c r="U1445" s="2">
        <v>160</v>
      </c>
      <c r="V1445" s="2">
        <v>1</v>
      </c>
      <c r="X1445" s="2" t="s">
        <v>106</v>
      </c>
      <c r="Y1445" s="2">
        <v>7098</v>
      </c>
      <c r="Z1445" s="2">
        <v>0</v>
      </c>
      <c r="AB1445" s="2" t="s">
        <v>106</v>
      </c>
      <c r="AC1445" s="2">
        <v>7098</v>
      </c>
      <c r="AD1445" s="2">
        <v>16</v>
      </c>
      <c r="AF1445" s="2" t="s">
        <v>106</v>
      </c>
      <c r="AG1445" s="2">
        <v>7098</v>
      </c>
      <c r="AH1445" s="2">
        <v>0</v>
      </c>
    </row>
    <row r="1446" spans="2:34" x14ac:dyDescent="0.2">
      <c r="B1446" s="2" t="s">
        <v>138</v>
      </c>
      <c r="C1446" s="2" t="s">
        <v>106</v>
      </c>
      <c r="D1446" s="2">
        <v>7099</v>
      </c>
      <c r="E1446" s="73">
        <v>43336</v>
      </c>
      <c r="F1446" s="2">
        <v>595005</v>
      </c>
      <c r="G1446" s="2">
        <v>1783902</v>
      </c>
      <c r="H1446" s="2">
        <v>82</v>
      </c>
      <c r="I1446" s="2">
        <v>56.807178497314453</v>
      </c>
      <c r="J1446" s="2">
        <v>30.600252151489258</v>
      </c>
      <c r="K1446" s="2">
        <v>4</v>
      </c>
      <c r="L1446" s="75">
        <v>4</v>
      </c>
      <c r="M1446" s="75">
        <v>7.869908332824707</v>
      </c>
      <c r="N1446" s="75">
        <v>98</v>
      </c>
      <c r="O1446" s="75">
        <v>8</v>
      </c>
      <c r="P1446" s="75">
        <v>8</v>
      </c>
      <c r="S1446" s="2" t="s">
        <v>106</v>
      </c>
      <c r="T1446" s="2">
        <v>7099</v>
      </c>
      <c r="U1446" s="2">
        <v>140</v>
      </c>
      <c r="V1446" s="2">
        <v>1</v>
      </c>
      <c r="X1446" s="2" t="s">
        <v>106</v>
      </c>
      <c r="Y1446" s="2">
        <v>7099</v>
      </c>
      <c r="Z1446" s="2">
        <v>0</v>
      </c>
      <c r="AB1446" s="2" t="s">
        <v>106</v>
      </c>
      <c r="AC1446" s="2">
        <v>7099</v>
      </c>
      <c r="AD1446" s="2">
        <v>4</v>
      </c>
      <c r="AF1446" s="2" t="s">
        <v>106</v>
      </c>
      <c r="AG1446" s="2">
        <v>7099</v>
      </c>
      <c r="AH1446" s="2">
        <v>0</v>
      </c>
    </row>
    <row r="1447" spans="2:34" x14ac:dyDescent="0.2">
      <c r="B1447" s="2" t="s">
        <v>138</v>
      </c>
      <c r="C1447" s="2" t="s">
        <v>106</v>
      </c>
      <c r="D1447" s="2">
        <v>9521</v>
      </c>
      <c r="E1447" s="73">
        <v>43327</v>
      </c>
      <c r="F1447" s="2">
        <v>601003</v>
      </c>
      <c r="G1447" s="2">
        <v>1722005</v>
      </c>
      <c r="H1447" s="2">
        <v>30</v>
      </c>
      <c r="I1447" s="2">
        <v>1390.34033203125</v>
      </c>
      <c r="J1447" s="2">
        <v>172.72006225585937</v>
      </c>
      <c r="K1447" s="2">
        <v>49</v>
      </c>
      <c r="L1447" s="75">
        <v>21</v>
      </c>
      <c r="M1447" s="75">
        <v>8.0305185317993164</v>
      </c>
      <c r="N1447" s="75">
        <v>100</v>
      </c>
      <c r="O1447" s="75">
        <v>8</v>
      </c>
      <c r="P1447" s="75">
        <v>8</v>
      </c>
      <c r="S1447" s="2" t="s">
        <v>106</v>
      </c>
      <c r="T1447" s="2">
        <v>9521</v>
      </c>
      <c r="U1447" s="2">
        <v>160</v>
      </c>
      <c r="V1447" s="2">
        <v>1</v>
      </c>
      <c r="X1447" s="2" t="s">
        <v>106</v>
      </c>
      <c r="Y1447" s="2">
        <v>9521</v>
      </c>
      <c r="Z1447" s="2">
        <v>0</v>
      </c>
      <c r="AB1447" s="2" t="s">
        <v>106</v>
      </c>
      <c r="AC1447" s="2">
        <v>9521</v>
      </c>
      <c r="AD1447" s="2">
        <v>20</v>
      </c>
      <c r="AF1447" s="2" t="s">
        <v>106</v>
      </c>
      <c r="AG1447" s="2">
        <v>9521</v>
      </c>
      <c r="AH1447" s="2">
        <v>0</v>
      </c>
    </row>
    <row r="1448" spans="2:34" x14ac:dyDescent="0.2">
      <c r="B1448" s="2" t="s">
        <v>138</v>
      </c>
      <c r="C1448" s="2" t="s">
        <v>106</v>
      </c>
      <c r="D1448" s="2">
        <v>9522</v>
      </c>
      <c r="E1448" s="73">
        <v>43327</v>
      </c>
      <c r="F1448" s="2">
        <v>600997</v>
      </c>
      <c r="G1448" s="2">
        <v>1724101</v>
      </c>
      <c r="H1448" s="2">
        <v>28</v>
      </c>
      <c r="I1448" s="2">
        <v>570.655517578125</v>
      </c>
      <c r="J1448" s="2">
        <v>154.43309020996094</v>
      </c>
      <c r="K1448" s="2">
        <v>32</v>
      </c>
      <c r="L1448" s="75">
        <v>19</v>
      </c>
      <c r="M1448" s="75">
        <v>7.9502134323120117</v>
      </c>
      <c r="N1448" s="75">
        <v>99</v>
      </c>
      <c r="O1448" s="75">
        <v>8</v>
      </c>
      <c r="P1448" s="75">
        <v>8</v>
      </c>
      <c r="S1448" s="2" t="s">
        <v>106</v>
      </c>
      <c r="T1448" s="2">
        <v>9522</v>
      </c>
      <c r="U1448" s="2">
        <v>160</v>
      </c>
      <c r="V1448" s="2">
        <v>1</v>
      </c>
      <c r="X1448" s="2" t="s">
        <v>106</v>
      </c>
      <c r="Y1448" s="2">
        <v>9522</v>
      </c>
      <c r="Z1448" s="2">
        <v>0</v>
      </c>
      <c r="AB1448" s="2" t="s">
        <v>106</v>
      </c>
      <c r="AC1448" s="2">
        <v>9522</v>
      </c>
      <c r="AD1448" s="2">
        <v>13</v>
      </c>
      <c r="AF1448" s="2" t="s">
        <v>106</v>
      </c>
      <c r="AG1448" s="2">
        <v>9522</v>
      </c>
      <c r="AH1448" s="2">
        <v>0</v>
      </c>
    </row>
    <row r="1449" spans="2:34" x14ac:dyDescent="0.2">
      <c r="B1449" s="2" t="s">
        <v>138</v>
      </c>
      <c r="C1449" s="2" t="s">
        <v>106</v>
      </c>
      <c r="D1449" s="2">
        <v>9523</v>
      </c>
      <c r="E1449" s="73">
        <v>43327</v>
      </c>
      <c r="F1449" s="2">
        <v>602005</v>
      </c>
      <c r="G1449" s="2">
        <v>1720401</v>
      </c>
      <c r="H1449" s="2">
        <v>31</v>
      </c>
      <c r="I1449" s="2">
        <v>401.663818359375</v>
      </c>
      <c r="J1449" s="2">
        <v>27.844526290893555</v>
      </c>
      <c r="K1449" s="2">
        <v>13</v>
      </c>
      <c r="L1449" s="75">
        <v>4</v>
      </c>
      <c r="M1449" s="75">
        <v>7.9502134323120117</v>
      </c>
      <c r="N1449" s="75">
        <v>99</v>
      </c>
      <c r="O1449" s="75">
        <v>8</v>
      </c>
      <c r="P1449" s="75">
        <v>8</v>
      </c>
      <c r="S1449" s="2" t="s">
        <v>106</v>
      </c>
      <c r="T1449" s="2">
        <v>9523</v>
      </c>
      <c r="U1449" s="2">
        <v>160</v>
      </c>
      <c r="V1449" s="2">
        <v>1</v>
      </c>
      <c r="X1449" s="2" t="s">
        <v>106</v>
      </c>
      <c r="Y1449" s="2">
        <v>9523</v>
      </c>
      <c r="Z1449" s="2">
        <v>0</v>
      </c>
      <c r="AB1449" s="2" t="s">
        <v>106</v>
      </c>
      <c r="AC1449" s="2">
        <v>9523</v>
      </c>
      <c r="AD1449" s="2">
        <v>31</v>
      </c>
      <c r="AF1449" s="2" t="s">
        <v>106</v>
      </c>
      <c r="AG1449" s="2">
        <v>9523</v>
      </c>
      <c r="AH1449" s="2">
        <v>0</v>
      </c>
    </row>
    <row r="1450" spans="2:34" x14ac:dyDescent="0.2">
      <c r="B1450" s="2" t="s">
        <v>138</v>
      </c>
      <c r="C1450" s="2" t="s">
        <v>106</v>
      </c>
      <c r="D1450" s="2">
        <v>9524</v>
      </c>
      <c r="E1450" s="73">
        <v>43328</v>
      </c>
      <c r="F1450" s="2">
        <v>602010</v>
      </c>
      <c r="G1450" s="2">
        <v>1724566</v>
      </c>
      <c r="H1450" s="2">
        <v>10</v>
      </c>
      <c r="I1450" s="2">
        <v>1297.80517578125</v>
      </c>
      <c r="J1450" s="2">
        <v>112.4588623046875</v>
      </c>
      <c r="K1450" s="2">
        <v>51</v>
      </c>
      <c r="L1450" s="75">
        <v>19</v>
      </c>
      <c r="M1450" s="75">
        <v>7.9502134323120117</v>
      </c>
      <c r="N1450" s="75">
        <v>99</v>
      </c>
      <c r="O1450" s="75">
        <v>8</v>
      </c>
      <c r="P1450" s="75">
        <v>8</v>
      </c>
      <c r="S1450" s="2" t="s">
        <v>106</v>
      </c>
      <c r="T1450" s="2">
        <v>9524</v>
      </c>
      <c r="U1450" s="2">
        <v>160</v>
      </c>
      <c r="V1450" s="2">
        <v>1</v>
      </c>
      <c r="X1450" s="2" t="s">
        <v>106</v>
      </c>
      <c r="Y1450" s="2">
        <v>9524</v>
      </c>
      <c r="Z1450" s="2">
        <v>0</v>
      </c>
      <c r="AB1450" s="2" t="s">
        <v>106</v>
      </c>
      <c r="AC1450" s="2">
        <v>9524</v>
      </c>
      <c r="AD1450" s="2">
        <v>4</v>
      </c>
      <c r="AF1450" s="2" t="s">
        <v>106</v>
      </c>
      <c r="AG1450" s="2">
        <v>9524</v>
      </c>
      <c r="AH1450" s="2">
        <v>0</v>
      </c>
    </row>
    <row r="1451" spans="2:34" x14ac:dyDescent="0.2">
      <c r="B1451" s="2" t="s">
        <v>138</v>
      </c>
      <c r="C1451" s="2" t="s">
        <v>106</v>
      </c>
      <c r="D1451" s="2">
        <v>9525</v>
      </c>
      <c r="E1451" s="73">
        <v>43331</v>
      </c>
      <c r="F1451" s="2">
        <v>601996</v>
      </c>
      <c r="G1451" s="2">
        <v>1730396</v>
      </c>
      <c r="H1451" s="2">
        <v>27</v>
      </c>
      <c r="I1451" s="2">
        <v>1485.1011962890625</v>
      </c>
      <c r="J1451" s="2">
        <v>193.96401977539062</v>
      </c>
      <c r="K1451" s="2">
        <v>68</v>
      </c>
      <c r="L1451" s="75">
        <v>24</v>
      </c>
      <c r="M1451" s="75">
        <v>7.9502134323120117</v>
      </c>
      <c r="N1451" s="75">
        <v>99</v>
      </c>
      <c r="O1451" s="75">
        <v>8</v>
      </c>
      <c r="P1451" s="75">
        <v>8</v>
      </c>
      <c r="S1451" s="2" t="s">
        <v>106</v>
      </c>
      <c r="T1451" s="2">
        <v>9525</v>
      </c>
      <c r="U1451" s="2">
        <v>160</v>
      </c>
      <c r="V1451" s="2">
        <v>1</v>
      </c>
      <c r="X1451" s="2" t="s">
        <v>106</v>
      </c>
      <c r="Y1451" s="2">
        <v>9525</v>
      </c>
      <c r="Z1451" s="2">
        <v>0</v>
      </c>
      <c r="AB1451" s="2" t="s">
        <v>106</v>
      </c>
      <c r="AC1451" s="2">
        <v>9525</v>
      </c>
      <c r="AD1451" s="2">
        <v>11</v>
      </c>
      <c r="AF1451" s="2" t="s">
        <v>106</v>
      </c>
      <c r="AG1451" s="2">
        <v>9525</v>
      </c>
      <c r="AH1451" s="2">
        <v>0</v>
      </c>
    </row>
    <row r="1452" spans="2:34" x14ac:dyDescent="0.2">
      <c r="B1452" s="2" t="s">
        <v>138</v>
      </c>
      <c r="C1452" s="2" t="s">
        <v>106</v>
      </c>
      <c r="D1452" s="2">
        <v>9526</v>
      </c>
      <c r="E1452" s="73">
        <v>43329</v>
      </c>
      <c r="F1452" s="2">
        <v>603000</v>
      </c>
      <c r="G1452" s="2">
        <v>1722606</v>
      </c>
      <c r="H1452" s="2">
        <v>28</v>
      </c>
      <c r="I1452" s="2">
        <v>15.951902389526367</v>
      </c>
      <c r="J1452" s="2">
        <v>7.8786296844482422</v>
      </c>
      <c r="K1452" s="2">
        <v>1</v>
      </c>
      <c r="L1452" s="75">
        <v>1</v>
      </c>
      <c r="M1452" s="75">
        <v>7.9502134323120117</v>
      </c>
      <c r="N1452" s="75">
        <v>99</v>
      </c>
      <c r="O1452" s="75">
        <v>8</v>
      </c>
      <c r="P1452" s="75">
        <v>8</v>
      </c>
      <c r="S1452" s="2" t="s">
        <v>106</v>
      </c>
      <c r="T1452" s="2">
        <v>9526</v>
      </c>
      <c r="U1452" s="2">
        <v>160</v>
      </c>
      <c r="V1452" s="2">
        <v>1</v>
      </c>
      <c r="X1452" s="2" t="s">
        <v>106</v>
      </c>
      <c r="Y1452" s="2">
        <v>9526</v>
      </c>
      <c r="Z1452" s="2">
        <v>0</v>
      </c>
      <c r="AB1452" s="2" t="s">
        <v>106</v>
      </c>
      <c r="AC1452" s="2">
        <v>9526</v>
      </c>
      <c r="AD1452" s="2">
        <v>27</v>
      </c>
      <c r="AF1452" s="2" t="s">
        <v>106</v>
      </c>
      <c r="AG1452" s="2">
        <v>9526</v>
      </c>
      <c r="AH1452" s="2">
        <v>0</v>
      </c>
    </row>
    <row r="1453" spans="2:34" x14ac:dyDescent="0.2">
      <c r="B1453" s="2" t="s">
        <v>138</v>
      </c>
      <c r="C1453" s="2" t="s">
        <v>106</v>
      </c>
      <c r="D1453" s="2">
        <v>9527</v>
      </c>
      <c r="E1453" s="73">
        <v>43329</v>
      </c>
      <c r="F1453" s="2">
        <v>603003</v>
      </c>
      <c r="G1453" s="2">
        <v>1724498</v>
      </c>
      <c r="H1453" s="2">
        <v>18</v>
      </c>
      <c r="I1453" s="2">
        <v>721.6436767578125</v>
      </c>
      <c r="J1453" s="2">
        <v>88.582351684570313</v>
      </c>
      <c r="K1453" s="2">
        <v>37</v>
      </c>
      <c r="L1453" s="75">
        <v>14</v>
      </c>
      <c r="M1453" s="75">
        <v>7.9502134323120117</v>
      </c>
      <c r="N1453" s="75">
        <v>99</v>
      </c>
      <c r="O1453" s="75">
        <v>8</v>
      </c>
      <c r="P1453" s="75">
        <v>8</v>
      </c>
      <c r="S1453" s="2" t="s">
        <v>106</v>
      </c>
      <c r="T1453" s="2">
        <v>9527</v>
      </c>
      <c r="U1453" s="2">
        <v>160</v>
      </c>
      <c r="V1453" s="2">
        <v>1</v>
      </c>
      <c r="X1453" s="2" t="s">
        <v>106</v>
      </c>
      <c r="Y1453" s="2">
        <v>9527</v>
      </c>
      <c r="Z1453" s="2">
        <v>0</v>
      </c>
      <c r="AB1453" s="2" t="s">
        <v>106</v>
      </c>
      <c r="AC1453" s="2">
        <v>9527</v>
      </c>
      <c r="AD1453" s="2">
        <v>3</v>
      </c>
      <c r="AF1453" s="2" t="s">
        <v>106</v>
      </c>
      <c r="AG1453" s="2">
        <v>9527</v>
      </c>
      <c r="AH1453" s="2">
        <v>0</v>
      </c>
    </row>
    <row r="1454" spans="2:34" x14ac:dyDescent="0.2">
      <c r="B1454" s="2" t="s">
        <v>138</v>
      </c>
      <c r="C1454" s="2" t="s">
        <v>106</v>
      </c>
      <c r="D1454" s="2">
        <v>9528</v>
      </c>
      <c r="E1454" s="73">
        <v>43331</v>
      </c>
      <c r="F1454" s="2">
        <v>602995</v>
      </c>
      <c r="G1454" s="2">
        <v>1730689</v>
      </c>
      <c r="H1454" s="2">
        <v>12</v>
      </c>
      <c r="I1454" s="2">
        <v>745.77618408203125</v>
      </c>
      <c r="J1454" s="2">
        <v>85.573379516601563</v>
      </c>
      <c r="K1454" s="2">
        <v>31</v>
      </c>
      <c r="L1454" s="75">
        <v>12</v>
      </c>
      <c r="M1454" s="75">
        <v>7.869908332824707</v>
      </c>
      <c r="N1454" s="75">
        <v>98</v>
      </c>
      <c r="O1454" s="75">
        <v>8</v>
      </c>
      <c r="P1454" s="75">
        <v>8</v>
      </c>
      <c r="S1454" s="2" t="s">
        <v>106</v>
      </c>
      <c r="T1454" s="2">
        <v>9528</v>
      </c>
      <c r="U1454" s="2">
        <v>160</v>
      </c>
      <c r="V1454" s="2">
        <v>1</v>
      </c>
      <c r="X1454" s="2" t="s">
        <v>106</v>
      </c>
      <c r="Y1454" s="2">
        <v>9528</v>
      </c>
      <c r="Z1454" s="2">
        <v>0</v>
      </c>
      <c r="AB1454" s="2" t="s">
        <v>106</v>
      </c>
      <c r="AC1454" s="2">
        <v>9528</v>
      </c>
      <c r="AD1454" s="2">
        <v>2</v>
      </c>
      <c r="AF1454" s="2" t="s">
        <v>106</v>
      </c>
      <c r="AG1454" s="2">
        <v>9528</v>
      </c>
      <c r="AH1454" s="2">
        <v>0</v>
      </c>
    </row>
    <row r="1455" spans="2:34" x14ac:dyDescent="0.2">
      <c r="B1455" s="2" t="s">
        <v>138</v>
      </c>
      <c r="C1455" s="2" t="s">
        <v>106</v>
      </c>
      <c r="D1455" s="2">
        <v>9530</v>
      </c>
      <c r="E1455" s="73">
        <v>43329</v>
      </c>
      <c r="F1455" s="2">
        <v>604002</v>
      </c>
      <c r="G1455" s="2">
        <v>1724701</v>
      </c>
      <c r="H1455" s="2">
        <v>22</v>
      </c>
      <c r="I1455" s="2">
        <v>232.21688842773437</v>
      </c>
      <c r="J1455" s="2">
        <v>237.31529235839844</v>
      </c>
      <c r="K1455" s="2">
        <v>12</v>
      </c>
      <c r="L1455" s="75">
        <v>44</v>
      </c>
      <c r="M1455" s="75">
        <v>7.9502134323120117</v>
      </c>
      <c r="N1455" s="75">
        <v>99</v>
      </c>
      <c r="O1455" s="75">
        <v>8</v>
      </c>
      <c r="P1455" s="75">
        <v>8</v>
      </c>
      <c r="S1455" s="2" t="s">
        <v>106</v>
      </c>
      <c r="T1455" s="2">
        <v>9530</v>
      </c>
      <c r="U1455" s="2">
        <v>160</v>
      </c>
      <c r="V1455" s="2">
        <v>1</v>
      </c>
      <c r="X1455" s="2" t="s">
        <v>106</v>
      </c>
      <c r="Y1455" s="2">
        <v>9530</v>
      </c>
      <c r="Z1455" s="2">
        <v>0</v>
      </c>
      <c r="AB1455" s="2" t="s">
        <v>106</v>
      </c>
      <c r="AC1455" s="2">
        <v>9530</v>
      </c>
      <c r="AD1455" s="2">
        <v>16</v>
      </c>
      <c r="AF1455" s="2" t="s">
        <v>106</v>
      </c>
      <c r="AG1455" s="2">
        <v>9530</v>
      </c>
      <c r="AH1455" s="2">
        <v>0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3"/>
  <sheetViews>
    <sheetView workbookViewId="0">
      <selection activeCell="C38" sqref="C38"/>
    </sheetView>
  </sheetViews>
  <sheetFormatPr defaultRowHeight="12.75" x14ac:dyDescent="0.2"/>
  <cols>
    <col min="6" max="6" width="29.140625" customWidth="1"/>
    <col min="7" max="7" width="8" customWidth="1"/>
    <col min="12" max="12" width="36" customWidth="1"/>
  </cols>
  <sheetData>
    <row r="2" spans="2:13" x14ac:dyDescent="0.2">
      <c r="B2" s="17"/>
      <c r="C2" s="18" t="s">
        <v>28</v>
      </c>
      <c r="D2" s="19"/>
      <c r="E2" s="19"/>
      <c r="F2" s="19"/>
      <c r="G2" s="19"/>
      <c r="H2" s="19"/>
      <c r="I2" s="19"/>
      <c r="J2" s="19"/>
      <c r="K2" s="20"/>
    </row>
    <row r="3" spans="2:13" x14ac:dyDescent="0.2">
      <c r="B3" s="21"/>
      <c r="C3" s="22"/>
      <c r="D3" s="22"/>
      <c r="E3" s="22"/>
      <c r="F3" s="22"/>
      <c r="G3" s="22"/>
      <c r="H3" s="22"/>
      <c r="I3" s="22"/>
      <c r="J3" s="22"/>
      <c r="K3" s="23"/>
    </row>
    <row r="4" spans="2:13" x14ac:dyDescent="0.2">
      <c r="B4" s="21" t="s">
        <v>78</v>
      </c>
      <c r="C4" s="22"/>
      <c r="D4" s="22"/>
      <c r="E4" s="22"/>
      <c r="F4" s="22"/>
      <c r="G4" s="22"/>
      <c r="H4" s="22"/>
      <c r="I4" s="22"/>
      <c r="J4" s="22"/>
      <c r="K4" s="23"/>
      <c r="M4" s="87" t="s">
        <v>126</v>
      </c>
    </row>
    <row r="5" spans="2:13" x14ac:dyDescent="0.2">
      <c r="B5" s="21" t="s">
        <v>124</v>
      </c>
      <c r="C5" s="22"/>
      <c r="D5" s="22"/>
      <c r="E5" s="22"/>
      <c r="F5" s="22"/>
      <c r="G5" s="22"/>
      <c r="H5" s="22"/>
      <c r="I5" s="22"/>
      <c r="J5" s="22"/>
      <c r="K5" s="23"/>
    </row>
    <row r="6" spans="2:13" x14ac:dyDescent="0.2">
      <c r="B6" s="21" t="s">
        <v>23</v>
      </c>
      <c r="C6" s="22"/>
      <c r="D6" s="22"/>
      <c r="E6" s="22"/>
      <c r="F6" s="22"/>
      <c r="G6" s="22"/>
      <c r="H6" s="22"/>
      <c r="I6" s="22"/>
      <c r="J6" s="22"/>
      <c r="K6" s="23"/>
      <c r="M6" s="87" t="s">
        <v>146</v>
      </c>
    </row>
    <row r="7" spans="2:13" x14ac:dyDescent="0.2">
      <c r="B7" s="21" t="s">
        <v>53</v>
      </c>
      <c r="C7" s="22"/>
      <c r="D7" s="22"/>
      <c r="E7" s="22"/>
      <c r="F7" s="22"/>
      <c r="G7" s="22"/>
      <c r="H7" s="22"/>
      <c r="I7" s="22"/>
      <c r="J7" s="22"/>
      <c r="K7" s="23"/>
    </row>
    <row r="8" spans="2:13" x14ac:dyDescent="0.2">
      <c r="B8" s="21" t="s">
        <v>24</v>
      </c>
      <c r="C8" s="22"/>
      <c r="D8" s="22"/>
      <c r="E8" s="22"/>
      <c r="F8" s="22"/>
      <c r="G8" s="22"/>
      <c r="H8" s="22"/>
      <c r="I8" s="22"/>
      <c r="J8" s="22"/>
      <c r="K8" s="23"/>
    </row>
    <row r="9" spans="2:13" x14ac:dyDescent="0.2">
      <c r="B9" s="21" t="s">
        <v>25</v>
      </c>
      <c r="C9" s="22"/>
      <c r="D9" s="22"/>
      <c r="E9" s="22"/>
      <c r="F9" s="22"/>
      <c r="G9" s="22"/>
      <c r="H9" s="22"/>
      <c r="I9" s="22"/>
      <c r="J9" s="22"/>
      <c r="K9" s="23"/>
    </row>
    <row r="10" spans="2:13" x14ac:dyDescent="0.2">
      <c r="B10" s="21" t="s">
        <v>87</v>
      </c>
      <c r="C10" s="22"/>
      <c r="D10" s="22"/>
      <c r="E10" s="22"/>
      <c r="F10" s="22"/>
      <c r="G10" s="22"/>
      <c r="H10" s="22"/>
      <c r="I10" s="22"/>
      <c r="J10" s="22"/>
      <c r="K10" s="23"/>
    </row>
    <row r="11" spans="2:13" x14ac:dyDescent="0.2">
      <c r="B11" s="21" t="s">
        <v>27</v>
      </c>
      <c r="C11" s="22"/>
      <c r="D11" s="22"/>
      <c r="E11" s="22"/>
      <c r="F11" s="22"/>
      <c r="G11" s="22"/>
      <c r="H11" s="22"/>
      <c r="I11" s="22"/>
      <c r="J11" s="22"/>
      <c r="K11" s="23"/>
    </row>
    <row r="12" spans="2:13" x14ac:dyDescent="0.2">
      <c r="B12" s="21" t="s">
        <v>54</v>
      </c>
      <c r="C12" s="22"/>
      <c r="D12" s="22"/>
      <c r="E12" s="22"/>
      <c r="F12" s="22"/>
      <c r="G12" s="22"/>
      <c r="H12" s="22"/>
      <c r="I12" s="22"/>
      <c r="J12" s="22"/>
      <c r="K12" s="23"/>
    </row>
    <row r="13" spans="2:13" x14ac:dyDescent="0.2">
      <c r="B13" s="21" t="s">
        <v>55</v>
      </c>
      <c r="C13" s="22"/>
      <c r="D13" s="22"/>
      <c r="E13" s="22"/>
      <c r="F13" s="22"/>
      <c r="G13" s="22"/>
      <c r="H13" s="22"/>
      <c r="I13" s="22"/>
      <c r="J13" s="22"/>
      <c r="K13" s="23"/>
    </row>
    <row r="14" spans="2:13" x14ac:dyDescent="0.2">
      <c r="B14" s="21" t="s">
        <v>79</v>
      </c>
      <c r="C14" s="22"/>
      <c r="D14" s="22"/>
      <c r="E14" s="22"/>
      <c r="F14" s="22"/>
      <c r="G14" s="22"/>
      <c r="H14" s="22"/>
      <c r="I14" s="22"/>
      <c r="J14" s="22"/>
      <c r="K14" s="23"/>
    </row>
    <row r="15" spans="2:13" x14ac:dyDescent="0.2">
      <c r="B15" s="21" t="s">
        <v>26</v>
      </c>
      <c r="C15" s="22"/>
      <c r="D15" s="22"/>
      <c r="E15" s="22"/>
      <c r="F15" s="22"/>
      <c r="G15" s="22"/>
      <c r="H15" s="22"/>
      <c r="I15" s="22"/>
      <c r="J15" s="22"/>
      <c r="K15" s="23"/>
    </row>
    <row r="16" spans="2:13" x14ac:dyDescent="0.2">
      <c r="B16" s="21" t="s">
        <v>33</v>
      </c>
      <c r="C16" s="22"/>
      <c r="D16" s="22"/>
      <c r="E16" s="22"/>
      <c r="F16" s="22"/>
      <c r="G16" s="22"/>
      <c r="H16" s="22"/>
      <c r="I16" s="22"/>
      <c r="J16" s="22"/>
      <c r="K16" s="23"/>
    </row>
    <row r="17" spans="2:11" x14ac:dyDescent="0.2">
      <c r="B17" s="21" t="s">
        <v>34</v>
      </c>
      <c r="C17" s="22"/>
      <c r="D17" s="22"/>
      <c r="E17" s="22"/>
      <c r="F17" s="22"/>
      <c r="G17" s="22"/>
      <c r="H17" s="22"/>
      <c r="I17" s="22"/>
      <c r="J17" s="22"/>
      <c r="K17" s="23"/>
    </row>
    <row r="18" spans="2:11" x14ac:dyDescent="0.2">
      <c r="B18" s="21" t="s">
        <v>35</v>
      </c>
      <c r="C18" s="22"/>
      <c r="D18" s="22"/>
      <c r="E18" s="22"/>
      <c r="F18" s="22"/>
      <c r="G18" s="22"/>
      <c r="H18" s="22"/>
      <c r="I18" s="22"/>
      <c r="J18" s="22"/>
      <c r="K18" s="23"/>
    </row>
    <row r="19" spans="2:11" x14ac:dyDescent="0.2">
      <c r="B19" s="21" t="s">
        <v>118</v>
      </c>
      <c r="C19" s="22"/>
      <c r="D19" s="22"/>
      <c r="E19" s="22"/>
      <c r="F19" s="22"/>
      <c r="G19" s="22"/>
      <c r="H19" s="22"/>
      <c r="I19" s="22"/>
      <c r="J19" s="22"/>
      <c r="K19" s="23"/>
    </row>
    <row r="20" spans="2:11" x14ac:dyDescent="0.2">
      <c r="B20" s="21" t="s">
        <v>56</v>
      </c>
      <c r="C20" s="22"/>
      <c r="D20" s="22"/>
      <c r="E20" s="22"/>
      <c r="F20" s="22"/>
      <c r="G20" s="22"/>
      <c r="H20" s="22"/>
      <c r="I20" s="22"/>
      <c r="J20" s="22"/>
      <c r="K20" s="23"/>
    </row>
    <row r="21" spans="2:11" x14ac:dyDescent="0.2">
      <c r="B21" s="21" t="s">
        <v>119</v>
      </c>
      <c r="C21" s="22"/>
      <c r="D21" s="22"/>
      <c r="E21" s="22"/>
      <c r="F21" s="22"/>
      <c r="G21" s="22"/>
      <c r="H21" s="22"/>
      <c r="I21" s="22"/>
      <c r="J21" s="22"/>
      <c r="K21" s="23"/>
    </row>
    <row r="22" spans="2:11" x14ac:dyDescent="0.2">
      <c r="B22" s="21"/>
      <c r="C22" s="22" t="s">
        <v>120</v>
      </c>
      <c r="D22" s="22"/>
      <c r="E22" s="22"/>
      <c r="F22" s="22"/>
      <c r="G22" s="22"/>
      <c r="H22" s="22"/>
      <c r="I22" s="22"/>
      <c r="J22" s="22"/>
      <c r="K22" s="23"/>
    </row>
    <row r="23" spans="2:11" x14ac:dyDescent="0.2">
      <c r="B23" s="21" t="s">
        <v>139</v>
      </c>
      <c r="C23" s="22"/>
      <c r="D23" s="22"/>
      <c r="E23" s="22"/>
      <c r="F23" s="22"/>
      <c r="G23" s="22"/>
      <c r="H23" s="22"/>
      <c r="I23" s="22"/>
      <c r="J23" s="22"/>
      <c r="K23" s="23"/>
    </row>
    <row r="24" spans="2:11" x14ac:dyDescent="0.2">
      <c r="B24" s="92" t="s">
        <v>140</v>
      </c>
      <c r="C24" s="22"/>
      <c r="D24" s="22"/>
      <c r="E24" s="22"/>
      <c r="F24" s="22"/>
      <c r="G24" s="22"/>
      <c r="H24" s="22"/>
      <c r="I24" s="22"/>
      <c r="J24" s="22"/>
      <c r="K24" s="23"/>
    </row>
    <row r="25" spans="2:11" x14ac:dyDescent="0.2">
      <c r="B25" s="21" t="s">
        <v>90</v>
      </c>
      <c r="C25" s="22"/>
      <c r="D25" s="22"/>
      <c r="E25" s="22"/>
      <c r="F25" s="22"/>
      <c r="G25" s="22"/>
      <c r="H25" s="22"/>
      <c r="I25" s="22"/>
      <c r="J25" s="22"/>
      <c r="K25" s="23"/>
    </row>
    <row r="26" spans="2:11" x14ac:dyDescent="0.2">
      <c r="B26" s="21" t="s">
        <v>91</v>
      </c>
      <c r="C26" s="22"/>
      <c r="D26" s="22"/>
      <c r="E26" s="22"/>
      <c r="F26" s="22"/>
      <c r="G26" s="22"/>
      <c r="H26" s="22"/>
      <c r="I26" s="22"/>
      <c r="J26" s="22"/>
      <c r="K26" s="23"/>
    </row>
    <row r="27" spans="2:11" x14ac:dyDescent="0.2">
      <c r="B27" s="21" t="s">
        <v>80</v>
      </c>
      <c r="C27" s="22"/>
      <c r="D27" s="22"/>
      <c r="E27" s="22"/>
      <c r="F27" s="22"/>
      <c r="G27" s="22"/>
      <c r="H27" s="22"/>
      <c r="I27" s="22"/>
      <c r="J27" s="22"/>
      <c r="K27" s="23"/>
    </row>
    <row r="28" spans="2:11" x14ac:dyDescent="0.2">
      <c r="B28" s="21" t="s">
        <v>81</v>
      </c>
      <c r="C28" s="22"/>
      <c r="D28" s="22"/>
      <c r="E28" s="22"/>
      <c r="F28" s="22"/>
      <c r="G28" s="22"/>
      <c r="H28" s="22"/>
      <c r="I28" s="22"/>
      <c r="J28" s="22"/>
      <c r="K28" s="23"/>
    </row>
    <row r="29" spans="2:11" x14ac:dyDescent="0.2">
      <c r="B29" s="21" t="s">
        <v>82</v>
      </c>
      <c r="C29" s="22"/>
      <c r="D29" s="22"/>
      <c r="E29" s="22"/>
      <c r="F29" s="22"/>
      <c r="G29" s="22"/>
      <c r="H29" s="22"/>
      <c r="I29" s="22"/>
      <c r="J29" s="22"/>
      <c r="K29" s="23"/>
    </row>
    <row r="30" spans="2:11" x14ac:dyDescent="0.2">
      <c r="B30" s="24" t="s">
        <v>125</v>
      </c>
      <c r="C30" s="25"/>
      <c r="D30" s="25"/>
      <c r="E30" s="25"/>
      <c r="F30" s="25"/>
      <c r="G30" s="25"/>
      <c r="H30" s="25"/>
      <c r="I30" s="25"/>
      <c r="J30" s="25"/>
      <c r="K30" s="26"/>
    </row>
    <row r="33" spans="2:12" x14ac:dyDescent="0.2">
      <c r="B33" s="27"/>
      <c r="C33" s="28" t="s">
        <v>29</v>
      </c>
      <c r="D33" s="29"/>
      <c r="E33" s="29"/>
      <c r="F33" s="30"/>
      <c r="H33" s="37"/>
      <c r="I33" s="38" t="s">
        <v>30</v>
      </c>
      <c r="J33" s="39"/>
      <c r="K33" s="39"/>
      <c r="L33" s="40"/>
    </row>
    <row r="34" spans="2:12" x14ac:dyDescent="0.2">
      <c r="B34" s="31"/>
      <c r="C34" s="32"/>
      <c r="D34" s="32"/>
      <c r="E34" s="32"/>
      <c r="F34" s="33"/>
      <c r="H34" s="41"/>
      <c r="I34" s="42"/>
      <c r="J34" s="42"/>
      <c r="K34" s="42"/>
      <c r="L34" s="43"/>
    </row>
    <row r="35" spans="2:12" x14ac:dyDescent="0.2">
      <c r="B35" s="31" t="s">
        <v>127</v>
      </c>
      <c r="C35" s="32"/>
      <c r="D35" s="32"/>
      <c r="E35" s="32"/>
      <c r="F35" s="33"/>
      <c r="H35" s="41" t="s">
        <v>127</v>
      </c>
      <c r="I35" s="42"/>
      <c r="J35" s="42"/>
      <c r="K35" s="42"/>
      <c r="L35" s="43"/>
    </row>
    <row r="36" spans="2:12" x14ac:dyDescent="0.2">
      <c r="B36" s="31" t="s">
        <v>92</v>
      </c>
      <c r="C36" s="32"/>
      <c r="D36" s="32"/>
      <c r="E36" s="32"/>
      <c r="F36" s="33"/>
      <c r="H36" s="41" t="s">
        <v>92</v>
      </c>
      <c r="I36" s="42"/>
      <c r="J36" s="42"/>
      <c r="K36" s="42"/>
      <c r="L36" s="43"/>
    </row>
    <row r="37" spans="2:12" x14ac:dyDescent="0.2">
      <c r="B37" s="31" t="s">
        <v>93</v>
      </c>
      <c r="C37" s="32"/>
      <c r="D37" s="32"/>
      <c r="E37" s="32"/>
      <c r="F37" s="33"/>
      <c r="H37" s="41" t="s">
        <v>110</v>
      </c>
      <c r="I37" s="42"/>
      <c r="J37" s="42"/>
      <c r="K37" s="42"/>
      <c r="L37" s="43"/>
    </row>
    <row r="38" spans="2:12" x14ac:dyDescent="0.2">
      <c r="B38" s="31" t="s">
        <v>94</v>
      </c>
      <c r="C38" s="32"/>
      <c r="D38" s="32"/>
      <c r="E38" s="32"/>
      <c r="F38" s="33"/>
      <c r="H38" s="41" t="s">
        <v>107</v>
      </c>
      <c r="I38" s="42"/>
      <c r="J38" s="42"/>
      <c r="K38" s="42"/>
      <c r="L38" s="43"/>
    </row>
    <row r="39" spans="2:12" x14ac:dyDescent="0.2">
      <c r="B39" s="31" t="s">
        <v>107</v>
      </c>
      <c r="C39" s="32"/>
      <c r="D39" s="32"/>
      <c r="E39" s="32"/>
      <c r="F39" s="33"/>
      <c r="H39" s="41" t="s">
        <v>111</v>
      </c>
      <c r="I39" s="42"/>
      <c r="J39" s="42"/>
      <c r="K39" s="42"/>
      <c r="L39" s="43"/>
    </row>
    <row r="40" spans="2:12" x14ac:dyDescent="0.2">
      <c r="B40" s="31" t="s">
        <v>96</v>
      </c>
      <c r="C40" s="32"/>
      <c r="D40" s="32"/>
      <c r="E40" s="32"/>
      <c r="F40" s="33"/>
      <c r="H40" s="41" t="s">
        <v>112</v>
      </c>
      <c r="I40" s="42"/>
      <c r="J40" s="42"/>
      <c r="K40" s="42"/>
      <c r="L40" s="43"/>
    </row>
    <row r="41" spans="2:12" x14ac:dyDescent="0.2">
      <c r="B41" s="31" t="s">
        <v>97</v>
      </c>
      <c r="C41" s="32"/>
      <c r="D41" s="32"/>
      <c r="E41" s="32"/>
      <c r="F41" s="33"/>
      <c r="H41" s="41" t="s">
        <v>109</v>
      </c>
      <c r="I41" s="42"/>
      <c r="J41" s="42"/>
      <c r="K41" s="42"/>
      <c r="L41" s="43"/>
    </row>
    <row r="42" spans="2:12" x14ac:dyDescent="0.2">
      <c r="B42" s="31" t="s">
        <v>108</v>
      </c>
      <c r="C42" s="32"/>
      <c r="D42" s="32"/>
      <c r="E42" s="32"/>
      <c r="F42" s="33"/>
      <c r="H42" s="90" t="s">
        <v>141</v>
      </c>
      <c r="I42" s="42"/>
      <c r="J42" s="42"/>
      <c r="K42" s="42"/>
      <c r="L42" s="43"/>
    </row>
    <row r="43" spans="2:12" x14ac:dyDescent="0.2">
      <c r="B43" s="31" t="s">
        <v>109</v>
      </c>
      <c r="C43" s="32"/>
      <c r="D43" s="32"/>
      <c r="E43" s="32"/>
      <c r="F43" s="33"/>
      <c r="H43" s="41" t="s">
        <v>142</v>
      </c>
      <c r="I43" s="42"/>
      <c r="J43" s="42"/>
      <c r="K43" s="42"/>
      <c r="L43" s="43"/>
    </row>
    <row r="44" spans="2:12" x14ac:dyDescent="0.2">
      <c r="B44" s="91" t="s">
        <v>145</v>
      </c>
      <c r="C44" s="32"/>
      <c r="D44" s="32"/>
      <c r="E44" s="32"/>
      <c r="F44" s="33"/>
      <c r="H44" s="41" t="s">
        <v>95</v>
      </c>
      <c r="I44" s="42"/>
      <c r="J44" s="42"/>
      <c r="K44" s="42"/>
      <c r="L44" s="43"/>
    </row>
    <row r="45" spans="2:12" x14ac:dyDescent="0.2">
      <c r="B45" s="31" t="s">
        <v>142</v>
      </c>
      <c r="C45" s="32"/>
      <c r="D45" s="32"/>
      <c r="E45" s="32"/>
      <c r="F45" s="33"/>
      <c r="H45" s="41" t="s">
        <v>129</v>
      </c>
      <c r="I45" s="42"/>
      <c r="J45" s="42"/>
      <c r="K45" s="42"/>
      <c r="L45" s="43"/>
    </row>
    <row r="46" spans="2:12" x14ac:dyDescent="0.2">
      <c r="B46" s="31" t="s">
        <v>95</v>
      </c>
      <c r="C46" s="32"/>
      <c r="D46" s="32"/>
      <c r="E46" s="32"/>
      <c r="F46" s="33"/>
      <c r="H46" s="41"/>
      <c r="I46" s="42"/>
      <c r="J46" s="42"/>
      <c r="K46" s="42"/>
      <c r="L46" s="43"/>
    </row>
    <row r="47" spans="2:12" x14ac:dyDescent="0.2">
      <c r="B47" s="31" t="s">
        <v>128</v>
      </c>
      <c r="C47" s="32"/>
      <c r="D47" s="32"/>
      <c r="E47" s="32"/>
      <c r="F47" s="33"/>
      <c r="H47" s="41"/>
      <c r="I47" s="42"/>
      <c r="J47" s="42"/>
      <c r="K47" s="42"/>
      <c r="L47" s="43"/>
    </row>
    <row r="48" spans="2:12" x14ac:dyDescent="0.2">
      <c r="B48" s="31" t="s">
        <v>129</v>
      </c>
      <c r="C48" s="32"/>
      <c r="D48" s="32"/>
      <c r="E48" s="32"/>
      <c r="F48" s="33"/>
      <c r="H48" s="41"/>
      <c r="I48" s="42"/>
      <c r="J48" s="42"/>
      <c r="K48" s="42"/>
      <c r="L48" s="43"/>
    </row>
    <row r="49" spans="2:12" x14ac:dyDescent="0.2">
      <c r="B49" s="31"/>
      <c r="C49" s="32"/>
      <c r="D49" s="32"/>
      <c r="E49" s="32"/>
      <c r="F49" s="33"/>
      <c r="H49" s="41"/>
      <c r="I49" s="42"/>
      <c r="J49" s="42"/>
      <c r="K49" s="42"/>
      <c r="L49" s="43"/>
    </row>
    <row r="50" spans="2:12" x14ac:dyDescent="0.2">
      <c r="B50" s="31"/>
      <c r="C50" s="32"/>
      <c r="D50" s="32"/>
      <c r="E50" s="32"/>
      <c r="F50" s="33"/>
      <c r="H50" s="41"/>
      <c r="I50" s="42"/>
      <c r="J50" s="42"/>
      <c r="K50" s="42"/>
      <c r="L50" s="43"/>
    </row>
    <row r="51" spans="2:12" x14ac:dyDescent="0.2">
      <c r="B51" s="31"/>
      <c r="C51" s="32"/>
      <c r="D51" s="32"/>
      <c r="E51" s="32"/>
      <c r="F51" s="33"/>
      <c r="H51" s="41"/>
      <c r="I51" s="42"/>
      <c r="J51" s="42"/>
      <c r="K51" s="42"/>
      <c r="L51" s="43"/>
    </row>
    <row r="52" spans="2:12" x14ac:dyDescent="0.2">
      <c r="B52" s="34"/>
      <c r="C52" s="35"/>
      <c r="D52" s="35"/>
      <c r="E52" s="35"/>
      <c r="F52" s="36"/>
      <c r="H52" s="44"/>
      <c r="I52" s="45"/>
      <c r="J52" s="45"/>
      <c r="K52" s="45"/>
      <c r="L52" s="46"/>
    </row>
    <row r="53" spans="2:12" x14ac:dyDescent="0.2">
      <c r="H53" s="77"/>
      <c r="I53" s="77"/>
      <c r="J53" s="77"/>
      <c r="K53" s="77"/>
      <c r="L53" s="77"/>
    </row>
    <row r="54" spans="2:12" x14ac:dyDescent="0.2">
      <c r="I54" t="s">
        <v>136</v>
      </c>
    </row>
    <row r="55" spans="2:12" x14ac:dyDescent="0.2">
      <c r="B55" s="37"/>
      <c r="C55" s="38" t="s">
        <v>31</v>
      </c>
      <c r="D55" s="39"/>
      <c r="E55" s="39"/>
      <c r="F55" s="40"/>
      <c r="H55" s="37"/>
      <c r="I55" s="38" t="s">
        <v>32</v>
      </c>
      <c r="J55" s="39"/>
      <c r="K55" s="39"/>
      <c r="L55" s="40"/>
    </row>
    <row r="56" spans="2:12" x14ac:dyDescent="0.2">
      <c r="B56" s="41"/>
      <c r="C56" s="42"/>
      <c r="D56" s="42"/>
      <c r="E56" s="42"/>
      <c r="F56" s="43"/>
      <c r="H56" s="41"/>
      <c r="I56" s="42"/>
      <c r="J56" s="42"/>
      <c r="K56" s="42"/>
      <c r="L56" s="43"/>
    </row>
    <row r="57" spans="2:12" x14ac:dyDescent="0.2">
      <c r="B57" s="41" t="s">
        <v>127</v>
      </c>
      <c r="C57" s="42"/>
      <c r="D57" s="42"/>
      <c r="E57" s="42"/>
      <c r="F57" s="43"/>
      <c r="H57" s="41" t="s">
        <v>127</v>
      </c>
      <c r="I57" s="42"/>
      <c r="J57" s="42"/>
      <c r="K57" s="42"/>
      <c r="L57" s="43"/>
    </row>
    <row r="58" spans="2:12" x14ac:dyDescent="0.2">
      <c r="B58" s="41" t="s">
        <v>92</v>
      </c>
      <c r="C58" s="42"/>
      <c r="D58" s="42"/>
      <c r="E58" s="42"/>
      <c r="F58" s="43"/>
      <c r="H58" s="41" t="s">
        <v>92</v>
      </c>
      <c r="I58" s="42"/>
      <c r="J58" s="42"/>
      <c r="K58" s="42"/>
      <c r="L58" s="43"/>
    </row>
    <row r="59" spans="2:12" x14ac:dyDescent="0.2">
      <c r="B59" s="41" t="s">
        <v>113</v>
      </c>
      <c r="C59" s="42"/>
      <c r="D59" s="42"/>
      <c r="E59" s="42"/>
      <c r="F59" s="43"/>
      <c r="H59" s="41" t="s">
        <v>116</v>
      </c>
      <c r="I59" s="42"/>
      <c r="J59" s="42"/>
      <c r="K59" s="42"/>
      <c r="L59" s="43"/>
    </row>
    <row r="60" spans="2:12" x14ac:dyDescent="0.2">
      <c r="B60" s="41" t="s">
        <v>107</v>
      </c>
      <c r="C60" s="42"/>
      <c r="D60" s="42"/>
      <c r="E60" s="42"/>
      <c r="F60" s="43"/>
      <c r="H60" s="41" t="s">
        <v>117</v>
      </c>
      <c r="I60" s="42"/>
      <c r="J60" s="42"/>
      <c r="K60" s="42"/>
      <c r="L60" s="43"/>
    </row>
    <row r="61" spans="2:12" x14ac:dyDescent="0.2">
      <c r="B61" s="41" t="s">
        <v>114</v>
      </c>
      <c r="C61" s="42"/>
      <c r="D61" s="42"/>
      <c r="E61" s="42"/>
      <c r="F61" s="43"/>
      <c r="H61" s="41" t="s">
        <v>135</v>
      </c>
      <c r="I61" s="42"/>
      <c r="J61" s="42"/>
      <c r="K61" s="42"/>
      <c r="L61" s="43"/>
    </row>
    <row r="62" spans="2:12" x14ac:dyDescent="0.2">
      <c r="B62" s="41" t="s">
        <v>112</v>
      </c>
      <c r="C62" s="42"/>
      <c r="D62" s="42"/>
      <c r="E62" s="42"/>
      <c r="F62" s="43"/>
      <c r="H62" s="41" t="s">
        <v>121</v>
      </c>
      <c r="I62" s="42"/>
      <c r="J62" s="42"/>
      <c r="K62" s="42"/>
      <c r="L62" s="43"/>
    </row>
    <row r="63" spans="2:12" x14ac:dyDescent="0.2">
      <c r="B63" s="41" t="s">
        <v>109</v>
      </c>
      <c r="C63" s="42"/>
      <c r="D63" s="42"/>
      <c r="E63" s="42"/>
      <c r="F63" s="43"/>
      <c r="H63" s="41"/>
      <c r="I63" s="42" t="s">
        <v>122</v>
      </c>
      <c r="J63" s="42"/>
      <c r="K63" s="42"/>
      <c r="L63" s="43"/>
    </row>
    <row r="64" spans="2:12" x14ac:dyDescent="0.2">
      <c r="B64" s="41" t="s">
        <v>143</v>
      </c>
      <c r="C64" s="42"/>
      <c r="D64" s="42"/>
      <c r="E64" s="42"/>
      <c r="F64" s="43"/>
      <c r="H64" s="41"/>
      <c r="I64" s="42" t="s">
        <v>123</v>
      </c>
      <c r="J64" s="42"/>
      <c r="K64" s="42"/>
      <c r="L64" s="43"/>
    </row>
    <row r="65" spans="2:12" x14ac:dyDescent="0.2">
      <c r="B65" s="41" t="s">
        <v>115</v>
      </c>
      <c r="C65" s="42"/>
      <c r="D65" s="42"/>
      <c r="E65" s="42"/>
      <c r="F65" s="43"/>
      <c r="H65" s="90" t="s">
        <v>141</v>
      </c>
      <c r="I65" s="42"/>
      <c r="J65" s="42"/>
      <c r="K65" s="42"/>
      <c r="L65" s="43"/>
    </row>
    <row r="66" spans="2:12" x14ac:dyDescent="0.2">
      <c r="B66" s="90" t="s">
        <v>144</v>
      </c>
      <c r="C66" s="42"/>
      <c r="D66" s="42"/>
      <c r="E66" s="42"/>
      <c r="F66" s="43"/>
      <c r="H66" s="41" t="s">
        <v>142</v>
      </c>
      <c r="I66" s="42"/>
      <c r="J66" s="42"/>
      <c r="K66" s="42"/>
      <c r="L66" s="43"/>
    </row>
    <row r="67" spans="2:12" x14ac:dyDescent="0.2">
      <c r="B67" s="41" t="s">
        <v>129</v>
      </c>
      <c r="C67" s="42"/>
      <c r="D67" s="42"/>
      <c r="E67" s="42"/>
      <c r="F67" s="43"/>
      <c r="H67" s="41" t="s">
        <v>95</v>
      </c>
      <c r="I67" s="42"/>
      <c r="J67" s="42"/>
      <c r="K67" s="42"/>
      <c r="L67" s="43"/>
    </row>
    <row r="68" spans="2:12" x14ac:dyDescent="0.2">
      <c r="B68" s="41"/>
      <c r="C68" s="42"/>
      <c r="D68" s="42"/>
      <c r="E68" s="42"/>
      <c r="F68" s="43"/>
      <c r="H68" s="41" t="s">
        <v>128</v>
      </c>
      <c r="I68" s="42"/>
      <c r="J68" s="42"/>
      <c r="K68" s="42"/>
      <c r="L68" s="43"/>
    </row>
    <row r="69" spans="2:12" x14ac:dyDescent="0.2">
      <c r="B69" s="41"/>
      <c r="C69" s="42"/>
      <c r="D69" s="42"/>
      <c r="E69" s="42"/>
      <c r="F69" s="43"/>
      <c r="H69" s="41" t="s">
        <v>129</v>
      </c>
      <c r="I69" s="42"/>
      <c r="J69" s="42"/>
      <c r="K69" s="42"/>
      <c r="L69" s="43"/>
    </row>
    <row r="70" spans="2:12" x14ac:dyDescent="0.2">
      <c r="B70" s="41"/>
      <c r="C70" s="42"/>
      <c r="D70" s="42"/>
      <c r="E70" s="42"/>
      <c r="F70" s="43"/>
      <c r="H70" s="41"/>
      <c r="I70" s="42"/>
      <c r="J70" s="42"/>
      <c r="K70" s="42"/>
      <c r="L70" s="43"/>
    </row>
    <row r="71" spans="2:12" x14ac:dyDescent="0.2">
      <c r="B71" s="44"/>
      <c r="C71" s="45"/>
      <c r="D71" s="45"/>
      <c r="E71" s="45"/>
      <c r="F71" s="46"/>
      <c r="H71" s="41"/>
      <c r="I71" s="42"/>
      <c r="J71" s="42"/>
      <c r="K71" s="42"/>
      <c r="L71" s="43"/>
    </row>
    <row r="72" spans="2:12" x14ac:dyDescent="0.2">
      <c r="H72" s="41"/>
      <c r="I72" s="42"/>
      <c r="J72" s="42"/>
      <c r="K72" s="42"/>
      <c r="L72" s="43"/>
    </row>
    <row r="73" spans="2:12" x14ac:dyDescent="0.2">
      <c r="H73" s="44"/>
      <c r="I73" s="45"/>
      <c r="J73" s="45"/>
      <c r="K73" s="45"/>
      <c r="L73" s="46"/>
    </row>
  </sheetData>
  <phoneticPr fontId="10" type="noConversion"/>
  <pageMargins left="0.75" right="0.75" top="1" bottom="1" header="0.5" footer="0.5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1"/>
  <sheetViews>
    <sheetView tabSelected="1" view="pageLayout" zoomScaleNormal="100" workbookViewId="0">
      <selection activeCell="M10" sqref="M10"/>
    </sheetView>
  </sheetViews>
  <sheetFormatPr defaultRowHeight="12.75" x14ac:dyDescent="0.2"/>
  <cols>
    <col min="1" max="2" width="7" customWidth="1"/>
    <col min="3" max="3" width="11.28515625" customWidth="1"/>
    <col min="4" max="4" width="10.7109375" bestFit="1" customWidth="1"/>
    <col min="5" max="5" width="6.42578125" hidden="1" customWidth="1"/>
    <col min="6" max="6" width="7" style="75" customWidth="1"/>
    <col min="7" max="7" width="8" style="65" customWidth="1"/>
    <col min="8" max="8" width="7.5703125" style="52" hidden="1" customWidth="1"/>
    <col min="9" max="9" width="7" style="52" customWidth="1"/>
    <col min="10" max="10" width="6.42578125" style="52" customWidth="1"/>
    <col min="11" max="11" width="6.5703125" style="52" hidden="1" customWidth="1"/>
    <col min="12" max="12" width="6.5703125" style="52" bestFit="1" customWidth="1"/>
    <col min="13" max="13" width="5.5703125" style="52" bestFit="1" customWidth="1"/>
    <col min="14" max="14" width="8.28515625" style="52" customWidth="1"/>
    <col min="15" max="15" width="6.28515625" style="63" customWidth="1"/>
    <col min="16" max="16" width="7.28515625" style="63" customWidth="1"/>
  </cols>
  <sheetData>
    <row r="1" spans="1:17" s="58" customFormat="1" ht="13.5" customHeight="1" x14ac:dyDescent="0.2">
      <c r="A1" s="19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8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86</v>
      </c>
      <c r="O1" s="56"/>
      <c r="P1" s="57"/>
      <c r="Q1"/>
    </row>
    <row r="2" spans="1:17" s="58" customFormat="1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  <c r="Q2"/>
    </row>
    <row r="3" spans="1:17" x14ac:dyDescent="0.2">
      <c r="A3" s="154">
        <f>Summary!A137</f>
        <v>2001</v>
      </c>
      <c r="B3" s="9">
        <f>Summary!D137</f>
        <v>43309</v>
      </c>
      <c r="C3" s="6">
        <f>Summary!E137</f>
        <v>481991</v>
      </c>
      <c r="D3" s="6">
        <f>Summary!F137</f>
        <v>-1253800</v>
      </c>
      <c r="E3" s="7">
        <f>Summary!G137</f>
        <v>77</v>
      </c>
      <c r="F3" s="167">
        <f t="shared" ref="F3:F66" si="0">E3*1.8288</f>
        <v>140.8176</v>
      </c>
      <c r="G3" s="55">
        <f>Summary!H137</f>
        <v>7.0267033576965332</v>
      </c>
      <c r="H3" s="68">
        <f>Summary!I137</f>
        <v>0</v>
      </c>
      <c r="I3" s="68">
        <f>H3*0.453592</f>
        <v>0</v>
      </c>
      <c r="J3" s="14">
        <f>Summary!J137</f>
        <v>0</v>
      </c>
      <c r="K3" s="68">
        <f>Summary!K137</f>
        <v>0</v>
      </c>
      <c r="L3" s="68">
        <f>K3*2.20462</f>
        <v>0</v>
      </c>
      <c r="M3" s="14">
        <f>Summary!L137</f>
        <v>0</v>
      </c>
      <c r="N3" s="68">
        <f>Summary!M137</f>
        <v>0</v>
      </c>
      <c r="O3" s="69">
        <f>Summary!N137</f>
        <v>0</v>
      </c>
      <c r="P3" s="15">
        <f>Summary!O137</f>
        <v>0</v>
      </c>
    </row>
    <row r="4" spans="1:17" x14ac:dyDescent="0.2">
      <c r="A4" s="154">
        <f>Summary!A138</f>
        <v>2002</v>
      </c>
      <c r="B4" s="9">
        <f>Summary!D138</f>
        <v>43309</v>
      </c>
      <c r="C4" s="6">
        <f>Summary!E138</f>
        <v>481990</v>
      </c>
      <c r="D4" s="6">
        <f>Summary!F138</f>
        <v>-1255294</v>
      </c>
      <c r="E4" s="7">
        <f>Summary!G138</f>
        <v>168</v>
      </c>
      <c r="F4" s="167">
        <f t="shared" si="0"/>
        <v>307.23840000000001</v>
      </c>
      <c r="G4" s="55">
        <f>Summary!H138</f>
        <v>6.9564361572265625</v>
      </c>
      <c r="H4" s="68">
        <f>Summary!I138</f>
        <v>188.51176452636719</v>
      </c>
      <c r="I4" s="68">
        <f t="shared" ref="I4:I67" si="1">H4*0.453592</f>
        <v>85.507428295043951</v>
      </c>
      <c r="J4" s="14">
        <f>Summary!J138</f>
        <v>9</v>
      </c>
      <c r="K4" s="68">
        <f>Summary!K138</f>
        <v>0</v>
      </c>
      <c r="L4" s="68">
        <f t="shared" ref="L4:L67" si="2">K4*2.20462</f>
        <v>0</v>
      </c>
      <c r="M4" s="14">
        <f>Summary!L138</f>
        <v>0</v>
      </c>
      <c r="N4" s="68">
        <f>Summary!M138</f>
        <v>99</v>
      </c>
      <c r="O4" s="69">
        <f>Summary!N138</f>
        <v>0</v>
      </c>
      <c r="P4" s="15">
        <f>Summary!O138</f>
        <v>24</v>
      </c>
    </row>
    <row r="5" spans="1:17" x14ac:dyDescent="0.2">
      <c r="A5" s="154">
        <f>Summary!A139</f>
        <v>2003</v>
      </c>
      <c r="B5" s="9">
        <f>Summary!D139</f>
        <v>43310</v>
      </c>
      <c r="C5" s="6">
        <f>Summary!E139</f>
        <v>483000</v>
      </c>
      <c r="D5" s="6">
        <f>Summary!F139</f>
        <v>-1252306</v>
      </c>
      <c r="E5" s="7">
        <f>Summary!G139</f>
        <v>79</v>
      </c>
      <c r="F5" s="167">
        <f t="shared" si="0"/>
        <v>144.4752</v>
      </c>
      <c r="G5" s="55">
        <f>Summary!H139</f>
        <v>7.0267033576965332</v>
      </c>
      <c r="H5" s="68">
        <f>Summary!I139</f>
        <v>0</v>
      </c>
      <c r="I5" s="68">
        <f t="shared" si="1"/>
        <v>0</v>
      </c>
      <c r="J5" s="14">
        <f>Summary!J139</f>
        <v>0</v>
      </c>
      <c r="K5" s="68">
        <f>Summary!K139</f>
        <v>0</v>
      </c>
      <c r="L5" s="68">
        <f t="shared" si="2"/>
        <v>0</v>
      </c>
      <c r="M5" s="14">
        <f>Summary!L139</f>
        <v>0</v>
      </c>
      <c r="N5" s="68">
        <f>Summary!M139</f>
        <v>23</v>
      </c>
      <c r="O5" s="69">
        <f>Summary!N139</f>
        <v>1</v>
      </c>
      <c r="P5" s="15">
        <f>Summary!O139</f>
        <v>0</v>
      </c>
    </row>
    <row r="6" spans="1:17" x14ac:dyDescent="0.2">
      <c r="A6" s="154">
        <f>Summary!A140</f>
        <v>2004</v>
      </c>
      <c r="B6" s="9">
        <f>Summary!D140</f>
        <v>43309</v>
      </c>
      <c r="C6" s="6">
        <f>Summary!E140</f>
        <v>483005</v>
      </c>
      <c r="D6" s="6">
        <f>Summary!F140</f>
        <v>-1253799</v>
      </c>
      <c r="E6" s="7">
        <f>Summary!G140</f>
        <v>55</v>
      </c>
      <c r="F6" s="167">
        <f t="shared" si="0"/>
        <v>100.584</v>
      </c>
      <c r="G6" s="55">
        <f>Summary!H140</f>
        <v>6.9564361572265625</v>
      </c>
      <c r="H6" s="68">
        <f>Summary!I140</f>
        <v>223.15907287597656</v>
      </c>
      <c r="I6" s="68">
        <f t="shared" si="1"/>
        <v>101.22317018395997</v>
      </c>
      <c r="J6" s="14">
        <f>Summary!J140</f>
        <v>10</v>
      </c>
      <c r="K6" s="68">
        <f>Summary!K140</f>
        <v>27.693588256835938</v>
      </c>
      <c r="L6" s="68">
        <f t="shared" si="2"/>
        <v>61.053838542785641</v>
      </c>
      <c r="M6" s="14">
        <f>Summary!L140</f>
        <v>3</v>
      </c>
      <c r="N6" s="68">
        <f>Summary!M140</f>
        <v>4</v>
      </c>
      <c r="O6" s="69">
        <f>Summary!N140</f>
        <v>0</v>
      </c>
      <c r="P6" s="15">
        <f>Summary!O140</f>
        <v>0</v>
      </c>
    </row>
    <row r="7" spans="1:17" x14ac:dyDescent="0.2">
      <c r="A7" s="154">
        <f>Summary!A141</f>
        <v>2005</v>
      </c>
      <c r="B7" s="9">
        <f>Summary!D141</f>
        <v>43309</v>
      </c>
      <c r="C7" s="6">
        <f>Summary!E141</f>
        <v>482990</v>
      </c>
      <c r="D7" s="6">
        <f>Summary!F141</f>
        <v>-1255303</v>
      </c>
      <c r="E7" s="7">
        <f>Summary!G141</f>
        <v>59</v>
      </c>
      <c r="F7" s="167">
        <f t="shared" si="0"/>
        <v>107.89919999999999</v>
      </c>
      <c r="G7" s="55">
        <f>Summary!H141</f>
        <v>6.9564361572265625</v>
      </c>
      <c r="H7" s="68">
        <f>Summary!I141</f>
        <v>110.71255493164062</v>
      </c>
      <c r="I7" s="68">
        <f t="shared" si="1"/>
        <v>50.218329216552732</v>
      </c>
      <c r="J7" s="14">
        <f>Summary!J141</f>
        <v>6</v>
      </c>
      <c r="K7" s="68">
        <f>Summary!K141</f>
        <v>7.2093682289123535</v>
      </c>
      <c r="L7" s="68">
        <f t="shared" si="2"/>
        <v>15.893917384824752</v>
      </c>
      <c r="M7" s="14">
        <f>Summary!L141</f>
        <v>1</v>
      </c>
      <c r="N7" s="68">
        <f>Summary!M141</f>
        <v>2</v>
      </c>
      <c r="O7" s="69">
        <f>Summary!N141</f>
        <v>0</v>
      </c>
      <c r="P7" s="15">
        <f>Summary!O141</f>
        <v>7</v>
      </c>
    </row>
    <row r="8" spans="1:17" x14ac:dyDescent="0.2">
      <c r="A8" s="154">
        <f>Summary!A142</f>
        <v>2006</v>
      </c>
      <c r="B8" s="9">
        <f>Summary!D142</f>
        <v>43312</v>
      </c>
      <c r="C8" s="6">
        <f>Summary!E142</f>
        <v>482986</v>
      </c>
      <c r="D8" s="6">
        <f>Summary!F142</f>
        <v>-1260797</v>
      </c>
      <c r="E8" s="7">
        <f>Summary!G142</f>
        <v>111</v>
      </c>
      <c r="F8" s="167">
        <f t="shared" si="0"/>
        <v>202.99680000000001</v>
      </c>
      <c r="G8" s="55">
        <f>Summary!H142</f>
        <v>6.9564361572265625</v>
      </c>
      <c r="H8" s="68">
        <f>Summary!I142</f>
        <v>91.606956481933594</v>
      </c>
      <c r="I8" s="68">
        <f t="shared" si="1"/>
        <v>41.552182604553224</v>
      </c>
      <c r="J8" s="14">
        <f>Summary!J142</f>
        <v>5</v>
      </c>
      <c r="K8" s="68">
        <f>Summary!K142</f>
        <v>9.3438625335693359</v>
      </c>
      <c r="L8" s="68">
        <f t="shared" si="2"/>
        <v>20.599666218757626</v>
      </c>
      <c r="M8" s="14">
        <f>Summary!L142</f>
        <v>1</v>
      </c>
      <c r="N8" s="68">
        <f>Summary!M142</f>
        <v>133</v>
      </c>
      <c r="O8" s="69">
        <f>Summary!N142</f>
        <v>1</v>
      </c>
      <c r="P8" s="15">
        <f>Summary!O142</f>
        <v>0</v>
      </c>
    </row>
    <row r="9" spans="1:17" x14ac:dyDescent="0.2">
      <c r="A9" s="154">
        <f>Summary!A143</f>
        <v>2007</v>
      </c>
      <c r="B9" s="9">
        <f>Summary!D143</f>
        <v>43311</v>
      </c>
      <c r="C9" s="6">
        <f>Summary!E143</f>
        <v>483999</v>
      </c>
      <c r="D9" s="6">
        <f>Summary!F143</f>
        <v>-1250753</v>
      </c>
      <c r="E9" s="7">
        <f>Summary!G143</f>
        <v>35</v>
      </c>
      <c r="F9" s="167">
        <f t="shared" si="0"/>
        <v>64.007999999999996</v>
      </c>
      <c r="G9" s="55">
        <f>Summary!H143</f>
        <v>6.9564361572265625</v>
      </c>
      <c r="H9" s="68">
        <f>Summary!I143</f>
        <v>802.007568359375</v>
      </c>
      <c r="I9" s="68">
        <f t="shared" si="1"/>
        <v>363.78421694726563</v>
      </c>
      <c r="J9" s="14">
        <f>Summary!J143</f>
        <v>23</v>
      </c>
      <c r="K9" s="68">
        <f>Summary!K143</f>
        <v>27.377704620361328</v>
      </c>
      <c r="L9" s="68">
        <f t="shared" si="2"/>
        <v>60.357435160140987</v>
      </c>
      <c r="M9" s="14">
        <f>Summary!L143</f>
        <v>3</v>
      </c>
      <c r="N9" s="68">
        <f>Summary!M143</f>
        <v>0</v>
      </c>
      <c r="O9" s="69">
        <f>Summary!N143</f>
        <v>0</v>
      </c>
      <c r="P9" s="15">
        <f>Summary!O143</f>
        <v>26</v>
      </c>
    </row>
    <row r="10" spans="1:17" x14ac:dyDescent="0.2">
      <c r="A10" s="154">
        <f>Summary!A144</f>
        <v>2008</v>
      </c>
      <c r="B10" s="9">
        <f>Summary!D144</f>
        <v>43311</v>
      </c>
      <c r="C10" s="6">
        <f>Summary!E144</f>
        <v>483998</v>
      </c>
      <c r="D10" s="6">
        <f>Summary!F144</f>
        <v>-1252323</v>
      </c>
      <c r="E10" s="7">
        <f>Summary!G144</f>
        <v>35</v>
      </c>
      <c r="F10" s="167">
        <f t="shared" si="0"/>
        <v>64.007999999999996</v>
      </c>
      <c r="G10" s="55">
        <f>Summary!H144</f>
        <v>7.0267033576965332</v>
      </c>
      <c r="H10" s="68">
        <f>Summary!I144</f>
        <v>249.11268615722656</v>
      </c>
      <c r="I10" s="68">
        <f t="shared" si="1"/>
        <v>112.99552153942871</v>
      </c>
      <c r="J10" s="14">
        <f>Summary!J144</f>
        <v>13</v>
      </c>
      <c r="K10" s="68">
        <f>Summary!K144</f>
        <v>80.6953125</v>
      </c>
      <c r="L10" s="68">
        <f t="shared" si="2"/>
        <v>177.90249984374998</v>
      </c>
      <c r="M10" s="14">
        <f>Summary!L144</f>
        <v>9</v>
      </c>
      <c r="N10" s="68">
        <f>Summary!M144</f>
        <v>25</v>
      </c>
      <c r="O10" s="69">
        <f>Summary!N144</f>
        <v>0</v>
      </c>
      <c r="P10" s="15">
        <f>Summary!O144</f>
        <v>0</v>
      </c>
    </row>
    <row r="11" spans="1:17" x14ac:dyDescent="0.2">
      <c r="A11" s="154">
        <f>Summary!A145</f>
        <v>2009</v>
      </c>
      <c r="B11" s="9">
        <f>Summary!D145</f>
        <v>43308</v>
      </c>
      <c r="C11" s="6">
        <f>Summary!E145</f>
        <v>483999</v>
      </c>
      <c r="D11" s="6">
        <f>Summary!F145</f>
        <v>-1253811</v>
      </c>
      <c r="E11" s="7">
        <f>Summary!G145</f>
        <v>69</v>
      </c>
      <c r="F11" s="167">
        <f t="shared" si="0"/>
        <v>126.1872</v>
      </c>
      <c r="G11" s="55">
        <f>Summary!H145</f>
        <v>6.9564361572265625</v>
      </c>
      <c r="H11" s="68">
        <f>Summary!I145</f>
        <v>89.719100952148438</v>
      </c>
      <c r="I11" s="68">
        <f t="shared" si="1"/>
        <v>40.695866439086913</v>
      </c>
      <c r="J11" s="14">
        <f>Summary!J145</f>
        <v>5</v>
      </c>
      <c r="K11" s="68">
        <f>Summary!K145</f>
        <v>24.485828399658203</v>
      </c>
      <c r="L11" s="68">
        <f t="shared" si="2"/>
        <v>53.981947006454462</v>
      </c>
      <c r="M11" s="14">
        <f>Summary!L145</f>
        <v>3</v>
      </c>
      <c r="N11" s="68">
        <f>Summary!M145</f>
        <v>1</v>
      </c>
      <c r="O11" s="69">
        <f>Summary!N145</f>
        <v>1</v>
      </c>
      <c r="P11" s="15">
        <f>Summary!O145</f>
        <v>1</v>
      </c>
    </row>
    <row r="12" spans="1:17" x14ac:dyDescent="0.2">
      <c r="A12" s="154">
        <f>Summary!A146</f>
        <v>2010</v>
      </c>
      <c r="B12" s="9">
        <f>Summary!D146</f>
        <v>43308</v>
      </c>
      <c r="C12" s="6">
        <f>Summary!E146</f>
        <v>484000</v>
      </c>
      <c r="D12" s="6">
        <f>Summary!F146</f>
        <v>-1255311</v>
      </c>
      <c r="E12" s="7">
        <f>Summary!G146</f>
        <v>41</v>
      </c>
      <c r="F12" s="167">
        <f t="shared" si="0"/>
        <v>74.980800000000002</v>
      </c>
      <c r="G12" s="55">
        <f>Summary!H146</f>
        <v>6.9564366340637207</v>
      </c>
      <c r="H12" s="68">
        <f>Summary!I146</f>
        <v>54.373985290527344</v>
      </c>
      <c r="I12" s="68">
        <f t="shared" si="1"/>
        <v>24.663604735900879</v>
      </c>
      <c r="J12" s="14">
        <f>Summary!J146</f>
        <v>4</v>
      </c>
      <c r="K12" s="68">
        <f>Summary!K146</f>
        <v>33.743549346923828</v>
      </c>
      <c r="L12" s="68">
        <f t="shared" si="2"/>
        <v>74.391703761215197</v>
      </c>
      <c r="M12" s="14">
        <f>Summary!L146</f>
        <v>5</v>
      </c>
      <c r="N12" s="68">
        <f>Summary!M146</f>
        <v>0</v>
      </c>
      <c r="O12" s="69">
        <f>Summary!N146</f>
        <v>0</v>
      </c>
      <c r="P12" s="15">
        <f>Summary!O146</f>
        <v>0</v>
      </c>
    </row>
    <row r="13" spans="1:17" x14ac:dyDescent="0.2">
      <c r="A13" s="154">
        <f>Summary!A147</f>
        <v>2011</v>
      </c>
      <c r="B13" s="9">
        <f>Summary!D147</f>
        <v>43312</v>
      </c>
      <c r="C13" s="6">
        <f>Summary!E147</f>
        <v>484005</v>
      </c>
      <c r="D13" s="6">
        <f>Summary!F147</f>
        <v>-1260791</v>
      </c>
      <c r="E13" s="7">
        <f>Summary!G147</f>
        <v>78</v>
      </c>
      <c r="F13" s="167">
        <f t="shared" si="0"/>
        <v>142.6464</v>
      </c>
      <c r="G13" s="55">
        <f>Summary!H147</f>
        <v>6.9564361572265625</v>
      </c>
      <c r="H13" s="68">
        <f>Summary!I147</f>
        <v>59.6192626953125</v>
      </c>
      <c r="I13" s="68">
        <f t="shared" si="1"/>
        <v>27.042820604492189</v>
      </c>
      <c r="J13" s="14">
        <f>Summary!J147</f>
        <v>3</v>
      </c>
      <c r="K13" s="68">
        <f>Summary!K147</f>
        <v>25.612888336181641</v>
      </c>
      <c r="L13" s="68">
        <f t="shared" si="2"/>
        <v>56.466685883712763</v>
      </c>
      <c r="M13" s="14">
        <f>Summary!L147</f>
        <v>3</v>
      </c>
      <c r="N13" s="68">
        <f>Summary!M147</f>
        <v>11</v>
      </c>
      <c r="O13" s="69">
        <f>Summary!N147</f>
        <v>0</v>
      </c>
      <c r="P13" s="15">
        <f>Summary!O147</f>
        <v>4</v>
      </c>
    </row>
    <row r="14" spans="1:17" x14ac:dyDescent="0.2">
      <c r="A14" s="154">
        <f>Summary!A148</f>
        <v>2012</v>
      </c>
      <c r="B14" s="9">
        <f>Summary!D148</f>
        <v>43308</v>
      </c>
      <c r="C14" s="6">
        <f>Summary!E148</f>
        <v>485000</v>
      </c>
      <c r="D14" s="6">
        <f>Summary!F148</f>
        <v>-1253711</v>
      </c>
      <c r="E14" s="7">
        <f>Summary!G148</f>
        <v>25</v>
      </c>
      <c r="F14" s="167">
        <f t="shared" si="0"/>
        <v>45.72</v>
      </c>
      <c r="G14" s="55">
        <f>Summary!H148</f>
        <v>6.9564366340637207</v>
      </c>
      <c r="H14" s="68">
        <f>Summary!I148</f>
        <v>963.5089111328125</v>
      </c>
      <c r="I14" s="68">
        <f t="shared" si="1"/>
        <v>437.03993401855467</v>
      </c>
      <c r="J14" s="14">
        <f>Summary!J148</f>
        <v>24</v>
      </c>
      <c r="K14" s="68">
        <f>Summary!K148</f>
        <v>14.099332809448242</v>
      </c>
      <c r="L14" s="68">
        <f t="shared" si="2"/>
        <v>31.08367109836578</v>
      </c>
      <c r="M14" s="14">
        <f>Summary!L148</f>
        <v>2</v>
      </c>
      <c r="N14" s="68">
        <f>Summary!M148</f>
        <v>0</v>
      </c>
      <c r="O14" s="69">
        <f>Summary!N148</f>
        <v>0</v>
      </c>
      <c r="P14" s="15">
        <f>Summary!O148</f>
        <v>20</v>
      </c>
    </row>
    <row r="15" spans="1:17" x14ac:dyDescent="0.2">
      <c r="A15" s="154">
        <f>Summary!A149</f>
        <v>2013</v>
      </c>
      <c r="B15" s="9">
        <f>Summary!D149</f>
        <v>43308</v>
      </c>
      <c r="C15" s="6">
        <f>Summary!E149</f>
        <v>485011</v>
      </c>
      <c r="D15" s="6">
        <f>Summary!F149</f>
        <v>-1255298</v>
      </c>
      <c r="E15" s="7">
        <f>Summary!G149</f>
        <v>33</v>
      </c>
      <c r="F15" s="167">
        <f t="shared" si="0"/>
        <v>60.3504</v>
      </c>
      <c r="G15" s="55">
        <f>Summary!H149</f>
        <v>6.9564361572265625</v>
      </c>
      <c r="H15" s="68">
        <f>Summary!I149</f>
        <v>1294.20458984375</v>
      </c>
      <c r="I15" s="68">
        <f t="shared" si="1"/>
        <v>587.04084831640625</v>
      </c>
      <c r="J15" s="14">
        <f>Summary!J149</f>
        <v>45</v>
      </c>
      <c r="K15" s="68">
        <f>Summary!K149</f>
        <v>19.233245849609375</v>
      </c>
      <c r="L15" s="68">
        <f t="shared" si="2"/>
        <v>42.401998464965814</v>
      </c>
      <c r="M15" s="14">
        <f>Summary!L149</f>
        <v>3</v>
      </c>
      <c r="N15" s="68">
        <f>Summary!M149</f>
        <v>0</v>
      </c>
      <c r="O15" s="69">
        <f>Summary!N149</f>
        <v>0</v>
      </c>
      <c r="P15" s="15">
        <f>Summary!O149</f>
        <v>18</v>
      </c>
    </row>
    <row r="16" spans="1:17" x14ac:dyDescent="0.2">
      <c r="A16" s="154">
        <f>Summary!A150</f>
        <v>2014</v>
      </c>
      <c r="B16" s="9">
        <f>Summary!D150</f>
        <v>43320</v>
      </c>
      <c r="C16" s="6">
        <f>Summary!E150</f>
        <v>485009</v>
      </c>
      <c r="D16" s="6">
        <f>Summary!F150</f>
        <v>-1260799</v>
      </c>
      <c r="E16" s="7">
        <f>Summary!G150</f>
        <v>59</v>
      </c>
      <c r="F16" s="167">
        <f t="shared" si="0"/>
        <v>107.89919999999999</v>
      </c>
      <c r="G16" s="55">
        <f>Summary!H150</f>
        <v>6.9564366340637207</v>
      </c>
      <c r="H16" s="68">
        <f>Summary!I150</f>
        <v>0</v>
      </c>
      <c r="I16" s="68">
        <f t="shared" si="1"/>
        <v>0</v>
      </c>
      <c r="J16" s="14">
        <f>Summary!J150</f>
        <v>0</v>
      </c>
      <c r="K16" s="68">
        <f>Summary!K150</f>
        <v>0</v>
      </c>
      <c r="L16" s="68">
        <f t="shared" si="2"/>
        <v>0</v>
      </c>
      <c r="M16" s="14">
        <f>Summary!L150</f>
        <v>0</v>
      </c>
      <c r="N16" s="68">
        <f>Summary!M150</f>
        <v>27</v>
      </c>
      <c r="O16" s="69">
        <f>Summary!N150</f>
        <v>0</v>
      </c>
      <c r="P16" s="15">
        <f>Summary!O150</f>
        <v>0</v>
      </c>
    </row>
    <row r="17" spans="1:16" x14ac:dyDescent="0.2">
      <c r="A17" s="154">
        <f>Summary!A151</f>
        <v>2015</v>
      </c>
      <c r="B17" s="9">
        <f>Summary!D151</f>
        <v>43313</v>
      </c>
      <c r="C17" s="6">
        <f>Summary!E151</f>
        <v>484989</v>
      </c>
      <c r="D17" s="6">
        <f>Summary!F151</f>
        <v>-1262298</v>
      </c>
      <c r="E17" s="7">
        <f>Summary!G151</f>
        <v>98</v>
      </c>
      <c r="F17" s="167">
        <f t="shared" si="0"/>
        <v>179.22239999999999</v>
      </c>
      <c r="G17" s="55">
        <f>Summary!H151</f>
        <v>7.0267033576965332</v>
      </c>
      <c r="H17" s="68">
        <f>Summary!I151</f>
        <v>214.77203369140625</v>
      </c>
      <c r="I17" s="68">
        <f t="shared" si="1"/>
        <v>97.418876306152342</v>
      </c>
      <c r="J17" s="14">
        <f>Summary!J151</f>
        <v>13</v>
      </c>
      <c r="K17" s="68">
        <f>Summary!K151</f>
        <v>55.003883361816406</v>
      </c>
      <c r="L17" s="68">
        <f t="shared" si="2"/>
        <v>121.26266133712767</v>
      </c>
      <c r="M17" s="14">
        <f>Summary!L151</f>
        <v>6</v>
      </c>
      <c r="N17" s="68">
        <f>Summary!M151</f>
        <v>48</v>
      </c>
      <c r="O17" s="69">
        <f>Summary!N151</f>
        <v>1</v>
      </c>
      <c r="P17" s="15">
        <f>Summary!O151</f>
        <v>13</v>
      </c>
    </row>
    <row r="18" spans="1:16" x14ac:dyDescent="0.2">
      <c r="A18" s="154">
        <f>Summary!A152</f>
        <v>2016</v>
      </c>
      <c r="B18" s="9">
        <f>Summary!D152</f>
        <v>43320</v>
      </c>
      <c r="C18" s="6">
        <f>Summary!E152</f>
        <v>490008</v>
      </c>
      <c r="D18" s="6">
        <f>Summary!F152</f>
        <v>-1260799</v>
      </c>
      <c r="E18" s="7">
        <f>Summary!G152</f>
        <v>39</v>
      </c>
      <c r="F18" s="167">
        <f t="shared" si="0"/>
        <v>71.3232</v>
      </c>
      <c r="G18" s="55">
        <f>Summary!H152</f>
        <v>7.0267033576965332</v>
      </c>
      <c r="H18" s="68">
        <f>Summary!I152</f>
        <v>60.022697448730469</v>
      </c>
      <c r="I18" s="68">
        <f t="shared" si="1"/>
        <v>27.225815381164551</v>
      </c>
      <c r="J18" s="14">
        <f>Summary!J152</f>
        <v>5</v>
      </c>
      <c r="K18" s="68">
        <f>Summary!K152</f>
        <v>73.204177856445313</v>
      </c>
      <c r="L18" s="68">
        <f t="shared" si="2"/>
        <v>161.38739458587645</v>
      </c>
      <c r="M18" s="14">
        <f>Summary!L152</f>
        <v>9</v>
      </c>
      <c r="N18" s="68">
        <f>Summary!M152</f>
        <v>0</v>
      </c>
      <c r="O18" s="69">
        <f>Summary!N152</f>
        <v>0</v>
      </c>
      <c r="P18" s="15">
        <f>Summary!O152</f>
        <v>0</v>
      </c>
    </row>
    <row r="19" spans="1:16" x14ac:dyDescent="0.2">
      <c r="A19" s="154">
        <f>Summary!A153</f>
        <v>2017</v>
      </c>
      <c r="B19" s="9">
        <f>Summary!D153</f>
        <v>43319</v>
      </c>
      <c r="C19" s="6">
        <f>Summary!E153</f>
        <v>490001</v>
      </c>
      <c r="D19" s="6">
        <f>Summary!F153</f>
        <v>-1262314</v>
      </c>
      <c r="E19" s="7">
        <f>Summary!G153</f>
        <v>77</v>
      </c>
      <c r="F19" s="167">
        <f t="shared" si="0"/>
        <v>140.8176</v>
      </c>
      <c r="G19" s="55">
        <f>Summary!H153</f>
        <v>7.0267033576965332</v>
      </c>
      <c r="H19" s="68">
        <f>Summary!I153</f>
        <v>136.2896728515625</v>
      </c>
      <c r="I19" s="68">
        <f t="shared" si="1"/>
        <v>61.819905288085934</v>
      </c>
      <c r="J19" s="14">
        <f>Summary!J153</f>
        <v>8</v>
      </c>
      <c r="K19" s="68">
        <f>Summary!K153</f>
        <v>127.52436828613281</v>
      </c>
      <c r="L19" s="68">
        <f t="shared" si="2"/>
        <v>281.14277281097412</v>
      </c>
      <c r="M19" s="14">
        <f>Summary!L153</f>
        <v>15</v>
      </c>
      <c r="N19" s="68">
        <f>Summary!M153</f>
        <v>1</v>
      </c>
      <c r="O19" s="69">
        <f>Summary!N153</f>
        <v>1</v>
      </c>
      <c r="P19" s="15">
        <f>Summary!O153</f>
        <v>0</v>
      </c>
    </row>
    <row r="20" spans="1:16" x14ac:dyDescent="0.2">
      <c r="A20" s="154">
        <f>Summary!A154</f>
        <v>2018</v>
      </c>
      <c r="B20" s="9">
        <f>Summary!D154</f>
        <v>43318</v>
      </c>
      <c r="C20" s="6">
        <f>Summary!E154</f>
        <v>490001</v>
      </c>
      <c r="D20" s="6">
        <f>Summary!F154</f>
        <v>-1263785</v>
      </c>
      <c r="E20" s="7">
        <f>Summary!G154</f>
        <v>129</v>
      </c>
      <c r="F20" s="167">
        <f t="shared" si="0"/>
        <v>235.9152</v>
      </c>
      <c r="G20" s="55">
        <f>Summary!H154</f>
        <v>7.0267038345336914</v>
      </c>
      <c r="H20" s="68">
        <f>Summary!I154</f>
        <v>660.91552734375</v>
      </c>
      <c r="I20" s="68">
        <f t="shared" si="1"/>
        <v>299.78599587890625</v>
      </c>
      <c r="J20" s="14">
        <f>Summary!J154</f>
        <v>40</v>
      </c>
      <c r="K20" s="68">
        <f>Summary!K154</f>
        <v>80.761009216308594</v>
      </c>
      <c r="L20" s="68">
        <f t="shared" si="2"/>
        <v>178.04733613845823</v>
      </c>
      <c r="M20" s="14">
        <f>Summary!L154</f>
        <v>9</v>
      </c>
      <c r="N20" s="68">
        <f>Summary!M154</f>
        <v>32</v>
      </c>
      <c r="O20" s="69">
        <f>Summary!N154</f>
        <v>0</v>
      </c>
      <c r="P20" s="15">
        <f>Summary!O154</f>
        <v>2</v>
      </c>
    </row>
    <row r="21" spans="1:16" x14ac:dyDescent="0.2">
      <c r="A21" s="154">
        <f>Summary!A155</f>
        <v>2019</v>
      </c>
      <c r="B21" s="9">
        <f>Summary!D155</f>
        <v>43319</v>
      </c>
      <c r="C21" s="6">
        <f>Summary!E155</f>
        <v>491001</v>
      </c>
      <c r="D21" s="6">
        <f>Summary!F155</f>
        <v>-1262300</v>
      </c>
      <c r="E21" s="7">
        <f>Summary!G155</f>
        <v>48</v>
      </c>
      <c r="F21" s="167">
        <f t="shared" si="0"/>
        <v>87.782399999999996</v>
      </c>
      <c r="G21" s="55">
        <f>Summary!H155</f>
        <v>6.9564361572265625</v>
      </c>
      <c r="H21" s="68">
        <f>Summary!I155</f>
        <v>0</v>
      </c>
      <c r="I21" s="68">
        <f t="shared" si="1"/>
        <v>0</v>
      </c>
      <c r="J21" s="14">
        <f>Summary!J155</f>
        <v>0</v>
      </c>
      <c r="K21" s="68">
        <f>Summary!K155</f>
        <v>0</v>
      </c>
      <c r="L21" s="68">
        <f t="shared" si="2"/>
        <v>0</v>
      </c>
      <c r="M21" s="14">
        <f>Summary!L155</f>
        <v>0</v>
      </c>
      <c r="N21" s="68">
        <f>Summary!M155</f>
        <v>1</v>
      </c>
      <c r="O21" s="69">
        <f>Summary!N155</f>
        <v>0</v>
      </c>
      <c r="P21" s="15">
        <f>Summary!O155</f>
        <v>0</v>
      </c>
    </row>
    <row r="22" spans="1:16" x14ac:dyDescent="0.2">
      <c r="A22" s="154">
        <f>Summary!A156</f>
        <v>2020</v>
      </c>
      <c r="B22" s="9">
        <f>Summary!D156</f>
        <v>43318</v>
      </c>
      <c r="C22" s="6">
        <f>Summary!E156</f>
        <v>491001</v>
      </c>
      <c r="D22" s="6">
        <f>Summary!F156</f>
        <v>-1263812</v>
      </c>
      <c r="E22" s="7">
        <f>Summary!G156</f>
        <v>69</v>
      </c>
      <c r="F22" s="167">
        <f t="shared" si="0"/>
        <v>126.1872</v>
      </c>
      <c r="G22" s="55">
        <f>Summary!H156</f>
        <v>6.9564366340637207</v>
      </c>
      <c r="H22" s="68">
        <f>Summary!I156</f>
        <v>171.88014221191406</v>
      </c>
      <c r="I22" s="68">
        <f t="shared" si="1"/>
        <v>77.963457466186526</v>
      </c>
      <c r="J22" s="14">
        <f>Summary!J156</f>
        <v>11</v>
      </c>
      <c r="K22" s="68">
        <f>Summary!K156</f>
        <v>194.62681579589844</v>
      </c>
      <c r="L22" s="68">
        <f t="shared" si="2"/>
        <v>429.07817063995356</v>
      </c>
      <c r="M22" s="14">
        <f>Summary!L156</f>
        <v>22</v>
      </c>
      <c r="N22" s="68">
        <f>Summary!M156</f>
        <v>7</v>
      </c>
      <c r="O22" s="69">
        <f>Summary!N156</f>
        <v>5</v>
      </c>
      <c r="P22" s="15">
        <f>Summary!O156</f>
        <v>0</v>
      </c>
    </row>
    <row r="23" spans="1:16" x14ac:dyDescent="0.2">
      <c r="A23" s="154">
        <f>Summary!A157</f>
        <v>2021</v>
      </c>
      <c r="B23" s="9">
        <f>Summary!D157</f>
        <v>43318</v>
      </c>
      <c r="C23" s="6">
        <f>Summary!E157</f>
        <v>490997</v>
      </c>
      <c r="D23" s="6">
        <f>Summary!F157</f>
        <v>-1265301</v>
      </c>
      <c r="E23" s="7">
        <f>Summary!G157</f>
        <v>97</v>
      </c>
      <c r="F23" s="167">
        <f t="shared" si="0"/>
        <v>177.39359999999999</v>
      </c>
      <c r="G23" s="55">
        <f>Summary!H157</f>
        <v>6.9564361572265625</v>
      </c>
      <c r="H23" s="68">
        <f>Summary!I157</f>
        <v>193.96601867675781</v>
      </c>
      <c r="I23" s="68">
        <f t="shared" si="1"/>
        <v>87.981434343627924</v>
      </c>
      <c r="J23" s="14">
        <f>Summary!J157</f>
        <v>14</v>
      </c>
      <c r="K23" s="68">
        <f>Summary!K157</f>
        <v>158.25936889648437</v>
      </c>
      <c r="L23" s="68">
        <f t="shared" si="2"/>
        <v>348.90176985656734</v>
      </c>
      <c r="M23" s="14">
        <f>Summary!L157</f>
        <v>18</v>
      </c>
      <c r="N23" s="68">
        <f>Summary!M157</f>
        <v>0</v>
      </c>
      <c r="O23" s="69">
        <f>Summary!N157</f>
        <v>5</v>
      </c>
      <c r="P23" s="15">
        <f>Summary!O157</f>
        <v>4</v>
      </c>
    </row>
    <row r="24" spans="1:16" x14ac:dyDescent="0.2">
      <c r="A24" s="154">
        <f>Summary!A158</f>
        <v>2023</v>
      </c>
      <c r="B24" s="9">
        <f>Summary!D158</f>
        <v>43305</v>
      </c>
      <c r="C24" s="6">
        <f>Summary!E158</f>
        <v>492001</v>
      </c>
      <c r="D24" s="6">
        <f>Summary!F158</f>
        <v>-1262285</v>
      </c>
      <c r="E24" s="7">
        <f>Summary!G158</f>
        <v>23</v>
      </c>
      <c r="F24" s="167">
        <f t="shared" si="0"/>
        <v>42.062399999999997</v>
      </c>
      <c r="G24" s="55">
        <f>Summary!H158</f>
        <v>6.9564361572265625</v>
      </c>
      <c r="H24" s="68">
        <f>Summary!I158</f>
        <v>535.01824951171875</v>
      </c>
      <c r="I24" s="68">
        <f t="shared" si="1"/>
        <v>242.67999783251952</v>
      </c>
      <c r="J24" s="14">
        <f>Summary!J158</f>
        <v>22</v>
      </c>
      <c r="K24" s="68">
        <f>Summary!K158</f>
        <v>23.807891845703125</v>
      </c>
      <c r="L24" s="68">
        <f t="shared" si="2"/>
        <v>52.487354520874021</v>
      </c>
      <c r="M24" s="14">
        <f>Summary!L158</f>
        <v>3</v>
      </c>
      <c r="N24" s="68">
        <f>Summary!M158</f>
        <v>0</v>
      </c>
      <c r="O24" s="69">
        <f>Summary!N158</f>
        <v>0</v>
      </c>
      <c r="P24" s="15">
        <f>Summary!O158</f>
        <v>0</v>
      </c>
    </row>
    <row r="25" spans="1:16" x14ac:dyDescent="0.2">
      <c r="A25" s="154">
        <f>Summary!A159</f>
        <v>2024</v>
      </c>
      <c r="B25" s="9">
        <f>Summary!D159</f>
        <v>43305</v>
      </c>
      <c r="C25" s="6">
        <f>Summary!E159</f>
        <v>491851</v>
      </c>
      <c r="D25" s="6">
        <f>Summary!F159</f>
        <v>-1263801</v>
      </c>
      <c r="E25" s="7">
        <f>Summary!G159</f>
        <v>54</v>
      </c>
      <c r="F25" s="167">
        <f t="shared" si="0"/>
        <v>98.755200000000002</v>
      </c>
      <c r="G25" s="55">
        <f>Summary!H159</f>
        <v>7.0267033576965332</v>
      </c>
      <c r="H25" s="68">
        <f>Summary!I159</f>
        <v>102.97599792480469</v>
      </c>
      <c r="I25" s="68">
        <f t="shared" si="1"/>
        <v>46.709088850708007</v>
      </c>
      <c r="J25" s="14">
        <f>Summary!J159</f>
        <v>5</v>
      </c>
      <c r="K25" s="68">
        <f>Summary!K159</f>
        <v>137.05470275878906</v>
      </c>
      <c r="L25" s="68">
        <f t="shared" si="2"/>
        <v>302.15353879608153</v>
      </c>
      <c r="M25" s="14">
        <f>Summary!L159</f>
        <v>18</v>
      </c>
      <c r="N25" s="68">
        <f>Summary!M159</f>
        <v>2</v>
      </c>
      <c r="O25" s="69">
        <f>Summary!N159</f>
        <v>0</v>
      </c>
      <c r="P25" s="15">
        <f>Summary!O159</f>
        <v>1</v>
      </c>
    </row>
    <row r="26" spans="1:16" x14ac:dyDescent="0.2">
      <c r="A26" s="154">
        <f>Summary!A160</f>
        <v>2025</v>
      </c>
      <c r="B26" s="9">
        <f>Summary!D160</f>
        <v>43317</v>
      </c>
      <c r="C26" s="6">
        <f>Summary!E160</f>
        <v>492010</v>
      </c>
      <c r="D26" s="6">
        <f>Summary!F160</f>
        <v>-1265310</v>
      </c>
      <c r="E26" s="7">
        <f>Summary!G160</f>
        <v>77</v>
      </c>
      <c r="F26" s="167">
        <f t="shared" si="0"/>
        <v>140.8176</v>
      </c>
      <c r="G26" s="55">
        <f>Summary!H160</f>
        <v>7.0267038345336914</v>
      </c>
      <c r="H26" s="68">
        <f>Summary!I160</f>
        <v>90.219985961914062</v>
      </c>
      <c r="I26" s="68">
        <f t="shared" si="1"/>
        <v>40.923063872436522</v>
      </c>
      <c r="J26" s="14">
        <f>Summary!J160</f>
        <v>7</v>
      </c>
      <c r="K26" s="68">
        <f>Summary!K160</f>
        <v>245.14884948730469</v>
      </c>
      <c r="L26" s="68">
        <f t="shared" si="2"/>
        <v>540.4600565567016</v>
      </c>
      <c r="M26" s="14">
        <f>Summary!L160</f>
        <v>32</v>
      </c>
      <c r="N26" s="68">
        <f>Summary!M160</f>
        <v>1</v>
      </c>
      <c r="O26" s="69">
        <f>Summary!N160</f>
        <v>9</v>
      </c>
      <c r="P26" s="15">
        <f>Summary!O160</f>
        <v>1</v>
      </c>
    </row>
    <row r="27" spans="1:16" x14ac:dyDescent="0.2">
      <c r="A27" s="154">
        <f>Summary!A161</f>
        <v>2026</v>
      </c>
      <c r="B27" s="9">
        <f>Summary!D161</f>
        <v>43317</v>
      </c>
      <c r="C27" s="6">
        <f>Summary!E161</f>
        <v>491989</v>
      </c>
      <c r="D27" s="6">
        <f>Summary!F161</f>
        <v>-1270901</v>
      </c>
      <c r="E27" s="7">
        <f>Summary!G161</f>
        <v>105</v>
      </c>
      <c r="F27" s="167">
        <f t="shared" si="0"/>
        <v>192.024</v>
      </c>
      <c r="G27" s="55">
        <f>Summary!H161</f>
        <v>7.0267033576965332</v>
      </c>
      <c r="H27" s="68">
        <f>Summary!I161</f>
        <v>553.0501708984375</v>
      </c>
      <c r="I27" s="68">
        <f t="shared" si="1"/>
        <v>250.85913311816407</v>
      </c>
      <c r="J27" s="14">
        <f>Summary!J161</f>
        <v>38</v>
      </c>
      <c r="K27" s="68">
        <f>Summary!K161</f>
        <v>74.151687622070313</v>
      </c>
      <c r="L27" s="68">
        <f t="shared" si="2"/>
        <v>163.47629356536865</v>
      </c>
      <c r="M27" s="14">
        <f>Summary!L161</f>
        <v>8</v>
      </c>
      <c r="N27" s="68">
        <f>Summary!M161</f>
        <v>35</v>
      </c>
      <c r="O27" s="69">
        <f>Summary!N161</f>
        <v>1</v>
      </c>
      <c r="P27" s="15">
        <f>Summary!O161</f>
        <v>4</v>
      </c>
    </row>
    <row r="28" spans="1:16" x14ac:dyDescent="0.2">
      <c r="A28" s="154">
        <f>Summary!A162</f>
        <v>2027</v>
      </c>
      <c r="B28" s="9">
        <f>Summary!D162</f>
        <v>43305</v>
      </c>
      <c r="C28" s="6">
        <f>Summary!E162</f>
        <v>493002</v>
      </c>
      <c r="D28" s="6">
        <f>Summary!F162</f>
        <v>-1263800</v>
      </c>
      <c r="E28" s="7">
        <f>Summary!G162</f>
        <v>24</v>
      </c>
      <c r="F28" s="167">
        <f t="shared" si="0"/>
        <v>43.891199999999998</v>
      </c>
      <c r="G28" s="55">
        <f>Summary!H162</f>
        <v>7.0267033576965332</v>
      </c>
      <c r="H28" s="68">
        <f>Summary!I162</f>
        <v>544.917724609375</v>
      </c>
      <c r="I28" s="68">
        <f t="shared" si="1"/>
        <v>247.17032054101563</v>
      </c>
      <c r="J28" s="14">
        <f>Summary!J162</f>
        <v>18</v>
      </c>
      <c r="K28" s="68">
        <f>Summary!K162</f>
        <v>18.788043975830078</v>
      </c>
      <c r="L28" s="68">
        <f t="shared" si="2"/>
        <v>41.420497509994505</v>
      </c>
      <c r="M28" s="14">
        <f>Summary!L162</f>
        <v>2</v>
      </c>
      <c r="N28" s="68">
        <f>Summary!M162</f>
        <v>0</v>
      </c>
      <c r="O28" s="69">
        <f>Summary!N162</f>
        <v>0</v>
      </c>
      <c r="P28" s="15">
        <f>Summary!O162</f>
        <v>3</v>
      </c>
    </row>
    <row r="29" spans="1:16" x14ac:dyDescent="0.2">
      <c r="A29" s="154">
        <f>Summary!A163</f>
        <v>2028</v>
      </c>
      <c r="B29" s="9">
        <f>Summary!D163</f>
        <v>43317</v>
      </c>
      <c r="C29" s="6">
        <f>Summary!E163</f>
        <v>492999</v>
      </c>
      <c r="D29" s="6">
        <f>Summary!F163</f>
        <v>-1265303</v>
      </c>
      <c r="E29" s="7">
        <f>Summary!G163</f>
        <v>52</v>
      </c>
      <c r="F29" s="167">
        <f t="shared" si="0"/>
        <v>95.0976</v>
      </c>
      <c r="G29" s="55">
        <f>Summary!H163</f>
        <v>6.9564361572265625</v>
      </c>
      <c r="H29" s="68">
        <f>Summary!I163</f>
        <v>49.373237609863281</v>
      </c>
      <c r="I29" s="68">
        <f t="shared" si="1"/>
        <v>22.395305593933106</v>
      </c>
      <c r="J29" s="14">
        <f>Summary!J163</f>
        <v>3</v>
      </c>
      <c r="K29" s="68">
        <f>Summary!K163</f>
        <v>82.825370788574219</v>
      </c>
      <c r="L29" s="68">
        <f t="shared" si="2"/>
        <v>182.59846894790647</v>
      </c>
      <c r="M29" s="14">
        <f>Summary!L163</f>
        <v>11</v>
      </c>
      <c r="N29" s="68">
        <f>Summary!M163</f>
        <v>0</v>
      </c>
      <c r="O29" s="69">
        <f>Summary!N163</f>
        <v>3</v>
      </c>
      <c r="P29" s="15">
        <f>Summary!O163</f>
        <v>0</v>
      </c>
    </row>
    <row r="30" spans="1:16" x14ac:dyDescent="0.2">
      <c r="A30" s="154">
        <f>Summary!A164</f>
        <v>2029</v>
      </c>
      <c r="B30" s="9">
        <f>Summary!D164</f>
        <v>43317</v>
      </c>
      <c r="C30" s="6">
        <f>Summary!E164</f>
        <v>493001</v>
      </c>
      <c r="D30" s="6">
        <f>Summary!F164</f>
        <v>-1270899</v>
      </c>
      <c r="E30" s="7">
        <f>Summary!G164</f>
        <v>81</v>
      </c>
      <c r="F30" s="167">
        <f t="shared" si="0"/>
        <v>148.1328</v>
      </c>
      <c r="G30" s="55">
        <f>Summary!H164</f>
        <v>6.9564361572265625</v>
      </c>
      <c r="H30" s="68">
        <f>Summary!I164</f>
        <v>244.55520629882813</v>
      </c>
      <c r="I30" s="68">
        <f t="shared" si="1"/>
        <v>110.92828513549804</v>
      </c>
      <c r="J30" s="14">
        <f>Summary!J164</f>
        <v>16</v>
      </c>
      <c r="K30" s="68">
        <f>Summary!K164</f>
        <v>305.52548217773438</v>
      </c>
      <c r="L30" s="68">
        <f t="shared" si="2"/>
        <v>673.56758851867664</v>
      </c>
      <c r="M30" s="14">
        <f>Summary!L164</f>
        <v>37</v>
      </c>
      <c r="N30" s="68">
        <f>Summary!M164</f>
        <v>1</v>
      </c>
      <c r="O30" s="69">
        <f>Summary!N164</f>
        <v>4</v>
      </c>
      <c r="P30" s="15">
        <f>Summary!O164</f>
        <v>0</v>
      </c>
    </row>
    <row r="31" spans="1:16" x14ac:dyDescent="0.2">
      <c r="A31" s="154">
        <f>Summary!A165</f>
        <v>2030</v>
      </c>
      <c r="B31" s="9">
        <f>Summary!D165</f>
        <v>43303</v>
      </c>
      <c r="C31" s="6">
        <f>Summary!E165</f>
        <v>494003</v>
      </c>
      <c r="D31" s="6">
        <f>Summary!F165</f>
        <v>-1270900</v>
      </c>
      <c r="E31" s="7">
        <f>Summary!G165</f>
        <v>64</v>
      </c>
      <c r="F31" s="167">
        <f t="shared" si="0"/>
        <v>117.0432</v>
      </c>
      <c r="G31" s="55">
        <f>Summary!H165</f>
        <v>7.0267038345336914</v>
      </c>
      <c r="H31" s="68">
        <f>Summary!I165</f>
        <v>333.61709594726562</v>
      </c>
      <c r="I31" s="68">
        <f t="shared" si="1"/>
        <v>151.32604578491211</v>
      </c>
      <c r="J31" s="14">
        <f>Summary!J165</f>
        <v>19</v>
      </c>
      <c r="K31" s="68">
        <f>Summary!K165</f>
        <v>600.033935546875</v>
      </c>
      <c r="L31" s="68">
        <f t="shared" si="2"/>
        <v>1322.8468149853516</v>
      </c>
      <c r="M31" s="14">
        <f>Summary!L165</f>
        <v>76</v>
      </c>
      <c r="N31" s="68">
        <f>Summary!M165</f>
        <v>0</v>
      </c>
      <c r="O31" s="69">
        <f>Summary!N165</f>
        <v>2</v>
      </c>
      <c r="P31" s="15">
        <f>Summary!O165</f>
        <v>0</v>
      </c>
    </row>
    <row r="32" spans="1:16" x14ac:dyDescent="0.2">
      <c r="A32" s="154">
        <f>Summary!A166</f>
        <v>2031</v>
      </c>
      <c r="B32" s="9">
        <f>Summary!D166</f>
        <v>43303</v>
      </c>
      <c r="C32" s="6">
        <f>Summary!E166</f>
        <v>493998</v>
      </c>
      <c r="D32" s="6">
        <f>Summary!F166</f>
        <v>-1272399</v>
      </c>
      <c r="E32" s="7">
        <f>Summary!G166</f>
        <v>112</v>
      </c>
      <c r="F32" s="167">
        <f t="shared" si="0"/>
        <v>204.82560000000001</v>
      </c>
      <c r="G32" s="55">
        <f>Summary!H166</f>
        <v>7.0267033576965332</v>
      </c>
      <c r="H32" s="68">
        <f>Summary!I166</f>
        <v>1769.0714111328125</v>
      </c>
      <c r="I32" s="68">
        <f t="shared" si="1"/>
        <v>802.43663951855467</v>
      </c>
      <c r="J32" s="14">
        <f>Summary!J166</f>
        <v>112</v>
      </c>
      <c r="K32" s="68">
        <f>Summary!K166</f>
        <v>290.8631591796875</v>
      </c>
      <c r="L32" s="68">
        <f t="shared" si="2"/>
        <v>641.24273799072262</v>
      </c>
      <c r="M32" s="14">
        <f>Summary!L166</f>
        <v>30</v>
      </c>
      <c r="N32" s="68">
        <f>Summary!M166</f>
        <v>40</v>
      </c>
      <c r="O32" s="69">
        <f>Summary!N166</f>
        <v>0</v>
      </c>
      <c r="P32" s="15">
        <f>Summary!O166</f>
        <v>26</v>
      </c>
    </row>
    <row r="33" spans="1:16" x14ac:dyDescent="0.2">
      <c r="A33" s="154">
        <f>Summary!A167</f>
        <v>2032</v>
      </c>
      <c r="B33" s="9">
        <f>Summary!D167</f>
        <v>43303</v>
      </c>
      <c r="C33" s="6">
        <f>Summary!E167</f>
        <v>495000</v>
      </c>
      <c r="D33" s="6">
        <f>Summary!F167</f>
        <v>-1272393</v>
      </c>
      <c r="E33" s="7">
        <f>Summary!G167</f>
        <v>44</v>
      </c>
      <c r="F33" s="167">
        <f t="shared" si="0"/>
        <v>80.467200000000005</v>
      </c>
      <c r="G33" s="55">
        <f>Summary!H167</f>
        <v>7.0267038345336914</v>
      </c>
      <c r="H33" s="68">
        <f>Summary!I167</f>
        <v>889.5152587890625</v>
      </c>
      <c r="I33" s="68">
        <f t="shared" si="1"/>
        <v>403.47700526464843</v>
      </c>
      <c r="J33" s="14">
        <f>Summary!J167</f>
        <v>40</v>
      </c>
      <c r="K33" s="68">
        <f>Summary!K167</f>
        <v>193.06974792480469</v>
      </c>
      <c r="L33" s="68">
        <f t="shared" si="2"/>
        <v>425.64542766998289</v>
      </c>
      <c r="M33" s="14">
        <f>Summary!L167</f>
        <v>22</v>
      </c>
      <c r="N33" s="68">
        <f>Summary!M167</f>
        <v>0</v>
      </c>
      <c r="O33" s="69">
        <f>Summary!N167</f>
        <v>0</v>
      </c>
      <c r="P33" s="15">
        <f>Summary!O167</f>
        <v>0</v>
      </c>
    </row>
    <row r="34" spans="1:16" x14ac:dyDescent="0.2">
      <c r="A34" s="154">
        <f>Summary!A168</f>
        <v>2033</v>
      </c>
      <c r="B34" s="9">
        <f>Summary!D168</f>
        <v>43302</v>
      </c>
      <c r="C34" s="6">
        <f>Summary!E168</f>
        <v>494997</v>
      </c>
      <c r="D34" s="6">
        <f>Summary!F168</f>
        <v>-1274000</v>
      </c>
      <c r="E34" s="7">
        <f>Summary!G168</f>
        <v>102</v>
      </c>
      <c r="F34" s="167">
        <f t="shared" si="0"/>
        <v>186.5376</v>
      </c>
      <c r="G34" s="55">
        <f>Summary!H168</f>
        <v>6.9564361572265625</v>
      </c>
      <c r="H34" s="68">
        <f>Summary!I168</f>
        <v>170.11167907714844</v>
      </c>
      <c r="I34" s="68">
        <f t="shared" si="1"/>
        <v>77.161296735961912</v>
      </c>
      <c r="J34" s="14">
        <f>Summary!J168</f>
        <v>10</v>
      </c>
      <c r="K34" s="68">
        <f>Summary!K168</f>
        <v>42.025619506835937</v>
      </c>
      <c r="L34" s="68">
        <f t="shared" si="2"/>
        <v>92.650521277160635</v>
      </c>
      <c r="M34" s="14">
        <f>Summary!L168</f>
        <v>5</v>
      </c>
      <c r="N34" s="68">
        <f>Summary!M168</f>
        <v>26</v>
      </c>
      <c r="O34" s="69">
        <f>Summary!N168</f>
        <v>2</v>
      </c>
      <c r="P34" s="15">
        <f>Summary!O168</f>
        <v>14</v>
      </c>
    </row>
    <row r="35" spans="1:16" x14ac:dyDescent="0.2">
      <c r="A35" s="154">
        <f>Summary!A169</f>
        <v>2034</v>
      </c>
      <c r="B35" s="9">
        <f>Summary!D169</f>
        <v>43302</v>
      </c>
      <c r="C35" s="6">
        <f>Summary!E169</f>
        <v>500009</v>
      </c>
      <c r="D35" s="6">
        <f>Summary!F169</f>
        <v>-1274000</v>
      </c>
      <c r="E35" s="7">
        <f>Summary!G169</f>
        <v>48</v>
      </c>
      <c r="F35" s="167">
        <f t="shared" si="0"/>
        <v>87.782399999999996</v>
      </c>
      <c r="G35" s="55">
        <f>Summary!H169</f>
        <v>6.9564361572265625</v>
      </c>
      <c r="H35" s="68">
        <f>Summary!I169</f>
        <v>153.27264404296875</v>
      </c>
      <c r="I35" s="68">
        <f t="shared" si="1"/>
        <v>69.523245156738284</v>
      </c>
      <c r="J35" s="14">
        <f>Summary!J169</f>
        <v>8</v>
      </c>
      <c r="K35" s="68">
        <f>Summary!K169</f>
        <v>158.67021179199219</v>
      </c>
      <c r="L35" s="68">
        <f t="shared" si="2"/>
        <v>349.80752232086178</v>
      </c>
      <c r="M35" s="14">
        <f>Summary!L169</f>
        <v>19</v>
      </c>
      <c r="N35" s="68">
        <f>Summary!M169</f>
        <v>0</v>
      </c>
      <c r="O35" s="69">
        <f>Summary!N169</f>
        <v>0</v>
      </c>
      <c r="P35" s="15">
        <f>Summary!O169</f>
        <v>2</v>
      </c>
    </row>
    <row r="36" spans="1:16" x14ac:dyDescent="0.2">
      <c r="A36" s="154">
        <f>Summary!A170</f>
        <v>2035</v>
      </c>
      <c r="B36" s="9">
        <f>Summary!D170</f>
        <v>43301</v>
      </c>
      <c r="C36" s="6">
        <f>Summary!E170</f>
        <v>501988</v>
      </c>
      <c r="D36" s="6">
        <f>Summary!F170</f>
        <v>-1281099</v>
      </c>
      <c r="E36" s="7">
        <f>Summary!G170</f>
        <v>89</v>
      </c>
      <c r="F36" s="167">
        <f t="shared" si="0"/>
        <v>162.76320000000001</v>
      </c>
      <c r="G36" s="55">
        <f>Summary!H170</f>
        <v>7.0267033576965332</v>
      </c>
      <c r="H36" s="68">
        <f>Summary!I170</f>
        <v>1435.90087890625</v>
      </c>
      <c r="I36" s="68">
        <f t="shared" si="1"/>
        <v>651.31315146484371</v>
      </c>
      <c r="J36" s="14">
        <f>Summary!J170</f>
        <v>81</v>
      </c>
      <c r="K36" s="68">
        <f>Summary!K170</f>
        <v>333.31759643554687</v>
      </c>
      <c r="L36" s="68">
        <f t="shared" si="2"/>
        <v>734.83863945373525</v>
      </c>
      <c r="M36" s="14">
        <f>Summary!L170</f>
        <v>37</v>
      </c>
      <c r="N36" s="68">
        <f>Summary!M170</f>
        <v>4</v>
      </c>
      <c r="O36" s="69">
        <f>Summary!N170</f>
        <v>11</v>
      </c>
      <c r="P36" s="15">
        <f>Summary!O170</f>
        <v>78</v>
      </c>
    </row>
    <row r="37" spans="1:16" x14ac:dyDescent="0.2">
      <c r="A37" s="154">
        <f>Summary!A171</f>
        <v>2037</v>
      </c>
      <c r="B37" s="9">
        <f>Summary!D171</f>
        <v>43292</v>
      </c>
      <c r="C37" s="6">
        <f>Summary!E171</f>
        <v>502999</v>
      </c>
      <c r="D37" s="6">
        <f>Summary!F171</f>
        <v>-1282695</v>
      </c>
      <c r="E37" s="7">
        <f>Summary!G171</f>
        <v>103</v>
      </c>
      <c r="F37" s="167">
        <f t="shared" si="0"/>
        <v>188.3664</v>
      </c>
      <c r="G37" s="55">
        <f>Summary!H171</f>
        <v>6.9564361572265625</v>
      </c>
      <c r="H37" s="68">
        <f>Summary!I171</f>
        <v>102.09767913818359</v>
      </c>
      <c r="I37" s="68">
        <f t="shared" si="1"/>
        <v>46.310690475646972</v>
      </c>
      <c r="J37" s="14">
        <f>Summary!J171</f>
        <v>7</v>
      </c>
      <c r="K37" s="68">
        <f>Summary!K171</f>
        <v>51.485931396484375</v>
      </c>
      <c r="L37" s="68">
        <f t="shared" si="2"/>
        <v>113.50691407531737</v>
      </c>
      <c r="M37" s="14">
        <f>Summary!L171</f>
        <v>6</v>
      </c>
      <c r="N37" s="68">
        <f>Summary!M171</f>
        <v>68</v>
      </c>
      <c r="O37" s="69">
        <f>Summary!N171</f>
        <v>0</v>
      </c>
      <c r="P37" s="15">
        <f>Summary!O171</f>
        <v>51</v>
      </c>
    </row>
    <row r="38" spans="1:16" x14ac:dyDescent="0.2">
      <c r="A38" s="154">
        <f>Summary!A172</f>
        <v>2038</v>
      </c>
      <c r="B38" s="9">
        <f>Summary!D172</f>
        <v>43293</v>
      </c>
      <c r="C38" s="6">
        <f>Summary!E172</f>
        <v>503997</v>
      </c>
      <c r="D38" s="6">
        <f>Summary!F172</f>
        <v>-1282801</v>
      </c>
      <c r="E38" s="7">
        <f>Summary!G172</f>
        <v>49</v>
      </c>
      <c r="F38" s="167">
        <f t="shared" si="0"/>
        <v>89.611199999999997</v>
      </c>
      <c r="G38" s="55">
        <f>Summary!H172</f>
        <v>6.9564366340637207</v>
      </c>
      <c r="H38" s="68">
        <f>Summary!I172</f>
        <v>109.74356079101562</v>
      </c>
      <c r="I38" s="68">
        <f t="shared" si="1"/>
        <v>49.778801226318357</v>
      </c>
      <c r="J38" s="14">
        <f>Summary!J172</f>
        <v>7</v>
      </c>
      <c r="K38" s="68">
        <f>Summary!K172</f>
        <v>216.48381042480469</v>
      </c>
      <c r="L38" s="68">
        <f t="shared" si="2"/>
        <v>477.26453813873286</v>
      </c>
      <c r="M38" s="14">
        <f>Summary!L172</f>
        <v>29</v>
      </c>
      <c r="N38" s="68">
        <f>Summary!M172</f>
        <v>0</v>
      </c>
      <c r="O38" s="69">
        <f>Summary!N172</f>
        <v>0</v>
      </c>
      <c r="P38" s="15">
        <f>Summary!O172</f>
        <v>0</v>
      </c>
    </row>
    <row r="39" spans="1:16" x14ac:dyDescent="0.2">
      <c r="A39" s="154">
        <f>Summary!A173</f>
        <v>2039</v>
      </c>
      <c r="B39" s="9">
        <f>Summary!D173</f>
        <v>43292</v>
      </c>
      <c r="C39" s="6">
        <f>Summary!E173</f>
        <v>504005</v>
      </c>
      <c r="D39" s="6">
        <f>Summary!F173</f>
        <v>-1284415</v>
      </c>
      <c r="E39" s="7">
        <f>Summary!G173</f>
        <v>104</v>
      </c>
      <c r="F39" s="167">
        <f t="shared" si="0"/>
        <v>190.1952</v>
      </c>
      <c r="G39" s="55">
        <f>Summary!H173</f>
        <v>6.9564361572265625</v>
      </c>
      <c r="H39" s="68">
        <f>Summary!I173</f>
        <v>44.413040161132813</v>
      </c>
      <c r="I39" s="68">
        <f t="shared" si="1"/>
        <v>20.145399712768555</v>
      </c>
      <c r="J39" s="14">
        <f>Summary!J173</f>
        <v>2</v>
      </c>
      <c r="K39" s="68">
        <f>Summary!K173</f>
        <v>19.486513137817383</v>
      </c>
      <c r="L39" s="68">
        <f t="shared" si="2"/>
        <v>42.960356593894957</v>
      </c>
      <c r="M39" s="14">
        <f>Summary!L173</f>
        <v>2</v>
      </c>
      <c r="N39" s="68">
        <f>Summary!M173</f>
        <v>26</v>
      </c>
      <c r="O39" s="69">
        <f>Summary!N173</f>
        <v>0</v>
      </c>
      <c r="P39" s="15">
        <f>Summary!O173</f>
        <v>18</v>
      </c>
    </row>
    <row r="40" spans="1:16" x14ac:dyDescent="0.2">
      <c r="A40" s="154">
        <f>Summary!A174</f>
        <v>2040</v>
      </c>
      <c r="B40" s="9">
        <f>Summary!D174</f>
        <v>43293</v>
      </c>
      <c r="C40" s="6">
        <f>Summary!E174</f>
        <v>505013</v>
      </c>
      <c r="D40" s="6">
        <f>Summary!F174</f>
        <v>-1282800</v>
      </c>
      <c r="E40" s="7">
        <f>Summary!G174</f>
        <v>36</v>
      </c>
      <c r="F40" s="167">
        <f t="shared" si="0"/>
        <v>65.836799999999997</v>
      </c>
      <c r="G40" s="55">
        <f>Summary!H174</f>
        <v>6.9564361572265625</v>
      </c>
      <c r="H40" s="68">
        <f>Summary!I174</f>
        <v>908.91009521484375</v>
      </c>
      <c r="I40" s="68">
        <f t="shared" si="1"/>
        <v>412.27434790869142</v>
      </c>
      <c r="J40" s="14">
        <f>Summary!J174</f>
        <v>40</v>
      </c>
      <c r="K40" s="68">
        <f>Summary!K174</f>
        <v>132.54779052734375</v>
      </c>
      <c r="L40" s="68">
        <f t="shared" si="2"/>
        <v>292.21750995239256</v>
      </c>
      <c r="M40" s="14">
        <f>Summary!L174</f>
        <v>16</v>
      </c>
      <c r="N40" s="68">
        <f>Summary!M174</f>
        <v>0</v>
      </c>
      <c r="O40" s="69">
        <f>Summary!N174</f>
        <v>0</v>
      </c>
      <c r="P40" s="15">
        <f>Summary!O174</f>
        <v>0</v>
      </c>
    </row>
    <row r="41" spans="1:16" x14ac:dyDescent="0.2">
      <c r="A41" s="154">
        <f>Summary!A175</f>
        <v>2041</v>
      </c>
      <c r="B41" s="9">
        <f>Summary!D175</f>
        <v>43294</v>
      </c>
      <c r="C41" s="6">
        <f>Summary!E175</f>
        <v>510001</v>
      </c>
      <c r="D41" s="6">
        <f>Summary!F175</f>
        <v>-1275713</v>
      </c>
      <c r="E41" s="7">
        <f>Summary!G175</f>
        <v>62</v>
      </c>
      <c r="F41" s="167">
        <f t="shared" si="0"/>
        <v>113.3856</v>
      </c>
      <c r="G41" s="55">
        <f>Summary!H175</f>
        <v>6.9564361572265625</v>
      </c>
      <c r="H41" s="68">
        <f>Summary!I175</f>
        <v>34.33258056640625</v>
      </c>
      <c r="I41" s="68">
        <f t="shared" si="1"/>
        <v>15.572983884277344</v>
      </c>
      <c r="J41" s="14">
        <f>Summary!J175</f>
        <v>2</v>
      </c>
      <c r="K41" s="68">
        <f>Summary!K175</f>
        <v>32.120613098144531</v>
      </c>
      <c r="L41" s="68">
        <f t="shared" si="2"/>
        <v>70.813746048431383</v>
      </c>
      <c r="M41" s="14">
        <f>Summary!L175</f>
        <v>4</v>
      </c>
      <c r="N41" s="68">
        <f>Summary!M175</f>
        <v>11</v>
      </c>
      <c r="O41" s="69">
        <f>Summary!N175</f>
        <v>0</v>
      </c>
      <c r="P41" s="15">
        <f>Summary!O175</f>
        <v>0</v>
      </c>
    </row>
    <row r="42" spans="1:16" x14ac:dyDescent="0.2">
      <c r="A42" s="154">
        <f>Summary!A176</f>
        <v>2042</v>
      </c>
      <c r="B42" s="9">
        <f>Summary!D176</f>
        <v>43294</v>
      </c>
      <c r="C42" s="6">
        <f>Summary!E176</f>
        <v>510000</v>
      </c>
      <c r="D42" s="6">
        <f>Summary!F176</f>
        <v>-1281333</v>
      </c>
      <c r="E42" s="7">
        <f>Summary!G176</f>
        <v>57</v>
      </c>
      <c r="F42" s="167">
        <f t="shared" si="0"/>
        <v>104.24160000000001</v>
      </c>
      <c r="G42" s="55">
        <f>Summary!H176</f>
        <v>6.9564366340637207</v>
      </c>
      <c r="H42" s="68">
        <f>Summary!I176</f>
        <v>39.569690704345703</v>
      </c>
      <c r="I42" s="68">
        <f t="shared" si="1"/>
        <v>17.948495145965577</v>
      </c>
      <c r="J42" s="14">
        <f>Summary!J176</f>
        <v>2</v>
      </c>
      <c r="K42" s="68">
        <f>Summary!K176</f>
        <v>37.414211273193359</v>
      </c>
      <c r="L42" s="68">
        <f t="shared" si="2"/>
        <v>82.484118457107542</v>
      </c>
      <c r="M42" s="14">
        <f>Summary!L176</f>
        <v>5</v>
      </c>
      <c r="N42" s="68">
        <f>Summary!M176</f>
        <v>12</v>
      </c>
      <c r="O42" s="69">
        <f>Summary!N176</f>
        <v>0</v>
      </c>
      <c r="P42" s="15">
        <f>Summary!O176</f>
        <v>4</v>
      </c>
    </row>
    <row r="43" spans="1:16" x14ac:dyDescent="0.2">
      <c r="A43" s="154">
        <f>Summary!A177</f>
        <v>2043</v>
      </c>
      <c r="B43" s="9">
        <f>Summary!D177</f>
        <v>43294</v>
      </c>
      <c r="C43" s="6">
        <f>Summary!E177</f>
        <v>511007</v>
      </c>
      <c r="D43" s="6">
        <f>Summary!F177</f>
        <v>-1275605</v>
      </c>
      <c r="E43" s="7">
        <f>Summary!G177</f>
        <v>68</v>
      </c>
      <c r="F43" s="167">
        <f t="shared" si="0"/>
        <v>124.3584</v>
      </c>
      <c r="G43" s="55">
        <f>Summary!H177</f>
        <v>7.0267033576965332</v>
      </c>
      <c r="H43" s="68">
        <f>Summary!I177</f>
        <v>85.275360107421875</v>
      </c>
      <c r="I43" s="68">
        <f t="shared" si="1"/>
        <v>38.680221141845706</v>
      </c>
      <c r="J43" s="14">
        <f>Summary!J177</f>
        <v>5</v>
      </c>
      <c r="K43" s="68">
        <f>Summary!K177</f>
        <v>26.533973693847656</v>
      </c>
      <c r="L43" s="68">
        <f t="shared" si="2"/>
        <v>58.497329084930414</v>
      </c>
      <c r="M43" s="14">
        <f>Summary!L177</f>
        <v>3</v>
      </c>
      <c r="N43" s="68">
        <f>Summary!M177</f>
        <v>44</v>
      </c>
      <c r="O43" s="69">
        <f>Summary!N177</f>
        <v>0</v>
      </c>
      <c r="P43" s="15">
        <f>Summary!O177</f>
        <v>0</v>
      </c>
    </row>
    <row r="44" spans="1:16" x14ac:dyDescent="0.2">
      <c r="A44" s="154">
        <f>Summary!A178</f>
        <v>2044</v>
      </c>
      <c r="B44" s="9">
        <f>Summary!D178</f>
        <v>43275</v>
      </c>
      <c r="C44" s="6">
        <f>Summary!E178</f>
        <v>505002</v>
      </c>
      <c r="D44" s="6">
        <f>Summary!F178</f>
        <v>-1290002</v>
      </c>
      <c r="E44" s="7">
        <f>Summary!G178</f>
        <v>45</v>
      </c>
      <c r="F44" s="167">
        <f t="shared" si="0"/>
        <v>82.295999999999992</v>
      </c>
      <c r="G44" s="55">
        <f>Summary!H178</f>
        <v>6.9564366340637207</v>
      </c>
      <c r="H44" s="68">
        <f>Summary!I178</f>
        <v>618.53350830078125</v>
      </c>
      <c r="I44" s="68">
        <f t="shared" si="1"/>
        <v>280.56185109716796</v>
      </c>
      <c r="J44" s="14">
        <f>Summary!J178</f>
        <v>19</v>
      </c>
      <c r="K44" s="68">
        <f>Summary!K178</f>
        <v>91.560623168945313</v>
      </c>
      <c r="L44" s="68">
        <f t="shared" si="2"/>
        <v>201.85638105072019</v>
      </c>
      <c r="M44" s="14">
        <f>Summary!L178</f>
        <v>13</v>
      </c>
      <c r="N44" s="68">
        <f>Summary!M178</f>
        <v>1</v>
      </c>
      <c r="O44" s="69">
        <f>Summary!N178</f>
        <v>0</v>
      </c>
      <c r="P44" s="15">
        <f>Summary!O178</f>
        <v>38</v>
      </c>
    </row>
    <row r="45" spans="1:16" x14ac:dyDescent="0.2">
      <c r="A45" s="154">
        <f>Summary!A179</f>
        <v>2045</v>
      </c>
      <c r="B45" s="9">
        <f>Summary!D179</f>
        <v>43275</v>
      </c>
      <c r="C45" s="6">
        <f>Summary!E179</f>
        <v>504997</v>
      </c>
      <c r="D45" s="6">
        <f>Summary!F179</f>
        <v>-1291600</v>
      </c>
      <c r="E45" s="7">
        <f>Summary!G179</f>
        <v>67</v>
      </c>
      <c r="F45" s="167">
        <f t="shared" si="0"/>
        <v>122.5296</v>
      </c>
      <c r="G45" s="55">
        <f>Summary!H179</f>
        <v>6.9564366340637207</v>
      </c>
      <c r="H45" s="68">
        <f>Summary!I179</f>
        <v>858.15203857421875</v>
      </c>
      <c r="I45" s="68">
        <f t="shared" si="1"/>
        <v>389.250899480957</v>
      </c>
      <c r="J45" s="14">
        <f>Summary!J179</f>
        <v>30</v>
      </c>
      <c r="K45" s="68">
        <f>Summary!K179</f>
        <v>96.410072326660156</v>
      </c>
      <c r="L45" s="68">
        <f t="shared" si="2"/>
        <v>212.5475736528015</v>
      </c>
      <c r="M45" s="14">
        <f>Summary!L179</f>
        <v>13</v>
      </c>
      <c r="N45" s="68">
        <f>Summary!M179</f>
        <v>0</v>
      </c>
      <c r="O45" s="69">
        <f>Summary!N179</f>
        <v>0</v>
      </c>
      <c r="P45" s="15">
        <f>Summary!O179</f>
        <v>42</v>
      </c>
    </row>
    <row r="46" spans="1:16" x14ac:dyDescent="0.2">
      <c r="A46" s="154">
        <f>Summary!A180</f>
        <v>2046</v>
      </c>
      <c r="B46" s="9">
        <f>Summary!D180</f>
        <v>43284</v>
      </c>
      <c r="C46" s="6">
        <f>Summary!E180</f>
        <v>505995</v>
      </c>
      <c r="D46" s="6">
        <f>Summary!F180</f>
        <v>-1282803</v>
      </c>
      <c r="E46" s="7">
        <f>Summary!G180</f>
        <v>51</v>
      </c>
      <c r="F46" s="167">
        <f t="shared" si="0"/>
        <v>93.268799999999999</v>
      </c>
      <c r="G46" s="55">
        <f>Summary!H180</f>
        <v>6.9564366340637207</v>
      </c>
      <c r="H46" s="68">
        <f>Summary!I180</f>
        <v>319.98117065429687</v>
      </c>
      <c r="I46" s="68">
        <f t="shared" si="1"/>
        <v>145.14089915942384</v>
      </c>
      <c r="J46" s="14">
        <f>Summary!J180</f>
        <v>10</v>
      </c>
      <c r="K46" s="68">
        <f>Summary!K180</f>
        <v>46.238723754882813</v>
      </c>
      <c r="L46" s="68">
        <f t="shared" si="2"/>
        <v>101.93881516448974</v>
      </c>
      <c r="M46" s="14">
        <f>Summary!L180</f>
        <v>6</v>
      </c>
      <c r="N46" s="68">
        <f>Summary!M180</f>
        <v>1</v>
      </c>
      <c r="O46" s="69">
        <f>Summary!N180</f>
        <v>0</v>
      </c>
      <c r="P46" s="15">
        <f>Summary!O180</f>
        <v>8</v>
      </c>
    </row>
    <row r="47" spans="1:16" x14ac:dyDescent="0.2">
      <c r="A47" s="154">
        <f>Summary!A181</f>
        <v>2047</v>
      </c>
      <c r="B47" s="9">
        <f>Summary!D181</f>
        <v>43289</v>
      </c>
      <c r="C47" s="6">
        <f>Summary!E181</f>
        <v>510001</v>
      </c>
      <c r="D47" s="6">
        <f>Summary!F181</f>
        <v>-1284414</v>
      </c>
      <c r="E47" s="7">
        <f>Summary!G181</f>
        <v>36</v>
      </c>
      <c r="F47" s="167">
        <f t="shared" si="0"/>
        <v>65.836799999999997</v>
      </c>
      <c r="G47" s="55">
        <f>Summary!H181</f>
        <v>6.9564366340637207</v>
      </c>
      <c r="H47" s="68">
        <f>Summary!I181</f>
        <v>614.39117431640625</v>
      </c>
      <c r="I47" s="68">
        <f t="shared" si="1"/>
        <v>278.68292154052733</v>
      </c>
      <c r="J47" s="14">
        <f>Summary!J181</f>
        <v>20</v>
      </c>
      <c r="K47" s="68">
        <f>Summary!K181</f>
        <v>158.2916259765625</v>
      </c>
      <c r="L47" s="68">
        <f t="shared" si="2"/>
        <v>348.97288446044917</v>
      </c>
      <c r="M47" s="14">
        <f>Summary!L181</f>
        <v>20</v>
      </c>
      <c r="N47" s="68">
        <f>Summary!M181</f>
        <v>0</v>
      </c>
      <c r="O47" s="69">
        <f>Summary!N181</f>
        <v>0</v>
      </c>
      <c r="P47" s="15">
        <f>Summary!O181</f>
        <v>2</v>
      </c>
    </row>
    <row r="48" spans="1:16" x14ac:dyDescent="0.2">
      <c r="A48" s="154">
        <f>Summary!A182</f>
        <v>2048</v>
      </c>
      <c r="B48" s="9">
        <f>Summary!D182</f>
        <v>43276</v>
      </c>
      <c r="C48" s="6">
        <f>Summary!E182</f>
        <v>505996</v>
      </c>
      <c r="D48" s="6">
        <f>Summary!F182</f>
        <v>-1285991</v>
      </c>
      <c r="E48" s="7">
        <f>Summary!G182</f>
        <v>44</v>
      </c>
      <c r="F48" s="167">
        <f t="shared" si="0"/>
        <v>80.467200000000005</v>
      </c>
      <c r="G48" s="55">
        <f>Summary!H182</f>
        <v>7.0267038345336914</v>
      </c>
      <c r="H48" s="68">
        <f>Summary!I182</f>
        <v>124.61136627197266</v>
      </c>
      <c r="I48" s="68">
        <f t="shared" si="1"/>
        <v>56.522718850036618</v>
      </c>
      <c r="J48" s="14">
        <f>Summary!J182</f>
        <v>6</v>
      </c>
      <c r="K48" s="68">
        <f>Summary!K182</f>
        <v>94.412315368652344</v>
      </c>
      <c r="L48" s="68">
        <f t="shared" si="2"/>
        <v>208.14327870803831</v>
      </c>
      <c r="M48" s="14">
        <f>Summary!L182</f>
        <v>13</v>
      </c>
      <c r="N48" s="68">
        <f>Summary!M182</f>
        <v>0</v>
      </c>
      <c r="O48" s="69">
        <f>Summary!N182</f>
        <v>0</v>
      </c>
      <c r="P48" s="15">
        <f>Summary!O182</f>
        <v>0</v>
      </c>
    </row>
    <row r="49" spans="1:16" x14ac:dyDescent="0.2">
      <c r="A49" s="154">
        <f>Summary!A183</f>
        <v>2049</v>
      </c>
      <c r="B49" s="9">
        <f>Summary!D183</f>
        <v>43276</v>
      </c>
      <c r="C49" s="6">
        <f>Summary!E183</f>
        <v>505997</v>
      </c>
      <c r="D49" s="6">
        <f>Summary!F183</f>
        <v>-1291593</v>
      </c>
      <c r="E49" s="7">
        <f>Summary!G183</f>
        <v>87</v>
      </c>
      <c r="F49" s="167">
        <f t="shared" si="0"/>
        <v>159.10560000000001</v>
      </c>
      <c r="G49" s="55">
        <f>Summary!H183</f>
        <v>6.9564366340637207</v>
      </c>
      <c r="H49" s="68">
        <f>Summary!I183</f>
        <v>30.190118789672852</v>
      </c>
      <c r="I49" s="68">
        <f t="shared" si="1"/>
        <v>13.693996362045288</v>
      </c>
      <c r="J49" s="14">
        <f>Summary!J183</f>
        <v>2</v>
      </c>
      <c r="K49" s="68">
        <f>Summary!K183</f>
        <v>24.689449310302734</v>
      </c>
      <c r="L49" s="68">
        <f t="shared" si="2"/>
        <v>54.430853738479613</v>
      </c>
      <c r="M49" s="14">
        <f>Summary!L183</f>
        <v>3</v>
      </c>
      <c r="N49" s="68">
        <f>Summary!M183</f>
        <v>14</v>
      </c>
      <c r="O49" s="69">
        <f>Summary!N183</f>
        <v>0</v>
      </c>
      <c r="P49" s="15">
        <f>Summary!O183</f>
        <v>0</v>
      </c>
    </row>
    <row r="50" spans="1:16" x14ac:dyDescent="0.2">
      <c r="A50" s="154">
        <f>Summary!A184</f>
        <v>2050</v>
      </c>
      <c r="B50" s="9">
        <f>Summary!D184</f>
        <v>43277</v>
      </c>
      <c r="C50" s="6">
        <f>Summary!E184</f>
        <v>505997</v>
      </c>
      <c r="D50" s="6">
        <f>Summary!F184</f>
        <v>-1293173</v>
      </c>
      <c r="E50" s="7">
        <f>Summary!G184</f>
        <v>131</v>
      </c>
      <c r="F50" s="167">
        <f t="shared" si="0"/>
        <v>239.5728</v>
      </c>
      <c r="G50" s="55">
        <f>Summary!H184</f>
        <v>6.9564366340637207</v>
      </c>
      <c r="H50" s="68">
        <f>Summary!I184</f>
        <v>622.92510986328125</v>
      </c>
      <c r="I50" s="68">
        <f t="shared" si="1"/>
        <v>282.55384643310549</v>
      </c>
      <c r="J50" s="14">
        <f>Summary!J184</f>
        <v>32</v>
      </c>
      <c r="K50" s="68">
        <f>Summary!K184</f>
        <v>46.841392517089844</v>
      </c>
      <c r="L50" s="68">
        <f t="shared" si="2"/>
        <v>103.26747077102661</v>
      </c>
      <c r="M50" s="14">
        <f>Summary!L184</f>
        <v>5</v>
      </c>
      <c r="N50" s="68">
        <f>Summary!M184</f>
        <v>12</v>
      </c>
      <c r="O50" s="69">
        <f>Summary!N184</f>
        <v>0</v>
      </c>
      <c r="P50" s="15">
        <f>Summary!O184</f>
        <v>48</v>
      </c>
    </row>
    <row r="51" spans="1:16" x14ac:dyDescent="0.2">
      <c r="A51" s="154">
        <f>Summary!A185</f>
        <v>2051</v>
      </c>
      <c r="B51" s="9">
        <f>Summary!D185</f>
        <v>43284</v>
      </c>
      <c r="C51" s="6">
        <f>Summary!E185</f>
        <v>510998</v>
      </c>
      <c r="D51" s="6">
        <f>Summary!F185</f>
        <v>-1281190</v>
      </c>
      <c r="E51" s="7">
        <f>Summary!G185</f>
        <v>57</v>
      </c>
      <c r="F51" s="167">
        <f t="shared" si="0"/>
        <v>104.24160000000001</v>
      </c>
      <c r="G51" s="55">
        <f>Summary!H185</f>
        <v>6.9564366340637207</v>
      </c>
      <c r="H51" s="68">
        <f>Summary!I185</f>
        <v>314.8453369140625</v>
      </c>
      <c r="I51" s="68">
        <f t="shared" si="1"/>
        <v>142.81132606152343</v>
      </c>
      <c r="J51" s="14">
        <f>Summary!J185</f>
        <v>10</v>
      </c>
      <c r="K51" s="68">
        <f>Summary!K185</f>
        <v>10.142650604248047</v>
      </c>
      <c r="L51" s="68">
        <f t="shared" si="2"/>
        <v>22.360690375137327</v>
      </c>
      <c r="M51" s="14">
        <f>Summary!L185</f>
        <v>1</v>
      </c>
      <c r="N51" s="68">
        <f>Summary!M185</f>
        <v>0</v>
      </c>
      <c r="O51" s="69">
        <f>Summary!N185</f>
        <v>0</v>
      </c>
      <c r="P51" s="15">
        <f>Summary!O185</f>
        <v>2</v>
      </c>
    </row>
    <row r="52" spans="1:16" x14ac:dyDescent="0.2">
      <c r="A52" s="155">
        <f>Summary!A186</f>
        <v>2052</v>
      </c>
      <c r="B52" s="93">
        <f>Summary!D186</f>
        <v>43284</v>
      </c>
      <c r="C52" s="94">
        <f>Summary!E186</f>
        <v>511001</v>
      </c>
      <c r="D52" s="94">
        <f>Summary!F186</f>
        <v>-1282811</v>
      </c>
      <c r="E52" s="47">
        <f>Summary!G186</f>
        <v>105</v>
      </c>
      <c r="F52" s="168">
        <f t="shared" si="0"/>
        <v>192.024</v>
      </c>
      <c r="G52" s="95">
        <f>Summary!H186</f>
        <v>6.9564361572265625</v>
      </c>
      <c r="H52" s="98">
        <f>Summary!I186</f>
        <v>32.327239990234375</v>
      </c>
      <c r="I52" s="98">
        <f t="shared" si="1"/>
        <v>14.66337744165039</v>
      </c>
      <c r="J52" s="97">
        <f>Summary!J186</f>
        <v>2</v>
      </c>
      <c r="K52" s="98">
        <f>Summary!K186</f>
        <v>9.3438625335693359</v>
      </c>
      <c r="L52" s="98">
        <f t="shared" si="2"/>
        <v>20.599666218757626</v>
      </c>
      <c r="M52" s="97">
        <f>Summary!L186</f>
        <v>1</v>
      </c>
      <c r="N52" s="98">
        <f>Summary!M186</f>
        <v>9</v>
      </c>
      <c r="O52" s="99">
        <f>Summary!N186</f>
        <v>1</v>
      </c>
      <c r="P52" s="100">
        <f>Summary!O186</f>
        <v>0</v>
      </c>
    </row>
    <row r="53" spans="1:16" x14ac:dyDescent="0.2">
      <c r="A53" s="154">
        <f>Summary!A187</f>
        <v>2053</v>
      </c>
      <c r="B53" s="9">
        <f>Summary!D187</f>
        <v>43289</v>
      </c>
      <c r="C53" s="6">
        <f>Summary!E187</f>
        <v>510999</v>
      </c>
      <c r="D53" s="6">
        <f>Summary!F187</f>
        <v>-1284414</v>
      </c>
      <c r="E53" s="7">
        <f>Summary!G187</f>
        <v>54</v>
      </c>
      <c r="F53" s="167">
        <f t="shared" si="0"/>
        <v>98.755200000000002</v>
      </c>
      <c r="G53" s="55">
        <f>Summary!H187</f>
        <v>6.9564361572265625</v>
      </c>
      <c r="H53" s="68">
        <f>Summary!I187</f>
        <v>160.55577087402344</v>
      </c>
      <c r="I53" s="68">
        <f t="shared" si="1"/>
        <v>72.826813222290042</v>
      </c>
      <c r="J53" s="14">
        <f>Summary!J187</f>
        <v>11</v>
      </c>
      <c r="K53" s="68">
        <f>Summary!K187</f>
        <v>658.7244873046875</v>
      </c>
      <c r="L53" s="68">
        <f t="shared" si="2"/>
        <v>1452.23717920166</v>
      </c>
      <c r="M53" s="14">
        <f>Summary!L187</f>
        <v>87</v>
      </c>
      <c r="N53" s="68">
        <f>Summary!M187</f>
        <v>0</v>
      </c>
      <c r="O53" s="69">
        <f>Summary!N187</f>
        <v>0</v>
      </c>
      <c r="P53" s="15">
        <f>Summary!O187</f>
        <v>0</v>
      </c>
    </row>
    <row r="54" spans="1:16" x14ac:dyDescent="0.2">
      <c r="A54" s="154">
        <f>Summary!A188</f>
        <v>2054</v>
      </c>
      <c r="B54" s="9">
        <f>Summary!D188</f>
        <v>43289</v>
      </c>
      <c r="C54" s="6">
        <f>Summary!E188</f>
        <v>511000</v>
      </c>
      <c r="D54" s="6">
        <f>Summary!F188</f>
        <v>-1290037</v>
      </c>
      <c r="E54" s="7">
        <f>Summary!G188</f>
        <v>74</v>
      </c>
      <c r="F54" s="167">
        <f t="shared" si="0"/>
        <v>135.3312</v>
      </c>
      <c r="G54" s="55">
        <f>Summary!H188</f>
        <v>6.9564366340637207</v>
      </c>
      <c r="H54" s="68">
        <f>Summary!I188</f>
        <v>429.88623046875</v>
      </c>
      <c r="I54" s="68">
        <f t="shared" si="1"/>
        <v>194.99295505078126</v>
      </c>
      <c r="J54" s="14">
        <f>Summary!J188</f>
        <v>23</v>
      </c>
      <c r="K54" s="68">
        <f>Summary!K188</f>
        <v>424.6419677734375</v>
      </c>
      <c r="L54" s="68">
        <f t="shared" si="2"/>
        <v>936.17417499267572</v>
      </c>
      <c r="M54" s="14">
        <f>Summary!L188</f>
        <v>52</v>
      </c>
      <c r="N54" s="68">
        <f>Summary!M188</f>
        <v>2</v>
      </c>
      <c r="O54" s="69">
        <f>Summary!N188</f>
        <v>11</v>
      </c>
      <c r="P54" s="15">
        <f>Summary!O188</f>
        <v>1</v>
      </c>
    </row>
    <row r="55" spans="1:16" x14ac:dyDescent="0.2">
      <c r="A55" s="154">
        <f>Summary!A189</f>
        <v>2055</v>
      </c>
      <c r="B55" s="9">
        <f>Summary!D189</f>
        <v>43276</v>
      </c>
      <c r="C55" s="6">
        <f>Summary!E189</f>
        <v>511000</v>
      </c>
      <c r="D55" s="6">
        <f>Summary!F189</f>
        <v>-1291594</v>
      </c>
      <c r="E55" s="7">
        <f>Summary!G189</f>
        <v>146</v>
      </c>
      <c r="F55" s="167">
        <f t="shared" si="0"/>
        <v>267.00479999999999</v>
      </c>
      <c r="G55" s="55">
        <f>Summary!H189</f>
        <v>6.9564366340637207</v>
      </c>
      <c r="H55" s="68">
        <f>Summary!I189</f>
        <v>745.38330078125</v>
      </c>
      <c r="I55" s="68">
        <f t="shared" si="1"/>
        <v>338.09990216796876</v>
      </c>
      <c r="J55" s="14">
        <f>Summary!J189</f>
        <v>45</v>
      </c>
      <c r="K55" s="68">
        <f>Summary!K189</f>
        <v>209.401123046875</v>
      </c>
      <c r="L55" s="68">
        <f t="shared" si="2"/>
        <v>461.64990389160153</v>
      </c>
      <c r="M55" s="14">
        <f>Summary!L189</f>
        <v>24</v>
      </c>
      <c r="N55" s="68">
        <f>Summary!M189</f>
        <v>32</v>
      </c>
      <c r="O55" s="69">
        <f>Summary!N189</f>
        <v>0</v>
      </c>
      <c r="P55" s="15">
        <f>Summary!O189</f>
        <v>14</v>
      </c>
    </row>
    <row r="56" spans="1:16" x14ac:dyDescent="0.2">
      <c r="A56" s="154">
        <f>Summary!A190</f>
        <v>2056</v>
      </c>
      <c r="B56" s="9">
        <f>Summary!D190</f>
        <v>43278</v>
      </c>
      <c r="C56" s="6">
        <f>Summary!E190</f>
        <v>511001</v>
      </c>
      <c r="D56" s="6">
        <f>Summary!F190</f>
        <v>-1293206</v>
      </c>
      <c r="E56" s="7">
        <f>Summary!G190</f>
        <v>155</v>
      </c>
      <c r="F56" s="167">
        <f t="shared" si="0"/>
        <v>283.464</v>
      </c>
      <c r="G56" s="55">
        <f>Summary!H190</f>
        <v>6.9564366340637207</v>
      </c>
      <c r="H56" s="68">
        <f>Summary!I190</f>
        <v>546.290771484375</v>
      </c>
      <c r="I56" s="68">
        <f t="shared" si="1"/>
        <v>247.79312361914063</v>
      </c>
      <c r="J56" s="14">
        <f>Summary!J190</f>
        <v>35</v>
      </c>
      <c r="K56" s="68">
        <f>Summary!K190</f>
        <v>124.03377532958984</v>
      </c>
      <c r="L56" s="68">
        <f t="shared" si="2"/>
        <v>273.44734176712035</v>
      </c>
      <c r="M56" s="14">
        <f>Summary!L190</f>
        <v>13</v>
      </c>
      <c r="N56" s="68">
        <f>Summary!M190</f>
        <v>38</v>
      </c>
      <c r="O56" s="69">
        <f>Summary!N190</f>
        <v>0</v>
      </c>
      <c r="P56" s="15">
        <f>Summary!O190</f>
        <v>1</v>
      </c>
    </row>
    <row r="57" spans="1:16" x14ac:dyDescent="0.2">
      <c r="A57" s="154">
        <f>Summary!A191</f>
        <v>2057</v>
      </c>
      <c r="B57" s="9">
        <f>Summary!D191</f>
        <v>43297</v>
      </c>
      <c r="C57" s="6">
        <f>Summary!E191</f>
        <v>511997</v>
      </c>
      <c r="D57" s="6">
        <f>Summary!F191</f>
        <v>-1275525</v>
      </c>
      <c r="E57" s="7">
        <f>Summary!G191</f>
        <v>75</v>
      </c>
      <c r="F57" s="167">
        <f t="shared" si="0"/>
        <v>137.16</v>
      </c>
      <c r="G57" s="55">
        <f>Summary!H191</f>
        <v>6.9564366340637207</v>
      </c>
      <c r="H57" s="68">
        <f>Summary!I191</f>
        <v>50.449054718017578</v>
      </c>
      <c r="I57" s="68">
        <f t="shared" si="1"/>
        <v>22.883287627655029</v>
      </c>
      <c r="J57" s="14">
        <f>Summary!J191</f>
        <v>3</v>
      </c>
      <c r="K57" s="68">
        <f>Summary!K191</f>
        <v>7.2093682289123535</v>
      </c>
      <c r="L57" s="68">
        <f t="shared" si="2"/>
        <v>15.893917384824752</v>
      </c>
      <c r="M57" s="14">
        <f>Summary!L191</f>
        <v>1</v>
      </c>
      <c r="N57" s="68">
        <f>Summary!M191</f>
        <v>21</v>
      </c>
      <c r="O57" s="69">
        <f>Summary!N191</f>
        <v>0</v>
      </c>
      <c r="P57" s="15">
        <f>Summary!O191</f>
        <v>3</v>
      </c>
    </row>
    <row r="58" spans="1:16" x14ac:dyDescent="0.2">
      <c r="A58" s="154">
        <f>Summary!A192</f>
        <v>2058</v>
      </c>
      <c r="B58" s="9">
        <f>Summary!D192</f>
        <v>43297</v>
      </c>
      <c r="C58" s="6">
        <f>Summary!E192</f>
        <v>511998</v>
      </c>
      <c r="D58" s="6">
        <f>Summary!F192</f>
        <v>-1281104</v>
      </c>
      <c r="E58" s="7">
        <f>Summary!G192</f>
        <v>45</v>
      </c>
      <c r="F58" s="167">
        <f t="shared" si="0"/>
        <v>82.295999999999992</v>
      </c>
      <c r="G58" s="55">
        <f>Summary!H192</f>
        <v>7.0267038345336914</v>
      </c>
      <c r="H58" s="68">
        <f>Summary!I192</f>
        <v>100.31669616699219</v>
      </c>
      <c r="I58" s="68">
        <f t="shared" si="1"/>
        <v>45.502850847778319</v>
      </c>
      <c r="J58" s="14">
        <f>Summary!J192</f>
        <v>5</v>
      </c>
      <c r="K58" s="68">
        <f>Summary!K192</f>
        <v>35.060577392578125</v>
      </c>
      <c r="L58" s="68">
        <f t="shared" si="2"/>
        <v>77.295250131225572</v>
      </c>
      <c r="M58" s="14">
        <f>Summary!L192</f>
        <v>6</v>
      </c>
      <c r="N58" s="68">
        <f>Summary!M192</f>
        <v>0</v>
      </c>
      <c r="O58" s="69">
        <f>Summary!N192</f>
        <v>0</v>
      </c>
      <c r="P58" s="15">
        <f>Summary!O192</f>
        <v>4</v>
      </c>
    </row>
    <row r="59" spans="1:16" x14ac:dyDescent="0.2">
      <c r="A59" s="154">
        <f>Summary!A193</f>
        <v>2059</v>
      </c>
      <c r="B59" s="9">
        <f>Summary!D193</f>
        <v>43285</v>
      </c>
      <c r="C59" s="6">
        <f>Summary!E193</f>
        <v>511999</v>
      </c>
      <c r="D59" s="6">
        <f>Summary!F193</f>
        <v>-1282707</v>
      </c>
      <c r="E59" s="7">
        <f>Summary!G193</f>
        <v>83</v>
      </c>
      <c r="F59" s="167">
        <f t="shared" si="0"/>
        <v>151.79040000000001</v>
      </c>
      <c r="G59" s="55">
        <f>Summary!H193</f>
        <v>6.88616943359375</v>
      </c>
      <c r="H59" s="68">
        <f>Summary!I193</f>
        <v>36.641616821289063</v>
      </c>
      <c r="I59" s="68">
        <f t="shared" si="1"/>
        <v>16.620344257202149</v>
      </c>
      <c r="J59" s="14">
        <f>Summary!J193</f>
        <v>3</v>
      </c>
      <c r="K59" s="68">
        <f>Summary!K193</f>
        <v>48.560653686523438</v>
      </c>
      <c r="L59" s="68">
        <f t="shared" si="2"/>
        <v>107.05778833038329</v>
      </c>
      <c r="M59" s="14">
        <f>Summary!L193</f>
        <v>6</v>
      </c>
      <c r="N59" s="68">
        <f>Summary!M193</f>
        <v>15</v>
      </c>
      <c r="O59" s="69">
        <f>Summary!N193</f>
        <v>0</v>
      </c>
      <c r="P59" s="15">
        <f>Summary!O193</f>
        <v>0</v>
      </c>
    </row>
    <row r="60" spans="1:16" x14ac:dyDescent="0.2">
      <c r="A60" s="154">
        <f>Summary!A194</f>
        <v>2060</v>
      </c>
      <c r="B60" s="9">
        <f>Summary!D194</f>
        <v>43285</v>
      </c>
      <c r="C60" s="6">
        <f>Summary!E194</f>
        <v>512084</v>
      </c>
      <c r="D60" s="6">
        <f>Summary!F194</f>
        <v>-1284059</v>
      </c>
      <c r="E60" s="7">
        <f>Summary!G194</f>
        <v>114</v>
      </c>
      <c r="F60" s="167">
        <f t="shared" si="0"/>
        <v>208.48320000000001</v>
      </c>
      <c r="G60" s="55">
        <f>Summary!H194</f>
        <v>6.9564366340637207</v>
      </c>
      <c r="H60" s="68">
        <f>Summary!I194</f>
        <v>204.00782775878906</v>
      </c>
      <c r="I60" s="68">
        <f t="shared" si="1"/>
        <v>92.536318608764645</v>
      </c>
      <c r="J60" s="14">
        <f>Summary!J194</f>
        <v>12</v>
      </c>
      <c r="K60" s="68">
        <f>Summary!K194</f>
        <v>43.949527740478516</v>
      </c>
      <c r="L60" s="68">
        <f t="shared" si="2"/>
        <v>96.892007847213733</v>
      </c>
      <c r="M60" s="14">
        <f>Summary!L194</f>
        <v>5</v>
      </c>
      <c r="N60" s="68">
        <f>Summary!M194</f>
        <v>16</v>
      </c>
      <c r="O60" s="69">
        <f>Summary!N194</f>
        <v>0</v>
      </c>
      <c r="P60" s="15">
        <f>Summary!O194</f>
        <v>14</v>
      </c>
    </row>
    <row r="61" spans="1:16" x14ac:dyDescent="0.2">
      <c r="A61" s="154">
        <f>Summary!A195</f>
        <v>2061</v>
      </c>
      <c r="B61" s="9">
        <f>Summary!D195</f>
        <v>43288</v>
      </c>
      <c r="C61" s="6">
        <f>Summary!E195</f>
        <v>512151</v>
      </c>
      <c r="D61" s="6">
        <f>Summary!F195</f>
        <v>-1290058</v>
      </c>
      <c r="E61" s="7">
        <f>Summary!G195</f>
        <v>130</v>
      </c>
      <c r="F61" s="167">
        <f t="shared" si="0"/>
        <v>237.744</v>
      </c>
      <c r="G61" s="55">
        <f>Summary!H195</f>
        <v>7.0267038345336914</v>
      </c>
      <c r="H61" s="68">
        <f>Summary!I195</f>
        <v>65.368354797363281</v>
      </c>
      <c r="I61" s="68">
        <f t="shared" si="1"/>
        <v>29.650562789245605</v>
      </c>
      <c r="J61" s="14">
        <f>Summary!J195</f>
        <v>4</v>
      </c>
      <c r="K61" s="68">
        <f>Summary!K195</f>
        <v>82.06146240234375</v>
      </c>
      <c r="L61" s="68">
        <f t="shared" si="2"/>
        <v>180.91434124145505</v>
      </c>
      <c r="M61" s="14">
        <f>Summary!L195</f>
        <v>9</v>
      </c>
      <c r="N61" s="68">
        <f>Summary!M195</f>
        <v>3</v>
      </c>
      <c r="O61" s="69">
        <f>Summary!N195</f>
        <v>0</v>
      </c>
      <c r="P61" s="15">
        <f>Summary!O195</f>
        <v>14</v>
      </c>
    </row>
    <row r="62" spans="1:16" x14ac:dyDescent="0.2">
      <c r="A62" s="154">
        <f>Summary!A196</f>
        <v>2062</v>
      </c>
      <c r="B62" s="9">
        <f>Summary!D196</f>
        <v>43288</v>
      </c>
      <c r="C62" s="6">
        <f>Summary!E196</f>
        <v>512262</v>
      </c>
      <c r="D62" s="6">
        <f>Summary!F196</f>
        <v>-1291497</v>
      </c>
      <c r="E62" s="7">
        <f>Summary!G196</f>
        <v>72</v>
      </c>
      <c r="F62" s="167">
        <f t="shared" si="0"/>
        <v>131.67359999999999</v>
      </c>
      <c r="G62" s="55">
        <f>Summary!H196</f>
        <v>6.9564361572265625</v>
      </c>
      <c r="H62" s="68">
        <f>Summary!I196</f>
        <v>93.301681518554687</v>
      </c>
      <c r="I62" s="68">
        <f t="shared" si="1"/>
        <v>42.320896323364259</v>
      </c>
      <c r="J62" s="14">
        <f>Summary!J196</f>
        <v>8</v>
      </c>
      <c r="K62" s="68">
        <f>Summary!K196</f>
        <v>708.52288818359375</v>
      </c>
      <c r="L62" s="68">
        <f t="shared" si="2"/>
        <v>1562.0237297473143</v>
      </c>
      <c r="M62" s="14">
        <f>Summary!L196</f>
        <v>94</v>
      </c>
      <c r="N62" s="68">
        <f>Summary!M196</f>
        <v>0</v>
      </c>
      <c r="O62" s="69">
        <f>Summary!N196</f>
        <v>0</v>
      </c>
      <c r="P62" s="15">
        <f>Summary!O196</f>
        <v>0</v>
      </c>
    </row>
    <row r="63" spans="1:16" x14ac:dyDescent="0.2">
      <c r="A63" s="154">
        <f>Summary!A197</f>
        <v>2063</v>
      </c>
      <c r="B63" s="9">
        <f>Summary!D197</f>
        <v>43278</v>
      </c>
      <c r="C63" s="6">
        <f>Summary!E197</f>
        <v>511998</v>
      </c>
      <c r="D63" s="6">
        <f>Summary!F197</f>
        <v>-1293098</v>
      </c>
      <c r="E63" s="7">
        <f>Summary!G197</f>
        <v>108</v>
      </c>
      <c r="F63" s="167">
        <f t="shared" si="0"/>
        <v>197.5104</v>
      </c>
      <c r="G63" s="55">
        <f>Summary!H197</f>
        <v>6.9564366340637207</v>
      </c>
      <c r="H63" s="68">
        <f>Summary!I197</f>
        <v>268.3521728515625</v>
      </c>
      <c r="I63" s="68">
        <f t="shared" si="1"/>
        <v>121.72239878808594</v>
      </c>
      <c r="J63" s="14">
        <f>Summary!J197</f>
        <v>16</v>
      </c>
      <c r="K63" s="68">
        <f>Summary!K197</f>
        <v>78.924629211425781</v>
      </c>
      <c r="L63" s="68">
        <f t="shared" si="2"/>
        <v>173.9988160520935</v>
      </c>
      <c r="M63" s="14">
        <f>Summary!L197</f>
        <v>9</v>
      </c>
      <c r="N63" s="68">
        <f>Summary!M197</f>
        <v>34</v>
      </c>
      <c r="O63" s="69">
        <f>Summary!N197</f>
        <v>0</v>
      </c>
      <c r="P63" s="15">
        <f>Summary!O197</f>
        <v>12</v>
      </c>
    </row>
    <row r="64" spans="1:16" x14ac:dyDescent="0.2">
      <c r="A64" s="154">
        <f>Summary!A198</f>
        <v>2064</v>
      </c>
      <c r="B64" s="9">
        <f>Summary!D198</f>
        <v>43279</v>
      </c>
      <c r="C64" s="6">
        <f>Summary!E198</f>
        <v>512006</v>
      </c>
      <c r="D64" s="6">
        <f>Summary!F198</f>
        <v>-1294691</v>
      </c>
      <c r="E64" s="7">
        <f>Summary!G198</f>
        <v>132</v>
      </c>
      <c r="F64" s="167">
        <f t="shared" si="0"/>
        <v>241.4016</v>
      </c>
      <c r="G64" s="55">
        <f>Summary!H198</f>
        <v>7.0267038345336914</v>
      </c>
      <c r="H64" s="68">
        <f>Summary!I198</f>
        <v>165.98348999023437</v>
      </c>
      <c r="I64" s="68">
        <f t="shared" si="1"/>
        <v>75.288783191650396</v>
      </c>
      <c r="J64" s="14">
        <f>Summary!J198</f>
        <v>7</v>
      </c>
      <c r="K64" s="68">
        <f>Summary!K198</f>
        <v>18.788045883178711</v>
      </c>
      <c r="L64" s="68">
        <f t="shared" si="2"/>
        <v>41.420501714973447</v>
      </c>
      <c r="M64" s="14">
        <f>Summary!L198</f>
        <v>2</v>
      </c>
      <c r="N64" s="68">
        <f>Summary!M198</f>
        <v>50</v>
      </c>
      <c r="O64" s="69">
        <f>Summary!N198</f>
        <v>0</v>
      </c>
      <c r="P64" s="15">
        <f>Summary!O198</f>
        <v>12</v>
      </c>
    </row>
    <row r="65" spans="1:16" x14ac:dyDescent="0.2">
      <c r="A65" s="154">
        <f>Summary!A199</f>
        <v>2065</v>
      </c>
      <c r="B65" s="9">
        <f>Summary!D199</f>
        <v>43297</v>
      </c>
      <c r="C65" s="6">
        <f>Summary!E199</f>
        <v>513000</v>
      </c>
      <c r="D65" s="6">
        <f>Summary!F199</f>
        <v>-1281260</v>
      </c>
      <c r="E65" s="7">
        <f>Summary!G199</f>
        <v>50</v>
      </c>
      <c r="F65" s="167">
        <f t="shared" si="0"/>
        <v>91.44</v>
      </c>
      <c r="G65" s="55">
        <f>Summary!H199</f>
        <v>6.9564366340637207</v>
      </c>
      <c r="H65" s="68">
        <f>Summary!I199</f>
        <v>399.26531982421875</v>
      </c>
      <c r="I65" s="68">
        <f t="shared" si="1"/>
        <v>181.10355494970702</v>
      </c>
      <c r="J65" s="14">
        <f>Summary!J199</f>
        <v>16</v>
      </c>
      <c r="K65" s="68">
        <f>Summary!K199</f>
        <v>74.129837036132813</v>
      </c>
      <c r="L65" s="68">
        <f t="shared" si="2"/>
        <v>163.4281213265991</v>
      </c>
      <c r="M65" s="14">
        <f>Summary!L199</f>
        <v>10</v>
      </c>
      <c r="N65" s="68">
        <f>Summary!M199</f>
        <v>0</v>
      </c>
      <c r="O65" s="69">
        <f>Summary!N199</f>
        <v>0</v>
      </c>
      <c r="P65" s="15">
        <f>Summary!O199</f>
        <v>66</v>
      </c>
    </row>
    <row r="66" spans="1:16" x14ac:dyDescent="0.2">
      <c r="A66" s="154">
        <f>Summary!A200</f>
        <v>2066</v>
      </c>
      <c r="B66" s="9">
        <f>Summary!D200</f>
        <v>43285</v>
      </c>
      <c r="C66" s="6">
        <f>Summary!E200</f>
        <v>513003</v>
      </c>
      <c r="D66" s="6">
        <f>Summary!F200</f>
        <v>-1282705</v>
      </c>
      <c r="E66" s="7">
        <f>Summary!G200</f>
        <v>103</v>
      </c>
      <c r="F66" s="167">
        <f t="shared" si="0"/>
        <v>188.3664</v>
      </c>
      <c r="G66" s="55">
        <f>Summary!H200</f>
        <v>7.0267038345336914</v>
      </c>
      <c r="H66" s="68">
        <f>Summary!I200</f>
        <v>13.31013011932373</v>
      </c>
      <c r="I66" s="68">
        <f t="shared" si="1"/>
        <v>6.0373685410842892</v>
      </c>
      <c r="J66" s="14">
        <f>Summary!J200</f>
        <v>1</v>
      </c>
      <c r="K66" s="68">
        <f>Summary!K200</f>
        <v>7.5388655662536621</v>
      </c>
      <c r="L66" s="68">
        <f t="shared" si="2"/>
        <v>16.620333804674146</v>
      </c>
      <c r="M66" s="14">
        <f>Summary!L200</f>
        <v>1</v>
      </c>
      <c r="N66" s="68">
        <f>Summary!M200</f>
        <v>12</v>
      </c>
      <c r="O66" s="69">
        <f>Summary!N200</f>
        <v>0</v>
      </c>
      <c r="P66" s="15">
        <f>Summary!O200</f>
        <v>23</v>
      </c>
    </row>
    <row r="67" spans="1:16" x14ac:dyDescent="0.2">
      <c r="A67" s="154">
        <f>Summary!A201</f>
        <v>2067</v>
      </c>
      <c r="B67" s="9">
        <f>Summary!D201</f>
        <v>43285</v>
      </c>
      <c r="C67" s="6">
        <f>Summary!E201</f>
        <v>513022</v>
      </c>
      <c r="D67" s="6">
        <f>Summary!F201</f>
        <v>-1284299</v>
      </c>
      <c r="E67" s="7">
        <f>Summary!G201</f>
        <v>39</v>
      </c>
      <c r="F67" s="167">
        <f t="shared" ref="F67:F130" si="3">E67*1.8288</f>
        <v>71.3232</v>
      </c>
      <c r="G67" s="55">
        <f>Summary!H201</f>
        <v>7.0267033576965332</v>
      </c>
      <c r="H67" s="68">
        <f>Summary!I201</f>
        <v>317.18484497070312</v>
      </c>
      <c r="I67" s="68">
        <f t="shared" si="1"/>
        <v>143.87250819995117</v>
      </c>
      <c r="J67" s="14">
        <f>Summary!J201</f>
        <v>13</v>
      </c>
      <c r="K67" s="68">
        <f>Summary!K201</f>
        <v>64.269241333007813</v>
      </c>
      <c r="L67" s="68">
        <f t="shared" si="2"/>
        <v>141.68925482757567</v>
      </c>
      <c r="M67" s="14">
        <f>Summary!L201</f>
        <v>8</v>
      </c>
      <c r="N67" s="68">
        <f>Summary!M201</f>
        <v>0</v>
      </c>
      <c r="O67" s="69">
        <f>Summary!N201</f>
        <v>0</v>
      </c>
      <c r="P67" s="15">
        <f>Summary!O201</f>
        <v>0</v>
      </c>
    </row>
    <row r="68" spans="1:16" x14ac:dyDescent="0.2">
      <c r="A68" s="154">
        <f>Summary!A202</f>
        <v>2068</v>
      </c>
      <c r="B68" s="9">
        <f>Summary!D202</f>
        <v>43288</v>
      </c>
      <c r="C68" s="6">
        <f>Summary!E202</f>
        <v>513007</v>
      </c>
      <c r="D68" s="6">
        <f>Summary!F202</f>
        <v>-1285891</v>
      </c>
      <c r="E68" s="7">
        <f>Summary!G202</f>
        <v>25</v>
      </c>
      <c r="F68" s="167">
        <f t="shared" si="3"/>
        <v>45.72</v>
      </c>
      <c r="G68" s="55">
        <f>Summary!H202</f>
        <v>6.9564366340637207</v>
      </c>
      <c r="H68" s="68">
        <f>Summary!I202</f>
        <v>460.30520629882812</v>
      </c>
      <c r="I68" s="68">
        <f t="shared" ref="I68:I131" si="4">H68*0.453592</f>
        <v>208.79075913549804</v>
      </c>
      <c r="J68" s="14">
        <f>Summary!J202</f>
        <v>21</v>
      </c>
      <c r="K68" s="68">
        <f>Summary!K202</f>
        <v>121.60429382324219</v>
      </c>
      <c r="L68" s="68">
        <f t="shared" ref="L68:L131" si="5">K68*2.20462</f>
        <v>268.09125824859615</v>
      </c>
      <c r="M68" s="14">
        <f>Summary!L202</f>
        <v>15</v>
      </c>
      <c r="N68" s="68">
        <f>Summary!M202</f>
        <v>0</v>
      </c>
      <c r="O68" s="69">
        <f>Summary!N202</f>
        <v>0</v>
      </c>
      <c r="P68" s="15">
        <f>Summary!O202</f>
        <v>5</v>
      </c>
    </row>
    <row r="69" spans="1:16" x14ac:dyDescent="0.2">
      <c r="A69" s="154">
        <f>Summary!A203</f>
        <v>2069</v>
      </c>
      <c r="B69" s="9">
        <f>Summary!D203</f>
        <v>43288</v>
      </c>
      <c r="C69" s="6">
        <f>Summary!E203</f>
        <v>513009</v>
      </c>
      <c r="D69" s="6">
        <f>Summary!F203</f>
        <v>-1291487</v>
      </c>
      <c r="E69" s="7">
        <f>Summary!G203</f>
        <v>27</v>
      </c>
      <c r="F69" s="167">
        <f t="shared" si="3"/>
        <v>49.377600000000001</v>
      </c>
      <c r="G69" s="55">
        <f>Summary!H203</f>
        <v>6.9564366340637207</v>
      </c>
      <c r="H69" s="68">
        <f>Summary!I203</f>
        <v>1650.652099609375</v>
      </c>
      <c r="I69" s="68">
        <f t="shared" si="4"/>
        <v>748.72258716601561</v>
      </c>
      <c r="J69" s="14">
        <f>Summary!J203</f>
        <v>57</v>
      </c>
      <c r="K69" s="68">
        <f>Summary!K203</f>
        <v>163.90139770507812</v>
      </c>
      <c r="L69" s="68">
        <f t="shared" si="5"/>
        <v>361.34029940856931</v>
      </c>
      <c r="M69" s="14">
        <f>Summary!L203</f>
        <v>20</v>
      </c>
      <c r="N69" s="68">
        <f>Summary!M203</f>
        <v>0</v>
      </c>
      <c r="O69" s="69">
        <f>Summary!N203</f>
        <v>0</v>
      </c>
      <c r="P69" s="15">
        <f>Summary!O203</f>
        <v>11</v>
      </c>
    </row>
    <row r="70" spans="1:16" x14ac:dyDescent="0.2">
      <c r="A70" s="154">
        <f>Summary!A204</f>
        <v>2070</v>
      </c>
      <c r="B70" s="9">
        <f>Summary!D204</f>
        <v>43287</v>
      </c>
      <c r="C70" s="6">
        <f>Summary!E204</f>
        <v>513003</v>
      </c>
      <c r="D70" s="6">
        <f>Summary!F204</f>
        <v>-1293134</v>
      </c>
      <c r="E70" s="7">
        <f>Summary!G204</f>
        <v>58</v>
      </c>
      <c r="F70" s="167">
        <f t="shared" si="3"/>
        <v>106.07039999999999</v>
      </c>
      <c r="G70" s="55">
        <f>Summary!H204</f>
        <v>6.9564366340637207</v>
      </c>
      <c r="H70" s="68">
        <f>Summary!I204</f>
        <v>2948.465576171875</v>
      </c>
      <c r="I70" s="68">
        <f t="shared" si="4"/>
        <v>1337.400397626953</v>
      </c>
      <c r="J70" s="14">
        <f>Summary!J204</f>
        <v>118</v>
      </c>
      <c r="K70" s="68">
        <f>Summary!K204</f>
        <v>327.69113159179687</v>
      </c>
      <c r="L70" s="68">
        <f t="shared" si="5"/>
        <v>722.43442252990712</v>
      </c>
      <c r="M70" s="14">
        <f>Summary!L204</f>
        <v>37</v>
      </c>
      <c r="N70" s="68">
        <f>Summary!M204</f>
        <v>0</v>
      </c>
      <c r="O70" s="69">
        <f>Summary!N204</f>
        <v>0</v>
      </c>
      <c r="P70" s="15">
        <f>Summary!O204</f>
        <v>25</v>
      </c>
    </row>
    <row r="71" spans="1:16" x14ac:dyDescent="0.2">
      <c r="A71" s="154">
        <f>Summary!A205</f>
        <v>2071</v>
      </c>
      <c r="B71" s="9">
        <f>Summary!D205</f>
        <v>43280</v>
      </c>
      <c r="C71" s="6">
        <f>Summary!E205</f>
        <v>513003</v>
      </c>
      <c r="D71" s="6">
        <f>Summary!F205</f>
        <v>-1294696</v>
      </c>
      <c r="E71" s="7">
        <f>Summary!G205</f>
        <v>92</v>
      </c>
      <c r="F71" s="167">
        <f t="shared" si="3"/>
        <v>168.24959999999999</v>
      </c>
      <c r="G71" s="55">
        <f>Summary!H205</f>
        <v>6.9564366340637207</v>
      </c>
      <c r="H71" s="68">
        <f>Summary!I205</f>
        <v>1313.30322265625</v>
      </c>
      <c r="I71" s="68">
        <f t="shared" si="4"/>
        <v>595.70383537109376</v>
      </c>
      <c r="J71" s="14">
        <f>Summary!J205</f>
        <v>63</v>
      </c>
      <c r="K71" s="68">
        <f>Summary!K205</f>
        <v>10.559208869934082</v>
      </c>
      <c r="L71" s="68">
        <f t="shared" si="5"/>
        <v>23.279043058834073</v>
      </c>
      <c r="M71" s="14">
        <f>Summary!L205</f>
        <v>1</v>
      </c>
      <c r="N71" s="68">
        <f>Summary!M205</f>
        <v>29</v>
      </c>
      <c r="O71" s="69">
        <f>Summary!N205</f>
        <v>0</v>
      </c>
      <c r="P71" s="15">
        <f>Summary!O205</f>
        <v>71</v>
      </c>
    </row>
    <row r="72" spans="1:16" x14ac:dyDescent="0.2">
      <c r="A72" s="154">
        <f>Summary!A206</f>
        <v>2072</v>
      </c>
      <c r="B72" s="9">
        <f>Summary!D206</f>
        <v>43280</v>
      </c>
      <c r="C72" s="6">
        <f>Summary!E206</f>
        <v>513006</v>
      </c>
      <c r="D72" s="6">
        <f>Summary!F206</f>
        <v>-1300287</v>
      </c>
      <c r="E72" s="7">
        <f>Summary!G206</f>
        <v>150</v>
      </c>
      <c r="F72" s="167">
        <f t="shared" si="3"/>
        <v>274.32</v>
      </c>
      <c r="G72" s="55">
        <f>Summary!H206</f>
        <v>6.9564366340637207</v>
      </c>
      <c r="H72" s="68">
        <f>Summary!I206</f>
        <v>529.9849853515625</v>
      </c>
      <c r="I72" s="68">
        <f t="shared" si="4"/>
        <v>240.39694947558593</v>
      </c>
      <c r="J72" s="14">
        <f>Summary!J206</f>
        <v>22</v>
      </c>
      <c r="K72" s="68">
        <f>Summary!K206</f>
        <v>0</v>
      </c>
      <c r="L72" s="68">
        <f t="shared" si="5"/>
        <v>0</v>
      </c>
      <c r="M72" s="14">
        <f>Summary!L206</f>
        <v>0</v>
      </c>
      <c r="N72" s="68">
        <f>Summary!M206</f>
        <v>98</v>
      </c>
      <c r="O72" s="69">
        <f>Summary!N206</f>
        <v>0</v>
      </c>
      <c r="P72" s="15">
        <f>Summary!O206</f>
        <v>11</v>
      </c>
    </row>
    <row r="73" spans="1:16" x14ac:dyDescent="0.2">
      <c r="A73" s="154">
        <f>Summary!A207</f>
        <v>2073</v>
      </c>
      <c r="B73" s="9">
        <f>Summary!D207</f>
        <v>43296</v>
      </c>
      <c r="C73" s="6">
        <f>Summary!E207</f>
        <v>514002</v>
      </c>
      <c r="D73" s="6">
        <f>Summary!F207</f>
        <v>-1282588</v>
      </c>
      <c r="E73" s="7">
        <f>Summary!G207</f>
        <v>77</v>
      </c>
      <c r="F73" s="167">
        <f t="shared" si="3"/>
        <v>140.8176</v>
      </c>
      <c r="G73" s="55">
        <f>Summary!H207</f>
        <v>6.9564366340637207</v>
      </c>
      <c r="H73" s="68">
        <f>Summary!I207</f>
        <v>39.126949310302734</v>
      </c>
      <c r="I73" s="68">
        <f t="shared" si="4"/>
        <v>17.747671191558837</v>
      </c>
      <c r="J73" s="14">
        <f>Summary!J207</f>
        <v>3</v>
      </c>
      <c r="K73" s="68">
        <f>Summary!K207</f>
        <v>18.732311248779297</v>
      </c>
      <c r="L73" s="68">
        <f t="shared" si="5"/>
        <v>41.297628025283807</v>
      </c>
      <c r="M73" s="14">
        <f>Summary!L207</f>
        <v>2</v>
      </c>
      <c r="N73" s="68">
        <f>Summary!M207</f>
        <v>8</v>
      </c>
      <c r="O73" s="69">
        <f>Summary!N207</f>
        <v>0</v>
      </c>
      <c r="P73" s="15">
        <f>Summary!O207</f>
        <v>1</v>
      </c>
    </row>
    <row r="74" spans="1:16" x14ac:dyDescent="0.2">
      <c r="A74" s="154">
        <f>Summary!A208</f>
        <v>2074</v>
      </c>
      <c r="B74" s="9">
        <f>Summary!D208</f>
        <v>43286</v>
      </c>
      <c r="C74" s="6">
        <f>Summary!E208</f>
        <v>513981</v>
      </c>
      <c r="D74" s="6">
        <f>Summary!F208</f>
        <v>-1285903</v>
      </c>
      <c r="E74" s="7">
        <f>Summary!G208</f>
        <v>27</v>
      </c>
      <c r="F74" s="167">
        <f t="shared" si="3"/>
        <v>49.377600000000001</v>
      </c>
      <c r="G74" s="55">
        <f>Summary!H208</f>
        <v>7.0267033576965332</v>
      </c>
      <c r="H74" s="68">
        <f>Summary!I208</f>
        <v>0</v>
      </c>
      <c r="I74" s="68">
        <f t="shared" si="4"/>
        <v>0</v>
      </c>
      <c r="J74" s="14">
        <f>Summary!J208</f>
        <v>0</v>
      </c>
      <c r="K74" s="68">
        <f>Summary!K208</f>
        <v>49.649196624755859</v>
      </c>
      <c r="L74" s="68">
        <f t="shared" si="5"/>
        <v>109.45761186286926</v>
      </c>
      <c r="M74" s="14">
        <f>Summary!L208</f>
        <v>6</v>
      </c>
      <c r="N74" s="68">
        <f>Summary!M208</f>
        <v>0</v>
      </c>
      <c r="O74" s="69">
        <f>Summary!N208</f>
        <v>0</v>
      </c>
      <c r="P74" s="15">
        <f>Summary!O208</f>
        <v>0</v>
      </c>
    </row>
    <row r="75" spans="1:16" x14ac:dyDescent="0.2">
      <c r="A75" s="154">
        <f>Summary!A209</f>
        <v>2075</v>
      </c>
      <c r="B75" s="9">
        <f>Summary!D209</f>
        <v>43287</v>
      </c>
      <c r="C75" s="6">
        <f>Summary!E209</f>
        <v>514000</v>
      </c>
      <c r="D75" s="6">
        <f>Summary!F209</f>
        <v>-1291455</v>
      </c>
      <c r="E75" s="7">
        <f>Summary!G209</f>
        <v>32</v>
      </c>
      <c r="F75" s="167">
        <f t="shared" si="3"/>
        <v>58.521599999999999</v>
      </c>
      <c r="G75" s="55">
        <f>Summary!H209</f>
        <v>6.9564361572265625</v>
      </c>
      <c r="H75" s="68">
        <f>Summary!I209</f>
        <v>62.322574615478516</v>
      </c>
      <c r="I75" s="68">
        <f t="shared" si="4"/>
        <v>28.269021264984129</v>
      </c>
      <c r="J75" s="14">
        <f>Summary!J209</f>
        <v>5</v>
      </c>
      <c r="K75" s="68">
        <f>Summary!K209</f>
        <v>57.267288208007812</v>
      </c>
      <c r="L75" s="68">
        <f t="shared" si="5"/>
        <v>126.25260892913818</v>
      </c>
      <c r="M75" s="14">
        <f>Summary!L209</f>
        <v>7</v>
      </c>
      <c r="N75" s="68">
        <f>Summary!M209</f>
        <v>0</v>
      </c>
      <c r="O75" s="69">
        <f>Summary!N209</f>
        <v>0</v>
      </c>
      <c r="P75" s="15">
        <f>Summary!O209</f>
        <v>0</v>
      </c>
    </row>
    <row r="76" spans="1:16" x14ac:dyDescent="0.2">
      <c r="A76" s="154">
        <f>Summary!A210</f>
        <v>2076</v>
      </c>
      <c r="B76" s="9">
        <f>Summary!D210</f>
        <v>43287</v>
      </c>
      <c r="C76" s="6">
        <f>Summary!E210</f>
        <v>514003</v>
      </c>
      <c r="D76" s="6">
        <f>Summary!F210</f>
        <v>-1293095</v>
      </c>
      <c r="E76" s="7">
        <f>Summary!G210</f>
        <v>55</v>
      </c>
      <c r="F76" s="167">
        <f t="shared" si="3"/>
        <v>100.584</v>
      </c>
      <c r="G76" s="55">
        <f>Summary!H210</f>
        <v>6.9564366340637207</v>
      </c>
      <c r="H76" s="68">
        <f>Summary!I210</f>
        <v>15.396925926208496</v>
      </c>
      <c r="I76" s="68">
        <f t="shared" si="4"/>
        <v>6.9839224247207641</v>
      </c>
      <c r="J76" s="14">
        <f>Summary!J210</f>
        <v>1</v>
      </c>
      <c r="K76" s="68">
        <f>Summary!K210</f>
        <v>16.818496704101563</v>
      </c>
      <c r="L76" s="68">
        <f t="shared" si="5"/>
        <v>37.078394203796385</v>
      </c>
      <c r="M76" s="14">
        <f>Summary!L210</f>
        <v>2</v>
      </c>
      <c r="N76" s="68">
        <f>Summary!M210</f>
        <v>0</v>
      </c>
      <c r="O76" s="69">
        <f>Summary!N210</f>
        <v>0</v>
      </c>
      <c r="P76" s="15">
        <f>Summary!O210</f>
        <v>0</v>
      </c>
    </row>
    <row r="77" spans="1:16" x14ac:dyDescent="0.2">
      <c r="A77" s="154">
        <f>Summary!A211</f>
        <v>2077</v>
      </c>
      <c r="B77" s="9">
        <f>Summary!D211</f>
        <v>43280</v>
      </c>
      <c r="C77" s="6">
        <f>Summary!E211</f>
        <v>513873</v>
      </c>
      <c r="D77" s="6">
        <f>Summary!F211</f>
        <v>-1294397</v>
      </c>
      <c r="E77" s="7">
        <f>Summary!G211</f>
        <v>96</v>
      </c>
      <c r="F77" s="167">
        <f t="shared" si="3"/>
        <v>175.56479999999999</v>
      </c>
      <c r="G77" s="55">
        <f>Summary!H211</f>
        <v>6.9564366340637207</v>
      </c>
      <c r="H77" s="68">
        <f>Summary!I211</f>
        <v>891.10980224609375</v>
      </c>
      <c r="I77" s="68">
        <f t="shared" si="4"/>
        <v>404.20027742041015</v>
      </c>
      <c r="J77" s="14">
        <f>Summary!J211</f>
        <v>52</v>
      </c>
      <c r="K77" s="68">
        <f>Summary!K211</f>
        <v>75.837387084960938</v>
      </c>
      <c r="L77" s="68">
        <f t="shared" si="5"/>
        <v>167.19262031524656</v>
      </c>
      <c r="M77" s="14">
        <f>Summary!L211</f>
        <v>8</v>
      </c>
      <c r="N77" s="68">
        <f>Summary!M211</f>
        <v>70</v>
      </c>
      <c r="O77" s="69">
        <f>Summary!N211</f>
        <v>0</v>
      </c>
      <c r="P77" s="15">
        <f>Summary!O211</f>
        <v>28</v>
      </c>
    </row>
    <row r="78" spans="1:16" x14ac:dyDescent="0.2">
      <c r="A78" s="154">
        <f>Summary!A212</f>
        <v>2078</v>
      </c>
      <c r="B78" s="9">
        <f>Summary!D212</f>
        <v>43296</v>
      </c>
      <c r="C78" s="6">
        <f>Summary!E212</f>
        <v>514998</v>
      </c>
      <c r="D78" s="6">
        <f>Summary!F212</f>
        <v>-1282625</v>
      </c>
      <c r="E78" s="7">
        <f>Summary!G212</f>
        <v>72</v>
      </c>
      <c r="F78" s="167">
        <f t="shared" si="3"/>
        <v>131.67359999999999</v>
      </c>
      <c r="G78" s="55">
        <f>Summary!H212</f>
        <v>6.9564366340637207</v>
      </c>
      <c r="H78" s="68">
        <f>Summary!I212</f>
        <v>427.18856811523437</v>
      </c>
      <c r="I78" s="68">
        <f t="shared" si="4"/>
        <v>193.76931698852539</v>
      </c>
      <c r="J78" s="14">
        <f>Summary!J212</f>
        <v>17</v>
      </c>
      <c r="K78" s="68">
        <f>Summary!K212</f>
        <v>101.06961822509766</v>
      </c>
      <c r="L78" s="68">
        <f t="shared" si="5"/>
        <v>222.82010173141478</v>
      </c>
      <c r="M78" s="14">
        <f>Summary!L212</f>
        <v>12</v>
      </c>
      <c r="N78" s="68">
        <f>Summary!M212</f>
        <v>10</v>
      </c>
      <c r="O78" s="69">
        <f>Summary!N212</f>
        <v>0</v>
      </c>
      <c r="P78" s="15">
        <f>Summary!O212</f>
        <v>12</v>
      </c>
    </row>
    <row r="79" spans="1:16" x14ac:dyDescent="0.2">
      <c r="A79" s="154">
        <f>Summary!A213</f>
        <v>2079</v>
      </c>
      <c r="B79" s="9">
        <f>Summary!D213</f>
        <v>43296</v>
      </c>
      <c r="C79" s="6">
        <f>Summary!E213</f>
        <v>514999</v>
      </c>
      <c r="D79" s="6">
        <f>Summary!F213</f>
        <v>-1284200</v>
      </c>
      <c r="E79" s="7">
        <f>Summary!G213</f>
        <v>54</v>
      </c>
      <c r="F79" s="167">
        <f t="shared" si="3"/>
        <v>98.755200000000002</v>
      </c>
      <c r="G79" s="55">
        <f>Summary!H213</f>
        <v>7.0267033576965332</v>
      </c>
      <c r="H79" s="68">
        <f>Summary!I213</f>
        <v>96.821815490722656</v>
      </c>
      <c r="I79" s="68">
        <f t="shared" si="4"/>
        <v>43.91760093206787</v>
      </c>
      <c r="J79" s="14">
        <f>Summary!J213</f>
        <v>7</v>
      </c>
      <c r="K79" s="68">
        <f>Summary!K213</f>
        <v>194.99870300292969</v>
      </c>
      <c r="L79" s="68">
        <f t="shared" si="5"/>
        <v>429.8980406143188</v>
      </c>
      <c r="M79" s="14">
        <f>Summary!L213</f>
        <v>25</v>
      </c>
      <c r="N79" s="68">
        <f>Summary!M213</f>
        <v>0</v>
      </c>
      <c r="O79" s="69">
        <f>Summary!N213</f>
        <v>0</v>
      </c>
      <c r="P79" s="15">
        <f>Summary!O213</f>
        <v>0</v>
      </c>
    </row>
    <row r="80" spans="1:16" x14ac:dyDescent="0.2">
      <c r="A80" s="154">
        <f>Summary!A214</f>
        <v>2080</v>
      </c>
      <c r="B80" s="9">
        <f>Summary!D214</f>
        <v>43286</v>
      </c>
      <c r="C80" s="6">
        <f>Summary!E214</f>
        <v>514999</v>
      </c>
      <c r="D80" s="6">
        <f>Summary!F214</f>
        <v>-1285809</v>
      </c>
      <c r="E80" s="7">
        <f>Summary!G214</f>
        <v>46</v>
      </c>
      <c r="F80" s="167">
        <f t="shared" si="3"/>
        <v>84.124799999999993</v>
      </c>
      <c r="G80" s="55">
        <f>Summary!H214</f>
        <v>6.9564366340637207</v>
      </c>
      <c r="H80" s="68">
        <f>Summary!I214</f>
        <v>282.5501708984375</v>
      </c>
      <c r="I80" s="68">
        <f t="shared" si="4"/>
        <v>128.16249711816405</v>
      </c>
      <c r="J80" s="14">
        <f>Summary!J214</f>
        <v>12</v>
      </c>
      <c r="K80" s="68">
        <f>Summary!K214</f>
        <v>359.08840942382812</v>
      </c>
      <c r="L80" s="68">
        <f t="shared" si="5"/>
        <v>791.65348918395989</v>
      </c>
      <c r="M80" s="14">
        <f>Summary!L214</f>
        <v>47</v>
      </c>
      <c r="N80" s="68">
        <f>Summary!M214</f>
        <v>1</v>
      </c>
      <c r="O80" s="69">
        <f>Summary!N214</f>
        <v>0</v>
      </c>
      <c r="P80" s="15">
        <f>Summary!O214</f>
        <v>13</v>
      </c>
    </row>
    <row r="81" spans="1:16" x14ac:dyDescent="0.2">
      <c r="A81" s="154">
        <f>Summary!A215</f>
        <v>2081</v>
      </c>
      <c r="B81" s="9">
        <f>Summary!D215</f>
        <v>43292</v>
      </c>
      <c r="C81" s="6">
        <f>Summary!E215</f>
        <v>515000</v>
      </c>
      <c r="D81" s="6">
        <f>Summary!F215</f>
        <v>-1291423</v>
      </c>
      <c r="E81" s="7">
        <f>Summary!G215</f>
        <v>66</v>
      </c>
      <c r="F81" s="167">
        <f t="shared" si="3"/>
        <v>120.7008</v>
      </c>
      <c r="G81" s="55">
        <f>Summary!H215</f>
        <v>7.0267038345336914</v>
      </c>
      <c r="H81" s="68">
        <f>Summary!I215</f>
        <v>23.759363174438477</v>
      </c>
      <c r="I81" s="68">
        <f t="shared" si="4"/>
        <v>10.777057061019898</v>
      </c>
      <c r="J81" s="14">
        <f>Summary!J215</f>
        <v>2</v>
      </c>
      <c r="K81" s="68">
        <f>Summary!K215</f>
        <v>52.366676330566406</v>
      </c>
      <c r="L81" s="68">
        <f t="shared" si="5"/>
        <v>115.4486219718933</v>
      </c>
      <c r="M81" s="14">
        <f>Summary!L215</f>
        <v>7</v>
      </c>
      <c r="N81" s="68">
        <f>Summary!M215</f>
        <v>0</v>
      </c>
      <c r="O81" s="69">
        <f>Summary!N215</f>
        <v>7</v>
      </c>
      <c r="P81" s="15">
        <f>Summary!O215</f>
        <v>10</v>
      </c>
    </row>
    <row r="82" spans="1:16" x14ac:dyDescent="0.2">
      <c r="A82" s="154">
        <f>Summary!A216</f>
        <v>2082</v>
      </c>
      <c r="B82" s="9">
        <f>Summary!D216</f>
        <v>43292</v>
      </c>
      <c r="C82" s="6">
        <f>Summary!E216</f>
        <v>514998</v>
      </c>
      <c r="D82" s="6">
        <f>Summary!F216</f>
        <v>-1293077</v>
      </c>
      <c r="E82" s="7">
        <f>Summary!G216</f>
        <v>138</v>
      </c>
      <c r="F82" s="167">
        <f t="shared" si="3"/>
        <v>252.37440000000001</v>
      </c>
      <c r="G82" s="55">
        <f>Summary!H216</f>
        <v>7.0267038345336914</v>
      </c>
      <c r="H82" s="68">
        <f>Summary!I216</f>
        <v>75.288406372070312</v>
      </c>
      <c r="I82" s="68">
        <f t="shared" si="4"/>
        <v>34.15021882312012</v>
      </c>
      <c r="J82" s="14">
        <f>Summary!J216</f>
        <v>4</v>
      </c>
      <c r="K82" s="68">
        <f>Summary!K216</f>
        <v>8.9612760543823242</v>
      </c>
      <c r="L82" s="68">
        <f t="shared" si="5"/>
        <v>19.75620841501236</v>
      </c>
      <c r="M82" s="14">
        <f>Summary!L216</f>
        <v>1</v>
      </c>
      <c r="N82" s="68">
        <f>Summary!M216</f>
        <v>32</v>
      </c>
      <c r="O82" s="69">
        <f>Summary!N216</f>
        <v>0</v>
      </c>
      <c r="P82" s="15">
        <f>Summary!O216</f>
        <v>12</v>
      </c>
    </row>
    <row r="83" spans="1:16" x14ac:dyDescent="0.2">
      <c r="A83" s="154">
        <f>Summary!A217</f>
        <v>2083</v>
      </c>
      <c r="B83" s="9">
        <f>Summary!D217</f>
        <v>43293</v>
      </c>
      <c r="C83" s="6">
        <f>Summary!E217</f>
        <v>515995</v>
      </c>
      <c r="D83" s="6">
        <f>Summary!F217</f>
        <v>-1284205</v>
      </c>
      <c r="E83" s="7">
        <f>Summary!G217</f>
        <v>88</v>
      </c>
      <c r="F83" s="167">
        <f t="shared" si="3"/>
        <v>160.93440000000001</v>
      </c>
      <c r="G83" s="55">
        <f>Summary!H217</f>
        <v>6.9564361572265625</v>
      </c>
      <c r="H83" s="68">
        <f>Summary!I217</f>
        <v>137.51675415039062</v>
      </c>
      <c r="I83" s="68">
        <f t="shared" si="4"/>
        <v>62.376499548583986</v>
      </c>
      <c r="J83" s="14">
        <f>Summary!J217</f>
        <v>8</v>
      </c>
      <c r="K83" s="68">
        <f>Summary!K217</f>
        <v>67.972824096679688</v>
      </c>
      <c r="L83" s="68">
        <f t="shared" si="5"/>
        <v>149.85424746002195</v>
      </c>
      <c r="M83" s="14">
        <f>Summary!L217</f>
        <v>8</v>
      </c>
      <c r="N83" s="68">
        <f>Summary!M217</f>
        <v>12</v>
      </c>
      <c r="O83" s="69">
        <f>Summary!N217</f>
        <v>0</v>
      </c>
      <c r="P83" s="15">
        <f>Summary!O217</f>
        <v>0</v>
      </c>
    </row>
    <row r="84" spans="1:16" x14ac:dyDescent="0.2">
      <c r="A84" s="154">
        <f>Summary!A218</f>
        <v>2084</v>
      </c>
      <c r="B84" s="9">
        <f>Summary!D218</f>
        <v>43293</v>
      </c>
      <c r="C84" s="6">
        <f>Summary!E218</f>
        <v>520005</v>
      </c>
      <c r="D84" s="6">
        <f>Summary!F218</f>
        <v>-1285789</v>
      </c>
      <c r="E84" s="7">
        <f>Summary!G218</f>
        <v>74</v>
      </c>
      <c r="F84" s="167">
        <f t="shared" si="3"/>
        <v>135.3312</v>
      </c>
      <c r="G84" s="55">
        <f>Summary!H218</f>
        <v>7.0267038345336914</v>
      </c>
      <c r="H84" s="68">
        <f>Summary!I218</f>
        <v>732.4051513671875</v>
      </c>
      <c r="I84" s="68">
        <f t="shared" si="4"/>
        <v>332.21311741894533</v>
      </c>
      <c r="J84" s="14">
        <f>Summary!J218</f>
        <v>45</v>
      </c>
      <c r="K84" s="68">
        <f>Summary!K218</f>
        <v>282.510009765625</v>
      </c>
      <c r="L84" s="68">
        <f t="shared" si="5"/>
        <v>622.82721772949208</v>
      </c>
      <c r="M84" s="14">
        <f>Summary!L218</f>
        <v>34</v>
      </c>
      <c r="N84" s="68">
        <f>Summary!M218</f>
        <v>0</v>
      </c>
      <c r="O84" s="69">
        <f>Summary!N218</f>
        <v>0</v>
      </c>
      <c r="P84" s="15">
        <f>Summary!O218</f>
        <v>11</v>
      </c>
    </row>
    <row r="85" spans="1:16" x14ac:dyDescent="0.2">
      <c r="A85" s="154">
        <f>Summary!A219</f>
        <v>2085</v>
      </c>
      <c r="B85" s="9">
        <f>Summary!D219</f>
        <v>43292</v>
      </c>
      <c r="C85" s="6">
        <f>Summary!E219</f>
        <v>515997</v>
      </c>
      <c r="D85" s="6">
        <f>Summary!F219</f>
        <v>-1291182</v>
      </c>
      <c r="E85" s="7">
        <f>Summary!G219</f>
        <v>94</v>
      </c>
      <c r="F85" s="167">
        <f t="shared" si="3"/>
        <v>171.90719999999999</v>
      </c>
      <c r="G85" s="55">
        <f>Summary!H219</f>
        <v>6.9564361572265625</v>
      </c>
      <c r="H85" s="68">
        <f>Summary!I219</f>
        <v>14.327273368835449</v>
      </c>
      <c r="I85" s="68">
        <f t="shared" si="4"/>
        <v>6.498736581916809</v>
      </c>
      <c r="J85" s="14">
        <f>Summary!J219</f>
        <v>1</v>
      </c>
      <c r="K85" s="68">
        <f>Summary!K219</f>
        <v>0</v>
      </c>
      <c r="L85" s="68">
        <f t="shared" si="5"/>
        <v>0</v>
      </c>
      <c r="M85" s="14">
        <f>Summary!L219</f>
        <v>0</v>
      </c>
      <c r="N85" s="68">
        <f>Summary!M219</f>
        <v>0</v>
      </c>
      <c r="O85" s="69">
        <f>Summary!N219</f>
        <v>0</v>
      </c>
      <c r="P85" s="15">
        <f>Summary!O219</f>
        <v>0</v>
      </c>
    </row>
    <row r="86" spans="1:16" x14ac:dyDescent="0.2">
      <c r="A86" s="154">
        <f>Summary!A220</f>
        <v>2086</v>
      </c>
      <c r="B86" s="9">
        <f>Summary!D220</f>
        <v>43293</v>
      </c>
      <c r="C86" s="6">
        <f>Summary!E220</f>
        <v>521006</v>
      </c>
      <c r="D86" s="6">
        <f>Summary!F220</f>
        <v>-1284102</v>
      </c>
      <c r="E86" s="7">
        <f>Summary!G220</f>
        <v>119</v>
      </c>
      <c r="F86" s="167">
        <f t="shared" si="3"/>
        <v>217.62719999999999</v>
      </c>
      <c r="G86" s="55">
        <f>Summary!H220</f>
        <v>7.0267038345336914</v>
      </c>
      <c r="H86" s="68">
        <f>Summary!I220</f>
        <v>41.959102630615234</v>
      </c>
      <c r="I86" s="68">
        <f t="shared" si="4"/>
        <v>19.032313280426024</v>
      </c>
      <c r="J86" s="14">
        <f>Summary!J220</f>
        <v>1</v>
      </c>
      <c r="K86" s="68">
        <f>Summary!K220</f>
        <v>0</v>
      </c>
      <c r="L86" s="68">
        <f t="shared" si="5"/>
        <v>0</v>
      </c>
      <c r="M86" s="14">
        <f>Summary!L220</f>
        <v>0</v>
      </c>
      <c r="N86" s="68">
        <f>Summary!M220</f>
        <v>11</v>
      </c>
      <c r="O86" s="69">
        <f>Summary!N220</f>
        <v>0</v>
      </c>
      <c r="P86" s="15">
        <f>Summary!O220</f>
        <v>6</v>
      </c>
    </row>
    <row r="87" spans="1:16" x14ac:dyDescent="0.2">
      <c r="A87" s="154">
        <f>Summary!A221</f>
        <v>2087</v>
      </c>
      <c r="B87" s="9">
        <f>Summary!D221</f>
        <v>43254</v>
      </c>
      <c r="C87" s="6">
        <f>Summary!E221</f>
        <v>513998</v>
      </c>
      <c r="D87" s="6">
        <f>Summary!F221</f>
        <v>-1300303</v>
      </c>
      <c r="E87" s="7">
        <f>Summary!G221</f>
        <v>194</v>
      </c>
      <c r="F87" s="167">
        <f t="shared" si="3"/>
        <v>354.78719999999998</v>
      </c>
      <c r="G87" s="55">
        <f>Summary!H221</f>
        <v>7.0267038345336914</v>
      </c>
      <c r="H87" s="68">
        <f>Summary!I221</f>
        <v>153.823974609375</v>
      </c>
      <c r="I87" s="68">
        <f t="shared" si="4"/>
        <v>69.773324291015626</v>
      </c>
      <c r="J87" s="14">
        <f>Summary!J221</f>
        <v>7</v>
      </c>
      <c r="K87" s="68">
        <f>Summary!K221</f>
        <v>6.2807421684265137</v>
      </c>
      <c r="L87" s="68">
        <f t="shared" si="5"/>
        <v>13.846649799356459</v>
      </c>
      <c r="M87" s="14">
        <f>Summary!L221</f>
        <v>1</v>
      </c>
      <c r="N87" s="68">
        <f>Summary!M221</f>
        <v>99</v>
      </c>
      <c r="O87" s="69">
        <f>Summary!N221</f>
        <v>0</v>
      </c>
      <c r="P87" s="15">
        <f>Summary!O221</f>
        <v>4</v>
      </c>
    </row>
    <row r="88" spans="1:16" x14ac:dyDescent="0.2">
      <c r="A88" s="154">
        <f>Summary!A222</f>
        <v>2088</v>
      </c>
      <c r="B88" s="9">
        <f>Summary!D222</f>
        <v>43254</v>
      </c>
      <c r="C88" s="6">
        <f>Summary!E222</f>
        <v>513999</v>
      </c>
      <c r="D88" s="6">
        <f>Summary!F222</f>
        <v>-1301888</v>
      </c>
      <c r="E88" s="7">
        <f>Summary!G222</f>
        <v>140</v>
      </c>
      <c r="F88" s="167">
        <f t="shared" si="3"/>
        <v>256.03199999999998</v>
      </c>
      <c r="G88" s="55">
        <f>Summary!H222</f>
        <v>7.0267038345336914</v>
      </c>
      <c r="H88" s="68">
        <f>Summary!I222</f>
        <v>1163.0699462890625</v>
      </c>
      <c r="I88" s="68">
        <f t="shared" si="4"/>
        <v>527.55922307714843</v>
      </c>
      <c r="J88" s="14">
        <f>Summary!J222</f>
        <v>42</v>
      </c>
      <c r="K88" s="68">
        <f>Summary!K222</f>
        <v>41.820278167724609</v>
      </c>
      <c r="L88" s="68">
        <f t="shared" si="5"/>
        <v>92.197821654129015</v>
      </c>
      <c r="M88" s="14">
        <f>Summary!L222</f>
        <v>4</v>
      </c>
      <c r="N88" s="68">
        <f>Summary!M222</f>
        <v>50</v>
      </c>
      <c r="O88" s="69">
        <f>Summary!N222</f>
        <v>0</v>
      </c>
      <c r="P88" s="15">
        <f>Summary!O222</f>
        <v>8</v>
      </c>
    </row>
    <row r="89" spans="1:16" x14ac:dyDescent="0.2">
      <c r="A89" s="154">
        <f>Summary!A223</f>
        <v>2089</v>
      </c>
      <c r="B89" s="9">
        <f>Summary!D223</f>
        <v>43253</v>
      </c>
      <c r="C89" s="6">
        <f>Summary!E223</f>
        <v>514999</v>
      </c>
      <c r="D89" s="6">
        <f>Summary!F223</f>
        <v>-1294727</v>
      </c>
      <c r="E89" s="7">
        <f>Summary!G223</f>
        <v>140</v>
      </c>
      <c r="F89" s="167">
        <f t="shared" si="3"/>
        <v>256.03199999999998</v>
      </c>
      <c r="G89" s="55">
        <f>Summary!H223</f>
        <v>6.9564366340637207</v>
      </c>
      <c r="H89" s="68">
        <f>Summary!I223</f>
        <v>221.25015258789062</v>
      </c>
      <c r="I89" s="68">
        <f t="shared" si="4"/>
        <v>100.35729921264648</v>
      </c>
      <c r="J89" s="14">
        <f>Summary!J223</f>
        <v>12</v>
      </c>
      <c r="K89" s="68">
        <f>Summary!K223</f>
        <v>44.533493041992187</v>
      </c>
      <c r="L89" s="68">
        <f t="shared" si="5"/>
        <v>98.179429430236809</v>
      </c>
      <c r="M89" s="14">
        <f>Summary!L223</f>
        <v>5</v>
      </c>
      <c r="N89" s="68">
        <f>Summary!M223</f>
        <v>5</v>
      </c>
      <c r="O89" s="69">
        <f>Summary!N223</f>
        <v>0</v>
      </c>
      <c r="P89" s="15">
        <f>Summary!O223</f>
        <v>3</v>
      </c>
    </row>
    <row r="90" spans="1:16" x14ac:dyDescent="0.2">
      <c r="A90" s="154">
        <f>Summary!A224</f>
        <v>2090</v>
      </c>
      <c r="B90" s="9">
        <f>Summary!D224</f>
        <v>43254</v>
      </c>
      <c r="C90" s="6">
        <f>Summary!E224</f>
        <v>514998</v>
      </c>
      <c r="D90" s="6">
        <f>Summary!F224</f>
        <v>-1300296</v>
      </c>
      <c r="E90" s="7">
        <f>Summary!G224</f>
        <v>100</v>
      </c>
      <c r="F90" s="167">
        <f t="shared" si="3"/>
        <v>182.88</v>
      </c>
      <c r="G90" s="55">
        <f>Summary!H224</f>
        <v>6.9564366340637207</v>
      </c>
      <c r="H90" s="68">
        <f>Summary!I224</f>
        <v>546.8458251953125</v>
      </c>
      <c r="I90" s="68">
        <f t="shared" si="4"/>
        <v>248.04489154199217</v>
      </c>
      <c r="J90" s="14">
        <f>Summary!J224</f>
        <v>26</v>
      </c>
      <c r="K90" s="68">
        <f>Summary!K224</f>
        <v>29.663135528564453</v>
      </c>
      <c r="L90" s="68">
        <f t="shared" si="5"/>
        <v>65.395941848983753</v>
      </c>
      <c r="M90" s="14">
        <f>Summary!L224</f>
        <v>3</v>
      </c>
      <c r="N90" s="68">
        <f>Summary!M224</f>
        <v>1</v>
      </c>
      <c r="O90" s="69">
        <f>Summary!N224</f>
        <v>0</v>
      </c>
      <c r="P90" s="15">
        <f>Summary!O224</f>
        <v>21</v>
      </c>
    </row>
    <row r="91" spans="1:16" x14ac:dyDescent="0.2">
      <c r="A91" s="154">
        <f>Summary!A225</f>
        <v>2091</v>
      </c>
      <c r="B91" s="9">
        <f>Summary!D225</f>
        <v>43258</v>
      </c>
      <c r="C91" s="6">
        <f>Summary!E225</f>
        <v>515015</v>
      </c>
      <c r="D91" s="6">
        <f>Summary!F225</f>
        <v>-1301894</v>
      </c>
      <c r="E91" s="7">
        <f>Summary!G225</f>
        <v>117</v>
      </c>
      <c r="F91" s="167">
        <f t="shared" si="3"/>
        <v>213.96959999999999</v>
      </c>
      <c r="G91" s="55">
        <f>Summary!H225</f>
        <v>7.0267038345336914</v>
      </c>
      <c r="H91" s="68">
        <f>Summary!I225</f>
        <v>1592.6170654296875</v>
      </c>
      <c r="I91" s="68">
        <f t="shared" si="4"/>
        <v>722.39835994238285</v>
      </c>
      <c r="J91" s="14">
        <f>Summary!J225</f>
        <v>74</v>
      </c>
      <c r="K91" s="68">
        <f>Summary!K225</f>
        <v>35.517982482910156</v>
      </c>
      <c r="L91" s="68">
        <f t="shared" si="5"/>
        <v>78.303654541473378</v>
      </c>
      <c r="M91" s="14">
        <f>Summary!L225</f>
        <v>4</v>
      </c>
      <c r="N91" s="68">
        <f>Summary!M225</f>
        <v>46</v>
      </c>
      <c r="O91" s="69">
        <f>Summary!N225</f>
        <v>0</v>
      </c>
      <c r="P91" s="15">
        <f>Summary!O225</f>
        <v>18</v>
      </c>
    </row>
    <row r="92" spans="1:16" x14ac:dyDescent="0.2">
      <c r="A92" s="154">
        <f>Summary!A226</f>
        <v>2092</v>
      </c>
      <c r="B92" s="9">
        <f>Summary!D226</f>
        <v>43259</v>
      </c>
      <c r="C92" s="6">
        <f>Summary!E226</f>
        <v>515021</v>
      </c>
      <c r="D92" s="6">
        <f>Summary!F226</f>
        <v>-1303474</v>
      </c>
      <c r="E92" s="7">
        <f>Summary!G226</f>
        <v>165</v>
      </c>
      <c r="F92" s="167">
        <f t="shared" si="3"/>
        <v>301.75200000000001</v>
      </c>
      <c r="G92" s="55">
        <f>Summary!H226</f>
        <v>7.0267033576965332</v>
      </c>
      <c r="H92" s="68">
        <f>Summary!I226</f>
        <v>969.86224365234375</v>
      </c>
      <c r="I92" s="68">
        <f t="shared" si="4"/>
        <v>439.92175482275388</v>
      </c>
      <c r="J92" s="14">
        <f>Summary!J226</f>
        <v>48</v>
      </c>
      <c r="K92" s="68">
        <f>Summary!K226</f>
        <v>44.504833221435547</v>
      </c>
      <c r="L92" s="68">
        <f t="shared" si="5"/>
        <v>98.11624541664122</v>
      </c>
      <c r="M92" s="14">
        <f>Summary!L226</f>
        <v>5</v>
      </c>
      <c r="N92" s="68">
        <f>Summary!M226</f>
        <v>39</v>
      </c>
      <c r="O92" s="69">
        <f>Summary!N226</f>
        <v>0</v>
      </c>
      <c r="P92" s="15">
        <f>Summary!O226</f>
        <v>0</v>
      </c>
    </row>
    <row r="93" spans="1:16" x14ac:dyDescent="0.2">
      <c r="A93" s="154">
        <f>Summary!A227</f>
        <v>2093</v>
      </c>
      <c r="B93" s="9">
        <f>Summary!D227</f>
        <v>43259</v>
      </c>
      <c r="C93" s="6">
        <f>Summary!E227</f>
        <v>515003</v>
      </c>
      <c r="D93" s="6">
        <f>Summary!F227</f>
        <v>-1305184</v>
      </c>
      <c r="E93" s="7">
        <f>Summary!G227</f>
        <v>101</v>
      </c>
      <c r="F93" s="167">
        <f t="shared" si="3"/>
        <v>184.7088</v>
      </c>
      <c r="G93" s="55">
        <f>Summary!H227</f>
        <v>6.9564366340637207</v>
      </c>
      <c r="H93" s="68">
        <f>Summary!I227</f>
        <v>832.53302001953125</v>
      </c>
      <c r="I93" s="68">
        <f t="shared" si="4"/>
        <v>377.63031761669919</v>
      </c>
      <c r="J93" s="14">
        <f>Summary!J227</f>
        <v>46</v>
      </c>
      <c r="K93" s="68">
        <f>Summary!K227</f>
        <v>63.165443420410156</v>
      </c>
      <c r="L93" s="68">
        <f t="shared" si="5"/>
        <v>139.25579987350463</v>
      </c>
      <c r="M93" s="14">
        <f>Summary!L227</f>
        <v>7</v>
      </c>
      <c r="N93" s="68">
        <f>Summary!M227</f>
        <v>13</v>
      </c>
      <c r="O93" s="69">
        <f>Summary!N227</f>
        <v>0</v>
      </c>
      <c r="P93" s="15">
        <f>Summary!O227</f>
        <v>136</v>
      </c>
    </row>
    <row r="94" spans="1:16" x14ac:dyDescent="0.2">
      <c r="A94" s="154">
        <f>Summary!A228</f>
        <v>2095</v>
      </c>
      <c r="B94" s="9">
        <f>Summary!D228</f>
        <v>43253</v>
      </c>
      <c r="C94" s="6">
        <f>Summary!E228</f>
        <v>520034</v>
      </c>
      <c r="D94" s="6">
        <f>Summary!F228</f>
        <v>-1294717</v>
      </c>
      <c r="E94" s="7">
        <f>Summary!G228</f>
        <v>64</v>
      </c>
      <c r="F94" s="167">
        <f t="shared" si="3"/>
        <v>117.0432</v>
      </c>
      <c r="G94" s="55">
        <f>Summary!H228</f>
        <v>7.0267038345336914</v>
      </c>
      <c r="H94" s="68">
        <f>Summary!I228</f>
        <v>1264.821044921875</v>
      </c>
      <c r="I94" s="68">
        <f t="shared" si="4"/>
        <v>573.71270740820307</v>
      </c>
      <c r="J94" s="14">
        <f>Summary!J228</f>
        <v>60</v>
      </c>
      <c r="K94" s="68">
        <f>Summary!K228</f>
        <v>556.46307373046875</v>
      </c>
      <c r="L94" s="68">
        <f t="shared" si="5"/>
        <v>1226.7896216076658</v>
      </c>
      <c r="M94" s="14">
        <f>Summary!L228</f>
        <v>71</v>
      </c>
      <c r="N94" s="68">
        <f>Summary!M228</f>
        <v>0</v>
      </c>
      <c r="O94" s="69">
        <f>Summary!N228</f>
        <v>0</v>
      </c>
      <c r="P94" s="15">
        <f>Summary!O228</f>
        <v>18</v>
      </c>
    </row>
    <row r="95" spans="1:16" x14ac:dyDescent="0.2">
      <c r="A95" s="154">
        <f>Summary!A229</f>
        <v>2096</v>
      </c>
      <c r="B95" s="9">
        <f>Summary!D229</f>
        <v>43253</v>
      </c>
      <c r="C95" s="6">
        <f>Summary!E229</f>
        <v>520002</v>
      </c>
      <c r="D95" s="6">
        <f>Summary!F229</f>
        <v>-1300308</v>
      </c>
      <c r="E95" s="7">
        <f>Summary!G229</f>
        <v>77</v>
      </c>
      <c r="F95" s="167">
        <f t="shared" si="3"/>
        <v>140.8176</v>
      </c>
      <c r="G95" s="55">
        <f>Summary!H229</f>
        <v>7.0267038345336914</v>
      </c>
      <c r="H95" s="68">
        <f>Summary!I229</f>
        <v>670.7281494140625</v>
      </c>
      <c r="I95" s="68">
        <f t="shared" si="4"/>
        <v>304.23692274902345</v>
      </c>
      <c r="J95" s="14">
        <f>Summary!J229</f>
        <v>35</v>
      </c>
      <c r="K95" s="68">
        <f>Summary!K229</f>
        <v>265.7076416015625</v>
      </c>
      <c r="L95" s="68">
        <f t="shared" si="5"/>
        <v>585.78438082763671</v>
      </c>
      <c r="M95" s="14">
        <f>Summary!L229</f>
        <v>31</v>
      </c>
      <c r="N95" s="68">
        <f>Summary!M229</f>
        <v>0</v>
      </c>
      <c r="O95" s="69">
        <f>Summary!N229</f>
        <v>0</v>
      </c>
      <c r="P95" s="15">
        <f>Summary!O229</f>
        <v>1</v>
      </c>
    </row>
    <row r="96" spans="1:16" x14ac:dyDescent="0.2">
      <c r="A96" s="154">
        <f>Summary!A230</f>
        <v>2097</v>
      </c>
      <c r="B96" s="9">
        <f>Summary!D230</f>
        <v>43258</v>
      </c>
      <c r="C96" s="6">
        <f>Summary!E230</f>
        <v>520006</v>
      </c>
      <c r="D96" s="6">
        <f>Summary!F230</f>
        <v>-1301903</v>
      </c>
      <c r="E96" s="7">
        <f>Summary!G230</f>
        <v>194</v>
      </c>
      <c r="F96" s="167">
        <f t="shared" si="3"/>
        <v>354.78719999999998</v>
      </c>
      <c r="G96" s="55">
        <f>Summary!H230</f>
        <v>6.9564366340637207</v>
      </c>
      <c r="H96" s="68">
        <f>Summary!I230</f>
        <v>692.46441650390625</v>
      </c>
      <c r="I96" s="68">
        <f t="shared" si="4"/>
        <v>314.09631961083983</v>
      </c>
      <c r="J96" s="14">
        <f>Summary!J230</f>
        <v>26</v>
      </c>
      <c r="K96" s="68">
        <f>Summary!K230</f>
        <v>21.118417739868164</v>
      </c>
      <c r="L96" s="68">
        <f t="shared" si="5"/>
        <v>46.558086117668147</v>
      </c>
      <c r="M96" s="14">
        <f>Summary!L230</f>
        <v>2</v>
      </c>
      <c r="N96" s="68">
        <f>Summary!M230</f>
        <v>48</v>
      </c>
      <c r="O96" s="69">
        <f>Summary!N230</f>
        <v>0</v>
      </c>
      <c r="P96" s="15">
        <f>Summary!O230</f>
        <v>3</v>
      </c>
    </row>
    <row r="97" spans="1:16" x14ac:dyDescent="0.2">
      <c r="A97" s="154">
        <f>Summary!A231</f>
        <v>2098</v>
      </c>
      <c r="B97" s="9">
        <f>Summary!D231</f>
        <v>43258</v>
      </c>
      <c r="C97" s="6">
        <f>Summary!E231</f>
        <v>520011</v>
      </c>
      <c r="D97" s="6">
        <f>Summary!F231</f>
        <v>-1303501</v>
      </c>
      <c r="E97" s="7">
        <f>Summary!G231</f>
        <v>136</v>
      </c>
      <c r="F97" s="167">
        <f t="shared" si="3"/>
        <v>248.71680000000001</v>
      </c>
      <c r="G97" s="55">
        <f>Summary!H231</f>
        <v>7.0267038345336914</v>
      </c>
      <c r="H97" s="68">
        <f>Summary!I231</f>
        <v>1676.7955322265625</v>
      </c>
      <c r="I97" s="68">
        <f t="shared" si="4"/>
        <v>760.58103905371092</v>
      </c>
      <c r="J97" s="14">
        <f>Summary!J231</f>
        <v>95</v>
      </c>
      <c r="K97" s="68">
        <f>Summary!K231</f>
        <v>115.86103057861328</v>
      </c>
      <c r="L97" s="68">
        <f t="shared" si="5"/>
        <v>255.42954523422239</v>
      </c>
      <c r="M97" s="14">
        <f>Summary!L231</f>
        <v>12</v>
      </c>
      <c r="N97" s="68">
        <f>Summary!M231</f>
        <v>27</v>
      </c>
      <c r="O97" s="69">
        <f>Summary!N231</f>
        <v>0</v>
      </c>
      <c r="P97" s="15">
        <f>Summary!O231</f>
        <v>2</v>
      </c>
    </row>
    <row r="98" spans="1:16" x14ac:dyDescent="0.2">
      <c r="A98" s="154">
        <f>Summary!A232</f>
        <v>2099</v>
      </c>
      <c r="B98" s="9">
        <f>Summary!D232</f>
        <v>43259</v>
      </c>
      <c r="C98" s="6">
        <f>Summary!E232</f>
        <v>515994</v>
      </c>
      <c r="D98" s="6">
        <f>Summary!F232</f>
        <v>-1305201</v>
      </c>
      <c r="E98" s="7">
        <f>Summary!G232</f>
        <v>103</v>
      </c>
      <c r="F98" s="167">
        <f t="shared" si="3"/>
        <v>188.3664</v>
      </c>
      <c r="G98" s="55">
        <f>Summary!H232</f>
        <v>7.0267038345336914</v>
      </c>
      <c r="H98" s="68">
        <f>Summary!I232</f>
        <v>232.28706359863281</v>
      </c>
      <c r="I98" s="68">
        <f t="shared" si="4"/>
        <v>105.36355375183105</v>
      </c>
      <c r="J98" s="14">
        <f>Summary!J232</f>
        <v>11</v>
      </c>
      <c r="K98" s="68">
        <f>Summary!K232</f>
        <v>94.289749145507813</v>
      </c>
      <c r="L98" s="68">
        <f t="shared" si="5"/>
        <v>207.87306676116941</v>
      </c>
      <c r="M98" s="14">
        <f>Summary!L232</f>
        <v>11</v>
      </c>
      <c r="N98" s="68">
        <f>Summary!M232</f>
        <v>1</v>
      </c>
      <c r="O98" s="69">
        <f>Summary!N232</f>
        <v>0</v>
      </c>
      <c r="P98" s="15">
        <f>Summary!O232</f>
        <v>4</v>
      </c>
    </row>
    <row r="99" spans="1:16" x14ac:dyDescent="0.2">
      <c r="A99" s="154">
        <f>Summary!A233</f>
        <v>2100</v>
      </c>
      <c r="B99" s="9">
        <f>Summary!D233</f>
        <v>43248</v>
      </c>
      <c r="C99" s="6">
        <f>Summary!E233</f>
        <v>520998</v>
      </c>
      <c r="D99" s="6">
        <f>Summary!F233</f>
        <v>-1285697</v>
      </c>
      <c r="E99" s="7">
        <f>Summary!G233</f>
        <v>91</v>
      </c>
      <c r="F99" s="167">
        <f t="shared" si="3"/>
        <v>166.42079999999999</v>
      </c>
      <c r="G99" s="55">
        <f>Summary!H233</f>
        <v>7.0267038345336914</v>
      </c>
      <c r="H99" s="68">
        <f>Summary!I233</f>
        <v>453.07965087890625</v>
      </c>
      <c r="I99" s="68">
        <f t="shared" si="4"/>
        <v>205.51330500146483</v>
      </c>
      <c r="J99" s="14">
        <f>Summary!J233</f>
        <v>23</v>
      </c>
      <c r="K99" s="68">
        <f>Summary!K233</f>
        <v>131.47386169433594</v>
      </c>
      <c r="L99" s="68">
        <f t="shared" si="5"/>
        <v>289.84990496856688</v>
      </c>
      <c r="M99" s="14">
        <f>Summary!L233</f>
        <v>16</v>
      </c>
      <c r="N99" s="68">
        <f>Summary!M233</f>
        <v>8</v>
      </c>
      <c r="O99" s="69">
        <f>Summary!N233</f>
        <v>0</v>
      </c>
      <c r="P99" s="15">
        <f>Summary!O233</f>
        <v>2</v>
      </c>
    </row>
    <row r="100" spans="1:16" x14ac:dyDescent="0.2">
      <c r="A100" s="154">
        <f>Summary!A234</f>
        <v>2101</v>
      </c>
      <c r="B100" s="9">
        <f>Summary!D234</f>
        <v>43248</v>
      </c>
      <c r="C100" s="6">
        <f>Summary!E234</f>
        <v>521000</v>
      </c>
      <c r="D100" s="6">
        <f>Summary!F234</f>
        <v>-1291411</v>
      </c>
      <c r="E100" s="7">
        <f>Summary!G234</f>
        <v>94</v>
      </c>
      <c r="F100" s="167">
        <f t="shared" si="3"/>
        <v>171.90719999999999</v>
      </c>
      <c r="G100" s="55">
        <f>Summary!H234</f>
        <v>6.9564366340637207</v>
      </c>
      <c r="H100" s="68">
        <f>Summary!I234</f>
        <v>118.97095489501953</v>
      </c>
      <c r="I100" s="68">
        <f t="shared" si="4"/>
        <v>53.964273372741701</v>
      </c>
      <c r="J100" s="14">
        <f>Summary!J234</f>
        <v>7</v>
      </c>
      <c r="K100" s="68">
        <f>Summary!K234</f>
        <v>44.576313018798828</v>
      </c>
      <c r="L100" s="68">
        <f t="shared" si="5"/>
        <v>98.273831207504259</v>
      </c>
      <c r="M100" s="14">
        <f>Summary!L234</f>
        <v>5</v>
      </c>
      <c r="N100" s="68">
        <f>Summary!M234</f>
        <v>8</v>
      </c>
      <c r="O100" s="69">
        <f>Summary!N234</f>
        <v>0</v>
      </c>
      <c r="P100" s="15">
        <f>Summary!O234</f>
        <v>4</v>
      </c>
    </row>
    <row r="101" spans="1:16" x14ac:dyDescent="0.2">
      <c r="A101" s="154">
        <f>Summary!A235</f>
        <v>2103</v>
      </c>
      <c r="B101" s="9">
        <f>Summary!D235</f>
        <v>43252</v>
      </c>
      <c r="C101" s="6">
        <f>Summary!E235</f>
        <v>520998</v>
      </c>
      <c r="D101" s="6">
        <f>Summary!F235</f>
        <v>-1294598</v>
      </c>
      <c r="E101" s="7">
        <f>Summary!G235</f>
        <v>112</v>
      </c>
      <c r="F101" s="167">
        <f t="shared" si="3"/>
        <v>204.82560000000001</v>
      </c>
      <c r="G101" s="55">
        <f>Summary!H235</f>
        <v>7.0267038345336914</v>
      </c>
      <c r="H101" s="68">
        <f>Summary!I235</f>
        <v>326.19573974609375</v>
      </c>
      <c r="I101" s="68">
        <f t="shared" si="4"/>
        <v>147.95977798291017</v>
      </c>
      <c r="J101" s="14">
        <f>Summary!J235</f>
        <v>18</v>
      </c>
      <c r="K101" s="68">
        <f>Summary!K235</f>
        <v>65.606613159179687</v>
      </c>
      <c r="L101" s="68">
        <f t="shared" si="5"/>
        <v>144.63765150299071</v>
      </c>
      <c r="M101" s="14">
        <f>Summary!L235</f>
        <v>7</v>
      </c>
      <c r="N101" s="68">
        <f>Summary!M235</f>
        <v>4</v>
      </c>
      <c r="O101" s="69">
        <f>Summary!N235</f>
        <v>0</v>
      </c>
      <c r="P101" s="15">
        <f>Summary!O235</f>
        <v>9</v>
      </c>
    </row>
    <row r="102" spans="1:16" x14ac:dyDescent="0.2">
      <c r="A102" s="155">
        <f>Summary!A236</f>
        <v>2104</v>
      </c>
      <c r="B102" s="93">
        <f>Summary!D236</f>
        <v>43252</v>
      </c>
      <c r="C102" s="94">
        <f>Summary!E236</f>
        <v>521001</v>
      </c>
      <c r="D102" s="94">
        <f>Summary!F236</f>
        <v>-1300298</v>
      </c>
      <c r="E102" s="47">
        <f>Summary!G236</f>
        <v>89</v>
      </c>
      <c r="F102" s="168">
        <f t="shared" si="3"/>
        <v>162.76320000000001</v>
      </c>
      <c r="G102" s="95">
        <f>Summary!H236</f>
        <v>6.9564361572265625</v>
      </c>
      <c r="H102" s="98">
        <f>Summary!I236</f>
        <v>87.263450622558594</v>
      </c>
      <c r="I102" s="98">
        <f t="shared" si="4"/>
        <v>39.582003094787595</v>
      </c>
      <c r="J102" s="97">
        <f>Summary!J236</f>
        <v>6</v>
      </c>
      <c r="K102" s="98">
        <f>Summary!K236</f>
        <v>28.447788238525391</v>
      </c>
      <c r="L102" s="98">
        <f t="shared" si="5"/>
        <v>62.716562906417842</v>
      </c>
      <c r="M102" s="97">
        <f>Summary!L236</f>
        <v>3</v>
      </c>
      <c r="N102" s="98">
        <f>Summary!M236</f>
        <v>0</v>
      </c>
      <c r="O102" s="99">
        <f>Summary!N236</f>
        <v>0</v>
      </c>
      <c r="P102" s="100">
        <f>Summary!O236</f>
        <v>0</v>
      </c>
    </row>
    <row r="103" spans="1:16" x14ac:dyDescent="0.2">
      <c r="A103" s="154">
        <f>Summary!A237</f>
        <v>2105</v>
      </c>
      <c r="B103" s="9">
        <f>Summary!D237</f>
        <v>43251</v>
      </c>
      <c r="C103" s="6">
        <f>Summary!E237</f>
        <v>520993</v>
      </c>
      <c r="D103" s="6">
        <f>Summary!F237</f>
        <v>-1301903</v>
      </c>
      <c r="E103" s="7">
        <f>Summary!G237</f>
        <v>221</v>
      </c>
      <c r="F103" s="167">
        <f t="shared" si="3"/>
        <v>404.16480000000001</v>
      </c>
      <c r="G103" s="55">
        <f>Summary!H237</f>
        <v>7.0969705581665039</v>
      </c>
      <c r="H103" s="68">
        <f>Summary!I237</f>
        <v>227.44027709960937</v>
      </c>
      <c r="I103" s="68">
        <f t="shared" si="4"/>
        <v>103.16509017016601</v>
      </c>
      <c r="J103" s="14">
        <f>Summary!J237</f>
        <v>7</v>
      </c>
      <c r="K103" s="68">
        <f>Summary!K237</f>
        <v>0</v>
      </c>
      <c r="L103" s="68">
        <f t="shared" si="5"/>
        <v>0</v>
      </c>
      <c r="M103" s="14">
        <f>Summary!L237</f>
        <v>0</v>
      </c>
      <c r="N103" s="68">
        <f>Summary!M237</f>
        <v>58</v>
      </c>
      <c r="O103" s="69">
        <f>Summary!N237</f>
        <v>0</v>
      </c>
      <c r="P103" s="15">
        <f>Summary!O237</f>
        <v>3</v>
      </c>
    </row>
    <row r="104" spans="1:16" x14ac:dyDescent="0.2">
      <c r="A104" s="154">
        <f>Summary!A238</f>
        <v>2106</v>
      </c>
      <c r="B104" s="9">
        <f>Summary!D238</f>
        <v>43251</v>
      </c>
      <c r="C104" s="6">
        <f>Summary!E238</f>
        <v>520998</v>
      </c>
      <c r="D104" s="6">
        <f>Summary!F238</f>
        <v>-1303489</v>
      </c>
      <c r="E104" s="7">
        <f>Summary!G238</f>
        <v>105</v>
      </c>
      <c r="F104" s="167">
        <f t="shared" si="3"/>
        <v>192.024</v>
      </c>
      <c r="G104" s="55">
        <f>Summary!H238</f>
        <v>7.0267038345336914</v>
      </c>
      <c r="H104" s="68">
        <f>Summary!I238</f>
        <v>1980.5274658203125</v>
      </c>
      <c r="I104" s="68">
        <f t="shared" si="4"/>
        <v>898.35141427636722</v>
      </c>
      <c r="J104" s="14">
        <f>Summary!J238</f>
        <v>98</v>
      </c>
      <c r="K104" s="68">
        <f>Summary!K238</f>
        <v>133.08401489257812</v>
      </c>
      <c r="L104" s="68">
        <f t="shared" si="5"/>
        <v>293.39968091247556</v>
      </c>
      <c r="M104" s="14">
        <f>Summary!L238</f>
        <v>14</v>
      </c>
      <c r="N104" s="68">
        <f>Summary!M238</f>
        <v>1</v>
      </c>
      <c r="O104" s="69">
        <f>Summary!N238</f>
        <v>0</v>
      </c>
      <c r="P104" s="15">
        <f>Summary!O238</f>
        <v>4</v>
      </c>
    </row>
    <row r="105" spans="1:16" x14ac:dyDescent="0.2">
      <c r="A105" s="154">
        <f>Summary!A239</f>
        <v>2107</v>
      </c>
      <c r="B105" s="9">
        <f>Summary!D239</f>
        <v>43261</v>
      </c>
      <c r="C105" s="6">
        <f>Summary!E239</f>
        <v>520998</v>
      </c>
      <c r="D105" s="6">
        <f>Summary!F239</f>
        <v>-1305195</v>
      </c>
      <c r="E105" s="7">
        <f>Summary!G239</f>
        <v>122</v>
      </c>
      <c r="F105" s="167">
        <f t="shared" si="3"/>
        <v>223.11359999999999</v>
      </c>
      <c r="G105" s="55">
        <f>Summary!H239</f>
        <v>7.0267038345336914</v>
      </c>
      <c r="H105" s="68">
        <f>Summary!I239</f>
        <v>2440.1435546875</v>
      </c>
      <c r="I105" s="68">
        <f t="shared" si="4"/>
        <v>1106.8295952578126</v>
      </c>
      <c r="J105" s="14">
        <f>Summary!J239</f>
        <v>141</v>
      </c>
      <c r="K105" s="68">
        <f>Summary!K239</f>
        <v>237.71916198730469</v>
      </c>
      <c r="L105" s="68">
        <f t="shared" si="5"/>
        <v>524.0804189004516</v>
      </c>
      <c r="M105" s="14">
        <f>Summary!L239</f>
        <v>25</v>
      </c>
      <c r="N105" s="68">
        <f>Summary!M239</f>
        <v>4</v>
      </c>
      <c r="O105" s="69">
        <f>Summary!N239</f>
        <v>1</v>
      </c>
      <c r="P105" s="15">
        <f>Summary!O239</f>
        <v>7</v>
      </c>
    </row>
    <row r="106" spans="1:16" x14ac:dyDescent="0.2">
      <c r="A106" s="154">
        <f>Summary!A240</f>
        <v>2108</v>
      </c>
      <c r="B106" s="9">
        <f>Summary!D240</f>
        <v>43249</v>
      </c>
      <c r="C106" s="6">
        <f>Summary!E240</f>
        <v>522000</v>
      </c>
      <c r="D106" s="6">
        <f>Summary!F240</f>
        <v>-1291325</v>
      </c>
      <c r="E106" s="7">
        <f>Summary!G240</f>
        <v>73</v>
      </c>
      <c r="F106" s="167">
        <f t="shared" si="3"/>
        <v>133.50239999999999</v>
      </c>
      <c r="G106" s="55">
        <f>Summary!H240</f>
        <v>7.0267038345336914</v>
      </c>
      <c r="H106" s="68">
        <f>Summary!I240</f>
        <v>1170.865478515625</v>
      </c>
      <c r="I106" s="68">
        <f t="shared" si="4"/>
        <v>531.0952141308594</v>
      </c>
      <c r="J106" s="14">
        <f>Summary!J240</f>
        <v>63</v>
      </c>
      <c r="K106" s="68">
        <f>Summary!K240</f>
        <v>1073.4853515625</v>
      </c>
      <c r="L106" s="68">
        <f t="shared" si="5"/>
        <v>2366.6272757617185</v>
      </c>
      <c r="M106" s="14">
        <f>Summary!L240</f>
        <v>129</v>
      </c>
      <c r="N106" s="68">
        <f>Summary!M240</f>
        <v>0</v>
      </c>
      <c r="O106" s="69">
        <f>Summary!N240</f>
        <v>0</v>
      </c>
      <c r="P106" s="15">
        <f>Summary!O240</f>
        <v>6</v>
      </c>
    </row>
    <row r="107" spans="1:16" x14ac:dyDescent="0.2">
      <c r="A107" s="154">
        <f>Summary!A241</f>
        <v>2109</v>
      </c>
      <c r="B107" s="9">
        <f>Summary!D241</f>
        <v>43249</v>
      </c>
      <c r="C107" s="6">
        <f>Summary!E241</f>
        <v>522001</v>
      </c>
      <c r="D107" s="6">
        <f>Summary!F241</f>
        <v>-1292998</v>
      </c>
      <c r="E107" s="7">
        <f>Summary!G241</f>
        <v>93</v>
      </c>
      <c r="F107" s="167">
        <f t="shared" si="3"/>
        <v>170.07839999999999</v>
      </c>
      <c r="G107" s="55">
        <f>Summary!H241</f>
        <v>7.0267038345336914</v>
      </c>
      <c r="H107" s="68">
        <f>Summary!I241</f>
        <v>1134.9439697265625</v>
      </c>
      <c r="I107" s="68">
        <f t="shared" si="4"/>
        <v>514.80150511621093</v>
      </c>
      <c r="J107" s="14">
        <f>Summary!J241</f>
        <v>55</v>
      </c>
      <c r="K107" s="68">
        <f>Summary!K241</f>
        <v>220.93295288085937</v>
      </c>
      <c r="L107" s="68">
        <f t="shared" si="5"/>
        <v>487.07320658020018</v>
      </c>
      <c r="M107" s="14">
        <f>Summary!L241</f>
        <v>28</v>
      </c>
      <c r="N107" s="68">
        <f>Summary!M241</f>
        <v>1</v>
      </c>
      <c r="O107" s="69">
        <f>Summary!N241</f>
        <v>0</v>
      </c>
      <c r="P107" s="15">
        <f>Summary!O241</f>
        <v>0</v>
      </c>
    </row>
    <row r="108" spans="1:16" x14ac:dyDescent="0.2">
      <c r="A108" s="154">
        <f>Summary!A242</f>
        <v>2110</v>
      </c>
      <c r="B108" s="9">
        <f>Summary!D242</f>
        <v>43252</v>
      </c>
      <c r="C108" s="6">
        <f>Summary!E242</f>
        <v>522001</v>
      </c>
      <c r="D108" s="6">
        <f>Summary!F242</f>
        <v>-1294594</v>
      </c>
      <c r="E108" s="7">
        <f>Summary!G242</f>
        <v>100</v>
      </c>
      <c r="F108" s="167">
        <f t="shared" si="3"/>
        <v>182.88</v>
      </c>
      <c r="G108" s="55">
        <f>Summary!H242</f>
        <v>6.9564366340637207</v>
      </c>
      <c r="H108" s="68">
        <f>Summary!I242</f>
        <v>908.483642578125</v>
      </c>
      <c r="I108" s="68">
        <f t="shared" si="4"/>
        <v>412.0809124042969</v>
      </c>
      <c r="J108" s="14">
        <f>Summary!J242</f>
        <v>55</v>
      </c>
      <c r="K108" s="68">
        <f>Summary!K242</f>
        <v>157.22976684570312</v>
      </c>
      <c r="L108" s="68">
        <f t="shared" si="5"/>
        <v>346.63188858337401</v>
      </c>
      <c r="M108" s="14">
        <f>Summary!L242</f>
        <v>17</v>
      </c>
      <c r="N108" s="68">
        <f>Summary!M242</f>
        <v>0</v>
      </c>
      <c r="O108" s="69">
        <f>Summary!N242</f>
        <v>0</v>
      </c>
      <c r="P108" s="15">
        <f>Summary!O242</f>
        <v>2</v>
      </c>
    </row>
    <row r="109" spans="1:16" x14ac:dyDescent="0.2">
      <c r="A109" s="154">
        <f>Summary!A243</f>
        <v>2111</v>
      </c>
      <c r="B109" s="9">
        <f>Summary!D243</f>
        <v>43250</v>
      </c>
      <c r="C109" s="6">
        <f>Summary!E243</f>
        <v>522002</v>
      </c>
      <c r="D109" s="6">
        <f>Summary!F243</f>
        <v>-1300303</v>
      </c>
      <c r="E109" s="7">
        <f>Summary!G243</f>
        <v>126</v>
      </c>
      <c r="F109" s="167">
        <f t="shared" si="3"/>
        <v>230.4288</v>
      </c>
      <c r="G109" s="55">
        <f>Summary!H243</f>
        <v>7.0267038345336914</v>
      </c>
      <c r="H109" s="68">
        <f>Summary!I243</f>
        <v>267.27651977539062</v>
      </c>
      <c r="I109" s="68">
        <f t="shared" si="4"/>
        <v>121.23449115795898</v>
      </c>
      <c r="J109" s="14">
        <f>Summary!J243</f>
        <v>15</v>
      </c>
      <c r="K109" s="68">
        <f>Summary!K243</f>
        <v>48.362007141113281</v>
      </c>
      <c r="L109" s="68">
        <f t="shared" si="5"/>
        <v>106.61984818344115</v>
      </c>
      <c r="M109" s="14">
        <f>Summary!L243</f>
        <v>5</v>
      </c>
      <c r="N109" s="68">
        <f>Summary!M243</f>
        <v>1</v>
      </c>
      <c r="O109" s="69">
        <f>Summary!N243</f>
        <v>0</v>
      </c>
      <c r="P109" s="15">
        <f>Summary!O243</f>
        <v>10</v>
      </c>
    </row>
    <row r="110" spans="1:16" x14ac:dyDescent="0.2">
      <c r="A110" s="154">
        <f>Summary!A244</f>
        <v>2112</v>
      </c>
      <c r="B110" s="9">
        <f>Summary!D244</f>
        <v>43250</v>
      </c>
      <c r="C110" s="6">
        <f>Summary!E244</f>
        <v>522000</v>
      </c>
      <c r="D110" s="6">
        <f>Summary!F244</f>
        <v>-1301894</v>
      </c>
      <c r="E110" s="7">
        <f>Summary!G244</f>
        <v>195</v>
      </c>
      <c r="F110" s="167">
        <f t="shared" si="3"/>
        <v>356.61599999999999</v>
      </c>
      <c r="G110" s="55">
        <f>Summary!H244</f>
        <v>7.0267038345336914</v>
      </c>
      <c r="H110" s="68">
        <f>Summary!I244</f>
        <v>1054.3807373046875</v>
      </c>
      <c r="I110" s="68">
        <f t="shared" si="4"/>
        <v>478.25866739550781</v>
      </c>
      <c r="J110" s="14">
        <f>Summary!J244</f>
        <v>41</v>
      </c>
      <c r="K110" s="68">
        <f>Summary!K244</f>
        <v>15.851240158081055</v>
      </c>
      <c r="L110" s="68">
        <f t="shared" si="5"/>
        <v>34.945961077308652</v>
      </c>
      <c r="M110" s="14">
        <f>Summary!L244</f>
        <v>2</v>
      </c>
      <c r="N110" s="68">
        <f>Summary!M244</f>
        <v>67</v>
      </c>
      <c r="O110" s="69">
        <f>Summary!N244</f>
        <v>0</v>
      </c>
      <c r="P110" s="15">
        <f>Summary!O244</f>
        <v>1</v>
      </c>
    </row>
    <row r="111" spans="1:16" x14ac:dyDescent="0.2">
      <c r="A111" s="154">
        <f>Summary!A245</f>
        <v>2113</v>
      </c>
      <c r="B111" s="9">
        <f>Summary!D245</f>
        <v>43251</v>
      </c>
      <c r="C111" s="6">
        <f>Summary!E245</f>
        <v>521998</v>
      </c>
      <c r="D111" s="6">
        <f>Summary!F245</f>
        <v>-1303492</v>
      </c>
      <c r="E111" s="7">
        <f>Summary!G245</f>
        <v>90</v>
      </c>
      <c r="F111" s="167">
        <f t="shared" si="3"/>
        <v>164.59199999999998</v>
      </c>
      <c r="G111" s="55">
        <f>Summary!H245</f>
        <v>7.0267038345336914</v>
      </c>
      <c r="H111" s="68">
        <f>Summary!I245</f>
        <v>1397.264892578125</v>
      </c>
      <c r="I111" s="68">
        <f t="shared" si="4"/>
        <v>633.78817715429682</v>
      </c>
      <c r="J111" s="14">
        <f>Summary!J245</f>
        <v>57</v>
      </c>
      <c r="K111" s="68">
        <f>Summary!K245</f>
        <v>134.5389404296875</v>
      </c>
      <c r="L111" s="68">
        <f t="shared" si="5"/>
        <v>296.60723885009764</v>
      </c>
      <c r="M111" s="14">
        <f>Summary!L245</f>
        <v>16</v>
      </c>
      <c r="N111" s="68">
        <f>Summary!M245</f>
        <v>1</v>
      </c>
      <c r="O111" s="69">
        <f>Summary!N245</f>
        <v>0</v>
      </c>
      <c r="P111" s="15">
        <f>Summary!O245</f>
        <v>6</v>
      </c>
    </row>
    <row r="112" spans="1:16" x14ac:dyDescent="0.2">
      <c r="A112" s="154">
        <f>Summary!A246</f>
        <v>2114</v>
      </c>
      <c r="B112" s="9">
        <f>Summary!D246</f>
        <v>43261</v>
      </c>
      <c r="C112" s="6">
        <f>Summary!E246</f>
        <v>521999</v>
      </c>
      <c r="D112" s="6">
        <f>Summary!F246</f>
        <v>-1305212</v>
      </c>
      <c r="E112" s="7">
        <f>Summary!G246</f>
        <v>79</v>
      </c>
      <c r="F112" s="167">
        <f t="shared" si="3"/>
        <v>144.4752</v>
      </c>
      <c r="G112" s="55">
        <f>Summary!H246</f>
        <v>6.9564361572265625</v>
      </c>
      <c r="H112" s="68">
        <f>Summary!I246</f>
        <v>637.15240478515625</v>
      </c>
      <c r="I112" s="68">
        <f t="shared" si="4"/>
        <v>289.00723359130859</v>
      </c>
      <c r="J112" s="14">
        <f>Summary!J246</f>
        <v>36</v>
      </c>
      <c r="K112" s="68">
        <f>Summary!K246</f>
        <v>157.15377807617187</v>
      </c>
      <c r="L112" s="68">
        <f t="shared" si="5"/>
        <v>346.46436222228999</v>
      </c>
      <c r="M112" s="14">
        <f>Summary!L246</f>
        <v>18</v>
      </c>
      <c r="N112" s="68">
        <f>Summary!M246</f>
        <v>2</v>
      </c>
      <c r="O112" s="69">
        <f>Summary!N246</f>
        <v>0</v>
      </c>
      <c r="P112" s="15">
        <f>Summary!O246</f>
        <v>0</v>
      </c>
    </row>
    <row r="113" spans="1:16" x14ac:dyDescent="0.2">
      <c r="A113" s="154">
        <f>Summary!A247</f>
        <v>2115</v>
      </c>
      <c r="B113" s="9">
        <f>Summary!D247</f>
        <v>43264</v>
      </c>
      <c r="C113" s="6">
        <f>Summary!E247</f>
        <v>523009</v>
      </c>
      <c r="D113" s="6">
        <f>Summary!F247</f>
        <v>-1293213</v>
      </c>
      <c r="E113" s="7">
        <f>Summary!G247</f>
        <v>47</v>
      </c>
      <c r="F113" s="167">
        <f t="shared" si="3"/>
        <v>85.953599999999994</v>
      </c>
      <c r="G113" s="55">
        <f>Summary!H247</f>
        <v>6.9564366340637207</v>
      </c>
      <c r="H113" s="68">
        <f>Summary!I247</f>
        <v>769.4805908203125</v>
      </c>
      <c r="I113" s="68">
        <f t="shared" si="4"/>
        <v>349.0302401513672</v>
      </c>
      <c r="J113" s="14">
        <f>Summary!J247</f>
        <v>28</v>
      </c>
      <c r="K113" s="68">
        <f>Summary!K247</f>
        <v>154.70896911621094</v>
      </c>
      <c r="L113" s="68">
        <f t="shared" si="5"/>
        <v>341.07448749298095</v>
      </c>
      <c r="M113" s="14">
        <f>Summary!L247</f>
        <v>19</v>
      </c>
      <c r="N113" s="68">
        <f>Summary!M247</f>
        <v>0</v>
      </c>
      <c r="O113" s="69">
        <f>Summary!N247</f>
        <v>0</v>
      </c>
      <c r="P113" s="15">
        <f>Summary!O247</f>
        <v>30</v>
      </c>
    </row>
    <row r="114" spans="1:16" x14ac:dyDescent="0.2">
      <c r="A114" s="154">
        <f>Summary!A248</f>
        <v>2117</v>
      </c>
      <c r="B114" s="9">
        <f>Summary!D248</f>
        <v>43250</v>
      </c>
      <c r="C114" s="6">
        <f>Summary!E248</f>
        <v>522999</v>
      </c>
      <c r="D114" s="6">
        <f>Summary!F248</f>
        <v>-1300192</v>
      </c>
      <c r="E114" s="7">
        <f>Summary!G248</f>
        <v>147</v>
      </c>
      <c r="F114" s="167">
        <f t="shared" si="3"/>
        <v>268.83359999999999</v>
      </c>
      <c r="G114" s="55">
        <f>Summary!H248</f>
        <v>7.0267038345336914</v>
      </c>
      <c r="H114" s="68">
        <f>Summary!I248</f>
        <v>802.49700927734375</v>
      </c>
      <c r="I114" s="68">
        <f t="shared" si="4"/>
        <v>364.00622343212888</v>
      </c>
      <c r="J114" s="14">
        <f>Summary!J248</f>
        <v>40</v>
      </c>
      <c r="K114" s="68">
        <f>Summary!K248</f>
        <v>26.566043853759766</v>
      </c>
      <c r="L114" s="68">
        <f t="shared" si="5"/>
        <v>58.568031600875848</v>
      </c>
      <c r="M114" s="14">
        <f>Summary!L248</f>
        <v>3</v>
      </c>
      <c r="N114" s="68">
        <f>Summary!M248</f>
        <v>3</v>
      </c>
      <c r="O114" s="69">
        <f>Summary!N248</f>
        <v>0</v>
      </c>
      <c r="P114" s="15">
        <f>Summary!O248</f>
        <v>15</v>
      </c>
    </row>
    <row r="115" spans="1:16" x14ac:dyDescent="0.2">
      <c r="A115" s="154">
        <f>Summary!A249</f>
        <v>2118</v>
      </c>
      <c r="B115" s="9">
        <f>Summary!D249</f>
        <v>43270</v>
      </c>
      <c r="C115" s="6">
        <f>Summary!E249</f>
        <v>523001</v>
      </c>
      <c r="D115" s="6">
        <f>Summary!F249</f>
        <v>-1301905</v>
      </c>
      <c r="E115" s="7">
        <f>Summary!G249</f>
        <v>144</v>
      </c>
      <c r="F115" s="167">
        <f t="shared" si="3"/>
        <v>263.34719999999999</v>
      </c>
      <c r="G115" s="55">
        <f>Summary!H249</f>
        <v>7.0969705581665039</v>
      </c>
      <c r="H115" s="68">
        <f>Summary!I249</f>
        <v>337.45498657226562</v>
      </c>
      <c r="I115" s="68">
        <f t="shared" si="4"/>
        <v>153.06688226928711</v>
      </c>
      <c r="J115" s="14">
        <f>Summary!J249</f>
        <v>10</v>
      </c>
      <c r="K115" s="68">
        <f>Summary!K249</f>
        <v>8.9612760543823242</v>
      </c>
      <c r="L115" s="68">
        <f t="shared" si="5"/>
        <v>19.75620841501236</v>
      </c>
      <c r="M115" s="14">
        <f>Summary!L249</f>
        <v>1</v>
      </c>
      <c r="N115" s="68">
        <f>Summary!M249</f>
        <v>19</v>
      </c>
      <c r="O115" s="69">
        <f>Summary!N249</f>
        <v>0</v>
      </c>
      <c r="P115" s="15">
        <f>Summary!O249</f>
        <v>1</v>
      </c>
    </row>
    <row r="116" spans="1:16" x14ac:dyDescent="0.2">
      <c r="A116" s="154">
        <f>Summary!A250</f>
        <v>2119</v>
      </c>
      <c r="B116" s="9">
        <f>Summary!D250</f>
        <v>43262</v>
      </c>
      <c r="C116" s="6">
        <f>Summary!E250</f>
        <v>522998</v>
      </c>
      <c r="D116" s="6">
        <f>Summary!F250</f>
        <v>-1303514</v>
      </c>
      <c r="E116" s="7">
        <f>Summary!G250</f>
        <v>64</v>
      </c>
      <c r="F116" s="167">
        <f t="shared" si="3"/>
        <v>117.0432</v>
      </c>
      <c r="G116" s="55">
        <f>Summary!H250</f>
        <v>7.0267038345336914</v>
      </c>
      <c r="H116" s="68">
        <f>Summary!I250</f>
        <v>1268.0904541015625</v>
      </c>
      <c r="I116" s="68">
        <f t="shared" si="4"/>
        <v>575.19568525683599</v>
      </c>
      <c r="J116" s="14">
        <f>Summary!J250</f>
        <v>86</v>
      </c>
      <c r="K116" s="68">
        <f>Summary!K250</f>
        <v>527.378173828125</v>
      </c>
      <c r="L116" s="68">
        <f t="shared" si="5"/>
        <v>1162.6684695849608</v>
      </c>
      <c r="M116" s="14">
        <f>Summary!L250</f>
        <v>61</v>
      </c>
      <c r="N116" s="68">
        <f>Summary!M250</f>
        <v>0</v>
      </c>
      <c r="O116" s="69">
        <f>Summary!N250</f>
        <v>0</v>
      </c>
      <c r="P116" s="15">
        <f>Summary!O250</f>
        <v>4</v>
      </c>
    </row>
    <row r="117" spans="1:16" x14ac:dyDescent="0.2">
      <c r="A117" s="154">
        <f>Summary!A251</f>
        <v>2120</v>
      </c>
      <c r="B117" s="9">
        <f>Summary!D251</f>
        <v>43262</v>
      </c>
      <c r="C117" s="6">
        <f>Summary!E251</f>
        <v>523002</v>
      </c>
      <c r="D117" s="6">
        <f>Summary!F251</f>
        <v>-1305205</v>
      </c>
      <c r="E117" s="7">
        <f>Summary!G251</f>
        <v>60</v>
      </c>
      <c r="F117" s="167">
        <f t="shared" si="3"/>
        <v>109.72799999999999</v>
      </c>
      <c r="G117" s="55">
        <f>Summary!H251</f>
        <v>7.0267038345336914</v>
      </c>
      <c r="H117" s="68">
        <f>Summary!I251</f>
        <v>750.6129150390625</v>
      </c>
      <c r="I117" s="68">
        <f t="shared" si="4"/>
        <v>340.47201335839844</v>
      </c>
      <c r="J117" s="14">
        <f>Summary!J251</f>
        <v>31</v>
      </c>
      <c r="K117" s="68">
        <f>Summary!K251</f>
        <v>148.94190979003906</v>
      </c>
      <c r="L117" s="68">
        <f t="shared" si="5"/>
        <v>328.3603131613159</v>
      </c>
      <c r="M117" s="14">
        <f>Summary!L251</f>
        <v>20</v>
      </c>
      <c r="N117" s="68">
        <f>Summary!M251</f>
        <v>2</v>
      </c>
      <c r="O117" s="69">
        <f>Summary!N251</f>
        <v>0</v>
      </c>
      <c r="P117" s="15">
        <f>Summary!O251</f>
        <v>8</v>
      </c>
    </row>
    <row r="118" spans="1:16" x14ac:dyDescent="0.2">
      <c r="A118" s="154">
        <f>Summary!A252</f>
        <v>2121</v>
      </c>
      <c r="B118" s="9">
        <f>Summary!D252</f>
        <v>43272</v>
      </c>
      <c r="C118" s="6">
        <f>Summary!E252</f>
        <v>523996</v>
      </c>
      <c r="D118" s="6">
        <f>Summary!F252</f>
        <v>-1294602</v>
      </c>
      <c r="E118" s="7">
        <f>Summary!G252</f>
        <v>104</v>
      </c>
      <c r="F118" s="167">
        <f t="shared" si="3"/>
        <v>190.1952</v>
      </c>
      <c r="G118" s="55">
        <f>Summary!H252</f>
        <v>7.0267038345336914</v>
      </c>
      <c r="H118" s="68">
        <f>Summary!I252</f>
        <v>375.67306518554687</v>
      </c>
      <c r="I118" s="68">
        <f t="shared" si="4"/>
        <v>170.40229698364257</v>
      </c>
      <c r="J118" s="14">
        <f>Summary!J252</f>
        <v>18</v>
      </c>
      <c r="K118" s="68">
        <f>Summary!K252</f>
        <v>10.142650604248047</v>
      </c>
      <c r="L118" s="68">
        <f t="shared" si="5"/>
        <v>22.360690375137327</v>
      </c>
      <c r="M118" s="14">
        <f>Summary!L252</f>
        <v>1</v>
      </c>
      <c r="N118" s="68">
        <f>Summary!M252</f>
        <v>8</v>
      </c>
      <c r="O118" s="69">
        <f>Summary!N252</f>
        <v>0</v>
      </c>
      <c r="P118" s="15">
        <f>Summary!O252</f>
        <v>18</v>
      </c>
    </row>
    <row r="119" spans="1:16" x14ac:dyDescent="0.2">
      <c r="A119" s="154">
        <f>Summary!A253</f>
        <v>2122</v>
      </c>
      <c r="B119" s="9">
        <f>Summary!D253</f>
        <v>43270</v>
      </c>
      <c r="C119" s="6">
        <f>Summary!E253</f>
        <v>524000</v>
      </c>
      <c r="D119" s="6">
        <f>Summary!F253</f>
        <v>-1300196</v>
      </c>
      <c r="E119" s="7">
        <f>Summary!G253</f>
        <v>147</v>
      </c>
      <c r="F119" s="167">
        <f t="shared" si="3"/>
        <v>268.83359999999999</v>
      </c>
      <c r="G119" s="55">
        <f>Summary!H253</f>
        <v>7.0267038345336914</v>
      </c>
      <c r="H119" s="68">
        <f>Summary!I253</f>
        <v>61.649394989013672</v>
      </c>
      <c r="I119" s="68">
        <f t="shared" si="4"/>
        <v>27.963672371856688</v>
      </c>
      <c r="J119" s="14">
        <f>Summary!J253</f>
        <v>3</v>
      </c>
      <c r="K119" s="68">
        <f>Summary!K253</f>
        <v>6.2807421684265137</v>
      </c>
      <c r="L119" s="68">
        <f t="shared" si="5"/>
        <v>13.846649799356459</v>
      </c>
      <c r="M119" s="14">
        <f>Summary!L253</f>
        <v>1</v>
      </c>
      <c r="N119" s="68">
        <f>Summary!M253</f>
        <v>26</v>
      </c>
      <c r="O119" s="69">
        <f>Summary!N253</f>
        <v>0</v>
      </c>
      <c r="P119" s="15">
        <f>Summary!O253</f>
        <v>1</v>
      </c>
    </row>
    <row r="120" spans="1:16" x14ac:dyDescent="0.2">
      <c r="A120" s="154">
        <f>Summary!A254</f>
        <v>2123</v>
      </c>
      <c r="B120" s="9">
        <f>Summary!D254</f>
        <v>43270</v>
      </c>
      <c r="C120" s="6">
        <f>Summary!E254</f>
        <v>524000</v>
      </c>
      <c r="D120" s="6">
        <f>Summary!F254</f>
        <v>-1301908</v>
      </c>
      <c r="E120" s="7">
        <f>Summary!G254</f>
        <v>121</v>
      </c>
      <c r="F120" s="167">
        <f t="shared" si="3"/>
        <v>221.28479999999999</v>
      </c>
      <c r="G120" s="55">
        <f>Summary!H254</f>
        <v>7.0267038345336914</v>
      </c>
      <c r="H120" s="68">
        <f>Summary!I254</f>
        <v>239.40408325195312</v>
      </c>
      <c r="I120" s="68">
        <f t="shared" si="4"/>
        <v>108.59177693041993</v>
      </c>
      <c r="J120" s="14">
        <f>Summary!J254</f>
        <v>12</v>
      </c>
      <c r="K120" s="68">
        <f>Summary!K254</f>
        <v>0</v>
      </c>
      <c r="L120" s="68">
        <f t="shared" si="5"/>
        <v>0</v>
      </c>
      <c r="M120" s="14">
        <f>Summary!L254</f>
        <v>0</v>
      </c>
      <c r="N120" s="68">
        <f>Summary!M254</f>
        <v>2</v>
      </c>
      <c r="O120" s="69">
        <f>Summary!N254</f>
        <v>0</v>
      </c>
      <c r="P120" s="15">
        <f>Summary!O254</f>
        <v>12</v>
      </c>
    </row>
    <row r="121" spans="1:16" x14ac:dyDescent="0.2">
      <c r="A121" s="154">
        <f>Summary!A255</f>
        <v>2124</v>
      </c>
      <c r="B121" s="9">
        <f>Summary!D255</f>
        <v>43262</v>
      </c>
      <c r="C121" s="6">
        <f>Summary!E255</f>
        <v>524000</v>
      </c>
      <c r="D121" s="6">
        <f>Summary!F255</f>
        <v>-1303511</v>
      </c>
      <c r="E121" s="7">
        <f>Summary!G255</f>
        <v>79</v>
      </c>
      <c r="F121" s="167">
        <f t="shared" si="3"/>
        <v>144.4752</v>
      </c>
      <c r="G121" s="55">
        <f>Summary!H255</f>
        <v>6.9564366340637207</v>
      </c>
      <c r="H121" s="68">
        <f>Summary!I255</f>
        <v>1106.14892578125</v>
      </c>
      <c r="I121" s="68">
        <f t="shared" si="4"/>
        <v>501.74030354296872</v>
      </c>
      <c r="J121" s="14">
        <f>Summary!J255</f>
        <v>58</v>
      </c>
      <c r="K121" s="68">
        <f>Summary!K255</f>
        <v>212.90544128417969</v>
      </c>
      <c r="L121" s="68">
        <f t="shared" si="5"/>
        <v>469.37559396392817</v>
      </c>
      <c r="M121" s="14">
        <f>Summary!L255</f>
        <v>24</v>
      </c>
      <c r="N121" s="68">
        <f>Summary!M255</f>
        <v>1</v>
      </c>
      <c r="O121" s="69">
        <f>Summary!N255</f>
        <v>0</v>
      </c>
      <c r="P121" s="15">
        <f>Summary!O255</f>
        <v>5</v>
      </c>
    </row>
    <row r="122" spans="1:16" x14ac:dyDescent="0.2">
      <c r="A122" s="154">
        <f>Summary!A256</f>
        <v>2125</v>
      </c>
      <c r="B122" s="9">
        <f>Summary!D256</f>
        <v>43271</v>
      </c>
      <c r="C122" s="6">
        <f>Summary!E256</f>
        <v>524999</v>
      </c>
      <c r="D122" s="6">
        <f>Summary!F256</f>
        <v>-1300192</v>
      </c>
      <c r="E122" s="7">
        <f>Summary!G256</f>
        <v>142</v>
      </c>
      <c r="F122" s="167">
        <f t="shared" si="3"/>
        <v>259.68959999999998</v>
      </c>
      <c r="G122" s="55">
        <f>Summary!H256</f>
        <v>7.0267038345336914</v>
      </c>
      <c r="H122" s="68">
        <f>Summary!I256</f>
        <v>171.12217712402344</v>
      </c>
      <c r="I122" s="68">
        <f t="shared" si="4"/>
        <v>77.619650566040036</v>
      </c>
      <c r="J122" s="14">
        <f>Summary!J256</f>
        <v>10</v>
      </c>
      <c r="K122" s="68">
        <f>Summary!K256</f>
        <v>10.142650604248047</v>
      </c>
      <c r="L122" s="68">
        <f t="shared" si="5"/>
        <v>22.360690375137327</v>
      </c>
      <c r="M122" s="14">
        <f>Summary!L256</f>
        <v>1</v>
      </c>
      <c r="N122" s="68">
        <f>Summary!M256</f>
        <v>11</v>
      </c>
      <c r="O122" s="69">
        <f>Summary!N256</f>
        <v>0</v>
      </c>
      <c r="P122" s="15">
        <f>Summary!O256</f>
        <v>6</v>
      </c>
    </row>
    <row r="123" spans="1:16" x14ac:dyDescent="0.2">
      <c r="A123" s="154">
        <f>Summary!A257</f>
        <v>2126</v>
      </c>
      <c r="B123" s="9">
        <f>Summary!D257</f>
        <v>43271</v>
      </c>
      <c r="C123" s="6">
        <f>Summary!E257</f>
        <v>524998</v>
      </c>
      <c r="D123" s="6">
        <f>Summary!F257</f>
        <v>-1301896</v>
      </c>
      <c r="E123" s="7">
        <f>Summary!G257</f>
        <v>114</v>
      </c>
      <c r="F123" s="167">
        <f t="shared" si="3"/>
        <v>208.48320000000001</v>
      </c>
      <c r="G123" s="55">
        <f>Summary!H257</f>
        <v>7.0267038345336914</v>
      </c>
      <c r="H123" s="68">
        <f>Summary!I257</f>
        <v>86.130775451660156</v>
      </c>
      <c r="I123" s="68">
        <f t="shared" si="4"/>
        <v>39.068230698669431</v>
      </c>
      <c r="J123" s="14">
        <f>Summary!J257</f>
        <v>2</v>
      </c>
      <c r="K123" s="68">
        <f>Summary!K257</f>
        <v>8.9612760543823242</v>
      </c>
      <c r="L123" s="68">
        <f t="shared" si="5"/>
        <v>19.75620841501236</v>
      </c>
      <c r="M123" s="14">
        <f>Summary!L257</f>
        <v>1</v>
      </c>
      <c r="N123" s="68">
        <f>Summary!M257</f>
        <v>0</v>
      </c>
      <c r="O123" s="69">
        <f>Summary!N257</f>
        <v>0</v>
      </c>
      <c r="P123" s="15">
        <f>Summary!O257</f>
        <v>0</v>
      </c>
    </row>
    <row r="124" spans="1:16" x14ac:dyDescent="0.2">
      <c r="A124" s="154">
        <f>Summary!A258</f>
        <v>2127</v>
      </c>
      <c r="B124" s="9">
        <f>Summary!D258</f>
        <v>43272</v>
      </c>
      <c r="C124" s="6">
        <f>Summary!E258</f>
        <v>530000</v>
      </c>
      <c r="D124" s="6">
        <f>Summary!F258</f>
        <v>-1294507</v>
      </c>
      <c r="E124" s="7">
        <f>Summary!G258</f>
        <v>123</v>
      </c>
      <c r="F124" s="167">
        <f t="shared" si="3"/>
        <v>224.94239999999999</v>
      </c>
      <c r="G124" s="55">
        <f>Summary!H258</f>
        <v>7.0267038345336914</v>
      </c>
      <c r="H124" s="68">
        <f>Summary!I258</f>
        <v>218.536865234375</v>
      </c>
      <c r="I124" s="68">
        <f t="shared" si="4"/>
        <v>99.126573775390625</v>
      </c>
      <c r="J124" s="14">
        <f>Summary!J258</f>
        <v>11</v>
      </c>
      <c r="K124" s="68">
        <f>Summary!K258</f>
        <v>26.877283096313477</v>
      </c>
      <c r="L124" s="68">
        <f t="shared" si="5"/>
        <v>59.254195859794613</v>
      </c>
      <c r="M124" s="14">
        <f>Summary!L258</f>
        <v>3</v>
      </c>
      <c r="N124" s="68">
        <f>Summary!M258</f>
        <v>35</v>
      </c>
      <c r="O124" s="69">
        <f>Summary!N258</f>
        <v>0</v>
      </c>
      <c r="P124" s="15">
        <f>Summary!O258</f>
        <v>14</v>
      </c>
    </row>
    <row r="125" spans="1:16" x14ac:dyDescent="0.2">
      <c r="A125" s="154">
        <f>Summary!A259</f>
        <v>2128</v>
      </c>
      <c r="B125" s="9">
        <f>Summary!D259</f>
        <v>43271</v>
      </c>
      <c r="C125" s="6">
        <f>Summary!E259</f>
        <v>525999</v>
      </c>
      <c r="D125" s="6">
        <f>Summary!F259</f>
        <v>-1300192</v>
      </c>
      <c r="E125" s="7">
        <f>Summary!G259</f>
        <v>103</v>
      </c>
      <c r="F125" s="167">
        <f t="shared" si="3"/>
        <v>188.3664</v>
      </c>
      <c r="G125" s="55">
        <f>Summary!H259</f>
        <v>7.0267038345336914</v>
      </c>
      <c r="H125" s="68">
        <f>Summary!I259</f>
        <v>1088.9874267578125</v>
      </c>
      <c r="I125" s="68">
        <f t="shared" si="4"/>
        <v>493.95598487792967</v>
      </c>
      <c r="J125" s="14">
        <f>Summary!J259</f>
        <v>53</v>
      </c>
      <c r="K125" s="68">
        <f>Summary!K259</f>
        <v>96.027610778808594</v>
      </c>
      <c r="L125" s="68">
        <f t="shared" si="5"/>
        <v>211.70439127517699</v>
      </c>
      <c r="M125" s="14">
        <f>Summary!L259</f>
        <v>12</v>
      </c>
      <c r="N125" s="68">
        <f>Summary!M259</f>
        <v>11</v>
      </c>
      <c r="O125" s="69">
        <f>Summary!N259</f>
        <v>0</v>
      </c>
      <c r="P125" s="15">
        <f>Summary!O259</f>
        <v>3</v>
      </c>
    </row>
    <row r="126" spans="1:16" x14ac:dyDescent="0.2">
      <c r="A126" s="154">
        <f>Summary!A260</f>
        <v>2129</v>
      </c>
      <c r="B126" s="9">
        <f>Summary!D260</f>
        <v>43291</v>
      </c>
      <c r="C126" s="6">
        <f>Summary!E260</f>
        <v>523002</v>
      </c>
      <c r="D126" s="6">
        <f>Summary!F260</f>
        <v>-1310807</v>
      </c>
      <c r="E126" s="7">
        <f>Summary!G260</f>
        <v>48</v>
      </c>
      <c r="F126" s="167">
        <f t="shared" si="3"/>
        <v>87.782399999999996</v>
      </c>
      <c r="G126" s="55">
        <f>Summary!H260</f>
        <v>6.9564366340637207</v>
      </c>
      <c r="H126" s="68">
        <f>Summary!I260</f>
        <v>875.5408935546875</v>
      </c>
      <c r="I126" s="68">
        <f t="shared" si="4"/>
        <v>397.1383449892578</v>
      </c>
      <c r="J126" s="14">
        <f>Summary!J260</f>
        <v>38</v>
      </c>
      <c r="K126" s="68">
        <f>Summary!K260</f>
        <v>52.397502899169922</v>
      </c>
      <c r="L126" s="68">
        <f t="shared" si="5"/>
        <v>115.51658284156798</v>
      </c>
      <c r="M126" s="14">
        <f>Summary!L260</f>
        <v>6</v>
      </c>
      <c r="N126" s="68">
        <f>Summary!M260</f>
        <v>0</v>
      </c>
      <c r="O126" s="69">
        <f>Summary!N260</f>
        <v>0</v>
      </c>
      <c r="P126" s="15">
        <f>Summary!O260</f>
        <v>22</v>
      </c>
    </row>
    <row r="127" spans="1:16" x14ac:dyDescent="0.2">
      <c r="A127" s="154">
        <f>Summary!A261</f>
        <v>2130</v>
      </c>
      <c r="B127" s="9">
        <f>Summary!D261</f>
        <v>43291</v>
      </c>
      <c r="C127" s="6">
        <f>Summary!E261</f>
        <v>523001</v>
      </c>
      <c r="D127" s="6">
        <f>Summary!F261</f>
        <v>-1312510</v>
      </c>
      <c r="E127" s="7">
        <f>Summary!G261</f>
        <v>69</v>
      </c>
      <c r="F127" s="167">
        <f t="shared" si="3"/>
        <v>126.1872</v>
      </c>
      <c r="G127" s="55">
        <f>Summary!H261</f>
        <v>6.9564361572265625</v>
      </c>
      <c r="H127" s="68">
        <f>Summary!I261</f>
        <v>679.9200439453125</v>
      </c>
      <c r="I127" s="68">
        <f t="shared" si="4"/>
        <v>308.40629257324218</v>
      </c>
      <c r="J127" s="14">
        <f>Summary!J261</f>
        <v>29</v>
      </c>
      <c r="K127" s="68">
        <f>Summary!K261</f>
        <v>10.559208869934082</v>
      </c>
      <c r="L127" s="68">
        <f t="shared" si="5"/>
        <v>23.279043058834073</v>
      </c>
      <c r="M127" s="14">
        <f>Summary!L261</f>
        <v>1</v>
      </c>
      <c r="N127" s="68">
        <f>Summary!M261</f>
        <v>0</v>
      </c>
      <c r="O127" s="69">
        <f>Summary!N261</f>
        <v>0</v>
      </c>
      <c r="P127" s="15">
        <f>Summary!O261</f>
        <v>15</v>
      </c>
    </row>
    <row r="128" spans="1:16" x14ac:dyDescent="0.2">
      <c r="A128" s="154">
        <f>Summary!A262</f>
        <v>2131</v>
      </c>
      <c r="B128" s="9">
        <f>Summary!D262</f>
        <v>43283</v>
      </c>
      <c r="C128" s="6">
        <f>Summary!E262</f>
        <v>523981</v>
      </c>
      <c r="D128" s="6">
        <f>Summary!F262</f>
        <v>-1305191</v>
      </c>
      <c r="E128" s="7">
        <f>Summary!G262</f>
        <v>54</v>
      </c>
      <c r="F128" s="167">
        <f t="shared" si="3"/>
        <v>98.755200000000002</v>
      </c>
      <c r="G128" s="55">
        <f>Summary!H262</f>
        <v>6.9564361572265625</v>
      </c>
      <c r="H128" s="68">
        <f>Summary!I262</f>
        <v>1142.5150146484375</v>
      </c>
      <c r="I128" s="68">
        <f t="shared" si="4"/>
        <v>518.2356705244141</v>
      </c>
      <c r="J128" s="14">
        <f>Summary!J262</f>
        <v>41</v>
      </c>
      <c r="K128" s="68">
        <f>Summary!K262</f>
        <v>271.99496459960937</v>
      </c>
      <c r="L128" s="68">
        <f t="shared" si="5"/>
        <v>599.64553885559076</v>
      </c>
      <c r="M128" s="14">
        <f>Summary!L262</f>
        <v>33</v>
      </c>
      <c r="N128" s="68">
        <f>Summary!M262</f>
        <v>0</v>
      </c>
      <c r="O128" s="69">
        <f>Summary!N262</f>
        <v>0</v>
      </c>
      <c r="P128" s="15">
        <f>Summary!O262</f>
        <v>0</v>
      </c>
    </row>
    <row r="129" spans="1:16" x14ac:dyDescent="0.2">
      <c r="A129" s="154">
        <f>Summary!A263</f>
        <v>2132</v>
      </c>
      <c r="B129" s="9">
        <f>Summary!D263</f>
        <v>43283</v>
      </c>
      <c r="C129" s="6">
        <f>Summary!E263</f>
        <v>523984</v>
      </c>
      <c r="D129" s="6">
        <f>Summary!F263</f>
        <v>-1310798</v>
      </c>
      <c r="E129" s="7">
        <f>Summary!G263</f>
        <v>40</v>
      </c>
      <c r="F129" s="167">
        <f t="shared" si="3"/>
        <v>73.152000000000001</v>
      </c>
      <c r="G129" s="55">
        <f>Summary!H263</f>
        <v>6.9564361572265625</v>
      </c>
      <c r="H129" s="68">
        <f>Summary!I263</f>
        <v>299.69525146484375</v>
      </c>
      <c r="I129" s="68">
        <f t="shared" si="4"/>
        <v>135.9393685024414</v>
      </c>
      <c r="J129" s="14">
        <f>Summary!J263</f>
        <v>15</v>
      </c>
      <c r="K129" s="68">
        <f>Summary!K263</f>
        <v>87.296768188476563</v>
      </c>
      <c r="L129" s="68">
        <f t="shared" si="5"/>
        <v>192.45620108367919</v>
      </c>
      <c r="M129" s="14">
        <f>Summary!L263</f>
        <v>11</v>
      </c>
      <c r="N129" s="68">
        <f>Summary!M263</f>
        <v>0</v>
      </c>
      <c r="O129" s="69">
        <f>Summary!N263</f>
        <v>0</v>
      </c>
      <c r="P129" s="15">
        <f>Summary!O263</f>
        <v>5</v>
      </c>
    </row>
    <row r="130" spans="1:16" x14ac:dyDescent="0.2">
      <c r="A130" s="154">
        <f>Summary!A264</f>
        <v>2133</v>
      </c>
      <c r="B130" s="9">
        <f>Summary!D264</f>
        <v>43290</v>
      </c>
      <c r="C130" s="6">
        <f>Summary!E264</f>
        <v>525001</v>
      </c>
      <c r="D130" s="6">
        <f>Summary!F264</f>
        <v>-1303534</v>
      </c>
      <c r="E130" s="7">
        <f>Summary!G264</f>
        <v>63</v>
      </c>
      <c r="F130" s="167">
        <f t="shared" si="3"/>
        <v>115.2144</v>
      </c>
      <c r="G130" s="55">
        <f>Summary!H264</f>
        <v>7.0267033576965332</v>
      </c>
      <c r="H130" s="68">
        <f>Summary!I264</f>
        <v>469.885009765625</v>
      </c>
      <c r="I130" s="68">
        <f t="shared" si="4"/>
        <v>213.13608134960938</v>
      </c>
      <c r="J130" s="14">
        <f>Summary!J264</f>
        <v>19</v>
      </c>
      <c r="K130" s="68">
        <f>Summary!K264</f>
        <v>168.38429260253906</v>
      </c>
      <c r="L130" s="68">
        <f t="shared" si="5"/>
        <v>371.22337915740962</v>
      </c>
      <c r="M130" s="14">
        <f>Summary!L264</f>
        <v>22</v>
      </c>
      <c r="N130" s="68">
        <f>Summary!M264</f>
        <v>0</v>
      </c>
      <c r="O130" s="69">
        <f>Summary!N264</f>
        <v>3</v>
      </c>
      <c r="P130" s="15">
        <f>Summary!O264</f>
        <v>9</v>
      </c>
    </row>
    <row r="131" spans="1:16" x14ac:dyDescent="0.2">
      <c r="A131" s="154">
        <f>Summary!A265</f>
        <v>2134</v>
      </c>
      <c r="B131" s="9">
        <f>Summary!D265</f>
        <v>43283</v>
      </c>
      <c r="C131" s="6">
        <f>Summary!E265</f>
        <v>524994</v>
      </c>
      <c r="D131" s="6">
        <f>Summary!F265</f>
        <v>-1305191</v>
      </c>
      <c r="E131" s="7">
        <f>Summary!G265</f>
        <v>31</v>
      </c>
      <c r="F131" s="167">
        <f t="shared" ref="F131:F194" si="6">E131*1.8288</f>
        <v>56.692799999999998</v>
      </c>
      <c r="G131" s="55">
        <f>Summary!H265</f>
        <v>6.9564361572265625</v>
      </c>
      <c r="H131" s="68">
        <f>Summary!I265</f>
        <v>121.95770263671875</v>
      </c>
      <c r="I131" s="68">
        <f t="shared" si="4"/>
        <v>55.319038254394528</v>
      </c>
      <c r="J131" s="14">
        <f>Summary!J265</f>
        <v>7</v>
      </c>
      <c r="K131" s="68">
        <f>Summary!K265</f>
        <v>0</v>
      </c>
      <c r="L131" s="68">
        <f t="shared" si="5"/>
        <v>0</v>
      </c>
      <c r="M131" s="14">
        <f>Summary!L265</f>
        <v>0</v>
      </c>
      <c r="N131" s="68">
        <f>Summary!M265</f>
        <v>0</v>
      </c>
      <c r="O131" s="69">
        <f>Summary!N265</f>
        <v>0</v>
      </c>
      <c r="P131" s="15">
        <f>Summary!O265</f>
        <v>0</v>
      </c>
    </row>
    <row r="132" spans="1:16" x14ac:dyDescent="0.2">
      <c r="A132" s="154">
        <f>Summary!A266</f>
        <v>2135</v>
      </c>
      <c r="B132" s="9">
        <f>Summary!D266</f>
        <v>43290</v>
      </c>
      <c r="C132" s="6">
        <f>Summary!E266</f>
        <v>525997</v>
      </c>
      <c r="D132" s="6">
        <f>Summary!F266</f>
        <v>-1301816</v>
      </c>
      <c r="E132" s="7">
        <f>Summary!G266</f>
        <v>114</v>
      </c>
      <c r="F132" s="167">
        <f t="shared" si="6"/>
        <v>208.48320000000001</v>
      </c>
      <c r="G132" s="55">
        <f>Summary!H266</f>
        <v>6.9564361572265625</v>
      </c>
      <c r="H132" s="68">
        <f>Summary!I266</f>
        <v>360.746826171875</v>
      </c>
      <c r="I132" s="68">
        <f t="shared" ref="I132:I195" si="7">H132*0.453592</f>
        <v>163.63187437695314</v>
      </c>
      <c r="J132" s="14">
        <f>Summary!J266</f>
        <v>14</v>
      </c>
      <c r="K132" s="68">
        <f>Summary!K266</f>
        <v>18.371486663818359</v>
      </c>
      <c r="L132" s="68">
        <f t="shared" ref="L132:L195" si="8">K132*2.20462</f>
        <v>40.502146928787226</v>
      </c>
      <c r="M132" s="14">
        <f>Summary!L266</f>
        <v>2</v>
      </c>
      <c r="N132" s="68">
        <f>Summary!M266</f>
        <v>18</v>
      </c>
      <c r="O132" s="69">
        <f>Summary!N266</f>
        <v>0</v>
      </c>
      <c r="P132" s="15">
        <f>Summary!O266</f>
        <v>10</v>
      </c>
    </row>
    <row r="133" spans="1:16" x14ac:dyDescent="0.2">
      <c r="A133" s="154">
        <f>Summary!A267</f>
        <v>2136</v>
      </c>
      <c r="B133" s="9">
        <f>Summary!D267</f>
        <v>43290</v>
      </c>
      <c r="C133" s="6">
        <f>Summary!E267</f>
        <v>525999</v>
      </c>
      <c r="D133" s="6">
        <f>Summary!F267</f>
        <v>-1303514</v>
      </c>
      <c r="E133" s="7">
        <f>Summary!G267</f>
        <v>54</v>
      </c>
      <c r="F133" s="167">
        <f t="shared" si="6"/>
        <v>98.755200000000002</v>
      </c>
      <c r="G133" s="55">
        <f>Summary!H267</f>
        <v>7.0267033576965332</v>
      </c>
      <c r="H133" s="68">
        <f>Summary!I267</f>
        <v>62.97442626953125</v>
      </c>
      <c r="I133" s="68">
        <f t="shared" si="7"/>
        <v>28.564695960449217</v>
      </c>
      <c r="J133" s="14">
        <f>Summary!J267</f>
        <v>4</v>
      </c>
      <c r="K133" s="68">
        <f>Summary!K267</f>
        <v>41.120670318603516</v>
      </c>
      <c r="L133" s="68">
        <f t="shared" si="8"/>
        <v>90.655452197799676</v>
      </c>
      <c r="M133" s="14">
        <f>Summary!L267</f>
        <v>5</v>
      </c>
      <c r="N133" s="68">
        <f>Summary!M267</f>
        <v>2</v>
      </c>
      <c r="O133" s="69">
        <f>Summary!N267</f>
        <v>0</v>
      </c>
      <c r="P133" s="15">
        <f>Summary!O267</f>
        <v>0</v>
      </c>
    </row>
    <row r="134" spans="1:16" x14ac:dyDescent="0.2">
      <c r="A134" s="154">
        <f>Summary!A268</f>
        <v>2137</v>
      </c>
      <c r="B134" s="9">
        <f>Summary!D268</f>
        <v>43268.451643518521</v>
      </c>
      <c r="C134" s="6">
        <f>Summary!E268</f>
        <v>530824</v>
      </c>
      <c r="D134" s="6">
        <f>Summary!F268</f>
        <v>-1301620</v>
      </c>
      <c r="E134" s="7">
        <f>Summary!G268</f>
        <v>108</v>
      </c>
      <c r="F134" s="167">
        <f t="shared" si="6"/>
        <v>197.5104</v>
      </c>
      <c r="G134" s="55">
        <f>Summary!H268</f>
        <v>6.9564361572265625</v>
      </c>
      <c r="H134" s="68">
        <f>Summary!I268</f>
        <v>64.048660278320313</v>
      </c>
      <c r="I134" s="68">
        <f t="shared" si="7"/>
        <v>29.051959912963866</v>
      </c>
      <c r="J134" s="14">
        <f>Summary!J268</f>
        <v>3</v>
      </c>
      <c r="K134" s="68">
        <f>Summary!K268</f>
        <v>17.032615661621094</v>
      </c>
      <c r="L134" s="68">
        <f t="shared" si="8"/>
        <v>37.550445139923092</v>
      </c>
      <c r="M134" s="14">
        <f>Summary!L268</f>
        <v>2</v>
      </c>
      <c r="N134" s="68">
        <f>Summary!M268</f>
        <v>16</v>
      </c>
      <c r="O134" s="69">
        <f>Summary!N268</f>
        <v>0</v>
      </c>
      <c r="P134" s="15">
        <f>Summary!O268</f>
        <v>22</v>
      </c>
    </row>
    <row r="135" spans="1:16" x14ac:dyDescent="0.2">
      <c r="A135" s="154">
        <f>Summary!A269</f>
        <v>2139</v>
      </c>
      <c r="B135" s="9">
        <f>Summary!D269</f>
        <v>43289</v>
      </c>
      <c r="C135" s="6">
        <f>Summary!E269</f>
        <v>530999</v>
      </c>
      <c r="D135" s="6">
        <f>Summary!F269</f>
        <v>-1305200</v>
      </c>
      <c r="E135" s="7">
        <f>Summary!G269</f>
        <v>58</v>
      </c>
      <c r="F135" s="167">
        <f t="shared" si="6"/>
        <v>106.07039999999999</v>
      </c>
      <c r="G135" s="55">
        <f>Summary!H269</f>
        <v>6.9564361572265625</v>
      </c>
      <c r="H135" s="68">
        <f>Summary!I269</f>
        <v>11.879681587219238</v>
      </c>
      <c r="I135" s="68">
        <f t="shared" si="7"/>
        <v>5.3885285305099488</v>
      </c>
      <c r="J135" s="14">
        <f>Summary!J269</f>
        <v>1</v>
      </c>
      <c r="K135" s="68">
        <f>Summary!K269</f>
        <v>7.8786296844482422</v>
      </c>
      <c r="L135" s="68">
        <f t="shared" si="8"/>
        <v>17.369384574928283</v>
      </c>
      <c r="M135" s="14">
        <f>Summary!L269</f>
        <v>1</v>
      </c>
      <c r="N135" s="68">
        <f>Summary!M269</f>
        <v>0</v>
      </c>
      <c r="O135" s="69">
        <f>Summary!N269</f>
        <v>0</v>
      </c>
      <c r="P135" s="15">
        <f>Summary!O269</f>
        <v>0</v>
      </c>
    </row>
    <row r="136" spans="1:16" x14ac:dyDescent="0.2">
      <c r="A136" s="154">
        <f>Summary!A270</f>
        <v>2140</v>
      </c>
      <c r="B136" s="9">
        <f>Summary!D270</f>
        <v>43268.451643518521</v>
      </c>
      <c r="C136" s="6">
        <f>Summary!E270</f>
        <v>531990</v>
      </c>
      <c r="D136" s="6">
        <f>Summary!F270</f>
        <v>-1301798</v>
      </c>
      <c r="E136" s="7">
        <f>Summary!G270</f>
        <v>59</v>
      </c>
      <c r="F136" s="167">
        <f t="shared" si="6"/>
        <v>107.89919999999999</v>
      </c>
      <c r="G136" s="55">
        <f>Summary!H270</f>
        <v>6.9564361572265625</v>
      </c>
      <c r="H136" s="68">
        <f>Summary!I270</f>
        <v>760.04730224609375</v>
      </c>
      <c r="I136" s="68">
        <f t="shared" si="7"/>
        <v>344.75137592041017</v>
      </c>
      <c r="J136" s="14">
        <f>Summary!J270</f>
        <v>31</v>
      </c>
      <c r="K136" s="68">
        <f>Summary!K270</f>
        <v>77.774253845214844</v>
      </c>
      <c r="L136" s="68">
        <f t="shared" si="8"/>
        <v>171.46267551223752</v>
      </c>
      <c r="M136" s="14">
        <f>Summary!L270</f>
        <v>9</v>
      </c>
      <c r="N136" s="68">
        <f>Summary!M270</f>
        <v>0</v>
      </c>
      <c r="O136" s="69">
        <f>Summary!N270</f>
        <v>1</v>
      </c>
      <c r="P136" s="15">
        <f>Summary!O270</f>
        <v>7</v>
      </c>
    </row>
    <row r="137" spans="1:16" x14ac:dyDescent="0.2">
      <c r="A137" s="154">
        <f>Summary!A271</f>
        <v>2141</v>
      </c>
      <c r="B137" s="9">
        <f>Summary!D271</f>
        <v>43282</v>
      </c>
      <c r="C137" s="6">
        <f>Summary!E271</f>
        <v>531978</v>
      </c>
      <c r="D137" s="6">
        <f>Summary!F271</f>
        <v>-1303486</v>
      </c>
      <c r="E137" s="7">
        <f>Summary!G271</f>
        <v>40</v>
      </c>
      <c r="F137" s="167">
        <f t="shared" si="6"/>
        <v>73.152000000000001</v>
      </c>
      <c r="G137" s="55">
        <f>Summary!H271</f>
        <v>6.9564361572265625</v>
      </c>
      <c r="H137" s="68">
        <f>Summary!I271</f>
        <v>1234.009033203125</v>
      </c>
      <c r="I137" s="68">
        <f t="shared" si="7"/>
        <v>559.73662538867188</v>
      </c>
      <c r="J137" s="14">
        <f>Summary!J271</f>
        <v>58</v>
      </c>
      <c r="K137" s="68">
        <f>Summary!K271</f>
        <v>276.68362426757812</v>
      </c>
      <c r="L137" s="68">
        <f t="shared" si="8"/>
        <v>609.98225173278809</v>
      </c>
      <c r="M137" s="14">
        <f>Summary!L271</f>
        <v>35</v>
      </c>
      <c r="N137" s="68">
        <f>Summary!M271</f>
        <v>0</v>
      </c>
      <c r="O137" s="69">
        <f>Summary!N271</f>
        <v>0</v>
      </c>
      <c r="P137" s="15">
        <f>Summary!O271</f>
        <v>52</v>
      </c>
    </row>
    <row r="138" spans="1:16" x14ac:dyDescent="0.2">
      <c r="A138" s="154">
        <f>Summary!A272</f>
        <v>2142</v>
      </c>
      <c r="B138" s="9">
        <f>Summary!D272</f>
        <v>43282</v>
      </c>
      <c r="C138" s="6">
        <f>Summary!E272</f>
        <v>532003</v>
      </c>
      <c r="D138" s="6">
        <f>Summary!F272</f>
        <v>-1305367</v>
      </c>
      <c r="E138" s="7">
        <f>Summary!G272</f>
        <v>70</v>
      </c>
      <c r="F138" s="167">
        <f t="shared" si="6"/>
        <v>128.01599999999999</v>
      </c>
      <c r="G138" s="55">
        <f>Summary!H272</f>
        <v>7.0267033576965332</v>
      </c>
      <c r="H138" s="68">
        <f>Summary!I272</f>
        <v>818.9552001953125</v>
      </c>
      <c r="I138" s="68">
        <f t="shared" si="7"/>
        <v>371.47152716699219</v>
      </c>
      <c r="J138" s="14">
        <f>Summary!J272</f>
        <v>41</v>
      </c>
      <c r="K138" s="68">
        <f>Summary!K272</f>
        <v>100.01985168457031</v>
      </c>
      <c r="L138" s="68">
        <f t="shared" si="8"/>
        <v>220.50576542083738</v>
      </c>
      <c r="M138" s="14">
        <f>Summary!L272</f>
        <v>12</v>
      </c>
      <c r="N138" s="68">
        <f>Summary!M272</f>
        <v>2</v>
      </c>
      <c r="O138" s="69">
        <f>Summary!N272</f>
        <v>5</v>
      </c>
      <c r="P138" s="15">
        <f>Summary!O272</f>
        <v>1</v>
      </c>
    </row>
    <row r="139" spans="1:16" x14ac:dyDescent="0.2">
      <c r="A139" s="154">
        <f>Summary!A273</f>
        <v>2143</v>
      </c>
      <c r="B139" s="9">
        <f>Summary!D273</f>
        <v>43254</v>
      </c>
      <c r="C139" s="6">
        <f>Summary!E273</f>
        <v>532000</v>
      </c>
      <c r="D139" s="6">
        <f>Summary!F273</f>
        <v>-1324918</v>
      </c>
      <c r="E139" s="7">
        <f>Summary!G273</f>
        <v>79</v>
      </c>
      <c r="F139" s="167">
        <f t="shared" si="6"/>
        <v>144.4752</v>
      </c>
      <c r="G139" s="55">
        <f>Summary!H273</f>
        <v>7.0267033576965332</v>
      </c>
      <c r="H139" s="68">
        <f>Summary!I273</f>
        <v>678.98187255859375</v>
      </c>
      <c r="I139" s="68">
        <f t="shared" si="7"/>
        <v>307.98074553759767</v>
      </c>
      <c r="J139" s="14">
        <f>Summary!J273</f>
        <v>27</v>
      </c>
      <c r="K139" s="68">
        <f>Summary!K273</f>
        <v>114.92520141601562</v>
      </c>
      <c r="L139" s="68">
        <f t="shared" si="8"/>
        <v>253.36639754577635</v>
      </c>
      <c r="M139" s="14">
        <f>Summary!L273</f>
        <v>14</v>
      </c>
      <c r="N139" s="68">
        <f>Summary!M273</f>
        <v>0</v>
      </c>
      <c r="O139" s="69">
        <f>Summary!N273</f>
        <v>0</v>
      </c>
      <c r="P139" s="15">
        <f>Summary!O273</f>
        <v>9</v>
      </c>
    </row>
    <row r="140" spans="1:16" x14ac:dyDescent="0.2">
      <c r="A140" s="154">
        <f>Summary!A274</f>
        <v>2144</v>
      </c>
      <c r="B140" s="9">
        <f>Summary!D274</f>
        <v>43254</v>
      </c>
      <c r="C140" s="6">
        <f>Summary!E274</f>
        <v>532009</v>
      </c>
      <c r="D140" s="6">
        <f>Summary!F274</f>
        <v>-1330603</v>
      </c>
      <c r="E140" s="7">
        <f>Summary!G274</f>
        <v>133</v>
      </c>
      <c r="F140" s="167">
        <f t="shared" si="6"/>
        <v>243.2304</v>
      </c>
      <c r="G140" s="55">
        <f>Summary!H274</f>
        <v>6.9564361572265625</v>
      </c>
      <c r="H140" s="68">
        <f>Summary!I274</f>
        <v>1206.194091796875</v>
      </c>
      <c r="I140" s="68">
        <f t="shared" si="7"/>
        <v>547.11999048632811</v>
      </c>
      <c r="J140" s="14">
        <f>Summary!J274</f>
        <v>52</v>
      </c>
      <c r="K140" s="68">
        <f>Summary!K274</f>
        <v>62.254745483398437</v>
      </c>
      <c r="L140" s="68">
        <f t="shared" si="8"/>
        <v>137.24805698760986</v>
      </c>
      <c r="M140" s="14">
        <f>Summary!L274</f>
        <v>7</v>
      </c>
      <c r="N140" s="68">
        <f>Summary!M274</f>
        <v>36</v>
      </c>
      <c r="O140" s="69">
        <f>Summary!N274</f>
        <v>0</v>
      </c>
      <c r="P140" s="15">
        <f>Summary!O274</f>
        <v>15</v>
      </c>
    </row>
    <row r="141" spans="1:16" x14ac:dyDescent="0.2">
      <c r="A141" s="154">
        <f>Summary!A275</f>
        <v>2145</v>
      </c>
      <c r="B141" s="9">
        <f>Summary!D275</f>
        <v>43285</v>
      </c>
      <c r="C141" s="6">
        <f>Summary!E275</f>
        <v>533008</v>
      </c>
      <c r="D141" s="6">
        <f>Summary!F275</f>
        <v>-1305203</v>
      </c>
      <c r="E141" s="7">
        <f>Summary!G275</f>
        <v>53</v>
      </c>
      <c r="F141" s="167">
        <f t="shared" si="6"/>
        <v>96.926400000000001</v>
      </c>
      <c r="G141" s="55">
        <f>Summary!H275</f>
        <v>6.9564361572265625</v>
      </c>
      <c r="H141" s="68">
        <f>Summary!I275</f>
        <v>263.74258422851562</v>
      </c>
      <c r="I141" s="68">
        <f t="shared" si="7"/>
        <v>119.63152626538086</v>
      </c>
      <c r="J141" s="14">
        <f>Summary!J275</f>
        <v>20</v>
      </c>
      <c r="K141" s="68">
        <f>Summary!K275</f>
        <v>468.352294921875</v>
      </c>
      <c r="L141" s="68">
        <f t="shared" si="8"/>
        <v>1032.5388364306639</v>
      </c>
      <c r="M141" s="14">
        <f>Summary!L275</f>
        <v>54</v>
      </c>
      <c r="N141" s="68">
        <f>Summary!M275</f>
        <v>0</v>
      </c>
      <c r="O141" s="69">
        <f>Summary!N275</f>
        <v>3</v>
      </c>
      <c r="P141" s="15">
        <f>Summary!O275</f>
        <v>0</v>
      </c>
    </row>
    <row r="142" spans="1:16" x14ac:dyDescent="0.2">
      <c r="A142" s="154">
        <f>Summary!A276</f>
        <v>2146</v>
      </c>
      <c r="B142" s="9">
        <f>Summary!D276</f>
        <v>43254</v>
      </c>
      <c r="C142" s="6">
        <f>Summary!E276</f>
        <v>533003</v>
      </c>
      <c r="D142" s="6">
        <f>Summary!F276</f>
        <v>-1330600</v>
      </c>
      <c r="E142" s="7">
        <f>Summary!G276</f>
        <v>212</v>
      </c>
      <c r="F142" s="167">
        <f t="shared" si="6"/>
        <v>387.7056</v>
      </c>
      <c r="G142" s="55">
        <f>Summary!H276</f>
        <v>6.9564361572265625</v>
      </c>
      <c r="H142" s="68">
        <f>Summary!I276</f>
        <v>381.32748413085937</v>
      </c>
      <c r="I142" s="68">
        <f t="shared" si="7"/>
        <v>172.96709618188476</v>
      </c>
      <c r="J142" s="14">
        <f>Summary!J276</f>
        <v>13</v>
      </c>
      <c r="K142" s="68">
        <f>Summary!K276</f>
        <v>8.2288360595703125</v>
      </c>
      <c r="L142" s="68">
        <f t="shared" si="8"/>
        <v>18.141456553649899</v>
      </c>
      <c r="M142" s="14">
        <f>Summary!L276</f>
        <v>1</v>
      </c>
      <c r="N142" s="68">
        <f>Summary!M276</f>
        <v>36</v>
      </c>
      <c r="O142" s="69">
        <f>Summary!N276</f>
        <v>0</v>
      </c>
      <c r="P142" s="15">
        <f>Summary!O276</f>
        <v>159</v>
      </c>
    </row>
    <row r="143" spans="1:16" x14ac:dyDescent="0.2">
      <c r="A143" s="154">
        <f>Summary!A277</f>
        <v>2147</v>
      </c>
      <c r="B143" s="9">
        <f>Summary!D277</f>
        <v>43286</v>
      </c>
      <c r="C143" s="6">
        <f>Summary!E277</f>
        <v>533999</v>
      </c>
      <c r="D143" s="6">
        <f>Summary!F277</f>
        <v>-1303506</v>
      </c>
      <c r="E143" s="7">
        <f>Summary!G277</f>
        <v>26</v>
      </c>
      <c r="F143" s="167">
        <f t="shared" si="6"/>
        <v>47.5488</v>
      </c>
      <c r="G143" s="55">
        <f>Summary!H277</f>
        <v>6.9564361572265625</v>
      </c>
      <c r="H143" s="68">
        <f>Summary!I277</f>
        <v>678.678466796875</v>
      </c>
      <c r="I143" s="68">
        <f t="shared" si="7"/>
        <v>307.84312311132811</v>
      </c>
      <c r="J143" s="14">
        <f>Summary!J277</f>
        <v>36</v>
      </c>
      <c r="K143" s="68">
        <f>Summary!K277</f>
        <v>222.43339538574219</v>
      </c>
      <c r="L143" s="68">
        <f t="shared" si="8"/>
        <v>490.38111213531488</v>
      </c>
      <c r="M143" s="14">
        <f>Summary!L277</f>
        <v>28</v>
      </c>
      <c r="N143" s="68">
        <f>Summary!M277</f>
        <v>0</v>
      </c>
      <c r="O143" s="69">
        <f>Summary!N277</f>
        <v>0</v>
      </c>
      <c r="P143" s="15">
        <f>Summary!O277</f>
        <v>3</v>
      </c>
    </row>
    <row r="144" spans="1:16" x14ac:dyDescent="0.2">
      <c r="A144" s="154">
        <f>Summary!A278</f>
        <v>2148</v>
      </c>
      <c r="B144" s="9">
        <f>Summary!D278</f>
        <v>43286</v>
      </c>
      <c r="C144" s="6">
        <f>Summary!E278</f>
        <v>534000</v>
      </c>
      <c r="D144" s="6">
        <f>Summary!F278</f>
        <v>-1305212</v>
      </c>
      <c r="E144" s="7">
        <f>Summary!G278</f>
        <v>27</v>
      </c>
      <c r="F144" s="167">
        <f t="shared" si="6"/>
        <v>49.377600000000001</v>
      </c>
      <c r="G144" s="55">
        <f>Summary!H278</f>
        <v>6.9564361572265625</v>
      </c>
      <c r="H144" s="68">
        <f>Summary!I278</f>
        <v>582.96417236328125</v>
      </c>
      <c r="I144" s="68">
        <f t="shared" si="7"/>
        <v>264.42788487060545</v>
      </c>
      <c r="J144" s="14">
        <f>Summary!J278</f>
        <v>29</v>
      </c>
      <c r="K144" s="68">
        <f>Summary!K278</f>
        <v>147.7691650390625</v>
      </c>
      <c r="L144" s="68">
        <f t="shared" si="8"/>
        <v>325.77485662841792</v>
      </c>
      <c r="M144" s="14">
        <f>Summary!L278</f>
        <v>19</v>
      </c>
      <c r="N144" s="68">
        <f>Summary!M278</f>
        <v>0</v>
      </c>
      <c r="O144" s="69">
        <f>Summary!N278</f>
        <v>0</v>
      </c>
      <c r="P144" s="15">
        <f>Summary!O278</f>
        <v>4</v>
      </c>
    </row>
    <row r="145" spans="1:16" x14ac:dyDescent="0.2">
      <c r="A145" s="154">
        <f>Summary!A279</f>
        <v>2150</v>
      </c>
      <c r="B145" s="9">
        <f>Summary!D279</f>
        <v>43286</v>
      </c>
      <c r="C145" s="6">
        <f>Summary!E279</f>
        <v>535007</v>
      </c>
      <c r="D145" s="6">
        <f>Summary!F279</f>
        <v>-1305201</v>
      </c>
      <c r="E145" s="7">
        <f>Summary!G279</f>
        <v>50</v>
      </c>
      <c r="F145" s="167">
        <f t="shared" si="6"/>
        <v>91.44</v>
      </c>
      <c r="G145" s="55">
        <f>Summary!H279</f>
        <v>6.9564361572265625</v>
      </c>
      <c r="H145" s="68">
        <f>Summary!I279</f>
        <v>235.11767578125</v>
      </c>
      <c r="I145" s="68">
        <f t="shared" si="7"/>
        <v>106.64749679296875</v>
      </c>
      <c r="J145" s="14">
        <f>Summary!J279</f>
        <v>14</v>
      </c>
      <c r="K145" s="68">
        <f>Summary!K279</f>
        <v>169.73042297363281</v>
      </c>
      <c r="L145" s="68">
        <f t="shared" si="8"/>
        <v>374.19108509613034</v>
      </c>
      <c r="M145" s="14">
        <f>Summary!L279</f>
        <v>20</v>
      </c>
      <c r="N145" s="68">
        <f>Summary!M279</f>
        <v>2</v>
      </c>
      <c r="O145" s="69">
        <f>Summary!N279</f>
        <v>2</v>
      </c>
      <c r="P145" s="15">
        <f>Summary!O279</f>
        <v>0</v>
      </c>
    </row>
    <row r="146" spans="1:16" x14ac:dyDescent="0.2">
      <c r="A146" s="154">
        <f>Summary!A280</f>
        <v>2151</v>
      </c>
      <c r="B146" s="9">
        <f>Summary!D280</f>
        <v>43259</v>
      </c>
      <c r="C146" s="6">
        <f>Summary!E280</f>
        <v>540011</v>
      </c>
      <c r="D146" s="6">
        <f>Summary!F280</f>
        <v>-1332498</v>
      </c>
      <c r="E146" s="7">
        <f>Summary!G280</f>
        <v>43</v>
      </c>
      <c r="F146" s="167">
        <f t="shared" si="6"/>
        <v>78.638400000000004</v>
      </c>
      <c r="G146" s="55">
        <f>Summary!H280</f>
        <v>6.88616943359375</v>
      </c>
      <c r="H146" s="68">
        <f>Summary!I280</f>
        <v>4088.192626953125</v>
      </c>
      <c r="I146" s="68">
        <f t="shared" si="7"/>
        <v>1854.3714700449218</v>
      </c>
      <c r="J146" s="14">
        <f>Summary!J280</f>
        <v>153</v>
      </c>
      <c r="K146" s="68">
        <f>Summary!K280</f>
        <v>684.29681396484375</v>
      </c>
      <c r="L146" s="68">
        <f t="shared" si="8"/>
        <v>1508.6144420031737</v>
      </c>
      <c r="M146" s="14">
        <f>Summary!L280</f>
        <v>87</v>
      </c>
      <c r="N146" s="68">
        <f>Summary!M280</f>
        <v>0</v>
      </c>
      <c r="O146" s="69">
        <f>Summary!N280</f>
        <v>0</v>
      </c>
      <c r="P146" s="15">
        <f>Summary!O280</f>
        <v>40</v>
      </c>
    </row>
    <row r="147" spans="1:16" x14ac:dyDescent="0.2">
      <c r="A147" s="154">
        <f>Summary!A281</f>
        <v>2152</v>
      </c>
      <c r="B147" s="9">
        <f>Summary!D281</f>
        <v>43277</v>
      </c>
      <c r="C147" s="6">
        <f>Summary!E281</f>
        <v>540986</v>
      </c>
      <c r="D147" s="6">
        <f>Summary!F281</f>
        <v>-1303498</v>
      </c>
      <c r="E147" s="7">
        <f>Summary!G281</f>
        <v>59</v>
      </c>
      <c r="F147" s="167">
        <f t="shared" si="6"/>
        <v>107.89919999999999</v>
      </c>
      <c r="G147" s="55">
        <f>Summary!H281</f>
        <v>6.9564361572265625</v>
      </c>
      <c r="H147" s="68">
        <f>Summary!I281</f>
        <v>284.67514038085937</v>
      </c>
      <c r="I147" s="68">
        <f t="shared" si="7"/>
        <v>129.12636627563475</v>
      </c>
      <c r="J147" s="14">
        <f>Summary!J281</f>
        <v>12</v>
      </c>
      <c r="K147" s="68">
        <f>Summary!K281</f>
        <v>79.720268249511719</v>
      </c>
      <c r="L147" s="68">
        <f t="shared" si="8"/>
        <v>175.7528977882385</v>
      </c>
      <c r="M147" s="14">
        <f>Summary!L281</f>
        <v>9</v>
      </c>
      <c r="N147" s="68">
        <f>Summary!M281</f>
        <v>11</v>
      </c>
      <c r="O147" s="69">
        <f>Summary!N281</f>
        <v>0</v>
      </c>
      <c r="P147" s="15">
        <f>Summary!O281</f>
        <v>3</v>
      </c>
    </row>
    <row r="148" spans="1:16" x14ac:dyDescent="0.2">
      <c r="A148" s="154">
        <f>Summary!A282</f>
        <v>2153</v>
      </c>
      <c r="B148" s="9">
        <f>Summary!D282</f>
        <v>43264.451643518521</v>
      </c>
      <c r="C148" s="6">
        <f>Summary!E282</f>
        <v>540999</v>
      </c>
      <c r="D148" s="6">
        <f>Summary!F282</f>
        <v>-1320001</v>
      </c>
      <c r="E148" s="7">
        <f>Summary!G282</f>
        <v>39</v>
      </c>
      <c r="F148" s="167">
        <f t="shared" si="6"/>
        <v>71.3232</v>
      </c>
      <c r="G148" s="55">
        <f>Summary!H282</f>
        <v>7.0267033576965332</v>
      </c>
      <c r="H148" s="68">
        <f>Summary!I282</f>
        <v>66.019905090332031</v>
      </c>
      <c r="I148" s="68">
        <f t="shared" si="7"/>
        <v>29.946100789733887</v>
      </c>
      <c r="J148" s="14">
        <f>Summary!J282</f>
        <v>4</v>
      </c>
      <c r="K148" s="68">
        <f>Summary!K282</f>
        <v>208.42851257324219</v>
      </c>
      <c r="L148" s="68">
        <f t="shared" si="8"/>
        <v>459.50566738922117</v>
      </c>
      <c r="M148" s="14">
        <f>Summary!L282</f>
        <v>30</v>
      </c>
      <c r="N148" s="68">
        <f>Summary!M282</f>
        <v>1</v>
      </c>
      <c r="O148" s="69">
        <f>Summary!N282</f>
        <v>11</v>
      </c>
      <c r="P148" s="15">
        <f>Summary!O282</f>
        <v>0</v>
      </c>
    </row>
    <row r="149" spans="1:16" x14ac:dyDescent="0.2">
      <c r="A149" s="154">
        <f>Summary!A283</f>
        <v>2154</v>
      </c>
      <c r="B149" s="9">
        <f>Summary!D283</f>
        <v>43264.451643518521</v>
      </c>
      <c r="C149" s="6">
        <f>Summary!E283</f>
        <v>541001</v>
      </c>
      <c r="D149" s="6">
        <f>Summary!F283</f>
        <v>-1321701</v>
      </c>
      <c r="E149" s="7">
        <f>Summary!G283</f>
        <v>50</v>
      </c>
      <c r="F149" s="167">
        <f t="shared" si="6"/>
        <v>91.44</v>
      </c>
      <c r="G149" s="55">
        <f>Summary!H283</f>
        <v>7.0267033576965332</v>
      </c>
      <c r="H149" s="68">
        <f>Summary!I283</f>
        <v>25.239772796630859</v>
      </c>
      <c r="I149" s="68">
        <f t="shared" si="7"/>
        <v>11.448559022369384</v>
      </c>
      <c r="J149" s="14">
        <f>Summary!J283</f>
        <v>2</v>
      </c>
      <c r="K149" s="68">
        <f>Summary!K283</f>
        <v>47.332279205322266</v>
      </c>
      <c r="L149" s="68">
        <f t="shared" si="8"/>
        <v>104.34968938163756</v>
      </c>
      <c r="M149" s="14">
        <f>Summary!L283</f>
        <v>6</v>
      </c>
      <c r="N149" s="68">
        <f>Summary!M283</f>
        <v>0</v>
      </c>
      <c r="O149" s="69">
        <f>Summary!N283</f>
        <v>0</v>
      </c>
      <c r="P149" s="15">
        <f>Summary!O283</f>
        <v>0</v>
      </c>
    </row>
    <row r="150" spans="1:16" x14ac:dyDescent="0.2">
      <c r="A150" s="154">
        <f>Summary!A284</f>
        <v>2155</v>
      </c>
      <c r="B150" s="9">
        <f>Summary!D284</f>
        <v>43263.451643518521</v>
      </c>
      <c r="C150" s="6">
        <f>Summary!E284</f>
        <v>540998</v>
      </c>
      <c r="D150" s="6">
        <f>Summary!F284</f>
        <v>-1323379</v>
      </c>
      <c r="E150" s="7">
        <f>Summary!G284</f>
        <v>46</v>
      </c>
      <c r="F150" s="167">
        <f t="shared" si="6"/>
        <v>84.124799999999993</v>
      </c>
      <c r="G150" s="55">
        <f>Summary!H284</f>
        <v>7.0267033576965332</v>
      </c>
      <c r="H150" s="68">
        <f>Summary!I284</f>
        <v>106.01631927490234</v>
      </c>
      <c r="I150" s="68">
        <f t="shared" si="7"/>
        <v>48.088154292541503</v>
      </c>
      <c r="J150" s="14">
        <f>Summary!J284</f>
        <v>3</v>
      </c>
      <c r="K150" s="68">
        <f>Summary!K284</f>
        <v>155.34295654296875</v>
      </c>
      <c r="L150" s="68">
        <f t="shared" si="8"/>
        <v>342.47218885375975</v>
      </c>
      <c r="M150" s="14">
        <f>Summary!L284</f>
        <v>28</v>
      </c>
      <c r="N150" s="68">
        <f>Summary!M284</f>
        <v>0</v>
      </c>
      <c r="O150" s="69">
        <f>Summary!N284</f>
        <v>5</v>
      </c>
      <c r="P150" s="15">
        <f>Summary!O284</f>
        <v>0</v>
      </c>
    </row>
    <row r="151" spans="1:16" x14ac:dyDescent="0.2">
      <c r="A151" s="154">
        <f>Summary!A285</f>
        <v>2156</v>
      </c>
      <c r="B151" s="9">
        <f>Summary!D285</f>
        <v>43259</v>
      </c>
      <c r="C151" s="6">
        <f>Summary!E285</f>
        <v>541013</v>
      </c>
      <c r="D151" s="6">
        <f>Summary!F285</f>
        <v>-1330899</v>
      </c>
      <c r="E151" s="7">
        <f>Summary!G285</f>
        <v>41</v>
      </c>
      <c r="F151" s="167">
        <f t="shared" si="6"/>
        <v>74.980800000000002</v>
      </c>
      <c r="G151" s="55">
        <f>Summary!H285</f>
        <v>6.9564361572265625</v>
      </c>
      <c r="H151" s="68">
        <f>Summary!I285</f>
        <v>661.85504150390625</v>
      </c>
      <c r="I151" s="68">
        <f t="shared" si="7"/>
        <v>300.21215198583985</v>
      </c>
      <c r="J151" s="14">
        <f>Summary!J285</f>
        <v>21</v>
      </c>
      <c r="K151" s="68">
        <f>Summary!K285</f>
        <v>115.90304565429687</v>
      </c>
      <c r="L151" s="68">
        <f t="shared" si="8"/>
        <v>255.52217251037595</v>
      </c>
      <c r="M151" s="14">
        <f>Summary!L285</f>
        <v>14</v>
      </c>
      <c r="N151" s="68">
        <f>Summary!M285</f>
        <v>0</v>
      </c>
      <c r="O151" s="69">
        <f>Summary!N285</f>
        <v>0</v>
      </c>
      <c r="P151" s="15">
        <f>Summary!O285</f>
        <v>28</v>
      </c>
    </row>
    <row r="152" spans="1:16" x14ac:dyDescent="0.2">
      <c r="A152" s="155">
        <f>Summary!A286</f>
        <v>2157</v>
      </c>
      <c r="B152" s="93">
        <f>Summary!D286</f>
        <v>43259</v>
      </c>
      <c r="C152" s="94">
        <f>Summary!E286</f>
        <v>541007</v>
      </c>
      <c r="D152" s="94">
        <f>Summary!F286</f>
        <v>-1332601</v>
      </c>
      <c r="E152" s="47">
        <f>Summary!G286</f>
        <v>218</v>
      </c>
      <c r="F152" s="168">
        <f t="shared" si="6"/>
        <v>398.67840000000001</v>
      </c>
      <c r="G152" s="95">
        <f>Summary!H286</f>
        <v>7.0267033576965332</v>
      </c>
      <c r="H152" s="98">
        <f>Summary!I286</f>
        <v>411.23040771484375</v>
      </c>
      <c r="I152" s="98">
        <f t="shared" si="7"/>
        <v>186.5308230961914</v>
      </c>
      <c r="J152" s="97">
        <f>Summary!J286</f>
        <v>17</v>
      </c>
      <c r="K152" s="98">
        <f>Summary!K286</f>
        <v>15.438203811645508</v>
      </c>
      <c r="L152" s="98">
        <f t="shared" si="8"/>
        <v>34.035372887229919</v>
      </c>
      <c r="M152" s="97">
        <f>Summary!L286</f>
        <v>2</v>
      </c>
      <c r="N152" s="98">
        <f>Summary!M286</f>
        <v>59</v>
      </c>
      <c r="O152" s="99">
        <f>Summary!N286</f>
        <v>0</v>
      </c>
      <c r="P152" s="100">
        <f>Summary!O286</f>
        <v>3</v>
      </c>
    </row>
    <row r="153" spans="1:16" x14ac:dyDescent="0.2">
      <c r="A153" s="154">
        <f>Summary!A287</f>
        <v>2158</v>
      </c>
      <c r="B153" s="9">
        <f>Summary!D287</f>
        <v>43273</v>
      </c>
      <c r="C153" s="6">
        <f>Summary!E287</f>
        <v>541999</v>
      </c>
      <c r="D153" s="6">
        <f>Summary!F287</f>
        <v>-1303478</v>
      </c>
      <c r="E153" s="7">
        <f>Summary!G287</f>
        <v>59</v>
      </c>
      <c r="F153" s="167">
        <f t="shared" si="6"/>
        <v>107.89919999999999</v>
      </c>
      <c r="G153" s="55">
        <f>Summary!H287</f>
        <v>6.9564361572265625</v>
      </c>
      <c r="H153" s="68">
        <f>Summary!I287</f>
        <v>881.14111328125</v>
      </c>
      <c r="I153" s="68">
        <f t="shared" si="7"/>
        <v>399.67855985546873</v>
      </c>
      <c r="J153" s="14">
        <f>Summary!J287</f>
        <v>26</v>
      </c>
      <c r="K153" s="68">
        <f>Summary!K287</f>
        <v>71.140289306640625</v>
      </c>
      <c r="L153" s="68">
        <f t="shared" si="8"/>
        <v>156.83730461120604</v>
      </c>
      <c r="M153" s="14">
        <f>Summary!L287</f>
        <v>10</v>
      </c>
      <c r="N153" s="68">
        <f>Summary!M287</f>
        <v>9</v>
      </c>
      <c r="O153" s="69">
        <f>Summary!N287</f>
        <v>0</v>
      </c>
      <c r="P153" s="15">
        <f>Summary!O287</f>
        <v>21</v>
      </c>
    </row>
    <row r="154" spans="1:16" x14ac:dyDescent="0.2">
      <c r="A154" s="154">
        <f>Summary!A288</f>
        <v>2159</v>
      </c>
      <c r="B154" s="9">
        <f>Summary!D288</f>
        <v>43275</v>
      </c>
      <c r="C154" s="6">
        <f>Summary!E288</f>
        <v>541987</v>
      </c>
      <c r="D154" s="6">
        <f>Summary!F288</f>
        <v>-1310873</v>
      </c>
      <c r="E154" s="7">
        <f>Summary!G288</f>
        <v>38</v>
      </c>
      <c r="F154" s="167">
        <f t="shared" si="6"/>
        <v>69.494399999999999</v>
      </c>
      <c r="G154" s="55">
        <f>Summary!H288</f>
        <v>6.9564361572265625</v>
      </c>
      <c r="H154" s="68">
        <f>Summary!I288</f>
        <v>688.237060546875</v>
      </c>
      <c r="I154" s="68">
        <f t="shared" si="7"/>
        <v>312.17882476757813</v>
      </c>
      <c r="J154" s="14">
        <f>Summary!J288</f>
        <v>45</v>
      </c>
      <c r="K154" s="68">
        <f>Summary!K288</f>
        <v>412.79129028320312</v>
      </c>
      <c r="L154" s="68">
        <f t="shared" si="8"/>
        <v>910.04793438415516</v>
      </c>
      <c r="M154" s="14">
        <f>Summary!L288</f>
        <v>48</v>
      </c>
      <c r="N154" s="68">
        <f>Summary!M288</f>
        <v>1</v>
      </c>
      <c r="O154" s="69">
        <f>Summary!N288</f>
        <v>0</v>
      </c>
      <c r="P154" s="15">
        <f>Summary!O288</f>
        <v>0</v>
      </c>
    </row>
    <row r="155" spans="1:16" x14ac:dyDescent="0.2">
      <c r="A155" s="154">
        <f>Summary!A289</f>
        <v>2160</v>
      </c>
      <c r="B155" s="9">
        <f>Summary!D289</f>
        <v>43276</v>
      </c>
      <c r="C155" s="6">
        <f>Summary!E289</f>
        <v>541983</v>
      </c>
      <c r="D155" s="6">
        <f>Summary!F289</f>
        <v>-1312593</v>
      </c>
      <c r="E155" s="7">
        <f>Summary!G289</f>
        <v>93</v>
      </c>
      <c r="F155" s="167">
        <f t="shared" si="6"/>
        <v>170.07839999999999</v>
      </c>
      <c r="G155" s="55">
        <f>Summary!H289</f>
        <v>6.9564361572265625</v>
      </c>
      <c r="H155" s="68">
        <f>Summary!I289</f>
        <v>547.7076416015625</v>
      </c>
      <c r="I155" s="68">
        <f t="shared" si="7"/>
        <v>248.43580456933594</v>
      </c>
      <c r="J155" s="14">
        <f>Summary!J289</f>
        <v>33</v>
      </c>
      <c r="K155" s="68">
        <f>Summary!K289</f>
        <v>124.94096374511719</v>
      </c>
      <c r="L155" s="68">
        <f t="shared" si="8"/>
        <v>275.44734749176024</v>
      </c>
      <c r="M155" s="14">
        <f>Summary!L289</f>
        <v>14</v>
      </c>
      <c r="N155" s="68">
        <f>Summary!M289</f>
        <v>12</v>
      </c>
      <c r="O155" s="69">
        <f>Summary!N289</f>
        <v>0</v>
      </c>
      <c r="P155" s="15">
        <f>Summary!O289</f>
        <v>8</v>
      </c>
    </row>
    <row r="156" spans="1:16" x14ac:dyDescent="0.2">
      <c r="A156" s="154">
        <f>Summary!A290</f>
        <v>2161</v>
      </c>
      <c r="B156" s="9">
        <f>Summary!D290</f>
        <v>43274</v>
      </c>
      <c r="C156" s="6">
        <f>Summary!E290</f>
        <v>542014</v>
      </c>
      <c r="D156" s="6">
        <f>Summary!F290</f>
        <v>-1314150</v>
      </c>
      <c r="E156" s="7">
        <f>Summary!G290</f>
        <v>104</v>
      </c>
      <c r="F156" s="167">
        <f t="shared" si="6"/>
        <v>190.1952</v>
      </c>
      <c r="G156" s="55">
        <f>Summary!H290</f>
        <v>6.9564366340637207</v>
      </c>
      <c r="H156" s="68">
        <f>Summary!I290</f>
        <v>1036.347900390625</v>
      </c>
      <c r="I156" s="68">
        <f t="shared" si="7"/>
        <v>470.07911683398436</v>
      </c>
      <c r="J156" s="14">
        <f>Summary!J290</f>
        <v>64</v>
      </c>
      <c r="K156" s="68">
        <f>Summary!K290</f>
        <v>341.84201049804687</v>
      </c>
      <c r="L156" s="68">
        <f t="shared" si="8"/>
        <v>753.63173318420399</v>
      </c>
      <c r="M156" s="14">
        <f>Summary!L290</f>
        <v>39</v>
      </c>
      <c r="N156" s="68">
        <f>Summary!M290</f>
        <v>6</v>
      </c>
      <c r="O156" s="69">
        <f>Summary!N290</f>
        <v>1</v>
      </c>
      <c r="P156" s="15">
        <f>Summary!O290</f>
        <v>20</v>
      </c>
    </row>
    <row r="157" spans="1:16" x14ac:dyDescent="0.2">
      <c r="A157" s="154">
        <f>Summary!A291</f>
        <v>2162</v>
      </c>
      <c r="B157" s="9">
        <f>Summary!D291</f>
        <v>43264.451643518521</v>
      </c>
      <c r="C157" s="6">
        <f>Summary!E291</f>
        <v>542005</v>
      </c>
      <c r="D157" s="6">
        <f>Summary!F291</f>
        <v>-1320084</v>
      </c>
      <c r="E157" s="7">
        <f>Summary!G291</f>
        <v>135</v>
      </c>
      <c r="F157" s="167">
        <f t="shared" si="6"/>
        <v>246.88800000000001</v>
      </c>
      <c r="G157" s="55">
        <f>Summary!H291</f>
        <v>7.0267033576965332</v>
      </c>
      <c r="H157" s="68">
        <f>Summary!I291</f>
        <v>702.5057373046875</v>
      </c>
      <c r="I157" s="68">
        <f t="shared" si="7"/>
        <v>318.65098239550781</v>
      </c>
      <c r="J157" s="14">
        <f>Summary!J291</f>
        <v>29</v>
      </c>
      <c r="K157" s="68">
        <f>Summary!K291</f>
        <v>7.5388655662536621</v>
      </c>
      <c r="L157" s="68">
        <f t="shared" si="8"/>
        <v>16.620333804674146</v>
      </c>
      <c r="M157" s="14">
        <f>Summary!L291</f>
        <v>1</v>
      </c>
      <c r="N157" s="68">
        <f>Summary!M291</f>
        <v>36</v>
      </c>
      <c r="O157" s="69">
        <f>Summary!N291</f>
        <v>0</v>
      </c>
      <c r="P157" s="15">
        <f>Summary!O291</f>
        <v>10</v>
      </c>
    </row>
    <row r="158" spans="1:16" x14ac:dyDescent="0.2">
      <c r="A158" s="154">
        <f>Summary!A292</f>
        <v>2163</v>
      </c>
      <c r="B158" s="9">
        <f>Summary!D292</f>
        <v>43263.451643518521</v>
      </c>
      <c r="C158" s="6">
        <f>Summary!E292</f>
        <v>542000</v>
      </c>
      <c r="D158" s="6">
        <f>Summary!F292</f>
        <v>-1321840</v>
      </c>
      <c r="E158" s="7">
        <f>Summary!G292</f>
        <v>117</v>
      </c>
      <c r="F158" s="167">
        <f t="shared" si="6"/>
        <v>213.96959999999999</v>
      </c>
      <c r="G158" s="55">
        <f>Summary!H292</f>
        <v>6.9564361572265625</v>
      </c>
      <c r="H158" s="68">
        <f>Summary!I292</f>
        <v>646.83575439453125</v>
      </c>
      <c r="I158" s="68">
        <f t="shared" si="7"/>
        <v>293.3995235073242</v>
      </c>
      <c r="J158" s="14">
        <f>Summary!J292</f>
        <v>31</v>
      </c>
      <c r="K158" s="68">
        <f>Summary!K292</f>
        <v>88.758285522460937</v>
      </c>
      <c r="L158" s="68">
        <f t="shared" si="8"/>
        <v>195.67829142852781</v>
      </c>
      <c r="M158" s="14">
        <f>Summary!L292</f>
        <v>11</v>
      </c>
      <c r="N158" s="68">
        <f>Summary!M292</f>
        <v>5</v>
      </c>
      <c r="O158" s="69">
        <f>Summary!N292</f>
        <v>1</v>
      </c>
      <c r="P158" s="15">
        <f>Summary!O292</f>
        <v>3</v>
      </c>
    </row>
    <row r="159" spans="1:16" x14ac:dyDescent="0.2">
      <c r="A159" s="154">
        <f>Summary!A293</f>
        <v>2164</v>
      </c>
      <c r="B159" s="9">
        <f>Summary!D293</f>
        <v>43263.451643518521</v>
      </c>
      <c r="C159" s="6">
        <f>Summary!E293</f>
        <v>542001</v>
      </c>
      <c r="D159" s="6">
        <f>Summary!F293</f>
        <v>-1323524</v>
      </c>
      <c r="E159" s="7">
        <f>Summary!G293</f>
        <v>146</v>
      </c>
      <c r="F159" s="167">
        <f t="shared" si="6"/>
        <v>267.00479999999999</v>
      </c>
      <c r="G159" s="55">
        <f>Summary!H293</f>
        <v>6.9564361572265625</v>
      </c>
      <c r="H159" s="68">
        <f>Summary!I293</f>
        <v>1020.1721801757812</v>
      </c>
      <c r="I159" s="68">
        <f t="shared" si="7"/>
        <v>462.74193955029295</v>
      </c>
      <c r="J159" s="14">
        <f>Summary!J293</f>
        <v>33</v>
      </c>
      <c r="K159" s="68">
        <f>Summary!K293</f>
        <v>80.342391967773437</v>
      </c>
      <c r="L159" s="68">
        <f t="shared" si="8"/>
        <v>177.12444417999265</v>
      </c>
      <c r="M159" s="14">
        <f>Summary!L293</f>
        <v>10</v>
      </c>
      <c r="N159" s="68">
        <f>Summary!M293</f>
        <v>59</v>
      </c>
      <c r="O159" s="69">
        <f>Summary!N293</f>
        <v>2</v>
      </c>
      <c r="P159" s="15">
        <f>Summary!O293</f>
        <v>26</v>
      </c>
    </row>
    <row r="160" spans="1:16" x14ac:dyDescent="0.2">
      <c r="A160" s="154">
        <f>Summary!A294</f>
        <v>2165</v>
      </c>
      <c r="B160" s="9">
        <f>Summary!D294</f>
        <v>43257</v>
      </c>
      <c r="C160" s="6">
        <f>Summary!E294</f>
        <v>542005</v>
      </c>
      <c r="D160" s="6">
        <f>Summary!F294</f>
        <v>-1325201</v>
      </c>
      <c r="E160" s="7">
        <f>Summary!G294</f>
        <v>214</v>
      </c>
      <c r="F160" s="167">
        <f t="shared" si="6"/>
        <v>391.36320000000001</v>
      </c>
      <c r="G160" s="55">
        <f>Summary!H294</f>
        <v>6.9564361572265625</v>
      </c>
      <c r="H160" s="68">
        <f>Summary!I294</f>
        <v>808.662353515625</v>
      </c>
      <c r="I160" s="68">
        <f t="shared" si="7"/>
        <v>366.80277425585939</v>
      </c>
      <c r="J160" s="14">
        <f>Summary!J294</f>
        <v>25</v>
      </c>
      <c r="K160" s="68">
        <f>Summary!K294</f>
        <v>66.617462158203125</v>
      </c>
      <c r="L160" s="68">
        <f t="shared" si="8"/>
        <v>146.86618942321775</v>
      </c>
      <c r="M160" s="14">
        <f>Summary!L294</f>
        <v>8</v>
      </c>
      <c r="N160" s="68">
        <f>Summary!M294</f>
        <v>120</v>
      </c>
      <c r="O160" s="69">
        <f>Summary!N294</f>
        <v>0</v>
      </c>
      <c r="P160" s="15">
        <f>Summary!O294</f>
        <v>7</v>
      </c>
    </row>
    <row r="161" spans="1:16" x14ac:dyDescent="0.2">
      <c r="A161" s="154">
        <f>Summary!A295</f>
        <v>2166</v>
      </c>
      <c r="B161" s="9">
        <f>Summary!D295</f>
        <v>43257</v>
      </c>
      <c r="C161" s="6">
        <f>Summary!E295</f>
        <v>542001</v>
      </c>
      <c r="D161" s="6">
        <f>Summary!F295</f>
        <v>-1330965</v>
      </c>
      <c r="E161" s="7">
        <f>Summary!G295</f>
        <v>254</v>
      </c>
      <c r="F161" s="167">
        <f t="shared" si="6"/>
        <v>464.51519999999999</v>
      </c>
      <c r="G161" s="55">
        <f>Summary!H295</f>
        <v>6.9564361572265625</v>
      </c>
      <c r="H161" s="68">
        <f>Summary!I295</f>
        <v>1772.619384765625</v>
      </c>
      <c r="I161" s="68">
        <f t="shared" si="7"/>
        <v>804.04597197460942</v>
      </c>
      <c r="J161" s="14">
        <f>Summary!J295</f>
        <v>50</v>
      </c>
      <c r="K161" s="68">
        <f>Summary!K295</f>
        <v>7.5388655662536621</v>
      </c>
      <c r="L161" s="68">
        <f t="shared" si="8"/>
        <v>16.620333804674146</v>
      </c>
      <c r="M161" s="14">
        <f>Summary!L295</f>
        <v>1</v>
      </c>
      <c r="N161" s="68">
        <f>Summary!M295</f>
        <v>73</v>
      </c>
      <c r="O161" s="69">
        <f>Summary!N295</f>
        <v>0</v>
      </c>
      <c r="P161" s="15">
        <f>Summary!O295</f>
        <v>4</v>
      </c>
    </row>
    <row r="162" spans="1:16" x14ac:dyDescent="0.2">
      <c r="A162" s="154">
        <f>Summary!A296</f>
        <v>2167</v>
      </c>
      <c r="B162" s="9">
        <f>Summary!D296</f>
        <v>43258</v>
      </c>
      <c r="C162" s="6">
        <f>Summary!E296</f>
        <v>542000</v>
      </c>
      <c r="D162" s="6">
        <f>Summary!F296</f>
        <v>-1332578</v>
      </c>
      <c r="E162" s="7">
        <f>Summary!G296</f>
        <v>130</v>
      </c>
      <c r="F162" s="167">
        <f t="shared" si="6"/>
        <v>237.744</v>
      </c>
      <c r="G162" s="55">
        <f>Summary!H296</f>
        <v>6.9564366340637207</v>
      </c>
      <c r="H162" s="68">
        <f>Summary!I296</f>
        <v>2363.40673828125</v>
      </c>
      <c r="I162" s="68">
        <f t="shared" si="7"/>
        <v>1072.0223892304687</v>
      </c>
      <c r="J162" s="14">
        <f>Summary!J296</f>
        <v>103</v>
      </c>
      <c r="K162" s="68">
        <f>Summary!K296</f>
        <v>133.03778076171875</v>
      </c>
      <c r="L162" s="68">
        <f t="shared" si="8"/>
        <v>293.29775222290039</v>
      </c>
      <c r="M162" s="14">
        <f>Summary!L296</f>
        <v>17</v>
      </c>
      <c r="N162" s="68">
        <f>Summary!M296</f>
        <v>18</v>
      </c>
      <c r="O162" s="69">
        <f>Summary!N296</f>
        <v>4</v>
      </c>
      <c r="P162" s="15">
        <f>Summary!O296</f>
        <v>39</v>
      </c>
    </row>
    <row r="163" spans="1:16" x14ac:dyDescent="0.2">
      <c r="A163" s="154">
        <f>Summary!A297</f>
        <v>2168</v>
      </c>
      <c r="B163" s="9">
        <f>Summary!D297</f>
        <v>43258</v>
      </c>
      <c r="C163" s="6">
        <f>Summary!E297</f>
        <v>542004</v>
      </c>
      <c r="D163" s="6">
        <f>Summary!F297</f>
        <v>-1334303</v>
      </c>
      <c r="E163" s="7">
        <f>Summary!G297</f>
        <v>136</v>
      </c>
      <c r="F163" s="167">
        <f t="shared" si="6"/>
        <v>248.71680000000001</v>
      </c>
      <c r="G163" s="55">
        <f>Summary!H297</f>
        <v>7.0267033576965332</v>
      </c>
      <c r="H163" s="68">
        <f>Summary!I297</f>
        <v>945.12982177734375</v>
      </c>
      <c r="I163" s="68">
        <f t="shared" si="7"/>
        <v>428.70332611962891</v>
      </c>
      <c r="J163" s="14">
        <f>Summary!J297</f>
        <v>39</v>
      </c>
      <c r="K163" s="68">
        <f>Summary!K297</f>
        <v>82.375381469726563</v>
      </c>
      <c r="L163" s="68">
        <f t="shared" si="8"/>
        <v>181.60641349578856</v>
      </c>
      <c r="M163" s="14">
        <f>Summary!L297</f>
        <v>9</v>
      </c>
      <c r="N163" s="68">
        <f>Summary!M297</f>
        <v>12</v>
      </c>
      <c r="O163" s="69">
        <f>Summary!N297</f>
        <v>1</v>
      </c>
      <c r="P163" s="15">
        <f>Summary!O297</f>
        <v>10</v>
      </c>
    </row>
    <row r="164" spans="1:16" x14ac:dyDescent="0.2">
      <c r="A164" s="154">
        <f>Summary!A298</f>
        <v>2169</v>
      </c>
      <c r="B164" s="9">
        <f>Summary!D298</f>
        <v>43273</v>
      </c>
      <c r="C164" s="6">
        <f>Summary!E298</f>
        <v>542999</v>
      </c>
      <c r="D164" s="6">
        <f>Summary!F298</f>
        <v>-1303500</v>
      </c>
      <c r="E164" s="7">
        <f>Summary!G298</f>
        <v>65</v>
      </c>
      <c r="F164" s="167">
        <f t="shared" si="6"/>
        <v>118.872</v>
      </c>
      <c r="G164" s="55">
        <f>Summary!H298</f>
        <v>7.0267033576965332</v>
      </c>
      <c r="H164" s="68">
        <f>Summary!I298</f>
        <v>321.8720703125</v>
      </c>
      <c r="I164" s="68">
        <f t="shared" si="7"/>
        <v>145.9985961171875</v>
      </c>
      <c r="J164" s="14">
        <f>Summary!J298</f>
        <v>10</v>
      </c>
      <c r="K164" s="68">
        <f>Summary!K298</f>
        <v>23.770593643188477</v>
      </c>
      <c r="L164" s="68">
        <f t="shared" si="8"/>
        <v>52.405126157646173</v>
      </c>
      <c r="M164" s="14">
        <f>Summary!L298</f>
        <v>3</v>
      </c>
      <c r="N164" s="68">
        <f>Summary!M298</f>
        <v>16</v>
      </c>
      <c r="O164" s="69">
        <f>Summary!N298</f>
        <v>0</v>
      </c>
      <c r="P164" s="15">
        <f>Summary!O298</f>
        <v>0</v>
      </c>
    </row>
    <row r="165" spans="1:16" x14ac:dyDescent="0.2">
      <c r="A165" s="154">
        <f>Summary!A299</f>
        <v>2170</v>
      </c>
      <c r="B165" s="9">
        <f>Summary!D299</f>
        <v>43275</v>
      </c>
      <c r="C165" s="6">
        <f>Summary!E299</f>
        <v>543011</v>
      </c>
      <c r="D165" s="6">
        <f>Summary!F299</f>
        <v>-1310891</v>
      </c>
      <c r="E165" s="7">
        <f>Summary!G299</f>
        <v>77</v>
      </c>
      <c r="F165" s="167">
        <f t="shared" si="6"/>
        <v>140.8176</v>
      </c>
      <c r="G165" s="55">
        <f>Summary!H299</f>
        <v>7.0267033576965332</v>
      </c>
      <c r="H165" s="68">
        <f>Summary!I299</f>
        <v>1434.7247314453125</v>
      </c>
      <c r="I165" s="68">
        <f t="shared" si="7"/>
        <v>650.7796603857422</v>
      </c>
      <c r="J165" s="14">
        <f>Summary!J299</f>
        <v>88</v>
      </c>
      <c r="K165" s="68">
        <f>Summary!K299</f>
        <v>274.80255126953125</v>
      </c>
      <c r="L165" s="68">
        <f t="shared" si="8"/>
        <v>605.8352005798339</v>
      </c>
      <c r="M165" s="14">
        <f>Summary!L299</f>
        <v>31</v>
      </c>
      <c r="N165" s="68">
        <f>Summary!M299</f>
        <v>15</v>
      </c>
      <c r="O165" s="69">
        <f>Summary!N299</f>
        <v>1</v>
      </c>
      <c r="P165" s="15">
        <f>Summary!O299</f>
        <v>1</v>
      </c>
    </row>
    <row r="166" spans="1:16" x14ac:dyDescent="0.2">
      <c r="A166" s="154">
        <f>Summary!A300</f>
        <v>2171</v>
      </c>
      <c r="B166" s="9">
        <f>Summary!D300</f>
        <v>43274</v>
      </c>
      <c r="C166" s="6">
        <f>Summary!E300</f>
        <v>543015</v>
      </c>
      <c r="D166" s="6">
        <f>Summary!F300</f>
        <v>-1312585</v>
      </c>
      <c r="E166" s="7">
        <f>Summary!G300</f>
        <v>59</v>
      </c>
      <c r="F166" s="167">
        <f t="shared" si="6"/>
        <v>107.89919999999999</v>
      </c>
      <c r="G166" s="55">
        <f>Summary!H300</f>
        <v>6.9564361572265625</v>
      </c>
      <c r="H166" s="68">
        <f>Summary!I300</f>
        <v>3794.70361328125</v>
      </c>
      <c r="I166" s="68">
        <f t="shared" si="7"/>
        <v>1721.2472013554686</v>
      </c>
      <c r="J166" s="14">
        <f>Summary!J300</f>
        <v>175</v>
      </c>
      <c r="K166" s="68">
        <f>Summary!K300</f>
        <v>663.79608154296875</v>
      </c>
      <c r="L166" s="68">
        <f t="shared" si="8"/>
        <v>1463.4181172912597</v>
      </c>
      <c r="M166" s="14">
        <f>Summary!L300</f>
        <v>82</v>
      </c>
      <c r="N166" s="68">
        <f>Summary!M300</f>
        <v>0</v>
      </c>
      <c r="O166" s="69">
        <f>Summary!N300</f>
        <v>2</v>
      </c>
      <c r="P166" s="15">
        <f>Summary!O300</f>
        <v>30</v>
      </c>
    </row>
    <row r="167" spans="1:16" x14ac:dyDescent="0.2">
      <c r="A167" s="154">
        <f>Summary!A301</f>
        <v>2172</v>
      </c>
      <c r="B167" s="9">
        <f>Summary!D301</f>
        <v>43274</v>
      </c>
      <c r="C167" s="6">
        <f>Summary!E301</f>
        <v>543018</v>
      </c>
      <c r="D167" s="6">
        <f>Summary!F301</f>
        <v>-1314401</v>
      </c>
      <c r="E167" s="7">
        <f>Summary!G301</f>
        <v>186</v>
      </c>
      <c r="F167" s="167">
        <f t="shared" si="6"/>
        <v>340.15679999999998</v>
      </c>
      <c r="G167" s="55">
        <f>Summary!H301</f>
        <v>6.9564361572265625</v>
      </c>
      <c r="H167" s="68">
        <f>Summary!I301</f>
        <v>826.8896484375</v>
      </c>
      <c r="I167" s="68">
        <f t="shared" si="7"/>
        <v>375.07052941406249</v>
      </c>
      <c r="J167" s="14">
        <f>Summary!J301</f>
        <v>32</v>
      </c>
      <c r="K167" s="68">
        <f>Summary!K301</f>
        <v>0</v>
      </c>
      <c r="L167" s="68">
        <f t="shared" si="8"/>
        <v>0</v>
      </c>
      <c r="M167" s="14">
        <f>Summary!L301</f>
        <v>0</v>
      </c>
      <c r="N167" s="68">
        <f>Summary!M301</f>
        <v>54</v>
      </c>
      <c r="O167" s="69">
        <f>Summary!N301</f>
        <v>0</v>
      </c>
      <c r="P167" s="15">
        <f>Summary!O301</f>
        <v>0</v>
      </c>
    </row>
    <row r="168" spans="1:16" x14ac:dyDescent="0.2">
      <c r="A168" s="154">
        <f>Summary!A302</f>
        <v>2201</v>
      </c>
      <c r="B168" s="9">
        <f>Summary!D302</f>
        <v>43323</v>
      </c>
      <c r="C168" s="6">
        <f>Summary!E302</f>
        <v>481955</v>
      </c>
      <c r="D168" s="6">
        <f>Summary!F302</f>
        <v>-1231895</v>
      </c>
      <c r="E168" s="7">
        <f>Summary!G302</f>
        <v>46</v>
      </c>
      <c r="F168" s="167">
        <f t="shared" si="6"/>
        <v>84.124799999999993</v>
      </c>
      <c r="G168" s="55">
        <f>Summary!H302</f>
        <v>6.9564366340637207</v>
      </c>
      <c r="H168" s="68">
        <f>Summary!I302</f>
        <v>91.947456359863281</v>
      </c>
      <c r="I168" s="68">
        <f t="shared" si="7"/>
        <v>41.706630625183102</v>
      </c>
      <c r="J168" s="14">
        <f>Summary!J302</f>
        <v>4</v>
      </c>
      <c r="K168" s="68">
        <f>Summary!K302</f>
        <v>0</v>
      </c>
      <c r="L168" s="68">
        <f t="shared" si="8"/>
        <v>0</v>
      </c>
      <c r="M168" s="14">
        <f>Summary!L302</f>
        <v>0</v>
      </c>
      <c r="N168" s="68">
        <f>Summary!M302</f>
        <v>0</v>
      </c>
      <c r="O168" s="69">
        <f>Summary!N302</f>
        <v>0</v>
      </c>
      <c r="P168" s="15">
        <f>Summary!O302</f>
        <v>0</v>
      </c>
    </row>
    <row r="169" spans="1:16" x14ac:dyDescent="0.2">
      <c r="A169" s="154">
        <f>Summary!A303</f>
        <v>2202</v>
      </c>
      <c r="B169" s="9">
        <f>Summary!D303</f>
        <v>43323</v>
      </c>
      <c r="C169" s="6">
        <f>Summary!E303</f>
        <v>481766</v>
      </c>
      <c r="D169" s="6">
        <f>Summary!F303</f>
        <v>-1233722</v>
      </c>
      <c r="E169" s="7">
        <f>Summary!G303</f>
        <v>85</v>
      </c>
      <c r="F169" s="167">
        <f t="shared" si="6"/>
        <v>155.44800000000001</v>
      </c>
      <c r="G169" s="55">
        <f>Summary!H303</f>
        <v>2.9813299179077148</v>
      </c>
      <c r="H169" s="68">
        <f>Summary!I303</f>
        <v>45.338169097900391</v>
      </c>
      <c r="I169" s="68">
        <f t="shared" si="7"/>
        <v>20.565030797454835</v>
      </c>
      <c r="J169" s="14">
        <f>Summary!J303</f>
        <v>1</v>
      </c>
      <c r="K169" s="68">
        <f>Summary!K303</f>
        <v>0</v>
      </c>
      <c r="L169" s="68">
        <f t="shared" si="8"/>
        <v>0</v>
      </c>
      <c r="M169" s="14">
        <f>Summary!L303</f>
        <v>0</v>
      </c>
      <c r="N169" s="68">
        <f>Summary!M303</f>
        <v>0</v>
      </c>
      <c r="O169" s="69">
        <f>Summary!N303</f>
        <v>0</v>
      </c>
      <c r="P169" s="15">
        <f>Summary!O303</f>
        <v>0</v>
      </c>
    </row>
    <row r="170" spans="1:16" x14ac:dyDescent="0.2">
      <c r="A170" s="154">
        <f>Summary!A304</f>
        <v>2203</v>
      </c>
      <c r="B170" s="9">
        <f>Summary!D304</f>
        <v>43324</v>
      </c>
      <c r="C170" s="6">
        <f>Summary!E304</f>
        <v>481996</v>
      </c>
      <c r="D170" s="6">
        <f>Summary!F304</f>
        <v>-1235160</v>
      </c>
      <c r="E170" s="7">
        <f>Summary!G304</f>
        <v>78</v>
      </c>
      <c r="F170" s="167">
        <f t="shared" si="6"/>
        <v>142.6464</v>
      </c>
      <c r="G170" s="55">
        <f>Summary!H304</f>
        <v>6.9564361572265625</v>
      </c>
      <c r="H170" s="68">
        <f>Summary!I304</f>
        <v>31.952999114990234</v>
      </c>
      <c r="I170" s="68">
        <f t="shared" si="7"/>
        <v>14.49362477456665</v>
      </c>
      <c r="J170" s="14">
        <f>Summary!J304</f>
        <v>1</v>
      </c>
      <c r="K170" s="68">
        <f>Summary!K304</f>
        <v>0</v>
      </c>
      <c r="L170" s="68">
        <f t="shared" si="8"/>
        <v>0</v>
      </c>
      <c r="M170" s="14">
        <f>Summary!L304</f>
        <v>0</v>
      </c>
      <c r="N170" s="68">
        <f>Summary!M304</f>
        <v>0</v>
      </c>
      <c r="O170" s="69">
        <f>Summary!N304</f>
        <v>0</v>
      </c>
      <c r="P170" s="15">
        <f>Summary!O304</f>
        <v>0</v>
      </c>
    </row>
    <row r="171" spans="1:16" x14ac:dyDescent="0.2">
      <c r="A171" s="154">
        <f>Summary!A305</f>
        <v>2204</v>
      </c>
      <c r="B171" s="9">
        <f>Summary!D305</f>
        <v>43324</v>
      </c>
      <c r="C171" s="6">
        <f>Summary!E305</f>
        <v>482219</v>
      </c>
      <c r="D171" s="6">
        <f>Summary!F305</f>
        <v>-1240645</v>
      </c>
      <c r="E171" s="7">
        <f>Summary!G305</f>
        <v>77</v>
      </c>
      <c r="F171" s="167">
        <f t="shared" si="6"/>
        <v>140.8176</v>
      </c>
      <c r="G171" s="55">
        <f>Summary!H305</f>
        <v>6.9564366340637207</v>
      </c>
      <c r="H171" s="68">
        <f>Summary!I305</f>
        <v>0</v>
      </c>
      <c r="I171" s="68">
        <f t="shared" si="7"/>
        <v>0</v>
      </c>
      <c r="J171" s="14">
        <f>Summary!J305</f>
        <v>0</v>
      </c>
      <c r="K171" s="68">
        <f>Summary!K305</f>
        <v>0</v>
      </c>
      <c r="L171" s="68">
        <f t="shared" si="8"/>
        <v>0</v>
      </c>
      <c r="M171" s="14">
        <f>Summary!L305</f>
        <v>0</v>
      </c>
      <c r="N171" s="68">
        <f>Summary!M305</f>
        <v>0</v>
      </c>
      <c r="O171" s="69">
        <f>Summary!N305</f>
        <v>0</v>
      </c>
      <c r="P171" s="15">
        <f>Summary!O305</f>
        <v>0</v>
      </c>
    </row>
    <row r="172" spans="1:16" x14ac:dyDescent="0.2">
      <c r="A172" s="154">
        <f>Summary!A306</f>
        <v>2205</v>
      </c>
      <c r="B172" s="9">
        <f>Summary!D306</f>
        <v>43312</v>
      </c>
      <c r="C172" s="6">
        <f>Summary!E306</f>
        <v>482000</v>
      </c>
      <c r="D172" s="6">
        <f>Summary!F306</f>
        <v>-1260798</v>
      </c>
      <c r="E172" s="7">
        <f>Summary!G306</f>
        <v>330</v>
      </c>
      <c r="F172" s="167">
        <f t="shared" si="6"/>
        <v>603.50400000000002</v>
      </c>
      <c r="G172" s="55">
        <f>Summary!H306</f>
        <v>6.9564361572265625</v>
      </c>
      <c r="H172" s="68">
        <f>Summary!I306</f>
        <v>17.103073120117188</v>
      </c>
      <c r="I172" s="68">
        <f t="shared" si="7"/>
        <v>7.757817142700195</v>
      </c>
      <c r="J172" s="14">
        <f>Summary!J306</f>
        <v>1</v>
      </c>
      <c r="K172" s="68">
        <f>Summary!K306</f>
        <v>10.142650604248047</v>
      </c>
      <c r="L172" s="68">
        <f t="shared" si="8"/>
        <v>22.360690375137327</v>
      </c>
      <c r="M172" s="14">
        <f>Summary!L306</f>
        <v>1</v>
      </c>
      <c r="N172" s="68">
        <f>Summary!M306</f>
        <v>68</v>
      </c>
      <c r="O172" s="69">
        <f>Summary!N306</f>
        <v>0</v>
      </c>
      <c r="P172" s="15">
        <f>Summary!O306</f>
        <v>1</v>
      </c>
    </row>
    <row r="173" spans="1:16" x14ac:dyDescent="0.2">
      <c r="A173" s="154">
        <f>Summary!A307</f>
        <v>2206</v>
      </c>
      <c r="B173" s="9">
        <f>Summary!D307</f>
        <v>43325</v>
      </c>
      <c r="C173" s="6">
        <f>Summary!E307</f>
        <v>483007</v>
      </c>
      <c r="D173" s="6">
        <f>Summary!F307</f>
        <v>-1242262</v>
      </c>
      <c r="E173" s="7">
        <f>Summary!G307</f>
        <v>31</v>
      </c>
      <c r="F173" s="167">
        <f t="shared" si="6"/>
        <v>56.692799999999998</v>
      </c>
      <c r="G173" s="55">
        <f>Summary!H307</f>
        <v>6.9564366340637207</v>
      </c>
      <c r="H173" s="68">
        <f>Summary!I307</f>
        <v>26.818401336669922</v>
      </c>
      <c r="I173" s="68">
        <f t="shared" si="7"/>
        <v>12.164612299102783</v>
      </c>
      <c r="J173" s="14">
        <f>Summary!J307</f>
        <v>1</v>
      </c>
      <c r="K173" s="68">
        <f>Summary!K307</f>
        <v>6.5804800987243652</v>
      </c>
      <c r="L173" s="68">
        <f t="shared" si="8"/>
        <v>14.507458035249709</v>
      </c>
      <c r="M173" s="14">
        <f>Summary!L307</f>
        <v>1</v>
      </c>
      <c r="N173" s="68">
        <f>Summary!M307</f>
        <v>0</v>
      </c>
      <c r="O173" s="69">
        <f>Summary!N307</f>
        <v>2</v>
      </c>
      <c r="P173" s="15">
        <f>Summary!O307</f>
        <v>0</v>
      </c>
    </row>
    <row r="174" spans="1:16" x14ac:dyDescent="0.2">
      <c r="A174" s="154">
        <f>Summary!A308</f>
        <v>2207</v>
      </c>
      <c r="B174" s="9">
        <f>Summary!D308</f>
        <v>43325</v>
      </c>
      <c r="C174" s="6">
        <f>Summary!E308</f>
        <v>483042</v>
      </c>
      <c r="D174" s="6">
        <f>Summary!F308</f>
        <v>-1243534</v>
      </c>
      <c r="E174" s="7">
        <f>Summary!G308</f>
        <v>109</v>
      </c>
      <c r="F174" s="167">
        <f t="shared" si="6"/>
        <v>199.33920000000001</v>
      </c>
      <c r="G174" s="55">
        <f>Summary!H308</f>
        <v>6.9564366340637207</v>
      </c>
      <c r="H174" s="68">
        <f>Summary!I308</f>
        <v>22.284582138061523</v>
      </c>
      <c r="I174" s="68">
        <f t="shared" si="7"/>
        <v>10.108108181167603</v>
      </c>
      <c r="J174" s="14">
        <f>Summary!J308</f>
        <v>1</v>
      </c>
      <c r="K174" s="68">
        <f>Summary!K308</f>
        <v>0</v>
      </c>
      <c r="L174" s="68">
        <f t="shared" si="8"/>
        <v>0</v>
      </c>
      <c r="M174" s="14">
        <f>Summary!L308</f>
        <v>0</v>
      </c>
      <c r="N174" s="68">
        <f>Summary!M308</f>
        <v>0</v>
      </c>
      <c r="O174" s="69">
        <f>Summary!N308</f>
        <v>0</v>
      </c>
      <c r="P174" s="15">
        <f>Summary!O308</f>
        <v>0</v>
      </c>
    </row>
    <row r="175" spans="1:16" x14ac:dyDescent="0.2">
      <c r="A175" s="154">
        <f>Summary!A309</f>
        <v>2208</v>
      </c>
      <c r="B175" s="9">
        <f>Summary!D309</f>
        <v>43310</v>
      </c>
      <c r="C175" s="6">
        <f>Summary!E309</f>
        <v>483000</v>
      </c>
      <c r="D175" s="6">
        <f>Summary!F309</f>
        <v>-1250793</v>
      </c>
      <c r="E175" s="7">
        <f>Summary!G309</f>
        <v>75</v>
      </c>
      <c r="F175" s="167">
        <f t="shared" si="6"/>
        <v>137.16</v>
      </c>
      <c r="G175" s="55">
        <f>Summary!H309</f>
        <v>6.9564361572265625</v>
      </c>
      <c r="H175" s="68">
        <f>Summary!I309</f>
        <v>54.056922912597656</v>
      </c>
      <c r="I175" s="68">
        <f t="shared" si="7"/>
        <v>24.519787777770997</v>
      </c>
      <c r="J175" s="14">
        <f>Summary!J309</f>
        <v>3</v>
      </c>
      <c r="K175" s="68">
        <f>Summary!K309</f>
        <v>0</v>
      </c>
      <c r="L175" s="68">
        <f t="shared" si="8"/>
        <v>0</v>
      </c>
      <c r="M175" s="14">
        <f>Summary!L309</f>
        <v>0</v>
      </c>
      <c r="N175" s="68">
        <f>Summary!M309</f>
        <v>10</v>
      </c>
      <c r="O175" s="69">
        <f>Summary!N309</f>
        <v>0</v>
      </c>
      <c r="P175" s="15">
        <f>Summary!O309</f>
        <v>0</v>
      </c>
    </row>
    <row r="176" spans="1:16" x14ac:dyDescent="0.2">
      <c r="A176" s="154">
        <f>Summary!A310</f>
        <v>2209</v>
      </c>
      <c r="B176" s="9">
        <f>Summary!D310</f>
        <v>43310</v>
      </c>
      <c r="C176" s="6">
        <f>Summary!E310</f>
        <v>483928</v>
      </c>
      <c r="D176" s="6">
        <f>Summary!F310</f>
        <v>-1245192</v>
      </c>
      <c r="E176" s="7">
        <f>Summary!G310</f>
        <v>15</v>
      </c>
      <c r="F176" s="167">
        <f t="shared" si="6"/>
        <v>27.431999999999999</v>
      </c>
      <c r="G176" s="55">
        <f>Summary!H310</f>
        <v>6.9564361572265625</v>
      </c>
      <c r="H176" s="68">
        <f>Summary!I310</f>
        <v>0</v>
      </c>
      <c r="I176" s="68">
        <f t="shared" si="7"/>
        <v>0</v>
      </c>
      <c r="J176" s="14">
        <f>Summary!J310</f>
        <v>0</v>
      </c>
      <c r="K176" s="68">
        <f>Summary!K310</f>
        <v>0</v>
      </c>
      <c r="L176" s="68">
        <f t="shared" si="8"/>
        <v>0</v>
      </c>
      <c r="M176" s="14">
        <f>Summary!L310</f>
        <v>0</v>
      </c>
      <c r="N176" s="68">
        <f>Summary!M310</f>
        <v>0</v>
      </c>
      <c r="O176" s="69">
        <f>Summary!N310</f>
        <v>0</v>
      </c>
      <c r="P176" s="15">
        <f>Summary!O310</f>
        <v>0</v>
      </c>
    </row>
    <row r="177" spans="1:16" x14ac:dyDescent="0.2">
      <c r="A177" s="154">
        <f>Summary!A311</f>
        <v>2210</v>
      </c>
      <c r="B177" s="9">
        <f>Summary!D311</f>
        <v>43313</v>
      </c>
      <c r="C177" s="6">
        <f>Summary!E311</f>
        <v>483997</v>
      </c>
      <c r="D177" s="6">
        <f>Summary!F311</f>
        <v>-1262221</v>
      </c>
      <c r="E177" s="7">
        <f>Summary!G311</f>
        <v>347</v>
      </c>
      <c r="F177" s="167">
        <f t="shared" si="6"/>
        <v>634.59360000000004</v>
      </c>
      <c r="G177" s="55">
        <f>Summary!H311</f>
        <v>6.9564361572265625</v>
      </c>
      <c r="H177" s="68">
        <f>Summary!I311</f>
        <v>0</v>
      </c>
      <c r="I177" s="68">
        <f t="shared" si="7"/>
        <v>0</v>
      </c>
      <c r="J177" s="14">
        <f>Summary!J311</f>
        <v>0</v>
      </c>
      <c r="K177" s="68">
        <f>Summary!K311</f>
        <v>0</v>
      </c>
      <c r="L177" s="68">
        <f t="shared" si="8"/>
        <v>0</v>
      </c>
      <c r="M177" s="14">
        <f>Summary!L311</f>
        <v>0</v>
      </c>
      <c r="N177" s="68">
        <f>Summary!M311</f>
        <v>99</v>
      </c>
      <c r="O177" s="69">
        <f>Summary!N311</f>
        <v>0</v>
      </c>
      <c r="P177" s="15">
        <f>Summary!O311</f>
        <v>2</v>
      </c>
    </row>
    <row r="178" spans="1:16" x14ac:dyDescent="0.2">
      <c r="A178" s="154">
        <f>Summary!A312</f>
        <v>2211</v>
      </c>
      <c r="B178" s="9">
        <f>Summary!D312</f>
        <v>43322</v>
      </c>
      <c r="C178" s="6">
        <f>Summary!E312</f>
        <v>484968</v>
      </c>
      <c r="D178" s="6">
        <f>Summary!F312</f>
        <v>-1230604</v>
      </c>
      <c r="E178" s="7">
        <f>Summary!G312</f>
        <v>98</v>
      </c>
      <c r="F178" s="167">
        <f t="shared" si="6"/>
        <v>179.22239999999999</v>
      </c>
      <c r="G178" s="55">
        <f>Summary!H312</f>
        <v>7.0267033576965332</v>
      </c>
      <c r="H178" s="68">
        <f>Summary!I312</f>
        <v>0</v>
      </c>
      <c r="I178" s="68">
        <f t="shared" si="7"/>
        <v>0</v>
      </c>
      <c r="J178" s="14">
        <f>Summary!J312</f>
        <v>0</v>
      </c>
      <c r="K178" s="68">
        <f>Summary!K312</f>
        <v>0</v>
      </c>
      <c r="L178" s="68">
        <f t="shared" si="8"/>
        <v>0</v>
      </c>
      <c r="M178" s="14">
        <f>Summary!L312</f>
        <v>0</v>
      </c>
      <c r="N178" s="68">
        <f>Summary!M312</f>
        <v>0</v>
      </c>
      <c r="O178" s="69">
        <f>Summary!N312</f>
        <v>0</v>
      </c>
      <c r="P178" s="15">
        <f>Summary!O312</f>
        <v>0</v>
      </c>
    </row>
    <row r="179" spans="1:16" x14ac:dyDescent="0.2">
      <c r="A179" s="154">
        <f>Summary!A313</f>
        <v>2212</v>
      </c>
      <c r="B179" s="9">
        <f>Summary!D313</f>
        <v>43322</v>
      </c>
      <c r="C179" s="6">
        <f>Summary!E313</f>
        <v>484861</v>
      </c>
      <c r="D179" s="6">
        <f>Summary!F313</f>
        <v>-1232002</v>
      </c>
      <c r="E179" s="7">
        <f>Summary!G313</f>
        <v>50</v>
      </c>
      <c r="F179" s="167">
        <f t="shared" si="6"/>
        <v>91.44</v>
      </c>
      <c r="G179" s="55">
        <f>Summary!H313</f>
        <v>6.88616943359375</v>
      </c>
      <c r="H179" s="68">
        <f>Summary!I313</f>
        <v>0</v>
      </c>
      <c r="I179" s="68">
        <f t="shared" si="7"/>
        <v>0</v>
      </c>
      <c r="J179" s="14">
        <f>Summary!J313</f>
        <v>0</v>
      </c>
      <c r="K179" s="68">
        <f>Summary!K313</f>
        <v>0</v>
      </c>
      <c r="L179" s="68">
        <f t="shared" si="8"/>
        <v>0</v>
      </c>
      <c r="M179" s="14">
        <f>Summary!L313</f>
        <v>0</v>
      </c>
      <c r="N179" s="68">
        <f>Summary!M313</f>
        <v>0</v>
      </c>
      <c r="O179" s="69">
        <f>Summary!N313</f>
        <v>0</v>
      </c>
      <c r="P179" s="15">
        <f>Summary!O313</f>
        <v>0</v>
      </c>
    </row>
    <row r="180" spans="1:16" x14ac:dyDescent="0.2">
      <c r="A180" s="154">
        <f>Summary!A314</f>
        <v>2213</v>
      </c>
      <c r="B180" s="9">
        <f>Summary!D314</f>
        <v>43311</v>
      </c>
      <c r="C180" s="6">
        <f>Summary!E314</f>
        <v>484998</v>
      </c>
      <c r="D180" s="6">
        <f>Summary!F314</f>
        <v>-1252303</v>
      </c>
      <c r="E180" s="7">
        <f>Summary!G314</f>
        <v>37</v>
      </c>
      <c r="F180" s="167">
        <f t="shared" si="6"/>
        <v>67.665599999999998</v>
      </c>
      <c r="G180" s="55">
        <f>Summary!H314</f>
        <v>7.0267033576965332</v>
      </c>
      <c r="H180" s="68">
        <f>Summary!I314</f>
        <v>218.18424987792969</v>
      </c>
      <c r="I180" s="68">
        <f t="shared" si="7"/>
        <v>98.966630270629878</v>
      </c>
      <c r="J180" s="14">
        <f>Summary!J314</f>
        <v>8</v>
      </c>
      <c r="K180" s="68">
        <f>Summary!K314</f>
        <v>6.2807421684265137</v>
      </c>
      <c r="L180" s="68">
        <f t="shared" si="8"/>
        <v>13.846649799356459</v>
      </c>
      <c r="M180" s="14">
        <f>Summary!L314</f>
        <v>1</v>
      </c>
      <c r="N180" s="68">
        <f>Summary!M314</f>
        <v>0</v>
      </c>
      <c r="O180" s="69">
        <f>Summary!N314</f>
        <v>0</v>
      </c>
      <c r="P180" s="15">
        <f>Summary!O314</f>
        <v>11</v>
      </c>
    </row>
    <row r="181" spans="1:16" x14ac:dyDescent="0.2">
      <c r="A181" s="154">
        <f>Summary!A315</f>
        <v>2214</v>
      </c>
      <c r="B181" s="9">
        <f>Summary!D315</f>
        <v>43313</v>
      </c>
      <c r="C181" s="6">
        <f>Summary!E315</f>
        <v>484980</v>
      </c>
      <c r="D181" s="6">
        <f>Summary!F315</f>
        <v>-1263791</v>
      </c>
      <c r="E181" s="7">
        <f>Summary!G315</f>
        <v>297</v>
      </c>
      <c r="F181" s="167">
        <f t="shared" si="6"/>
        <v>543.15359999999998</v>
      </c>
      <c r="G181" s="55">
        <f>Summary!H315</f>
        <v>7.0267033576965332</v>
      </c>
      <c r="H181" s="68">
        <f>Summary!I315</f>
        <v>0</v>
      </c>
      <c r="I181" s="68">
        <f t="shared" si="7"/>
        <v>0</v>
      </c>
      <c r="J181" s="14">
        <f>Summary!J315</f>
        <v>0</v>
      </c>
      <c r="K181" s="68">
        <f>Summary!K315</f>
        <v>0</v>
      </c>
      <c r="L181" s="68">
        <f t="shared" si="8"/>
        <v>0</v>
      </c>
      <c r="M181" s="14">
        <f>Summary!L315</f>
        <v>0</v>
      </c>
      <c r="N181" s="68">
        <f>Summary!M315</f>
        <v>103</v>
      </c>
      <c r="O181" s="69">
        <f>Summary!N315</f>
        <v>0</v>
      </c>
      <c r="P181" s="15">
        <f>Summary!O315</f>
        <v>4</v>
      </c>
    </row>
    <row r="182" spans="1:16" x14ac:dyDescent="0.2">
      <c r="A182" s="154">
        <f>Summary!A316</f>
        <v>2215</v>
      </c>
      <c r="B182" s="9">
        <f>Summary!D316</f>
        <v>43322</v>
      </c>
      <c r="C182" s="6">
        <f>Summary!E316</f>
        <v>485897</v>
      </c>
      <c r="D182" s="6">
        <f>Summary!F316</f>
        <v>-1232025</v>
      </c>
      <c r="E182" s="7">
        <f>Summary!G316</f>
        <v>113</v>
      </c>
      <c r="F182" s="167">
        <f t="shared" si="6"/>
        <v>206.65440000000001</v>
      </c>
      <c r="G182" s="55">
        <f>Summary!H316</f>
        <v>6.9564361572265625</v>
      </c>
      <c r="H182" s="68">
        <f>Summary!I316</f>
        <v>0</v>
      </c>
      <c r="I182" s="68">
        <f t="shared" si="7"/>
        <v>0</v>
      </c>
      <c r="J182" s="14">
        <f>Summary!J316</f>
        <v>0</v>
      </c>
      <c r="K182" s="68">
        <f>Summary!K316</f>
        <v>0</v>
      </c>
      <c r="L182" s="68">
        <f t="shared" si="8"/>
        <v>0</v>
      </c>
      <c r="M182" s="14">
        <f>Summary!L316</f>
        <v>0</v>
      </c>
      <c r="N182" s="68">
        <f>Summary!M316</f>
        <v>0</v>
      </c>
      <c r="O182" s="69">
        <f>Summary!N316</f>
        <v>0</v>
      </c>
      <c r="P182" s="15">
        <f>Summary!O316</f>
        <v>0</v>
      </c>
    </row>
    <row r="183" spans="1:16" x14ac:dyDescent="0.2">
      <c r="A183" s="154">
        <f>Summary!A317</f>
        <v>2216</v>
      </c>
      <c r="B183" s="9">
        <f>Summary!D317</f>
        <v>43321</v>
      </c>
      <c r="C183" s="6">
        <f>Summary!E317</f>
        <v>485963</v>
      </c>
      <c r="D183" s="6">
        <f>Summary!F317</f>
        <v>-1233605</v>
      </c>
      <c r="E183" s="7">
        <f>Summary!G317</f>
        <v>25</v>
      </c>
      <c r="F183" s="167">
        <f t="shared" si="6"/>
        <v>45.72</v>
      </c>
      <c r="G183" s="55">
        <f>Summary!H317</f>
        <v>6.9564361572265625</v>
      </c>
      <c r="H183" s="68">
        <f>Summary!I317</f>
        <v>0</v>
      </c>
      <c r="I183" s="68">
        <f t="shared" si="7"/>
        <v>0</v>
      </c>
      <c r="J183" s="14">
        <f>Summary!J317</f>
        <v>0</v>
      </c>
      <c r="K183" s="68">
        <f>Summary!K317</f>
        <v>0</v>
      </c>
      <c r="L183" s="68">
        <f t="shared" si="8"/>
        <v>0</v>
      </c>
      <c r="M183" s="14">
        <f>Summary!L317</f>
        <v>0</v>
      </c>
      <c r="N183" s="68">
        <f>Summary!M317</f>
        <v>0</v>
      </c>
      <c r="O183" s="69">
        <f>Summary!N317</f>
        <v>0</v>
      </c>
      <c r="P183" s="15">
        <f>Summary!O317</f>
        <v>0</v>
      </c>
    </row>
    <row r="184" spans="1:16" x14ac:dyDescent="0.2">
      <c r="A184" s="154">
        <f>Summary!A318</f>
        <v>2217</v>
      </c>
      <c r="B184" s="9">
        <f>Summary!D318</f>
        <v>43320</v>
      </c>
      <c r="C184" s="6">
        <f>Summary!E318</f>
        <v>490001</v>
      </c>
      <c r="D184" s="6">
        <f>Summary!F318</f>
        <v>-1255303</v>
      </c>
      <c r="E184" s="7">
        <f>Summary!G318</f>
        <v>24</v>
      </c>
      <c r="F184" s="167">
        <f t="shared" si="6"/>
        <v>43.891199999999998</v>
      </c>
      <c r="G184" s="55">
        <f>Summary!H318</f>
        <v>6.9564361572265625</v>
      </c>
      <c r="H184" s="68">
        <f>Summary!I318</f>
        <v>406.20684814453125</v>
      </c>
      <c r="I184" s="68">
        <f t="shared" si="7"/>
        <v>184.2521766635742</v>
      </c>
      <c r="J184" s="14">
        <f>Summary!J318</f>
        <v>10</v>
      </c>
      <c r="K184" s="68">
        <f>Summary!K318</f>
        <v>4.6773867607116699</v>
      </c>
      <c r="L184" s="68">
        <f t="shared" si="8"/>
        <v>10.31186040040016</v>
      </c>
      <c r="M184" s="14">
        <f>Summary!L318</f>
        <v>1</v>
      </c>
      <c r="N184" s="68">
        <f>Summary!M318</f>
        <v>0</v>
      </c>
      <c r="O184" s="69">
        <f>Summary!N318</f>
        <v>0</v>
      </c>
      <c r="P184" s="15">
        <f>Summary!O318</f>
        <v>25</v>
      </c>
    </row>
    <row r="185" spans="1:16" x14ac:dyDescent="0.2">
      <c r="A185" s="154">
        <f>Summary!A319</f>
        <v>2218</v>
      </c>
      <c r="B185" s="9">
        <f>Summary!D319</f>
        <v>43318</v>
      </c>
      <c r="C185" s="6">
        <f>Summary!E319</f>
        <v>485995</v>
      </c>
      <c r="D185" s="6">
        <f>Summary!F319</f>
        <v>-1265299</v>
      </c>
      <c r="E185" s="7">
        <f>Summary!G319</f>
        <v>339</v>
      </c>
      <c r="F185" s="167">
        <f t="shared" si="6"/>
        <v>619.96320000000003</v>
      </c>
      <c r="G185" s="55">
        <f>Summary!H319</f>
        <v>6.9564361572265625</v>
      </c>
      <c r="H185" s="68">
        <f>Summary!I319</f>
        <v>0</v>
      </c>
      <c r="I185" s="68">
        <f t="shared" si="7"/>
        <v>0</v>
      </c>
      <c r="J185" s="14">
        <f>Summary!J319</f>
        <v>0</v>
      </c>
      <c r="K185" s="68">
        <f>Summary!K319</f>
        <v>0</v>
      </c>
      <c r="L185" s="68">
        <f t="shared" si="8"/>
        <v>0</v>
      </c>
      <c r="M185" s="14">
        <f>Summary!L319</f>
        <v>0</v>
      </c>
      <c r="N185" s="68">
        <f>Summary!M319</f>
        <v>76</v>
      </c>
      <c r="O185" s="69">
        <f>Summary!N319</f>
        <v>0</v>
      </c>
      <c r="P185" s="15">
        <f>Summary!O319</f>
        <v>0</v>
      </c>
    </row>
    <row r="186" spans="1:16" x14ac:dyDescent="0.2">
      <c r="A186" s="154">
        <f>Summary!A320</f>
        <v>2219</v>
      </c>
      <c r="B186" s="9">
        <f>Summary!D320</f>
        <v>43321</v>
      </c>
      <c r="C186" s="6">
        <f>Summary!E320</f>
        <v>490964</v>
      </c>
      <c r="D186" s="6">
        <f>Summary!F320</f>
        <v>-1231863</v>
      </c>
      <c r="E186" s="7">
        <f>Summary!G320</f>
        <v>53</v>
      </c>
      <c r="F186" s="167">
        <f t="shared" si="6"/>
        <v>96.926400000000001</v>
      </c>
      <c r="G186" s="55">
        <f>Summary!H320</f>
        <v>7.0267038345336914</v>
      </c>
      <c r="H186" s="68">
        <f>Summary!I320</f>
        <v>0</v>
      </c>
      <c r="I186" s="68">
        <f t="shared" si="7"/>
        <v>0</v>
      </c>
      <c r="J186" s="14">
        <f>Summary!J320</f>
        <v>0</v>
      </c>
      <c r="K186" s="68">
        <f>Summary!K320</f>
        <v>0</v>
      </c>
      <c r="L186" s="68">
        <f t="shared" si="8"/>
        <v>0</v>
      </c>
      <c r="M186" s="14">
        <f>Summary!L320</f>
        <v>0</v>
      </c>
      <c r="N186" s="68">
        <f>Summary!M320</f>
        <v>0</v>
      </c>
      <c r="O186" s="69">
        <f>Summary!N320</f>
        <v>0</v>
      </c>
      <c r="P186" s="15">
        <f>Summary!O320</f>
        <v>0</v>
      </c>
    </row>
    <row r="187" spans="1:16" x14ac:dyDescent="0.2">
      <c r="A187" s="154">
        <f>Summary!A321</f>
        <v>2220</v>
      </c>
      <c r="B187" s="9">
        <f>Summary!D321</f>
        <v>43321</v>
      </c>
      <c r="C187" s="6">
        <f>Summary!E321</f>
        <v>490990</v>
      </c>
      <c r="D187" s="6">
        <f>Summary!F321</f>
        <v>-1233499</v>
      </c>
      <c r="E187" s="7">
        <f>Summary!G321</f>
        <v>178</v>
      </c>
      <c r="F187" s="167">
        <f t="shared" si="6"/>
        <v>325.52640000000002</v>
      </c>
      <c r="G187" s="55">
        <f>Summary!H321</f>
        <v>6.9564366340637207</v>
      </c>
      <c r="H187" s="68">
        <f>Summary!I321</f>
        <v>0</v>
      </c>
      <c r="I187" s="68">
        <f t="shared" si="7"/>
        <v>0</v>
      </c>
      <c r="J187" s="14">
        <f>Summary!J321</f>
        <v>0</v>
      </c>
      <c r="K187" s="68">
        <f>Summary!K321</f>
        <v>0</v>
      </c>
      <c r="L187" s="68">
        <f t="shared" si="8"/>
        <v>0</v>
      </c>
      <c r="M187" s="14">
        <f>Summary!L321</f>
        <v>0</v>
      </c>
      <c r="N187" s="68">
        <f>Summary!M321</f>
        <v>1</v>
      </c>
      <c r="O187" s="69">
        <f>Summary!N321</f>
        <v>0</v>
      </c>
      <c r="P187" s="15">
        <f>Summary!O321</f>
        <v>1</v>
      </c>
    </row>
    <row r="188" spans="1:16" x14ac:dyDescent="0.2">
      <c r="A188" s="154">
        <f>Summary!A322</f>
        <v>2221</v>
      </c>
      <c r="B188" s="9">
        <f>Summary!D322</f>
        <v>43319</v>
      </c>
      <c r="C188" s="6">
        <f>Summary!E322</f>
        <v>491001</v>
      </c>
      <c r="D188" s="6">
        <f>Summary!F322</f>
        <v>-1260799</v>
      </c>
      <c r="E188" s="7">
        <f>Summary!G322</f>
        <v>25</v>
      </c>
      <c r="F188" s="167">
        <f t="shared" si="6"/>
        <v>45.72</v>
      </c>
      <c r="G188" s="55">
        <f>Summary!H322</f>
        <v>6.9564361572265625</v>
      </c>
      <c r="H188" s="68">
        <f>Summary!I322</f>
        <v>511.7845458984375</v>
      </c>
      <c r="I188" s="68">
        <f t="shared" si="7"/>
        <v>232.14137574316405</v>
      </c>
      <c r="J188" s="14">
        <f>Summary!J322</f>
        <v>17</v>
      </c>
      <c r="K188" s="68">
        <f>Summary!K322</f>
        <v>0</v>
      </c>
      <c r="L188" s="68">
        <f t="shared" si="8"/>
        <v>0</v>
      </c>
      <c r="M188" s="14">
        <f>Summary!L322</f>
        <v>0</v>
      </c>
      <c r="N188" s="68">
        <f>Summary!M322</f>
        <v>0</v>
      </c>
      <c r="O188" s="69">
        <f>Summary!N322</f>
        <v>0</v>
      </c>
      <c r="P188" s="15">
        <f>Summary!O322</f>
        <v>3</v>
      </c>
    </row>
    <row r="189" spans="1:16" x14ac:dyDescent="0.2">
      <c r="A189" s="154">
        <f>Summary!A323</f>
        <v>2222</v>
      </c>
      <c r="B189" s="9">
        <f>Summary!D323</f>
        <v>43318</v>
      </c>
      <c r="C189" s="6">
        <f>Summary!E323</f>
        <v>491993</v>
      </c>
      <c r="D189" s="6">
        <f>Summary!F323</f>
        <v>-1232404</v>
      </c>
      <c r="E189" s="7">
        <f>Summary!G323</f>
        <v>60</v>
      </c>
      <c r="F189" s="167">
        <f t="shared" si="6"/>
        <v>109.72799999999999</v>
      </c>
      <c r="G189" s="55">
        <f>Summary!H323</f>
        <v>6.9564361572265625</v>
      </c>
      <c r="H189" s="68">
        <f>Summary!I323</f>
        <v>0</v>
      </c>
      <c r="I189" s="68">
        <f t="shared" si="7"/>
        <v>0</v>
      </c>
      <c r="J189" s="14">
        <f>Summary!J323</f>
        <v>0</v>
      </c>
      <c r="K189" s="68">
        <f>Summary!K323</f>
        <v>0</v>
      </c>
      <c r="L189" s="68">
        <f t="shared" si="8"/>
        <v>0</v>
      </c>
      <c r="M189" s="14">
        <f>Summary!L323</f>
        <v>0</v>
      </c>
      <c r="N189" s="68">
        <f>Summary!M323</f>
        <v>0</v>
      </c>
      <c r="O189" s="69">
        <f>Summary!N323</f>
        <v>0</v>
      </c>
      <c r="P189" s="15">
        <f>Summary!O323</f>
        <v>0</v>
      </c>
    </row>
    <row r="190" spans="1:16" x14ac:dyDescent="0.2">
      <c r="A190" s="154">
        <f>Summary!A324</f>
        <v>2223</v>
      </c>
      <c r="B190" s="9">
        <f>Summary!D324</f>
        <v>43318</v>
      </c>
      <c r="C190" s="6">
        <f>Summary!E324</f>
        <v>491961</v>
      </c>
      <c r="D190" s="6">
        <f>Summary!F324</f>
        <v>-1233534</v>
      </c>
      <c r="E190" s="7">
        <f>Summary!G324</f>
        <v>91</v>
      </c>
      <c r="F190" s="167">
        <f t="shared" si="6"/>
        <v>166.42079999999999</v>
      </c>
      <c r="G190" s="55">
        <f>Summary!H324</f>
        <v>7.0267033576965332</v>
      </c>
      <c r="H190" s="68">
        <f>Summary!I324</f>
        <v>0</v>
      </c>
      <c r="I190" s="68">
        <f t="shared" si="7"/>
        <v>0</v>
      </c>
      <c r="J190" s="14">
        <f>Summary!J324</f>
        <v>0</v>
      </c>
      <c r="K190" s="68">
        <f>Summary!K324</f>
        <v>0</v>
      </c>
      <c r="L190" s="68">
        <f t="shared" si="8"/>
        <v>0</v>
      </c>
      <c r="M190" s="14">
        <f>Summary!L324</f>
        <v>0</v>
      </c>
      <c r="N190" s="68">
        <f>Summary!M324</f>
        <v>0</v>
      </c>
      <c r="O190" s="69">
        <f>Summary!N324</f>
        <v>0</v>
      </c>
      <c r="P190" s="15">
        <f>Summary!O324</f>
        <v>0</v>
      </c>
    </row>
    <row r="191" spans="1:16" x14ac:dyDescent="0.2">
      <c r="A191" s="154">
        <f>Summary!A325</f>
        <v>2224</v>
      </c>
      <c r="B191" s="9">
        <f>Summary!D325</f>
        <v>43317</v>
      </c>
      <c r="C191" s="6">
        <f>Summary!E325</f>
        <v>491997</v>
      </c>
      <c r="D191" s="6">
        <f>Summary!F325</f>
        <v>-1235078</v>
      </c>
      <c r="E191" s="7">
        <f>Summary!G325</f>
        <v>202</v>
      </c>
      <c r="F191" s="167">
        <f t="shared" si="6"/>
        <v>369.41759999999999</v>
      </c>
      <c r="G191" s="55">
        <f>Summary!H325</f>
        <v>6.9564361572265625</v>
      </c>
      <c r="H191" s="68">
        <f>Summary!I325</f>
        <v>0</v>
      </c>
      <c r="I191" s="68">
        <f t="shared" si="7"/>
        <v>0</v>
      </c>
      <c r="J191" s="14">
        <f>Summary!J325</f>
        <v>0</v>
      </c>
      <c r="K191" s="68">
        <f>Summary!K325</f>
        <v>0</v>
      </c>
      <c r="L191" s="68">
        <f t="shared" si="8"/>
        <v>0</v>
      </c>
      <c r="M191" s="14">
        <f>Summary!L325</f>
        <v>0</v>
      </c>
      <c r="N191" s="68">
        <f>Summary!M325</f>
        <v>0</v>
      </c>
      <c r="O191" s="69">
        <f>Summary!N325</f>
        <v>0</v>
      </c>
      <c r="P191" s="15">
        <f>Summary!O325</f>
        <v>0</v>
      </c>
    </row>
    <row r="192" spans="1:16" x14ac:dyDescent="0.2">
      <c r="A192" s="154">
        <f>Summary!A326</f>
        <v>2225</v>
      </c>
      <c r="B192" s="9">
        <f>Summary!D326</f>
        <v>43317</v>
      </c>
      <c r="C192" s="6">
        <f>Summary!E326</f>
        <v>491998</v>
      </c>
      <c r="D192" s="6">
        <f>Summary!F326</f>
        <v>-1240551</v>
      </c>
      <c r="E192" s="7">
        <f>Summary!G326</f>
        <v>203</v>
      </c>
      <c r="F192" s="167">
        <f t="shared" si="6"/>
        <v>371.24639999999999</v>
      </c>
      <c r="G192" s="55">
        <f>Summary!H326</f>
        <v>6.9564366340637207</v>
      </c>
      <c r="H192" s="68">
        <f>Summary!I326</f>
        <v>0</v>
      </c>
      <c r="I192" s="68">
        <f t="shared" si="7"/>
        <v>0</v>
      </c>
      <c r="J192" s="14">
        <f>Summary!J326</f>
        <v>0</v>
      </c>
      <c r="K192" s="68">
        <f>Summary!K326</f>
        <v>0</v>
      </c>
      <c r="L192" s="68">
        <f t="shared" si="8"/>
        <v>0</v>
      </c>
      <c r="M192" s="14">
        <f>Summary!L326</f>
        <v>0</v>
      </c>
      <c r="N192" s="68">
        <f>Summary!M326</f>
        <v>4</v>
      </c>
      <c r="O192" s="69">
        <f>Summary!N326</f>
        <v>0</v>
      </c>
      <c r="P192" s="15">
        <f>Summary!O326</f>
        <v>2</v>
      </c>
    </row>
    <row r="193" spans="1:16" x14ac:dyDescent="0.2">
      <c r="A193" s="154">
        <f>Summary!A327</f>
        <v>2226</v>
      </c>
      <c r="B193" s="9">
        <f>Summary!D327</f>
        <v>43318</v>
      </c>
      <c r="C193" s="6">
        <f>Summary!E327</f>
        <v>493066</v>
      </c>
      <c r="D193" s="6">
        <f>Summary!F327</f>
        <v>-1232041</v>
      </c>
      <c r="E193" s="7">
        <f>Summary!G327</f>
        <v>79</v>
      </c>
      <c r="F193" s="167">
        <f t="shared" si="6"/>
        <v>144.4752</v>
      </c>
      <c r="G193" s="55">
        <f>Summary!H327</f>
        <v>7.0267038345336914</v>
      </c>
      <c r="H193" s="68">
        <f>Summary!I327</f>
        <v>0</v>
      </c>
      <c r="I193" s="68">
        <f t="shared" si="7"/>
        <v>0</v>
      </c>
      <c r="J193" s="14">
        <f>Summary!J327</f>
        <v>0</v>
      </c>
      <c r="K193" s="68">
        <f>Summary!K327</f>
        <v>0</v>
      </c>
      <c r="L193" s="68">
        <f t="shared" si="8"/>
        <v>0</v>
      </c>
      <c r="M193" s="14">
        <f>Summary!L327</f>
        <v>0</v>
      </c>
      <c r="N193" s="68">
        <f>Summary!M327</f>
        <v>0</v>
      </c>
      <c r="O193" s="69">
        <f>Summary!N327</f>
        <v>0</v>
      </c>
      <c r="P193" s="15">
        <f>Summary!O327</f>
        <v>11</v>
      </c>
    </row>
    <row r="194" spans="1:16" x14ac:dyDescent="0.2">
      <c r="A194" s="154">
        <f>Summary!A328</f>
        <v>2227</v>
      </c>
      <c r="B194" s="9">
        <f>Summary!D328</f>
        <v>43317</v>
      </c>
      <c r="C194" s="6">
        <f>Summary!E328</f>
        <v>493004</v>
      </c>
      <c r="D194" s="6">
        <f>Summary!F328</f>
        <v>-1240372</v>
      </c>
      <c r="E194" s="7">
        <f>Summary!G328</f>
        <v>79</v>
      </c>
      <c r="F194" s="167">
        <f t="shared" si="6"/>
        <v>144.4752</v>
      </c>
      <c r="G194" s="55">
        <f>Summary!H328</f>
        <v>6.9564366340637207</v>
      </c>
      <c r="H194" s="68">
        <f>Summary!I328</f>
        <v>0</v>
      </c>
      <c r="I194" s="68">
        <f t="shared" si="7"/>
        <v>0</v>
      </c>
      <c r="J194" s="14">
        <f>Summary!J328</f>
        <v>0</v>
      </c>
      <c r="K194" s="68">
        <f>Summary!K328</f>
        <v>0</v>
      </c>
      <c r="L194" s="68">
        <f t="shared" si="8"/>
        <v>0</v>
      </c>
      <c r="M194" s="14">
        <f>Summary!L328</f>
        <v>0</v>
      </c>
      <c r="N194" s="68">
        <f>Summary!M328</f>
        <v>1</v>
      </c>
      <c r="O194" s="69">
        <f>Summary!N328</f>
        <v>0</v>
      </c>
      <c r="P194" s="15">
        <f>Summary!O328</f>
        <v>0</v>
      </c>
    </row>
    <row r="195" spans="1:16" x14ac:dyDescent="0.2">
      <c r="A195" s="154">
        <f>Summary!A329</f>
        <v>2228</v>
      </c>
      <c r="B195" s="9">
        <f>Summary!D329</f>
        <v>43314</v>
      </c>
      <c r="C195" s="6">
        <f>Summary!E329</f>
        <v>493004</v>
      </c>
      <c r="D195" s="6">
        <f>Summary!F329</f>
        <v>-1243393</v>
      </c>
      <c r="E195" s="7">
        <f>Summary!G329</f>
        <v>67</v>
      </c>
      <c r="F195" s="167">
        <f t="shared" ref="F195:F258" si="9">E195*1.8288</f>
        <v>122.5296</v>
      </c>
      <c r="G195" s="55">
        <f>Summary!H329</f>
        <v>6.9564366340637207</v>
      </c>
      <c r="H195" s="68">
        <f>Summary!I329</f>
        <v>0</v>
      </c>
      <c r="I195" s="68">
        <f t="shared" si="7"/>
        <v>0</v>
      </c>
      <c r="J195" s="14">
        <f>Summary!J329</f>
        <v>0</v>
      </c>
      <c r="K195" s="68">
        <f>Summary!K329</f>
        <v>0</v>
      </c>
      <c r="L195" s="68">
        <f t="shared" si="8"/>
        <v>0</v>
      </c>
      <c r="M195" s="14">
        <f>Summary!L329</f>
        <v>0</v>
      </c>
      <c r="N195" s="68">
        <f>Summary!M329</f>
        <v>0</v>
      </c>
      <c r="O195" s="69">
        <f>Summary!N329</f>
        <v>0</v>
      </c>
      <c r="P195" s="15">
        <f>Summary!O329</f>
        <v>1</v>
      </c>
    </row>
    <row r="196" spans="1:16" x14ac:dyDescent="0.2">
      <c r="A196" s="154">
        <f>Summary!A330</f>
        <v>2229</v>
      </c>
      <c r="B196" s="9">
        <f>Summary!D330</f>
        <v>43316</v>
      </c>
      <c r="C196" s="6">
        <f>Summary!E330</f>
        <v>494095</v>
      </c>
      <c r="D196" s="6">
        <f>Summary!F330</f>
        <v>-1235087</v>
      </c>
      <c r="E196" s="7">
        <f>Summary!G330</f>
        <v>108</v>
      </c>
      <c r="F196" s="167">
        <f t="shared" si="9"/>
        <v>197.5104</v>
      </c>
      <c r="G196" s="55">
        <f>Summary!H330</f>
        <v>6.9564366340637207</v>
      </c>
      <c r="H196" s="68">
        <f>Summary!I330</f>
        <v>29.308012008666992</v>
      </c>
      <c r="I196" s="68">
        <f t="shared" ref="I196:I259" si="10">H196*0.453592</f>
        <v>13.293879783035278</v>
      </c>
      <c r="J196" s="14">
        <f>Summary!J330</f>
        <v>1</v>
      </c>
      <c r="K196" s="68">
        <f>Summary!K330</f>
        <v>0</v>
      </c>
      <c r="L196" s="68">
        <f t="shared" ref="L196:L259" si="11">K196*2.20462</f>
        <v>0</v>
      </c>
      <c r="M196" s="14">
        <f>Summary!L330</f>
        <v>0</v>
      </c>
      <c r="N196" s="68">
        <f>Summary!M330</f>
        <v>0</v>
      </c>
      <c r="O196" s="69">
        <f>Summary!N330</f>
        <v>0</v>
      </c>
      <c r="P196" s="15">
        <f>Summary!O330</f>
        <v>4</v>
      </c>
    </row>
    <row r="197" spans="1:16" x14ac:dyDescent="0.2">
      <c r="A197" s="154">
        <f>Summary!A331</f>
        <v>2230</v>
      </c>
      <c r="B197" s="9">
        <f>Summary!D331</f>
        <v>43314</v>
      </c>
      <c r="C197" s="6">
        <f>Summary!E331</f>
        <v>494000</v>
      </c>
      <c r="D197" s="6">
        <f>Summary!F331</f>
        <v>-1243628</v>
      </c>
      <c r="E197" s="7">
        <f>Summary!G331</f>
        <v>145</v>
      </c>
      <c r="F197" s="167">
        <f t="shared" si="9"/>
        <v>265.17599999999999</v>
      </c>
      <c r="G197" s="55">
        <f>Summary!H331</f>
        <v>7.0267038345336914</v>
      </c>
      <c r="H197" s="68">
        <f>Summary!I331</f>
        <v>0</v>
      </c>
      <c r="I197" s="68">
        <f t="shared" si="10"/>
        <v>0</v>
      </c>
      <c r="J197" s="14">
        <f>Summary!J331</f>
        <v>0</v>
      </c>
      <c r="K197" s="68">
        <f>Summary!K331</f>
        <v>0</v>
      </c>
      <c r="L197" s="68">
        <f t="shared" si="11"/>
        <v>0</v>
      </c>
      <c r="M197" s="14">
        <f>Summary!L331</f>
        <v>0</v>
      </c>
      <c r="N197" s="68">
        <f>Summary!M331</f>
        <v>1</v>
      </c>
      <c r="O197" s="69">
        <f>Summary!N331</f>
        <v>0</v>
      </c>
      <c r="P197" s="15">
        <f>Summary!O331</f>
        <v>2</v>
      </c>
    </row>
    <row r="198" spans="1:16" x14ac:dyDescent="0.2">
      <c r="A198" s="154">
        <f>Summary!A332</f>
        <v>2231</v>
      </c>
      <c r="B198" s="9">
        <f>Summary!D332</f>
        <v>43313</v>
      </c>
      <c r="C198" s="6">
        <f>Summary!E332</f>
        <v>493998</v>
      </c>
      <c r="D198" s="6">
        <f>Summary!F332</f>
        <v>-1244858</v>
      </c>
      <c r="E198" s="7">
        <f>Summary!G332</f>
        <v>39</v>
      </c>
      <c r="F198" s="167">
        <f t="shared" si="9"/>
        <v>71.3232</v>
      </c>
      <c r="G198" s="55">
        <f>Summary!H332</f>
        <v>6.9564366340637207</v>
      </c>
      <c r="H198" s="68">
        <f>Summary!I332</f>
        <v>52.652530670166016</v>
      </c>
      <c r="I198" s="68">
        <f t="shared" si="10"/>
        <v>23.882766691741942</v>
      </c>
      <c r="J198" s="14">
        <f>Summary!J332</f>
        <v>1</v>
      </c>
      <c r="K198" s="68">
        <f>Summary!K332</f>
        <v>0</v>
      </c>
      <c r="L198" s="68">
        <f t="shared" si="11"/>
        <v>0</v>
      </c>
      <c r="M198" s="14">
        <f>Summary!L332</f>
        <v>0</v>
      </c>
      <c r="N198" s="68">
        <f>Summary!M332</f>
        <v>0</v>
      </c>
      <c r="O198" s="69">
        <f>Summary!N332</f>
        <v>0</v>
      </c>
      <c r="P198" s="15">
        <f>Summary!O332</f>
        <v>0</v>
      </c>
    </row>
    <row r="199" spans="1:16" x14ac:dyDescent="0.2">
      <c r="A199" s="154">
        <f>Summary!A333</f>
        <v>2232</v>
      </c>
      <c r="B199" s="9">
        <f>Summary!D333</f>
        <v>43304</v>
      </c>
      <c r="C199" s="6">
        <f>Summary!E333</f>
        <v>493997</v>
      </c>
      <c r="D199" s="6">
        <f>Summary!F333</f>
        <v>-1260762</v>
      </c>
      <c r="E199" s="7">
        <f>Summary!G333</f>
        <v>183</v>
      </c>
      <c r="F199" s="167">
        <f t="shared" si="9"/>
        <v>334.67039999999997</v>
      </c>
      <c r="G199" s="55">
        <f>Summary!H333</f>
        <v>7.0267033576965332</v>
      </c>
      <c r="H199" s="68">
        <f>Summary!I333</f>
        <v>0</v>
      </c>
      <c r="I199" s="68">
        <f t="shared" si="10"/>
        <v>0</v>
      </c>
      <c r="J199" s="14">
        <f>Summary!J333</f>
        <v>0</v>
      </c>
      <c r="K199" s="68">
        <f>Summary!K333</f>
        <v>0</v>
      </c>
      <c r="L199" s="68">
        <f t="shared" si="11"/>
        <v>0</v>
      </c>
      <c r="M199" s="14">
        <f>Summary!L333</f>
        <v>0</v>
      </c>
      <c r="N199" s="68">
        <f>Summary!M333</f>
        <v>0</v>
      </c>
      <c r="O199" s="69">
        <f>Summary!N333</f>
        <v>0</v>
      </c>
      <c r="P199" s="15">
        <f>Summary!O333</f>
        <v>0</v>
      </c>
    </row>
    <row r="200" spans="1:16" x14ac:dyDescent="0.2">
      <c r="A200" s="154">
        <f>Summary!A334</f>
        <v>2233</v>
      </c>
      <c r="B200" s="9">
        <f>Summary!D334</f>
        <v>43302</v>
      </c>
      <c r="C200" s="6">
        <f>Summary!E334</f>
        <v>493982</v>
      </c>
      <c r="D200" s="6">
        <f>Summary!F334</f>
        <v>-1274001</v>
      </c>
      <c r="E200" s="7">
        <f>Summary!G334</f>
        <v>324</v>
      </c>
      <c r="F200" s="167">
        <f t="shared" si="9"/>
        <v>592.53120000000001</v>
      </c>
      <c r="G200" s="55">
        <f>Summary!H334</f>
        <v>6.9564361572265625</v>
      </c>
      <c r="H200" s="68">
        <f>Summary!I334</f>
        <v>0</v>
      </c>
      <c r="I200" s="68">
        <f t="shared" si="10"/>
        <v>0</v>
      </c>
      <c r="J200" s="14">
        <f>Summary!J334</f>
        <v>0</v>
      </c>
      <c r="K200" s="68">
        <f>Summary!K334</f>
        <v>0</v>
      </c>
      <c r="L200" s="68">
        <f t="shared" si="11"/>
        <v>0</v>
      </c>
      <c r="M200" s="14">
        <f>Summary!L334</f>
        <v>0</v>
      </c>
      <c r="N200" s="68">
        <f>Summary!M334</f>
        <v>40</v>
      </c>
      <c r="O200" s="69">
        <f>Summary!N334</f>
        <v>0</v>
      </c>
      <c r="P200" s="15">
        <f>Summary!O334</f>
        <v>3</v>
      </c>
    </row>
    <row r="201" spans="1:16" x14ac:dyDescent="0.2">
      <c r="A201" s="154">
        <f>Summary!A335</f>
        <v>2234</v>
      </c>
      <c r="B201" s="9">
        <f>Summary!D335</f>
        <v>43315</v>
      </c>
      <c r="C201" s="6">
        <f>Summary!E335</f>
        <v>494928</v>
      </c>
      <c r="D201" s="6">
        <f>Summary!F335</f>
        <v>-1240456</v>
      </c>
      <c r="E201" s="7">
        <f>Summary!G335</f>
        <v>108</v>
      </c>
      <c r="F201" s="167">
        <f t="shared" si="9"/>
        <v>197.5104</v>
      </c>
      <c r="G201" s="55">
        <f>Summary!H335</f>
        <v>6.9564366340637207</v>
      </c>
      <c r="H201" s="68">
        <f>Summary!I335</f>
        <v>0</v>
      </c>
      <c r="I201" s="68">
        <f t="shared" si="10"/>
        <v>0</v>
      </c>
      <c r="J201" s="14">
        <f>Summary!J335</f>
        <v>0</v>
      </c>
      <c r="K201" s="68">
        <f>Summary!K335</f>
        <v>0</v>
      </c>
      <c r="L201" s="68">
        <f t="shared" si="11"/>
        <v>0</v>
      </c>
      <c r="M201" s="14">
        <f>Summary!L335</f>
        <v>0</v>
      </c>
      <c r="N201" s="68">
        <f>Summary!M335</f>
        <v>1</v>
      </c>
      <c r="O201" s="69">
        <f>Summary!N335</f>
        <v>0</v>
      </c>
      <c r="P201" s="15">
        <f>Summary!O335</f>
        <v>10</v>
      </c>
    </row>
    <row r="202" spans="1:16" x14ac:dyDescent="0.2">
      <c r="A202" s="155">
        <f>Summary!A336</f>
        <v>2235</v>
      </c>
      <c r="B202" s="93">
        <f>Summary!D336</f>
        <v>43313</v>
      </c>
      <c r="C202" s="94">
        <f>Summary!E336</f>
        <v>494996</v>
      </c>
      <c r="D202" s="94">
        <f>Summary!F336</f>
        <v>-1244835</v>
      </c>
      <c r="E202" s="47">
        <f>Summary!G336</f>
        <v>117</v>
      </c>
      <c r="F202" s="168">
        <f t="shared" si="9"/>
        <v>213.96959999999999</v>
      </c>
      <c r="G202" s="95">
        <f>Summary!H336</f>
        <v>6.88616943359375</v>
      </c>
      <c r="H202" s="98">
        <f>Summary!I336</f>
        <v>0</v>
      </c>
      <c r="I202" s="98">
        <f t="shared" si="10"/>
        <v>0</v>
      </c>
      <c r="J202" s="97">
        <f>Summary!J336</f>
        <v>0</v>
      </c>
      <c r="K202" s="98">
        <f>Summary!K336</f>
        <v>0</v>
      </c>
      <c r="L202" s="98">
        <f t="shared" si="11"/>
        <v>0</v>
      </c>
      <c r="M202" s="97">
        <f>Summary!L336</f>
        <v>0</v>
      </c>
      <c r="N202" s="98">
        <f>Summary!M336</f>
        <v>0</v>
      </c>
      <c r="O202" s="99">
        <f>Summary!N336</f>
        <v>0</v>
      </c>
      <c r="P202" s="100">
        <f>Summary!O336</f>
        <v>2</v>
      </c>
    </row>
    <row r="203" spans="1:16" x14ac:dyDescent="0.2">
      <c r="A203" s="154">
        <f>Summary!A337</f>
        <v>2236</v>
      </c>
      <c r="B203" s="9">
        <f>Summary!D337</f>
        <v>43313</v>
      </c>
      <c r="C203" s="6">
        <f>Summary!E337</f>
        <v>495001</v>
      </c>
      <c r="D203" s="6">
        <f>Summary!F337</f>
        <v>-1243845</v>
      </c>
      <c r="E203" s="7">
        <f>Summary!G337</f>
        <v>85</v>
      </c>
      <c r="F203" s="167">
        <f t="shared" si="9"/>
        <v>155.44800000000001</v>
      </c>
      <c r="G203" s="55">
        <f>Summary!H337</f>
        <v>6.9564366340637207</v>
      </c>
      <c r="H203" s="68">
        <f>Summary!I337</f>
        <v>0</v>
      </c>
      <c r="I203" s="68">
        <f t="shared" si="10"/>
        <v>0</v>
      </c>
      <c r="J203" s="14">
        <f>Summary!J337</f>
        <v>0</v>
      </c>
      <c r="K203" s="68">
        <f>Summary!K337</f>
        <v>0</v>
      </c>
      <c r="L203" s="68">
        <f t="shared" si="11"/>
        <v>0</v>
      </c>
      <c r="M203" s="14">
        <f>Summary!L337</f>
        <v>0</v>
      </c>
      <c r="N203" s="68">
        <f>Summary!M337</f>
        <v>0</v>
      </c>
      <c r="O203" s="69">
        <f>Summary!N337</f>
        <v>0</v>
      </c>
      <c r="P203" s="15">
        <f>Summary!O337</f>
        <v>0</v>
      </c>
    </row>
    <row r="204" spans="1:16" x14ac:dyDescent="0.2">
      <c r="A204" s="154">
        <f>Summary!A338</f>
        <v>2237</v>
      </c>
      <c r="B204" s="9">
        <f>Summary!D338</f>
        <v>43303</v>
      </c>
      <c r="C204" s="6">
        <f>Summary!E338</f>
        <v>494999</v>
      </c>
      <c r="D204" s="6">
        <f>Summary!F338</f>
        <v>-1270897</v>
      </c>
      <c r="E204" s="7">
        <f>Summary!G338</f>
        <v>21</v>
      </c>
      <c r="F204" s="167">
        <f t="shared" si="9"/>
        <v>38.404800000000002</v>
      </c>
      <c r="G204" s="55">
        <f>Summary!H338</f>
        <v>7.0267033576965332</v>
      </c>
      <c r="H204" s="68">
        <f>Summary!I338</f>
        <v>206.00967407226562</v>
      </c>
      <c r="I204" s="68">
        <f t="shared" si="10"/>
        <v>93.444340081787104</v>
      </c>
      <c r="J204" s="14">
        <f>Summary!J338</f>
        <v>6</v>
      </c>
      <c r="K204" s="68">
        <f>Summary!K338</f>
        <v>0</v>
      </c>
      <c r="L204" s="68">
        <f t="shared" si="11"/>
        <v>0</v>
      </c>
      <c r="M204" s="14">
        <f>Summary!L338</f>
        <v>0</v>
      </c>
      <c r="N204" s="68">
        <f>Summary!M338</f>
        <v>0</v>
      </c>
      <c r="O204" s="69">
        <f>Summary!N338</f>
        <v>0</v>
      </c>
      <c r="P204" s="15">
        <f>Summary!O338</f>
        <v>7</v>
      </c>
    </row>
    <row r="205" spans="1:16" x14ac:dyDescent="0.2">
      <c r="A205" s="154">
        <f>Summary!A339</f>
        <v>2238</v>
      </c>
      <c r="B205" s="9">
        <f>Summary!D339</f>
        <v>43312</v>
      </c>
      <c r="C205" s="6">
        <f>Summary!E339</f>
        <v>500019</v>
      </c>
      <c r="D205" s="6">
        <f>Summary!F339</f>
        <v>-1245095</v>
      </c>
      <c r="E205" s="7">
        <f>Summary!G339</f>
        <v>140</v>
      </c>
      <c r="F205" s="167">
        <f t="shared" si="9"/>
        <v>256.03199999999998</v>
      </c>
      <c r="G205" s="55">
        <f>Summary!H339</f>
        <v>6.9564361572265625</v>
      </c>
      <c r="H205" s="68">
        <f>Summary!I339</f>
        <v>0</v>
      </c>
      <c r="I205" s="68">
        <f t="shared" si="10"/>
        <v>0</v>
      </c>
      <c r="J205" s="14">
        <f>Summary!J339</f>
        <v>0</v>
      </c>
      <c r="K205" s="68">
        <f>Summary!K339</f>
        <v>0</v>
      </c>
      <c r="L205" s="68">
        <f t="shared" si="11"/>
        <v>0</v>
      </c>
      <c r="M205" s="14">
        <f>Summary!L339</f>
        <v>0</v>
      </c>
      <c r="N205" s="68">
        <f>Summary!M339</f>
        <v>2</v>
      </c>
      <c r="O205" s="69">
        <f>Summary!N339</f>
        <v>0</v>
      </c>
      <c r="P205" s="15">
        <f>Summary!O339</f>
        <v>0</v>
      </c>
    </row>
    <row r="206" spans="1:16" x14ac:dyDescent="0.2">
      <c r="A206" s="154">
        <f>Summary!A340</f>
        <v>2239</v>
      </c>
      <c r="B206" s="9">
        <f>Summary!D340</f>
        <v>43312</v>
      </c>
      <c r="C206" s="6">
        <f>Summary!E340</f>
        <v>495965</v>
      </c>
      <c r="D206" s="6">
        <f>Summary!F340</f>
        <v>-1250666</v>
      </c>
      <c r="E206" s="7">
        <f>Summary!G340</f>
        <v>63</v>
      </c>
      <c r="F206" s="167">
        <f t="shared" si="9"/>
        <v>115.2144</v>
      </c>
      <c r="G206" s="55">
        <f>Summary!H340</f>
        <v>7.0267033576965332</v>
      </c>
      <c r="H206" s="68">
        <f>Summary!I340</f>
        <v>0</v>
      </c>
      <c r="I206" s="68">
        <f t="shared" si="10"/>
        <v>0</v>
      </c>
      <c r="J206" s="14">
        <f>Summary!J340</f>
        <v>0</v>
      </c>
      <c r="K206" s="68">
        <f>Summary!K340</f>
        <v>0</v>
      </c>
      <c r="L206" s="68">
        <f t="shared" si="11"/>
        <v>0</v>
      </c>
      <c r="M206" s="14">
        <f>Summary!L340</f>
        <v>0</v>
      </c>
      <c r="N206" s="68">
        <f>Summary!M340</f>
        <v>0</v>
      </c>
      <c r="O206" s="69">
        <f>Summary!N340</f>
        <v>0</v>
      </c>
      <c r="P206" s="15">
        <f>Summary!O340</f>
        <v>0</v>
      </c>
    </row>
    <row r="207" spans="1:16" x14ac:dyDescent="0.2">
      <c r="A207" s="154">
        <f>Summary!A341</f>
        <v>2242</v>
      </c>
      <c r="B207" s="9">
        <f>Summary!D341</f>
        <v>43301</v>
      </c>
      <c r="C207" s="6">
        <f>Summary!E341</f>
        <v>500997</v>
      </c>
      <c r="D207" s="6">
        <f>Summary!F341</f>
        <v>-1275534</v>
      </c>
      <c r="E207" s="7">
        <f>Summary!G341</f>
        <v>28</v>
      </c>
      <c r="F207" s="167">
        <f t="shared" si="9"/>
        <v>51.206400000000002</v>
      </c>
      <c r="G207" s="55">
        <f>Summary!H341</f>
        <v>7.0267038345336914</v>
      </c>
      <c r="H207" s="68">
        <f>Summary!I341</f>
        <v>1559.8350830078125</v>
      </c>
      <c r="I207" s="68">
        <f t="shared" si="10"/>
        <v>707.52871497167973</v>
      </c>
      <c r="J207" s="14">
        <f>Summary!J341</f>
        <v>40</v>
      </c>
      <c r="K207" s="68">
        <f>Summary!K341</f>
        <v>119.01143646240234</v>
      </c>
      <c r="L207" s="68">
        <f t="shared" si="11"/>
        <v>262.37499305374143</v>
      </c>
      <c r="M207" s="14">
        <f>Summary!L341</f>
        <v>14</v>
      </c>
      <c r="N207" s="68">
        <f>Summary!M341</f>
        <v>0</v>
      </c>
      <c r="O207" s="69">
        <f>Summary!N341</f>
        <v>0</v>
      </c>
      <c r="P207" s="15">
        <f>Summary!O341</f>
        <v>98</v>
      </c>
    </row>
    <row r="208" spans="1:16" x14ac:dyDescent="0.2">
      <c r="A208" s="154">
        <f>Summary!A342</f>
        <v>2243</v>
      </c>
      <c r="B208" s="9">
        <f>Summary!D342</f>
        <v>43311</v>
      </c>
      <c r="C208" s="6">
        <f>Summary!E342</f>
        <v>501976</v>
      </c>
      <c r="D208" s="6">
        <f>Summary!F342</f>
        <v>-1250553</v>
      </c>
      <c r="E208" s="7">
        <f>Summary!G342</f>
        <v>128</v>
      </c>
      <c r="F208" s="167">
        <f t="shared" si="9"/>
        <v>234.0864</v>
      </c>
      <c r="G208" s="55">
        <f>Summary!H342</f>
        <v>6.8159027099609375</v>
      </c>
      <c r="H208" s="68">
        <f>Summary!I342</f>
        <v>103.80875396728516</v>
      </c>
      <c r="I208" s="68">
        <f t="shared" si="10"/>
        <v>47.086820329528805</v>
      </c>
      <c r="J208" s="14">
        <f>Summary!J342</f>
        <v>1</v>
      </c>
      <c r="K208" s="68">
        <f>Summary!K342</f>
        <v>0</v>
      </c>
      <c r="L208" s="68">
        <f t="shared" si="11"/>
        <v>0</v>
      </c>
      <c r="M208" s="14">
        <f>Summary!L342</f>
        <v>0</v>
      </c>
      <c r="N208" s="68">
        <f>Summary!M342</f>
        <v>2</v>
      </c>
      <c r="O208" s="69">
        <f>Summary!N342</f>
        <v>0</v>
      </c>
      <c r="P208" s="15">
        <f>Summary!O342</f>
        <v>13</v>
      </c>
    </row>
    <row r="209" spans="1:16" x14ac:dyDescent="0.2">
      <c r="A209" s="154">
        <f>Summary!A343</f>
        <v>2244</v>
      </c>
      <c r="B209" s="9">
        <f>Summary!D343</f>
        <v>43311</v>
      </c>
      <c r="C209" s="6">
        <f>Summary!E343</f>
        <v>502972</v>
      </c>
      <c r="D209" s="6">
        <f>Summary!F343</f>
        <v>-1250502</v>
      </c>
      <c r="E209" s="7">
        <f>Summary!G343</f>
        <v>313</v>
      </c>
      <c r="F209" s="167">
        <f t="shared" si="9"/>
        <v>572.4144</v>
      </c>
      <c r="G209" s="55">
        <f>Summary!H343</f>
        <v>6.9564361572265625</v>
      </c>
      <c r="H209" s="68">
        <f>Summary!I343</f>
        <v>0</v>
      </c>
      <c r="I209" s="68">
        <f t="shared" si="10"/>
        <v>0</v>
      </c>
      <c r="J209" s="14">
        <f>Summary!J343</f>
        <v>0</v>
      </c>
      <c r="K209" s="68">
        <f>Summary!K343</f>
        <v>0</v>
      </c>
      <c r="L209" s="68">
        <f t="shared" si="11"/>
        <v>0</v>
      </c>
      <c r="M209" s="14">
        <f>Summary!L343</f>
        <v>0</v>
      </c>
      <c r="N209" s="68">
        <f>Summary!M343</f>
        <v>4</v>
      </c>
      <c r="O209" s="69">
        <f>Summary!N343</f>
        <v>0</v>
      </c>
      <c r="P209" s="15">
        <f>Summary!O343</f>
        <v>0</v>
      </c>
    </row>
    <row r="210" spans="1:16" x14ac:dyDescent="0.2">
      <c r="A210" s="154">
        <f>Summary!A344</f>
        <v>2245</v>
      </c>
      <c r="B210" s="9">
        <f>Summary!D344</f>
        <v>43308</v>
      </c>
      <c r="C210" s="6">
        <f>Summary!E344</f>
        <v>503059</v>
      </c>
      <c r="D210" s="6">
        <f>Summary!F344</f>
        <v>-1262191</v>
      </c>
      <c r="E210" s="7">
        <f>Summary!G344</f>
        <v>114</v>
      </c>
      <c r="F210" s="167">
        <f t="shared" si="9"/>
        <v>208.48320000000001</v>
      </c>
      <c r="G210" s="55">
        <f>Summary!H344</f>
        <v>6.88616943359375</v>
      </c>
      <c r="H210" s="68">
        <f>Summary!I344</f>
        <v>0</v>
      </c>
      <c r="I210" s="68">
        <f t="shared" si="10"/>
        <v>0</v>
      </c>
      <c r="J210" s="14">
        <f>Summary!J344</f>
        <v>0</v>
      </c>
      <c r="K210" s="68">
        <f>Summary!K344</f>
        <v>0</v>
      </c>
      <c r="L210" s="68">
        <f t="shared" si="11"/>
        <v>0</v>
      </c>
      <c r="M210" s="14">
        <f>Summary!L344</f>
        <v>0</v>
      </c>
      <c r="N210" s="68">
        <f>Summary!M344</f>
        <v>0</v>
      </c>
      <c r="O210" s="69">
        <f>Summary!N344</f>
        <v>0</v>
      </c>
      <c r="P210" s="15">
        <f>Summary!O344</f>
        <v>6</v>
      </c>
    </row>
    <row r="211" spans="1:16" x14ac:dyDescent="0.2">
      <c r="A211" s="154">
        <f>Summary!A345</f>
        <v>2246</v>
      </c>
      <c r="B211" s="9">
        <f>Summary!D345</f>
        <v>43308</v>
      </c>
      <c r="C211" s="6">
        <f>Summary!E345</f>
        <v>503013</v>
      </c>
      <c r="D211" s="6">
        <f>Summary!F345</f>
        <v>-1263730</v>
      </c>
      <c r="E211" s="7">
        <f>Summary!G345</f>
        <v>140</v>
      </c>
      <c r="F211" s="167">
        <f t="shared" si="9"/>
        <v>256.03199999999998</v>
      </c>
      <c r="G211" s="55">
        <f>Summary!H345</f>
        <v>6.9564361572265625</v>
      </c>
      <c r="H211" s="68">
        <f>Summary!I345</f>
        <v>0</v>
      </c>
      <c r="I211" s="68">
        <f t="shared" si="10"/>
        <v>0</v>
      </c>
      <c r="J211" s="14">
        <f>Summary!J345</f>
        <v>0</v>
      </c>
      <c r="K211" s="68">
        <f>Summary!K345</f>
        <v>0</v>
      </c>
      <c r="L211" s="68">
        <f t="shared" si="11"/>
        <v>0</v>
      </c>
      <c r="M211" s="14">
        <f>Summary!L345</f>
        <v>0</v>
      </c>
      <c r="N211" s="68">
        <f>Summary!M345</f>
        <v>0</v>
      </c>
      <c r="O211" s="69">
        <f>Summary!N345</f>
        <v>0</v>
      </c>
      <c r="P211" s="15">
        <f>Summary!O345</f>
        <v>0</v>
      </c>
    </row>
    <row r="212" spans="1:16" x14ac:dyDescent="0.2">
      <c r="A212" s="154">
        <f>Summary!A346</f>
        <v>2247</v>
      </c>
      <c r="B212" s="9">
        <f>Summary!D346</f>
        <v>43300</v>
      </c>
      <c r="C212" s="6">
        <f>Summary!E346</f>
        <v>502998</v>
      </c>
      <c r="D212" s="6">
        <f>Summary!F346</f>
        <v>-1273955</v>
      </c>
      <c r="E212" s="7">
        <f>Summary!G346</f>
        <v>55</v>
      </c>
      <c r="F212" s="167">
        <f t="shared" si="9"/>
        <v>100.584</v>
      </c>
      <c r="G212" s="55">
        <f>Summary!H346</f>
        <v>6.9564366340637207</v>
      </c>
      <c r="H212" s="68">
        <f>Summary!I346</f>
        <v>178.6258544921875</v>
      </c>
      <c r="I212" s="68">
        <f t="shared" si="10"/>
        <v>81.023258590820305</v>
      </c>
      <c r="J212" s="14">
        <f>Summary!J346</f>
        <v>3</v>
      </c>
      <c r="K212" s="68">
        <f>Summary!K346</f>
        <v>0</v>
      </c>
      <c r="L212" s="68">
        <f t="shared" si="11"/>
        <v>0</v>
      </c>
      <c r="M212" s="14">
        <f>Summary!L346</f>
        <v>0</v>
      </c>
      <c r="N212" s="68">
        <f>Summary!M346</f>
        <v>1</v>
      </c>
      <c r="O212" s="69">
        <f>Summary!N346</f>
        <v>0</v>
      </c>
      <c r="P212" s="15">
        <f>Summary!O346</f>
        <v>7</v>
      </c>
    </row>
    <row r="213" spans="1:16" x14ac:dyDescent="0.2">
      <c r="A213" s="154">
        <f>Summary!A347</f>
        <v>2249</v>
      </c>
      <c r="B213" s="9">
        <f>Summary!D347</f>
        <v>43307</v>
      </c>
      <c r="C213" s="6">
        <f>Summary!E347</f>
        <v>503995</v>
      </c>
      <c r="D213" s="6">
        <f>Summary!F347</f>
        <v>-1260598</v>
      </c>
      <c r="E213" s="7">
        <f>Summary!G347</f>
        <v>91</v>
      </c>
      <c r="F213" s="167">
        <f t="shared" si="9"/>
        <v>166.42079999999999</v>
      </c>
      <c r="G213" s="55">
        <f>Summary!H347</f>
        <v>6.9564361572265625</v>
      </c>
      <c r="H213" s="68">
        <f>Summary!I347</f>
        <v>0</v>
      </c>
      <c r="I213" s="68">
        <f t="shared" si="10"/>
        <v>0</v>
      </c>
      <c r="J213" s="14">
        <f>Summary!J347</f>
        <v>0</v>
      </c>
      <c r="K213" s="68">
        <f>Summary!K347</f>
        <v>0</v>
      </c>
      <c r="L213" s="68">
        <f t="shared" si="11"/>
        <v>0</v>
      </c>
      <c r="M213" s="14">
        <f>Summary!L347</f>
        <v>0</v>
      </c>
      <c r="N213" s="68">
        <f>Summary!M347</f>
        <v>0</v>
      </c>
      <c r="O213" s="69">
        <f>Summary!N347</f>
        <v>0</v>
      </c>
      <c r="P213" s="15">
        <f>Summary!O347</f>
        <v>0</v>
      </c>
    </row>
    <row r="214" spans="1:16" x14ac:dyDescent="0.2">
      <c r="A214" s="154">
        <f>Summary!A348</f>
        <v>2250</v>
      </c>
      <c r="B214" s="9">
        <f>Summary!D348</f>
        <v>43305</v>
      </c>
      <c r="C214" s="6">
        <f>Summary!E348</f>
        <v>504033</v>
      </c>
      <c r="D214" s="6">
        <f>Summary!F348</f>
        <v>-1263906</v>
      </c>
      <c r="E214" s="7">
        <f>Summary!G348</f>
        <v>37</v>
      </c>
      <c r="F214" s="167">
        <f t="shared" si="9"/>
        <v>67.665599999999998</v>
      </c>
      <c r="G214" s="55">
        <f>Summary!H348</f>
        <v>6.9564366340637207</v>
      </c>
      <c r="H214" s="68">
        <f>Summary!I348</f>
        <v>227.01799011230469</v>
      </c>
      <c r="I214" s="68">
        <f t="shared" si="10"/>
        <v>102.97354417102051</v>
      </c>
      <c r="J214" s="14">
        <f>Summary!J348</f>
        <v>7</v>
      </c>
      <c r="K214" s="68">
        <f>Summary!K348</f>
        <v>0</v>
      </c>
      <c r="L214" s="68">
        <f t="shared" si="11"/>
        <v>0</v>
      </c>
      <c r="M214" s="14">
        <f>Summary!L348</f>
        <v>0</v>
      </c>
      <c r="N214" s="68">
        <f>Summary!M348</f>
        <v>0</v>
      </c>
      <c r="O214" s="69">
        <f>Summary!N348</f>
        <v>0</v>
      </c>
      <c r="P214" s="15">
        <f>Summary!O348</f>
        <v>0</v>
      </c>
    </row>
    <row r="215" spans="1:16" x14ac:dyDescent="0.2">
      <c r="A215" s="154">
        <f>Summary!A349</f>
        <v>2251</v>
      </c>
      <c r="B215" s="9">
        <f>Summary!D349</f>
        <v>43304</v>
      </c>
      <c r="C215" s="6">
        <f>Summary!E349</f>
        <v>504078</v>
      </c>
      <c r="D215" s="6">
        <f>Summary!F349</f>
        <v>-1265232</v>
      </c>
      <c r="E215" s="7">
        <f>Summary!G349</f>
        <v>97</v>
      </c>
      <c r="F215" s="167">
        <f t="shared" si="9"/>
        <v>177.39359999999999</v>
      </c>
      <c r="G215" s="55">
        <f>Summary!H349</f>
        <v>6.9564366340637207</v>
      </c>
      <c r="H215" s="68">
        <f>Summary!I349</f>
        <v>44.191677093505859</v>
      </c>
      <c r="I215" s="68">
        <f t="shared" si="10"/>
        <v>20.044991196197511</v>
      </c>
      <c r="J215" s="14">
        <f>Summary!J349</f>
        <v>1</v>
      </c>
      <c r="K215" s="68">
        <f>Summary!K349</f>
        <v>0</v>
      </c>
      <c r="L215" s="68">
        <f t="shared" si="11"/>
        <v>0</v>
      </c>
      <c r="M215" s="14">
        <f>Summary!L349</f>
        <v>0</v>
      </c>
      <c r="N215" s="68">
        <f>Summary!M349</f>
        <v>0</v>
      </c>
      <c r="O215" s="69">
        <f>Summary!N349</f>
        <v>0</v>
      </c>
      <c r="P215" s="15">
        <f>Summary!O349</f>
        <v>5</v>
      </c>
    </row>
    <row r="216" spans="1:16" x14ac:dyDescent="0.2">
      <c r="A216" s="154">
        <f>Summary!A350</f>
        <v>2252</v>
      </c>
      <c r="B216" s="9">
        <f>Summary!D350</f>
        <v>43304</v>
      </c>
      <c r="C216" s="6">
        <f>Summary!E350</f>
        <v>504147</v>
      </c>
      <c r="D216" s="6">
        <f>Summary!F350</f>
        <v>-1270925</v>
      </c>
      <c r="E216" s="7">
        <f>Summary!G350</f>
        <v>53</v>
      </c>
      <c r="F216" s="167">
        <f t="shared" si="9"/>
        <v>96.926400000000001</v>
      </c>
      <c r="G216" s="55">
        <f>Summary!H350</f>
        <v>7.0267038345336914</v>
      </c>
      <c r="H216" s="68">
        <f>Summary!I350</f>
        <v>54.742229461669922</v>
      </c>
      <c r="I216" s="68">
        <f t="shared" si="10"/>
        <v>24.830637345977784</v>
      </c>
      <c r="J216" s="14">
        <f>Summary!J350</f>
        <v>4</v>
      </c>
      <c r="K216" s="68">
        <f>Summary!K350</f>
        <v>31.997200012207031</v>
      </c>
      <c r="L216" s="68">
        <f t="shared" si="11"/>
        <v>70.541667090911858</v>
      </c>
      <c r="M216" s="14">
        <f>Summary!L350</f>
        <v>4</v>
      </c>
      <c r="N216" s="68">
        <f>Summary!M350</f>
        <v>1</v>
      </c>
      <c r="O216" s="69">
        <f>Summary!N350</f>
        <v>0</v>
      </c>
      <c r="P216" s="15">
        <f>Summary!O350</f>
        <v>1</v>
      </c>
    </row>
    <row r="217" spans="1:16" x14ac:dyDescent="0.2">
      <c r="A217" s="154">
        <f>Summary!A351</f>
        <v>2254</v>
      </c>
      <c r="B217" s="9">
        <f>Summary!D351</f>
        <v>43304</v>
      </c>
      <c r="C217" s="6">
        <f>Summary!E351</f>
        <v>505008</v>
      </c>
      <c r="D217" s="6">
        <f>Summary!F351</f>
        <v>-1270965</v>
      </c>
      <c r="E217" s="7">
        <f>Summary!G351</f>
        <v>81</v>
      </c>
      <c r="F217" s="167">
        <f t="shared" si="9"/>
        <v>148.1328</v>
      </c>
      <c r="G217" s="55">
        <f>Summary!H351</f>
        <v>7.0267033576965332</v>
      </c>
      <c r="H217" s="68">
        <f>Summary!I351</f>
        <v>0</v>
      </c>
      <c r="I217" s="68">
        <f t="shared" si="10"/>
        <v>0</v>
      </c>
      <c r="J217" s="14">
        <f>Summary!J351</f>
        <v>0</v>
      </c>
      <c r="K217" s="68">
        <f>Summary!K351</f>
        <v>0</v>
      </c>
      <c r="L217" s="68">
        <f t="shared" si="11"/>
        <v>0</v>
      </c>
      <c r="M217" s="14">
        <f>Summary!L351</f>
        <v>0</v>
      </c>
      <c r="N217" s="68">
        <f>Summary!M351</f>
        <v>0</v>
      </c>
      <c r="O217" s="69">
        <f>Summary!N351</f>
        <v>0</v>
      </c>
      <c r="P217" s="15">
        <f>Summary!O351</f>
        <v>0</v>
      </c>
    </row>
    <row r="218" spans="1:16" x14ac:dyDescent="0.2">
      <c r="A218" s="154">
        <f>Summary!A352</f>
        <v>2255</v>
      </c>
      <c r="B218" s="9">
        <f>Summary!D352</f>
        <v>43303</v>
      </c>
      <c r="C218" s="6">
        <f>Summary!E352</f>
        <v>505009</v>
      </c>
      <c r="D218" s="6">
        <f>Summary!F352</f>
        <v>-1272491</v>
      </c>
      <c r="E218" s="7">
        <f>Summary!G352</f>
        <v>92</v>
      </c>
      <c r="F218" s="167">
        <f t="shared" si="9"/>
        <v>168.24959999999999</v>
      </c>
      <c r="G218" s="55">
        <f>Summary!H352</f>
        <v>6.9564366340637207</v>
      </c>
      <c r="H218" s="68">
        <f>Summary!I352</f>
        <v>57.958156585693359</v>
      </c>
      <c r="I218" s="68">
        <f t="shared" si="10"/>
        <v>26.289356162017821</v>
      </c>
      <c r="J218" s="14">
        <f>Summary!J352</f>
        <v>1</v>
      </c>
      <c r="K218" s="68">
        <f>Summary!K352</f>
        <v>0</v>
      </c>
      <c r="L218" s="68">
        <f t="shared" si="11"/>
        <v>0</v>
      </c>
      <c r="M218" s="14">
        <f>Summary!L352</f>
        <v>0</v>
      </c>
      <c r="N218" s="68">
        <f>Summary!M352</f>
        <v>2</v>
      </c>
      <c r="O218" s="69">
        <f>Summary!N352</f>
        <v>1</v>
      </c>
      <c r="P218" s="15">
        <f>Summary!O352</f>
        <v>3</v>
      </c>
    </row>
    <row r="219" spans="1:16" x14ac:dyDescent="0.2">
      <c r="A219" s="154">
        <f>Summary!A353</f>
        <v>2258</v>
      </c>
      <c r="B219" s="9">
        <f>Summary!D353</f>
        <v>43277</v>
      </c>
      <c r="C219" s="6">
        <f>Summary!E353</f>
        <v>505016</v>
      </c>
      <c r="D219" s="6">
        <f>Summary!F353</f>
        <v>-1293240</v>
      </c>
      <c r="E219" s="7">
        <f>Summary!G353</f>
        <v>226</v>
      </c>
      <c r="F219" s="167">
        <f t="shared" si="9"/>
        <v>413.30880000000002</v>
      </c>
      <c r="G219" s="55">
        <f>Summary!H353</f>
        <v>6.9564366340637207</v>
      </c>
      <c r="H219" s="68">
        <f>Summary!I353</f>
        <v>384.37368774414062</v>
      </c>
      <c r="I219" s="68">
        <f t="shared" si="10"/>
        <v>174.34882977124022</v>
      </c>
      <c r="J219" s="14">
        <f>Summary!J353</f>
        <v>17</v>
      </c>
      <c r="K219" s="68">
        <f>Summary!K353</f>
        <v>19.520484924316406</v>
      </c>
      <c r="L219" s="68">
        <f t="shared" si="11"/>
        <v>43.035251473846429</v>
      </c>
      <c r="M219" s="14">
        <f>Summary!L353</f>
        <v>2</v>
      </c>
      <c r="N219" s="68">
        <f>Summary!M353</f>
        <v>95</v>
      </c>
      <c r="O219" s="69">
        <f>Summary!N353</f>
        <v>0</v>
      </c>
      <c r="P219" s="15">
        <f>Summary!O353</f>
        <v>100</v>
      </c>
    </row>
    <row r="220" spans="1:16" x14ac:dyDescent="0.2">
      <c r="A220" s="154">
        <f>Summary!A354</f>
        <v>2259</v>
      </c>
      <c r="B220" s="9">
        <f>Summary!D354</f>
        <v>43306</v>
      </c>
      <c r="C220" s="6">
        <f>Summary!E354</f>
        <v>505977</v>
      </c>
      <c r="D220" s="6">
        <f>Summary!F354</f>
        <v>-1253392</v>
      </c>
      <c r="E220" s="7">
        <f>Summary!G354</f>
        <v>169</v>
      </c>
      <c r="F220" s="167">
        <f t="shared" si="9"/>
        <v>309.06720000000001</v>
      </c>
      <c r="G220" s="55">
        <f>Summary!H354</f>
        <v>6.9564361572265625</v>
      </c>
      <c r="H220" s="68">
        <f>Summary!I354</f>
        <v>0</v>
      </c>
      <c r="I220" s="68">
        <f t="shared" si="10"/>
        <v>0</v>
      </c>
      <c r="J220" s="14">
        <f>Summary!J354</f>
        <v>0</v>
      </c>
      <c r="K220" s="68">
        <f>Summary!K354</f>
        <v>0</v>
      </c>
      <c r="L220" s="68">
        <f t="shared" si="11"/>
        <v>0</v>
      </c>
      <c r="M220" s="14">
        <f>Summary!L354</f>
        <v>0</v>
      </c>
      <c r="N220" s="68">
        <f>Summary!M354</f>
        <v>12</v>
      </c>
      <c r="O220" s="69">
        <f>Summary!N354</f>
        <v>0</v>
      </c>
      <c r="P220" s="15">
        <f>Summary!O354</f>
        <v>1</v>
      </c>
    </row>
    <row r="221" spans="1:16" x14ac:dyDescent="0.2">
      <c r="A221" s="154">
        <f>Summary!A355</f>
        <v>2260</v>
      </c>
      <c r="B221" s="9">
        <f>Summary!D355</f>
        <v>43303</v>
      </c>
      <c r="C221" s="6">
        <f>Summary!E355</f>
        <v>505978</v>
      </c>
      <c r="D221" s="6">
        <f>Summary!F355</f>
        <v>-1274103</v>
      </c>
      <c r="E221" s="7">
        <f>Summary!G355</f>
        <v>86</v>
      </c>
      <c r="F221" s="167">
        <f t="shared" si="9"/>
        <v>157.27680000000001</v>
      </c>
      <c r="G221" s="55">
        <f>Summary!H355</f>
        <v>6.88616943359375</v>
      </c>
      <c r="H221" s="68">
        <f>Summary!I355</f>
        <v>510.6090087890625</v>
      </c>
      <c r="I221" s="68">
        <f t="shared" si="10"/>
        <v>231.60816151464843</v>
      </c>
      <c r="J221" s="14">
        <f>Summary!J355</f>
        <v>16</v>
      </c>
      <c r="K221" s="68">
        <f>Summary!K355</f>
        <v>35.359870910644531</v>
      </c>
      <c r="L221" s="68">
        <f t="shared" si="11"/>
        <v>77.955078607025143</v>
      </c>
      <c r="M221" s="14">
        <f>Summary!L355</f>
        <v>4</v>
      </c>
      <c r="N221" s="68">
        <f>Summary!M355</f>
        <v>6</v>
      </c>
      <c r="O221" s="69">
        <f>Summary!N355</f>
        <v>0</v>
      </c>
      <c r="P221" s="15">
        <f>Summary!O355</f>
        <v>28</v>
      </c>
    </row>
    <row r="222" spans="1:16" x14ac:dyDescent="0.2">
      <c r="A222" s="154">
        <f>Summary!A356</f>
        <v>2261</v>
      </c>
      <c r="B222" s="9">
        <f>Summary!D356</f>
        <v>43277</v>
      </c>
      <c r="C222" s="6">
        <f>Summary!E356</f>
        <v>510026</v>
      </c>
      <c r="D222" s="6">
        <f>Summary!F356</f>
        <v>-1294800</v>
      </c>
      <c r="E222" s="7">
        <f>Summary!G356</f>
        <v>310</v>
      </c>
      <c r="F222" s="167">
        <f t="shared" si="9"/>
        <v>566.928</v>
      </c>
      <c r="G222" s="55">
        <f>Summary!H356</f>
        <v>7.0267038345336914</v>
      </c>
      <c r="H222" s="68">
        <f>Summary!I356</f>
        <v>0</v>
      </c>
      <c r="I222" s="68">
        <f t="shared" si="10"/>
        <v>0</v>
      </c>
      <c r="J222" s="14">
        <f>Summary!J356</f>
        <v>0</v>
      </c>
      <c r="K222" s="68">
        <f>Summary!K356</f>
        <v>0</v>
      </c>
      <c r="L222" s="68">
        <f t="shared" si="11"/>
        <v>0</v>
      </c>
      <c r="M222" s="14">
        <f>Summary!L356</f>
        <v>0</v>
      </c>
      <c r="N222" s="68">
        <f>Summary!M356</f>
        <v>71</v>
      </c>
      <c r="O222" s="69">
        <f>Summary!N356</f>
        <v>0</v>
      </c>
      <c r="P222" s="15">
        <f>Summary!O356</f>
        <v>15</v>
      </c>
    </row>
    <row r="223" spans="1:16" x14ac:dyDescent="0.2">
      <c r="A223" s="154">
        <f>Summary!A357</f>
        <v>2262</v>
      </c>
      <c r="B223" s="9">
        <f>Summary!D357</f>
        <v>43279</v>
      </c>
      <c r="C223" s="6">
        <f>Summary!E357</f>
        <v>510994</v>
      </c>
      <c r="D223" s="6">
        <f>Summary!F357</f>
        <v>-1300263</v>
      </c>
      <c r="E223" s="7">
        <f>Summary!G357</f>
        <v>333</v>
      </c>
      <c r="F223" s="167">
        <f t="shared" si="9"/>
        <v>608.99040000000002</v>
      </c>
      <c r="G223" s="55">
        <f>Summary!H357</f>
        <v>6.9564366340637207</v>
      </c>
      <c r="H223" s="68">
        <f>Summary!I357</f>
        <v>0</v>
      </c>
      <c r="I223" s="68">
        <f t="shared" si="10"/>
        <v>0</v>
      </c>
      <c r="J223" s="14">
        <f>Summary!J357</f>
        <v>0</v>
      </c>
      <c r="K223" s="68">
        <f>Summary!K357</f>
        <v>0</v>
      </c>
      <c r="L223" s="68">
        <f t="shared" si="11"/>
        <v>0</v>
      </c>
      <c r="M223" s="14">
        <f>Summary!L357</f>
        <v>0</v>
      </c>
      <c r="N223" s="68">
        <f>Summary!M357</f>
        <v>75</v>
      </c>
      <c r="O223" s="69">
        <f>Summary!N357</f>
        <v>0</v>
      </c>
      <c r="P223" s="15">
        <f>Summary!O357</f>
        <v>10</v>
      </c>
    </row>
    <row r="224" spans="1:16" x14ac:dyDescent="0.2">
      <c r="A224" s="154">
        <f>Summary!A358</f>
        <v>2263</v>
      </c>
      <c r="B224" s="9">
        <f>Summary!D358</f>
        <v>43278</v>
      </c>
      <c r="C224" s="6">
        <f>Summary!E358</f>
        <v>511021</v>
      </c>
      <c r="D224" s="6">
        <f>Summary!F358</f>
        <v>-1294649</v>
      </c>
      <c r="E224" s="7">
        <f>Summary!G358</f>
        <v>283</v>
      </c>
      <c r="F224" s="167">
        <f t="shared" si="9"/>
        <v>517.55039999999997</v>
      </c>
      <c r="G224" s="55">
        <f>Summary!H358</f>
        <v>7.0267038345336914</v>
      </c>
      <c r="H224" s="68">
        <f>Summary!I358</f>
        <v>74.633064270019531</v>
      </c>
      <c r="I224" s="68">
        <f t="shared" si="10"/>
        <v>33.852960888366702</v>
      </c>
      <c r="J224" s="14">
        <f>Summary!J358</f>
        <v>3</v>
      </c>
      <c r="K224" s="68">
        <f>Summary!K358</f>
        <v>0</v>
      </c>
      <c r="L224" s="68">
        <f t="shared" si="11"/>
        <v>0</v>
      </c>
      <c r="M224" s="14">
        <f>Summary!L358</f>
        <v>0</v>
      </c>
      <c r="N224" s="68">
        <f>Summary!M358</f>
        <v>83</v>
      </c>
      <c r="O224" s="69">
        <f>Summary!N358</f>
        <v>0</v>
      </c>
      <c r="P224" s="15">
        <f>Summary!O358</f>
        <v>49</v>
      </c>
    </row>
    <row r="225" spans="1:16" x14ac:dyDescent="0.2">
      <c r="A225" s="154">
        <f>Summary!A359</f>
        <v>2264</v>
      </c>
      <c r="B225" s="9">
        <f>Summary!D359</f>
        <v>43283</v>
      </c>
      <c r="C225" s="6">
        <f>Summary!E359</f>
        <v>511897</v>
      </c>
      <c r="D225" s="6">
        <f>Summary!F359</f>
        <v>-1273869</v>
      </c>
      <c r="E225" s="7">
        <f>Summary!G359</f>
        <v>64</v>
      </c>
      <c r="F225" s="167">
        <f t="shared" si="9"/>
        <v>117.0432</v>
      </c>
      <c r="G225" s="55">
        <f>Summary!H359</f>
        <v>7.0267038345336914</v>
      </c>
      <c r="H225" s="68">
        <f>Summary!I359</f>
        <v>547.4248046875</v>
      </c>
      <c r="I225" s="68">
        <f t="shared" si="10"/>
        <v>248.30751200781251</v>
      </c>
      <c r="J225" s="14">
        <f>Summary!J359</f>
        <v>18</v>
      </c>
      <c r="K225" s="68">
        <f>Summary!K359</f>
        <v>8.5896596908569336</v>
      </c>
      <c r="L225" s="68">
        <f t="shared" si="11"/>
        <v>18.936935547657011</v>
      </c>
      <c r="M225" s="14">
        <f>Summary!L359</f>
        <v>1</v>
      </c>
      <c r="N225" s="68">
        <f>Summary!M359</f>
        <v>4</v>
      </c>
      <c r="O225" s="69">
        <f>Summary!N359</f>
        <v>0</v>
      </c>
      <c r="P225" s="15">
        <f>Summary!O359</f>
        <v>7</v>
      </c>
    </row>
    <row r="226" spans="1:16" x14ac:dyDescent="0.2">
      <c r="A226" s="154">
        <f>Summary!A360</f>
        <v>2265</v>
      </c>
      <c r="B226" s="9">
        <f>Summary!D360</f>
        <v>43279</v>
      </c>
      <c r="C226" s="6">
        <f>Summary!E360</f>
        <v>511995</v>
      </c>
      <c r="D226" s="6">
        <f>Summary!F360</f>
        <v>-1300281</v>
      </c>
      <c r="E226" s="7">
        <f>Summary!G360</f>
        <v>177</v>
      </c>
      <c r="F226" s="167">
        <f t="shared" si="9"/>
        <v>323.69760000000002</v>
      </c>
      <c r="G226" s="55">
        <f>Summary!H360</f>
        <v>6.9564366340637207</v>
      </c>
      <c r="H226" s="68">
        <f>Summary!I360</f>
        <v>877.77239990234375</v>
      </c>
      <c r="I226" s="68">
        <f t="shared" si="10"/>
        <v>398.15053841650388</v>
      </c>
      <c r="J226" s="14">
        <f>Summary!J360</f>
        <v>42</v>
      </c>
      <c r="K226" s="68">
        <f>Summary!K360</f>
        <v>10.559208869934082</v>
      </c>
      <c r="L226" s="68">
        <f t="shared" si="11"/>
        <v>23.279043058834073</v>
      </c>
      <c r="M226" s="14">
        <f>Summary!L360</f>
        <v>1</v>
      </c>
      <c r="N226" s="68">
        <f>Summary!M360</f>
        <v>62</v>
      </c>
      <c r="O226" s="69">
        <f>Summary!N360</f>
        <v>0</v>
      </c>
      <c r="P226" s="15">
        <f>Summary!O360</f>
        <v>20</v>
      </c>
    </row>
    <row r="227" spans="1:16" x14ac:dyDescent="0.2">
      <c r="A227" s="154">
        <f>Summary!A361</f>
        <v>2266</v>
      </c>
      <c r="B227" s="9">
        <f>Summary!D361</f>
        <v>43283</v>
      </c>
      <c r="C227" s="6">
        <f>Summary!E361</f>
        <v>513995</v>
      </c>
      <c r="D227" s="6">
        <f>Summary!F361</f>
        <v>-1272271</v>
      </c>
      <c r="E227" s="7">
        <f>Summary!G361</f>
        <v>135</v>
      </c>
      <c r="F227" s="167">
        <f t="shared" si="9"/>
        <v>246.88800000000001</v>
      </c>
      <c r="G227" s="55">
        <f>Summary!H361</f>
        <v>6.9564366340637207</v>
      </c>
      <c r="H227" s="68">
        <f>Summary!I361</f>
        <v>327.271240234375</v>
      </c>
      <c r="I227" s="68">
        <f t="shared" si="10"/>
        <v>148.44761640039061</v>
      </c>
      <c r="J227" s="14">
        <f>Summary!J361</f>
        <v>7</v>
      </c>
      <c r="K227" s="68">
        <f>Summary!K361</f>
        <v>0</v>
      </c>
      <c r="L227" s="68">
        <f t="shared" si="11"/>
        <v>0</v>
      </c>
      <c r="M227" s="14">
        <f>Summary!L361</f>
        <v>0</v>
      </c>
      <c r="N227" s="68">
        <f>Summary!M361</f>
        <v>0</v>
      </c>
      <c r="O227" s="69">
        <f>Summary!N361</f>
        <v>0</v>
      </c>
      <c r="P227" s="15">
        <f>Summary!O361</f>
        <v>1</v>
      </c>
    </row>
    <row r="228" spans="1:16" x14ac:dyDescent="0.2">
      <c r="A228" s="154">
        <f>Summary!A362</f>
        <v>2267</v>
      </c>
      <c r="B228" s="9">
        <f>Summary!D362</f>
        <v>43295</v>
      </c>
      <c r="C228" s="6">
        <f>Summary!E362</f>
        <v>514005</v>
      </c>
      <c r="D228" s="6">
        <f>Summary!F362</f>
        <v>-1275490</v>
      </c>
      <c r="E228" s="7">
        <f>Summary!G362</f>
        <v>183</v>
      </c>
      <c r="F228" s="167">
        <f t="shared" si="9"/>
        <v>334.67039999999997</v>
      </c>
      <c r="G228" s="55">
        <f>Summary!H362</f>
        <v>7.0267033576965332</v>
      </c>
      <c r="H228" s="68">
        <f>Summary!I362</f>
        <v>345.4139404296875</v>
      </c>
      <c r="I228" s="68">
        <f t="shared" si="10"/>
        <v>156.67700006738281</v>
      </c>
      <c r="J228" s="14">
        <f>Summary!J362</f>
        <v>18</v>
      </c>
      <c r="K228" s="68">
        <f>Summary!K362</f>
        <v>49.914642333984375</v>
      </c>
      <c r="L228" s="68">
        <f t="shared" si="11"/>
        <v>110.04281878234862</v>
      </c>
      <c r="M228" s="14">
        <f>Summary!L362</f>
        <v>5</v>
      </c>
      <c r="N228" s="68">
        <f>Summary!M362</f>
        <v>13</v>
      </c>
      <c r="O228" s="69">
        <f>Summary!N362</f>
        <v>0</v>
      </c>
      <c r="P228" s="15">
        <f>Summary!O362</f>
        <v>0</v>
      </c>
    </row>
    <row r="229" spans="1:16" x14ac:dyDescent="0.2">
      <c r="A229" s="154">
        <f>Summary!A363</f>
        <v>2268</v>
      </c>
      <c r="B229" s="9">
        <f>Summary!D363</f>
        <v>43295</v>
      </c>
      <c r="C229" s="6">
        <f>Summary!E363</f>
        <v>513998</v>
      </c>
      <c r="D229" s="6">
        <f>Summary!F363</f>
        <v>-1281146</v>
      </c>
      <c r="E229" s="7">
        <f>Summary!G363</f>
        <v>30</v>
      </c>
      <c r="F229" s="167">
        <f t="shared" si="9"/>
        <v>54.863999999999997</v>
      </c>
      <c r="G229" s="55">
        <f>Summary!H363</f>
        <v>7.0267038345336914</v>
      </c>
      <c r="H229" s="68">
        <f>Summary!I363</f>
        <v>306.79995727539062</v>
      </c>
      <c r="I229" s="68">
        <f t="shared" si="10"/>
        <v>139.16200622045898</v>
      </c>
      <c r="J229" s="14">
        <f>Summary!J363</f>
        <v>12</v>
      </c>
      <c r="K229" s="68">
        <f>Summary!K363</f>
        <v>73.579322814941406</v>
      </c>
      <c r="L229" s="68">
        <f t="shared" si="11"/>
        <v>162.2144466642761</v>
      </c>
      <c r="M229" s="14">
        <f>Summary!L363</f>
        <v>9</v>
      </c>
      <c r="N229" s="68">
        <f>Summary!M363</f>
        <v>0</v>
      </c>
      <c r="O229" s="69">
        <f>Summary!N363</f>
        <v>0</v>
      </c>
      <c r="P229" s="15">
        <f>Summary!O363</f>
        <v>23</v>
      </c>
    </row>
    <row r="230" spans="1:16" x14ac:dyDescent="0.2">
      <c r="A230" s="154">
        <f>Summary!A364</f>
        <v>2269</v>
      </c>
      <c r="B230" s="9">
        <f>Summary!D364</f>
        <v>43286</v>
      </c>
      <c r="C230" s="6">
        <f>Summary!E364</f>
        <v>513997</v>
      </c>
      <c r="D230" s="6">
        <f>Summary!F364</f>
        <v>-1284307</v>
      </c>
      <c r="E230" s="7">
        <f>Summary!G364</f>
        <v>20</v>
      </c>
      <c r="F230" s="167">
        <f t="shared" si="9"/>
        <v>36.576000000000001</v>
      </c>
      <c r="G230" s="55">
        <f>Summary!H364</f>
        <v>6.9564361572265625</v>
      </c>
      <c r="H230" s="68">
        <f>Summary!I364</f>
        <v>255.01812744140625</v>
      </c>
      <c r="I230" s="68">
        <f t="shared" si="10"/>
        <v>115.67418246240234</v>
      </c>
      <c r="J230" s="14">
        <f>Summary!J364</f>
        <v>9</v>
      </c>
      <c r="K230" s="68">
        <f>Summary!K364</f>
        <v>37.47576904296875</v>
      </c>
      <c r="L230" s="68">
        <f t="shared" si="11"/>
        <v>82.619829947509757</v>
      </c>
      <c r="M230" s="14">
        <f>Summary!L364</f>
        <v>4</v>
      </c>
      <c r="N230" s="68">
        <f>Summary!M364</f>
        <v>0</v>
      </c>
      <c r="O230" s="69">
        <f>Summary!N364</f>
        <v>0</v>
      </c>
      <c r="P230" s="15">
        <f>Summary!O364</f>
        <v>0</v>
      </c>
    </row>
    <row r="231" spans="1:16" x14ac:dyDescent="0.2">
      <c r="A231" s="154">
        <f>Summary!A365</f>
        <v>2270</v>
      </c>
      <c r="B231" s="9">
        <f>Summary!D365</f>
        <v>43295</v>
      </c>
      <c r="C231" s="6">
        <f>Summary!E365</f>
        <v>514992</v>
      </c>
      <c r="D231" s="6">
        <f>Summary!F365</f>
        <v>-1275489</v>
      </c>
      <c r="E231" s="7">
        <f>Summary!G365</f>
        <v>173</v>
      </c>
      <c r="F231" s="167">
        <f t="shared" si="9"/>
        <v>316.38240000000002</v>
      </c>
      <c r="G231" s="55">
        <f>Summary!H365</f>
        <v>7.0267033576965332</v>
      </c>
      <c r="H231" s="68">
        <f>Summary!I365</f>
        <v>469.53707885742187</v>
      </c>
      <c r="I231" s="68">
        <f t="shared" si="10"/>
        <v>212.97826267309571</v>
      </c>
      <c r="J231" s="14">
        <f>Summary!J365</f>
        <v>24</v>
      </c>
      <c r="K231" s="68">
        <f>Summary!K365</f>
        <v>19.520484924316406</v>
      </c>
      <c r="L231" s="68">
        <f t="shared" si="11"/>
        <v>43.035251473846429</v>
      </c>
      <c r="M231" s="14">
        <f>Summary!L365</f>
        <v>2</v>
      </c>
      <c r="N231" s="68">
        <f>Summary!M365</f>
        <v>17</v>
      </c>
      <c r="O231" s="69">
        <f>Summary!N365</f>
        <v>0</v>
      </c>
      <c r="P231" s="15">
        <f>Summary!O365</f>
        <v>0</v>
      </c>
    </row>
    <row r="232" spans="1:16" x14ac:dyDescent="0.2">
      <c r="A232" s="154">
        <f>Summary!A366</f>
        <v>2271</v>
      </c>
      <c r="B232" s="9">
        <f>Summary!D366</f>
        <v>43260</v>
      </c>
      <c r="C232" s="6">
        <f>Summary!E366</f>
        <v>520002</v>
      </c>
      <c r="D232" s="6">
        <f>Summary!F366</f>
        <v>-1310823</v>
      </c>
      <c r="E232" s="7">
        <f>Summary!G366</f>
        <v>31</v>
      </c>
      <c r="F232" s="167">
        <f t="shared" si="9"/>
        <v>56.692799999999998</v>
      </c>
      <c r="G232" s="55">
        <f>Summary!H366</f>
        <v>7.0267038345336914</v>
      </c>
      <c r="H232" s="68">
        <f>Summary!I366</f>
        <v>4440.73583984375</v>
      </c>
      <c r="I232" s="68">
        <f t="shared" si="10"/>
        <v>2014.2822510664062</v>
      </c>
      <c r="J232" s="14">
        <f>Summary!J366</f>
        <v>108</v>
      </c>
      <c r="K232" s="68">
        <f>Summary!K366</f>
        <v>49.830154418945313</v>
      </c>
      <c r="L232" s="68">
        <f t="shared" si="11"/>
        <v>109.8565550350952</v>
      </c>
      <c r="M232" s="14">
        <f>Summary!L366</f>
        <v>7</v>
      </c>
      <c r="N232" s="68">
        <f>Summary!M366</f>
        <v>0</v>
      </c>
      <c r="O232" s="69">
        <f>Summary!N366</f>
        <v>0</v>
      </c>
      <c r="P232" s="15">
        <f>Summary!O366</f>
        <v>117</v>
      </c>
    </row>
    <row r="233" spans="1:16" x14ac:dyDescent="0.2">
      <c r="A233" s="154">
        <f>Summary!A367</f>
        <v>2272</v>
      </c>
      <c r="B233" s="9">
        <f>Summary!D367</f>
        <v>43294</v>
      </c>
      <c r="C233" s="6">
        <f>Summary!E367</f>
        <v>521030</v>
      </c>
      <c r="D233" s="6">
        <f>Summary!F367</f>
        <v>-1265197</v>
      </c>
      <c r="E233" s="7">
        <f>Summary!G367</f>
        <v>131</v>
      </c>
      <c r="F233" s="167">
        <f t="shared" si="9"/>
        <v>239.5728</v>
      </c>
      <c r="G233" s="55">
        <f>Summary!H367</f>
        <v>7.0267038345336914</v>
      </c>
      <c r="H233" s="68">
        <f>Summary!I367</f>
        <v>473.88412475585937</v>
      </c>
      <c r="I233" s="68">
        <f t="shared" si="10"/>
        <v>214.95004791625976</v>
      </c>
      <c r="J233" s="14">
        <f>Summary!J367</f>
        <v>10</v>
      </c>
      <c r="K233" s="68">
        <f>Summary!K367</f>
        <v>0</v>
      </c>
      <c r="L233" s="68">
        <f t="shared" si="11"/>
        <v>0</v>
      </c>
      <c r="M233" s="14">
        <f>Summary!L367</f>
        <v>0</v>
      </c>
      <c r="N233" s="68">
        <f>Summary!M367</f>
        <v>7</v>
      </c>
      <c r="O233" s="69">
        <f>Summary!N367</f>
        <v>0</v>
      </c>
      <c r="P233" s="15">
        <f>Summary!O367</f>
        <v>3</v>
      </c>
    </row>
    <row r="234" spans="1:16" x14ac:dyDescent="0.2">
      <c r="A234" s="154">
        <f>Summary!A368</f>
        <v>2273</v>
      </c>
      <c r="B234" s="9">
        <f>Summary!D368</f>
        <v>43260</v>
      </c>
      <c r="C234" s="6">
        <f>Summary!E368</f>
        <v>521013</v>
      </c>
      <c r="D234" s="6">
        <f>Summary!F368</f>
        <v>-1310809</v>
      </c>
      <c r="E234" s="7">
        <f>Summary!G368</f>
        <v>20</v>
      </c>
      <c r="F234" s="167">
        <f t="shared" si="9"/>
        <v>36.576000000000001</v>
      </c>
      <c r="G234" s="55">
        <f>Summary!H368</f>
        <v>7.0267038345336914</v>
      </c>
      <c r="H234" s="68">
        <f>Summary!I368</f>
        <v>491.25723266601562</v>
      </c>
      <c r="I234" s="68">
        <f t="shared" si="10"/>
        <v>222.83035067944337</v>
      </c>
      <c r="J234" s="14">
        <f>Summary!J368</f>
        <v>11</v>
      </c>
      <c r="K234" s="68">
        <f>Summary!K368</f>
        <v>8.9612760543823242</v>
      </c>
      <c r="L234" s="68">
        <f t="shared" si="11"/>
        <v>19.75620841501236</v>
      </c>
      <c r="M234" s="14">
        <f>Summary!L368</f>
        <v>1</v>
      </c>
      <c r="N234" s="68">
        <f>Summary!M368</f>
        <v>0</v>
      </c>
      <c r="O234" s="69">
        <f>Summary!N368</f>
        <v>0</v>
      </c>
      <c r="P234" s="15">
        <f>Summary!O368</f>
        <v>1</v>
      </c>
    </row>
    <row r="235" spans="1:16" x14ac:dyDescent="0.2">
      <c r="A235" s="154">
        <f>Summary!A369</f>
        <v>2274</v>
      </c>
      <c r="B235" s="9">
        <f>Summary!D369</f>
        <v>43260</v>
      </c>
      <c r="C235" s="6">
        <f>Summary!E369</f>
        <v>521012</v>
      </c>
      <c r="D235" s="6">
        <f>Summary!F369</f>
        <v>-1312539</v>
      </c>
      <c r="E235" s="7">
        <f>Summary!G369</f>
        <v>185</v>
      </c>
      <c r="F235" s="167">
        <f t="shared" si="9"/>
        <v>338.32799999999997</v>
      </c>
      <c r="G235" s="55">
        <f>Summary!H369</f>
        <v>7.0267038345336914</v>
      </c>
      <c r="H235" s="68">
        <f>Summary!I369</f>
        <v>114.68708801269531</v>
      </c>
      <c r="I235" s="68">
        <f t="shared" si="10"/>
        <v>52.021145625854494</v>
      </c>
      <c r="J235" s="14">
        <f>Summary!J369</f>
        <v>4</v>
      </c>
      <c r="K235" s="68">
        <f>Summary!K369</f>
        <v>8.9612760543823242</v>
      </c>
      <c r="L235" s="68">
        <f t="shared" si="11"/>
        <v>19.75620841501236</v>
      </c>
      <c r="M235" s="14">
        <f>Summary!L369</f>
        <v>1</v>
      </c>
      <c r="N235" s="68">
        <f>Summary!M369</f>
        <v>53</v>
      </c>
      <c r="O235" s="69">
        <f>Summary!N369</f>
        <v>0</v>
      </c>
      <c r="P235" s="15">
        <f>Summary!O369</f>
        <v>130</v>
      </c>
    </row>
    <row r="236" spans="1:16" x14ac:dyDescent="0.2">
      <c r="A236" s="154">
        <f>Summary!A370</f>
        <v>2275</v>
      </c>
      <c r="B236" s="9">
        <f>Summary!D370</f>
        <v>43294</v>
      </c>
      <c r="C236" s="6">
        <f>Summary!E370</f>
        <v>521988</v>
      </c>
      <c r="D236" s="6">
        <f>Summary!F370</f>
        <v>-1270634</v>
      </c>
      <c r="E236" s="7">
        <f>Summary!G370</f>
        <v>190</v>
      </c>
      <c r="F236" s="167">
        <f t="shared" si="9"/>
        <v>347.47199999999998</v>
      </c>
      <c r="G236" s="55">
        <f>Summary!H370</f>
        <v>6.9564366340637207</v>
      </c>
      <c r="H236" s="68">
        <f>Summary!I370</f>
        <v>227.74856567382812</v>
      </c>
      <c r="I236" s="68">
        <f t="shared" si="10"/>
        <v>103.30492740112305</v>
      </c>
      <c r="J236" s="14">
        <f>Summary!J370</f>
        <v>8</v>
      </c>
      <c r="K236" s="68">
        <f>Summary!K370</f>
        <v>5.9905791282653809</v>
      </c>
      <c r="L236" s="68">
        <f t="shared" si="11"/>
        <v>13.206950557756423</v>
      </c>
      <c r="M236" s="14">
        <f>Summary!L370</f>
        <v>1</v>
      </c>
      <c r="N236" s="68">
        <f>Summary!M370</f>
        <v>13</v>
      </c>
      <c r="O236" s="69">
        <f>Summary!N370</f>
        <v>0</v>
      </c>
      <c r="P236" s="15">
        <f>Summary!O370</f>
        <v>22</v>
      </c>
    </row>
    <row r="237" spans="1:16" x14ac:dyDescent="0.2">
      <c r="A237" s="154">
        <f>Summary!A371</f>
        <v>2276</v>
      </c>
      <c r="B237" s="9">
        <f>Summary!D371</f>
        <v>43248</v>
      </c>
      <c r="C237" s="6">
        <f>Summary!E371</f>
        <v>522001</v>
      </c>
      <c r="D237" s="6">
        <f>Summary!F371</f>
        <v>-1285722</v>
      </c>
      <c r="E237" s="7">
        <f>Summary!G371</f>
        <v>25</v>
      </c>
      <c r="F237" s="167">
        <f t="shared" si="9"/>
        <v>45.72</v>
      </c>
      <c r="G237" s="55">
        <f>Summary!H371</f>
        <v>6.9564366340637207</v>
      </c>
      <c r="H237" s="68">
        <f>Summary!I371</f>
        <v>1844.64111328125</v>
      </c>
      <c r="I237" s="68">
        <f t="shared" si="10"/>
        <v>836.71445185546872</v>
      </c>
      <c r="J237" s="14">
        <f>Summary!J371</f>
        <v>64</v>
      </c>
      <c r="K237" s="68">
        <f>Summary!K371</f>
        <v>195.195068359375</v>
      </c>
      <c r="L237" s="68">
        <f t="shared" si="11"/>
        <v>430.3309516064453</v>
      </c>
      <c r="M237" s="14">
        <f>Summary!L371</f>
        <v>23</v>
      </c>
      <c r="N237" s="68">
        <f>Summary!M371</f>
        <v>0</v>
      </c>
      <c r="O237" s="69">
        <f>Summary!N371</f>
        <v>0</v>
      </c>
      <c r="P237" s="15">
        <f>Summary!O371</f>
        <v>25</v>
      </c>
    </row>
    <row r="238" spans="1:16" x14ac:dyDescent="0.2">
      <c r="A238" s="154">
        <f>Summary!A372</f>
        <v>2277</v>
      </c>
      <c r="B238" s="9">
        <f>Summary!D372</f>
        <v>43261</v>
      </c>
      <c r="C238" s="6">
        <f>Summary!E372</f>
        <v>522000</v>
      </c>
      <c r="D238" s="6">
        <f>Summary!F372</f>
        <v>-1310800</v>
      </c>
      <c r="E238" s="7">
        <f>Summary!G372</f>
        <v>35</v>
      </c>
      <c r="F238" s="167">
        <f t="shared" si="9"/>
        <v>64.007999999999996</v>
      </c>
      <c r="G238" s="55">
        <f>Summary!H372</f>
        <v>7.0267038345336914</v>
      </c>
      <c r="H238" s="68">
        <f>Summary!I372</f>
        <v>1370.9503173828125</v>
      </c>
      <c r="I238" s="68">
        <f t="shared" si="10"/>
        <v>621.85209636230468</v>
      </c>
      <c r="J238" s="14">
        <f>Summary!J372</f>
        <v>32</v>
      </c>
      <c r="K238" s="68">
        <f>Summary!K372</f>
        <v>18.437839508056641</v>
      </c>
      <c r="L238" s="68">
        <f t="shared" si="11"/>
        <v>40.648429736251828</v>
      </c>
      <c r="M238" s="14">
        <f>Summary!L372</f>
        <v>2</v>
      </c>
      <c r="N238" s="68">
        <f>Summary!M372</f>
        <v>0</v>
      </c>
      <c r="O238" s="69">
        <f>Summary!N372</f>
        <v>0</v>
      </c>
      <c r="P238" s="15">
        <f>Summary!O372</f>
        <v>21</v>
      </c>
    </row>
    <row r="239" spans="1:16" x14ac:dyDescent="0.2">
      <c r="A239" s="154">
        <f>Summary!A373</f>
        <v>2278</v>
      </c>
      <c r="B239" s="9">
        <f>Summary!D373</f>
        <v>43249</v>
      </c>
      <c r="C239" s="6">
        <f>Summary!E373</f>
        <v>522993</v>
      </c>
      <c r="D239" s="6">
        <f>Summary!F373</f>
        <v>-1291282</v>
      </c>
      <c r="E239" s="7">
        <f>Summary!G373</f>
        <v>65</v>
      </c>
      <c r="F239" s="167">
        <f t="shared" si="9"/>
        <v>118.872</v>
      </c>
      <c r="G239" s="55">
        <f>Summary!H373</f>
        <v>7.0267038345336914</v>
      </c>
      <c r="H239" s="68">
        <f>Summary!I373</f>
        <v>1065.0982666015625</v>
      </c>
      <c r="I239" s="68">
        <f t="shared" si="10"/>
        <v>483.12005294433595</v>
      </c>
      <c r="J239" s="14">
        <f>Summary!J373</f>
        <v>41</v>
      </c>
      <c r="K239" s="68">
        <f>Summary!K373</f>
        <v>50.706165313720703</v>
      </c>
      <c r="L239" s="68">
        <f t="shared" si="11"/>
        <v>111.78782617393493</v>
      </c>
      <c r="M239" s="14">
        <f>Summary!L373</f>
        <v>6</v>
      </c>
      <c r="N239" s="68">
        <f>Summary!M373</f>
        <v>0</v>
      </c>
      <c r="O239" s="69">
        <f>Summary!N373</f>
        <v>0</v>
      </c>
      <c r="P239" s="15">
        <f>Summary!O373</f>
        <v>26</v>
      </c>
    </row>
    <row r="240" spans="1:16" x14ac:dyDescent="0.2">
      <c r="A240" s="154">
        <f>Summary!A374</f>
        <v>2279</v>
      </c>
      <c r="B240" s="9">
        <f>Summary!D374</f>
        <v>43263</v>
      </c>
      <c r="C240" s="6">
        <f>Summary!E374</f>
        <v>523989</v>
      </c>
      <c r="D240" s="6">
        <f>Summary!F374</f>
        <v>-1285653</v>
      </c>
      <c r="E240" s="7">
        <f>Summary!G374</f>
        <v>51</v>
      </c>
      <c r="F240" s="167">
        <f t="shared" si="9"/>
        <v>93.268799999999999</v>
      </c>
      <c r="G240" s="55">
        <f>Summary!H374</f>
        <v>7.0267038345336914</v>
      </c>
      <c r="H240" s="68">
        <f>Summary!I374</f>
        <v>962.959716796875</v>
      </c>
      <c r="I240" s="68">
        <f t="shared" si="10"/>
        <v>436.79082386132814</v>
      </c>
      <c r="J240" s="14">
        <f>Summary!J374</f>
        <v>26</v>
      </c>
      <c r="K240" s="68">
        <f>Summary!K374</f>
        <v>29.708078384399414</v>
      </c>
      <c r="L240" s="68">
        <f t="shared" si="11"/>
        <v>65.495023767814629</v>
      </c>
      <c r="M240" s="14">
        <f>Summary!L374</f>
        <v>3</v>
      </c>
      <c r="N240" s="68">
        <f>Summary!M374</f>
        <v>0</v>
      </c>
      <c r="O240" s="69">
        <f>Summary!N374</f>
        <v>1</v>
      </c>
      <c r="P240" s="15">
        <f>Summary!O374</f>
        <v>14</v>
      </c>
    </row>
    <row r="241" spans="1:16" x14ac:dyDescent="0.2">
      <c r="A241" s="154">
        <f>Summary!A375</f>
        <v>2280</v>
      </c>
      <c r="B241" s="9">
        <f>Summary!D375</f>
        <v>43264</v>
      </c>
      <c r="C241" s="6">
        <f>Summary!E375</f>
        <v>523989</v>
      </c>
      <c r="D241" s="6">
        <f>Summary!F375</f>
        <v>-1291561</v>
      </c>
      <c r="E241" s="7">
        <f>Summary!G375</f>
        <v>54</v>
      </c>
      <c r="F241" s="167">
        <f t="shared" si="9"/>
        <v>98.755200000000002</v>
      </c>
      <c r="G241" s="55">
        <f>Summary!H375</f>
        <v>7.0267038345336914</v>
      </c>
      <c r="H241" s="68">
        <f>Summary!I375</f>
        <v>561.08642578125</v>
      </c>
      <c r="I241" s="68">
        <f t="shared" si="10"/>
        <v>254.50431404296876</v>
      </c>
      <c r="J241" s="14">
        <f>Summary!J375</f>
        <v>15</v>
      </c>
      <c r="K241" s="68">
        <f>Summary!K375</f>
        <v>70.62646484375</v>
      </c>
      <c r="L241" s="68">
        <f t="shared" si="11"/>
        <v>155.70451692382812</v>
      </c>
      <c r="M241" s="14">
        <f>Summary!L375</f>
        <v>8</v>
      </c>
      <c r="N241" s="68">
        <f>Summary!M375</f>
        <v>2</v>
      </c>
      <c r="O241" s="69">
        <f>Summary!N375</f>
        <v>0</v>
      </c>
      <c r="P241" s="15">
        <f>Summary!O375</f>
        <v>20</v>
      </c>
    </row>
    <row r="242" spans="1:16" x14ac:dyDescent="0.2">
      <c r="A242" s="154">
        <f>Summary!A376</f>
        <v>2283</v>
      </c>
      <c r="B242" s="9">
        <f>Summary!D376</f>
        <v>43263</v>
      </c>
      <c r="C242" s="6">
        <f>Summary!E376</f>
        <v>524990</v>
      </c>
      <c r="D242" s="6">
        <f>Summary!F376</f>
        <v>-1291298</v>
      </c>
      <c r="E242" s="7">
        <f>Summary!G376</f>
        <v>58</v>
      </c>
      <c r="F242" s="167">
        <f t="shared" si="9"/>
        <v>106.07039999999999</v>
      </c>
      <c r="G242" s="55">
        <f>Summary!H376</f>
        <v>7.0267033576965332</v>
      </c>
      <c r="H242" s="68">
        <f>Summary!I376</f>
        <v>1902.2978515625</v>
      </c>
      <c r="I242" s="68">
        <f t="shared" si="10"/>
        <v>862.86708708593744</v>
      </c>
      <c r="J242" s="14">
        <f>Summary!J376</f>
        <v>100</v>
      </c>
      <c r="K242" s="68">
        <f>Summary!K376</f>
        <v>357.35861206054687</v>
      </c>
      <c r="L242" s="68">
        <f t="shared" si="11"/>
        <v>787.83994332092277</v>
      </c>
      <c r="M242" s="14">
        <f>Summary!L376</f>
        <v>42</v>
      </c>
      <c r="N242" s="68">
        <f>Summary!M376</f>
        <v>1</v>
      </c>
      <c r="O242" s="69">
        <f>Summary!N376</f>
        <v>0</v>
      </c>
      <c r="P242" s="15">
        <f>Summary!O376</f>
        <v>0</v>
      </c>
    </row>
    <row r="243" spans="1:16" x14ac:dyDescent="0.2">
      <c r="A243" s="154">
        <f>Summary!A377</f>
        <v>2284</v>
      </c>
      <c r="B243" s="9">
        <f>Summary!D377</f>
        <v>43263</v>
      </c>
      <c r="C243" s="6">
        <f>Summary!E377</f>
        <v>525005</v>
      </c>
      <c r="D243" s="6">
        <f>Summary!F377</f>
        <v>-1292950</v>
      </c>
      <c r="E243" s="7">
        <f>Summary!G377</f>
        <v>110</v>
      </c>
      <c r="F243" s="167">
        <f t="shared" si="9"/>
        <v>201.16800000000001</v>
      </c>
      <c r="G243" s="55">
        <f>Summary!H377</f>
        <v>6.9564366340637207</v>
      </c>
      <c r="H243" s="68">
        <f>Summary!I377</f>
        <v>1469.875244140625</v>
      </c>
      <c r="I243" s="68">
        <f t="shared" si="10"/>
        <v>666.72365174023435</v>
      </c>
      <c r="J243" s="14">
        <f>Summary!J377</f>
        <v>57</v>
      </c>
      <c r="K243" s="68">
        <f>Summary!K377</f>
        <v>54.296142578125</v>
      </c>
      <c r="L243" s="68">
        <f t="shared" si="11"/>
        <v>119.70236185058593</v>
      </c>
      <c r="M243" s="14">
        <f>Summary!L377</f>
        <v>6</v>
      </c>
      <c r="N243" s="68">
        <f>Summary!M377</f>
        <v>12</v>
      </c>
      <c r="O243" s="69">
        <f>Summary!N377</f>
        <v>0</v>
      </c>
      <c r="P243" s="15">
        <f>Summary!O377</f>
        <v>7</v>
      </c>
    </row>
    <row r="244" spans="1:16" x14ac:dyDescent="0.2">
      <c r="A244" s="154">
        <f>Summary!A378</f>
        <v>2285</v>
      </c>
      <c r="B244" s="9">
        <f>Summary!D378</f>
        <v>43284</v>
      </c>
      <c r="C244" s="6">
        <f>Summary!E378</f>
        <v>525002</v>
      </c>
      <c r="D244" s="6">
        <f>Summary!F378</f>
        <v>-1312452</v>
      </c>
      <c r="E244" s="7">
        <f>Summary!G378</f>
        <v>70</v>
      </c>
      <c r="F244" s="167">
        <f t="shared" si="9"/>
        <v>128.01599999999999</v>
      </c>
      <c r="G244" s="55">
        <f>Summary!H378</f>
        <v>6.9564361572265625</v>
      </c>
      <c r="H244" s="68">
        <f>Summary!I378</f>
        <v>2396.525146484375</v>
      </c>
      <c r="I244" s="68">
        <f t="shared" si="10"/>
        <v>1087.0446342441405</v>
      </c>
      <c r="J244" s="14">
        <f>Summary!J378</f>
        <v>42</v>
      </c>
      <c r="K244" s="68">
        <f>Summary!K378</f>
        <v>0</v>
      </c>
      <c r="L244" s="68">
        <f t="shared" si="11"/>
        <v>0</v>
      </c>
      <c r="M244" s="14">
        <f>Summary!L378</f>
        <v>0</v>
      </c>
      <c r="N244" s="68">
        <f>Summary!M378</f>
        <v>0</v>
      </c>
      <c r="O244" s="69">
        <f>Summary!N378</f>
        <v>0</v>
      </c>
      <c r="P244" s="15">
        <f>Summary!O378</f>
        <v>20</v>
      </c>
    </row>
    <row r="245" spans="1:16" x14ac:dyDescent="0.2">
      <c r="A245" s="154">
        <f>Summary!A379</f>
        <v>2286</v>
      </c>
      <c r="B245" s="9">
        <f>Summary!D379</f>
        <v>43272</v>
      </c>
      <c r="C245" s="6">
        <f>Summary!E379</f>
        <v>524997</v>
      </c>
      <c r="D245" s="6">
        <f>Summary!F379</f>
        <v>-1294605</v>
      </c>
      <c r="E245" s="7">
        <f>Summary!G379</f>
        <v>49</v>
      </c>
      <c r="F245" s="167">
        <f t="shared" si="9"/>
        <v>89.611199999999997</v>
      </c>
      <c r="G245" s="55">
        <f>Summary!H379</f>
        <v>7.0267038345336914</v>
      </c>
      <c r="H245" s="68">
        <f>Summary!I379</f>
        <v>1768.8778076171875</v>
      </c>
      <c r="I245" s="68">
        <f t="shared" si="10"/>
        <v>802.34882251269528</v>
      </c>
      <c r="J245" s="14">
        <f>Summary!J379</f>
        <v>83</v>
      </c>
      <c r="K245" s="68">
        <f>Summary!K379</f>
        <v>289.75790405273437</v>
      </c>
      <c r="L245" s="68">
        <f t="shared" si="11"/>
        <v>638.80607043273915</v>
      </c>
      <c r="M245" s="14">
        <f>Summary!L379</f>
        <v>34</v>
      </c>
      <c r="N245" s="68">
        <f>Summary!M379</f>
        <v>1</v>
      </c>
      <c r="O245" s="69">
        <f>Summary!N379</f>
        <v>0</v>
      </c>
      <c r="P245" s="15">
        <f>Summary!O379</f>
        <v>60</v>
      </c>
    </row>
    <row r="246" spans="1:16" x14ac:dyDescent="0.2">
      <c r="A246" s="154">
        <f>Summary!A380</f>
        <v>2287</v>
      </c>
      <c r="B246" s="9">
        <f>Summary!D380</f>
        <v>43284</v>
      </c>
      <c r="C246" s="6">
        <f>Summary!E380</f>
        <v>524992</v>
      </c>
      <c r="D246" s="6">
        <f>Summary!F380</f>
        <v>-1310800</v>
      </c>
      <c r="E246" s="7">
        <f>Summary!G380</f>
        <v>17</v>
      </c>
      <c r="F246" s="167">
        <f t="shared" si="9"/>
        <v>31.089600000000001</v>
      </c>
      <c r="G246" s="55">
        <f>Summary!H380</f>
        <v>7.0267038345336914</v>
      </c>
      <c r="H246" s="68">
        <f>Summary!I380</f>
        <v>185.89471435546875</v>
      </c>
      <c r="I246" s="68">
        <f t="shared" si="10"/>
        <v>84.320355273925784</v>
      </c>
      <c r="J246" s="14">
        <f>Summary!J380</f>
        <v>4</v>
      </c>
      <c r="K246" s="68">
        <f>Summary!K380</f>
        <v>9.3438625335693359</v>
      </c>
      <c r="L246" s="68">
        <f t="shared" si="11"/>
        <v>20.599666218757626</v>
      </c>
      <c r="M246" s="14">
        <f>Summary!L380</f>
        <v>1</v>
      </c>
      <c r="N246" s="68">
        <f>Summary!M380</f>
        <v>0</v>
      </c>
      <c r="O246" s="69">
        <f>Summary!N380</f>
        <v>0</v>
      </c>
      <c r="P246" s="15">
        <f>Summary!O380</f>
        <v>10</v>
      </c>
    </row>
    <row r="247" spans="1:16" x14ac:dyDescent="0.2">
      <c r="A247" s="154">
        <f>Summary!A381</f>
        <v>2288</v>
      </c>
      <c r="B247" s="9">
        <f>Summary!D381</f>
        <v>43284</v>
      </c>
      <c r="C247" s="6">
        <f>Summary!E381</f>
        <v>525978</v>
      </c>
      <c r="D247" s="6">
        <f>Summary!F381</f>
        <v>-1312453</v>
      </c>
      <c r="E247" s="7">
        <f>Summary!G381</f>
        <v>12</v>
      </c>
      <c r="F247" s="167">
        <f t="shared" si="9"/>
        <v>21.945599999999999</v>
      </c>
      <c r="G247" s="55">
        <f>Summary!H381</f>
        <v>6.9564361572265625</v>
      </c>
      <c r="H247" s="68">
        <f>Summary!I381</f>
        <v>231.06022644042969</v>
      </c>
      <c r="I247" s="68">
        <f t="shared" si="10"/>
        <v>104.80707023156738</v>
      </c>
      <c r="J247" s="14">
        <f>Summary!J381</f>
        <v>3</v>
      </c>
      <c r="K247" s="68">
        <f>Summary!K381</f>
        <v>0</v>
      </c>
      <c r="L247" s="68">
        <f t="shared" si="11"/>
        <v>0</v>
      </c>
      <c r="M247" s="14">
        <f>Summary!L381</f>
        <v>0</v>
      </c>
      <c r="N247" s="68">
        <f>Summary!M381</f>
        <v>0</v>
      </c>
      <c r="O247" s="69">
        <f>Summary!N381</f>
        <v>0</v>
      </c>
      <c r="P247" s="15">
        <f>Summary!O381</f>
        <v>0</v>
      </c>
    </row>
    <row r="248" spans="1:16" x14ac:dyDescent="0.2">
      <c r="A248" s="154">
        <f>Summary!A382</f>
        <v>2289</v>
      </c>
      <c r="B248" s="9">
        <f>Summary!D382</f>
        <v>43289</v>
      </c>
      <c r="C248" s="6">
        <f>Summary!E382</f>
        <v>525997</v>
      </c>
      <c r="D248" s="6">
        <f>Summary!F382</f>
        <v>-1310906</v>
      </c>
      <c r="E248" s="7">
        <f>Summary!G382</f>
        <v>16</v>
      </c>
      <c r="F248" s="167">
        <f t="shared" si="9"/>
        <v>29.2608</v>
      </c>
      <c r="G248" s="55">
        <f>Summary!H382</f>
        <v>6.9564361572265625</v>
      </c>
      <c r="H248" s="68">
        <f>Summary!I382</f>
        <v>137.74261474609375</v>
      </c>
      <c r="I248" s="68">
        <f t="shared" si="10"/>
        <v>62.478948107910156</v>
      </c>
      <c r="J248" s="14">
        <f>Summary!J382</f>
        <v>5</v>
      </c>
      <c r="K248" s="68">
        <f>Summary!K382</f>
        <v>0</v>
      </c>
      <c r="L248" s="68">
        <f t="shared" si="11"/>
        <v>0</v>
      </c>
      <c r="M248" s="14">
        <f>Summary!L382</f>
        <v>0</v>
      </c>
      <c r="N248" s="68">
        <f>Summary!M382</f>
        <v>0</v>
      </c>
      <c r="O248" s="69">
        <f>Summary!N382</f>
        <v>0</v>
      </c>
      <c r="P248" s="15">
        <f>Summary!O382</f>
        <v>4</v>
      </c>
    </row>
    <row r="249" spans="1:16" x14ac:dyDescent="0.2">
      <c r="A249" s="154">
        <f>Summary!A383</f>
        <v>2290</v>
      </c>
      <c r="B249" s="9">
        <f>Summary!D383</f>
        <v>43253</v>
      </c>
      <c r="C249" s="6">
        <f>Summary!E383</f>
        <v>530026</v>
      </c>
      <c r="D249" s="6">
        <f>Summary!F383</f>
        <v>-1321578</v>
      </c>
      <c r="E249" s="7">
        <f>Summary!G383</f>
        <v>50</v>
      </c>
      <c r="F249" s="167">
        <f t="shared" si="9"/>
        <v>91.44</v>
      </c>
      <c r="G249" s="55">
        <f>Summary!H383</f>
        <v>7.0267038345336914</v>
      </c>
      <c r="H249" s="68">
        <f>Summary!I383</f>
        <v>801.8753662109375</v>
      </c>
      <c r="I249" s="68">
        <f t="shared" si="10"/>
        <v>363.72425111035153</v>
      </c>
      <c r="J249" s="14">
        <f>Summary!J383</f>
        <v>21</v>
      </c>
      <c r="K249" s="68">
        <f>Summary!K383</f>
        <v>31.469892501831055</v>
      </c>
      <c r="L249" s="68">
        <f t="shared" si="11"/>
        <v>69.379154407386778</v>
      </c>
      <c r="M249" s="14">
        <f>Summary!L383</f>
        <v>5</v>
      </c>
      <c r="N249" s="68">
        <f>Summary!M383</f>
        <v>1</v>
      </c>
      <c r="O249" s="69">
        <f>Summary!N383</f>
        <v>0</v>
      </c>
      <c r="P249" s="15">
        <f>Summary!O383</f>
        <v>34</v>
      </c>
    </row>
    <row r="250" spans="1:16" x14ac:dyDescent="0.2">
      <c r="A250" s="154">
        <f>Summary!A384</f>
        <v>2291</v>
      </c>
      <c r="B250" s="9">
        <f>Summary!D384</f>
        <v>43269</v>
      </c>
      <c r="C250" s="6">
        <f>Summary!E384</f>
        <v>525990</v>
      </c>
      <c r="D250" s="6">
        <f>Summary!F384</f>
        <v>-1292824</v>
      </c>
      <c r="E250" s="7">
        <f>Summary!G384</f>
        <v>42</v>
      </c>
      <c r="F250" s="167">
        <f t="shared" si="9"/>
        <v>76.809600000000003</v>
      </c>
      <c r="G250" s="55">
        <f>Summary!H384</f>
        <v>7.0267038345336914</v>
      </c>
      <c r="H250" s="68">
        <f>Summary!I384</f>
        <v>1135.13916015625</v>
      </c>
      <c r="I250" s="68">
        <f t="shared" si="10"/>
        <v>514.89004193359369</v>
      </c>
      <c r="J250" s="14">
        <f>Summary!J384</f>
        <v>48</v>
      </c>
      <c r="K250" s="68">
        <f>Summary!K384</f>
        <v>52.638324737548828</v>
      </c>
      <c r="L250" s="68">
        <f t="shared" si="11"/>
        <v>116.04750348289488</v>
      </c>
      <c r="M250" s="14">
        <f>Summary!L384</f>
        <v>7</v>
      </c>
      <c r="N250" s="68">
        <f>Summary!M384</f>
        <v>7</v>
      </c>
      <c r="O250" s="69">
        <f>Summary!N384</f>
        <v>0</v>
      </c>
      <c r="P250" s="15">
        <f>Summary!O384</f>
        <v>2</v>
      </c>
    </row>
    <row r="251" spans="1:16" x14ac:dyDescent="0.2">
      <c r="A251" s="154">
        <f>Summary!A385</f>
        <v>2292</v>
      </c>
      <c r="B251" s="9">
        <f>Summary!D385</f>
        <v>43289</v>
      </c>
      <c r="C251" s="6">
        <f>Summary!E385</f>
        <v>525999</v>
      </c>
      <c r="D251" s="6">
        <f>Summary!F385</f>
        <v>-1305200</v>
      </c>
      <c r="E251" s="7">
        <f>Summary!G385</f>
        <v>25</v>
      </c>
      <c r="F251" s="167">
        <f t="shared" si="9"/>
        <v>45.72</v>
      </c>
      <c r="G251" s="55">
        <f>Summary!H385</f>
        <v>7.0267033576965332</v>
      </c>
      <c r="H251" s="68">
        <f>Summary!I385</f>
        <v>326.03497314453125</v>
      </c>
      <c r="I251" s="68">
        <f t="shared" si="10"/>
        <v>147.88685553857422</v>
      </c>
      <c r="J251" s="14">
        <f>Summary!J385</f>
        <v>16</v>
      </c>
      <c r="K251" s="68">
        <f>Summary!K385</f>
        <v>80.282737731933594</v>
      </c>
      <c r="L251" s="68">
        <f t="shared" si="11"/>
        <v>176.99292925857543</v>
      </c>
      <c r="M251" s="14">
        <f>Summary!L385</f>
        <v>10</v>
      </c>
      <c r="N251" s="68">
        <f>Summary!M385</f>
        <v>0</v>
      </c>
      <c r="O251" s="69">
        <f>Summary!N385</f>
        <v>0</v>
      </c>
      <c r="P251" s="15">
        <f>Summary!O385</f>
        <v>0</v>
      </c>
    </row>
    <row r="252" spans="1:16" x14ac:dyDescent="0.2">
      <c r="A252" s="155">
        <f>Summary!A386</f>
        <v>2293</v>
      </c>
      <c r="B252" s="93">
        <f>Summary!D386</f>
        <v>43253</v>
      </c>
      <c r="C252" s="94">
        <f>Summary!E386</f>
        <v>525998</v>
      </c>
      <c r="D252" s="94">
        <f>Summary!F386</f>
        <v>-1323226</v>
      </c>
      <c r="E252" s="47">
        <f>Summary!G386</f>
        <v>228</v>
      </c>
      <c r="F252" s="168">
        <f t="shared" si="9"/>
        <v>416.96640000000002</v>
      </c>
      <c r="G252" s="95">
        <f>Summary!H386</f>
        <v>6.9564366340637207</v>
      </c>
      <c r="H252" s="98">
        <f>Summary!I386</f>
        <v>560.70208740234375</v>
      </c>
      <c r="I252" s="98">
        <f t="shared" si="10"/>
        <v>254.32998122900389</v>
      </c>
      <c r="J252" s="97">
        <f>Summary!J386</f>
        <v>25</v>
      </c>
      <c r="K252" s="98">
        <f>Summary!K386</f>
        <v>24.9796142578125</v>
      </c>
      <c r="L252" s="98">
        <f t="shared" si="11"/>
        <v>55.07055718505859</v>
      </c>
      <c r="M252" s="97">
        <f>Summary!L386</f>
        <v>3</v>
      </c>
      <c r="N252" s="98">
        <f>Summary!M386</f>
        <v>22</v>
      </c>
      <c r="O252" s="99">
        <f>Summary!N386</f>
        <v>0</v>
      </c>
      <c r="P252" s="100">
        <f>Summary!O386</f>
        <v>34</v>
      </c>
    </row>
    <row r="253" spans="1:16" x14ac:dyDescent="0.2">
      <c r="A253" s="154">
        <f>Summary!A387</f>
        <v>2294</v>
      </c>
      <c r="B253" s="9">
        <f>Summary!D387</f>
        <v>43268</v>
      </c>
      <c r="C253" s="6">
        <f>Summary!E387</f>
        <v>530994</v>
      </c>
      <c r="D253" s="6">
        <f>Summary!F387</f>
        <v>-1283839</v>
      </c>
      <c r="E253" s="7">
        <f>Summary!G387</f>
        <v>107</v>
      </c>
      <c r="F253" s="167">
        <f t="shared" si="9"/>
        <v>195.6816</v>
      </c>
      <c r="G253" s="55">
        <f>Summary!H387</f>
        <v>7.0267038345336914</v>
      </c>
      <c r="H253" s="68">
        <f>Summary!I387</f>
        <v>180.72987365722656</v>
      </c>
      <c r="I253" s="68">
        <f t="shared" si="10"/>
        <v>81.977624851928709</v>
      </c>
      <c r="J253" s="14">
        <f>Summary!J387</f>
        <v>6</v>
      </c>
      <c r="K253" s="68">
        <f>Summary!K387</f>
        <v>0</v>
      </c>
      <c r="L253" s="68">
        <f t="shared" si="11"/>
        <v>0</v>
      </c>
      <c r="M253" s="14">
        <f>Summary!L387</f>
        <v>0</v>
      </c>
      <c r="N253" s="68">
        <f>Summary!M387</f>
        <v>11</v>
      </c>
      <c r="O253" s="69">
        <f>Summary!N387</f>
        <v>0</v>
      </c>
      <c r="P253" s="15">
        <f>Summary!O387</f>
        <v>19</v>
      </c>
    </row>
    <row r="254" spans="1:16" x14ac:dyDescent="0.2">
      <c r="A254" s="154">
        <f>Summary!A388</f>
        <v>2295</v>
      </c>
      <c r="B254" s="9">
        <f>Summary!D388</f>
        <v>43267</v>
      </c>
      <c r="C254" s="6">
        <f>Summary!E388</f>
        <v>530991</v>
      </c>
      <c r="D254" s="6">
        <f>Summary!F388</f>
        <v>-1313941</v>
      </c>
      <c r="E254" s="7">
        <f>Summary!G388</f>
        <v>10</v>
      </c>
      <c r="F254" s="167">
        <f t="shared" si="9"/>
        <v>18.288</v>
      </c>
      <c r="G254" s="55">
        <f>Summary!H388</f>
        <v>7.0267038345336914</v>
      </c>
      <c r="H254" s="68">
        <f>Summary!I388</f>
        <v>62.171989440917969</v>
      </c>
      <c r="I254" s="68">
        <f t="shared" si="10"/>
        <v>28.200717034484864</v>
      </c>
      <c r="J254" s="14">
        <f>Summary!J388</f>
        <v>1</v>
      </c>
      <c r="K254" s="68">
        <f>Summary!K388</f>
        <v>0</v>
      </c>
      <c r="L254" s="68">
        <f t="shared" si="11"/>
        <v>0</v>
      </c>
      <c r="M254" s="14">
        <f>Summary!L388</f>
        <v>0</v>
      </c>
      <c r="N254" s="68">
        <f>Summary!M388</f>
        <v>0</v>
      </c>
      <c r="O254" s="69">
        <f>Summary!N388</f>
        <v>0</v>
      </c>
      <c r="P254" s="15">
        <f>Summary!O388</f>
        <v>0</v>
      </c>
    </row>
    <row r="255" spans="1:16" x14ac:dyDescent="0.2">
      <c r="A255" s="154">
        <f>Summary!A389</f>
        <v>2296</v>
      </c>
      <c r="B255" s="9">
        <f>Summary!D389</f>
        <v>43267.451643518521</v>
      </c>
      <c r="C255" s="6">
        <f>Summary!E389</f>
        <v>530994</v>
      </c>
      <c r="D255" s="6">
        <f>Summary!F389</f>
        <v>-1312525</v>
      </c>
      <c r="E255" s="7">
        <f>Summary!G389</f>
        <v>16</v>
      </c>
      <c r="F255" s="167">
        <f t="shared" si="9"/>
        <v>29.2608</v>
      </c>
      <c r="G255" s="55">
        <f>Summary!H389</f>
        <v>7.0267033576965332</v>
      </c>
      <c r="H255" s="68">
        <f>Summary!I389</f>
        <v>232.06004333496094</v>
      </c>
      <c r="I255" s="68">
        <f t="shared" si="10"/>
        <v>105.2605791763916</v>
      </c>
      <c r="J255" s="14">
        <f>Summary!J389</f>
        <v>7</v>
      </c>
      <c r="K255" s="68">
        <f>Summary!K389</f>
        <v>8.5896596908569336</v>
      </c>
      <c r="L255" s="68">
        <f t="shared" si="11"/>
        <v>18.936935547657011</v>
      </c>
      <c r="M255" s="14">
        <f>Summary!L389</f>
        <v>1</v>
      </c>
      <c r="N255" s="68">
        <f>Summary!M389</f>
        <v>0</v>
      </c>
      <c r="O255" s="69">
        <f>Summary!N389</f>
        <v>0</v>
      </c>
      <c r="P255" s="15">
        <f>Summary!O389</f>
        <v>0</v>
      </c>
    </row>
    <row r="256" spans="1:16" x14ac:dyDescent="0.2">
      <c r="A256" s="154">
        <f>Summary!A390</f>
        <v>2297</v>
      </c>
      <c r="B256" s="9">
        <f>Summary!D390</f>
        <v>43267</v>
      </c>
      <c r="C256" s="6">
        <f>Summary!E390</f>
        <v>530997</v>
      </c>
      <c r="D256" s="6">
        <f>Summary!F390</f>
        <v>-1310862</v>
      </c>
      <c r="E256" s="7">
        <f>Summary!G390</f>
        <v>20</v>
      </c>
      <c r="F256" s="167">
        <f t="shared" si="9"/>
        <v>36.576000000000001</v>
      </c>
      <c r="G256" s="55">
        <f>Summary!H390</f>
        <v>6.9564366340637207</v>
      </c>
      <c r="H256" s="68">
        <f>Summary!I390</f>
        <v>343.38482666015625</v>
      </c>
      <c r="I256" s="68">
        <f t="shared" si="10"/>
        <v>155.75661029443359</v>
      </c>
      <c r="J256" s="14">
        <f>Summary!J390</f>
        <v>13</v>
      </c>
      <c r="K256" s="68">
        <f>Summary!K390</f>
        <v>7.8786296844482422</v>
      </c>
      <c r="L256" s="68">
        <f t="shared" si="11"/>
        <v>17.369384574928283</v>
      </c>
      <c r="M256" s="14">
        <f>Summary!L390</f>
        <v>1</v>
      </c>
      <c r="N256" s="68">
        <f>Summary!M390</f>
        <v>0</v>
      </c>
      <c r="O256" s="69">
        <f>Summary!N390</f>
        <v>1</v>
      </c>
      <c r="P256" s="15">
        <f>Summary!O390</f>
        <v>1</v>
      </c>
    </row>
    <row r="257" spans="1:16" x14ac:dyDescent="0.2">
      <c r="A257" s="154">
        <f>Summary!A391</f>
        <v>2298</v>
      </c>
      <c r="B257" s="9">
        <f>Summary!D391</f>
        <v>43269</v>
      </c>
      <c r="C257" s="6">
        <f>Summary!E391</f>
        <v>531000</v>
      </c>
      <c r="D257" s="6">
        <f>Summary!F391</f>
        <v>-1294504</v>
      </c>
      <c r="E257" s="7">
        <f>Summary!G391</f>
        <v>33</v>
      </c>
      <c r="F257" s="167">
        <f t="shared" si="9"/>
        <v>60.3504</v>
      </c>
      <c r="G257" s="55">
        <f>Summary!H391</f>
        <v>6.9564366340637207</v>
      </c>
      <c r="H257" s="68">
        <f>Summary!I391</f>
        <v>884.69415283203125</v>
      </c>
      <c r="I257" s="68">
        <f t="shared" si="10"/>
        <v>401.29019017138671</v>
      </c>
      <c r="J257" s="14">
        <f>Summary!J391</f>
        <v>21</v>
      </c>
      <c r="K257" s="68">
        <f>Summary!K391</f>
        <v>20.701860427856445</v>
      </c>
      <c r="L257" s="68">
        <f t="shared" si="11"/>
        <v>45.639735536460876</v>
      </c>
      <c r="M257" s="14">
        <f>Summary!L391</f>
        <v>2</v>
      </c>
      <c r="N257" s="68">
        <f>Summary!M391</f>
        <v>1</v>
      </c>
      <c r="O257" s="69">
        <f>Summary!N391</f>
        <v>0</v>
      </c>
      <c r="P257" s="15">
        <f>Summary!O391</f>
        <v>15</v>
      </c>
    </row>
    <row r="258" spans="1:16" x14ac:dyDescent="0.2">
      <c r="A258" s="154">
        <f>Summary!A392</f>
        <v>2299</v>
      </c>
      <c r="B258" s="9">
        <f>Summary!D392</f>
        <v>43268</v>
      </c>
      <c r="C258" s="6">
        <f>Summary!E392</f>
        <v>531025</v>
      </c>
      <c r="D258" s="6">
        <f>Summary!F392</f>
        <v>-1300186</v>
      </c>
      <c r="E258" s="7">
        <f>Summary!G392</f>
        <v>50</v>
      </c>
      <c r="F258" s="167">
        <f t="shared" si="9"/>
        <v>91.44</v>
      </c>
      <c r="G258" s="55">
        <f>Summary!H392</f>
        <v>6.9564366340637207</v>
      </c>
      <c r="H258" s="68">
        <f>Summary!I392</f>
        <v>1947.396728515625</v>
      </c>
      <c r="I258" s="68">
        <f t="shared" si="10"/>
        <v>883.32357688085938</v>
      </c>
      <c r="J258" s="14">
        <f>Summary!J392</f>
        <v>68</v>
      </c>
      <c r="K258" s="68">
        <f>Summary!K392</f>
        <v>179.37547302246094</v>
      </c>
      <c r="L258" s="68">
        <f t="shared" si="11"/>
        <v>395.45475533477781</v>
      </c>
      <c r="M258" s="14">
        <f>Summary!L392</f>
        <v>21</v>
      </c>
      <c r="N258" s="68">
        <f>Summary!M392</f>
        <v>0</v>
      </c>
      <c r="O258" s="69">
        <f>Summary!N392</f>
        <v>0</v>
      </c>
      <c r="P258" s="15">
        <f>Summary!O392</f>
        <v>39</v>
      </c>
    </row>
    <row r="259" spans="1:16" x14ac:dyDescent="0.2">
      <c r="A259" s="154">
        <f>Summary!A393</f>
        <v>2301</v>
      </c>
      <c r="B259" s="9">
        <f>Summary!D393</f>
        <v>43268</v>
      </c>
      <c r="C259" s="6">
        <f>Summary!E393</f>
        <v>531995</v>
      </c>
      <c r="D259" s="6">
        <f>Summary!F393</f>
        <v>-1285486</v>
      </c>
      <c r="E259" s="7">
        <f>Summary!G393</f>
        <v>244</v>
      </c>
      <c r="F259" s="167">
        <f t="shared" ref="F259:F298" si="12">E259*1.8288</f>
        <v>446.22719999999998</v>
      </c>
      <c r="G259" s="55">
        <f>Summary!H393</f>
        <v>7.0267038345336914</v>
      </c>
      <c r="H259" s="68">
        <f>Summary!I393</f>
        <v>1077.3726806640625</v>
      </c>
      <c r="I259" s="68">
        <f t="shared" si="10"/>
        <v>488.68762896777343</v>
      </c>
      <c r="J259" s="14">
        <f>Summary!J393</f>
        <v>49</v>
      </c>
      <c r="K259" s="68">
        <f>Summary!K393</f>
        <v>16.457672119140625</v>
      </c>
      <c r="L259" s="68">
        <f t="shared" si="11"/>
        <v>36.282913107299798</v>
      </c>
      <c r="M259" s="14">
        <f>Summary!L393</f>
        <v>2</v>
      </c>
      <c r="N259" s="68">
        <f>Summary!M393</f>
        <v>25</v>
      </c>
      <c r="O259" s="69">
        <f>Summary!N393</f>
        <v>0</v>
      </c>
      <c r="P259" s="15">
        <f>Summary!O393</f>
        <v>1</v>
      </c>
    </row>
    <row r="260" spans="1:16" x14ac:dyDescent="0.2">
      <c r="A260" s="154">
        <f>Summary!A394</f>
        <v>2302</v>
      </c>
      <c r="B260" s="9">
        <f>Summary!D394</f>
        <v>43266.451643518521</v>
      </c>
      <c r="C260" s="6">
        <f>Summary!E394</f>
        <v>531996</v>
      </c>
      <c r="D260" s="6">
        <f>Summary!F394</f>
        <v>-1314241</v>
      </c>
      <c r="E260" s="7">
        <f>Summary!G394</f>
        <v>12</v>
      </c>
      <c r="F260" s="167">
        <f t="shared" si="12"/>
        <v>21.945599999999999</v>
      </c>
      <c r="G260" s="55">
        <f>Summary!H394</f>
        <v>6.9564361572265625</v>
      </c>
      <c r="H260" s="68">
        <f>Summary!I394</f>
        <v>0</v>
      </c>
      <c r="I260" s="68">
        <f t="shared" ref="I260:I298" si="13">H260*0.453592</f>
        <v>0</v>
      </c>
      <c r="J260" s="14">
        <f>Summary!J394</f>
        <v>0</v>
      </c>
      <c r="K260" s="68">
        <f>Summary!K394</f>
        <v>0</v>
      </c>
      <c r="L260" s="68">
        <f t="shared" ref="L260:L298" si="14">K260*2.20462</f>
        <v>0</v>
      </c>
      <c r="M260" s="14">
        <f>Summary!L394</f>
        <v>0</v>
      </c>
      <c r="N260" s="68">
        <f>Summary!M394</f>
        <v>0</v>
      </c>
      <c r="O260" s="69">
        <f>Summary!N394</f>
        <v>0</v>
      </c>
      <c r="P260" s="15">
        <f>Summary!O394</f>
        <v>0</v>
      </c>
    </row>
    <row r="261" spans="1:16" x14ac:dyDescent="0.2">
      <c r="A261" s="154">
        <f>Summary!A395</f>
        <v>2303</v>
      </c>
      <c r="B261" s="9">
        <f>Summary!D395</f>
        <v>43267</v>
      </c>
      <c r="C261" s="6">
        <f>Summary!E395</f>
        <v>531988</v>
      </c>
      <c r="D261" s="6">
        <f>Summary!F395</f>
        <v>-1291154</v>
      </c>
      <c r="E261" s="7">
        <f>Summary!G395</f>
        <v>253</v>
      </c>
      <c r="F261" s="167">
        <f t="shared" si="12"/>
        <v>462.68639999999999</v>
      </c>
      <c r="G261" s="55">
        <f>Summary!H395</f>
        <v>7.0267033576965332</v>
      </c>
      <c r="H261" s="68">
        <f>Summary!I395</f>
        <v>524.0166015625</v>
      </c>
      <c r="I261" s="68">
        <f t="shared" si="13"/>
        <v>237.68973833593751</v>
      </c>
      <c r="J261" s="14">
        <f>Summary!J395</f>
        <v>19</v>
      </c>
      <c r="K261" s="68">
        <f>Summary!K395</f>
        <v>8.9612760543823242</v>
      </c>
      <c r="L261" s="68">
        <f t="shared" si="14"/>
        <v>19.75620841501236</v>
      </c>
      <c r="M261" s="14">
        <f>Summary!L395</f>
        <v>1</v>
      </c>
      <c r="N261" s="68">
        <f>Summary!M395</f>
        <v>53</v>
      </c>
      <c r="O261" s="69">
        <f>Summary!N395</f>
        <v>0</v>
      </c>
      <c r="P261" s="15">
        <f>Summary!O395</f>
        <v>0</v>
      </c>
    </row>
    <row r="262" spans="1:16" x14ac:dyDescent="0.2">
      <c r="A262" s="154">
        <f>Summary!A396</f>
        <v>2304</v>
      </c>
      <c r="B262" s="9">
        <f>Summary!D396</f>
        <v>43266.451643518521</v>
      </c>
      <c r="C262" s="6">
        <f>Summary!E396</f>
        <v>531993</v>
      </c>
      <c r="D262" s="6">
        <f>Summary!F396</f>
        <v>-1312538</v>
      </c>
      <c r="E262" s="7">
        <f>Summary!G396</f>
        <v>16</v>
      </c>
      <c r="F262" s="167">
        <f t="shared" si="12"/>
        <v>29.2608</v>
      </c>
      <c r="G262" s="55">
        <f>Summary!H396</f>
        <v>6.9564361572265625</v>
      </c>
      <c r="H262" s="68">
        <f>Summary!I396</f>
        <v>423.94769287109375</v>
      </c>
      <c r="I262" s="68">
        <f t="shared" si="13"/>
        <v>192.29928190478515</v>
      </c>
      <c r="J262" s="14">
        <f>Summary!J396</f>
        <v>10</v>
      </c>
      <c r="K262" s="68">
        <f>Summary!K396</f>
        <v>20.041042327880859</v>
      </c>
      <c r="L262" s="68">
        <f t="shared" si="14"/>
        <v>44.182882736892694</v>
      </c>
      <c r="M262" s="14">
        <f>Summary!L396</f>
        <v>3</v>
      </c>
      <c r="N262" s="68">
        <f>Summary!M396</f>
        <v>0</v>
      </c>
      <c r="O262" s="69">
        <f>Summary!N396</f>
        <v>0</v>
      </c>
      <c r="P262" s="15">
        <f>Summary!O396</f>
        <v>0</v>
      </c>
    </row>
    <row r="263" spans="1:16" x14ac:dyDescent="0.2">
      <c r="A263" s="154">
        <f>Summary!A397</f>
        <v>2305</v>
      </c>
      <c r="B263" s="9">
        <f>Summary!D397</f>
        <v>43282</v>
      </c>
      <c r="C263" s="6">
        <f>Summary!E397</f>
        <v>531984</v>
      </c>
      <c r="D263" s="6">
        <f>Summary!F397</f>
        <v>-1310852</v>
      </c>
      <c r="E263" s="7">
        <f>Summary!G397</f>
        <v>23</v>
      </c>
      <c r="F263" s="167">
        <f t="shared" si="12"/>
        <v>42.062399999999997</v>
      </c>
      <c r="G263" s="55">
        <f>Summary!H397</f>
        <v>6.9564361572265625</v>
      </c>
      <c r="H263" s="68">
        <f>Summary!I397</f>
        <v>375.3228759765625</v>
      </c>
      <c r="I263" s="68">
        <f t="shared" si="13"/>
        <v>170.24345395996093</v>
      </c>
      <c r="J263" s="14">
        <f>Summary!J397</f>
        <v>13</v>
      </c>
      <c r="K263" s="68">
        <f>Summary!K397</f>
        <v>10.142650604248047</v>
      </c>
      <c r="L263" s="68">
        <f t="shared" si="14"/>
        <v>22.360690375137327</v>
      </c>
      <c r="M263" s="14">
        <f>Summary!L397</f>
        <v>1</v>
      </c>
      <c r="N263" s="68">
        <f>Summary!M397</f>
        <v>0</v>
      </c>
      <c r="O263" s="69">
        <f>Summary!N397</f>
        <v>0</v>
      </c>
      <c r="P263" s="15">
        <f>Summary!O397</f>
        <v>3</v>
      </c>
    </row>
    <row r="264" spans="1:16" x14ac:dyDescent="0.2">
      <c r="A264" s="154">
        <f>Summary!A398</f>
        <v>2306</v>
      </c>
      <c r="B264" s="9">
        <f>Summary!D398</f>
        <v>43269</v>
      </c>
      <c r="C264" s="6">
        <f>Summary!E398</f>
        <v>532004</v>
      </c>
      <c r="D264" s="6">
        <f>Summary!F398</f>
        <v>-1294508</v>
      </c>
      <c r="E264" s="7">
        <f>Summary!G398</f>
        <v>111</v>
      </c>
      <c r="F264" s="167">
        <f t="shared" si="12"/>
        <v>202.99680000000001</v>
      </c>
      <c r="G264" s="55">
        <f>Summary!H398</f>
        <v>6.9564366340637207</v>
      </c>
      <c r="H264" s="68">
        <f>Summary!I398</f>
        <v>277.70474243164062</v>
      </c>
      <c r="I264" s="68">
        <f t="shared" si="13"/>
        <v>125.96464952905274</v>
      </c>
      <c r="J264" s="14">
        <f>Summary!J398</f>
        <v>9</v>
      </c>
      <c r="K264" s="68">
        <f>Summary!K398</f>
        <v>0</v>
      </c>
      <c r="L264" s="68">
        <f t="shared" si="14"/>
        <v>0</v>
      </c>
      <c r="M264" s="14">
        <f>Summary!L398</f>
        <v>0</v>
      </c>
      <c r="N264" s="68">
        <f>Summary!M398</f>
        <v>6</v>
      </c>
      <c r="O264" s="69">
        <f>Summary!N398</f>
        <v>0</v>
      </c>
      <c r="P264" s="15">
        <f>Summary!O398</f>
        <v>2</v>
      </c>
    </row>
    <row r="265" spans="1:16" x14ac:dyDescent="0.2">
      <c r="A265" s="154">
        <f>Summary!A399</f>
        <v>2307</v>
      </c>
      <c r="B265" s="9">
        <f>Summary!D399</f>
        <v>43267</v>
      </c>
      <c r="C265" s="6">
        <f>Summary!E399</f>
        <v>532981</v>
      </c>
      <c r="D265" s="6">
        <f>Summary!F399</f>
        <v>-1291160</v>
      </c>
      <c r="E265" s="7">
        <f>Summary!G399</f>
        <v>195</v>
      </c>
      <c r="F265" s="167">
        <f t="shared" si="12"/>
        <v>356.61599999999999</v>
      </c>
      <c r="G265" s="55">
        <f>Summary!H399</f>
        <v>7.0267038345336914</v>
      </c>
      <c r="H265" s="68">
        <f>Summary!I399</f>
        <v>214.78192138671875</v>
      </c>
      <c r="I265" s="68">
        <f t="shared" si="13"/>
        <v>97.423361285644532</v>
      </c>
      <c r="J265" s="14">
        <f>Summary!J399</f>
        <v>10</v>
      </c>
      <c r="K265" s="68">
        <f>Summary!K399</f>
        <v>26.066993713378906</v>
      </c>
      <c r="L265" s="68">
        <f t="shared" si="14"/>
        <v>57.4678156803894</v>
      </c>
      <c r="M265" s="14">
        <f>Summary!L399</f>
        <v>3</v>
      </c>
      <c r="N265" s="68">
        <f>Summary!M399</f>
        <v>40</v>
      </c>
      <c r="O265" s="69">
        <f>Summary!N399</f>
        <v>0</v>
      </c>
      <c r="P265" s="15">
        <f>Summary!O399</f>
        <v>6</v>
      </c>
    </row>
    <row r="266" spans="1:16" x14ac:dyDescent="0.2">
      <c r="A266" s="154">
        <f>Summary!A400</f>
        <v>2308</v>
      </c>
      <c r="B266" s="9">
        <f>Summary!D400</f>
        <v>43266.451643518521</v>
      </c>
      <c r="C266" s="6">
        <f>Summary!E400</f>
        <v>532995</v>
      </c>
      <c r="D266" s="6">
        <f>Summary!F400</f>
        <v>-1314230</v>
      </c>
      <c r="E266" s="7">
        <f>Summary!G400</f>
        <v>14</v>
      </c>
      <c r="F266" s="167">
        <f t="shared" si="12"/>
        <v>25.603200000000001</v>
      </c>
      <c r="G266" s="55">
        <f>Summary!H400</f>
        <v>6.9564361572265625</v>
      </c>
      <c r="H266" s="68">
        <f>Summary!I400</f>
        <v>215.03529357910156</v>
      </c>
      <c r="I266" s="68">
        <f t="shared" si="13"/>
        <v>97.538288885131834</v>
      </c>
      <c r="J266" s="14">
        <f>Summary!J400</f>
        <v>4</v>
      </c>
      <c r="K266" s="68">
        <f>Summary!K400</f>
        <v>9.7375946044921875</v>
      </c>
      <c r="L266" s="68">
        <f t="shared" si="14"/>
        <v>21.467695816955565</v>
      </c>
      <c r="M266" s="14">
        <f>Summary!L400</f>
        <v>1</v>
      </c>
      <c r="N266" s="68">
        <f>Summary!M400</f>
        <v>0</v>
      </c>
      <c r="O266" s="69">
        <f>Summary!N400</f>
        <v>0</v>
      </c>
      <c r="P266" s="15">
        <f>Summary!O400</f>
        <v>0</v>
      </c>
    </row>
    <row r="267" spans="1:16" x14ac:dyDescent="0.2">
      <c r="A267" s="154">
        <f>Summary!A401</f>
        <v>2309</v>
      </c>
      <c r="B267" s="9">
        <f>Summary!D401</f>
        <v>43266.451643518521</v>
      </c>
      <c r="C267" s="6">
        <f>Summary!E401</f>
        <v>532994</v>
      </c>
      <c r="D267" s="6">
        <f>Summary!F401</f>
        <v>-1312547</v>
      </c>
      <c r="E267" s="7">
        <f>Summary!G401</f>
        <v>15</v>
      </c>
      <c r="F267" s="167">
        <f t="shared" si="12"/>
        <v>27.431999999999999</v>
      </c>
      <c r="G267" s="55">
        <f>Summary!H401</f>
        <v>6.9564361572265625</v>
      </c>
      <c r="H267" s="68">
        <f>Summary!I401</f>
        <v>267.6661376953125</v>
      </c>
      <c r="I267" s="68">
        <f t="shared" si="13"/>
        <v>121.41121872949219</v>
      </c>
      <c r="J267" s="14">
        <f>Summary!J401</f>
        <v>7</v>
      </c>
      <c r="K267" s="68">
        <f>Summary!K401</f>
        <v>0</v>
      </c>
      <c r="L267" s="68">
        <f t="shared" si="14"/>
        <v>0</v>
      </c>
      <c r="M267" s="14">
        <f>Summary!L401</f>
        <v>0</v>
      </c>
      <c r="N267" s="68">
        <f>Summary!M401</f>
        <v>0</v>
      </c>
      <c r="O267" s="69">
        <f>Summary!N401</f>
        <v>0</v>
      </c>
      <c r="P267" s="15">
        <f>Summary!O401</f>
        <v>0</v>
      </c>
    </row>
    <row r="268" spans="1:16" x14ac:dyDescent="0.2">
      <c r="A268" s="154">
        <f>Summary!A402</f>
        <v>2311</v>
      </c>
      <c r="B268" s="9">
        <f>Summary!D402</f>
        <v>43285</v>
      </c>
      <c r="C268" s="6">
        <f>Summary!E402</f>
        <v>533019</v>
      </c>
      <c r="D268" s="6">
        <f>Summary!F402</f>
        <v>-1310896</v>
      </c>
      <c r="E268" s="7">
        <f>Summary!G402</f>
        <v>24</v>
      </c>
      <c r="F268" s="167">
        <f t="shared" si="12"/>
        <v>43.891199999999998</v>
      </c>
      <c r="G268" s="55">
        <f>Summary!H402</f>
        <v>7.0267033576965332</v>
      </c>
      <c r="H268" s="68">
        <f>Summary!I402</f>
        <v>450.57046508789063</v>
      </c>
      <c r="I268" s="68">
        <f t="shared" si="13"/>
        <v>204.37515840014649</v>
      </c>
      <c r="J268" s="14">
        <f>Summary!J402</f>
        <v>18</v>
      </c>
      <c r="K268" s="68">
        <f>Summary!K402</f>
        <v>27.186767578125</v>
      </c>
      <c r="L268" s="68">
        <f t="shared" si="14"/>
        <v>59.936491538085932</v>
      </c>
      <c r="M268" s="14">
        <f>Summary!L402</f>
        <v>3</v>
      </c>
      <c r="N268" s="68">
        <f>Summary!M402</f>
        <v>0</v>
      </c>
      <c r="O268" s="69">
        <f>Summary!N402</f>
        <v>0</v>
      </c>
      <c r="P268" s="15">
        <f>Summary!O402</f>
        <v>0</v>
      </c>
    </row>
    <row r="269" spans="1:16" x14ac:dyDescent="0.2">
      <c r="A269" s="154">
        <f>Summary!A403</f>
        <v>2312</v>
      </c>
      <c r="B269" s="9">
        <f>Summary!D403</f>
        <v>43265</v>
      </c>
      <c r="C269" s="6">
        <f>Summary!E403</f>
        <v>533998</v>
      </c>
      <c r="D269" s="6">
        <f>Summary!F403</f>
        <v>-1312573</v>
      </c>
      <c r="E269" s="7">
        <f>Summary!G403</f>
        <v>11</v>
      </c>
      <c r="F269" s="167">
        <f t="shared" si="12"/>
        <v>20.116800000000001</v>
      </c>
      <c r="G269" s="55">
        <f>Summary!H403</f>
        <v>6.9564366340637207</v>
      </c>
      <c r="H269" s="68">
        <f>Summary!I403</f>
        <v>437.114013671875</v>
      </c>
      <c r="I269" s="68">
        <f t="shared" si="13"/>
        <v>198.27141968945313</v>
      </c>
      <c r="J269" s="14">
        <f>Summary!J403</f>
        <v>15</v>
      </c>
      <c r="K269" s="68">
        <f>Summary!K403</f>
        <v>57.542560577392578</v>
      </c>
      <c r="L269" s="68">
        <f t="shared" si="14"/>
        <v>126.85947990013122</v>
      </c>
      <c r="M269" s="14">
        <f>Summary!L403</f>
        <v>7</v>
      </c>
      <c r="N269" s="68">
        <f>Summary!M403</f>
        <v>0</v>
      </c>
      <c r="O269" s="69">
        <f>Summary!N403</f>
        <v>0</v>
      </c>
      <c r="P269" s="15">
        <f>Summary!O403</f>
        <v>0</v>
      </c>
    </row>
    <row r="270" spans="1:16" x14ac:dyDescent="0.2">
      <c r="A270" s="154">
        <f>Summary!A404</f>
        <v>2313</v>
      </c>
      <c r="B270" s="9">
        <f>Summary!D404</f>
        <v>43285</v>
      </c>
      <c r="C270" s="6">
        <f>Summary!E404</f>
        <v>534012</v>
      </c>
      <c r="D270" s="6">
        <f>Summary!F404</f>
        <v>-1310889</v>
      </c>
      <c r="E270" s="7">
        <f>Summary!G404</f>
        <v>27</v>
      </c>
      <c r="F270" s="167">
        <f t="shared" si="12"/>
        <v>49.377600000000001</v>
      </c>
      <c r="G270" s="55">
        <f>Summary!H404</f>
        <v>6.9564366340637207</v>
      </c>
      <c r="H270" s="68">
        <f>Summary!I404</f>
        <v>417.01287841796875</v>
      </c>
      <c r="I270" s="68">
        <f t="shared" si="13"/>
        <v>189.15370554736327</v>
      </c>
      <c r="J270" s="14">
        <f>Summary!J404</f>
        <v>22</v>
      </c>
      <c r="K270" s="68">
        <f>Summary!K404</f>
        <v>58.540096282958984</v>
      </c>
      <c r="L270" s="68">
        <f t="shared" si="14"/>
        <v>129.05866706733701</v>
      </c>
      <c r="M270" s="14">
        <f>Summary!L404</f>
        <v>8</v>
      </c>
      <c r="N270" s="68">
        <f>Summary!M404</f>
        <v>0</v>
      </c>
      <c r="O270" s="69">
        <f>Summary!N404</f>
        <v>0</v>
      </c>
      <c r="P270" s="15">
        <f>Summary!O404</f>
        <v>0</v>
      </c>
    </row>
    <row r="271" spans="1:16" x14ac:dyDescent="0.2">
      <c r="A271" s="154">
        <f>Summary!A405</f>
        <v>2314</v>
      </c>
      <c r="B271" s="9">
        <f>Summary!D405</f>
        <v>43265</v>
      </c>
      <c r="C271" s="6">
        <f>Summary!E405</f>
        <v>534002</v>
      </c>
      <c r="D271" s="6">
        <f>Summary!F405</f>
        <v>-1314296</v>
      </c>
      <c r="E271" s="7">
        <f>Summary!G405</f>
        <v>12</v>
      </c>
      <c r="F271" s="167">
        <f t="shared" si="12"/>
        <v>21.945599999999999</v>
      </c>
      <c r="G271" s="55">
        <f>Summary!H405</f>
        <v>6.9564366340637207</v>
      </c>
      <c r="H271" s="68">
        <f>Summary!I405</f>
        <v>377.35659790039062</v>
      </c>
      <c r="I271" s="68">
        <f t="shared" si="13"/>
        <v>171.16593395483397</v>
      </c>
      <c r="J271" s="14">
        <f>Summary!J405</f>
        <v>11</v>
      </c>
      <c r="K271" s="68">
        <f>Summary!K405</f>
        <v>0</v>
      </c>
      <c r="L271" s="68">
        <f t="shared" si="14"/>
        <v>0</v>
      </c>
      <c r="M271" s="14">
        <f>Summary!L405</f>
        <v>0</v>
      </c>
      <c r="N271" s="68">
        <f>Summary!M405</f>
        <v>0</v>
      </c>
      <c r="O271" s="69">
        <f>Summary!N405</f>
        <v>0</v>
      </c>
      <c r="P271" s="15">
        <f>Summary!O405</f>
        <v>0</v>
      </c>
    </row>
    <row r="272" spans="1:16" x14ac:dyDescent="0.2">
      <c r="A272" s="154">
        <f>Summary!A406</f>
        <v>2315</v>
      </c>
      <c r="B272" s="9">
        <f>Summary!D406</f>
        <v>43269</v>
      </c>
      <c r="C272" s="6">
        <f>Summary!E406</f>
        <v>534997</v>
      </c>
      <c r="D272" s="6">
        <f>Summary!F406</f>
        <v>-1300113</v>
      </c>
      <c r="E272" s="7">
        <f>Summary!G406</f>
        <v>89</v>
      </c>
      <c r="F272" s="167">
        <f t="shared" si="12"/>
        <v>162.76320000000001</v>
      </c>
      <c r="G272" s="55">
        <f>Summary!H406</f>
        <v>6.9564366340637207</v>
      </c>
      <c r="H272" s="68">
        <f>Summary!I406</f>
        <v>148.42396545410156</v>
      </c>
      <c r="I272" s="68">
        <f t="shared" si="13"/>
        <v>67.323923338256833</v>
      </c>
      <c r="J272" s="14">
        <f>Summary!J406</f>
        <v>3</v>
      </c>
      <c r="K272" s="68">
        <f>Summary!K406</f>
        <v>0</v>
      </c>
      <c r="L272" s="68">
        <f t="shared" si="14"/>
        <v>0</v>
      </c>
      <c r="M272" s="14">
        <f>Summary!L406</f>
        <v>0</v>
      </c>
      <c r="N272" s="68">
        <f>Summary!M406</f>
        <v>10</v>
      </c>
      <c r="O272" s="69">
        <f>Summary!N406</f>
        <v>0</v>
      </c>
      <c r="P272" s="15">
        <f>Summary!O406</f>
        <v>0</v>
      </c>
    </row>
    <row r="273" spans="1:16" x14ac:dyDescent="0.2">
      <c r="A273" s="154">
        <f>Summary!A407</f>
        <v>2316</v>
      </c>
      <c r="B273" s="9">
        <f>Summary!D407</f>
        <v>43265.451643518521</v>
      </c>
      <c r="C273" s="6">
        <f>Summary!E407</f>
        <v>534997</v>
      </c>
      <c r="D273" s="6">
        <f>Summary!F407</f>
        <v>-1312581</v>
      </c>
      <c r="E273" s="7">
        <f>Summary!G407</f>
        <v>11</v>
      </c>
      <c r="F273" s="167">
        <f t="shared" si="12"/>
        <v>20.116800000000001</v>
      </c>
      <c r="G273" s="55">
        <f>Summary!H407</f>
        <v>6.9564361572265625</v>
      </c>
      <c r="H273" s="68">
        <f>Summary!I407</f>
        <v>402.81500244140625</v>
      </c>
      <c r="I273" s="68">
        <f t="shared" si="13"/>
        <v>182.71366258740235</v>
      </c>
      <c r="J273" s="14">
        <f>Summary!J407</f>
        <v>14</v>
      </c>
      <c r="K273" s="68">
        <f>Summary!K407</f>
        <v>18.788043975830078</v>
      </c>
      <c r="L273" s="68">
        <f t="shared" si="14"/>
        <v>41.420497509994505</v>
      </c>
      <c r="M273" s="14">
        <f>Summary!L407</f>
        <v>2</v>
      </c>
      <c r="N273" s="68">
        <f>Summary!M407</f>
        <v>0</v>
      </c>
      <c r="O273" s="69">
        <f>Summary!N407</f>
        <v>0</v>
      </c>
      <c r="P273" s="15">
        <f>Summary!O407</f>
        <v>0</v>
      </c>
    </row>
    <row r="274" spans="1:16" x14ac:dyDescent="0.2">
      <c r="A274" s="154">
        <f>Summary!A408</f>
        <v>2317</v>
      </c>
      <c r="B274" s="9">
        <f>Summary!D408</f>
        <v>43269</v>
      </c>
      <c r="C274" s="6">
        <f>Summary!E408</f>
        <v>534993</v>
      </c>
      <c r="D274" s="6">
        <f>Summary!F408</f>
        <v>-1301805</v>
      </c>
      <c r="E274" s="7">
        <f>Summary!G408</f>
        <v>107</v>
      </c>
      <c r="F274" s="167">
        <f t="shared" si="12"/>
        <v>195.6816</v>
      </c>
      <c r="G274" s="55">
        <f>Summary!H408</f>
        <v>6.9564366340637207</v>
      </c>
      <c r="H274" s="68">
        <f>Summary!I408</f>
        <v>181.33576965332031</v>
      </c>
      <c r="I274" s="68">
        <f t="shared" si="13"/>
        <v>82.252454428588862</v>
      </c>
      <c r="J274" s="14">
        <f>Summary!J408</f>
        <v>6</v>
      </c>
      <c r="K274" s="68">
        <f>Summary!K408</f>
        <v>4.4410839080810547</v>
      </c>
      <c r="L274" s="68">
        <f t="shared" si="14"/>
        <v>9.7909024054336538</v>
      </c>
      <c r="M274" s="14">
        <f>Summary!L408</f>
        <v>1</v>
      </c>
      <c r="N274" s="68">
        <f>Summary!M408</f>
        <v>2</v>
      </c>
      <c r="O274" s="69">
        <f>Summary!N408</f>
        <v>0</v>
      </c>
      <c r="P274" s="15">
        <f>Summary!O408</f>
        <v>1</v>
      </c>
    </row>
    <row r="275" spans="1:16" x14ac:dyDescent="0.2">
      <c r="A275" s="154">
        <f>Summary!A409</f>
        <v>2318</v>
      </c>
      <c r="B275" s="9">
        <f>Summary!D409</f>
        <v>43281</v>
      </c>
      <c r="C275" s="6">
        <f>Summary!E409</f>
        <v>534991</v>
      </c>
      <c r="D275" s="6">
        <f>Summary!F409</f>
        <v>-1310895</v>
      </c>
      <c r="E275" s="7">
        <f>Summary!G409</f>
        <v>26</v>
      </c>
      <c r="F275" s="167">
        <f t="shared" si="12"/>
        <v>47.5488</v>
      </c>
      <c r="G275" s="55">
        <f>Summary!H409</f>
        <v>6.9564361572265625</v>
      </c>
      <c r="H275" s="68">
        <f>Summary!I409</f>
        <v>532.81341552734375</v>
      </c>
      <c r="I275" s="68">
        <f t="shared" si="13"/>
        <v>241.6799027758789</v>
      </c>
      <c r="J275" s="14">
        <f>Summary!J409</f>
        <v>28</v>
      </c>
      <c r="K275" s="68">
        <f>Summary!K409</f>
        <v>172.01678466796875</v>
      </c>
      <c r="L275" s="68">
        <f t="shared" si="14"/>
        <v>379.23164381469724</v>
      </c>
      <c r="M275" s="14">
        <f>Summary!L409</f>
        <v>20</v>
      </c>
      <c r="N275" s="68">
        <f>Summary!M409</f>
        <v>3</v>
      </c>
      <c r="O275" s="69">
        <f>Summary!N409</f>
        <v>0</v>
      </c>
      <c r="P275" s="15">
        <f>Summary!O409</f>
        <v>0</v>
      </c>
    </row>
    <row r="276" spans="1:16" x14ac:dyDescent="0.2">
      <c r="A276" s="154">
        <f>Summary!A410</f>
        <v>2320</v>
      </c>
      <c r="B276" s="9">
        <f>Summary!D410</f>
        <v>43265.451643518521</v>
      </c>
      <c r="C276" s="6">
        <f>Summary!E410</f>
        <v>534994</v>
      </c>
      <c r="D276" s="6">
        <f>Summary!F410</f>
        <v>-1314276</v>
      </c>
      <c r="E276" s="7">
        <f>Summary!G410</f>
        <v>10</v>
      </c>
      <c r="F276" s="167">
        <f t="shared" si="12"/>
        <v>18.288</v>
      </c>
      <c r="G276" s="55">
        <f>Summary!H410</f>
        <v>7.0267033576965332</v>
      </c>
      <c r="H276" s="68">
        <f>Summary!I410</f>
        <v>115.52310180664062</v>
      </c>
      <c r="I276" s="68">
        <f t="shared" si="13"/>
        <v>52.400354794677732</v>
      </c>
      <c r="J276" s="14">
        <f>Summary!J410</f>
        <v>4</v>
      </c>
      <c r="K276" s="68">
        <f>Summary!K410</f>
        <v>8.9612760543823242</v>
      </c>
      <c r="L276" s="68">
        <f t="shared" si="14"/>
        <v>19.75620841501236</v>
      </c>
      <c r="M276" s="14">
        <f>Summary!L410</f>
        <v>1</v>
      </c>
      <c r="N276" s="68">
        <f>Summary!M410</f>
        <v>0</v>
      </c>
      <c r="O276" s="69">
        <f>Summary!N410</f>
        <v>0</v>
      </c>
      <c r="P276" s="15">
        <f>Summary!O410</f>
        <v>0</v>
      </c>
    </row>
    <row r="277" spans="1:16" x14ac:dyDescent="0.2">
      <c r="A277" s="154">
        <f>Summary!A411</f>
        <v>2321</v>
      </c>
      <c r="B277" s="9">
        <f>Summary!D411</f>
        <v>43255</v>
      </c>
      <c r="C277" s="6">
        <f>Summary!E411</f>
        <v>535011</v>
      </c>
      <c r="D277" s="6">
        <f>Summary!F411</f>
        <v>-1332502</v>
      </c>
      <c r="E277" s="7">
        <f>Summary!G411</f>
        <v>149</v>
      </c>
      <c r="F277" s="167">
        <f t="shared" si="12"/>
        <v>272.49119999999999</v>
      </c>
      <c r="G277" s="55">
        <f>Summary!H411</f>
        <v>6.88616943359375</v>
      </c>
      <c r="H277" s="68">
        <f>Summary!I411</f>
        <v>1361.4237060546875</v>
      </c>
      <c r="I277" s="68">
        <f t="shared" si="13"/>
        <v>617.53090167675782</v>
      </c>
      <c r="J277" s="14">
        <f>Summary!J411</f>
        <v>48</v>
      </c>
      <c r="K277" s="68">
        <f>Summary!K411</f>
        <v>28.930696487426758</v>
      </c>
      <c r="L277" s="68">
        <f t="shared" si="14"/>
        <v>63.781192090110771</v>
      </c>
      <c r="M277" s="14">
        <f>Summary!L411</f>
        <v>3</v>
      </c>
      <c r="N277" s="68">
        <f>Summary!M411</f>
        <v>24</v>
      </c>
      <c r="O277" s="69">
        <f>Summary!N411</f>
        <v>0</v>
      </c>
      <c r="P277" s="15">
        <f>Summary!O411</f>
        <v>46</v>
      </c>
    </row>
    <row r="278" spans="1:16" x14ac:dyDescent="0.2">
      <c r="A278" s="154">
        <f>Summary!A412</f>
        <v>2322</v>
      </c>
      <c r="B278" s="9">
        <f>Summary!D412</f>
        <v>43281</v>
      </c>
      <c r="C278" s="6">
        <f>Summary!E412</f>
        <v>540006</v>
      </c>
      <c r="D278" s="6">
        <f>Summary!F412</f>
        <v>-1310903</v>
      </c>
      <c r="E278" s="7">
        <f>Summary!G412</f>
        <v>21</v>
      </c>
      <c r="F278" s="167">
        <f t="shared" si="12"/>
        <v>38.404800000000002</v>
      </c>
      <c r="G278" s="55">
        <f>Summary!H412</f>
        <v>6.9564361572265625</v>
      </c>
      <c r="H278" s="68">
        <f>Summary!I412</f>
        <v>403.06283569335937</v>
      </c>
      <c r="I278" s="68">
        <f t="shared" si="13"/>
        <v>182.82607776782226</v>
      </c>
      <c r="J278" s="14">
        <f>Summary!J412</f>
        <v>24</v>
      </c>
      <c r="K278" s="68">
        <f>Summary!K412</f>
        <v>271.56661987304687</v>
      </c>
      <c r="L278" s="68">
        <f t="shared" si="14"/>
        <v>598.70120150451658</v>
      </c>
      <c r="M278" s="14">
        <f>Summary!L412</f>
        <v>35</v>
      </c>
      <c r="N278" s="68">
        <f>Summary!M412</f>
        <v>0</v>
      </c>
      <c r="O278" s="69">
        <f>Summary!N412</f>
        <v>0</v>
      </c>
      <c r="P278" s="15">
        <f>Summary!O412</f>
        <v>0</v>
      </c>
    </row>
    <row r="279" spans="1:16" x14ac:dyDescent="0.2">
      <c r="A279" s="154">
        <f>Summary!A413</f>
        <v>2323</v>
      </c>
      <c r="B279" s="9">
        <f>Summary!D413</f>
        <v>43255</v>
      </c>
      <c r="C279" s="6">
        <f>Summary!E413</f>
        <v>540009</v>
      </c>
      <c r="D279" s="6">
        <f>Summary!F413</f>
        <v>-1330997</v>
      </c>
      <c r="E279" s="7">
        <f>Summary!G413</f>
        <v>16</v>
      </c>
      <c r="F279" s="167">
        <f t="shared" si="12"/>
        <v>29.2608</v>
      </c>
      <c r="G279" s="55">
        <f>Summary!H413</f>
        <v>6.9564366340637207</v>
      </c>
      <c r="H279" s="68">
        <f>Summary!I413</f>
        <v>1253.232421875</v>
      </c>
      <c r="I279" s="68">
        <f t="shared" si="13"/>
        <v>568.45620070312498</v>
      </c>
      <c r="J279" s="14">
        <f>Summary!J413</f>
        <v>37</v>
      </c>
      <c r="K279" s="68">
        <f>Summary!K413</f>
        <v>51.135734558105469</v>
      </c>
      <c r="L279" s="68">
        <f t="shared" si="14"/>
        <v>112.73486312149046</v>
      </c>
      <c r="M279" s="14">
        <f>Summary!L413</f>
        <v>6</v>
      </c>
      <c r="N279" s="68">
        <f>Summary!M413</f>
        <v>0</v>
      </c>
      <c r="O279" s="69">
        <f>Summary!N413</f>
        <v>0</v>
      </c>
      <c r="P279" s="15">
        <f>Summary!O413</f>
        <v>1</v>
      </c>
    </row>
    <row r="280" spans="1:16" x14ac:dyDescent="0.2">
      <c r="A280" s="154">
        <f>Summary!A414</f>
        <v>2324</v>
      </c>
      <c r="B280" s="9">
        <f>Summary!D414</f>
        <v>43281</v>
      </c>
      <c r="C280" s="6">
        <f>Summary!E414</f>
        <v>535945</v>
      </c>
      <c r="D280" s="6">
        <f>Summary!F414</f>
        <v>-1305314</v>
      </c>
      <c r="E280" s="7">
        <f>Summary!G414</f>
        <v>41</v>
      </c>
      <c r="F280" s="167">
        <f t="shared" si="12"/>
        <v>74.980800000000002</v>
      </c>
      <c r="G280" s="55">
        <f>Summary!H414</f>
        <v>6.9564366340637207</v>
      </c>
      <c r="H280" s="68">
        <f>Summary!I414</f>
        <v>856.65283203125</v>
      </c>
      <c r="I280" s="68">
        <f t="shared" si="13"/>
        <v>388.57087138671875</v>
      </c>
      <c r="J280" s="14">
        <f>Summary!J414</f>
        <v>27</v>
      </c>
      <c r="K280" s="68">
        <f>Summary!K414</f>
        <v>237.84468078613281</v>
      </c>
      <c r="L280" s="68">
        <f t="shared" si="14"/>
        <v>524.35714015472411</v>
      </c>
      <c r="M280" s="14">
        <f>Summary!L414</f>
        <v>29</v>
      </c>
      <c r="N280" s="68">
        <f>Summary!M414</f>
        <v>1</v>
      </c>
      <c r="O280" s="69">
        <f>Summary!N414</f>
        <v>0</v>
      </c>
      <c r="P280" s="15">
        <f>Summary!O414</f>
        <v>1</v>
      </c>
    </row>
    <row r="281" spans="1:16" x14ac:dyDescent="0.2">
      <c r="A281" s="154">
        <f>Summary!A415</f>
        <v>2326</v>
      </c>
      <c r="B281" s="9">
        <f>Summary!D415</f>
        <v>43257</v>
      </c>
      <c r="C281" s="6">
        <f>Summary!E415</f>
        <v>540999</v>
      </c>
      <c r="D281" s="6">
        <f>Summary!F415</f>
        <v>-1325177</v>
      </c>
      <c r="E281" s="7">
        <f>Summary!G415</f>
        <v>26</v>
      </c>
      <c r="F281" s="167">
        <f t="shared" si="12"/>
        <v>47.5488</v>
      </c>
      <c r="G281" s="55">
        <f>Summary!H415</f>
        <v>7.0267033576965332</v>
      </c>
      <c r="H281" s="68">
        <f>Summary!I415</f>
        <v>172.81285095214844</v>
      </c>
      <c r="I281" s="68">
        <f t="shared" si="13"/>
        <v>78.386526689086907</v>
      </c>
      <c r="J281" s="14">
        <f>Summary!J415</f>
        <v>12</v>
      </c>
      <c r="K281" s="68">
        <f>Summary!K415</f>
        <v>187.21771240234375</v>
      </c>
      <c r="L281" s="68">
        <f t="shared" si="14"/>
        <v>412.74391311645502</v>
      </c>
      <c r="M281" s="14">
        <f>Summary!L415</f>
        <v>26</v>
      </c>
      <c r="N281" s="68">
        <f>Summary!M415</f>
        <v>0</v>
      </c>
      <c r="O281" s="69">
        <f>Summary!N415</f>
        <v>1</v>
      </c>
      <c r="P281" s="15">
        <f>Summary!O415</f>
        <v>0</v>
      </c>
    </row>
    <row r="282" spans="1:16" x14ac:dyDescent="0.2">
      <c r="A282" s="154">
        <f>Summary!A416</f>
        <v>2327</v>
      </c>
      <c r="B282" s="9">
        <f>Summary!D416</f>
        <v>43277</v>
      </c>
      <c r="C282" s="6">
        <f>Summary!E416</f>
        <v>540998</v>
      </c>
      <c r="D282" s="6">
        <f>Summary!F416</f>
        <v>-1305171</v>
      </c>
      <c r="E282" s="7">
        <f>Summary!G416</f>
        <v>47</v>
      </c>
      <c r="F282" s="167">
        <f t="shared" si="12"/>
        <v>85.953599999999994</v>
      </c>
      <c r="G282" s="55">
        <f>Summary!H416</f>
        <v>6.9564361572265625</v>
      </c>
      <c r="H282" s="68">
        <f>Summary!I416</f>
        <v>452.24209594726562</v>
      </c>
      <c r="I282" s="68">
        <f t="shared" si="13"/>
        <v>205.13339678491209</v>
      </c>
      <c r="J282" s="14">
        <f>Summary!J416</f>
        <v>25</v>
      </c>
      <c r="K282" s="68">
        <f>Summary!K416</f>
        <v>346.648193359375</v>
      </c>
      <c r="L282" s="68">
        <f t="shared" si="14"/>
        <v>764.22754004394528</v>
      </c>
      <c r="M282" s="14">
        <f>Summary!L416</f>
        <v>41</v>
      </c>
      <c r="N282" s="68">
        <f>Summary!M416</f>
        <v>2</v>
      </c>
      <c r="O282" s="69">
        <f>Summary!N416</f>
        <v>0</v>
      </c>
      <c r="P282" s="15">
        <f>Summary!O416</f>
        <v>2</v>
      </c>
    </row>
    <row r="283" spans="1:16" x14ac:dyDescent="0.2">
      <c r="A283" s="154">
        <f>Summary!A417</f>
        <v>2328</v>
      </c>
      <c r="B283" s="9">
        <f>Summary!D417</f>
        <v>43277</v>
      </c>
      <c r="C283" s="6">
        <f>Summary!E417</f>
        <v>540977</v>
      </c>
      <c r="D283" s="6">
        <f>Summary!F417</f>
        <v>-1310498</v>
      </c>
      <c r="E283" s="7">
        <f>Summary!G417</f>
        <v>32</v>
      </c>
      <c r="F283" s="167">
        <f t="shared" si="12"/>
        <v>58.521599999999999</v>
      </c>
      <c r="G283" s="55">
        <f>Summary!H417</f>
        <v>2.2856862545013428</v>
      </c>
      <c r="H283" s="68">
        <f>Summary!I417</f>
        <v>523.06353759765625</v>
      </c>
      <c r="I283" s="68">
        <f t="shared" si="13"/>
        <v>237.25743614599608</v>
      </c>
      <c r="J283" s="14">
        <f>Summary!J417</f>
        <v>34</v>
      </c>
      <c r="K283" s="68">
        <f>Summary!K417</f>
        <v>420.17166137695312</v>
      </c>
      <c r="L283" s="68">
        <f t="shared" si="14"/>
        <v>926.31884810485826</v>
      </c>
      <c r="M283" s="14">
        <f>Summary!L417</f>
        <v>51</v>
      </c>
      <c r="N283" s="68">
        <f>Summary!M417</f>
        <v>0</v>
      </c>
      <c r="O283" s="69">
        <f>Summary!N417</f>
        <v>1</v>
      </c>
      <c r="P283" s="15">
        <f>Summary!O417</f>
        <v>0</v>
      </c>
    </row>
    <row r="284" spans="1:16" x14ac:dyDescent="0.2">
      <c r="A284" s="154">
        <f>Summary!A418</f>
        <v>2329</v>
      </c>
      <c r="B284" s="9">
        <f>Summary!D418</f>
        <v>43276</v>
      </c>
      <c r="C284" s="6">
        <f>Summary!E418</f>
        <v>541007</v>
      </c>
      <c r="D284" s="6">
        <f>Summary!F418</f>
        <v>-1312600</v>
      </c>
      <c r="E284" s="7">
        <f>Summary!G418</f>
        <v>13</v>
      </c>
      <c r="F284" s="167">
        <f t="shared" si="12"/>
        <v>23.7744</v>
      </c>
      <c r="G284" s="55">
        <f>Summary!H418</f>
        <v>7.0267033576965332</v>
      </c>
      <c r="H284" s="68">
        <f>Summary!I418</f>
        <v>320.58236694335937</v>
      </c>
      <c r="I284" s="68">
        <f t="shared" si="13"/>
        <v>145.41359698657226</v>
      </c>
      <c r="J284" s="14">
        <f>Summary!J418</f>
        <v>14</v>
      </c>
      <c r="K284" s="68">
        <f>Summary!K418</f>
        <v>28.874961853027344</v>
      </c>
      <c r="L284" s="68">
        <f t="shared" si="14"/>
        <v>63.658318400421138</v>
      </c>
      <c r="M284" s="14">
        <f>Summary!L418</f>
        <v>3</v>
      </c>
      <c r="N284" s="68">
        <f>Summary!M418</f>
        <v>0</v>
      </c>
      <c r="O284" s="69">
        <f>Summary!N418</f>
        <v>0</v>
      </c>
      <c r="P284" s="15">
        <f>Summary!O418</f>
        <v>0</v>
      </c>
    </row>
    <row r="285" spans="1:16" x14ac:dyDescent="0.2">
      <c r="A285" s="154">
        <f>Summary!A419</f>
        <v>2330</v>
      </c>
      <c r="B285" s="9">
        <f>Summary!D419</f>
        <v>43258</v>
      </c>
      <c r="C285" s="6">
        <f>Summary!E419</f>
        <v>541018</v>
      </c>
      <c r="D285" s="6">
        <f>Summary!F419</f>
        <v>-1334302</v>
      </c>
      <c r="E285" s="7">
        <f>Summary!G419</f>
        <v>135</v>
      </c>
      <c r="F285" s="167">
        <f t="shared" si="12"/>
        <v>246.88800000000001</v>
      </c>
      <c r="G285" s="55">
        <f>Summary!H419</f>
        <v>7.0267033576965332</v>
      </c>
      <c r="H285" s="68">
        <f>Summary!I419</f>
        <v>1389.9737548828125</v>
      </c>
      <c r="I285" s="68">
        <f t="shared" si="13"/>
        <v>630.48097542480468</v>
      </c>
      <c r="J285" s="14">
        <f>Summary!J419</f>
        <v>67</v>
      </c>
      <c r="K285" s="68">
        <f>Summary!K419</f>
        <v>155.68621826171875</v>
      </c>
      <c r="L285" s="68">
        <f t="shared" si="14"/>
        <v>343.22895050415036</v>
      </c>
      <c r="M285" s="14">
        <f>Summary!L419</f>
        <v>20</v>
      </c>
      <c r="N285" s="68">
        <f>Summary!M419</f>
        <v>42</v>
      </c>
      <c r="O285" s="69">
        <f>Summary!N419</f>
        <v>1</v>
      </c>
      <c r="P285" s="15">
        <f>Summary!O419</f>
        <v>28</v>
      </c>
    </row>
    <row r="286" spans="1:16" x14ac:dyDescent="0.2">
      <c r="A286" s="154">
        <f>Summary!A420</f>
        <v>2331</v>
      </c>
      <c r="B286" s="9">
        <f>Summary!D420</f>
        <v>43262.451643518521</v>
      </c>
      <c r="C286" s="6">
        <f>Summary!E420</f>
        <v>541997</v>
      </c>
      <c r="D286" s="6">
        <f>Summary!F420</f>
        <v>-1301790</v>
      </c>
      <c r="E286" s="7">
        <f>Summary!G420</f>
        <v>29</v>
      </c>
      <c r="F286" s="167">
        <f t="shared" si="12"/>
        <v>53.035199999999996</v>
      </c>
      <c r="G286" s="55">
        <f>Summary!H420</f>
        <v>6.9564361572265625</v>
      </c>
      <c r="H286" s="68">
        <f>Summary!I420</f>
        <v>238.2725830078125</v>
      </c>
      <c r="I286" s="68">
        <f t="shared" si="13"/>
        <v>108.07853747167968</v>
      </c>
      <c r="J286" s="14">
        <f>Summary!J420</f>
        <v>4</v>
      </c>
      <c r="K286" s="68">
        <f>Summary!K420</f>
        <v>0</v>
      </c>
      <c r="L286" s="68">
        <f t="shared" si="14"/>
        <v>0</v>
      </c>
      <c r="M286" s="14">
        <f>Summary!L420</f>
        <v>0</v>
      </c>
      <c r="N286" s="68">
        <f>Summary!M420</f>
        <v>0</v>
      </c>
      <c r="O286" s="69">
        <f>Summary!N420</f>
        <v>0</v>
      </c>
      <c r="P286" s="15">
        <f>Summary!O420</f>
        <v>0</v>
      </c>
    </row>
    <row r="287" spans="1:16" x14ac:dyDescent="0.2">
      <c r="A287" s="154">
        <f>Summary!A421</f>
        <v>2332</v>
      </c>
      <c r="B287" s="9">
        <f>Summary!D421</f>
        <v>43275</v>
      </c>
      <c r="C287" s="6">
        <f>Summary!E421</f>
        <v>542001</v>
      </c>
      <c r="D287" s="6">
        <f>Summary!F421</f>
        <v>-1305105</v>
      </c>
      <c r="E287" s="7">
        <f>Summary!G421</f>
        <v>63</v>
      </c>
      <c r="F287" s="167">
        <f t="shared" si="12"/>
        <v>115.2144</v>
      </c>
      <c r="G287" s="55">
        <f>Summary!H421</f>
        <v>6.9564361572265625</v>
      </c>
      <c r="H287" s="68">
        <f>Summary!I421</f>
        <v>903.9893798828125</v>
      </c>
      <c r="I287" s="68">
        <f t="shared" si="13"/>
        <v>410.04235079980469</v>
      </c>
      <c r="J287" s="14">
        <f>Summary!J421</f>
        <v>36</v>
      </c>
      <c r="K287" s="68">
        <f>Summary!K421</f>
        <v>59.260467529296875</v>
      </c>
      <c r="L287" s="68">
        <f t="shared" si="14"/>
        <v>130.64681192443845</v>
      </c>
      <c r="M287" s="14">
        <f>Summary!L421</f>
        <v>8</v>
      </c>
      <c r="N287" s="68">
        <f>Summary!M421</f>
        <v>0</v>
      </c>
      <c r="O287" s="69">
        <f>Summary!N421</f>
        <v>2</v>
      </c>
      <c r="P287" s="15">
        <f>Summary!O421</f>
        <v>42</v>
      </c>
    </row>
    <row r="288" spans="1:16" x14ac:dyDescent="0.2">
      <c r="A288" s="154">
        <f>Summary!A422</f>
        <v>2333</v>
      </c>
      <c r="B288" s="9">
        <f>Summary!D422</f>
        <v>43273</v>
      </c>
      <c r="C288" s="6">
        <f>Summary!E422</f>
        <v>543107</v>
      </c>
      <c r="D288" s="6">
        <f>Summary!F422</f>
        <v>-1304746</v>
      </c>
      <c r="E288" s="7">
        <f>Summary!G422</f>
        <v>46</v>
      </c>
      <c r="F288" s="167">
        <f t="shared" si="12"/>
        <v>84.124799999999993</v>
      </c>
      <c r="G288" s="55">
        <f>Summary!H422</f>
        <v>7.0267038345336914</v>
      </c>
      <c r="H288" s="68">
        <f>Summary!I422</f>
        <v>329.7059326171875</v>
      </c>
      <c r="I288" s="68">
        <f t="shared" si="13"/>
        <v>149.55197338769531</v>
      </c>
      <c r="J288" s="14">
        <f>Summary!J422</f>
        <v>7</v>
      </c>
      <c r="K288" s="68">
        <f>Summary!K422</f>
        <v>24.431859970092773</v>
      </c>
      <c r="L288" s="68">
        <f t="shared" si="14"/>
        <v>53.862967127265925</v>
      </c>
      <c r="M288" s="14">
        <f>Summary!L422</f>
        <v>3</v>
      </c>
      <c r="N288" s="68">
        <f>Summary!M422</f>
        <v>8</v>
      </c>
      <c r="O288" s="69">
        <f>Summary!N422</f>
        <v>0</v>
      </c>
      <c r="P288" s="15">
        <f>Summary!O422</f>
        <v>4</v>
      </c>
    </row>
    <row r="289" spans="1:16" x14ac:dyDescent="0.2">
      <c r="A289" s="154">
        <f>Summary!A423</f>
        <v>2334</v>
      </c>
      <c r="B289" s="9">
        <f>Summary!D423</f>
        <v>43272</v>
      </c>
      <c r="C289" s="6">
        <f>Summary!E423</f>
        <v>544003</v>
      </c>
      <c r="D289" s="6">
        <f>Summary!F423</f>
        <v>-1303515</v>
      </c>
      <c r="E289" s="7">
        <f>Summary!G423</f>
        <v>135</v>
      </c>
      <c r="F289" s="167">
        <f t="shared" si="12"/>
        <v>246.88800000000001</v>
      </c>
      <c r="G289" s="55">
        <f>Summary!H423</f>
        <v>7.0267033576965332</v>
      </c>
      <c r="H289" s="68">
        <f>Summary!I423</f>
        <v>402.58270263671875</v>
      </c>
      <c r="I289" s="68">
        <f t="shared" si="13"/>
        <v>182.60829325439454</v>
      </c>
      <c r="J289" s="14">
        <f>Summary!J423</f>
        <v>21</v>
      </c>
      <c r="K289" s="68">
        <f>Summary!K423</f>
        <v>116.13665771484375</v>
      </c>
      <c r="L289" s="68">
        <f t="shared" si="14"/>
        <v>256.03719833129878</v>
      </c>
      <c r="M289" s="14">
        <f>Summary!L423</f>
        <v>14</v>
      </c>
      <c r="N289" s="68">
        <f>Summary!M423</f>
        <v>14</v>
      </c>
      <c r="O289" s="69">
        <f>Summary!N423</f>
        <v>3</v>
      </c>
      <c r="P289" s="15">
        <f>Summary!O423</f>
        <v>1</v>
      </c>
    </row>
    <row r="290" spans="1:16" x14ac:dyDescent="0.2">
      <c r="A290" s="154">
        <f>Summary!A424</f>
        <v>2335</v>
      </c>
      <c r="B290" s="9">
        <f>Summary!D424</f>
        <v>43272</v>
      </c>
      <c r="C290" s="6">
        <f>Summary!E424</f>
        <v>545995</v>
      </c>
      <c r="D290" s="6">
        <f>Summary!F424</f>
        <v>-1300064</v>
      </c>
      <c r="E290" s="7">
        <f>Summary!G424</f>
        <v>74</v>
      </c>
      <c r="F290" s="167">
        <f t="shared" si="12"/>
        <v>135.3312</v>
      </c>
      <c r="G290" s="55">
        <f>Summary!H424</f>
        <v>7.0267033576965332</v>
      </c>
      <c r="H290" s="68">
        <f>Summary!I424</f>
        <v>394.36865234375</v>
      </c>
      <c r="I290" s="68">
        <f t="shared" si="13"/>
        <v>178.88246575390625</v>
      </c>
      <c r="J290" s="14">
        <f>Summary!J424</f>
        <v>15</v>
      </c>
      <c r="K290" s="68">
        <f>Summary!K424</f>
        <v>23.158992767333984</v>
      </c>
      <c r="L290" s="68">
        <f t="shared" si="14"/>
        <v>51.056778634719841</v>
      </c>
      <c r="M290" s="14">
        <f>Summary!L424</f>
        <v>3</v>
      </c>
      <c r="N290" s="68">
        <f>Summary!M424</f>
        <v>1</v>
      </c>
      <c r="O290" s="69">
        <f>Summary!N424</f>
        <v>3</v>
      </c>
      <c r="P290" s="15">
        <f>Summary!O424</f>
        <v>0</v>
      </c>
    </row>
    <row r="291" spans="1:16" x14ac:dyDescent="0.2">
      <c r="A291" s="154">
        <f>Summary!A425</f>
        <v>2336</v>
      </c>
      <c r="B291" s="9">
        <f>Summary!D425</f>
        <v>43269</v>
      </c>
      <c r="C291" s="6">
        <f>Summary!E425</f>
        <v>535486</v>
      </c>
      <c r="D291" s="6">
        <f>Summary!F425</f>
        <v>-1301137</v>
      </c>
      <c r="E291" s="7">
        <f>Summary!G425</f>
        <v>86</v>
      </c>
      <c r="F291" s="167">
        <f t="shared" si="12"/>
        <v>157.27680000000001</v>
      </c>
      <c r="G291" s="55">
        <f>Summary!H425</f>
        <v>6.9564366340637207</v>
      </c>
      <c r="H291" s="68">
        <f>Summary!I425</f>
        <v>327.11135864257812</v>
      </c>
      <c r="I291" s="68">
        <f t="shared" si="13"/>
        <v>148.37509538940429</v>
      </c>
      <c r="J291" s="14">
        <f>Summary!J425</f>
        <v>10</v>
      </c>
      <c r="K291" s="68">
        <f>Summary!K425</f>
        <v>0</v>
      </c>
      <c r="L291" s="68">
        <f t="shared" si="14"/>
        <v>0</v>
      </c>
      <c r="M291" s="14">
        <f>Summary!L425</f>
        <v>0</v>
      </c>
      <c r="N291" s="68">
        <f>Summary!M425</f>
        <v>3</v>
      </c>
      <c r="O291" s="69">
        <f>Summary!N425</f>
        <v>1</v>
      </c>
      <c r="P291" s="15">
        <f>Summary!O425</f>
        <v>6</v>
      </c>
    </row>
    <row r="292" spans="1:16" x14ac:dyDescent="0.2">
      <c r="A292" s="154">
        <f>Summary!A426</f>
        <v>2337</v>
      </c>
      <c r="B292" s="9">
        <f>Summary!D426</f>
        <v>43272</v>
      </c>
      <c r="C292" s="6">
        <f>Summary!E426</f>
        <v>544880</v>
      </c>
      <c r="D292" s="6">
        <f>Summary!F426</f>
        <v>-1301581</v>
      </c>
      <c r="E292" s="7">
        <f>Summary!G426</f>
        <v>259</v>
      </c>
      <c r="F292" s="167">
        <f t="shared" si="12"/>
        <v>473.6592</v>
      </c>
      <c r="G292" s="55">
        <f>Summary!H426</f>
        <v>7.0267033576965332</v>
      </c>
      <c r="H292" s="68">
        <f>Summary!I426</f>
        <v>1472.46142578125</v>
      </c>
      <c r="I292" s="68">
        <f t="shared" si="13"/>
        <v>667.89672304296869</v>
      </c>
      <c r="J292" s="14">
        <f>Summary!J426</f>
        <v>79</v>
      </c>
      <c r="K292" s="68">
        <f>Summary!K426</f>
        <v>184.08685302734375</v>
      </c>
      <c r="L292" s="68">
        <f t="shared" si="14"/>
        <v>405.84155792114257</v>
      </c>
      <c r="M292" s="14">
        <f>Summary!L426</f>
        <v>20</v>
      </c>
      <c r="N292" s="68">
        <f>Summary!M426</f>
        <v>41</v>
      </c>
      <c r="O292" s="69">
        <f>Summary!N426</f>
        <v>0</v>
      </c>
      <c r="P292" s="15">
        <f>Summary!O426</f>
        <v>4</v>
      </c>
    </row>
    <row r="293" spans="1:16" x14ac:dyDescent="0.2">
      <c r="A293" s="154">
        <f>Summary!A427</f>
        <v>2338</v>
      </c>
      <c r="B293" s="9">
        <f>Summary!D427</f>
        <v>43283</v>
      </c>
      <c r="C293" s="6">
        <f>Summary!E427</f>
        <v>512891</v>
      </c>
      <c r="D293" s="6">
        <f>Summary!F427</f>
        <v>-1273508</v>
      </c>
      <c r="E293" s="7">
        <f>Summary!G427</f>
        <v>172</v>
      </c>
      <c r="F293" s="167">
        <f t="shared" si="12"/>
        <v>314.55360000000002</v>
      </c>
      <c r="G293" s="55">
        <f>Summary!H427</f>
        <v>7.0267033576965332</v>
      </c>
      <c r="H293" s="68">
        <f>Summary!I427</f>
        <v>357.91085815429687</v>
      </c>
      <c r="I293" s="68">
        <f t="shared" si="13"/>
        <v>162.34550197192382</v>
      </c>
      <c r="J293" s="14">
        <f>Summary!J427</f>
        <v>9</v>
      </c>
      <c r="K293" s="68">
        <f>Summary!K427</f>
        <v>0</v>
      </c>
      <c r="L293" s="68">
        <f t="shared" si="14"/>
        <v>0</v>
      </c>
      <c r="M293" s="14">
        <f>Summary!L427</f>
        <v>0</v>
      </c>
      <c r="N293" s="68">
        <f>Summary!M427</f>
        <v>1</v>
      </c>
      <c r="O293" s="69">
        <f>Summary!N427</f>
        <v>0</v>
      </c>
      <c r="P293" s="15">
        <f>Summary!O427</f>
        <v>0</v>
      </c>
    </row>
    <row r="294" spans="1:16" x14ac:dyDescent="0.2">
      <c r="A294" s="154">
        <f>Summary!A428</f>
        <v>2339</v>
      </c>
      <c r="B294" s="9">
        <f>Summary!D428</f>
        <v>43306</v>
      </c>
      <c r="C294" s="6">
        <f>Summary!E428</f>
        <v>505179</v>
      </c>
      <c r="D294" s="6">
        <f>Summary!F428</f>
        <v>-1253941</v>
      </c>
      <c r="E294" s="7">
        <f>Summary!G428</f>
        <v>271</v>
      </c>
      <c r="F294" s="167">
        <f t="shared" si="12"/>
        <v>495.60480000000001</v>
      </c>
      <c r="G294" s="55">
        <f>Summary!H428</f>
        <v>6.9564361572265625</v>
      </c>
      <c r="H294" s="68">
        <f>Summary!I428</f>
        <v>0</v>
      </c>
      <c r="I294" s="68">
        <f t="shared" si="13"/>
        <v>0</v>
      </c>
      <c r="J294" s="14">
        <f>Summary!J428</f>
        <v>0</v>
      </c>
      <c r="K294" s="68">
        <f>Summary!K428</f>
        <v>0</v>
      </c>
      <c r="L294" s="68">
        <f t="shared" si="14"/>
        <v>0</v>
      </c>
      <c r="M294" s="14">
        <f>Summary!L428</f>
        <v>0</v>
      </c>
      <c r="N294" s="68">
        <f>Summary!M428</f>
        <v>23</v>
      </c>
      <c r="O294" s="69">
        <f>Summary!N428</f>
        <v>0</v>
      </c>
      <c r="P294" s="15">
        <f>Summary!O428</f>
        <v>0</v>
      </c>
    </row>
    <row r="295" spans="1:16" x14ac:dyDescent="0.2">
      <c r="A295" s="154">
        <f>Summary!A429</f>
        <v>2340</v>
      </c>
      <c r="B295" s="9">
        <f>Summary!D429</f>
        <v>43307</v>
      </c>
      <c r="C295" s="6">
        <f>Summary!E429</f>
        <v>503795</v>
      </c>
      <c r="D295" s="6">
        <f>Summary!F429</f>
        <v>-1262132</v>
      </c>
      <c r="E295" s="7">
        <f>Summary!G429</f>
        <v>106</v>
      </c>
      <c r="F295" s="167">
        <f t="shared" si="12"/>
        <v>193.8528</v>
      </c>
      <c r="G295" s="55">
        <f>Summary!H429</f>
        <v>6.9564361572265625</v>
      </c>
      <c r="H295" s="68">
        <f>Summary!I429</f>
        <v>0</v>
      </c>
      <c r="I295" s="68">
        <f t="shared" si="13"/>
        <v>0</v>
      </c>
      <c r="J295" s="14">
        <f>Summary!J429</f>
        <v>0</v>
      </c>
      <c r="K295" s="68">
        <f>Summary!K429</f>
        <v>0</v>
      </c>
      <c r="L295" s="68">
        <f t="shared" si="14"/>
        <v>0</v>
      </c>
      <c r="M295" s="14">
        <f>Summary!L429</f>
        <v>0</v>
      </c>
      <c r="N295" s="68">
        <f>Summary!M429</f>
        <v>0</v>
      </c>
      <c r="O295" s="69">
        <f>Summary!N429</f>
        <v>0</v>
      </c>
      <c r="P295" s="15">
        <f>Summary!O429</f>
        <v>0</v>
      </c>
    </row>
    <row r="296" spans="1:16" x14ac:dyDescent="0.2">
      <c r="A296" s="154">
        <f>Summary!A430</f>
        <v>2341</v>
      </c>
      <c r="B296" s="9">
        <f>Summary!D430</f>
        <v>43304</v>
      </c>
      <c r="C296" s="6">
        <f>Summary!E430</f>
        <v>493853</v>
      </c>
      <c r="D296" s="6">
        <f>Summary!F430</f>
        <v>-1262593</v>
      </c>
      <c r="E296" s="7">
        <f>Summary!G430</f>
        <v>61</v>
      </c>
      <c r="F296" s="167">
        <f t="shared" si="12"/>
        <v>111.5568</v>
      </c>
      <c r="G296" s="55">
        <f>Summary!H430</f>
        <v>7.0267033576965332</v>
      </c>
      <c r="H296" s="68">
        <f>Summary!I430</f>
        <v>76.1536865234375</v>
      </c>
      <c r="I296" s="68">
        <f t="shared" si="13"/>
        <v>34.542702977539065</v>
      </c>
      <c r="J296" s="14">
        <f>Summary!J430</f>
        <v>2</v>
      </c>
      <c r="K296" s="68">
        <f>Summary!K430</f>
        <v>10.559208869934082</v>
      </c>
      <c r="L296" s="68">
        <f t="shared" si="14"/>
        <v>23.279043058834073</v>
      </c>
      <c r="M296" s="14">
        <f>Summary!L430</f>
        <v>1</v>
      </c>
      <c r="N296" s="68">
        <f>Summary!M430</f>
        <v>5</v>
      </c>
      <c r="O296" s="69">
        <f>Summary!N430</f>
        <v>0</v>
      </c>
      <c r="P296" s="15">
        <f>Summary!O430</f>
        <v>1</v>
      </c>
    </row>
    <row r="297" spans="1:16" x14ac:dyDescent="0.2">
      <c r="A297" s="154">
        <f>Summary!A431</f>
        <v>2342</v>
      </c>
      <c r="B297" s="9">
        <f>Summary!D431</f>
        <v>43300</v>
      </c>
      <c r="C297" s="6">
        <f>Summary!E431</f>
        <v>502730</v>
      </c>
      <c r="D297" s="6">
        <f>Summary!F431</f>
        <v>-1275669</v>
      </c>
      <c r="E297" s="7">
        <f>Summary!G431</f>
        <v>73</v>
      </c>
      <c r="F297" s="167">
        <f t="shared" si="12"/>
        <v>133.50239999999999</v>
      </c>
      <c r="G297" s="55">
        <f>Summary!H431</f>
        <v>7.0267033576965332</v>
      </c>
      <c r="H297" s="68">
        <f>Summary!I431</f>
        <v>185.10690307617187</v>
      </c>
      <c r="I297" s="68">
        <f t="shared" si="13"/>
        <v>83.963010380126946</v>
      </c>
      <c r="J297" s="14">
        <f>Summary!J431</f>
        <v>7</v>
      </c>
      <c r="K297" s="68">
        <f>Summary!K431</f>
        <v>0</v>
      </c>
      <c r="L297" s="68">
        <f t="shared" si="14"/>
        <v>0</v>
      </c>
      <c r="M297" s="14">
        <f>Summary!L431</f>
        <v>0</v>
      </c>
      <c r="N297" s="68">
        <f>Summary!M431</f>
        <v>0</v>
      </c>
      <c r="O297" s="69">
        <f>Summary!N431</f>
        <v>0</v>
      </c>
      <c r="P297" s="15">
        <f>Summary!O431</f>
        <v>20</v>
      </c>
    </row>
    <row r="298" spans="1:16" x14ac:dyDescent="0.2">
      <c r="A298" s="154">
        <f>Summary!A432</f>
        <v>2343</v>
      </c>
      <c r="B298" s="9">
        <f>Summary!D432</f>
        <v>43276</v>
      </c>
      <c r="C298" s="6">
        <f>Summary!E432</f>
        <v>540005</v>
      </c>
      <c r="D298" s="6">
        <f>Summary!F432</f>
        <v>-1312598</v>
      </c>
      <c r="E298" s="7">
        <f>Summary!G432</f>
        <v>10</v>
      </c>
      <c r="F298" s="167">
        <f t="shared" si="12"/>
        <v>18.288</v>
      </c>
      <c r="G298" s="55">
        <f>Summary!H432</f>
        <v>7.0267038345336914</v>
      </c>
      <c r="H298" s="68">
        <f>Summary!I432</f>
        <v>280.13864135742187</v>
      </c>
      <c r="I298" s="68">
        <f t="shared" si="13"/>
        <v>127.06864661059571</v>
      </c>
      <c r="J298" s="14">
        <f>Summary!J432</f>
        <v>8</v>
      </c>
      <c r="K298" s="68">
        <f>Summary!K432</f>
        <v>32.606395721435547</v>
      </c>
      <c r="L298" s="68">
        <f t="shared" si="14"/>
        <v>71.884712135391226</v>
      </c>
      <c r="M298" s="14">
        <f>Summary!L432</f>
        <v>5</v>
      </c>
      <c r="N298" s="68">
        <f>Summary!M432</f>
        <v>0</v>
      </c>
      <c r="O298" s="69">
        <f>Summary!N432</f>
        <v>0</v>
      </c>
      <c r="P298" s="15">
        <f>Summary!O432</f>
        <v>0</v>
      </c>
    </row>
    <row r="299" spans="1:16" x14ac:dyDescent="0.2">
      <c r="A299" s="82" t="str">
        <f>CONCATENATE(TEXT(COUNT(A7:A298), 0), " Total Effective 2B Stations")</f>
        <v>292 Total Effective 2B Stations</v>
      </c>
      <c r="B299" s="83"/>
      <c r="C299" s="83"/>
      <c r="D299" s="83"/>
      <c r="E299" s="83"/>
      <c r="F299" s="169"/>
      <c r="G299" s="84" t="s">
        <v>36</v>
      </c>
      <c r="H299" s="182">
        <f t="shared" ref="H299:M299" si="15">SUM(H7:H298)</f>
        <v>146381.48742866516</v>
      </c>
      <c r="I299" s="85">
        <f t="shared" si="15"/>
        <v>66397.47164574312</v>
      </c>
      <c r="J299" s="184">
        <f t="shared" si="15"/>
        <v>6233</v>
      </c>
      <c r="K299" s="182">
        <f t="shared" si="15"/>
        <v>24645.055427074432</v>
      </c>
      <c r="L299" s="85">
        <f t="shared" si="15"/>
        <v>54332.982095636828</v>
      </c>
      <c r="M299" s="79">
        <f t="shared" si="15"/>
        <v>2994</v>
      </c>
      <c r="N299" s="85">
        <f xml:space="preserve"> SUMIF(N7:N298,"&gt;0")</f>
        <v>3599</v>
      </c>
      <c r="O299" s="86">
        <f xml:space="preserve"> SUMIF(O7:O298,"&gt;0")</f>
        <v>125</v>
      </c>
      <c r="P299" s="79">
        <f xml:space="preserve"> SUMIF(P7:P298,"&gt;0")</f>
        <v>3061</v>
      </c>
    </row>
    <row r="300" spans="1:16" x14ac:dyDescent="0.2">
      <c r="I300" s="172"/>
    </row>
    <row r="301" spans="1:16" x14ac:dyDescent="0.2">
      <c r="I301" s="172" t="s">
        <v>157</v>
      </c>
    </row>
  </sheetData>
  <mergeCells count="7">
    <mergeCell ref="A1:A2"/>
    <mergeCell ref="E1:E2"/>
    <mergeCell ref="G1:G2"/>
    <mergeCell ref="D1:D2"/>
    <mergeCell ref="C1:C2"/>
    <mergeCell ref="B1:B2"/>
    <mergeCell ref="F1:F2"/>
  </mergeCells>
  <phoneticPr fontId="10" type="noConversion"/>
  <printOptions horizontalCentered="1"/>
  <pageMargins left="2.0833333333333301E-2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2B&amp;R&amp;"Arial,Italic"&amp;8&amp;P of &amp;N</oddHeader>
    <oddFooter xml:space="preserve">&amp;L&amp;8&amp;X 1&amp;X Standard skate =1800' groundline, 16/0 circle hooks, 18' spacing, 24"-48" gangions.
&amp;X 2 &amp;XWeight calculated from length-weight tables.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view="pageLayout" zoomScaleNormal="100" workbookViewId="0">
      <selection activeCell="F163" sqref="F163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customWidth="1"/>
    <col min="4" max="4" width="11" style="3" customWidth="1"/>
    <col min="5" max="5" width="6.5703125" hidden="1" customWidth="1"/>
    <col min="6" max="6" width="7" style="75" customWidth="1"/>
    <col min="7" max="7" width="8.140625" style="65" customWidth="1"/>
    <col min="8" max="8" width="7.5703125" style="54" hidden="1" customWidth="1"/>
    <col min="9" max="9" width="7.5703125" style="54" customWidth="1"/>
    <col min="10" max="10" width="5.5703125" style="54" bestFit="1" customWidth="1"/>
    <col min="11" max="11" width="7.42578125" style="54" hidden="1" customWidth="1"/>
    <col min="12" max="12" width="7.42578125" style="54" customWidth="1"/>
    <col min="13" max="13" width="7" style="1" customWidth="1"/>
    <col min="14" max="14" width="8.42578125" style="1" customWidth="1"/>
    <col min="15" max="15" width="6.140625" bestFit="1" customWidth="1"/>
    <col min="16" max="16" width="8.140625" bestFit="1" customWidth="1"/>
  </cols>
  <sheetData>
    <row r="1" spans="1:16" s="58" customFormat="1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</row>
    <row r="2" spans="1:16" s="58" customFormat="1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IF(Summary!P433=1, Summary!A433,CONCATENATE((Summary!A433), "*"))</f>
        <v>3001</v>
      </c>
      <c r="B3" s="9">
        <f>Summary!D433</f>
        <v>43285</v>
      </c>
      <c r="C3" s="6">
        <f>Summary!E433</f>
        <v>543024</v>
      </c>
      <c r="D3" s="6">
        <f>Summary!F433</f>
        <v>-1320129</v>
      </c>
      <c r="E3" s="7">
        <f>Summary!G433</f>
        <v>150</v>
      </c>
      <c r="F3" s="167">
        <f t="shared" ref="F3:F50" si="0">E3*1.8288</f>
        <v>274.32</v>
      </c>
      <c r="G3" s="55">
        <f>Summary!H433</f>
        <v>6.9564361572265625</v>
      </c>
      <c r="H3" s="68">
        <f>Summary!I433</f>
        <v>901.321533203125</v>
      </c>
      <c r="I3" s="68">
        <f>H3*0.453592</f>
        <v>408.83223688867184</v>
      </c>
      <c r="J3" s="14">
        <f>Summary!J433</f>
        <v>28</v>
      </c>
      <c r="K3" s="68">
        <f>Summary!K433</f>
        <v>18.546140670776367</v>
      </c>
      <c r="L3" s="68">
        <f>K3*0.453592</f>
        <v>8.4123810391387934</v>
      </c>
      <c r="M3" s="15">
        <f>Summary!L433</f>
        <v>3</v>
      </c>
      <c r="N3" s="68">
        <f>Summary!M433</f>
        <v>148.5</v>
      </c>
      <c r="O3" s="69">
        <f>Summary!N433</f>
        <v>0</v>
      </c>
      <c r="P3" s="15">
        <f>Summary!O433</f>
        <v>44.55</v>
      </c>
    </row>
    <row r="4" spans="1:16" x14ac:dyDescent="0.2">
      <c r="A4" s="154">
        <f>IF(Summary!P434=1, Summary!A434,CONCATENATE((Summary!A434), "*"))</f>
        <v>3002</v>
      </c>
      <c r="B4" s="9">
        <f>Summary!D434</f>
        <v>43284</v>
      </c>
      <c r="C4" s="6">
        <f>Summary!E434</f>
        <v>542997</v>
      </c>
      <c r="D4" s="6">
        <f>Summary!F434</f>
        <v>-1321801</v>
      </c>
      <c r="E4" s="7">
        <f>Summary!G434</f>
        <v>197</v>
      </c>
      <c r="F4" s="167">
        <f t="shared" si="0"/>
        <v>360.27359999999999</v>
      </c>
      <c r="G4" s="55">
        <f>Summary!H434</f>
        <v>6.9564361572265625</v>
      </c>
      <c r="H4" s="68">
        <f>Summary!I434</f>
        <v>410.97064208984375</v>
      </c>
      <c r="I4" s="68">
        <f t="shared" ref="I4:I67" si="1">H4*0.453592</f>
        <v>186.41299548681641</v>
      </c>
      <c r="J4" s="14">
        <f>Summary!J434</f>
        <v>13</v>
      </c>
      <c r="K4" s="68">
        <f>Summary!K434</f>
        <v>0</v>
      </c>
      <c r="L4" s="68">
        <f t="shared" ref="L4:L67" si="2">K4*0.453592</f>
        <v>0</v>
      </c>
      <c r="M4" s="15">
        <f>Summary!L434</f>
        <v>0</v>
      </c>
      <c r="N4" s="68">
        <f>Summary!M434</f>
        <v>29.7</v>
      </c>
      <c r="O4" s="69">
        <f>Summary!N434</f>
        <v>0</v>
      </c>
      <c r="P4" s="15">
        <f>Summary!O434</f>
        <v>9.9</v>
      </c>
    </row>
    <row r="5" spans="1:16" x14ac:dyDescent="0.2">
      <c r="A5" s="154">
        <f>IF(Summary!P435=1, Summary!A435,CONCATENATE((Summary!A435), "*"))</f>
        <v>3004</v>
      </c>
      <c r="B5" s="9">
        <f>Summary!D435</f>
        <v>43283</v>
      </c>
      <c r="C5" s="6">
        <f>Summary!E435</f>
        <v>543057</v>
      </c>
      <c r="D5" s="6">
        <f>Summary!F435</f>
        <v>-1325212</v>
      </c>
      <c r="E5" s="7">
        <f>Summary!G435</f>
        <v>208</v>
      </c>
      <c r="F5" s="167">
        <f t="shared" si="0"/>
        <v>380.3904</v>
      </c>
      <c r="G5" s="55">
        <f>Summary!H435</f>
        <v>5.9024310111999512</v>
      </c>
      <c r="H5" s="68">
        <f>Summary!I435</f>
        <v>557.157958984375</v>
      </c>
      <c r="I5" s="68">
        <f t="shared" si="1"/>
        <v>252.72239293164063</v>
      </c>
      <c r="J5" s="14">
        <f>Summary!J435</f>
        <v>14</v>
      </c>
      <c r="K5" s="68">
        <f>Summary!K435</f>
        <v>10.559208869934082</v>
      </c>
      <c r="L5" s="68">
        <f t="shared" si="2"/>
        <v>4.7895726697311405</v>
      </c>
      <c r="M5" s="15">
        <f>Summary!L435</f>
        <v>1</v>
      </c>
      <c r="N5" s="68">
        <f>Summary!M435</f>
        <v>49</v>
      </c>
      <c r="O5" s="69">
        <f>Summary!N435</f>
        <v>0</v>
      </c>
      <c r="P5" s="15">
        <f>Summary!O435</f>
        <v>0</v>
      </c>
    </row>
    <row r="6" spans="1:16" x14ac:dyDescent="0.2">
      <c r="A6" s="154">
        <f>IF(Summary!P436=1, Summary!A436,CONCATENATE((Summary!A436), "*"))</f>
        <v>3005</v>
      </c>
      <c r="B6" s="9">
        <f>Summary!D436</f>
        <v>43295</v>
      </c>
      <c r="C6" s="6">
        <f>Summary!E436</f>
        <v>543000</v>
      </c>
      <c r="D6" s="6">
        <f>Summary!F436</f>
        <v>-1330981</v>
      </c>
      <c r="E6" s="7">
        <f>Summary!G436</f>
        <v>105</v>
      </c>
      <c r="F6" s="167">
        <f t="shared" si="0"/>
        <v>192.024</v>
      </c>
      <c r="G6" s="55">
        <f>Summary!H436</f>
        <v>7.0267038345336914</v>
      </c>
      <c r="H6" s="68">
        <f>Summary!I436</f>
        <v>1564.239013671875</v>
      </c>
      <c r="I6" s="68">
        <f t="shared" si="1"/>
        <v>709.52630268945313</v>
      </c>
      <c r="J6" s="14">
        <f>Summary!J436</f>
        <v>61</v>
      </c>
      <c r="K6" s="68">
        <f>Summary!K436</f>
        <v>64.148826599121094</v>
      </c>
      <c r="L6" s="68">
        <f t="shared" si="2"/>
        <v>29.097394554748536</v>
      </c>
      <c r="M6" s="15">
        <f>Summary!L436</f>
        <v>7</v>
      </c>
      <c r="N6" s="68">
        <f>Summary!M436</f>
        <v>0</v>
      </c>
      <c r="O6" s="69">
        <f>Summary!N436</f>
        <v>0</v>
      </c>
      <c r="P6" s="15">
        <f>Summary!O436</f>
        <v>145</v>
      </c>
    </row>
    <row r="7" spans="1:16" x14ac:dyDescent="0.2">
      <c r="A7" s="154">
        <f>IF(Summary!P437=1, Summary!A437,CONCATENATE((Summary!A437), "*"))</f>
        <v>3006</v>
      </c>
      <c r="B7" s="9">
        <f>Summary!D437</f>
        <v>43295</v>
      </c>
      <c r="C7" s="6">
        <f>Summary!E437</f>
        <v>543001</v>
      </c>
      <c r="D7" s="6">
        <f>Summary!F437</f>
        <v>-1332714</v>
      </c>
      <c r="E7" s="7">
        <f>Summary!G437</f>
        <v>162</v>
      </c>
      <c r="F7" s="167">
        <f t="shared" si="0"/>
        <v>296.26560000000001</v>
      </c>
      <c r="G7" s="55">
        <f>Summary!H437</f>
        <v>6.9564361572265625</v>
      </c>
      <c r="H7" s="68">
        <f>Summary!I437</f>
        <v>1155.353271484375</v>
      </c>
      <c r="I7" s="68">
        <f t="shared" si="1"/>
        <v>524.05900111914059</v>
      </c>
      <c r="J7" s="14">
        <f>Summary!J437</f>
        <v>34</v>
      </c>
      <c r="K7" s="68">
        <f>Summary!K437</f>
        <v>42.452476501464844</v>
      </c>
      <c r="L7" s="68">
        <f t="shared" si="2"/>
        <v>19.25610372125244</v>
      </c>
      <c r="M7" s="15">
        <f>Summary!L437</f>
        <v>5</v>
      </c>
      <c r="N7" s="68">
        <f>Summary!M437</f>
        <v>19.8</v>
      </c>
      <c r="O7" s="69">
        <f>Summary!N437</f>
        <v>0</v>
      </c>
      <c r="P7" s="15">
        <f>Summary!O437</f>
        <v>0</v>
      </c>
    </row>
    <row r="8" spans="1:16" x14ac:dyDescent="0.2">
      <c r="A8" s="154">
        <f>IF(Summary!P438=1, Summary!A438,CONCATENATE((Summary!A438), "*"))</f>
        <v>3007</v>
      </c>
      <c r="B8" s="9">
        <f>Summary!D438</f>
        <v>43294</v>
      </c>
      <c r="C8" s="6">
        <f>Summary!E438</f>
        <v>542995</v>
      </c>
      <c r="D8" s="6">
        <f>Summary!F438</f>
        <v>-1334416</v>
      </c>
      <c r="E8" s="7">
        <f>Summary!G438</f>
        <v>137</v>
      </c>
      <c r="F8" s="167">
        <f t="shared" si="0"/>
        <v>250.54560000000001</v>
      </c>
      <c r="G8" s="55">
        <f>Summary!H438</f>
        <v>6.88616943359375</v>
      </c>
      <c r="H8" s="68">
        <f>Summary!I438</f>
        <v>1791.4013671875</v>
      </c>
      <c r="I8" s="68">
        <f t="shared" si="1"/>
        <v>812.56532894531244</v>
      </c>
      <c r="J8" s="14">
        <f>Summary!J438</f>
        <v>66</v>
      </c>
      <c r="K8" s="68">
        <f>Summary!K438</f>
        <v>372.903076171875</v>
      </c>
      <c r="L8" s="68">
        <f t="shared" si="2"/>
        <v>169.14585212695312</v>
      </c>
      <c r="M8" s="15">
        <f>Summary!L438</f>
        <v>43</v>
      </c>
      <c r="N8" s="68">
        <f>Summary!M438</f>
        <v>24.5</v>
      </c>
      <c r="O8" s="69">
        <f>Summary!N438</f>
        <v>9.8000000000000007</v>
      </c>
      <c r="P8" s="15">
        <f>Summary!O438</f>
        <v>4.9000000000000004</v>
      </c>
    </row>
    <row r="9" spans="1:16" x14ac:dyDescent="0.2">
      <c r="A9" s="154">
        <f>IF(Summary!P439=1, Summary!A439,CONCATENATE((Summary!A439), "*"))</f>
        <v>3008</v>
      </c>
      <c r="B9" s="9">
        <f>Summary!D439</f>
        <v>43287</v>
      </c>
      <c r="C9" s="6">
        <f>Summary!E439</f>
        <v>544006</v>
      </c>
      <c r="D9" s="6">
        <f>Summary!F439</f>
        <v>-1305034</v>
      </c>
      <c r="E9" s="7">
        <f>Summary!G439</f>
        <v>165</v>
      </c>
      <c r="F9" s="167">
        <f t="shared" si="0"/>
        <v>301.75200000000001</v>
      </c>
      <c r="G9" s="55">
        <f>Summary!H439</f>
        <v>6.88616943359375</v>
      </c>
      <c r="H9" s="68">
        <f>Summary!I439</f>
        <v>343.02008056640625</v>
      </c>
      <c r="I9" s="68">
        <f t="shared" si="1"/>
        <v>155.59116438427733</v>
      </c>
      <c r="J9" s="14">
        <f>Summary!J439</f>
        <v>13</v>
      </c>
      <c r="K9" s="68">
        <f>Summary!K439</f>
        <v>0</v>
      </c>
      <c r="L9" s="68">
        <f t="shared" si="2"/>
        <v>0</v>
      </c>
      <c r="M9" s="15">
        <f>Summary!L439</f>
        <v>0</v>
      </c>
      <c r="N9" s="68">
        <f>Summary!M439</f>
        <v>14.7</v>
      </c>
      <c r="O9" s="69">
        <f>Summary!N439</f>
        <v>4.9000000000000004</v>
      </c>
      <c r="P9" s="15">
        <f>Summary!O439</f>
        <v>0</v>
      </c>
    </row>
    <row r="10" spans="1:16" x14ac:dyDescent="0.2">
      <c r="A10" s="154">
        <f>IF(Summary!P440=1, Summary!A440,CONCATENATE((Summary!A440), "*"))</f>
        <v>3009</v>
      </c>
      <c r="B10" s="9">
        <f>Summary!D440</f>
        <v>43287</v>
      </c>
      <c r="C10" s="6">
        <f>Summary!E440</f>
        <v>544006</v>
      </c>
      <c r="D10" s="6">
        <f>Summary!F440</f>
        <v>-1310730</v>
      </c>
      <c r="E10" s="7">
        <f>Summary!G440</f>
        <v>97</v>
      </c>
      <c r="F10" s="167">
        <f t="shared" si="0"/>
        <v>177.39359999999999</v>
      </c>
      <c r="G10" s="55">
        <f>Summary!H440</f>
        <v>7.0267033576965332</v>
      </c>
      <c r="H10" s="68">
        <f>Summary!I440</f>
        <v>480.21502685546875</v>
      </c>
      <c r="I10" s="68">
        <f t="shared" si="1"/>
        <v>217.82169446142578</v>
      </c>
      <c r="J10" s="14">
        <f>Summary!J440</f>
        <v>32</v>
      </c>
      <c r="K10" s="68">
        <f>Summary!K440</f>
        <v>184.38427734375</v>
      </c>
      <c r="L10" s="68">
        <f t="shared" si="2"/>
        <v>83.63523312890625</v>
      </c>
      <c r="M10" s="15">
        <f>Summary!L440</f>
        <v>22</v>
      </c>
      <c r="N10" s="68">
        <f>Summary!M440</f>
        <v>10</v>
      </c>
      <c r="O10" s="69">
        <f>Summary!N440</f>
        <v>0</v>
      </c>
      <c r="P10" s="15">
        <f>Summary!O440</f>
        <v>10</v>
      </c>
    </row>
    <row r="11" spans="1:16" x14ac:dyDescent="0.2">
      <c r="A11" s="154">
        <f>IF(Summary!P441=1, Summary!A441,CONCATENATE((Summary!A441), "*"))</f>
        <v>3010</v>
      </c>
      <c r="B11" s="9">
        <f>Summary!D441</f>
        <v>43286</v>
      </c>
      <c r="C11" s="6">
        <f>Summary!E441</f>
        <v>544014</v>
      </c>
      <c r="D11" s="6">
        <f>Summary!F441</f>
        <v>-1312551</v>
      </c>
      <c r="E11" s="7">
        <f>Summary!G441</f>
        <v>127</v>
      </c>
      <c r="F11" s="167">
        <f t="shared" si="0"/>
        <v>232.2576</v>
      </c>
      <c r="G11" s="55">
        <f>Summary!H441</f>
        <v>7.0267033576965332</v>
      </c>
      <c r="H11" s="68">
        <f>Summary!I441</f>
        <v>239.16874694824219</v>
      </c>
      <c r="I11" s="68">
        <f t="shared" si="1"/>
        <v>108.48503026574707</v>
      </c>
      <c r="J11" s="14">
        <f>Summary!J441</f>
        <v>16</v>
      </c>
      <c r="K11" s="68">
        <f>Summary!K441</f>
        <v>42.683906555175781</v>
      </c>
      <c r="L11" s="68">
        <f t="shared" si="2"/>
        <v>19.361078542175292</v>
      </c>
      <c r="M11" s="15">
        <f>Summary!L441</f>
        <v>5</v>
      </c>
      <c r="N11" s="68">
        <f>Summary!M441</f>
        <v>40</v>
      </c>
      <c r="O11" s="69">
        <f>Summary!N441</f>
        <v>0</v>
      </c>
      <c r="P11" s="15">
        <f>Summary!O441</f>
        <v>5</v>
      </c>
    </row>
    <row r="12" spans="1:16" x14ac:dyDescent="0.2">
      <c r="A12" s="154">
        <f>IF(Summary!P442=1, Summary!A442,CONCATENATE((Summary!A442), "*"))</f>
        <v>3011</v>
      </c>
      <c r="B12" s="9">
        <f>Summary!D442</f>
        <v>43285</v>
      </c>
      <c r="C12" s="6">
        <f>Summary!E442</f>
        <v>543995</v>
      </c>
      <c r="D12" s="6">
        <f>Summary!F442</f>
        <v>-1314248</v>
      </c>
      <c r="E12" s="7">
        <f>Summary!G442</f>
        <v>219</v>
      </c>
      <c r="F12" s="167">
        <f t="shared" si="0"/>
        <v>400.50720000000001</v>
      </c>
      <c r="G12" s="55">
        <f>Summary!H442</f>
        <v>5.9726982116699219</v>
      </c>
      <c r="H12" s="68">
        <f>Summary!I442</f>
        <v>355.3994140625</v>
      </c>
      <c r="I12" s="68">
        <f t="shared" si="1"/>
        <v>161.20633102343749</v>
      </c>
      <c r="J12" s="14">
        <f>Summary!J442</f>
        <v>17</v>
      </c>
      <c r="K12" s="68">
        <f>Summary!K442</f>
        <v>17.768577575683594</v>
      </c>
      <c r="L12" s="68">
        <f t="shared" si="2"/>
        <v>8.0596846397094719</v>
      </c>
      <c r="M12" s="15">
        <f>Summary!L442</f>
        <v>2</v>
      </c>
      <c r="N12" s="68">
        <f>Summary!M442</f>
        <v>34</v>
      </c>
      <c r="O12" s="69">
        <f>Summary!N442</f>
        <v>0</v>
      </c>
      <c r="P12" s="15">
        <f>Summary!O442</f>
        <v>0</v>
      </c>
    </row>
    <row r="13" spans="1:16" x14ac:dyDescent="0.2">
      <c r="A13" s="154">
        <f>IF(Summary!P443=1, Summary!A443,CONCATENATE((Summary!A443), "*"))</f>
        <v>3012</v>
      </c>
      <c r="B13" s="9">
        <f>Summary!D443</f>
        <v>43285</v>
      </c>
      <c r="C13" s="6">
        <f>Summary!E443</f>
        <v>544001</v>
      </c>
      <c r="D13" s="6">
        <f>Summary!F443</f>
        <v>-1315947</v>
      </c>
      <c r="E13" s="7">
        <f>Summary!G443</f>
        <v>99</v>
      </c>
      <c r="F13" s="167">
        <f t="shared" si="0"/>
        <v>181.05119999999999</v>
      </c>
      <c r="G13" s="55">
        <f>Summary!H443</f>
        <v>6.9564361572265625</v>
      </c>
      <c r="H13" s="68">
        <f>Summary!I443</f>
        <v>1383.7288818359375</v>
      </c>
      <c r="I13" s="68">
        <f t="shared" si="1"/>
        <v>627.64835096972661</v>
      </c>
      <c r="J13" s="14">
        <f>Summary!J443</f>
        <v>62</v>
      </c>
      <c r="K13" s="68">
        <f>Summary!K443</f>
        <v>133.3358154296875</v>
      </c>
      <c r="L13" s="68">
        <f t="shared" si="2"/>
        <v>60.480059192382811</v>
      </c>
      <c r="M13" s="15">
        <f>Summary!L443</f>
        <v>17</v>
      </c>
      <c r="N13" s="68">
        <f>Summary!M443</f>
        <v>4.95</v>
      </c>
      <c r="O13" s="69">
        <f>Summary!N443</f>
        <v>24.75</v>
      </c>
      <c r="P13" s="15">
        <f>Summary!O443</f>
        <v>24.75</v>
      </c>
    </row>
    <row r="14" spans="1:16" x14ac:dyDescent="0.2">
      <c r="A14" s="154">
        <f>IF(Summary!P444=1, Summary!A444,CONCATENATE((Summary!A444), "*"))</f>
        <v>3013</v>
      </c>
      <c r="B14" s="9">
        <f>Summary!D444</f>
        <v>43284</v>
      </c>
      <c r="C14" s="6">
        <f>Summary!E444</f>
        <v>544005</v>
      </c>
      <c r="D14" s="6">
        <f>Summary!F444</f>
        <v>-1321707</v>
      </c>
      <c r="E14" s="7">
        <f>Summary!G444</f>
        <v>59</v>
      </c>
      <c r="F14" s="167">
        <f t="shared" si="0"/>
        <v>107.89919999999999</v>
      </c>
      <c r="G14" s="55">
        <f>Summary!H444</f>
        <v>6.9564361572265625</v>
      </c>
      <c r="H14" s="68">
        <f>Summary!I444</f>
        <v>1168.26708984375</v>
      </c>
      <c r="I14" s="68">
        <f t="shared" si="1"/>
        <v>529.91660581640622</v>
      </c>
      <c r="J14" s="14">
        <f>Summary!J444</f>
        <v>53</v>
      </c>
      <c r="K14" s="68">
        <f>Summary!K444</f>
        <v>277.74066162109375</v>
      </c>
      <c r="L14" s="68">
        <f t="shared" si="2"/>
        <v>125.98094218603515</v>
      </c>
      <c r="M14" s="15">
        <f>Summary!L444</f>
        <v>37</v>
      </c>
      <c r="N14" s="68">
        <f>Summary!M444</f>
        <v>0</v>
      </c>
      <c r="O14" s="69">
        <f>Summary!N444</f>
        <v>9.9</v>
      </c>
      <c r="P14" s="15">
        <f>Summary!O444</f>
        <v>4.95</v>
      </c>
    </row>
    <row r="15" spans="1:16" x14ac:dyDescent="0.2">
      <c r="A15" s="154">
        <f>IF(Summary!P445=1, Summary!A445,CONCATENATE((Summary!A445), "*"))</f>
        <v>3014</v>
      </c>
      <c r="B15" s="9">
        <f>Summary!D445</f>
        <v>43283</v>
      </c>
      <c r="C15" s="6">
        <f>Summary!E445</f>
        <v>543990</v>
      </c>
      <c r="D15" s="6">
        <f>Summary!F445</f>
        <v>-1323395</v>
      </c>
      <c r="E15" s="7">
        <f>Summary!G445</f>
        <v>99</v>
      </c>
      <c r="F15" s="167">
        <f t="shared" si="0"/>
        <v>181.05119999999999</v>
      </c>
      <c r="G15" s="55">
        <f>Summary!H445</f>
        <v>6.9564361572265625</v>
      </c>
      <c r="H15" s="68">
        <f>Summary!I445</f>
        <v>1939.6707763671875</v>
      </c>
      <c r="I15" s="68">
        <f t="shared" si="1"/>
        <v>879.81914679394527</v>
      </c>
      <c r="J15" s="14">
        <f>Summary!J445</f>
        <v>74</v>
      </c>
      <c r="K15" s="68">
        <f>Summary!K445</f>
        <v>223.40458679199219</v>
      </c>
      <c r="L15" s="68">
        <f t="shared" si="2"/>
        <v>101.33453333215331</v>
      </c>
      <c r="M15" s="15">
        <f>Summary!L445</f>
        <v>26</v>
      </c>
      <c r="N15" s="68">
        <f>Summary!M445</f>
        <v>9.9</v>
      </c>
      <c r="O15" s="69">
        <f>Summary!N445</f>
        <v>19.8</v>
      </c>
      <c r="P15" s="15">
        <f>Summary!O445</f>
        <v>54.45</v>
      </c>
    </row>
    <row r="16" spans="1:16" x14ac:dyDescent="0.2">
      <c r="A16" s="154">
        <f>IF(Summary!P446=1, Summary!A446,CONCATENATE((Summary!A446), "*"))</f>
        <v>3015</v>
      </c>
      <c r="B16" s="9">
        <f>Summary!D446</f>
        <v>43283</v>
      </c>
      <c r="C16" s="6">
        <f>Summary!E446</f>
        <v>544000</v>
      </c>
      <c r="D16" s="6">
        <f>Summary!F446</f>
        <v>-1325147</v>
      </c>
      <c r="E16" s="7">
        <f>Summary!G446</f>
        <v>77</v>
      </c>
      <c r="F16" s="167">
        <f t="shared" si="0"/>
        <v>140.8176</v>
      </c>
      <c r="G16" s="55">
        <f>Summary!H446</f>
        <v>6.9564361572265625</v>
      </c>
      <c r="H16" s="68">
        <f>Summary!I446</f>
        <v>935.33648681640625</v>
      </c>
      <c r="I16" s="68">
        <f t="shared" si="1"/>
        <v>424.26114772802737</v>
      </c>
      <c r="J16" s="14">
        <f>Summary!J446</f>
        <v>30</v>
      </c>
      <c r="K16" s="68">
        <f>Summary!K446</f>
        <v>92.768646240234375</v>
      </c>
      <c r="L16" s="68">
        <f t="shared" si="2"/>
        <v>42.07911578540039</v>
      </c>
      <c r="M16" s="15">
        <f>Summary!L446</f>
        <v>14</v>
      </c>
      <c r="N16" s="68">
        <f>Summary!M446</f>
        <v>0</v>
      </c>
      <c r="O16" s="69">
        <f>Summary!N446</f>
        <v>0</v>
      </c>
      <c r="P16" s="15">
        <f>Summary!O446</f>
        <v>9.9</v>
      </c>
    </row>
    <row r="17" spans="1:16" x14ac:dyDescent="0.2">
      <c r="A17" s="154">
        <f>IF(Summary!P447=1, Summary!A447,CONCATENATE((Summary!A447), "*"))</f>
        <v>3016</v>
      </c>
      <c r="B17" s="9">
        <f>Summary!D447</f>
        <v>43296</v>
      </c>
      <c r="C17" s="6">
        <f>Summary!E447</f>
        <v>544009</v>
      </c>
      <c r="D17" s="6">
        <f>Summary!F447</f>
        <v>-1330917</v>
      </c>
      <c r="E17" s="7">
        <f>Summary!G447</f>
        <v>117</v>
      </c>
      <c r="F17" s="167">
        <f t="shared" si="0"/>
        <v>213.96959999999999</v>
      </c>
      <c r="G17" s="55">
        <f>Summary!H447</f>
        <v>6.9564361572265625</v>
      </c>
      <c r="H17" s="68">
        <f>Summary!I447</f>
        <v>1026.33349609375</v>
      </c>
      <c r="I17" s="68">
        <f t="shared" si="1"/>
        <v>465.53666316015625</v>
      </c>
      <c r="J17" s="14">
        <f>Summary!J447</f>
        <v>27</v>
      </c>
      <c r="K17" s="68">
        <f>Summary!K447</f>
        <v>16.839950561523438</v>
      </c>
      <c r="L17" s="68">
        <f t="shared" si="2"/>
        <v>7.6384668551025392</v>
      </c>
      <c r="M17" s="15">
        <f>Summary!L447</f>
        <v>2</v>
      </c>
      <c r="N17" s="68">
        <f>Summary!M447</f>
        <v>0</v>
      </c>
      <c r="O17" s="69">
        <f>Summary!N447</f>
        <v>4.95</v>
      </c>
      <c r="P17" s="15">
        <f>Summary!O447</f>
        <v>39.6</v>
      </c>
    </row>
    <row r="18" spans="1:16" x14ac:dyDescent="0.2">
      <c r="A18" s="154">
        <f>IF(Summary!P448=1, Summary!A448,CONCATENATE((Summary!A448), "*"))</f>
        <v>3017</v>
      </c>
      <c r="B18" s="9">
        <f>Summary!D448</f>
        <v>43295</v>
      </c>
      <c r="C18" s="6">
        <f>Summary!E448</f>
        <v>544006</v>
      </c>
      <c r="D18" s="6">
        <f>Summary!F448</f>
        <v>-1332650</v>
      </c>
      <c r="E18" s="7">
        <f>Summary!G448</f>
        <v>165</v>
      </c>
      <c r="F18" s="167">
        <f t="shared" si="0"/>
        <v>301.75200000000001</v>
      </c>
      <c r="G18" s="55">
        <f>Summary!H448</f>
        <v>6.9564366340637207</v>
      </c>
      <c r="H18" s="68">
        <f>Summary!I448</f>
        <v>815.66265869140625</v>
      </c>
      <c r="I18" s="68">
        <f t="shared" si="1"/>
        <v>369.97805668115234</v>
      </c>
      <c r="J18" s="14">
        <f>Summary!J448</f>
        <v>25</v>
      </c>
      <c r="K18" s="68">
        <f>Summary!K448</f>
        <v>19.021322250366211</v>
      </c>
      <c r="L18" s="68">
        <f t="shared" si="2"/>
        <v>8.6279196021881095</v>
      </c>
      <c r="M18" s="15">
        <f>Summary!L448</f>
        <v>3</v>
      </c>
      <c r="N18" s="68">
        <f>Summary!M448</f>
        <v>39.6</v>
      </c>
      <c r="O18" s="69">
        <f>Summary!N448</f>
        <v>4.95</v>
      </c>
      <c r="P18" s="15">
        <f>Summary!O448</f>
        <v>54.45</v>
      </c>
    </row>
    <row r="19" spans="1:16" x14ac:dyDescent="0.2">
      <c r="A19" s="154">
        <f>IF(Summary!P449=1, Summary!A449,CONCATENATE((Summary!A449), "*"))</f>
        <v>3018</v>
      </c>
      <c r="B19" s="9">
        <f>Summary!D449</f>
        <v>43294</v>
      </c>
      <c r="C19" s="6">
        <f>Summary!E449</f>
        <v>544003</v>
      </c>
      <c r="D19" s="6">
        <f>Summary!F449</f>
        <v>-1334302</v>
      </c>
      <c r="E19" s="7">
        <f>Summary!G449</f>
        <v>128</v>
      </c>
      <c r="F19" s="167">
        <f t="shared" si="0"/>
        <v>234.0864</v>
      </c>
      <c r="G19" s="55">
        <f>Summary!H449</f>
        <v>6.9564366340637207</v>
      </c>
      <c r="H19" s="68">
        <f>Summary!I449</f>
        <v>2748.916015625</v>
      </c>
      <c r="I19" s="68">
        <f t="shared" si="1"/>
        <v>1246.886313359375</v>
      </c>
      <c r="J19" s="14">
        <f>Summary!J449</f>
        <v>84</v>
      </c>
      <c r="K19" s="68">
        <f>Summary!K449</f>
        <v>82.698806762695313</v>
      </c>
      <c r="L19" s="68">
        <f t="shared" si="2"/>
        <v>37.511517157104493</v>
      </c>
      <c r="M19" s="15">
        <f>Summary!L449</f>
        <v>10</v>
      </c>
      <c r="N19" s="68">
        <f>Summary!M449</f>
        <v>9.9</v>
      </c>
      <c r="O19" s="69">
        <f>Summary!N449</f>
        <v>4.95</v>
      </c>
      <c r="P19" s="15">
        <f>Summary!O449</f>
        <v>4.95</v>
      </c>
    </row>
    <row r="20" spans="1:16" x14ac:dyDescent="0.2">
      <c r="A20" s="154">
        <f>IF(Summary!P450=1, Summary!A450,CONCATENATE((Summary!A450), "*"))</f>
        <v>3019</v>
      </c>
      <c r="B20" s="9">
        <f>Summary!D450</f>
        <v>43298</v>
      </c>
      <c r="C20" s="6">
        <f>Summary!E450</f>
        <v>544005</v>
      </c>
      <c r="D20" s="6">
        <f>Summary!F450</f>
        <v>-1335994</v>
      </c>
      <c r="E20" s="7">
        <f>Summary!G450</f>
        <v>121</v>
      </c>
      <c r="F20" s="167">
        <f t="shared" si="0"/>
        <v>221.28479999999999</v>
      </c>
      <c r="G20" s="55">
        <f>Summary!H450</f>
        <v>7.0267038345336914</v>
      </c>
      <c r="H20" s="68">
        <f>Summary!I450</f>
        <v>1608.8076171875</v>
      </c>
      <c r="I20" s="68">
        <f t="shared" si="1"/>
        <v>729.74226469531254</v>
      </c>
      <c r="J20" s="14">
        <f>Summary!J450</f>
        <v>70</v>
      </c>
      <c r="K20" s="68">
        <f>Summary!K450</f>
        <v>233.20639038085937</v>
      </c>
      <c r="L20" s="68">
        <f t="shared" si="2"/>
        <v>105.78055302563476</v>
      </c>
      <c r="M20" s="15">
        <f>Summary!L450</f>
        <v>27</v>
      </c>
      <c r="N20" s="68">
        <f>Summary!M450</f>
        <v>20</v>
      </c>
      <c r="O20" s="69">
        <f>Summary!N450</f>
        <v>0</v>
      </c>
      <c r="P20" s="15">
        <f>Summary!O450</f>
        <v>5</v>
      </c>
    </row>
    <row r="21" spans="1:16" x14ac:dyDescent="0.2">
      <c r="A21" s="154">
        <f>IF(Summary!P451=1, Summary!A451,CONCATENATE((Summary!A451), "*"))</f>
        <v>3020</v>
      </c>
      <c r="B21" s="9">
        <f>Summary!D451</f>
        <v>43287</v>
      </c>
      <c r="C21" s="6">
        <f>Summary!E451</f>
        <v>545003</v>
      </c>
      <c r="D21" s="6">
        <f>Summary!F451</f>
        <v>-1310652</v>
      </c>
      <c r="E21" s="7">
        <f>Summary!G451</f>
        <v>131</v>
      </c>
      <c r="F21" s="167">
        <f t="shared" si="0"/>
        <v>239.5728</v>
      </c>
      <c r="G21" s="55">
        <f>Summary!H451</f>
        <v>7.0267033576965332</v>
      </c>
      <c r="H21" s="68">
        <f>Summary!I451</f>
        <v>784.43206787109375</v>
      </c>
      <c r="I21" s="68">
        <f t="shared" si="1"/>
        <v>355.81211052978517</v>
      </c>
      <c r="J21" s="14">
        <f>Summary!J451</f>
        <v>33</v>
      </c>
      <c r="K21" s="68">
        <f>Summary!K451</f>
        <v>40.480831146240234</v>
      </c>
      <c r="L21" s="68">
        <f t="shared" si="2"/>
        <v>18.3617811612854</v>
      </c>
      <c r="M21" s="15">
        <f>Summary!L451</f>
        <v>5</v>
      </c>
      <c r="N21" s="68">
        <f>Summary!M451</f>
        <v>15</v>
      </c>
      <c r="O21" s="69">
        <f>Summary!N451</f>
        <v>0</v>
      </c>
      <c r="P21" s="15">
        <f>Summary!O451</f>
        <v>0</v>
      </c>
    </row>
    <row r="22" spans="1:16" x14ac:dyDescent="0.2">
      <c r="A22" s="154">
        <f>IF(Summary!P452=1, Summary!A452,CONCATENATE((Summary!A452), "*"))</f>
        <v>3021</v>
      </c>
      <c r="B22" s="9">
        <f>Summary!D452</f>
        <v>43286</v>
      </c>
      <c r="C22" s="6">
        <f>Summary!E452</f>
        <v>545004</v>
      </c>
      <c r="D22" s="6">
        <f>Summary!F452</f>
        <v>-1314185</v>
      </c>
      <c r="E22" s="7">
        <f>Summary!G452</f>
        <v>224</v>
      </c>
      <c r="F22" s="167">
        <f t="shared" si="0"/>
        <v>409.65120000000002</v>
      </c>
      <c r="G22" s="55">
        <f>Summary!H452</f>
        <v>6.9564361572265625</v>
      </c>
      <c r="H22" s="68">
        <f>Summary!I452</f>
        <v>350.99221801757812</v>
      </c>
      <c r="I22" s="68">
        <f t="shared" si="1"/>
        <v>159.2072621550293</v>
      </c>
      <c r="J22" s="14">
        <f>Summary!J452</f>
        <v>20</v>
      </c>
      <c r="K22" s="68">
        <f>Summary!K452</f>
        <v>26.894798278808594</v>
      </c>
      <c r="L22" s="68">
        <f t="shared" si="2"/>
        <v>12.199265340881347</v>
      </c>
      <c r="M22" s="15">
        <f>Summary!L452</f>
        <v>3</v>
      </c>
      <c r="N22" s="68">
        <f>Summary!M452</f>
        <v>64.349999999999994</v>
      </c>
      <c r="O22" s="69">
        <f>Summary!N452</f>
        <v>0</v>
      </c>
      <c r="P22" s="15">
        <f>Summary!O452</f>
        <v>0</v>
      </c>
    </row>
    <row r="23" spans="1:16" x14ac:dyDescent="0.2">
      <c r="A23" s="154">
        <f>IF(Summary!P453=1, Summary!A453,CONCATENATE((Summary!A453), "*"))</f>
        <v>3022</v>
      </c>
      <c r="B23" s="9">
        <f>Summary!D453</f>
        <v>43282</v>
      </c>
      <c r="C23" s="6">
        <f>Summary!E453</f>
        <v>545005</v>
      </c>
      <c r="D23" s="6">
        <f>Summary!F453</f>
        <v>-1323396</v>
      </c>
      <c r="E23" s="7">
        <f>Summary!G453</f>
        <v>175</v>
      </c>
      <c r="F23" s="167">
        <f t="shared" si="0"/>
        <v>320.04000000000002</v>
      </c>
      <c r="G23" s="55">
        <f>Summary!H453</f>
        <v>6.88616943359375</v>
      </c>
      <c r="H23" s="68">
        <f>Summary!I453</f>
        <v>308.26144409179687</v>
      </c>
      <c r="I23" s="68">
        <f t="shared" si="1"/>
        <v>139.82492494848631</v>
      </c>
      <c r="J23" s="14">
        <f>Summary!J453</f>
        <v>6</v>
      </c>
      <c r="K23" s="68">
        <f>Summary!K453</f>
        <v>8.2288360595703125</v>
      </c>
      <c r="L23" s="68">
        <f t="shared" si="2"/>
        <v>3.732534205932617</v>
      </c>
      <c r="M23" s="15">
        <f>Summary!L453</f>
        <v>1</v>
      </c>
      <c r="N23" s="68">
        <f>Summary!M453</f>
        <v>53.9</v>
      </c>
      <c r="O23" s="69">
        <f>Summary!N453</f>
        <v>0</v>
      </c>
      <c r="P23" s="15">
        <f>Summary!O453</f>
        <v>9.8000000000000007</v>
      </c>
    </row>
    <row r="24" spans="1:16" x14ac:dyDescent="0.2">
      <c r="A24" s="154">
        <f>IF(Summary!P454=1, Summary!A454,CONCATENATE((Summary!A454), "*"))</f>
        <v>3023</v>
      </c>
      <c r="B24" s="9">
        <f>Summary!D454</f>
        <v>43296</v>
      </c>
      <c r="C24" s="6">
        <f>Summary!E454</f>
        <v>544995</v>
      </c>
      <c r="D24" s="6">
        <f>Summary!F454</f>
        <v>-1330946</v>
      </c>
      <c r="E24" s="7">
        <f>Summary!G454</f>
        <v>108</v>
      </c>
      <c r="F24" s="167">
        <f t="shared" si="0"/>
        <v>197.5104</v>
      </c>
      <c r="G24" s="55">
        <f>Summary!H454</f>
        <v>6.9564366340637207</v>
      </c>
      <c r="H24" s="68">
        <f>Summary!I454</f>
        <v>822.7423095703125</v>
      </c>
      <c r="I24" s="68">
        <f t="shared" si="1"/>
        <v>373.1893296826172</v>
      </c>
      <c r="J24" s="14">
        <f>Summary!J454</f>
        <v>37</v>
      </c>
      <c r="K24" s="68">
        <f>Summary!K454</f>
        <v>46.473827362060547</v>
      </c>
      <c r="L24" s="68">
        <f t="shared" si="2"/>
        <v>21.080156300811769</v>
      </c>
      <c r="M24" s="15">
        <f>Summary!L454</f>
        <v>6</v>
      </c>
      <c r="N24" s="68">
        <f>Summary!M454</f>
        <v>0</v>
      </c>
      <c r="O24" s="69">
        <f>Summary!N454</f>
        <v>14.85</v>
      </c>
      <c r="P24" s="15">
        <f>Summary!O454</f>
        <v>34.65</v>
      </c>
    </row>
    <row r="25" spans="1:16" x14ac:dyDescent="0.2">
      <c r="A25" s="154">
        <f>IF(Summary!P455=1, Summary!A455,CONCATENATE((Summary!A455), "*"))</f>
        <v>3024</v>
      </c>
      <c r="B25" s="9">
        <f>Summary!D455</f>
        <v>43296</v>
      </c>
      <c r="C25" s="6">
        <f>Summary!E455</f>
        <v>544998</v>
      </c>
      <c r="D25" s="6">
        <f>Summary!F455</f>
        <v>-1332588</v>
      </c>
      <c r="E25" s="7">
        <f>Summary!G455</f>
        <v>64</v>
      </c>
      <c r="F25" s="167">
        <f t="shared" si="0"/>
        <v>117.0432</v>
      </c>
      <c r="G25" s="55">
        <f>Summary!H455</f>
        <v>7.0267038345336914</v>
      </c>
      <c r="H25" s="68">
        <f>Summary!I455</f>
        <v>233.58140563964844</v>
      </c>
      <c r="I25" s="68">
        <f t="shared" si="1"/>
        <v>105.95065694689941</v>
      </c>
      <c r="J25" s="14">
        <f>Summary!J455</f>
        <v>17</v>
      </c>
      <c r="K25" s="68">
        <f>Summary!K455</f>
        <v>399.92193603515625</v>
      </c>
      <c r="L25" s="68">
        <f t="shared" si="2"/>
        <v>181.40139081005859</v>
      </c>
      <c r="M25" s="15">
        <f>Summary!L455</f>
        <v>54</v>
      </c>
      <c r="N25" s="68">
        <f>Summary!M455</f>
        <v>0</v>
      </c>
      <c r="O25" s="69">
        <f>Summary!N455</f>
        <v>0</v>
      </c>
      <c r="P25" s="15">
        <f>Summary!O455</f>
        <v>60</v>
      </c>
    </row>
    <row r="26" spans="1:16" x14ac:dyDescent="0.2">
      <c r="A26" s="154">
        <f>IF(Summary!P456=1, Summary!A456,CONCATENATE((Summary!A456), "*"))</f>
        <v>3025</v>
      </c>
      <c r="B26" s="9">
        <f>Summary!D456</f>
        <v>43298</v>
      </c>
      <c r="C26" s="6">
        <f>Summary!E456</f>
        <v>545009</v>
      </c>
      <c r="D26" s="6">
        <f>Summary!F456</f>
        <v>-1334282</v>
      </c>
      <c r="E26" s="7">
        <f>Summary!G456</f>
        <v>75</v>
      </c>
      <c r="F26" s="167">
        <f t="shared" si="0"/>
        <v>137.16</v>
      </c>
      <c r="G26" s="55">
        <f>Summary!H456</f>
        <v>6.9564361572265625</v>
      </c>
      <c r="H26" s="68">
        <f>Summary!I456</f>
        <v>1738.0582275390625</v>
      </c>
      <c r="I26" s="68">
        <f t="shared" si="1"/>
        <v>788.36930754589844</v>
      </c>
      <c r="J26" s="14">
        <f>Summary!J456</f>
        <v>111</v>
      </c>
      <c r="K26" s="68">
        <f>Summary!K456</f>
        <v>638.97174072265625</v>
      </c>
      <c r="L26" s="68">
        <f t="shared" si="2"/>
        <v>289.83246981787107</v>
      </c>
      <c r="M26" s="15">
        <f>Summary!L456</f>
        <v>77</v>
      </c>
      <c r="N26" s="68">
        <f>Summary!M456</f>
        <v>0</v>
      </c>
      <c r="O26" s="69">
        <f>Summary!N456</f>
        <v>0</v>
      </c>
      <c r="P26" s="15">
        <f>Summary!O456</f>
        <v>9.9</v>
      </c>
    </row>
    <row r="27" spans="1:16" x14ac:dyDescent="0.2">
      <c r="A27" s="154">
        <f>IF(Summary!P457=1, Summary!A457,CONCATENATE((Summary!A457), "*"))</f>
        <v>3026</v>
      </c>
      <c r="B27" s="9">
        <f>Summary!D457</f>
        <v>43298</v>
      </c>
      <c r="C27" s="6">
        <f>Summary!E457</f>
        <v>544996</v>
      </c>
      <c r="D27" s="6">
        <f>Summary!F457</f>
        <v>-1340154</v>
      </c>
      <c r="E27" s="7">
        <f>Summary!G457</f>
        <v>106</v>
      </c>
      <c r="F27" s="167">
        <f t="shared" si="0"/>
        <v>193.8528</v>
      </c>
      <c r="G27" s="55">
        <f>Summary!H457</f>
        <v>7.0267033576965332</v>
      </c>
      <c r="H27" s="68">
        <f>Summary!I457</f>
        <v>1005.6033935546875</v>
      </c>
      <c r="I27" s="68">
        <f t="shared" si="1"/>
        <v>456.13365448925782</v>
      </c>
      <c r="J27" s="14">
        <f>Summary!J457</f>
        <v>33</v>
      </c>
      <c r="K27" s="68">
        <f>Summary!K457</f>
        <v>104.27851867675781</v>
      </c>
      <c r="L27" s="68">
        <f t="shared" si="2"/>
        <v>47.299901843627929</v>
      </c>
      <c r="M27" s="15">
        <f>Summary!L457</f>
        <v>13</v>
      </c>
      <c r="N27" s="68">
        <f>Summary!M457</f>
        <v>10</v>
      </c>
      <c r="O27" s="69">
        <f>Summary!N457</f>
        <v>0</v>
      </c>
      <c r="P27" s="15">
        <f>Summary!O457</f>
        <v>40</v>
      </c>
    </row>
    <row r="28" spans="1:16" x14ac:dyDescent="0.2">
      <c r="A28" s="154">
        <f>IF(Summary!P458=1, Summary!A458,CONCATENATE((Summary!A458), "*"))</f>
        <v>3027</v>
      </c>
      <c r="B28" s="9">
        <f>Summary!D458</f>
        <v>43279</v>
      </c>
      <c r="C28" s="6">
        <f>Summary!E458</f>
        <v>550000</v>
      </c>
      <c r="D28" s="6">
        <f>Summary!F458</f>
        <v>-1310573</v>
      </c>
      <c r="E28" s="7">
        <f>Summary!G458</f>
        <v>140</v>
      </c>
      <c r="F28" s="167">
        <f t="shared" si="0"/>
        <v>256.03199999999998</v>
      </c>
      <c r="G28" s="55">
        <f>Summary!H458</f>
        <v>6.9564361572265625</v>
      </c>
      <c r="H28" s="68">
        <f>Summary!I458</f>
        <v>1610.5439453125</v>
      </c>
      <c r="I28" s="68">
        <f t="shared" si="1"/>
        <v>730.52984924218754</v>
      </c>
      <c r="J28" s="14">
        <f>Summary!J458</f>
        <v>52</v>
      </c>
      <c r="K28" s="68">
        <f>Summary!K458</f>
        <v>25.641948699951172</v>
      </c>
      <c r="L28" s="68">
        <f t="shared" si="2"/>
        <v>11.630982794708252</v>
      </c>
      <c r="M28" s="15">
        <f>Summary!L458</f>
        <v>4</v>
      </c>
      <c r="N28" s="68">
        <f>Summary!M458</f>
        <v>24.75</v>
      </c>
      <c r="O28" s="69">
        <f>Summary!N458</f>
        <v>0</v>
      </c>
      <c r="P28" s="15">
        <f>Summary!O458</f>
        <v>0</v>
      </c>
    </row>
    <row r="29" spans="1:16" x14ac:dyDescent="0.2">
      <c r="A29" s="154">
        <f>IF(Summary!P459=1, Summary!A459,CONCATENATE((Summary!A459), "*"))</f>
        <v>3028</v>
      </c>
      <c r="B29" s="9">
        <f>Summary!D459</f>
        <v>43278</v>
      </c>
      <c r="C29" s="6">
        <f>Summary!E459</f>
        <v>550025</v>
      </c>
      <c r="D29" s="6">
        <f>Summary!F459</f>
        <v>-1314082</v>
      </c>
      <c r="E29" s="7">
        <f>Summary!G459</f>
        <v>104</v>
      </c>
      <c r="F29" s="167">
        <f t="shared" si="0"/>
        <v>190.1952</v>
      </c>
      <c r="G29" s="55">
        <f>Summary!H459</f>
        <v>6.9564361572265625</v>
      </c>
      <c r="H29" s="68">
        <f>Summary!I459</f>
        <v>534.22406005859375</v>
      </c>
      <c r="I29" s="68">
        <f t="shared" si="1"/>
        <v>242.31975985009765</v>
      </c>
      <c r="J29" s="14">
        <f>Summary!J459</f>
        <v>28</v>
      </c>
      <c r="K29" s="68">
        <f>Summary!K459</f>
        <v>146.6822509765625</v>
      </c>
      <c r="L29" s="68">
        <f t="shared" si="2"/>
        <v>66.533895584960931</v>
      </c>
      <c r="M29" s="15">
        <f>Summary!L459</f>
        <v>17</v>
      </c>
      <c r="N29" s="68">
        <f>Summary!M459</f>
        <v>24.75</v>
      </c>
      <c r="O29" s="69">
        <f>Summary!N459</f>
        <v>0</v>
      </c>
      <c r="P29" s="15">
        <f>Summary!O459</f>
        <v>34.65</v>
      </c>
    </row>
    <row r="30" spans="1:16" x14ac:dyDescent="0.2">
      <c r="A30" s="154">
        <f>IF(Summary!P460=1, Summary!A460,CONCATENATE((Summary!A460), "*"))</f>
        <v>3029</v>
      </c>
      <c r="B30" s="9">
        <f>Summary!D460</f>
        <v>43297</v>
      </c>
      <c r="C30" s="6">
        <f>Summary!E460</f>
        <v>545993</v>
      </c>
      <c r="D30" s="6">
        <f>Summary!F460</f>
        <v>-1332590</v>
      </c>
      <c r="E30" s="7">
        <f>Summary!G460</f>
        <v>51</v>
      </c>
      <c r="F30" s="167">
        <f t="shared" si="0"/>
        <v>93.268799999999999</v>
      </c>
      <c r="G30" s="55">
        <f>Summary!H460</f>
        <v>7.0267033576965332</v>
      </c>
      <c r="H30" s="68">
        <f>Summary!I460</f>
        <v>1131.6640625</v>
      </c>
      <c r="I30" s="68">
        <f t="shared" si="1"/>
        <v>513.31376543750002</v>
      </c>
      <c r="J30" s="14">
        <f>Summary!J460</f>
        <v>32</v>
      </c>
      <c r="K30" s="68">
        <f>Summary!K460</f>
        <v>118.74337005615234</v>
      </c>
      <c r="L30" s="68">
        <f t="shared" si="2"/>
        <v>53.861042710510254</v>
      </c>
      <c r="M30" s="15">
        <f>Summary!L460</f>
        <v>18</v>
      </c>
      <c r="N30" s="68">
        <f>Summary!M460</f>
        <v>0</v>
      </c>
      <c r="O30" s="69">
        <f>Summary!N460</f>
        <v>0</v>
      </c>
      <c r="P30" s="15">
        <f>Summary!O460</f>
        <v>70</v>
      </c>
    </row>
    <row r="31" spans="1:16" x14ac:dyDescent="0.2">
      <c r="A31" s="154">
        <f>IF(Summary!P461=1, Summary!A461,CONCATENATE((Summary!A461), "*"))</f>
        <v>3030</v>
      </c>
      <c r="B31" s="9">
        <f>Summary!D461</f>
        <v>43297</v>
      </c>
      <c r="C31" s="6">
        <f>Summary!E461</f>
        <v>550008</v>
      </c>
      <c r="D31" s="6">
        <f>Summary!F461</f>
        <v>-1334265</v>
      </c>
      <c r="E31" s="7">
        <f>Summary!G461</f>
        <v>56</v>
      </c>
      <c r="F31" s="167">
        <f t="shared" si="0"/>
        <v>102.4128</v>
      </c>
      <c r="G31" s="55">
        <f>Summary!H461</f>
        <v>6.9564361572265625</v>
      </c>
      <c r="H31" s="68">
        <f>Summary!I461</f>
        <v>548.36962890625</v>
      </c>
      <c r="I31" s="68">
        <f t="shared" si="1"/>
        <v>248.73607671484373</v>
      </c>
      <c r="J31" s="14">
        <f>Summary!J461</f>
        <v>19</v>
      </c>
      <c r="K31" s="68">
        <f>Summary!K461</f>
        <v>293.9505615234375</v>
      </c>
      <c r="L31" s="68">
        <f t="shared" si="2"/>
        <v>133.33362310253906</v>
      </c>
      <c r="M31" s="15">
        <f>Summary!L461</f>
        <v>45</v>
      </c>
      <c r="N31" s="68">
        <f>Summary!M461</f>
        <v>0</v>
      </c>
      <c r="O31" s="69">
        <f>Summary!N461</f>
        <v>0</v>
      </c>
      <c r="P31" s="15">
        <f>Summary!O461</f>
        <v>0</v>
      </c>
    </row>
    <row r="32" spans="1:16" x14ac:dyDescent="0.2">
      <c r="A32" s="154">
        <f>IF(Summary!P462=1, Summary!A462,CONCATENATE((Summary!A462), "*"))</f>
        <v>3031</v>
      </c>
      <c r="B32" s="9">
        <f>Summary!D462</f>
        <v>43279</v>
      </c>
      <c r="C32" s="6">
        <f>Summary!E462</f>
        <v>550998</v>
      </c>
      <c r="D32" s="6">
        <f>Summary!F462</f>
        <v>-1310587</v>
      </c>
      <c r="E32" s="7">
        <f>Summary!G462</f>
        <v>85</v>
      </c>
      <c r="F32" s="167">
        <f t="shared" si="0"/>
        <v>155.44800000000001</v>
      </c>
      <c r="G32" s="55">
        <f>Summary!H462</f>
        <v>6.9564366340637207</v>
      </c>
      <c r="H32" s="68">
        <f>Summary!I462</f>
        <v>1001.7728881835937</v>
      </c>
      <c r="I32" s="68">
        <f t="shared" si="1"/>
        <v>454.39616789697266</v>
      </c>
      <c r="J32" s="14">
        <f>Summary!J462</f>
        <v>32</v>
      </c>
      <c r="K32" s="68">
        <f>Summary!K462</f>
        <v>88.664588928222656</v>
      </c>
      <c r="L32" s="68">
        <f t="shared" si="2"/>
        <v>40.217548221130372</v>
      </c>
      <c r="M32" s="15">
        <f>Summary!L462</f>
        <v>12</v>
      </c>
      <c r="N32" s="68">
        <f>Summary!M462</f>
        <v>0</v>
      </c>
      <c r="O32" s="69">
        <f>Summary!N462</f>
        <v>0</v>
      </c>
      <c r="P32" s="15">
        <f>Summary!O462</f>
        <v>9.9</v>
      </c>
    </row>
    <row r="33" spans="1:16" x14ac:dyDescent="0.2">
      <c r="A33" s="154">
        <f>IF(Summary!P463=1, Summary!A463,CONCATENATE((Summary!A463), "*"))</f>
        <v>3032</v>
      </c>
      <c r="B33" s="9">
        <f>Summary!D463</f>
        <v>43278</v>
      </c>
      <c r="C33" s="6">
        <f>Summary!E463</f>
        <v>550997</v>
      </c>
      <c r="D33" s="6">
        <f>Summary!F463</f>
        <v>-1314077</v>
      </c>
      <c r="E33" s="7">
        <f>Summary!G463</f>
        <v>54</v>
      </c>
      <c r="F33" s="167">
        <f t="shared" si="0"/>
        <v>98.755200000000002</v>
      </c>
      <c r="G33" s="55">
        <f>Summary!H463</f>
        <v>6.9564361572265625</v>
      </c>
      <c r="H33" s="68">
        <f>Summary!I463</f>
        <v>789.11297607421875</v>
      </c>
      <c r="I33" s="68">
        <f t="shared" si="1"/>
        <v>357.93533304345704</v>
      </c>
      <c r="J33" s="14">
        <f>Summary!J463</f>
        <v>22</v>
      </c>
      <c r="K33" s="68">
        <f>Summary!K463</f>
        <v>62.206382751464844</v>
      </c>
      <c r="L33" s="68">
        <f t="shared" si="2"/>
        <v>28.216317565002441</v>
      </c>
      <c r="M33" s="15">
        <f>Summary!L463</f>
        <v>8</v>
      </c>
      <c r="N33" s="68">
        <f>Summary!M463</f>
        <v>0</v>
      </c>
      <c r="O33" s="69">
        <f>Summary!N463</f>
        <v>9.9</v>
      </c>
      <c r="P33" s="15">
        <f>Summary!O463</f>
        <v>29.7</v>
      </c>
    </row>
    <row r="34" spans="1:16" x14ac:dyDescent="0.2">
      <c r="A34" s="154">
        <f>IF(Summary!P464=1, Summary!A464,CONCATENATE((Summary!A464), "*"))</f>
        <v>3034</v>
      </c>
      <c r="B34" s="9">
        <f>Summary!D464</f>
        <v>43297</v>
      </c>
      <c r="C34" s="6">
        <f>Summary!E464</f>
        <v>550996</v>
      </c>
      <c r="D34" s="6">
        <f>Summary!F464</f>
        <v>-1332659</v>
      </c>
      <c r="E34" s="7">
        <f>Summary!G464</f>
        <v>37</v>
      </c>
      <c r="F34" s="167">
        <f t="shared" si="0"/>
        <v>67.665599999999998</v>
      </c>
      <c r="G34" s="55">
        <f>Summary!H464</f>
        <v>6.88616943359375</v>
      </c>
      <c r="H34" s="68">
        <f>Summary!I464</f>
        <v>871.977294921875</v>
      </c>
      <c r="I34" s="68">
        <f t="shared" si="1"/>
        <v>395.52192515820315</v>
      </c>
      <c r="J34" s="14">
        <f>Summary!J464</f>
        <v>19</v>
      </c>
      <c r="K34" s="68">
        <f>Summary!K464</f>
        <v>19.520484924316406</v>
      </c>
      <c r="L34" s="68">
        <f t="shared" si="2"/>
        <v>8.8543357977905277</v>
      </c>
      <c r="M34" s="15">
        <f>Summary!L464</f>
        <v>2</v>
      </c>
      <c r="N34" s="68">
        <f>Summary!M464</f>
        <v>4.9000000000000004</v>
      </c>
      <c r="O34" s="69">
        <f>Summary!N464</f>
        <v>0</v>
      </c>
      <c r="P34" s="15">
        <f>Summary!O464</f>
        <v>44.1</v>
      </c>
    </row>
    <row r="35" spans="1:16" x14ac:dyDescent="0.2">
      <c r="A35" s="154">
        <f>IF(Summary!P465=1, Summary!A465,CONCATENATE((Summary!A465), "*"))</f>
        <v>3035</v>
      </c>
      <c r="B35" s="9">
        <f>Summary!D465</f>
        <v>43277</v>
      </c>
      <c r="C35" s="6">
        <f>Summary!E465</f>
        <v>551981</v>
      </c>
      <c r="D35" s="6">
        <f>Summary!F465</f>
        <v>-1315790</v>
      </c>
      <c r="E35" s="7">
        <f>Summary!G465</f>
        <v>222</v>
      </c>
      <c r="F35" s="167">
        <f t="shared" si="0"/>
        <v>405.99360000000001</v>
      </c>
      <c r="G35" s="55">
        <f>Summary!H465</f>
        <v>6.9564361572265625</v>
      </c>
      <c r="H35" s="68">
        <f>Summary!I465</f>
        <v>69.596504211425781</v>
      </c>
      <c r="I35" s="68">
        <f t="shared" si="1"/>
        <v>31.568417538269042</v>
      </c>
      <c r="J35" s="14">
        <f>Summary!J465</f>
        <v>3</v>
      </c>
      <c r="K35" s="68">
        <f>Summary!K465</f>
        <v>0</v>
      </c>
      <c r="L35" s="68">
        <f t="shared" si="2"/>
        <v>0</v>
      </c>
      <c r="M35" s="15">
        <f>Summary!L465</f>
        <v>0</v>
      </c>
      <c r="N35" s="68">
        <f>Summary!M465</f>
        <v>14.85</v>
      </c>
      <c r="O35" s="69">
        <f>Summary!N465</f>
        <v>0</v>
      </c>
      <c r="P35" s="15">
        <f>Summary!O465</f>
        <v>0</v>
      </c>
    </row>
    <row r="36" spans="1:16" x14ac:dyDescent="0.2">
      <c r="A36" s="154">
        <f>IF(Summary!P466=1, Summary!A466,CONCATENATE((Summary!A466), "*"))</f>
        <v>3036</v>
      </c>
      <c r="B36" s="9">
        <f>Summary!D466</f>
        <v>43277</v>
      </c>
      <c r="C36" s="6">
        <f>Summary!E466</f>
        <v>552914</v>
      </c>
      <c r="D36" s="6">
        <f>Summary!F466</f>
        <v>-1315799</v>
      </c>
      <c r="E36" s="7">
        <f>Summary!G466</f>
        <v>134</v>
      </c>
      <c r="F36" s="167">
        <f t="shared" si="0"/>
        <v>245.0592</v>
      </c>
      <c r="G36" s="55">
        <f>Summary!H466</f>
        <v>6.9564366340637207</v>
      </c>
      <c r="H36" s="68">
        <f>Summary!I466</f>
        <v>186.45608520507812</v>
      </c>
      <c r="I36" s="68">
        <f t="shared" si="1"/>
        <v>84.574988600341797</v>
      </c>
      <c r="J36" s="14">
        <f>Summary!J466</f>
        <v>9</v>
      </c>
      <c r="K36" s="68">
        <f>Summary!K466</f>
        <v>14.299477577209473</v>
      </c>
      <c r="L36" s="68">
        <f t="shared" si="2"/>
        <v>6.4861286332015995</v>
      </c>
      <c r="M36" s="15">
        <f>Summary!L466</f>
        <v>2</v>
      </c>
      <c r="N36" s="68">
        <f>Summary!M466</f>
        <v>24.75</v>
      </c>
      <c r="O36" s="69">
        <f>Summary!N466</f>
        <v>4.95</v>
      </c>
      <c r="P36" s="15">
        <f>Summary!O466</f>
        <v>39.6</v>
      </c>
    </row>
    <row r="37" spans="1:16" x14ac:dyDescent="0.2">
      <c r="A37" s="154">
        <f>IF(Summary!P467=1, Summary!A467,CONCATENATE((Summary!A467), "*"))</f>
        <v>3037</v>
      </c>
      <c r="B37" s="9">
        <f>Summary!D467</f>
        <v>43276</v>
      </c>
      <c r="C37" s="6">
        <f>Summary!E467</f>
        <v>554025</v>
      </c>
      <c r="D37" s="6">
        <f>Summary!F467</f>
        <v>-1321448</v>
      </c>
      <c r="E37" s="7">
        <f>Summary!G467</f>
        <v>175</v>
      </c>
      <c r="F37" s="167">
        <f t="shared" si="0"/>
        <v>320.04000000000002</v>
      </c>
      <c r="G37" s="55">
        <f>Summary!H467</f>
        <v>6.9564361572265625</v>
      </c>
      <c r="H37" s="68">
        <f>Summary!I467</f>
        <v>158.80360412597656</v>
      </c>
      <c r="I37" s="68">
        <f t="shared" si="1"/>
        <v>72.032044402709957</v>
      </c>
      <c r="J37" s="14">
        <f>Summary!J467</f>
        <v>7</v>
      </c>
      <c r="K37" s="68">
        <f>Summary!K467</f>
        <v>17.933521270751953</v>
      </c>
      <c r="L37" s="68">
        <f t="shared" si="2"/>
        <v>8.1345017802429194</v>
      </c>
      <c r="M37" s="15">
        <f>Summary!L467</f>
        <v>2</v>
      </c>
      <c r="N37" s="68">
        <f>Summary!M467</f>
        <v>84.15</v>
      </c>
      <c r="O37" s="69">
        <f>Summary!N467</f>
        <v>0</v>
      </c>
      <c r="P37" s="15">
        <f>Summary!O467</f>
        <v>4.95</v>
      </c>
    </row>
    <row r="38" spans="1:16" x14ac:dyDescent="0.2">
      <c r="A38" s="154">
        <f>IF(Summary!P468=1, Summary!A468,CONCATENATE((Summary!A468), "*"))</f>
        <v>3038</v>
      </c>
      <c r="B38" s="9">
        <f>Summary!D468</f>
        <v>43276</v>
      </c>
      <c r="C38" s="6">
        <f>Summary!E468</f>
        <v>554490</v>
      </c>
      <c r="D38" s="6">
        <f>Summary!F468</f>
        <v>-1322702</v>
      </c>
      <c r="E38" s="7">
        <f>Summary!G468</f>
        <v>127</v>
      </c>
      <c r="F38" s="167">
        <f t="shared" si="0"/>
        <v>232.2576</v>
      </c>
      <c r="G38" s="55">
        <f>Summary!H468</f>
        <v>6.9564361572265625</v>
      </c>
      <c r="H38" s="68">
        <f>Summary!I468</f>
        <v>311.34359741210937</v>
      </c>
      <c r="I38" s="68">
        <f t="shared" si="1"/>
        <v>141.2229650373535</v>
      </c>
      <c r="J38" s="14">
        <f>Summary!J468</f>
        <v>9</v>
      </c>
      <c r="K38" s="68">
        <f>Summary!K468</f>
        <v>21.914922714233398</v>
      </c>
      <c r="L38" s="68">
        <f t="shared" si="2"/>
        <v>9.9404336237945561</v>
      </c>
      <c r="M38" s="15">
        <f>Summary!L468</f>
        <v>3</v>
      </c>
      <c r="N38" s="68">
        <f>Summary!M468</f>
        <v>34.65</v>
      </c>
      <c r="O38" s="69">
        <f>Summary!N468</f>
        <v>4.95</v>
      </c>
      <c r="P38" s="15">
        <f>Summary!O468</f>
        <v>39.6</v>
      </c>
    </row>
    <row r="39" spans="1:16" x14ac:dyDescent="0.2">
      <c r="A39" s="154">
        <f>IF(Summary!P469=1, Summary!A469,CONCATENATE((Summary!A469), "*"))</f>
        <v>3039</v>
      </c>
      <c r="B39" s="9">
        <f>Summary!D469</f>
        <v>43276</v>
      </c>
      <c r="C39" s="6">
        <f>Summary!E469</f>
        <v>554997</v>
      </c>
      <c r="D39" s="6">
        <f>Summary!F469</f>
        <v>-1321513</v>
      </c>
      <c r="E39" s="7">
        <f>Summary!G469</f>
        <v>124</v>
      </c>
      <c r="F39" s="167">
        <f t="shared" si="0"/>
        <v>226.77119999999999</v>
      </c>
      <c r="G39" s="55">
        <f>Summary!H469</f>
        <v>6.9564361572265625</v>
      </c>
      <c r="H39" s="68">
        <f>Summary!I469</f>
        <v>929.028564453125</v>
      </c>
      <c r="I39" s="68">
        <f t="shared" si="1"/>
        <v>421.39992460742189</v>
      </c>
      <c r="J39" s="14">
        <f>Summary!J469</f>
        <v>39</v>
      </c>
      <c r="K39" s="68">
        <f>Summary!K469</f>
        <v>17.61622428894043</v>
      </c>
      <c r="L39" s="68">
        <f t="shared" si="2"/>
        <v>7.9905784076690676</v>
      </c>
      <c r="M39" s="15">
        <f>Summary!L469</f>
        <v>2</v>
      </c>
      <c r="N39" s="68">
        <f>Summary!M469</f>
        <v>19.8</v>
      </c>
      <c r="O39" s="69">
        <f>Summary!N469</f>
        <v>4.95</v>
      </c>
      <c r="P39" s="15">
        <f>Summary!O469</f>
        <v>19.8</v>
      </c>
    </row>
    <row r="40" spans="1:16" x14ac:dyDescent="0.2">
      <c r="A40" s="154">
        <f>IF(Summary!P470=1, Summary!A470,CONCATENATE((Summary!A470), "*"))</f>
        <v>3040</v>
      </c>
      <c r="B40" s="9">
        <f>Summary!D470</f>
        <v>43275</v>
      </c>
      <c r="C40" s="6">
        <f>Summary!E470</f>
        <v>560000</v>
      </c>
      <c r="D40" s="6">
        <f>Summary!F470</f>
        <v>-1323135</v>
      </c>
      <c r="E40" s="7">
        <f>Summary!G470</f>
        <v>106</v>
      </c>
      <c r="F40" s="167">
        <f t="shared" si="0"/>
        <v>193.8528</v>
      </c>
      <c r="G40" s="55">
        <f>Summary!H470</f>
        <v>6.9564361572265625</v>
      </c>
      <c r="H40" s="68">
        <f>Summary!I470</f>
        <v>930.39190673828125</v>
      </c>
      <c r="I40" s="68">
        <f t="shared" si="1"/>
        <v>422.01832576123047</v>
      </c>
      <c r="J40" s="14">
        <f>Summary!J470</f>
        <v>29</v>
      </c>
      <c r="K40" s="68">
        <f>Summary!K470</f>
        <v>37.156707763671875</v>
      </c>
      <c r="L40" s="68">
        <f t="shared" si="2"/>
        <v>16.853985387939453</v>
      </c>
      <c r="M40" s="15">
        <f>Summary!L470</f>
        <v>4</v>
      </c>
      <c r="N40" s="68">
        <f>Summary!M470</f>
        <v>9.9</v>
      </c>
      <c r="O40" s="69">
        <f>Summary!N470</f>
        <v>4.95</v>
      </c>
      <c r="P40" s="15">
        <f>Summary!O470</f>
        <v>54.45</v>
      </c>
    </row>
    <row r="41" spans="1:16" x14ac:dyDescent="0.2">
      <c r="A41" s="154">
        <f>IF(Summary!P471=1, Summary!A471,CONCATENATE((Summary!A471), "*"))</f>
        <v>3041</v>
      </c>
      <c r="B41" s="9">
        <f>Summary!D471</f>
        <v>43275</v>
      </c>
      <c r="C41" s="6">
        <f>Summary!E471</f>
        <v>560111</v>
      </c>
      <c r="D41" s="6">
        <f>Summary!F471</f>
        <v>-1324440</v>
      </c>
      <c r="E41" s="7">
        <f>Summary!G471</f>
        <v>192</v>
      </c>
      <c r="F41" s="167">
        <f t="shared" si="0"/>
        <v>351.12959999999998</v>
      </c>
      <c r="G41" s="55">
        <f>Summary!H471</f>
        <v>6.9564361572265625</v>
      </c>
      <c r="H41" s="68">
        <f>Summary!I471</f>
        <v>145.32463073730469</v>
      </c>
      <c r="I41" s="68">
        <f t="shared" si="1"/>
        <v>65.918089905395505</v>
      </c>
      <c r="J41" s="14">
        <f>Summary!J471</f>
        <v>7</v>
      </c>
      <c r="K41" s="68">
        <f>Summary!K471</f>
        <v>28.514137268066406</v>
      </c>
      <c r="L41" s="68">
        <f t="shared" si="2"/>
        <v>12.933784551696776</v>
      </c>
      <c r="M41" s="15">
        <f>Summary!L471</f>
        <v>3</v>
      </c>
      <c r="N41" s="68">
        <f>Summary!M471</f>
        <v>14.85</v>
      </c>
      <c r="O41" s="69">
        <f>Summary!N471</f>
        <v>0</v>
      </c>
      <c r="P41" s="15">
        <f>Summary!O471</f>
        <v>9.9</v>
      </c>
    </row>
    <row r="42" spans="1:16" x14ac:dyDescent="0.2">
      <c r="A42" s="154">
        <f>IF(Summary!P472=1, Summary!A472,CONCATENATE((Summary!A472), "*"))</f>
        <v>3042</v>
      </c>
      <c r="B42" s="9">
        <f>Summary!D472</f>
        <v>43274</v>
      </c>
      <c r="C42" s="6">
        <f>Summary!E472</f>
        <v>561099</v>
      </c>
      <c r="D42" s="6">
        <f>Summary!F472</f>
        <v>-1324999</v>
      </c>
      <c r="E42" s="7">
        <f>Summary!G472</f>
        <v>89</v>
      </c>
      <c r="F42" s="167">
        <f t="shared" si="0"/>
        <v>162.76320000000001</v>
      </c>
      <c r="G42" s="55">
        <f>Summary!H472</f>
        <v>6.9564361572265625</v>
      </c>
      <c r="H42" s="68">
        <f>Summary!I472</f>
        <v>1156.9718017578125</v>
      </c>
      <c r="I42" s="68">
        <f t="shared" si="1"/>
        <v>524.79315350292973</v>
      </c>
      <c r="J42" s="14">
        <f>Summary!J472</f>
        <v>30</v>
      </c>
      <c r="K42" s="68">
        <f>Summary!K472</f>
        <v>44.047897338867188</v>
      </c>
      <c r="L42" s="68">
        <f t="shared" si="2"/>
        <v>19.979773849731444</v>
      </c>
      <c r="M42" s="15">
        <f>Summary!L472</f>
        <v>5</v>
      </c>
      <c r="N42" s="68">
        <f>Summary!M472</f>
        <v>0</v>
      </c>
      <c r="O42" s="69">
        <f>Summary!N472</f>
        <v>9.9</v>
      </c>
      <c r="P42" s="15">
        <f>Summary!O472</f>
        <v>0</v>
      </c>
    </row>
    <row r="43" spans="1:16" x14ac:dyDescent="0.2">
      <c r="A43" s="154" t="str">
        <f>IF(Summary!P473=1, Summary!A473,CONCATENATE((Summary!A473), "*"))</f>
        <v>3043*</v>
      </c>
      <c r="B43" s="9">
        <f>Summary!D473</f>
        <v>43304</v>
      </c>
      <c r="C43" s="6">
        <f>Summary!E473</f>
        <v>545958</v>
      </c>
      <c r="D43" s="6">
        <f>Summary!F473</f>
        <v>-1340082</v>
      </c>
      <c r="E43" s="7">
        <f>Summary!G473</f>
        <v>82</v>
      </c>
      <c r="F43" s="167">
        <f t="shared" si="0"/>
        <v>149.9616</v>
      </c>
      <c r="G43" s="55">
        <f>Summary!H473</f>
        <v>7.0267033576965332</v>
      </c>
      <c r="H43" s="68">
        <f>Summary!I473</f>
        <v>3367.52978515625</v>
      </c>
      <c r="I43" s="68">
        <f t="shared" si="1"/>
        <v>1527.4845703085937</v>
      </c>
      <c r="J43" s="14">
        <f>Summary!J473</f>
        <v>127</v>
      </c>
      <c r="K43" s="68">
        <f>Summary!K473</f>
        <v>450.8626708984375</v>
      </c>
      <c r="L43" s="68">
        <f t="shared" si="2"/>
        <v>204.50770061816405</v>
      </c>
      <c r="M43" s="15">
        <f>Summary!L473</f>
        <v>57</v>
      </c>
      <c r="N43" s="68">
        <f>Summary!M473</f>
        <v>1</v>
      </c>
      <c r="O43" s="69">
        <f>Summary!N473</f>
        <v>2</v>
      </c>
      <c r="P43" s="15">
        <f>Summary!O473</f>
        <v>49</v>
      </c>
    </row>
    <row r="44" spans="1:16" x14ac:dyDescent="0.2">
      <c r="A44" s="154" t="str">
        <f>IF(Summary!P474=1, Summary!A474,CONCATENATE((Summary!A474), "*"))</f>
        <v>3044*</v>
      </c>
      <c r="B44" s="9">
        <f>Summary!D474</f>
        <v>43304</v>
      </c>
      <c r="C44" s="6">
        <f>Summary!E474</f>
        <v>545956</v>
      </c>
      <c r="D44" s="6">
        <f>Summary!F474</f>
        <v>-1341738</v>
      </c>
      <c r="E44" s="7">
        <f>Summary!G474</f>
        <v>116</v>
      </c>
      <c r="F44" s="167">
        <f t="shared" si="0"/>
        <v>212.14079999999998</v>
      </c>
      <c r="G44" s="55">
        <f>Summary!H474</f>
        <v>6.9564361572265625</v>
      </c>
      <c r="H44" s="68">
        <f>Summary!I474</f>
        <v>2347.229248046875</v>
      </c>
      <c r="I44" s="68">
        <f t="shared" si="1"/>
        <v>1064.684409080078</v>
      </c>
      <c r="J44" s="14">
        <f>Summary!J474</f>
        <v>78</v>
      </c>
      <c r="K44" s="68">
        <f>Summary!K474</f>
        <v>42.295589447021484</v>
      </c>
      <c r="L44" s="68">
        <f t="shared" si="2"/>
        <v>19.184941008453368</v>
      </c>
      <c r="M44" s="15">
        <f>Summary!L474</f>
        <v>5</v>
      </c>
      <c r="N44" s="68">
        <f>Summary!M474</f>
        <v>22</v>
      </c>
      <c r="O44" s="69">
        <f>Summary!N474</f>
        <v>4</v>
      </c>
      <c r="P44" s="15">
        <f>Summary!O474</f>
        <v>9</v>
      </c>
    </row>
    <row r="45" spans="1:16" x14ac:dyDescent="0.2">
      <c r="A45" s="154" t="str">
        <f>IF(Summary!P475=1, Summary!A475,CONCATENATE((Summary!A475), "*"))</f>
        <v>3045*</v>
      </c>
      <c r="B45" s="9">
        <f>Summary!D475</f>
        <v>43303</v>
      </c>
      <c r="C45" s="6">
        <f>Summary!E475</f>
        <v>550948</v>
      </c>
      <c r="D45" s="6">
        <f>Summary!F475</f>
        <v>-1334253</v>
      </c>
      <c r="E45" s="7">
        <f>Summary!G475</f>
        <v>87</v>
      </c>
      <c r="F45" s="167">
        <f t="shared" si="0"/>
        <v>159.10560000000001</v>
      </c>
      <c r="G45" s="55">
        <f>Summary!H475</f>
        <v>6.9564361572265625</v>
      </c>
      <c r="H45" s="68">
        <f>Summary!I475</f>
        <v>416.016845703125</v>
      </c>
      <c r="I45" s="68">
        <f t="shared" si="1"/>
        <v>188.70191307617188</v>
      </c>
      <c r="J45" s="14">
        <f>Summary!J475</f>
        <v>25</v>
      </c>
      <c r="K45" s="68">
        <f>Summary!K475</f>
        <v>126.31672668457031</v>
      </c>
      <c r="L45" s="68">
        <f t="shared" si="2"/>
        <v>57.296256690307615</v>
      </c>
      <c r="M45" s="15">
        <f>Summary!L475</f>
        <v>15</v>
      </c>
      <c r="N45" s="68">
        <f>Summary!M475</f>
        <v>9</v>
      </c>
      <c r="O45" s="69">
        <f>Summary!N475</f>
        <v>0</v>
      </c>
      <c r="P45" s="15">
        <f>Summary!O475</f>
        <v>0</v>
      </c>
    </row>
    <row r="46" spans="1:16" x14ac:dyDescent="0.2">
      <c r="A46" s="154" t="str">
        <f>IF(Summary!P476=1, Summary!A476,CONCATENATE((Summary!A476), "*"))</f>
        <v>3046*</v>
      </c>
      <c r="B46" s="9">
        <f>Summary!D476</f>
        <v>43303</v>
      </c>
      <c r="C46" s="6">
        <f>Summary!E476</f>
        <v>550930</v>
      </c>
      <c r="D46" s="6">
        <f>Summary!F476</f>
        <v>-1340055</v>
      </c>
      <c r="E46" s="7">
        <f>Summary!G476</f>
        <v>94</v>
      </c>
      <c r="F46" s="167">
        <f t="shared" si="0"/>
        <v>171.90719999999999</v>
      </c>
      <c r="G46" s="55">
        <f>Summary!H476</f>
        <v>6.88616943359375</v>
      </c>
      <c r="H46" s="68">
        <f>Summary!I476</f>
        <v>2121.41650390625</v>
      </c>
      <c r="I46" s="68">
        <f t="shared" si="1"/>
        <v>962.25755483984369</v>
      </c>
      <c r="J46" s="14">
        <f>Summary!J476</f>
        <v>119</v>
      </c>
      <c r="K46" s="68">
        <f>Summary!K476</f>
        <v>155.66694641113281</v>
      </c>
      <c r="L46" s="68">
        <f t="shared" si="2"/>
        <v>70.609281556518553</v>
      </c>
      <c r="M46" s="15">
        <f>Summary!L476</f>
        <v>17</v>
      </c>
      <c r="N46" s="68">
        <f>Summary!M476</f>
        <v>1</v>
      </c>
      <c r="O46" s="69">
        <f>Summary!N476</f>
        <v>0</v>
      </c>
      <c r="P46" s="15">
        <f>Summary!O476</f>
        <v>9</v>
      </c>
    </row>
    <row r="47" spans="1:16" x14ac:dyDescent="0.2">
      <c r="A47" s="154" t="str">
        <f>IF(Summary!P477=1, Summary!A477,CONCATENATE((Summary!A477), "*"))</f>
        <v>3047*</v>
      </c>
      <c r="B47" s="9">
        <f>Summary!D477</f>
        <v>43303</v>
      </c>
      <c r="C47" s="6">
        <f>Summary!E477</f>
        <v>551988</v>
      </c>
      <c r="D47" s="6">
        <f>Summary!F477</f>
        <v>-1334399</v>
      </c>
      <c r="E47" s="7">
        <f>Summary!G477</f>
        <v>40</v>
      </c>
      <c r="F47" s="167">
        <f t="shared" si="0"/>
        <v>73.152000000000001</v>
      </c>
      <c r="G47" s="55">
        <f>Summary!H477</f>
        <v>7.0267033576965332</v>
      </c>
      <c r="H47" s="68">
        <f>Summary!I477</f>
        <v>1182.98095703125</v>
      </c>
      <c r="I47" s="68">
        <f t="shared" si="1"/>
        <v>536.59069826171879</v>
      </c>
      <c r="J47" s="14">
        <f>Summary!J477</f>
        <v>34</v>
      </c>
      <c r="K47" s="68">
        <f>Summary!K477</f>
        <v>231.58738708496094</v>
      </c>
      <c r="L47" s="68">
        <f t="shared" si="2"/>
        <v>105.0461860826416</v>
      </c>
      <c r="M47" s="15">
        <f>Summary!L477</f>
        <v>34</v>
      </c>
      <c r="N47" s="68">
        <f>Summary!M477</f>
        <v>0</v>
      </c>
      <c r="O47" s="69">
        <f>Summary!N477</f>
        <v>0</v>
      </c>
      <c r="P47" s="15">
        <f>Summary!O477</f>
        <v>5</v>
      </c>
    </row>
    <row r="48" spans="1:16" x14ac:dyDescent="0.2">
      <c r="A48" s="154" t="str">
        <f>IF(Summary!P478=1, Summary!A478,CONCATENATE((Summary!A478), "*"))</f>
        <v>3048*</v>
      </c>
      <c r="B48" s="9">
        <f>Summary!D478</f>
        <v>43305</v>
      </c>
      <c r="C48" s="6">
        <f>Summary!E478</f>
        <v>551982</v>
      </c>
      <c r="D48" s="6">
        <f>Summary!F478</f>
        <v>-1340077</v>
      </c>
      <c r="E48" s="7">
        <f>Summary!G478</f>
        <v>64</v>
      </c>
      <c r="F48" s="167">
        <f t="shared" si="0"/>
        <v>117.0432</v>
      </c>
      <c r="G48" s="55">
        <f>Summary!H478</f>
        <v>6.9564361572265625</v>
      </c>
      <c r="H48" s="68">
        <f>Summary!I478</f>
        <v>787.59375</v>
      </c>
      <c r="I48" s="68">
        <f t="shared" si="1"/>
        <v>357.24622425000001</v>
      </c>
      <c r="J48" s="14">
        <f>Summary!J478</f>
        <v>50</v>
      </c>
      <c r="K48" s="68">
        <f>Summary!K478</f>
        <v>1074.693603515625</v>
      </c>
      <c r="L48" s="68">
        <f t="shared" si="2"/>
        <v>487.47242100585936</v>
      </c>
      <c r="M48" s="15">
        <f>Summary!L478</f>
        <v>141</v>
      </c>
      <c r="N48" s="68">
        <f>Summary!M478</f>
        <v>0</v>
      </c>
      <c r="O48" s="69">
        <f>Summary!N478</f>
        <v>0</v>
      </c>
      <c r="P48" s="15">
        <f>Summary!O478</f>
        <v>0</v>
      </c>
    </row>
    <row r="49" spans="1:16" x14ac:dyDescent="0.2">
      <c r="A49" s="154" t="str">
        <f>IF(Summary!P479=1, Summary!A479,CONCATENATE((Summary!A479), "*"))</f>
        <v>3049*</v>
      </c>
      <c r="B49" s="9">
        <f>Summary!D479</f>
        <v>43298</v>
      </c>
      <c r="C49" s="6">
        <f>Summary!E479</f>
        <v>551911</v>
      </c>
      <c r="D49" s="6">
        <f>Summary!F479</f>
        <v>-1341898</v>
      </c>
      <c r="E49" s="7">
        <f>Summary!G479</f>
        <v>102</v>
      </c>
      <c r="F49" s="167">
        <f t="shared" si="0"/>
        <v>186.5376</v>
      </c>
      <c r="G49" s="55">
        <f>Summary!H479</f>
        <v>6.9564361572265625</v>
      </c>
      <c r="H49" s="68">
        <f>Summary!I479</f>
        <v>3034.14404296875</v>
      </c>
      <c r="I49" s="68">
        <f t="shared" si="1"/>
        <v>1376.2634647382813</v>
      </c>
      <c r="J49" s="14">
        <f>Summary!J479</f>
        <v>125</v>
      </c>
      <c r="K49" s="68">
        <f>Summary!K479</f>
        <v>144.77174377441406</v>
      </c>
      <c r="L49" s="68">
        <f t="shared" si="2"/>
        <v>65.667304802124022</v>
      </c>
      <c r="M49" s="15">
        <f>Summary!L479</f>
        <v>17</v>
      </c>
      <c r="N49" s="68">
        <f>Summary!M479</f>
        <v>2</v>
      </c>
      <c r="O49" s="69">
        <f>Summary!N479</f>
        <v>0</v>
      </c>
      <c r="P49" s="15">
        <f>Summary!O479</f>
        <v>71</v>
      </c>
    </row>
    <row r="50" spans="1:16" x14ac:dyDescent="0.2">
      <c r="A50" s="154" t="str">
        <f>IF(Summary!P480=1, Summary!A480,CONCATENATE((Summary!A480), "*"))</f>
        <v>3050*</v>
      </c>
      <c r="B50" s="9">
        <f>Summary!D480</f>
        <v>43298</v>
      </c>
      <c r="C50" s="6">
        <f>Summary!E480</f>
        <v>551988</v>
      </c>
      <c r="D50" s="6">
        <f>Summary!F480</f>
        <v>-1343617</v>
      </c>
      <c r="E50" s="7">
        <f>Summary!G480</f>
        <v>112</v>
      </c>
      <c r="F50" s="167">
        <f t="shared" si="0"/>
        <v>204.82560000000001</v>
      </c>
      <c r="G50" s="55">
        <f>Summary!H480</f>
        <v>6.9564366340637207</v>
      </c>
      <c r="H50" s="68">
        <f>Summary!I480</f>
        <v>3502.41845703125</v>
      </c>
      <c r="I50" s="68">
        <f t="shared" si="1"/>
        <v>1588.6689927617188</v>
      </c>
      <c r="J50" s="14">
        <f>Summary!J480</f>
        <v>131</v>
      </c>
      <c r="K50" s="68">
        <f>Summary!K480</f>
        <v>148.65547180175781</v>
      </c>
      <c r="L50" s="68">
        <f t="shared" si="2"/>
        <v>67.428932765502935</v>
      </c>
      <c r="M50" s="15">
        <f>Summary!L480</f>
        <v>16</v>
      </c>
      <c r="N50" s="68">
        <f>Summary!M480</f>
        <v>16</v>
      </c>
      <c r="O50" s="69">
        <f>Summary!N480</f>
        <v>7</v>
      </c>
      <c r="P50" s="15">
        <f>Summary!O480</f>
        <v>33</v>
      </c>
    </row>
    <row r="51" spans="1:16" x14ac:dyDescent="0.2">
      <c r="A51" s="154" t="str">
        <f>IF(Summary!P481=1, Summary!A481,CONCATENATE((Summary!A481), "*"))</f>
        <v>3051*</v>
      </c>
      <c r="B51" s="9">
        <f>Summary!D481</f>
        <v>43305</v>
      </c>
      <c r="C51" s="6">
        <f>Summary!E481</f>
        <v>552979</v>
      </c>
      <c r="D51" s="6">
        <f>Summary!F481</f>
        <v>-1340078</v>
      </c>
      <c r="E51" s="7">
        <f>Summary!G481</f>
        <v>49</v>
      </c>
      <c r="F51" s="167">
        <f t="shared" ref="F51:F114" si="3">E51*1.8288</f>
        <v>89.611199999999997</v>
      </c>
      <c r="G51" s="55">
        <f>Summary!H481</f>
        <v>6.9564361572265625</v>
      </c>
      <c r="H51" s="68">
        <f>Summary!I481</f>
        <v>998.75537109375</v>
      </c>
      <c r="I51" s="68">
        <f t="shared" si="1"/>
        <v>453.02744628515626</v>
      </c>
      <c r="J51" s="14">
        <f>Summary!J481</f>
        <v>33</v>
      </c>
      <c r="K51" s="68">
        <f>Summary!K481</f>
        <v>349.07980346679687</v>
      </c>
      <c r="L51" s="68">
        <f t="shared" si="2"/>
        <v>158.33980621411132</v>
      </c>
      <c r="M51" s="15">
        <f>Summary!L481</f>
        <v>49</v>
      </c>
      <c r="N51" s="68">
        <f>Summary!M481</f>
        <v>0</v>
      </c>
      <c r="O51" s="69">
        <f>Summary!N481</f>
        <v>0</v>
      </c>
      <c r="P51" s="15">
        <f>Summary!O481</f>
        <v>26</v>
      </c>
    </row>
    <row r="52" spans="1:16" x14ac:dyDescent="0.2">
      <c r="A52" s="155" t="str">
        <f>IF(Summary!P482=1, Summary!A482,CONCATENATE((Summary!A482), "*"))</f>
        <v>3052*</v>
      </c>
      <c r="B52" s="93">
        <f>Summary!D482</f>
        <v>43306</v>
      </c>
      <c r="C52" s="94">
        <f>Summary!E482</f>
        <v>552956</v>
      </c>
      <c r="D52" s="94">
        <f>Summary!F482</f>
        <v>-1341866</v>
      </c>
      <c r="E52" s="47">
        <f>Summary!G482</f>
        <v>91</v>
      </c>
      <c r="F52" s="168">
        <f t="shared" si="3"/>
        <v>166.42079999999999</v>
      </c>
      <c r="G52" s="95">
        <f>Summary!H482</f>
        <v>6.9564366340637207</v>
      </c>
      <c r="H52" s="98">
        <f>Summary!I482</f>
        <v>1926.7623291015625</v>
      </c>
      <c r="I52" s="98">
        <f t="shared" si="1"/>
        <v>873.96397838183589</v>
      </c>
      <c r="J52" s="97">
        <f>Summary!J482</f>
        <v>105</v>
      </c>
      <c r="K52" s="98">
        <f>Summary!K482</f>
        <v>385.160888671875</v>
      </c>
      <c r="L52" s="98">
        <f t="shared" si="2"/>
        <v>174.70589781445312</v>
      </c>
      <c r="M52" s="100">
        <f>Summary!L482</f>
        <v>41</v>
      </c>
      <c r="N52" s="98">
        <f>Summary!M482</f>
        <v>0</v>
      </c>
      <c r="O52" s="99">
        <f>Summary!N482</f>
        <v>3</v>
      </c>
      <c r="P52" s="100">
        <f>Summary!O482</f>
        <v>22</v>
      </c>
    </row>
    <row r="53" spans="1:16" x14ac:dyDescent="0.2">
      <c r="A53" s="154" t="str">
        <f>IF(Summary!P483=1, Summary!A483,CONCATENATE((Summary!A483), "*"))</f>
        <v>3053*</v>
      </c>
      <c r="B53" s="9">
        <f>Summary!D483</f>
        <v>43297</v>
      </c>
      <c r="C53" s="6">
        <f>Summary!E483</f>
        <v>552987</v>
      </c>
      <c r="D53" s="6">
        <f>Summary!F483</f>
        <v>-1343647</v>
      </c>
      <c r="E53" s="7">
        <f>Summary!G483</f>
        <v>109</v>
      </c>
      <c r="F53" s="167">
        <f t="shared" si="3"/>
        <v>199.33920000000001</v>
      </c>
      <c r="G53" s="55">
        <f>Summary!H483</f>
        <v>7.0267033576965332</v>
      </c>
      <c r="H53" s="68">
        <f>Summary!I483</f>
        <v>2019.5458984375</v>
      </c>
      <c r="I53" s="68">
        <f t="shared" si="1"/>
        <v>916.04986316406246</v>
      </c>
      <c r="J53" s="14">
        <f>Summary!J483</f>
        <v>79</v>
      </c>
      <c r="K53" s="68">
        <f>Summary!K483</f>
        <v>178.09532165527344</v>
      </c>
      <c r="L53" s="68">
        <f t="shared" si="2"/>
        <v>80.782613140258789</v>
      </c>
      <c r="M53" s="15">
        <f>Summary!L483</f>
        <v>20</v>
      </c>
      <c r="N53" s="68">
        <f>Summary!M483</f>
        <v>4</v>
      </c>
      <c r="O53" s="69">
        <f>Summary!N483</f>
        <v>4</v>
      </c>
      <c r="P53" s="15">
        <f>Summary!O483</f>
        <v>1</v>
      </c>
    </row>
    <row r="54" spans="1:16" x14ac:dyDescent="0.2">
      <c r="A54" s="154" t="str">
        <f>IF(Summary!P484=1, Summary!A484,CONCATENATE((Summary!A484), "*"))</f>
        <v>3054*</v>
      </c>
      <c r="B54" s="9">
        <f>Summary!D484</f>
        <v>43297</v>
      </c>
      <c r="C54" s="6">
        <f>Summary!E484</f>
        <v>552914</v>
      </c>
      <c r="D54" s="6">
        <f>Summary!F484</f>
        <v>-1345332</v>
      </c>
      <c r="E54" s="7">
        <f>Summary!G484</f>
        <v>156</v>
      </c>
      <c r="F54" s="167">
        <f t="shared" si="3"/>
        <v>285.2928</v>
      </c>
      <c r="G54" s="55">
        <f>Summary!H484</f>
        <v>6.9564361572265625</v>
      </c>
      <c r="H54" s="68">
        <f>Summary!I484</f>
        <v>4384.69775390625</v>
      </c>
      <c r="I54" s="68">
        <f t="shared" si="1"/>
        <v>1988.8638235898438</v>
      </c>
      <c r="J54" s="14">
        <f>Summary!J484</f>
        <v>166</v>
      </c>
      <c r="K54" s="68">
        <f>Summary!K484</f>
        <v>54.783607482910156</v>
      </c>
      <c r="L54" s="68">
        <f t="shared" si="2"/>
        <v>24.849406085388182</v>
      </c>
      <c r="M54" s="15">
        <f>Summary!L484</f>
        <v>6</v>
      </c>
      <c r="N54" s="68">
        <f>Summary!M484</f>
        <v>33</v>
      </c>
      <c r="O54" s="69">
        <f>Summary!N484</f>
        <v>1</v>
      </c>
      <c r="P54" s="15">
        <f>Summary!O484</f>
        <v>7</v>
      </c>
    </row>
    <row r="55" spans="1:16" x14ac:dyDescent="0.2">
      <c r="A55" s="154" t="str">
        <f>IF(Summary!P485=1, Summary!A485,CONCATENATE((Summary!A485), "*"))</f>
        <v>3055*</v>
      </c>
      <c r="B55" s="9">
        <f>Summary!D485</f>
        <v>43305</v>
      </c>
      <c r="C55" s="6">
        <f>Summary!E485</f>
        <v>553982</v>
      </c>
      <c r="D55" s="6">
        <f>Summary!F485</f>
        <v>-1340078</v>
      </c>
      <c r="E55" s="7">
        <f>Summary!G485</f>
        <v>100</v>
      </c>
      <c r="F55" s="167">
        <f t="shared" si="3"/>
        <v>182.88</v>
      </c>
      <c r="G55" s="55">
        <f>Summary!H485</f>
        <v>6.9564361572265625</v>
      </c>
      <c r="H55" s="68">
        <f>Summary!I485</f>
        <v>1250.429443359375</v>
      </c>
      <c r="I55" s="68">
        <f t="shared" si="1"/>
        <v>567.18479207226562</v>
      </c>
      <c r="J55" s="14">
        <f>Summary!J485</f>
        <v>61</v>
      </c>
      <c r="K55" s="68">
        <f>Summary!K485</f>
        <v>146.83761596679687</v>
      </c>
      <c r="L55" s="68">
        <f t="shared" si="2"/>
        <v>66.604367901611326</v>
      </c>
      <c r="M55" s="15">
        <f>Summary!L485</f>
        <v>16</v>
      </c>
      <c r="N55" s="68">
        <f>Summary!M485</f>
        <v>4</v>
      </c>
      <c r="O55" s="69">
        <f>Summary!N485</f>
        <v>12</v>
      </c>
      <c r="P55" s="15">
        <f>Summary!O485</f>
        <v>57</v>
      </c>
    </row>
    <row r="56" spans="1:16" x14ac:dyDescent="0.2">
      <c r="A56" s="154" t="str">
        <f>IF(Summary!P486=1, Summary!A486,CONCATENATE((Summary!A486), "*"))</f>
        <v>3056*</v>
      </c>
      <c r="B56" s="9">
        <f>Summary!D486</f>
        <v>43306</v>
      </c>
      <c r="C56" s="6">
        <f>Summary!E486</f>
        <v>553977</v>
      </c>
      <c r="D56" s="6">
        <f>Summary!F486</f>
        <v>-1341888</v>
      </c>
      <c r="E56" s="7">
        <f>Summary!G486</f>
        <v>114</v>
      </c>
      <c r="F56" s="167">
        <f t="shared" si="3"/>
        <v>208.48320000000001</v>
      </c>
      <c r="G56" s="55">
        <f>Summary!H486</f>
        <v>6.9564361572265625</v>
      </c>
      <c r="H56" s="68">
        <f>Summary!I486</f>
        <v>290.58334350585937</v>
      </c>
      <c r="I56" s="68">
        <f t="shared" si="1"/>
        <v>131.80627994750975</v>
      </c>
      <c r="J56" s="14">
        <f>Summary!J486</f>
        <v>13</v>
      </c>
      <c r="K56" s="68">
        <f>Summary!K486</f>
        <v>16.839950561523438</v>
      </c>
      <c r="L56" s="68">
        <f t="shared" si="2"/>
        <v>7.6384668551025392</v>
      </c>
      <c r="M56" s="15">
        <f>Summary!L486</f>
        <v>2</v>
      </c>
      <c r="N56" s="68">
        <f>Summary!M486</f>
        <v>26</v>
      </c>
      <c r="O56" s="69">
        <f>Summary!N486</f>
        <v>0</v>
      </c>
      <c r="P56" s="15">
        <f>Summary!O486</f>
        <v>1</v>
      </c>
    </row>
    <row r="57" spans="1:16" x14ac:dyDescent="0.2">
      <c r="A57" s="154" t="str">
        <f>IF(Summary!P487=1, Summary!A487,CONCATENATE((Summary!A487), "*"))</f>
        <v>3057*</v>
      </c>
      <c r="B57" s="9">
        <f>Summary!D487</f>
        <v>43306</v>
      </c>
      <c r="C57" s="6">
        <f>Summary!E487</f>
        <v>553975</v>
      </c>
      <c r="D57" s="6">
        <f>Summary!F487</f>
        <v>-1343692</v>
      </c>
      <c r="E57" s="7">
        <f>Summary!G487</f>
        <v>111</v>
      </c>
      <c r="F57" s="167">
        <f t="shared" si="3"/>
        <v>202.99680000000001</v>
      </c>
      <c r="G57" s="55">
        <f>Summary!H487</f>
        <v>7.0267038345336914</v>
      </c>
      <c r="H57" s="68">
        <f>Summary!I487</f>
        <v>1288.8070068359375</v>
      </c>
      <c r="I57" s="68">
        <f t="shared" si="1"/>
        <v>584.5925478447266</v>
      </c>
      <c r="J57" s="14">
        <f>Summary!J487</f>
        <v>46</v>
      </c>
      <c r="K57" s="68">
        <f>Summary!K487</f>
        <v>55.137641906738281</v>
      </c>
      <c r="L57" s="68">
        <f t="shared" si="2"/>
        <v>25.009993267761232</v>
      </c>
      <c r="M57" s="15">
        <f>Summary!L487</f>
        <v>6</v>
      </c>
      <c r="N57" s="68">
        <f>Summary!M487</f>
        <v>11</v>
      </c>
      <c r="O57" s="69">
        <f>Summary!N487</f>
        <v>7</v>
      </c>
      <c r="P57" s="15">
        <f>Summary!O487</f>
        <v>0</v>
      </c>
    </row>
    <row r="58" spans="1:16" x14ac:dyDescent="0.2">
      <c r="A58" s="154" t="str">
        <f>IF(Summary!P488=1, Summary!A488,CONCATENATE((Summary!A488), "*"))</f>
        <v>3058*</v>
      </c>
      <c r="B58" s="9">
        <f>Summary!D488</f>
        <v>43297</v>
      </c>
      <c r="C58" s="6">
        <f>Summary!E488</f>
        <v>553976</v>
      </c>
      <c r="D58" s="6">
        <f>Summary!F488</f>
        <v>-1345444</v>
      </c>
      <c r="E58" s="7">
        <f>Summary!G488</f>
        <v>111</v>
      </c>
      <c r="F58" s="167">
        <f t="shared" si="3"/>
        <v>202.99680000000001</v>
      </c>
      <c r="G58" s="55">
        <f>Summary!H488</f>
        <v>6.9564361572265625</v>
      </c>
      <c r="H58" s="68">
        <f>Summary!I488</f>
        <v>4225.4599609375</v>
      </c>
      <c r="I58" s="68">
        <f t="shared" si="1"/>
        <v>1916.6348346015625</v>
      </c>
      <c r="J58" s="14">
        <f>Summary!J488</f>
        <v>110</v>
      </c>
      <c r="K58" s="68">
        <f>Summary!K488</f>
        <v>72.913177490234375</v>
      </c>
      <c r="L58" s="68">
        <f t="shared" si="2"/>
        <v>33.072834004150387</v>
      </c>
      <c r="M58" s="15">
        <f>Summary!L488</f>
        <v>8</v>
      </c>
      <c r="N58" s="68">
        <f>Summary!M488</f>
        <v>78</v>
      </c>
      <c r="O58" s="69">
        <f>Summary!N488</f>
        <v>2</v>
      </c>
      <c r="P58" s="15">
        <f>Summary!O488</f>
        <v>60</v>
      </c>
    </row>
    <row r="59" spans="1:16" x14ac:dyDescent="0.2">
      <c r="A59" s="154">
        <f>IF(Summary!P489=1, Summary!A489,CONCATENATE((Summary!A489), "*"))</f>
        <v>3059</v>
      </c>
      <c r="B59" s="9">
        <f>Summary!D489</f>
        <v>43314</v>
      </c>
      <c r="C59" s="6">
        <f>Summary!E489</f>
        <v>554957</v>
      </c>
      <c r="D59" s="6">
        <f>Summary!F489</f>
        <v>-1332577</v>
      </c>
      <c r="E59" s="7">
        <f>Summary!G489</f>
        <v>42</v>
      </c>
      <c r="F59" s="167">
        <f t="shared" si="3"/>
        <v>76.809600000000003</v>
      </c>
      <c r="G59" s="55">
        <f>Summary!H489</f>
        <v>6.9564361572265625</v>
      </c>
      <c r="H59" s="68">
        <f>Summary!I489</f>
        <v>119.30861663818359</v>
      </c>
      <c r="I59" s="68">
        <f t="shared" si="1"/>
        <v>54.117434038146975</v>
      </c>
      <c r="J59" s="14">
        <f>Summary!J489</f>
        <v>5</v>
      </c>
      <c r="K59" s="68">
        <f>Summary!K489</f>
        <v>6.2807421684265137</v>
      </c>
      <c r="L59" s="68">
        <f t="shared" si="2"/>
        <v>2.8488944016609192</v>
      </c>
      <c r="M59" s="15">
        <f>Summary!L489</f>
        <v>1</v>
      </c>
      <c r="N59" s="68">
        <f>Summary!M489</f>
        <v>0</v>
      </c>
      <c r="O59" s="69">
        <f>Summary!N489</f>
        <v>0</v>
      </c>
      <c r="P59" s="15">
        <f>Summary!O489</f>
        <v>0</v>
      </c>
    </row>
    <row r="60" spans="1:16" x14ac:dyDescent="0.2">
      <c r="A60" s="154">
        <f>IF(Summary!P490=1, Summary!A490,CONCATENATE((Summary!A490), "*"))</f>
        <v>3060</v>
      </c>
      <c r="B60" s="9">
        <f>Summary!D490</f>
        <v>43315</v>
      </c>
      <c r="C60" s="6">
        <f>Summary!E490</f>
        <v>554982</v>
      </c>
      <c r="D60" s="6">
        <f>Summary!F490</f>
        <v>-1334347</v>
      </c>
      <c r="E60" s="7">
        <f>Summary!G490</f>
        <v>91</v>
      </c>
      <c r="F60" s="167">
        <f t="shared" si="3"/>
        <v>166.42079999999999</v>
      </c>
      <c r="G60" s="55">
        <f>Summary!H490</f>
        <v>6.9564361572265625</v>
      </c>
      <c r="H60" s="68">
        <f>Summary!I490</f>
        <v>736.21051025390625</v>
      </c>
      <c r="I60" s="68">
        <f t="shared" si="1"/>
        <v>333.93919776708987</v>
      </c>
      <c r="J60" s="14">
        <f>Summary!J490</f>
        <v>26</v>
      </c>
      <c r="K60" s="68">
        <f>Summary!K490</f>
        <v>37.082389831542969</v>
      </c>
      <c r="L60" s="68">
        <f t="shared" si="2"/>
        <v>16.82027536846924</v>
      </c>
      <c r="M60" s="15">
        <f>Summary!L490</f>
        <v>4</v>
      </c>
      <c r="N60" s="68">
        <f>Summary!M490</f>
        <v>0</v>
      </c>
      <c r="O60" s="69">
        <f>Summary!N490</f>
        <v>4.95</v>
      </c>
      <c r="P60" s="15">
        <f>Summary!O490</f>
        <v>69.3</v>
      </c>
    </row>
    <row r="61" spans="1:16" x14ac:dyDescent="0.2">
      <c r="A61" s="154">
        <f>IF(Summary!P491=1, Summary!A491,CONCATENATE((Summary!A491), "*"))</f>
        <v>3061</v>
      </c>
      <c r="B61" s="9">
        <f>Summary!D491</f>
        <v>43315</v>
      </c>
      <c r="C61" s="6">
        <f>Summary!E491</f>
        <v>554982</v>
      </c>
      <c r="D61" s="6">
        <f>Summary!F491</f>
        <v>-1340228</v>
      </c>
      <c r="E61" s="7">
        <f>Summary!G491</f>
        <v>157</v>
      </c>
      <c r="F61" s="167">
        <f t="shared" si="3"/>
        <v>287.1216</v>
      </c>
      <c r="G61" s="55">
        <f>Summary!H491</f>
        <v>6.9564361572265625</v>
      </c>
      <c r="H61" s="68">
        <f>Summary!I491</f>
        <v>1209.1021728515625</v>
      </c>
      <c r="I61" s="68">
        <f t="shared" si="1"/>
        <v>548.43907278808592</v>
      </c>
      <c r="J61" s="14">
        <f>Summary!J491</f>
        <v>43</v>
      </c>
      <c r="K61" s="68">
        <f>Summary!K491</f>
        <v>9.7375946044921875</v>
      </c>
      <c r="L61" s="68">
        <f t="shared" si="2"/>
        <v>4.4168950118408201</v>
      </c>
      <c r="M61" s="15">
        <f>Summary!L491</f>
        <v>1</v>
      </c>
      <c r="N61" s="68">
        <f>Summary!M491</f>
        <v>64.349999999999994</v>
      </c>
      <c r="O61" s="69">
        <f>Summary!N491</f>
        <v>24.75</v>
      </c>
      <c r="P61" s="15">
        <f>Summary!O491</f>
        <v>0</v>
      </c>
    </row>
    <row r="62" spans="1:16" x14ac:dyDescent="0.2">
      <c r="A62" s="154" t="str">
        <f>IF(Summary!P492=1, Summary!A492,CONCATENATE((Summary!A492), "*"))</f>
        <v>3062*</v>
      </c>
      <c r="B62" s="9">
        <f>Summary!D492</f>
        <v>43307</v>
      </c>
      <c r="C62" s="6">
        <f>Summary!E492</f>
        <v>555017</v>
      </c>
      <c r="D62" s="6">
        <f>Summary!F492</f>
        <v>-1343697</v>
      </c>
      <c r="E62" s="7">
        <f>Summary!G492</f>
        <v>87</v>
      </c>
      <c r="F62" s="167">
        <f t="shared" si="3"/>
        <v>159.10560000000001</v>
      </c>
      <c r="G62" s="55">
        <f>Summary!H492</f>
        <v>6.9564361572265625</v>
      </c>
      <c r="H62" s="68">
        <f>Summary!I492</f>
        <v>1272.144287109375</v>
      </c>
      <c r="I62" s="68">
        <f t="shared" si="1"/>
        <v>577.03447147851557</v>
      </c>
      <c r="J62" s="14">
        <f>Summary!J492</f>
        <v>38</v>
      </c>
      <c r="K62" s="68">
        <f>Summary!K492</f>
        <v>54.766956329345703</v>
      </c>
      <c r="L62" s="68">
        <f t="shared" si="2"/>
        <v>24.841853255340578</v>
      </c>
      <c r="M62" s="15">
        <f>Summary!L492</f>
        <v>7</v>
      </c>
      <c r="N62" s="68">
        <f>Summary!M492</f>
        <v>5</v>
      </c>
      <c r="O62" s="69">
        <f>Summary!N492</f>
        <v>10</v>
      </c>
      <c r="P62" s="15">
        <f>Summary!O492</f>
        <v>44</v>
      </c>
    </row>
    <row r="63" spans="1:16" x14ac:dyDescent="0.2">
      <c r="A63" s="154" t="str">
        <f>IF(Summary!P493=1, Summary!A493,CONCATENATE((Summary!A493), "*"))</f>
        <v>3063*</v>
      </c>
      <c r="B63" s="9">
        <f>Summary!D493</f>
        <v>43307</v>
      </c>
      <c r="C63" s="6">
        <f>Summary!E493</f>
        <v>554980</v>
      </c>
      <c r="D63" s="6">
        <f>Summary!F493</f>
        <v>-1345473</v>
      </c>
      <c r="E63" s="7">
        <f>Summary!G493</f>
        <v>100</v>
      </c>
      <c r="F63" s="167">
        <f t="shared" si="3"/>
        <v>182.88</v>
      </c>
      <c r="G63" s="55">
        <f>Summary!H493</f>
        <v>6.9564361572265625</v>
      </c>
      <c r="H63" s="68">
        <f>Summary!I493</f>
        <v>2276.40869140625</v>
      </c>
      <c r="I63" s="68">
        <f t="shared" si="1"/>
        <v>1032.5607711523437</v>
      </c>
      <c r="J63" s="14">
        <f>Summary!J493</f>
        <v>66</v>
      </c>
      <c r="K63" s="68">
        <f>Summary!K493</f>
        <v>105.65536499023437</v>
      </c>
      <c r="L63" s="68">
        <f t="shared" si="2"/>
        <v>47.924428316650392</v>
      </c>
      <c r="M63" s="15">
        <f>Summary!L493</f>
        <v>13</v>
      </c>
      <c r="N63" s="68">
        <f>Summary!M493</f>
        <v>4</v>
      </c>
      <c r="O63" s="69">
        <f>Summary!N493</f>
        <v>7</v>
      </c>
      <c r="P63" s="15">
        <f>Summary!O493</f>
        <v>49</v>
      </c>
    </row>
    <row r="64" spans="1:16" x14ac:dyDescent="0.2">
      <c r="A64" s="154" t="str">
        <f>IF(Summary!P494=1, Summary!A494,CONCATENATE((Summary!A494), "*"))</f>
        <v>3064*</v>
      </c>
      <c r="B64" s="9">
        <f>Summary!D494</f>
        <v>43296</v>
      </c>
      <c r="C64" s="6">
        <f>Summary!E494</f>
        <v>555007</v>
      </c>
      <c r="D64" s="6">
        <f>Summary!F494</f>
        <v>-1351268</v>
      </c>
      <c r="E64" s="7">
        <f>Summary!G494</f>
        <v>132</v>
      </c>
      <c r="F64" s="167">
        <f t="shared" si="3"/>
        <v>241.4016</v>
      </c>
      <c r="G64" s="55">
        <f>Summary!H494</f>
        <v>6.88616943359375</v>
      </c>
      <c r="H64" s="68">
        <f>Summary!I494</f>
        <v>6110.20654296875</v>
      </c>
      <c r="I64" s="68">
        <f t="shared" si="1"/>
        <v>2771.5408062382812</v>
      </c>
      <c r="J64" s="14">
        <f>Summary!J494</f>
        <v>205</v>
      </c>
      <c r="K64" s="68">
        <f>Summary!K494</f>
        <v>50.072139739990234</v>
      </c>
      <c r="L64" s="68">
        <f t="shared" si="2"/>
        <v>22.712322008941651</v>
      </c>
      <c r="M64" s="15">
        <f>Summary!L494</f>
        <v>6</v>
      </c>
      <c r="N64" s="68">
        <f>Summary!M494</f>
        <v>45</v>
      </c>
      <c r="O64" s="69">
        <f>Summary!N494</f>
        <v>0</v>
      </c>
      <c r="P64" s="15">
        <f>Summary!O494</f>
        <v>35</v>
      </c>
    </row>
    <row r="65" spans="1:16" x14ac:dyDescent="0.2">
      <c r="A65" s="154">
        <f>IF(Summary!P495=1, Summary!A495,CONCATENATE((Summary!A495), "*"))</f>
        <v>3065</v>
      </c>
      <c r="B65" s="9">
        <f>Summary!D495</f>
        <v>43314</v>
      </c>
      <c r="C65" s="6">
        <f>Summary!E495</f>
        <v>555441</v>
      </c>
      <c r="D65" s="6">
        <f>Summary!F495</f>
        <v>-1333518</v>
      </c>
      <c r="E65" s="7">
        <f>Summary!G495</f>
        <v>54</v>
      </c>
      <c r="F65" s="167">
        <f t="shared" si="3"/>
        <v>98.755200000000002</v>
      </c>
      <c r="G65" s="55">
        <f>Summary!H495</f>
        <v>6.9564361572265625</v>
      </c>
      <c r="H65" s="68">
        <f>Summary!I495</f>
        <v>359.87448120117187</v>
      </c>
      <c r="I65" s="68">
        <f t="shared" si="1"/>
        <v>163.23618567700194</v>
      </c>
      <c r="J65" s="14">
        <f>Summary!J495</f>
        <v>9</v>
      </c>
      <c r="K65" s="68">
        <f>Summary!K495</f>
        <v>6.8899641036987305</v>
      </c>
      <c r="L65" s="68">
        <f t="shared" si="2"/>
        <v>3.1252325977249145</v>
      </c>
      <c r="M65" s="15">
        <f>Summary!L495</f>
        <v>1</v>
      </c>
      <c r="N65" s="68">
        <f>Summary!M495</f>
        <v>0</v>
      </c>
      <c r="O65" s="69">
        <f>Summary!N495</f>
        <v>0</v>
      </c>
      <c r="P65" s="15">
        <f>Summary!O495</f>
        <v>4.95</v>
      </c>
    </row>
    <row r="66" spans="1:16" x14ac:dyDescent="0.2">
      <c r="A66" s="154">
        <f>IF(Summary!P496=1, Summary!A496,CONCATENATE((Summary!A496), "*"))</f>
        <v>3066</v>
      </c>
      <c r="B66" s="9">
        <f>Summary!D496</f>
        <v>43316</v>
      </c>
      <c r="C66" s="6">
        <f>Summary!E496</f>
        <v>555959</v>
      </c>
      <c r="D66" s="6">
        <f>Summary!F496</f>
        <v>-1340175</v>
      </c>
      <c r="E66" s="7">
        <f>Summary!G496</f>
        <v>45</v>
      </c>
      <c r="F66" s="167">
        <f t="shared" si="3"/>
        <v>82.295999999999992</v>
      </c>
      <c r="G66" s="55">
        <f>Summary!H496</f>
        <v>6.9564361572265625</v>
      </c>
      <c r="H66" s="68">
        <f>Summary!I496</f>
        <v>2021.6944580078125</v>
      </c>
      <c r="I66" s="68">
        <f t="shared" si="1"/>
        <v>917.02443259667973</v>
      </c>
      <c r="J66" s="14">
        <f>Summary!J496</f>
        <v>70</v>
      </c>
      <c r="K66" s="68">
        <f>Summary!K496</f>
        <v>228.52964782714844</v>
      </c>
      <c r="L66" s="68">
        <f t="shared" si="2"/>
        <v>103.65922001721191</v>
      </c>
      <c r="M66" s="15">
        <f>Summary!L496</f>
        <v>29</v>
      </c>
      <c r="N66" s="68">
        <f>Summary!M496</f>
        <v>0</v>
      </c>
      <c r="O66" s="69">
        <f>Summary!N496</f>
        <v>0</v>
      </c>
      <c r="P66" s="15">
        <f>Summary!O496</f>
        <v>0</v>
      </c>
    </row>
    <row r="67" spans="1:16" x14ac:dyDescent="0.2">
      <c r="A67" s="154">
        <f>IF(Summary!P497=1, Summary!A497,CONCATENATE((Summary!A497), "*"))</f>
        <v>3067</v>
      </c>
      <c r="B67" s="9">
        <f>Summary!D497</f>
        <v>43324</v>
      </c>
      <c r="C67" s="6">
        <f>Summary!E497</f>
        <v>555978</v>
      </c>
      <c r="D67" s="6">
        <f>Summary!F497</f>
        <v>-1343785</v>
      </c>
      <c r="E67" s="7">
        <f>Summary!G497</f>
        <v>37</v>
      </c>
      <c r="F67" s="167">
        <f t="shared" si="3"/>
        <v>67.665599999999998</v>
      </c>
      <c r="G67" s="55">
        <f>Summary!H497</f>
        <v>7.0267033576965332</v>
      </c>
      <c r="H67" s="68">
        <f>Summary!I497</f>
        <v>2322.538818359375</v>
      </c>
      <c r="I67" s="68">
        <f t="shared" si="1"/>
        <v>1053.4850276972657</v>
      </c>
      <c r="J67" s="14">
        <f>Summary!J497</f>
        <v>55</v>
      </c>
      <c r="K67" s="68">
        <f>Summary!K497</f>
        <v>35.605941772460938</v>
      </c>
      <c r="L67" s="68">
        <f t="shared" si="2"/>
        <v>16.150570340454102</v>
      </c>
      <c r="M67" s="15">
        <f>Summary!L497</f>
        <v>6</v>
      </c>
      <c r="N67" s="68">
        <f>Summary!M497</f>
        <v>0</v>
      </c>
      <c r="O67" s="69">
        <f>Summary!N497</f>
        <v>0</v>
      </c>
      <c r="P67" s="15">
        <f>Summary!O497</f>
        <v>65</v>
      </c>
    </row>
    <row r="68" spans="1:16" x14ac:dyDescent="0.2">
      <c r="A68" s="154">
        <f>IF(Summary!P498=1, Summary!A498,CONCATENATE((Summary!A498), "*"))</f>
        <v>3068</v>
      </c>
      <c r="B68" s="9">
        <f>Summary!D498</f>
        <v>43324</v>
      </c>
      <c r="C68" s="6">
        <f>Summary!E498</f>
        <v>555953</v>
      </c>
      <c r="D68" s="6">
        <f>Summary!F498</f>
        <v>-1343785</v>
      </c>
      <c r="E68" s="7">
        <f>Summary!G498</f>
        <v>198</v>
      </c>
      <c r="F68" s="167">
        <f t="shared" si="3"/>
        <v>362.10239999999999</v>
      </c>
      <c r="G68" s="55">
        <f>Summary!H498</f>
        <v>6.88616943359375</v>
      </c>
      <c r="H68" s="68">
        <f>Summary!I498</f>
        <v>3882.063720703125</v>
      </c>
      <c r="I68" s="68">
        <f t="shared" ref="I68:I131" si="4">H68*0.453592</f>
        <v>1760.8730472011719</v>
      </c>
      <c r="J68" s="14">
        <f>Summary!J498</f>
        <v>91</v>
      </c>
      <c r="K68" s="68">
        <f>Summary!K498</f>
        <v>7.8786296844482422</v>
      </c>
      <c r="L68" s="68">
        <f t="shared" ref="L68:L131" si="5">K68*0.453592</f>
        <v>3.573683395828247</v>
      </c>
      <c r="M68" s="15">
        <f>Summary!L498</f>
        <v>1</v>
      </c>
      <c r="N68" s="68">
        <f>Summary!M498</f>
        <v>151.9</v>
      </c>
      <c r="O68" s="69">
        <f>Summary!N498</f>
        <v>0</v>
      </c>
      <c r="P68" s="15">
        <f>Summary!O498</f>
        <v>73.5</v>
      </c>
    </row>
    <row r="69" spans="1:16" x14ac:dyDescent="0.2">
      <c r="A69" s="154" t="str">
        <f>IF(Summary!P499=1, Summary!A499,CONCATENATE((Summary!A499), "*"))</f>
        <v>3069*</v>
      </c>
      <c r="B69" s="9">
        <f>Summary!D499</f>
        <v>43307</v>
      </c>
      <c r="C69" s="6">
        <f>Summary!E499</f>
        <v>555954</v>
      </c>
      <c r="D69" s="6">
        <f>Summary!F499</f>
        <v>-1345506</v>
      </c>
      <c r="E69" s="7">
        <f>Summary!G499</f>
        <v>199</v>
      </c>
      <c r="F69" s="167">
        <f t="shared" si="3"/>
        <v>363.93119999999999</v>
      </c>
      <c r="G69" s="55">
        <f>Summary!H499</f>
        <v>6.9564361572265625</v>
      </c>
      <c r="H69" s="68">
        <f>Summary!I499</f>
        <v>1968.5107421875</v>
      </c>
      <c r="I69" s="68">
        <f t="shared" si="4"/>
        <v>892.90072457031249</v>
      </c>
      <c r="J69" s="14">
        <f>Summary!J499</f>
        <v>46</v>
      </c>
      <c r="K69" s="68">
        <f>Summary!K499</f>
        <v>0</v>
      </c>
      <c r="L69" s="68">
        <f t="shared" si="5"/>
        <v>0</v>
      </c>
      <c r="M69" s="15">
        <f>Summary!L499</f>
        <v>0</v>
      </c>
      <c r="N69" s="68">
        <f>Summary!M499</f>
        <v>55</v>
      </c>
      <c r="O69" s="69">
        <f>Summary!N499</f>
        <v>0</v>
      </c>
      <c r="P69" s="15">
        <f>Summary!O499</f>
        <v>42</v>
      </c>
    </row>
    <row r="70" spans="1:16" x14ac:dyDescent="0.2">
      <c r="A70" s="154">
        <f>IF(Summary!P500=1, Summary!A500,CONCATENATE((Summary!A500), "*"))</f>
        <v>3071</v>
      </c>
      <c r="B70" s="9">
        <f>Summary!D500</f>
        <v>43313</v>
      </c>
      <c r="C70" s="6">
        <f>Summary!E500</f>
        <v>560947</v>
      </c>
      <c r="D70" s="6">
        <f>Summary!F500</f>
        <v>-1334381</v>
      </c>
      <c r="E70" s="7">
        <f>Summary!G500</f>
        <v>171</v>
      </c>
      <c r="F70" s="167">
        <f t="shared" si="3"/>
        <v>312.72480000000002</v>
      </c>
      <c r="G70" s="55">
        <f>Summary!H500</f>
        <v>6.9564361572265625</v>
      </c>
      <c r="H70" s="68">
        <f>Summary!I500</f>
        <v>2202.94677734375</v>
      </c>
      <c r="I70" s="68">
        <f t="shared" si="4"/>
        <v>999.23903462890621</v>
      </c>
      <c r="J70" s="14">
        <f>Summary!J500</f>
        <v>59</v>
      </c>
      <c r="K70" s="68">
        <f>Summary!K500</f>
        <v>35.079185485839844</v>
      </c>
      <c r="L70" s="68">
        <f t="shared" si="5"/>
        <v>15.911637902893066</v>
      </c>
      <c r="M70" s="15">
        <f>Summary!L500</f>
        <v>5</v>
      </c>
      <c r="N70" s="68">
        <f>Summary!M500</f>
        <v>19.8</v>
      </c>
      <c r="O70" s="69">
        <f>Summary!N500</f>
        <v>29.7</v>
      </c>
      <c r="P70" s="15">
        <f>Summary!O500</f>
        <v>4.95</v>
      </c>
    </row>
    <row r="71" spans="1:16" x14ac:dyDescent="0.2">
      <c r="A71" s="154" t="str">
        <f>IF(Summary!P501=1, Summary!A501,CONCATENATE((Summary!A501), "*"))</f>
        <v>3072*</v>
      </c>
      <c r="B71" s="9">
        <f>Summary!D501</f>
        <v>43327</v>
      </c>
      <c r="C71" s="6">
        <f>Summary!E501</f>
        <v>560978</v>
      </c>
      <c r="D71" s="6">
        <f>Summary!F501</f>
        <v>-1341982</v>
      </c>
      <c r="E71" s="7">
        <f>Summary!G501</f>
        <v>76</v>
      </c>
      <c r="F71" s="167">
        <f t="shared" si="3"/>
        <v>138.9888</v>
      </c>
      <c r="G71" s="55">
        <f>Summary!H501</f>
        <v>6.8159022331237793</v>
      </c>
      <c r="H71" s="68">
        <f>Summary!I501</f>
        <v>8180.81787109375</v>
      </c>
      <c r="I71" s="68">
        <f t="shared" si="4"/>
        <v>3710.7535397851561</v>
      </c>
      <c r="J71" s="14">
        <f>Summary!J501</f>
        <v>370</v>
      </c>
      <c r="K71" s="68">
        <f>Summary!K501</f>
        <v>256.66217041015625</v>
      </c>
      <c r="L71" s="68">
        <f t="shared" si="5"/>
        <v>116.4199072006836</v>
      </c>
      <c r="M71" s="15">
        <f>Summary!L501</f>
        <v>28</v>
      </c>
      <c r="N71" s="68">
        <f>Summary!M501</f>
        <v>0</v>
      </c>
      <c r="O71" s="69">
        <f>Summary!N501</f>
        <v>1</v>
      </c>
      <c r="P71" s="15">
        <f>Summary!O501</f>
        <v>16</v>
      </c>
    </row>
    <row r="72" spans="1:16" x14ac:dyDescent="0.2">
      <c r="A72" s="154" t="str">
        <f>IF(Summary!P502=1, Summary!A502,CONCATENATE((Summary!A502), "*"))</f>
        <v>3073*</v>
      </c>
      <c r="B72" s="9">
        <f>Summary!D502</f>
        <v>43327</v>
      </c>
      <c r="C72" s="6">
        <f>Summary!E502</f>
        <v>560955</v>
      </c>
      <c r="D72" s="6">
        <f>Summary!F502</f>
        <v>-1343787</v>
      </c>
      <c r="E72" s="7">
        <f>Summary!G502</f>
        <v>137</v>
      </c>
      <c r="F72" s="167">
        <f t="shared" si="3"/>
        <v>250.54560000000001</v>
      </c>
      <c r="G72" s="55">
        <f>Summary!H502</f>
        <v>6.88616943359375</v>
      </c>
      <c r="H72" s="68">
        <f>Summary!I502</f>
        <v>4821.39111328125</v>
      </c>
      <c r="I72" s="68">
        <f t="shared" si="4"/>
        <v>2186.9444378554685</v>
      </c>
      <c r="J72" s="14">
        <f>Summary!J502</f>
        <v>136</v>
      </c>
      <c r="K72" s="68">
        <f>Summary!K502</f>
        <v>45.019691467285156</v>
      </c>
      <c r="L72" s="68">
        <f t="shared" si="5"/>
        <v>20.420571892028807</v>
      </c>
      <c r="M72" s="15">
        <f>Summary!L502</f>
        <v>5</v>
      </c>
      <c r="N72" s="68">
        <f>Summary!M502</f>
        <v>21</v>
      </c>
      <c r="O72" s="69">
        <f>Summary!N502</f>
        <v>3</v>
      </c>
      <c r="P72" s="15">
        <f>Summary!O502</f>
        <v>25</v>
      </c>
    </row>
    <row r="73" spans="1:16" x14ac:dyDescent="0.2">
      <c r="A73" s="154">
        <f>IF(Summary!P503=1, Summary!A503,CONCATENATE((Summary!A503), "*"))</f>
        <v>3076</v>
      </c>
      <c r="B73" s="9">
        <f>Summary!D503</f>
        <v>43313</v>
      </c>
      <c r="C73" s="6">
        <f>Summary!E503</f>
        <v>561946</v>
      </c>
      <c r="D73" s="6">
        <f>Summary!F503</f>
        <v>-1334370</v>
      </c>
      <c r="E73" s="7">
        <f>Summary!G503</f>
        <v>93</v>
      </c>
      <c r="F73" s="167">
        <f t="shared" si="3"/>
        <v>170.07839999999999</v>
      </c>
      <c r="G73" s="55">
        <f>Summary!H503</f>
        <v>6.9564361572265625</v>
      </c>
      <c r="H73" s="68">
        <f>Summary!I503</f>
        <v>547.4622802734375</v>
      </c>
      <c r="I73" s="68">
        <f t="shared" si="4"/>
        <v>248.32451063378906</v>
      </c>
      <c r="J73" s="14">
        <f>Summary!J503</f>
        <v>14</v>
      </c>
      <c r="K73" s="68">
        <f>Summary!K503</f>
        <v>20.658466339111328</v>
      </c>
      <c r="L73" s="68">
        <f t="shared" si="5"/>
        <v>9.3705150636901848</v>
      </c>
      <c r="M73" s="15">
        <f>Summary!L503</f>
        <v>3</v>
      </c>
      <c r="N73" s="68">
        <f>Summary!M503</f>
        <v>9.9</v>
      </c>
      <c r="O73" s="69">
        <f>Summary!N503</f>
        <v>4.95</v>
      </c>
      <c r="P73" s="15">
        <f>Summary!O503</f>
        <v>9.9</v>
      </c>
    </row>
    <row r="74" spans="1:16" x14ac:dyDescent="0.2">
      <c r="A74" s="154">
        <f>IF(Summary!P504=1, Summary!A504,CONCATENATE((Summary!A504), "*"))</f>
        <v>3077</v>
      </c>
      <c r="B74" s="9">
        <f>Summary!D504</f>
        <v>43323</v>
      </c>
      <c r="C74" s="6">
        <f>Summary!E504</f>
        <v>561954</v>
      </c>
      <c r="D74" s="6">
        <f>Summary!F504</f>
        <v>-1341974</v>
      </c>
      <c r="E74" s="7">
        <f>Summary!G504</f>
        <v>83</v>
      </c>
      <c r="F74" s="167">
        <f t="shared" si="3"/>
        <v>151.79040000000001</v>
      </c>
      <c r="G74" s="55">
        <f>Summary!H504</f>
        <v>7.0267033576965332</v>
      </c>
      <c r="H74" s="68">
        <f>Summary!I504</f>
        <v>1661.423095703125</v>
      </c>
      <c r="I74" s="68">
        <f t="shared" si="4"/>
        <v>753.60822482617186</v>
      </c>
      <c r="J74" s="14">
        <f>Summary!J504</f>
        <v>60</v>
      </c>
      <c r="K74" s="68">
        <f>Summary!K504</f>
        <v>64.873374938964844</v>
      </c>
      <c r="L74" s="68">
        <f t="shared" si="5"/>
        <v>29.42604388531494</v>
      </c>
      <c r="M74" s="15">
        <f>Summary!L504</f>
        <v>9</v>
      </c>
      <c r="N74" s="68">
        <f>Summary!M504</f>
        <v>5</v>
      </c>
      <c r="O74" s="69">
        <f>Summary!N504</f>
        <v>5</v>
      </c>
      <c r="P74" s="15">
        <f>Summary!O504</f>
        <v>40</v>
      </c>
    </row>
    <row r="75" spans="1:16" x14ac:dyDescent="0.2">
      <c r="A75" s="154" t="str">
        <f>IF(Summary!P505=1, Summary!A505,CONCATENATE((Summary!A505), "*"))</f>
        <v>3078*</v>
      </c>
      <c r="B75" s="9">
        <f>Summary!D505</f>
        <v>43295</v>
      </c>
      <c r="C75" s="6">
        <f>Summary!E505</f>
        <v>562009</v>
      </c>
      <c r="D75" s="6">
        <f>Summary!F505</f>
        <v>-1345577</v>
      </c>
      <c r="E75" s="7">
        <f>Summary!G505</f>
        <v>60</v>
      </c>
      <c r="F75" s="167">
        <f t="shared" si="3"/>
        <v>109.72799999999999</v>
      </c>
      <c r="G75" s="55">
        <f>Summary!H505</f>
        <v>7.0267033576965332</v>
      </c>
      <c r="H75" s="68">
        <f>Summary!I505</f>
        <v>1219.5738525390625</v>
      </c>
      <c r="I75" s="68">
        <f t="shared" si="4"/>
        <v>553.1889429208984</v>
      </c>
      <c r="J75" s="14">
        <f>Summary!J505</f>
        <v>30</v>
      </c>
      <c r="K75" s="68">
        <f>Summary!K505</f>
        <v>37.729709625244141</v>
      </c>
      <c r="L75" s="68">
        <f t="shared" si="5"/>
        <v>17.113894448333738</v>
      </c>
      <c r="M75" s="15">
        <f>Summary!L505</f>
        <v>5</v>
      </c>
      <c r="N75" s="68">
        <f>Summary!M505</f>
        <v>8</v>
      </c>
      <c r="O75" s="69">
        <f>Summary!N505</f>
        <v>2</v>
      </c>
      <c r="P75" s="15">
        <f>Summary!O505</f>
        <v>41</v>
      </c>
    </row>
    <row r="76" spans="1:16" x14ac:dyDescent="0.2">
      <c r="A76" s="154" t="str">
        <f>IF(Summary!P506=1, Summary!A506,CONCATENATE((Summary!A506), "*"))</f>
        <v>3079*</v>
      </c>
      <c r="B76" s="9">
        <f>Summary!D506</f>
        <v>43292</v>
      </c>
      <c r="C76" s="6">
        <f>Summary!E506</f>
        <v>561949</v>
      </c>
      <c r="D76" s="6">
        <f>Summary!F506</f>
        <v>-1351415</v>
      </c>
      <c r="E76" s="7">
        <f>Summary!G506</f>
        <v>89</v>
      </c>
      <c r="F76" s="167">
        <f t="shared" si="3"/>
        <v>162.76320000000001</v>
      </c>
      <c r="G76" s="55">
        <f>Summary!H506</f>
        <v>6.88616943359375</v>
      </c>
      <c r="H76" s="68">
        <f>Summary!I506</f>
        <v>2192.628662109375</v>
      </c>
      <c r="I76" s="68">
        <f t="shared" si="4"/>
        <v>994.55882010351559</v>
      </c>
      <c r="J76" s="14">
        <f>Summary!J506</f>
        <v>91</v>
      </c>
      <c r="K76" s="68">
        <f>Summary!K506</f>
        <v>160.57708740234375</v>
      </c>
      <c r="L76" s="68">
        <f t="shared" si="5"/>
        <v>72.836482229003906</v>
      </c>
      <c r="M76" s="15">
        <f>Summary!L506</f>
        <v>19</v>
      </c>
      <c r="N76" s="68">
        <f>Summary!M506</f>
        <v>3</v>
      </c>
      <c r="O76" s="69">
        <f>Summary!N506</f>
        <v>3</v>
      </c>
      <c r="P76" s="15">
        <f>Summary!O506</f>
        <v>15</v>
      </c>
    </row>
    <row r="77" spans="1:16" x14ac:dyDescent="0.2">
      <c r="A77" s="154" t="str">
        <f>IF(Summary!P507=1, Summary!A507,CONCATENATE((Summary!A507), "*"))</f>
        <v>3080*</v>
      </c>
      <c r="B77" s="9">
        <f>Summary!D507</f>
        <v>43292</v>
      </c>
      <c r="C77" s="6">
        <f>Summary!E507</f>
        <v>562002</v>
      </c>
      <c r="D77" s="6">
        <f>Summary!F507</f>
        <v>-1353135</v>
      </c>
      <c r="E77" s="7">
        <f>Summary!G507</f>
        <v>108</v>
      </c>
      <c r="F77" s="167">
        <f t="shared" si="3"/>
        <v>197.5104</v>
      </c>
      <c r="G77" s="55">
        <f>Summary!H507</f>
        <v>6.9564361572265625</v>
      </c>
      <c r="H77" s="68">
        <f>Summary!I507</f>
        <v>1879.1295166015625</v>
      </c>
      <c r="I77" s="68">
        <f t="shared" si="4"/>
        <v>852.35811569433588</v>
      </c>
      <c r="J77" s="14">
        <f>Summary!J507</f>
        <v>92</v>
      </c>
      <c r="K77" s="68">
        <f>Summary!K507</f>
        <v>132.244873046875</v>
      </c>
      <c r="L77" s="68">
        <f t="shared" si="5"/>
        <v>59.985216455078124</v>
      </c>
      <c r="M77" s="15">
        <f>Summary!L507</f>
        <v>16</v>
      </c>
      <c r="N77" s="68">
        <f>Summary!M507</f>
        <v>13</v>
      </c>
      <c r="O77" s="69">
        <f>Summary!N507</f>
        <v>1</v>
      </c>
      <c r="P77" s="15">
        <f>Summary!O507</f>
        <v>2</v>
      </c>
    </row>
    <row r="78" spans="1:16" x14ac:dyDescent="0.2">
      <c r="A78" s="154">
        <f>IF(Summary!P508=1, Summary!A508,CONCATENATE((Summary!A508), "*"))</f>
        <v>3081</v>
      </c>
      <c r="B78" s="9">
        <f>Summary!D508</f>
        <v>43313</v>
      </c>
      <c r="C78" s="6">
        <f>Summary!E508</f>
        <v>562878</v>
      </c>
      <c r="D78" s="6">
        <f>Summary!F508</f>
        <v>-1334373</v>
      </c>
      <c r="E78" s="7">
        <f>Summary!G508</f>
        <v>51</v>
      </c>
      <c r="F78" s="167">
        <f t="shared" si="3"/>
        <v>93.268799999999999</v>
      </c>
      <c r="G78" s="55">
        <f>Summary!H508</f>
        <v>6.9564361572265625</v>
      </c>
      <c r="H78" s="68">
        <f>Summary!I508</f>
        <v>2130.204345703125</v>
      </c>
      <c r="I78" s="68">
        <f t="shared" si="4"/>
        <v>966.24364957617183</v>
      </c>
      <c r="J78" s="14">
        <f>Summary!J508</f>
        <v>53</v>
      </c>
      <c r="K78" s="68">
        <f>Summary!K508</f>
        <v>17.222492218017578</v>
      </c>
      <c r="L78" s="68">
        <f t="shared" si="5"/>
        <v>7.8119846901550289</v>
      </c>
      <c r="M78" s="15">
        <f>Summary!L508</f>
        <v>2</v>
      </c>
      <c r="N78" s="68">
        <f>Summary!M508</f>
        <v>19.8</v>
      </c>
      <c r="O78" s="69">
        <f>Summary!N508</f>
        <v>34.65</v>
      </c>
      <c r="P78" s="15">
        <f>Summary!O508</f>
        <v>9.9</v>
      </c>
    </row>
    <row r="79" spans="1:16" x14ac:dyDescent="0.2">
      <c r="A79" s="154">
        <f>IF(Summary!P509=1, Summary!A509,CONCATENATE((Summary!A509), "*"))</f>
        <v>3082</v>
      </c>
      <c r="B79" s="9">
        <f>Summary!D509</f>
        <v>43323</v>
      </c>
      <c r="C79" s="6">
        <f>Summary!E509</f>
        <v>562982</v>
      </c>
      <c r="D79" s="6">
        <f>Summary!F509</f>
        <v>-1341980</v>
      </c>
      <c r="E79" s="7">
        <f>Summary!G509</f>
        <v>55</v>
      </c>
      <c r="F79" s="167">
        <f t="shared" si="3"/>
        <v>100.584</v>
      </c>
      <c r="G79" s="55">
        <f>Summary!H509</f>
        <v>6.88616943359375</v>
      </c>
      <c r="H79" s="68">
        <f>Summary!I509</f>
        <v>1428.6038818359375</v>
      </c>
      <c r="I79" s="68">
        <f t="shared" si="4"/>
        <v>648.00329196972655</v>
      </c>
      <c r="J79" s="14">
        <f>Summary!J509</f>
        <v>64</v>
      </c>
      <c r="K79" s="68">
        <f>Summary!K509</f>
        <v>400.1998291015625</v>
      </c>
      <c r="L79" s="68">
        <f t="shared" si="5"/>
        <v>181.52744088183593</v>
      </c>
      <c r="M79" s="15">
        <f>Summary!L509</f>
        <v>46</v>
      </c>
      <c r="N79" s="68">
        <f>Summary!M509</f>
        <v>0</v>
      </c>
      <c r="O79" s="69">
        <f>Summary!N509</f>
        <v>0</v>
      </c>
      <c r="P79" s="15">
        <f>Summary!O509</f>
        <v>24.154929577464788</v>
      </c>
    </row>
    <row r="80" spans="1:16" x14ac:dyDescent="0.2">
      <c r="A80" s="154" t="str">
        <f>IF(Summary!P510=1, Summary!A510,CONCATENATE((Summary!A510), "*"))</f>
        <v>3083*</v>
      </c>
      <c r="B80" s="9">
        <f>Summary!D510</f>
        <v>43291</v>
      </c>
      <c r="C80" s="6">
        <f>Summary!E510</f>
        <v>563002</v>
      </c>
      <c r="D80" s="6">
        <f>Summary!F510</f>
        <v>-1351453</v>
      </c>
      <c r="E80" s="7">
        <f>Summary!G510</f>
        <v>58</v>
      </c>
      <c r="F80" s="167">
        <f t="shared" si="3"/>
        <v>106.07039999999999</v>
      </c>
      <c r="G80" s="55">
        <f>Summary!H510</f>
        <v>6.9564361572265625</v>
      </c>
      <c r="H80" s="68">
        <f>Summary!I510</f>
        <v>1378.15185546875</v>
      </c>
      <c r="I80" s="68">
        <f t="shared" si="4"/>
        <v>625.1186564257813</v>
      </c>
      <c r="J80" s="14">
        <f>Summary!J510</f>
        <v>57</v>
      </c>
      <c r="K80" s="68">
        <f>Summary!K510</f>
        <v>320.65261840820312</v>
      </c>
      <c r="L80" s="68">
        <f t="shared" si="5"/>
        <v>145.44546248901366</v>
      </c>
      <c r="M80" s="15">
        <f>Summary!L510</f>
        <v>42</v>
      </c>
      <c r="N80" s="68">
        <f>Summary!M510</f>
        <v>2</v>
      </c>
      <c r="O80" s="69">
        <f>Summary!N510</f>
        <v>1</v>
      </c>
      <c r="P80" s="15">
        <f>Summary!O510</f>
        <v>24</v>
      </c>
    </row>
    <row r="81" spans="1:16" x14ac:dyDescent="0.2">
      <c r="A81" s="154" t="str">
        <f>IF(Summary!P511=1, Summary!A511,CONCATENATE((Summary!A511), "*"))</f>
        <v>3084*</v>
      </c>
      <c r="B81" s="9">
        <f>Summary!D511</f>
        <v>43291</v>
      </c>
      <c r="C81" s="6">
        <f>Summary!E511</f>
        <v>562980</v>
      </c>
      <c r="D81" s="6">
        <f>Summary!F511</f>
        <v>-1353268</v>
      </c>
      <c r="E81" s="7">
        <f>Summary!G511</f>
        <v>84</v>
      </c>
      <c r="F81" s="167">
        <f t="shared" si="3"/>
        <v>153.61920000000001</v>
      </c>
      <c r="G81" s="55">
        <f>Summary!H511</f>
        <v>7.0267033576965332</v>
      </c>
      <c r="H81" s="68">
        <f>Summary!I511</f>
        <v>3012.92041015625</v>
      </c>
      <c r="I81" s="68">
        <f t="shared" si="4"/>
        <v>1366.6365946835938</v>
      </c>
      <c r="J81" s="14">
        <f>Summary!J511</f>
        <v>105</v>
      </c>
      <c r="K81" s="68">
        <f>Summary!K511</f>
        <v>99.608650207519531</v>
      </c>
      <c r="L81" s="68">
        <f t="shared" si="5"/>
        <v>45.181686864929198</v>
      </c>
      <c r="M81" s="15">
        <f>Summary!L511</f>
        <v>13</v>
      </c>
      <c r="N81" s="68">
        <f>Summary!M511</f>
        <v>0</v>
      </c>
      <c r="O81" s="69">
        <f>Summary!N511</f>
        <v>1</v>
      </c>
      <c r="P81" s="15">
        <f>Summary!O511</f>
        <v>105</v>
      </c>
    </row>
    <row r="82" spans="1:16" x14ac:dyDescent="0.2">
      <c r="A82" s="154" t="str">
        <f>IF(Summary!P512=1, Summary!A512,CONCATENATE((Summary!A512), "*"))</f>
        <v>3085*</v>
      </c>
      <c r="B82" s="9">
        <f>Summary!D512</f>
        <v>43291</v>
      </c>
      <c r="C82" s="6">
        <f>Summary!E512</f>
        <v>563958</v>
      </c>
      <c r="D82" s="6">
        <f>Summary!F512</f>
        <v>-1351477</v>
      </c>
      <c r="E82" s="7">
        <f>Summary!G512</f>
        <v>21</v>
      </c>
      <c r="F82" s="167">
        <f t="shared" si="3"/>
        <v>38.404800000000002</v>
      </c>
      <c r="G82" s="55">
        <f>Summary!H512</f>
        <v>6.88616943359375</v>
      </c>
      <c r="H82" s="68">
        <f>Summary!I512</f>
        <v>1354.4951171875</v>
      </c>
      <c r="I82" s="68">
        <f t="shared" si="4"/>
        <v>614.38814919531251</v>
      </c>
      <c r="J82" s="14">
        <f>Summary!J512</f>
        <v>24</v>
      </c>
      <c r="K82" s="68">
        <f>Summary!K512</f>
        <v>40.199874877929688</v>
      </c>
      <c r="L82" s="68">
        <f t="shared" si="5"/>
        <v>18.234341645629883</v>
      </c>
      <c r="M82" s="15">
        <f>Summary!L512</f>
        <v>4</v>
      </c>
      <c r="N82" s="68">
        <f>Summary!M512</f>
        <v>0</v>
      </c>
      <c r="O82" s="69">
        <f>Summary!N512</f>
        <v>0</v>
      </c>
      <c r="P82" s="15">
        <f>Summary!O512</f>
        <v>20</v>
      </c>
    </row>
    <row r="83" spans="1:16" x14ac:dyDescent="0.2">
      <c r="A83" s="154" t="str">
        <f>IF(Summary!P513=1, Summary!A513,CONCATENATE((Summary!A513), "*"))</f>
        <v>3086*</v>
      </c>
      <c r="B83" s="9">
        <f>Summary!D513</f>
        <v>43290</v>
      </c>
      <c r="C83" s="6">
        <f>Summary!E513</f>
        <v>563949</v>
      </c>
      <c r="D83" s="6">
        <f>Summary!F513</f>
        <v>-1353367</v>
      </c>
      <c r="E83" s="7">
        <f>Summary!G513</f>
        <v>74</v>
      </c>
      <c r="F83" s="167">
        <f t="shared" si="3"/>
        <v>135.3312</v>
      </c>
      <c r="G83" s="55">
        <f>Summary!H513</f>
        <v>6.88616943359375</v>
      </c>
      <c r="H83" s="68">
        <f>Summary!I513</f>
        <v>2894.25927734375</v>
      </c>
      <c r="I83" s="68">
        <f t="shared" si="4"/>
        <v>1312.8128541289063</v>
      </c>
      <c r="J83" s="14">
        <f>Summary!J513</f>
        <v>112</v>
      </c>
      <c r="K83" s="68">
        <f>Summary!K513</f>
        <v>282.0902099609375</v>
      </c>
      <c r="L83" s="68">
        <f t="shared" si="5"/>
        <v>127.95386251660156</v>
      </c>
      <c r="M83" s="15">
        <f>Summary!L513</f>
        <v>37</v>
      </c>
      <c r="N83" s="68">
        <f>Summary!M513</f>
        <v>0</v>
      </c>
      <c r="O83" s="69">
        <f>Summary!N513</f>
        <v>0</v>
      </c>
      <c r="P83" s="15">
        <f>Summary!O513</f>
        <v>59</v>
      </c>
    </row>
    <row r="84" spans="1:16" x14ac:dyDescent="0.2">
      <c r="A84" s="154" t="str">
        <f>IF(Summary!P514=1, Summary!A514,CONCATENATE((Summary!A514), "*"))</f>
        <v>3088*</v>
      </c>
      <c r="B84" s="9">
        <f>Summary!D514</f>
        <v>43329</v>
      </c>
      <c r="C84" s="6">
        <f>Summary!E514</f>
        <v>564979</v>
      </c>
      <c r="D84" s="6">
        <f>Summary!F514</f>
        <v>-1325007</v>
      </c>
      <c r="E84" s="7">
        <f>Summary!G514</f>
        <v>112</v>
      </c>
      <c r="F84" s="167">
        <f t="shared" si="3"/>
        <v>204.82560000000001</v>
      </c>
      <c r="G84" s="55">
        <f>Summary!H514</f>
        <v>6.9564361572265625</v>
      </c>
      <c r="H84" s="68">
        <f>Summary!I514</f>
        <v>206.48585510253906</v>
      </c>
      <c r="I84" s="68">
        <f t="shared" si="4"/>
        <v>93.660331987670901</v>
      </c>
      <c r="J84" s="14">
        <f>Summary!J514</f>
        <v>8</v>
      </c>
      <c r="K84" s="68">
        <f>Summary!K514</f>
        <v>35.382698059082031</v>
      </c>
      <c r="L84" s="68">
        <f t="shared" si="5"/>
        <v>16.049308778015135</v>
      </c>
      <c r="M84" s="15">
        <f>Summary!L514</f>
        <v>4</v>
      </c>
      <c r="N84" s="68">
        <f>Summary!M514</f>
        <v>6</v>
      </c>
      <c r="O84" s="69">
        <f>Summary!N514</f>
        <v>0</v>
      </c>
      <c r="P84" s="15">
        <f>Summary!O514</f>
        <v>0</v>
      </c>
    </row>
    <row r="85" spans="1:16" x14ac:dyDescent="0.2">
      <c r="A85" s="154" t="str">
        <f>IF(Summary!P515=1, Summary!A515,CONCATENATE((Summary!A515), "*"))</f>
        <v>3089*</v>
      </c>
      <c r="B85" s="9">
        <f>Summary!D515</f>
        <v>43290</v>
      </c>
      <c r="C85" s="6">
        <f>Summary!E515</f>
        <v>564948</v>
      </c>
      <c r="D85" s="6">
        <f>Summary!F515</f>
        <v>-1355181</v>
      </c>
      <c r="E85" s="7">
        <f>Summary!G515</f>
        <v>102</v>
      </c>
      <c r="F85" s="167">
        <f t="shared" si="3"/>
        <v>186.5376</v>
      </c>
      <c r="G85" s="55">
        <f>Summary!H515</f>
        <v>6.9564361572265625</v>
      </c>
      <c r="H85" s="68">
        <f>Summary!I515</f>
        <v>1607.295654296875</v>
      </c>
      <c r="I85" s="68">
        <f t="shared" si="4"/>
        <v>729.0564504238281</v>
      </c>
      <c r="J85" s="14">
        <f>Summary!J515</f>
        <v>76</v>
      </c>
      <c r="K85" s="68">
        <f>Summary!K515</f>
        <v>81.931106567382813</v>
      </c>
      <c r="L85" s="68">
        <f t="shared" si="5"/>
        <v>37.163294490112307</v>
      </c>
      <c r="M85" s="15">
        <f>Summary!L515</f>
        <v>9</v>
      </c>
      <c r="N85" s="68">
        <f>Summary!M515</f>
        <v>12</v>
      </c>
      <c r="O85" s="69">
        <f>Summary!N515</f>
        <v>2</v>
      </c>
      <c r="P85" s="15">
        <f>Summary!O515</f>
        <v>17</v>
      </c>
    </row>
    <row r="86" spans="1:16" x14ac:dyDescent="0.2">
      <c r="A86" s="154" t="str">
        <f>IF(Summary!P516=1, Summary!A516,CONCATENATE((Summary!A516), "*"))</f>
        <v>3090*</v>
      </c>
      <c r="B86" s="9">
        <f>Summary!D516</f>
        <v>43329</v>
      </c>
      <c r="C86" s="6">
        <f>Summary!E516</f>
        <v>565648</v>
      </c>
      <c r="D86" s="6">
        <f>Summary!F516</f>
        <v>-1325745</v>
      </c>
      <c r="E86" s="7">
        <f>Summary!G516</f>
        <v>73</v>
      </c>
      <c r="F86" s="167">
        <f t="shared" si="3"/>
        <v>133.50239999999999</v>
      </c>
      <c r="G86" s="55">
        <f>Summary!H516</f>
        <v>7.0267033576965332</v>
      </c>
      <c r="H86" s="68">
        <f>Summary!I516</f>
        <v>138.09446716308594</v>
      </c>
      <c r="I86" s="68">
        <f t="shared" si="4"/>
        <v>62.638545549438476</v>
      </c>
      <c r="J86" s="14">
        <f>Summary!J516</f>
        <v>8</v>
      </c>
      <c r="K86" s="68">
        <f>Summary!K516</f>
        <v>17.768577575683594</v>
      </c>
      <c r="L86" s="68">
        <f t="shared" si="5"/>
        <v>8.0596846397094719</v>
      </c>
      <c r="M86" s="15">
        <f>Summary!L516</f>
        <v>2</v>
      </c>
      <c r="N86" s="68">
        <f>Summary!M516</f>
        <v>12</v>
      </c>
      <c r="O86" s="69">
        <f>Summary!N516</f>
        <v>0</v>
      </c>
      <c r="P86" s="15">
        <f>Summary!O516</f>
        <v>0</v>
      </c>
    </row>
    <row r="87" spans="1:16" x14ac:dyDescent="0.2">
      <c r="A87" s="154">
        <f>IF(Summary!P517=1, Summary!A517,CONCATENATE((Summary!A517), "*"))</f>
        <v>3091</v>
      </c>
      <c r="B87" s="9">
        <f>Summary!D517</f>
        <v>43322</v>
      </c>
      <c r="C87" s="6">
        <f>Summary!E517</f>
        <v>565980</v>
      </c>
      <c r="D87" s="6">
        <f>Summary!F517</f>
        <v>-1342078</v>
      </c>
      <c r="E87" s="7">
        <f>Summary!G517</f>
        <v>190</v>
      </c>
      <c r="F87" s="167">
        <f t="shared" si="3"/>
        <v>347.47199999999998</v>
      </c>
      <c r="G87" s="55">
        <f>Summary!H517</f>
        <v>6.9564361572265625</v>
      </c>
      <c r="H87" s="68">
        <f>Summary!I517</f>
        <v>1344.44091796875</v>
      </c>
      <c r="I87" s="68">
        <f t="shared" si="4"/>
        <v>609.82764486328119</v>
      </c>
      <c r="J87" s="14">
        <f>Summary!J517</f>
        <v>55</v>
      </c>
      <c r="K87" s="68">
        <f>Summary!K517</f>
        <v>9.9229850769042969</v>
      </c>
      <c r="L87" s="68">
        <f t="shared" si="5"/>
        <v>4.5009866470031739</v>
      </c>
      <c r="M87" s="15">
        <f>Summary!L517</f>
        <v>2</v>
      </c>
      <c r="N87" s="68">
        <f>Summary!M517</f>
        <v>103.95</v>
      </c>
      <c r="O87" s="69">
        <f>Summary!N517</f>
        <v>0</v>
      </c>
      <c r="P87" s="15">
        <f>Summary!O517</f>
        <v>0</v>
      </c>
    </row>
    <row r="88" spans="1:16" x14ac:dyDescent="0.2">
      <c r="A88" s="154" t="str">
        <f>IF(Summary!P518=1, Summary!A518,CONCATENATE((Summary!A518), "*"))</f>
        <v>3092*</v>
      </c>
      <c r="B88" s="9">
        <f>Summary!D518</f>
        <v>43289</v>
      </c>
      <c r="C88" s="6">
        <f>Summary!E518</f>
        <v>570016</v>
      </c>
      <c r="D88" s="6">
        <f>Summary!F518</f>
        <v>-1355953</v>
      </c>
      <c r="E88" s="7">
        <f>Summary!G518</f>
        <v>55</v>
      </c>
      <c r="F88" s="167">
        <f t="shared" si="3"/>
        <v>100.584</v>
      </c>
      <c r="G88" s="55">
        <f>Summary!H518</f>
        <v>6.9564361572265625</v>
      </c>
      <c r="H88" s="68">
        <f>Summary!I518</f>
        <v>1320.3900146484375</v>
      </c>
      <c r="I88" s="68">
        <f t="shared" si="4"/>
        <v>598.918347524414</v>
      </c>
      <c r="J88" s="14">
        <f>Summary!J518</f>
        <v>44</v>
      </c>
      <c r="K88" s="68">
        <f>Summary!K518</f>
        <v>243.55621337890625</v>
      </c>
      <c r="L88" s="68">
        <f t="shared" si="5"/>
        <v>110.47514993896485</v>
      </c>
      <c r="M88" s="15">
        <f>Summary!L518</f>
        <v>31</v>
      </c>
      <c r="N88" s="68">
        <f>Summary!M518</f>
        <v>0</v>
      </c>
      <c r="O88" s="69">
        <f>Summary!N518</f>
        <v>0</v>
      </c>
      <c r="P88" s="15">
        <f>Summary!O518</f>
        <v>85</v>
      </c>
    </row>
    <row r="89" spans="1:16" x14ac:dyDescent="0.2">
      <c r="A89" s="154" t="str">
        <f>IF(Summary!P519=1, Summary!A519,CONCATENATE((Summary!A519), "*"))</f>
        <v>3093*</v>
      </c>
      <c r="B89" s="9">
        <f>Summary!D519</f>
        <v>43329</v>
      </c>
      <c r="C89" s="6">
        <f>Summary!E519</f>
        <v>570280</v>
      </c>
      <c r="D89" s="6">
        <f>Summary!F519</f>
        <v>-1330510</v>
      </c>
      <c r="E89" s="7">
        <f>Summary!G519</f>
        <v>78</v>
      </c>
      <c r="F89" s="167">
        <f t="shared" si="3"/>
        <v>142.6464</v>
      </c>
      <c r="G89" s="55">
        <f>Summary!H519</f>
        <v>6.8159022331237793</v>
      </c>
      <c r="H89" s="68">
        <f>Summary!I519</f>
        <v>448.10299682617187</v>
      </c>
      <c r="I89" s="68">
        <f t="shared" si="4"/>
        <v>203.25593453637694</v>
      </c>
      <c r="J89" s="14">
        <f>Summary!J519</f>
        <v>16</v>
      </c>
      <c r="K89" s="68">
        <f>Summary!K519</f>
        <v>14.552675247192383</v>
      </c>
      <c r="L89" s="68">
        <f t="shared" si="5"/>
        <v>6.600977070724487</v>
      </c>
      <c r="M89" s="15">
        <f>Summary!L519</f>
        <v>2</v>
      </c>
      <c r="N89" s="68">
        <f>Summary!M519</f>
        <v>9</v>
      </c>
      <c r="O89" s="69">
        <f>Summary!N519</f>
        <v>2</v>
      </c>
      <c r="P89" s="15">
        <f>Summary!O519</f>
        <v>0</v>
      </c>
    </row>
    <row r="90" spans="1:16" x14ac:dyDescent="0.2">
      <c r="A90" s="154" t="str">
        <f>IF(Summary!P520=1, Summary!A520,CONCATENATE((Summary!A520), "*"))</f>
        <v>3094*</v>
      </c>
      <c r="B90" s="9">
        <f>Summary!D520</f>
        <v>43328</v>
      </c>
      <c r="C90" s="6">
        <f>Summary!E520</f>
        <v>571020</v>
      </c>
      <c r="D90" s="6">
        <f>Summary!F520</f>
        <v>-1334480</v>
      </c>
      <c r="E90" s="7">
        <f>Summary!G520</f>
        <v>178</v>
      </c>
      <c r="F90" s="167">
        <f t="shared" si="3"/>
        <v>325.52640000000002</v>
      </c>
      <c r="G90" s="55">
        <f>Summary!H520</f>
        <v>6.9564361572265625</v>
      </c>
      <c r="H90" s="68">
        <f>Summary!I520</f>
        <v>1139.701416015625</v>
      </c>
      <c r="I90" s="68">
        <f t="shared" si="4"/>
        <v>516.95944469335939</v>
      </c>
      <c r="J90" s="14">
        <f>Summary!J520</f>
        <v>49</v>
      </c>
      <c r="K90" s="68">
        <f>Summary!K520</f>
        <v>9.3438625335693359</v>
      </c>
      <c r="L90" s="68">
        <f t="shared" si="5"/>
        <v>4.2383012943267824</v>
      </c>
      <c r="M90" s="15">
        <f>Summary!L520</f>
        <v>1</v>
      </c>
      <c r="N90" s="68">
        <f>Summary!M520</f>
        <v>88</v>
      </c>
      <c r="O90" s="69">
        <f>Summary!N520</f>
        <v>9</v>
      </c>
      <c r="P90" s="15">
        <f>Summary!O520</f>
        <v>0</v>
      </c>
    </row>
    <row r="91" spans="1:16" x14ac:dyDescent="0.2">
      <c r="A91" s="154">
        <f>IF(Summary!P521=1, Summary!A521,CONCATENATE((Summary!A521), "*"))</f>
        <v>3095</v>
      </c>
      <c r="B91" s="9">
        <f>Summary!D521</f>
        <v>43322</v>
      </c>
      <c r="C91" s="6">
        <f>Summary!E521</f>
        <v>570996</v>
      </c>
      <c r="D91" s="6">
        <f>Summary!F521</f>
        <v>-1340236</v>
      </c>
      <c r="E91" s="7">
        <f>Summary!G521</f>
        <v>162</v>
      </c>
      <c r="F91" s="167">
        <f t="shared" si="3"/>
        <v>296.26560000000001</v>
      </c>
      <c r="G91" s="55">
        <f>Summary!H521</f>
        <v>6.9564366340637207</v>
      </c>
      <c r="H91" s="68">
        <f>Summary!I521</f>
        <v>1968.393310546875</v>
      </c>
      <c r="I91" s="68">
        <f t="shared" si="4"/>
        <v>892.84745851757816</v>
      </c>
      <c r="J91" s="14">
        <f>Summary!J521</f>
        <v>79</v>
      </c>
      <c r="K91" s="68">
        <f>Summary!K521</f>
        <v>88.457290649414063</v>
      </c>
      <c r="L91" s="68">
        <f t="shared" si="5"/>
        <v>40.123519380249022</v>
      </c>
      <c r="M91" s="15">
        <f>Summary!L521</f>
        <v>11</v>
      </c>
      <c r="N91" s="68">
        <f>Summary!M521</f>
        <v>34.65</v>
      </c>
      <c r="O91" s="69">
        <f>Summary!N521</f>
        <v>14.85</v>
      </c>
      <c r="P91" s="15">
        <f>Summary!O521</f>
        <v>0</v>
      </c>
    </row>
    <row r="92" spans="1:16" x14ac:dyDescent="0.2">
      <c r="A92" s="154">
        <f>IF(Summary!P522=1, Summary!A522,CONCATENATE((Summary!A522), "*"))</f>
        <v>3096</v>
      </c>
      <c r="B92" s="9">
        <f>Summary!D522</f>
        <v>43321</v>
      </c>
      <c r="C92" s="6">
        <f>Summary!E522</f>
        <v>571008</v>
      </c>
      <c r="D92" s="6">
        <f>Summary!F522</f>
        <v>-1343978</v>
      </c>
      <c r="E92" s="7">
        <f>Summary!G522</f>
        <v>182</v>
      </c>
      <c r="F92" s="167">
        <f t="shared" si="3"/>
        <v>332.84159999999997</v>
      </c>
      <c r="G92" s="55">
        <f>Summary!H522</f>
        <v>6.9564361572265625</v>
      </c>
      <c r="H92" s="68">
        <f>Summary!I522</f>
        <v>834.79632568359375</v>
      </c>
      <c r="I92" s="68">
        <f t="shared" si="4"/>
        <v>378.65693495947266</v>
      </c>
      <c r="J92" s="14">
        <f>Summary!J522</f>
        <v>29</v>
      </c>
      <c r="K92" s="68">
        <f>Summary!K522</f>
        <v>27.911226272583008</v>
      </c>
      <c r="L92" s="68">
        <f t="shared" si="5"/>
        <v>12.660308947433471</v>
      </c>
      <c r="M92" s="15">
        <f>Summary!L522</f>
        <v>3</v>
      </c>
      <c r="N92" s="68">
        <f>Summary!M522</f>
        <v>34.65</v>
      </c>
      <c r="O92" s="69">
        <f>Summary!N522</f>
        <v>4.95</v>
      </c>
      <c r="P92" s="15">
        <f>Summary!O522</f>
        <v>34.65</v>
      </c>
    </row>
    <row r="93" spans="1:16" x14ac:dyDescent="0.2">
      <c r="A93" s="154" t="str">
        <f>IF(Summary!P523=1, Summary!A523,CONCATENATE((Summary!A523), "*"))</f>
        <v>3097*</v>
      </c>
      <c r="B93" s="9">
        <f>Summary!D523</f>
        <v>43289</v>
      </c>
      <c r="C93" s="6">
        <f>Summary!E523</f>
        <v>570978</v>
      </c>
      <c r="D93" s="6">
        <f>Summary!F523</f>
        <v>-1355382</v>
      </c>
      <c r="E93" s="7">
        <f>Summary!G523</f>
        <v>35</v>
      </c>
      <c r="F93" s="167">
        <f t="shared" si="3"/>
        <v>64.007999999999996</v>
      </c>
      <c r="G93" s="55">
        <f>Summary!H523</f>
        <v>6.88616943359375</v>
      </c>
      <c r="H93" s="68">
        <f>Summary!I523</f>
        <v>993.52447509765625</v>
      </c>
      <c r="I93" s="68">
        <f t="shared" si="4"/>
        <v>450.65475370849612</v>
      </c>
      <c r="J93" s="14">
        <f>Summary!J523</f>
        <v>23</v>
      </c>
      <c r="K93" s="68">
        <f>Summary!K523</f>
        <v>204.57987976074219</v>
      </c>
      <c r="L93" s="68">
        <f t="shared" si="5"/>
        <v>92.795796820434575</v>
      </c>
      <c r="M93" s="15">
        <f>Summary!L523</f>
        <v>34</v>
      </c>
      <c r="N93" s="68">
        <f>Summary!M523</f>
        <v>0</v>
      </c>
      <c r="O93" s="69">
        <f>Summary!N523</f>
        <v>0</v>
      </c>
      <c r="P93" s="15">
        <f>Summary!O523</f>
        <v>33</v>
      </c>
    </row>
    <row r="94" spans="1:16" x14ac:dyDescent="0.2">
      <c r="A94" s="154" t="str">
        <f>IF(Summary!P524=1, Summary!A524,CONCATENATE((Summary!A524), "*"))</f>
        <v>3098*</v>
      </c>
      <c r="B94" s="9">
        <f>Summary!D524</f>
        <v>43289</v>
      </c>
      <c r="C94" s="6">
        <f>Summary!E524</f>
        <v>570980</v>
      </c>
      <c r="D94" s="6">
        <f>Summary!F524</f>
        <v>-1361142</v>
      </c>
      <c r="E94" s="7">
        <f>Summary!G524</f>
        <v>113</v>
      </c>
      <c r="F94" s="167">
        <f t="shared" si="3"/>
        <v>206.65440000000001</v>
      </c>
      <c r="G94" s="55">
        <f>Summary!H524</f>
        <v>6.88616943359375</v>
      </c>
      <c r="H94" s="68">
        <f>Summary!I524</f>
        <v>927.244384765625</v>
      </c>
      <c r="I94" s="68">
        <f t="shared" si="4"/>
        <v>420.59063497460937</v>
      </c>
      <c r="J94" s="14">
        <f>Summary!J524</f>
        <v>46</v>
      </c>
      <c r="K94" s="68">
        <f>Summary!K524</f>
        <v>38.318084716796875</v>
      </c>
      <c r="L94" s="68">
        <f t="shared" si="5"/>
        <v>17.380776682861327</v>
      </c>
      <c r="M94" s="15">
        <f>Summary!L524</f>
        <v>4</v>
      </c>
      <c r="N94" s="68">
        <f>Summary!M524</f>
        <v>23</v>
      </c>
      <c r="O94" s="69">
        <f>Summary!N524</f>
        <v>9</v>
      </c>
      <c r="P94" s="15">
        <f>Summary!O524</f>
        <v>12</v>
      </c>
    </row>
    <row r="95" spans="1:16" x14ac:dyDescent="0.2">
      <c r="A95" s="154" t="str">
        <f>IF(Summary!P525=1, Summary!A525,CONCATENATE((Summary!A525), "*"))</f>
        <v>3099*</v>
      </c>
      <c r="B95" s="9">
        <f>Summary!D525</f>
        <v>43328</v>
      </c>
      <c r="C95" s="6">
        <f>Summary!E525</f>
        <v>571976</v>
      </c>
      <c r="D95" s="6">
        <f>Summary!F525</f>
        <v>-1332571</v>
      </c>
      <c r="E95" s="7">
        <f>Summary!G525</f>
        <v>71</v>
      </c>
      <c r="F95" s="167">
        <f t="shared" si="3"/>
        <v>129.84479999999999</v>
      </c>
      <c r="G95" s="55">
        <f>Summary!H525</f>
        <v>6.7456350326538086</v>
      </c>
      <c r="H95" s="68">
        <f>Summary!I525</f>
        <v>1480.9617919921875</v>
      </c>
      <c r="I95" s="68">
        <f t="shared" si="4"/>
        <v>671.75242115332026</v>
      </c>
      <c r="J95" s="14">
        <f>Summary!J525</f>
        <v>48</v>
      </c>
      <c r="K95" s="68">
        <f>Summary!K525</f>
        <v>88.958961486816406</v>
      </c>
      <c r="L95" s="68">
        <f t="shared" si="5"/>
        <v>40.351073258728029</v>
      </c>
      <c r="M95" s="15">
        <f>Summary!L525</f>
        <v>13</v>
      </c>
      <c r="N95" s="68">
        <f>Summary!M525</f>
        <v>3</v>
      </c>
      <c r="O95" s="69">
        <f>Summary!N525</f>
        <v>4</v>
      </c>
      <c r="P95" s="15">
        <f>Summary!O525</f>
        <v>1</v>
      </c>
    </row>
    <row r="96" spans="1:16" x14ac:dyDescent="0.2">
      <c r="A96" s="154" t="str">
        <f>IF(Summary!P526=1, Summary!A526,CONCATENATE((Summary!A526), "*"))</f>
        <v>3100*</v>
      </c>
      <c r="B96" s="9">
        <f>Summary!D526</f>
        <v>43328</v>
      </c>
      <c r="C96" s="6">
        <f>Summary!E526</f>
        <v>572033</v>
      </c>
      <c r="D96" s="6">
        <f>Summary!F526</f>
        <v>-1334480</v>
      </c>
      <c r="E96" s="7">
        <f>Summary!G526</f>
        <v>174</v>
      </c>
      <c r="F96" s="167">
        <f t="shared" si="3"/>
        <v>318.21120000000002</v>
      </c>
      <c r="G96" s="55">
        <f>Summary!H526</f>
        <v>6.9564366340637207</v>
      </c>
      <c r="H96" s="68">
        <f>Summary!I526</f>
        <v>1494.866455078125</v>
      </c>
      <c r="I96" s="68">
        <f t="shared" si="4"/>
        <v>678.05946509179682</v>
      </c>
      <c r="J96" s="14">
        <f>Summary!J526</f>
        <v>74</v>
      </c>
      <c r="K96" s="68">
        <f>Summary!K526</f>
        <v>29.291519165039063</v>
      </c>
      <c r="L96" s="68">
        <f t="shared" si="5"/>
        <v>13.286398761108398</v>
      </c>
      <c r="M96" s="15">
        <f>Summary!L526</f>
        <v>3</v>
      </c>
      <c r="N96" s="68">
        <f>Summary!M526</f>
        <v>51</v>
      </c>
      <c r="O96" s="69">
        <f>Summary!N526</f>
        <v>5</v>
      </c>
      <c r="P96" s="15">
        <f>Summary!O526</f>
        <v>1</v>
      </c>
    </row>
    <row r="97" spans="1:16" x14ac:dyDescent="0.2">
      <c r="A97" s="154" t="str">
        <f>IF(Summary!P527=1, Summary!A527,CONCATENATE((Summary!A527), "*"))</f>
        <v>3102*</v>
      </c>
      <c r="B97" s="9">
        <f>Summary!D527</f>
        <v>43288</v>
      </c>
      <c r="C97" s="6">
        <f>Summary!E527</f>
        <v>571976</v>
      </c>
      <c r="D97" s="6">
        <f>Summary!F527</f>
        <v>-1355552</v>
      </c>
      <c r="E97" s="7">
        <f>Summary!G527</f>
        <v>60</v>
      </c>
      <c r="F97" s="167">
        <f t="shared" si="3"/>
        <v>109.72799999999999</v>
      </c>
      <c r="G97" s="55">
        <f>Summary!H527</f>
        <v>6.8159022331237793</v>
      </c>
      <c r="H97" s="68">
        <f>Summary!I527</f>
        <v>742.8341064453125</v>
      </c>
      <c r="I97" s="68">
        <f t="shared" si="4"/>
        <v>336.9436080107422</v>
      </c>
      <c r="J97" s="14">
        <f>Summary!J527</f>
        <v>16</v>
      </c>
      <c r="K97" s="68">
        <f>Summary!K527</f>
        <v>68.03009033203125</v>
      </c>
      <c r="L97" s="68">
        <f t="shared" si="5"/>
        <v>30.85790473388672</v>
      </c>
      <c r="M97" s="15">
        <f>Summary!L527</f>
        <v>8</v>
      </c>
      <c r="N97" s="68">
        <f>Summary!M527</f>
        <v>6</v>
      </c>
      <c r="O97" s="69">
        <f>Summary!N527</f>
        <v>8</v>
      </c>
      <c r="P97" s="15">
        <f>Summary!O527</f>
        <v>26</v>
      </c>
    </row>
    <row r="98" spans="1:16" x14ac:dyDescent="0.2">
      <c r="A98" s="154" t="str">
        <f>IF(Summary!P528=1, Summary!A528,CONCATENATE((Summary!A528), "*"))</f>
        <v>3103*</v>
      </c>
      <c r="B98" s="9">
        <f>Summary!D528</f>
        <v>43288</v>
      </c>
      <c r="C98" s="6">
        <f>Summary!E528</f>
        <v>571965</v>
      </c>
      <c r="D98" s="6">
        <f>Summary!F528</f>
        <v>-1361371</v>
      </c>
      <c r="E98" s="7">
        <f>Summary!G528</f>
        <v>98</v>
      </c>
      <c r="F98" s="167">
        <f t="shared" si="3"/>
        <v>179.22239999999999</v>
      </c>
      <c r="G98" s="55">
        <f>Summary!H528</f>
        <v>6.9564366340637207</v>
      </c>
      <c r="H98" s="68">
        <f>Summary!I528</f>
        <v>1789.61376953125</v>
      </c>
      <c r="I98" s="68">
        <f t="shared" si="4"/>
        <v>811.75448894921874</v>
      </c>
      <c r="J98" s="14">
        <f>Summary!J528</f>
        <v>75</v>
      </c>
      <c r="K98" s="68">
        <f>Summary!K528</f>
        <v>46.481632232666016</v>
      </c>
      <c r="L98" s="68">
        <f t="shared" si="5"/>
        <v>21.083696527679443</v>
      </c>
      <c r="M98" s="15">
        <f>Summary!L528</f>
        <v>5</v>
      </c>
      <c r="N98" s="68">
        <f>Summary!M528</f>
        <v>8</v>
      </c>
      <c r="O98" s="69">
        <f>Summary!N528</f>
        <v>3</v>
      </c>
      <c r="P98" s="15">
        <f>Summary!O528</f>
        <v>92</v>
      </c>
    </row>
    <row r="99" spans="1:16" x14ac:dyDescent="0.2">
      <c r="A99" s="154" t="str">
        <f>IF(Summary!P529=1, Summary!A529,CONCATENATE((Summary!A529), "*"))</f>
        <v>3104*</v>
      </c>
      <c r="B99" s="9">
        <f>Summary!D529</f>
        <v>43330</v>
      </c>
      <c r="C99" s="6">
        <f>Summary!E529</f>
        <v>572974</v>
      </c>
      <c r="D99" s="6">
        <f>Summary!F529</f>
        <v>-1334444</v>
      </c>
      <c r="E99" s="7">
        <f>Summary!G529</f>
        <v>114</v>
      </c>
      <c r="F99" s="167">
        <f t="shared" si="3"/>
        <v>208.48320000000001</v>
      </c>
      <c r="G99" s="55">
        <f>Summary!H529</f>
        <v>6.9564361572265625</v>
      </c>
      <c r="H99" s="68">
        <f>Summary!I529</f>
        <v>1262.433349609375</v>
      </c>
      <c r="I99" s="68">
        <f t="shared" si="4"/>
        <v>572.62966791601559</v>
      </c>
      <c r="J99" s="14">
        <f>Summary!J529</f>
        <v>54</v>
      </c>
      <c r="K99" s="68">
        <f>Summary!K529</f>
        <v>161.62617492675781</v>
      </c>
      <c r="L99" s="68">
        <f t="shared" si="5"/>
        <v>73.312339937377928</v>
      </c>
      <c r="M99" s="15">
        <f>Summary!L529</f>
        <v>18</v>
      </c>
      <c r="N99" s="68">
        <f>Summary!M529</f>
        <v>7</v>
      </c>
      <c r="O99" s="69">
        <f>Summary!N529</f>
        <v>18</v>
      </c>
      <c r="P99" s="15">
        <f>Summary!O529</f>
        <v>4</v>
      </c>
    </row>
    <row r="100" spans="1:16" x14ac:dyDescent="0.2">
      <c r="A100" s="154">
        <f>IF(Summary!P530=1, Summary!A530,CONCATENATE((Summary!A530), "*"))</f>
        <v>3105</v>
      </c>
      <c r="B100" s="9">
        <f>Summary!D530</f>
        <v>43320</v>
      </c>
      <c r="C100" s="6">
        <f>Summary!E530</f>
        <v>573104</v>
      </c>
      <c r="D100" s="6">
        <f>Summary!F530</f>
        <v>-1343782</v>
      </c>
      <c r="E100" s="7">
        <f>Summary!G530</f>
        <v>115</v>
      </c>
      <c r="F100" s="167">
        <f t="shared" si="3"/>
        <v>210.31200000000001</v>
      </c>
      <c r="G100" s="55">
        <f>Summary!H530</f>
        <v>6.9564361572265625</v>
      </c>
      <c r="H100" s="68">
        <f>Summary!I530</f>
        <v>604.1898193359375</v>
      </c>
      <c r="I100" s="68">
        <f t="shared" si="4"/>
        <v>274.05566853222655</v>
      </c>
      <c r="J100" s="14">
        <f>Summary!J530</f>
        <v>25</v>
      </c>
      <c r="K100" s="68">
        <f>Summary!K530</f>
        <v>80.304473876953125</v>
      </c>
      <c r="L100" s="68">
        <f t="shared" si="5"/>
        <v>36.425466914794924</v>
      </c>
      <c r="M100" s="15">
        <f>Summary!L530</f>
        <v>12</v>
      </c>
      <c r="N100" s="68">
        <f>Summary!M530</f>
        <v>24.75</v>
      </c>
      <c r="O100" s="69">
        <f>Summary!N530</f>
        <v>14.85</v>
      </c>
      <c r="P100" s="15">
        <f>Summary!O530</f>
        <v>24.75</v>
      </c>
    </row>
    <row r="101" spans="1:16" x14ac:dyDescent="0.2">
      <c r="A101" s="154">
        <f>IF(Summary!P531=1, Summary!A531,CONCATENATE((Summary!A531), "*"))</f>
        <v>3106</v>
      </c>
      <c r="B101" s="9">
        <f>Summary!D531</f>
        <v>43282</v>
      </c>
      <c r="C101" s="6">
        <f>Summary!E531</f>
        <v>572922</v>
      </c>
      <c r="D101" s="6">
        <f>Summary!F531</f>
        <v>-1361333</v>
      </c>
      <c r="E101" s="7">
        <f>Summary!G531</f>
        <v>51</v>
      </c>
      <c r="F101" s="167">
        <f t="shared" si="3"/>
        <v>93.268799999999999</v>
      </c>
      <c r="G101" s="55">
        <f>Summary!H531</f>
        <v>6.9564361572265625</v>
      </c>
      <c r="H101" s="68">
        <f>Summary!I531</f>
        <v>793.86993408203125</v>
      </c>
      <c r="I101" s="68">
        <f t="shared" si="4"/>
        <v>360.09305114013671</v>
      </c>
      <c r="J101" s="14">
        <f>Summary!J531</f>
        <v>30</v>
      </c>
      <c r="K101" s="68">
        <f>Summary!K531</f>
        <v>326.69900512695312</v>
      </c>
      <c r="L101" s="68">
        <f t="shared" si="5"/>
        <v>148.18805513354491</v>
      </c>
      <c r="M101" s="15">
        <f>Summary!L531</f>
        <v>42</v>
      </c>
      <c r="N101" s="68">
        <f>Summary!M531</f>
        <v>0</v>
      </c>
      <c r="O101" s="69">
        <f>Summary!N531</f>
        <v>0</v>
      </c>
      <c r="P101" s="15">
        <f>Summary!O531</f>
        <v>49.5</v>
      </c>
    </row>
    <row r="102" spans="1:16" x14ac:dyDescent="0.2">
      <c r="A102" s="155" t="str">
        <f>IF(Summary!P532=1, Summary!A532,CONCATENATE((Summary!A532), "*"))</f>
        <v>3107*</v>
      </c>
      <c r="B102" s="93">
        <f>Summary!D532</f>
        <v>43330</v>
      </c>
      <c r="C102" s="94">
        <f>Summary!E532</f>
        <v>574002</v>
      </c>
      <c r="D102" s="94">
        <f>Summary!F532</f>
        <v>-1334459</v>
      </c>
      <c r="E102" s="47">
        <f>Summary!G532</f>
        <v>180</v>
      </c>
      <c r="F102" s="168">
        <f t="shared" si="3"/>
        <v>329.18399999999997</v>
      </c>
      <c r="G102" s="95">
        <f>Summary!H532</f>
        <v>6.9564361572265625</v>
      </c>
      <c r="H102" s="98">
        <f>Summary!I532</f>
        <v>1067.806884765625</v>
      </c>
      <c r="I102" s="98">
        <f t="shared" si="4"/>
        <v>484.34866047460935</v>
      </c>
      <c r="J102" s="97">
        <f>Summary!J532</f>
        <v>58</v>
      </c>
      <c r="K102" s="98">
        <f>Summary!K532</f>
        <v>297.05960083007812</v>
      </c>
      <c r="L102" s="98">
        <f t="shared" si="5"/>
        <v>134.74385845971679</v>
      </c>
      <c r="M102" s="100">
        <f>Summary!L532</f>
        <v>35</v>
      </c>
      <c r="N102" s="98">
        <f>Summary!M532</f>
        <v>4</v>
      </c>
      <c r="O102" s="99">
        <f>Summary!N532</f>
        <v>0</v>
      </c>
      <c r="P102" s="100">
        <f>Summary!O532</f>
        <v>3</v>
      </c>
    </row>
    <row r="103" spans="1:16" x14ac:dyDescent="0.2">
      <c r="A103" s="154">
        <f>IF(Summary!P533=1, Summary!A533,CONCATENATE((Summary!A533), "*"))</f>
        <v>3108</v>
      </c>
      <c r="B103" s="9">
        <f>Summary!D533</f>
        <v>43281</v>
      </c>
      <c r="C103" s="6">
        <f>Summary!E533</f>
        <v>574004</v>
      </c>
      <c r="D103" s="6">
        <f>Summary!F533</f>
        <v>-1363287</v>
      </c>
      <c r="E103" s="7">
        <f>Summary!G533</f>
        <v>89</v>
      </c>
      <c r="F103" s="167">
        <f t="shared" si="3"/>
        <v>162.76320000000001</v>
      </c>
      <c r="G103" s="55">
        <f>Summary!H533</f>
        <v>6.9564366340637207</v>
      </c>
      <c r="H103" s="68">
        <f>Summary!I533</f>
        <v>3795.4501953125</v>
      </c>
      <c r="I103" s="68">
        <f t="shared" si="4"/>
        <v>1721.5858449921875</v>
      </c>
      <c r="J103" s="14">
        <f>Summary!J533</f>
        <v>240</v>
      </c>
      <c r="K103" s="68">
        <f>Summary!K533</f>
        <v>704.563232421875</v>
      </c>
      <c r="L103" s="68">
        <f t="shared" si="5"/>
        <v>319.58424572070311</v>
      </c>
      <c r="M103" s="15">
        <f>Summary!L533</f>
        <v>78</v>
      </c>
      <c r="N103" s="68">
        <f>Summary!M533</f>
        <v>0</v>
      </c>
      <c r="O103" s="69">
        <f>Summary!N533</f>
        <v>0</v>
      </c>
      <c r="P103" s="15">
        <f>Summary!O533</f>
        <v>0</v>
      </c>
    </row>
    <row r="104" spans="1:16" x14ac:dyDescent="0.2">
      <c r="A104" s="154">
        <f>IF(Summary!P534=1, Summary!A534,CONCATENATE((Summary!A534), "*"))</f>
        <v>3110</v>
      </c>
      <c r="B104" s="9">
        <f>Summary!D534</f>
        <v>43281</v>
      </c>
      <c r="C104" s="6">
        <f>Summary!E534</f>
        <v>574928</v>
      </c>
      <c r="D104" s="6">
        <f>Summary!F534</f>
        <v>-1363381</v>
      </c>
      <c r="E104" s="7">
        <f>Summary!G534</f>
        <v>53</v>
      </c>
      <c r="F104" s="167">
        <f t="shared" si="3"/>
        <v>96.926400000000001</v>
      </c>
      <c r="G104" s="55">
        <f>Summary!H534</f>
        <v>6.9564366340637207</v>
      </c>
      <c r="H104" s="68">
        <f>Summary!I534</f>
        <v>1672.6004638671875</v>
      </c>
      <c r="I104" s="68">
        <f t="shared" si="4"/>
        <v>758.67818960644536</v>
      </c>
      <c r="J104" s="14">
        <f>Summary!J534</f>
        <v>78</v>
      </c>
      <c r="K104" s="68">
        <f>Summary!K534</f>
        <v>528.1314697265625</v>
      </c>
      <c r="L104" s="68">
        <f t="shared" si="5"/>
        <v>239.55620961621094</v>
      </c>
      <c r="M104" s="15">
        <f>Summary!L534</f>
        <v>74</v>
      </c>
      <c r="N104" s="68">
        <f>Summary!M534</f>
        <v>0</v>
      </c>
      <c r="O104" s="69">
        <f>Summary!N534</f>
        <v>0</v>
      </c>
      <c r="P104" s="15">
        <f>Summary!O534</f>
        <v>69.3</v>
      </c>
    </row>
    <row r="105" spans="1:16" x14ac:dyDescent="0.2">
      <c r="A105" s="154">
        <f>IF(Summary!P535=1, Summary!A535,CONCATENATE((Summary!A535), "*"))</f>
        <v>3111</v>
      </c>
      <c r="B105" s="9">
        <f>Summary!D535</f>
        <v>43281</v>
      </c>
      <c r="C105" s="6">
        <f>Summary!E535</f>
        <v>574975</v>
      </c>
      <c r="D105" s="6">
        <f>Summary!F535</f>
        <v>-1365272</v>
      </c>
      <c r="E105" s="7">
        <f>Summary!G535</f>
        <v>214</v>
      </c>
      <c r="F105" s="167">
        <f t="shared" si="3"/>
        <v>391.36320000000001</v>
      </c>
      <c r="G105" s="55">
        <f>Summary!H535</f>
        <v>6.88616943359375</v>
      </c>
      <c r="H105" s="68">
        <f>Summary!I535</f>
        <v>95.400344848632812</v>
      </c>
      <c r="I105" s="68">
        <f t="shared" si="4"/>
        <v>43.272833220581056</v>
      </c>
      <c r="J105" s="14">
        <f>Summary!J535</f>
        <v>7</v>
      </c>
      <c r="K105" s="68">
        <f>Summary!K535</f>
        <v>10.559208869934082</v>
      </c>
      <c r="L105" s="68">
        <f t="shared" si="5"/>
        <v>4.7895726697311405</v>
      </c>
      <c r="M105" s="15">
        <f>Summary!L535</f>
        <v>1</v>
      </c>
      <c r="N105" s="68">
        <f>Summary!M535</f>
        <v>58.8</v>
      </c>
      <c r="O105" s="69">
        <f>Summary!N535</f>
        <v>0</v>
      </c>
      <c r="P105" s="15">
        <f>Summary!O535</f>
        <v>4.9000000000000004</v>
      </c>
    </row>
    <row r="106" spans="1:16" x14ac:dyDescent="0.2">
      <c r="A106" s="154" t="str">
        <f>IF(Summary!P536=1, Summary!A536,CONCATENATE((Summary!A536), "*"))</f>
        <v>3112*</v>
      </c>
      <c r="B106" s="9">
        <f>Summary!D536</f>
        <v>43331</v>
      </c>
      <c r="C106" s="6">
        <f>Summary!E536</f>
        <v>575980</v>
      </c>
      <c r="D106" s="6">
        <f>Summary!F536</f>
        <v>-1340376</v>
      </c>
      <c r="E106" s="7">
        <f>Summary!G536</f>
        <v>122</v>
      </c>
      <c r="F106" s="167">
        <f t="shared" si="3"/>
        <v>223.11359999999999</v>
      </c>
      <c r="G106" s="55">
        <f>Summary!H536</f>
        <v>6.9564361572265625</v>
      </c>
      <c r="H106" s="68">
        <f>Summary!I536</f>
        <v>440.78457641601562</v>
      </c>
      <c r="I106" s="68">
        <f t="shared" si="4"/>
        <v>199.93635758569334</v>
      </c>
      <c r="J106" s="14">
        <f>Summary!J536</f>
        <v>20</v>
      </c>
      <c r="K106" s="68">
        <f>Summary!K536</f>
        <v>78.650947570800781</v>
      </c>
      <c r="L106" s="68">
        <f t="shared" si="5"/>
        <v>35.675440610534665</v>
      </c>
      <c r="M106" s="15">
        <f>Summary!L536</f>
        <v>9</v>
      </c>
      <c r="N106" s="68">
        <f>Summary!M536</f>
        <v>0</v>
      </c>
      <c r="O106" s="69">
        <f>Summary!N536</f>
        <v>0</v>
      </c>
      <c r="P106" s="15">
        <f>Summary!O536</f>
        <v>0</v>
      </c>
    </row>
    <row r="107" spans="1:16" x14ac:dyDescent="0.2">
      <c r="A107" s="154" t="str">
        <f>IF(Summary!P537=1, Summary!A537,CONCATENATE((Summary!A537), "*"))</f>
        <v>3113*</v>
      </c>
      <c r="B107" s="9">
        <f>Summary!D537</f>
        <v>43339</v>
      </c>
      <c r="C107" s="6">
        <f>Summary!E537</f>
        <v>575984</v>
      </c>
      <c r="D107" s="6">
        <f>Summary!F537</f>
        <v>-1363973</v>
      </c>
      <c r="E107" s="7">
        <f>Summary!G537</f>
        <v>44</v>
      </c>
      <c r="F107" s="167">
        <f t="shared" si="3"/>
        <v>80.467200000000005</v>
      </c>
      <c r="G107" s="55">
        <f>Summary!H537</f>
        <v>6.88616943359375</v>
      </c>
      <c r="H107" s="68">
        <f>Summary!I537</f>
        <v>1338.918701171875</v>
      </c>
      <c r="I107" s="68">
        <f t="shared" si="4"/>
        <v>607.32281150195308</v>
      </c>
      <c r="J107" s="14">
        <f>Summary!J537</f>
        <v>73</v>
      </c>
      <c r="K107" s="68">
        <f>Summary!K537</f>
        <v>707.36602783203125</v>
      </c>
      <c r="L107" s="68">
        <f t="shared" si="5"/>
        <v>320.8555712963867</v>
      </c>
      <c r="M107" s="15">
        <f>Summary!L537</f>
        <v>91</v>
      </c>
      <c r="N107" s="68">
        <f>Summary!M537</f>
        <v>0</v>
      </c>
      <c r="O107" s="69">
        <f>Summary!N537</f>
        <v>0</v>
      </c>
      <c r="P107" s="15">
        <f>Summary!O537</f>
        <v>34</v>
      </c>
    </row>
    <row r="108" spans="1:16" x14ac:dyDescent="0.2">
      <c r="A108" s="154" t="str">
        <f>IF(Summary!P538=1, Summary!A538,CONCATENATE((Summary!A538), "*"))</f>
        <v>3114*</v>
      </c>
      <c r="B108" s="9">
        <f>Summary!D538</f>
        <v>43337</v>
      </c>
      <c r="C108" s="6">
        <f>Summary!E538</f>
        <v>580975</v>
      </c>
      <c r="D108" s="6">
        <f>Summary!F538</f>
        <v>-1350232</v>
      </c>
      <c r="E108" s="7">
        <f>Summary!G538</f>
        <v>112</v>
      </c>
      <c r="F108" s="167">
        <f t="shared" si="3"/>
        <v>204.82560000000001</v>
      </c>
      <c r="G108" s="55">
        <f>Summary!H538</f>
        <v>6.9564361572265625</v>
      </c>
      <c r="H108" s="68">
        <f>Summary!I538</f>
        <v>2700.0791015625</v>
      </c>
      <c r="I108" s="68">
        <f t="shared" si="4"/>
        <v>1224.7342798359375</v>
      </c>
      <c r="J108" s="14">
        <f>Summary!J538</f>
        <v>86</v>
      </c>
      <c r="K108" s="68">
        <f>Summary!K538</f>
        <v>120.47920227050781</v>
      </c>
      <c r="L108" s="68">
        <f t="shared" si="5"/>
        <v>54.648402316284177</v>
      </c>
      <c r="M108" s="15">
        <f>Summary!L538</f>
        <v>14</v>
      </c>
      <c r="N108" s="68">
        <f>Summary!M538</f>
        <v>7</v>
      </c>
      <c r="O108" s="69">
        <f>Summary!N538</f>
        <v>16</v>
      </c>
      <c r="P108" s="15">
        <f>Summary!O538</f>
        <v>17</v>
      </c>
    </row>
    <row r="109" spans="1:16" x14ac:dyDescent="0.2">
      <c r="A109" s="154" t="str">
        <f>IF(Summary!P539=1, Summary!A539,CONCATENATE((Summary!A539), "*"))</f>
        <v>3115*</v>
      </c>
      <c r="B109" s="9">
        <f>Summary!D539</f>
        <v>43338</v>
      </c>
      <c r="C109" s="6">
        <f>Summary!E539</f>
        <v>580981</v>
      </c>
      <c r="D109" s="6">
        <f>Summary!F539</f>
        <v>-1351981</v>
      </c>
      <c r="E109" s="7">
        <f>Summary!G539</f>
        <v>94</v>
      </c>
      <c r="F109" s="167">
        <f t="shared" si="3"/>
        <v>171.90719999999999</v>
      </c>
      <c r="G109" s="55">
        <f>Summary!H539</f>
        <v>6.9564361572265625</v>
      </c>
      <c r="H109" s="68">
        <f>Summary!I539</f>
        <v>649.23370361328125</v>
      </c>
      <c r="I109" s="68">
        <f t="shared" si="4"/>
        <v>294.48721408935546</v>
      </c>
      <c r="J109" s="14">
        <f>Summary!J539</f>
        <v>24</v>
      </c>
      <c r="K109" s="68">
        <f>Summary!K539</f>
        <v>82.481376647949219</v>
      </c>
      <c r="L109" s="68">
        <f t="shared" si="5"/>
        <v>37.412892596496583</v>
      </c>
      <c r="M109" s="15">
        <f>Summary!L539</f>
        <v>9</v>
      </c>
      <c r="N109" s="68">
        <f>Summary!M539</f>
        <v>8</v>
      </c>
      <c r="O109" s="69">
        <f>Summary!N539</f>
        <v>5</v>
      </c>
      <c r="P109" s="15">
        <f>Summary!O539</f>
        <v>2</v>
      </c>
    </row>
    <row r="110" spans="1:16" x14ac:dyDescent="0.2">
      <c r="A110" s="154" t="str">
        <f>IF(Summary!P540=1, Summary!A540,CONCATENATE((Summary!A540), "*"))</f>
        <v>3116*</v>
      </c>
      <c r="B110" s="9">
        <f>Summary!D540</f>
        <v>43339</v>
      </c>
      <c r="C110" s="6">
        <f>Summary!E540</f>
        <v>580770</v>
      </c>
      <c r="D110" s="6">
        <f>Summary!F540</f>
        <v>-1363562</v>
      </c>
      <c r="E110" s="7">
        <f>Summary!G540</f>
        <v>171</v>
      </c>
      <c r="F110" s="167">
        <f t="shared" si="3"/>
        <v>312.72480000000002</v>
      </c>
      <c r="G110" s="55">
        <f>Summary!H540</f>
        <v>7.0267033576965332</v>
      </c>
      <c r="H110" s="68">
        <f>Summary!I540</f>
        <v>3267.040771484375</v>
      </c>
      <c r="I110" s="68">
        <f t="shared" si="4"/>
        <v>1481.9035576191407</v>
      </c>
      <c r="J110" s="14">
        <f>Summary!J540</f>
        <v>102</v>
      </c>
      <c r="K110" s="68">
        <f>Summary!K540</f>
        <v>22.458868026733398</v>
      </c>
      <c r="L110" s="68">
        <f t="shared" si="5"/>
        <v>10.187162865982055</v>
      </c>
      <c r="M110" s="15">
        <f>Summary!L540</f>
        <v>3</v>
      </c>
      <c r="N110" s="68">
        <f>Summary!M540</f>
        <v>32</v>
      </c>
      <c r="O110" s="69">
        <f>Summary!N540</f>
        <v>9</v>
      </c>
      <c r="P110" s="15">
        <f>Summary!O540</f>
        <v>25</v>
      </c>
    </row>
    <row r="111" spans="1:16" x14ac:dyDescent="0.2">
      <c r="A111" s="154" t="str">
        <f>IF(Summary!P541=1, Summary!A541,CONCATENATE((Summary!A541), "*"))</f>
        <v>3117*</v>
      </c>
      <c r="B111" s="9">
        <f>Summary!D541</f>
        <v>43334</v>
      </c>
      <c r="C111" s="6">
        <f>Summary!E541</f>
        <v>581176</v>
      </c>
      <c r="D111" s="6">
        <f>Summary!F541</f>
        <v>-1342333</v>
      </c>
      <c r="E111" s="7">
        <f>Summary!G541</f>
        <v>39</v>
      </c>
      <c r="F111" s="167">
        <f t="shared" si="3"/>
        <v>71.3232</v>
      </c>
      <c r="G111" s="55">
        <f>Summary!H541</f>
        <v>6.88616943359375</v>
      </c>
      <c r="H111" s="68">
        <f>Summary!I541</f>
        <v>470.1907958984375</v>
      </c>
      <c r="I111" s="68">
        <f t="shared" si="4"/>
        <v>213.27478349316405</v>
      </c>
      <c r="J111" s="14">
        <f>Summary!J541</f>
        <v>10</v>
      </c>
      <c r="K111" s="68">
        <f>Summary!K541</f>
        <v>26.358236312866211</v>
      </c>
      <c r="L111" s="68">
        <f t="shared" si="5"/>
        <v>11.95588512562561</v>
      </c>
      <c r="M111" s="15">
        <f>Summary!L541</f>
        <v>3</v>
      </c>
      <c r="N111" s="68">
        <f>Summary!M541</f>
        <v>0</v>
      </c>
      <c r="O111" s="69">
        <f>Summary!N541</f>
        <v>0</v>
      </c>
      <c r="P111" s="15">
        <f>Summary!O541</f>
        <v>0</v>
      </c>
    </row>
    <row r="112" spans="1:16" x14ac:dyDescent="0.2">
      <c r="A112" s="154" t="str">
        <f>IF(Summary!P542=1, Summary!A542,CONCATENATE((Summary!A542), "*"))</f>
        <v>3118*</v>
      </c>
      <c r="B112" s="9">
        <f>Summary!D542</f>
        <v>43334</v>
      </c>
      <c r="C112" s="6">
        <f>Summary!E542</f>
        <v>581357</v>
      </c>
      <c r="D112" s="6">
        <f>Summary!F542</f>
        <v>-1344084</v>
      </c>
      <c r="E112" s="7">
        <f>Summary!G542</f>
        <v>41</v>
      </c>
      <c r="F112" s="167">
        <f t="shared" si="3"/>
        <v>74.980800000000002</v>
      </c>
      <c r="G112" s="55">
        <f>Summary!H542</f>
        <v>6.9564361572265625</v>
      </c>
      <c r="H112" s="68">
        <f>Summary!I542</f>
        <v>226.87664794921875</v>
      </c>
      <c r="I112" s="68">
        <f t="shared" si="4"/>
        <v>102.90943249658203</v>
      </c>
      <c r="J112" s="14">
        <f>Summary!J542</f>
        <v>10</v>
      </c>
      <c r="K112" s="68">
        <f>Summary!K542</f>
        <v>21.817283630371094</v>
      </c>
      <c r="L112" s="68">
        <f t="shared" si="5"/>
        <v>9.896145316467285</v>
      </c>
      <c r="M112" s="15">
        <f>Summary!L542</f>
        <v>3</v>
      </c>
      <c r="N112" s="68">
        <f>Summary!M542</f>
        <v>0</v>
      </c>
      <c r="O112" s="69">
        <f>Summary!N542</f>
        <v>3</v>
      </c>
      <c r="P112" s="15">
        <f>Summary!O542</f>
        <v>0</v>
      </c>
    </row>
    <row r="113" spans="1:16" x14ac:dyDescent="0.2">
      <c r="A113" s="154" t="str">
        <f>IF(Summary!P543=1, Summary!A543,CONCATENATE((Summary!A543), "*"))</f>
        <v>3119*</v>
      </c>
      <c r="B113" s="9">
        <f>Summary!D543</f>
        <v>43338</v>
      </c>
      <c r="C113" s="6">
        <f>Summary!E543</f>
        <v>581483</v>
      </c>
      <c r="D113" s="6">
        <f>Summary!F543</f>
        <v>-1353983</v>
      </c>
      <c r="E113" s="7">
        <f>Summary!G543</f>
        <v>58</v>
      </c>
      <c r="F113" s="167">
        <f t="shared" si="3"/>
        <v>106.07039999999999</v>
      </c>
      <c r="G113" s="55">
        <f>Summary!H543</f>
        <v>6.9564361572265625</v>
      </c>
      <c r="H113" s="68">
        <f>Summary!I543</f>
        <v>1245.613525390625</v>
      </c>
      <c r="I113" s="68">
        <f t="shared" si="4"/>
        <v>565.00033020898434</v>
      </c>
      <c r="J113" s="14">
        <f>Summary!J543</f>
        <v>52</v>
      </c>
      <c r="K113" s="68">
        <f>Summary!K543</f>
        <v>297.88153076171875</v>
      </c>
      <c r="L113" s="68">
        <f t="shared" si="5"/>
        <v>135.11667930126953</v>
      </c>
      <c r="M113" s="15">
        <f>Summary!L543</f>
        <v>38</v>
      </c>
      <c r="N113" s="68">
        <f>Summary!M543</f>
        <v>2</v>
      </c>
      <c r="O113" s="69">
        <f>Summary!N543</f>
        <v>11</v>
      </c>
      <c r="P113" s="15">
        <f>Summary!O543</f>
        <v>0</v>
      </c>
    </row>
    <row r="114" spans="1:16" x14ac:dyDescent="0.2">
      <c r="A114" s="154" t="str">
        <f>IF(Summary!P544=1, Summary!A544,CONCATENATE((Summary!A544), "*"))</f>
        <v>3120*</v>
      </c>
      <c r="B114" s="9">
        <f>Summary!D544</f>
        <v>43339</v>
      </c>
      <c r="C114" s="6">
        <f>Summary!E544</f>
        <v>581391</v>
      </c>
      <c r="D114" s="6">
        <f>Summary!F544</f>
        <v>-1362538</v>
      </c>
      <c r="E114" s="7">
        <f>Summary!G544</f>
        <v>79</v>
      </c>
      <c r="F114" s="167">
        <f t="shared" si="3"/>
        <v>144.4752</v>
      </c>
      <c r="G114" s="55">
        <f>Summary!H544</f>
        <v>6.9564361572265625</v>
      </c>
      <c r="H114" s="68">
        <f>Summary!I544</f>
        <v>2760.30859375</v>
      </c>
      <c r="I114" s="68">
        <f t="shared" si="4"/>
        <v>1252.05389565625</v>
      </c>
      <c r="J114" s="14">
        <f>Summary!J544</f>
        <v>64</v>
      </c>
      <c r="K114" s="68">
        <f>Summary!K544</f>
        <v>118.12403106689453</v>
      </c>
      <c r="L114" s="68">
        <f t="shared" si="5"/>
        <v>53.580115499694827</v>
      </c>
      <c r="M114" s="15">
        <f>Summary!L544</f>
        <v>20</v>
      </c>
      <c r="N114" s="68">
        <f>Summary!M544</f>
        <v>11</v>
      </c>
      <c r="O114" s="69">
        <f>Summary!N544</f>
        <v>14</v>
      </c>
      <c r="P114" s="15">
        <f>Summary!O544</f>
        <v>3</v>
      </c>
    </row>
    <row r="115" spans="1:16" x14ac:dyDescent="0.2">
      <c r="A115" s="154" t="str">
        <f>IF(Summary!P545=1, Summary!A545,CONCATENATE((Summary!A545), "*"))</f>
        <v>3121*</v>
      </c>
      <c r="B115" s="9">
        <f>Summary!D545</f>
        <v>43334</v>
      </c>
      <c r="C115" s="6">
        <f>Summary!E545</f>
        <v>582032</v>
      </c>
      <c r="D115" s="6">
        <f>Summary!F545</f>
        <v>-1344289</v>
      </c>
      <c r="E115" s="7">
        <f>Summary!G545</f>
        <v>45</v>
      </c>
      <c r="F115" s="167">
        <f t="shared" ref="F115:F159" si="6">E115*1.8288</f>
        <v>82.295999999999992</v>
      </c>
      <c r="G115" s="55">
        <f>Summary!H545</f>
        <v>7.0267033576965332</v>
      </c>
      <c r="H115" s="68">
        <f>Summary!I545</f>
        <v>296.1591796875</v>
      </c>
      <c r="I115" s="68">
        <f t="shared" si="4"/>
        <v>134.33543463281251</v>
      </c>
      <c r="J115" s="14">
        <f>Summary!J545</f>
        <v>12</v>
      </c>
      <c r="K115" s="68">
        <f>Summary!K545</f>
        <v>51.618629455566406</v>
      </c>
      <c r="L115" s="68">
        <f t="shared" si="5"/>
        <v>23.413797372009277</v>
      </c>
      <c r="M115" s="15">
        <f>Summary!L545</f>
        <v>6</v>
      </c>
      <c r="N115" s="68">
        <f>Summary!M545</f>
        <v>0</v>
      </c>
      <c r="O115" s="69">
        <f>Summary!N545</f>
        <v>0</v>
      </c>
      <c r="P115" s="15">
        <f>Summary!O545</f>
        <v>0</v>
      </c>
    </row>
    <row r="116" spans="1:16" x14ac:dyDescent="0.2">
      <c r="A116" s="154" t="str">
        <f>IF(Summary!P546=1, Summary!A546,CONCATENATE((Summary!A546), "*"))</f>
        <v>3122*</v>
      </c>
      <c r="B116" s="9">
        <f>Summary!D546</f>
        <v>43336</v>
      </c>
      <c r="C116" s="6">
        <f>Summary!E546</f>
        <v>581983</v>
      </c>
      <c r="D116" s="6">
        <f>Summary!F546</f>
        <v>-1350177</v>
      </c>
      <c r="E116" s="7">
        <f>Summary!G546</f>
        <v>313</v>
      </c>
      <c r="F116" s="167">
        <f t="shared" si="6"/>
        <v>572.4144</v>
      </c>
      <c r="G116" s="55">
        <f>Summary!H546</f>
        <v>6.88616943359375</v>
      </c>
      <c r="H116" s="68">
        <f>Summary!I546</f>
        <v>304.322021484375</v>
      </c>
      <c r="I116" s="68">
        <f t="shared" si="4"/>
        <v>138.03803436914063</v>
      </c>
      <c r="J116" s="14">
        <f>Summary!J546</f>
        <v>14</v>
      </c>
      <c r="K116" s="68">
        <f>Summary!K546</f>
        <v>6.5804800987243652</v>
      </c>
      <c r="L116" s="68">
        <f t="shared" si="5"/>
        <v>2.9848531289405824</v>
      </c>
      <c r="M116" s="15">
        <f>Summary!L546</f>
        <v>1</v>
      </c>
      <c r="N116" s="68">
        <f>Summary!M546</f>
        <v>27</v>
      </c>
      <c r="O116" s="69">
        <f>Summary!N546</f>
        <v>0</v>
      </c>
      <c r="P116" s="15">
        <f>Summary!O546</f>
        <v>0</v>
      </c>
    </row>
    <row r="117" spans="1:16" x14ac:dyDescent="0.2">
      <c r="A117" s="154" t="str">
        <f>IF(Summary!P547=1, Summary!A547,CONCATENATE((Summary!A547), "*"))</f>
        <v>3123*</v>
      </c>
      <c r="B117" s="9">
        <f>Summary!D547</f>
        <v>43336</v>
      </c>
      <c r="C117" s="6">
        <f>Summary!E547</f>
        <v>582963</v>
      </c>
      <c r="D117" s="6">
        <f>Summary!F547</f>
        <v>-1350178</v>
      </c>
      <c r="E117" s="7">
        <f>Summary!G547</f>
        <v>155</v>
      </c>
      <c r="F117" s="167">
        <f t="shared" si="6"/>
        <v>283.464</v>
      </c>
      <c r="G117" s="55">
        <f>Summary!H547</f>
        <v>6.9564361572265625</v>
      </c>
      <c r="H117" s="68">
        <f>Summary!I547</f>
        <v>846.35174560546875</v>
      </c>
      <c r="I117" s="68">
        <f t="shared" si="4"/>
        <v>383.89838099267575</v>
      </c>
      <c r="J117" s="14">
        <f>Summary!J547</f>
        <v>38</v>
      </c>
      <c r="K117" s="68">
        <f>Summary!K547</f>
        <v>106.54466247558594</v>
      </c>
      <c r="L117" s="68">
        <f t="shared" si="5"/>
        <v>48.327806541625975</v>
      </c>
      <c r="M117" s="15">
        <f>Summary!L547</f>
        <v>13</v>
      </c>
      <c r="N117" s="68">
        <f>Summary!M547</f>
        <v>4</v>
      </c>
      <c r="O117" s="69">
        <f>Summary!N547</f>
        <v>4</v>
      </c>
      <c r="P117" s="15">
        <f>Summary!O547</f>
        <v>2</v>
      </c>
    </row>
    <row r="118" spans="1:16" x14ac:dyDescent="0.2">
      <c r="A118" s="154" t="str">
        <f>IF(Summary!P548=1, Summary!A548,CONCATENATE((Summary!A548), "*"))</f>
        <v>3124*</v>
      </c>
      <c r="B118" s="9">
        <f>Summary!D548</f>
        <v>43336</v>
      </c>
      <c r="C118" s="6">
        <f>Summary!E548</f>
        <v>583948</v>
      </c>
      <c r="D118" s="6">
        <f>Summary!F548</f>
        <v>-1350253</v>
      </c>
      <c r="E118" s="7">
        <f>Summary!G548</f>
        <v>158</v>
      </c>
      <c r="F118" s="167">
        <f t="shared" si="6"/>
        <v>288.9504</v>
      </c>
      <c r="G118" s="55">
        <f>Summary!H548</f>
        <v>6.9564361572265625</v>
      </c>
      <c r="H118" s="68">
        <f>Summary!I548</f>
        <v>594.59375</v>
      </c>
      <c r="I118" s="68">
        <f t="shared" si="4"/>
        <v>269.70296824999997</v>
      </c>
      <c r="J118" s="14">
        <f>Summary!J548</f>
        <v>34</v>
      </c>
      <c r="K118" s="68">
        <f>Summary!K548</f>
        <v>78.868339538574219</v>
      </c>
      <c r="L118" s="68">
        <f t="shared" si="5"/>
        <v>35.774047867980954</v>
      </c>
      <c r="M118" s="15">
        <f>Summary!L548</f>
        <v>8</v>
      </c>
      <c r="N118" s="68">
        <f>Summary!M548</f>
        <v>14</v>
      </c>
      <c r="O118" s="69">
        <f>Summary!N548</f>
        <v>0</v>
      </c>
      <c r="P118" s="15">
        <f>Summary!O548</f>
        <v>0</v>
      </c>
    </row>
    <row r="119" spans="1:16" x14ac:dyDescent="0.2">
      <c r="A119" s="154">
        <f>IF(Summary!P549=1, Summary!A549,CONCATENATE((Summary!A549), "*"))</f>
        <v>3202</v>
      </c>
      <c r="B119" s="9">
        <f>Summary!D549</f>
        <v>43286</v>
      </c>
      <c r="C119" s="6">
        <f>Summary!E549</f>
        <v>544997</v>
      </c>
      <c r="D119" s="6">
        <f>Summary!F549</f>
        <v>-1312570</v>
      </c>
      <c r="E119" s="7">
        <f>Summary!G549</f>
        <v>22</v>
      </c>
      <c r="F119" s="167">
        <f t="shared" si="6"/>
        <v>40.233600000000003</v>
      </c>
      <c r="G119" s="55">
        <f>Summary!H549</f>
        <v>6.9564361572265625</v>
      </c>
      <c r="H119" s="68">
        <f>Summary!I549</f>
        <v>2689.79638671875</v>
      </c>
      <c r="I119" s="68">
        <f t="shared" si="4"/>
        <v>1220.0701226445312</v>
      </c>
      <c r="J119" s="14">
        <f>Summary!J549</f>
        <v>74</v>
      </c>
      <c r="K119" s="68">
        <f>Summary!K549</f>
        <v>236.99319458007812</v>
      </c>
      <c r="L119" s="68">
        <f t="shared" si="5"/>
        <v>107.4982171159668</v>
      </c>
      <c r="M119" s="15">
        <f>Summary!L549</f>
        <v>29</v>
      </c>
      <c r="N119" s="68">
        <f>Summary!M549</f>
        <v>0</v>
      </c>
      <c r="O119" s="69">
        <f>Summary!N549</f>
        <v>0</v>
      </c>
      <c r="P119" s="15">
        <f>Summary!O549</f>
        <v>34.65</v>
      </c>
    </row>
    <row r="120" spans="1:16" x14ac:dyDescent="0.2">
      <c r="A120" s="154">
        <f>IF(Summary!P550=1, Summary!A550,CONCATENATE((Summary!A550), "*"))</f>
        <v>3204</v>
      </c>
      <c r="B120" s="9">
        <f>Summary!D550</f>
        <v>43288</v>
      </c>
      <c r="C120" s="6">
        <f>Summary!E550</f>
        <v>545978</v>
      </c>
      <c r="D120" s="6">
        <f>Summary!F550</f>
        <v>-1301537</v>
      </c>
      <c r="E120" s="7">
        <f>Summary!G550</f>
        <v>72</v>
      </c>
      <c r="F120" s="167">
        <f t="shared" si="6"/>
        <v>131.67359999999999</v>
      </c>
      <c r="G120" s="55">
        <f>Summary!H550</f>
        <v>6.88616943359375</v>
      </c>
      <c r="H120" s="68">
        <f>Summary!I550</f>
        <v>491.52398681640625</v>
      </c>
      <c r="I120" s="68">
        <f t="shared" si="4"/>
        <v>222.95134822802734</v>
      </c>
      <c r="J120" s="14">
        <f>Summary!J550</f>
        <v>13</v>
      </c>
      <c r="K120" s="68">
        <f>Summary!K550</f>
        <v>4.9222426414489746</v>
      </c>
      <c r="L120" s="68">
        <f t="shared" si="5"/>
        <v>2.2326898842201235</v>
      </c>
      <c r="M120" s="15">
        <f>Summary!L550</f>
        <v>1</v>
      </c>
      <c r="N120" s="68">
        <f>Summary!M550</f>
        <v>0</v>
      </c>
      <c r="O120" s="69">
        <f>Summary!N550</f>
        <v>0</v>
      </c>
      <c r="P120" s="15">
        <f>Summary!O550</f>
        <v>4.9000000000000004</v>
      </c>
    </row>
    <row r="121" spans="1:16" x14ac:dyDescent="0.2">
      <c r="A121" s="154">
        <f>IF(Summary!P551=1, Summary!A551,CONCATENATE((Summary!A551), "*"))</f>
        <v>3205</v>
      </c>
      <c r="B121" s="9">
        <f>Summary!D551</f>
        <v>43282</v>
      </c>
      <c r="C121" s="6">
        <f>Summary!E551</f>
        <v>545998</v>
      </c>
      <c r="D121" s="6">
        <f>Summary!F551</f>
        <v>-1325199</v>
      </c>
      <c r="E121" s="7">
        <f>Summary!G551</f>
        <v>80</v>
      </c>
      <c r="F121" s="167">
        <f t="shared" si="6"/>
        <v>146.304</v>
      </c>
      <c r="G121" s="55">
        <f>Summary!H551</f>
        <v>6.9564361572265625</v>
      </c>
      <c r="H121" s="68">
        <f>Summary!I551</f>
        <v>865.60174560546875</v>
      </c>
      <c r="I121" s="68">
        <f t="shared" si="4"/>
        <v>392.63002699267577</v>
      </c>
      <c r="J121" s="14">
        <f>Summary!J551</f>
        <v>22</v>
      </c>
      <c r="K121" s="68">
        <f>Summary!K551</f>
        <v>10.559208869934082</v>
      </c>
      <c r="L121" s="68">
        <f t="shared" si="5"/>
        <v>4.7895726697311405</v>
      </c>
      <c r="M121" s="15">
        <f>Summary!L551</f>
        <v>1</v>
      </c>
      <c r="N121" s="68">
        <f>Summary!M551</f>
        <v>0</v>
      </c>
      <c r="O121" s="69">
        <f>Summary!N551</f>
        <v>4.95</v>
      </c>
      <c r="P121" s="15">
        <f>Summary!O551</f>
        <v>59.4</v>
      </c>
    </row>
    <row r="122" spans="1:16" x14ac:dyDescent="0.2">
      <c r="A122" s="154">
        <f>IF(Summary!P552=1, Summary!A552,CONCATENATE((Summary!A552), "*"))</f>
        <v>3206</v>
      </c>
      <c r="B122" s="9">
        <f>Summary!D552</f>
        <v>43278</v>
      </c>
      <c r="C122" s="6">
        <f>Summary!E552</f>
        <v>545993</v>
      </c>
      <c r="D122" s="6">
        <f>Summary!F552</f>
        <v>-1315549</v>
      </c>
      <c r="E122" s="7">
        <f>Summary!G552</f>
        <v>229</v>
      </c>
      <c r="F122" s="167">
        <f t="shared" si="6"/>
        <v>418.79520000000002</v>
      </c>
      <c r="G122" s="55">
        <f>Summary!H552</f>
        <v>6.9564361572265625</v>
      </c>
      <c r="H122" s="68">
        <f>Summary!I552</f>
        <v>16.520557403564453</v>
      </c>
      <c r="I122" s="68">
        <f t="shared" si="4"/>
        <v>7.4935926737976075</v>
      </c>
      <c r="J122" s="14">
        <f>Summary!J552</f>
        <v>1</v>
      </c>
      <c r="K122" s="68">
        <f>Summary!K552</f>
        <v>9.7375946044921875</v>
      </c>
      <c r="L122" s="68">
        <f t="shared" si="5"/>
        <v>4.4168950118408201</v>
      </c>
      <c r="M122" s="15">
        <f>Summary!L552</f>
        <v>1</v>
      </c>
      <c r="N122" s="68">
        <f>Summary!M552</f>
        <v>29.7</v>
      </c>
      <c r="O122" s="69">
        <f>Summary!N552</f>
        <v>0</v>
      </c>
      <c r="P122" s="15">
        <f>Summary!O552</f>
        <v>0</v>
      </c>
    </row>
    <row r="123" spans="1:16" x14ac:dyDescent="0.2">
      <c r="A123" s="154">
        <f>IF(Summary!P553=1, Summary!A553,CONCATENATE((Summary!A553), "*"))</f>
        <v>3207</v>
      </c>
      <c r="B123" s="9">
        <f>Summary!D553</f>
        <v>43279</v>
      </c>
      <c r="C123" s="6">
        <f>Summary!E553</f>
        <v>545985</v>
      </c>
      <c r="D123" s="6">
        <f>Summary!F553</f>
        <v>-1312382</v>
      </c>
      <c r="E123" s="7">
        <f>Summary!G553</f>
        <v>35</v>
      </c>
      <c r="F123" s="167">
        <f t="shared" si="6"/>
        <v>64.007999999999996</v>
      </c>
      <c r="G123" s="55">
        <f>Summary!H553</f>
        <v>6.88616943359375</v>
      </c>
      <c r="H123" s="68">
        <f>Summary!I553</f>
        <v>301.80001831054687</v>
      </c>
      <c r="I123" s="68">
        <f t="shared" si="4"/>
        <v>136.89407390551759</v>
      </c>
      <c r="J123" s="14">
        <f>Summary!J553</f>
        <v>11</v>
      </c>
      <c r="K123" s="68">
        <f>Summary!K553</f>
        <v>32.426708221435547</v>
      </c>
      <c r="L123" s="68">
        <f t="shared" si="5"/>
        <v>14.708495435577392</v>
      </c>
      <c r="M123" s="15">
        <f>Summary!L553</f>
        <v>4</v>
      </c>
      <c r="N123" s="68">
        <f>Summary!M553</f>
        <v>0</v>
      </c>
      <c r="O123" s="69">
        <f>Summary!N553</f>
        <v>0</v>
      </c>
      <c r="P123" s="15">
        <f>Summary!O553</f>
        <v>19.600000000000001</v>
      </c>
    </row>
    <row r="124" spans="1:16" x14ac:dyDescent="0.2">
      <c r="A124" s="154" t="str">
        <f>IF(Summary!P554=1, Summary!A554,CONCATENATE((Summary!A554), "*"))</f>
        <v>3208*</v>
      </c>
      <c r="B124" s="9">
        <f>Summary!D554</f>
        <v>43301</v>
      </c>
      <c r="C124" s="6">
        <f>Summary!E554</f>
        <v>550880</v>
      </c>
      <c r="D124" s="6">
        <f>Summary!F554</f>
        <v>-1341466</v>
      </c>
      <c r="E124" s="7">
        <f>Summary!G554</f>
        <v>278</v>
      </c>
      <c r="F124" s="167">
        <f t="shared" si="6"/>
        <v>508.40640000000002</v>
      </c>
      <c r="G124" s="55">
        <f>Summary!H554</f>
        <v>5.0190739631652832</v>
      </c>
      <c r="H124" s="68">
        <f>Summary!I554</f>
        <v>209.89186096191406</v>
      </c>
      <c r="I124" s="68">
        <f t="shared" si="4"/>
        <v>95.205268997436519</v>
      </c>
      <c r="J124" s="14">
        <f>Summary!J554</f>
        <v>5</v>
      </c>
      <c r="K124" s="68">
        <f>Summary!K554</f>
        <v>0</v>
      </c>
      <c r="L124" s="68">
        <f t="shared" si="5"/>
        <v>0</v>
      </c>
      <c r="M124" s="15">
        <f>Summary!L554</f>
        <v>0</v>
      </c>
      <c r="N124" s="68">
        <f>Summary!M554</f>
        <v>62</v>
      </c>
      <c r="O124" s="69">
        <f>Summary!N554</f>
        <v>0</v>
      </c>
      <c r="P124" s="15">
        <f>Summary!O554</f>
        <v>47</v>
      </c>
    </row>
    <row r="125" spans="1:16" x14ac:dyDescent="0.2">
      <c r="A125" s="154">
        <f>IF(Summary!P555=1, Summary!A555,CONCATENATE((Summary!A555), "*"))</f>
        <v>3209</v>
      </c>
      <c r="B125" s="9">
        <f>Summary!D555</f>
        <v>43277</v>
      </c>
      <c r="C125" s="6">
        <f>Summary!E555</f>
        <v>551002</v>
      </c>
      <c r="D125" s="6">
        <f>Summary!F555</f>
        <v>-1315659</v>
      </c>
      <c r="E125" s="7">
        <f>Summary!G555</f>
        <v>113</v>
      </c>
      <c r="F125" s="167">
        <f t="shared" si="6"/>
        <v>206.65440000000001</v>
      </c>
      <c r="G125" s="55">
        <f>Summary!H555</f>
        <v>6.88616943359375</v>
      </c>
      <c r="H125" s="68">
        <f>Summary!I555</f>
        <v>486.04653930664062</v>
      </c>
      <c r="I125" s="68">
        <f t="shared" si="4"/>
        <v>220.46682185717773</v>
      </c>
      <c r="J125" s="14">
        <f>Summary!J555</f>
        <v>16</v>
      </c>
      <c r="K125" s="68">
        <f>Summary!K555</f>
        <v>43.99481201171875</v>
      </c>
      <c r="L125" s="68">
        <f t="shared" si="5"/>
        <v>19.95569477001953</v>
      </c>
      <c r="M125" s="15">
        <f>Summary!L555</f>
        <v>5</v>
      </c>
      <c r="N125" s="68">
        <f>Summary!M555</f>
        <v>19.600000000000001</v>
      </c>
      <c r="O125" s="69">
        <f>Summary!N555</f>
        <v>0</v>
      </c>
      <c r="P125" s="15">
        <f>Summary!O555</f>
        <v>19.600000000000001</v>
      </c>
    </row>
    <row r="126" spans="1:16" x14ac:dyDescent="0.2">
      <c r="A126" s="154">
        <f>IF(Summary!P556=1, Summary!A556,CONCATENATE((Summary!A556), "*"))</f>
        <v>3210</v>
      </c>
      <c r="B126" s="9">
        <f>Summary!D556</f>
        <v>43288</v>
      </c>
      <c r="C126" s="6">
        <f>Summary!E556</f>
        <v>551981</v>
      </c>
      <c r="D126" s="6">
        <f>Summary!F556</f>
        <v>-1300055</v>
      </c>
      <c r="E126" s="7">
        <f>Summary!G556</f>
        <v>148</v>
      </c>
      <c r="F126" s="167">
        <f t="shared" si="6"/>
        <v>270.66239999999999</v>
      </c>
      <c r="G126" s="55">
        <f>Summary!H556</f>
        <v>6.9564366340637207</v>
      </c>
      <c r="H126" s="68">
        <f>Summary!I556</f>
        <v>2081.6962890625</v>
      </c>
      <c r="I126" s="68">
        <f t="shared" si="4"/>
        <v>944.24078314843746</v>
      </c>
      <c r="J126" s="14">
        <f>Summary!J556</f>
        <v>77</v>
      </c>
      <c r="K126" s="68">
        <f>Summary!K556</f>
        <v>113.65959930419922</v>
      </c>
      <c r="L126" s="68">
        <f t="shared" si="5"/>
        <v>51.555084967590332</v>
      </c>
      <c r="M126" s="15">
        <f>Summary!L556</f>
        <v>13</v>
      </c>
      <c r="N126" s="68">
        <f>Summary!M556</f>
        <v>0</v>
      </c>
      <c r="O126" s="69">
        <f>Summary!N556</f>
        <v>0</v>
      </c>
      <c r="P126" s="15">
        <f>Summary!O556</f>
        <v>0</v>
      </c>
    </row>
    <row r="127" spans="1:16" x14ac:dyDescent="0.2">
      <c r="A127" s="154" t="str">
        <f>IF(Summary!P557=1, Summary!A557,CONCATENATE((Summary!A557), "*"))</f>
        <v>3211*</v>
      </c>
      <c r="B127" s="9">
        <f>Summary!D557</f>
        <v>43302</v>
      </c>
      <c r="C127" s="6">
        <f>Summary!E557</f>
        <v>551979</v>
      </c>
      <c r="D127" s="6">
        <f>Summary!F557</f>
        <v>-1332580</v>
      </c>
      <c r="E127" s="7">
        <f>Summary!G557</f>
        <v>54</v>
      </c>
      <c r="F127" s="167">
        <f t="shared" si="6"/>
        <v>98.755200000000002</v>
      </c>
      <c r="G127" s="55">
        <f>Summary!H557</f>
        <v>6.9564361572265625</v>
      </c>
      <c r="H127" s="68">
        <f>Summary!I557</f>
        <v>2646.21533203125</v>
      </c>
      <c r="I127" s="68">
        <f t="shared" si="4"/>
        <v>1200.3021048867188</v>
      </c>
      <c r="J127" s="14">
        <f>Summary!J557</f>
        <v>77</v>
      </c>
      <c r="K127" s="68">
        <f>Summary!K557</f>
        <v>51.713855743408203</v>
      </c>
      <c r="L127" s="68">
        <f t="shared" si="5"/>
        <v>23.456991254364013</v>
      </c>
      <c r="M127" s="15">
        <f>Summary!L557</f>
        <v>6</v>
      </c>
      <c r="N127" s="68">
        <f>Summary!M557</f>
        <v>0</v>
      </c>
      <c r="O127" s="69">
        <f>Summary!N557</f>
        <v>2</v>
      </c>
      <c r="P127" s="15">
        <f>Summary!O557</f>
        <v>28</v>
      </c>
    </row>
    <row r="128" spans="1:16" x14ac:dyDescent="0.2">
      <c r="A128" s="154" t="str">
        <f>IF(Summary!P558=1, Summary!A558,CONCATENATE((Summary!A558), "*"))</f>
        <v>3212*</v>
      </c>
      <c r="B128" s="9">
        <f>Summary!D558</f>
        <v>43302</v>
      </c>
      <c r="C128" s="6">
        <f>Summary!E558</f>
        <v>553041</v>
      </c>
      <c r="D128" s="6">
        <f>Summary!F558</f>
        <v>-1330788</v>
      </c>
      <c r="E128" s="7">
        <f>Summary!G558</f>
        <v>30</v>
      </c>
      <c r="F128" s="167">
        <f t="shared" si="6"/>
        <v>54.863999999999997</v>
      </c>
      <c r="G128" s="55">
        <f>Summary!H558</f>
        <v>6.9564361572265625</v>
      </c>
      <c r="H128" s="68">
        <f>Summary!I558</f>
        <v>168.26507568359375</v>
      </c>
      <c r="I128" s="68">
        <f t="shared" si="4"/>
        <v>76.323692209472654</v>
      </c>
      <c r="J128" s="14">
        <f>Summary!J558</f>
        <v>3</v>
      </c>
      <c r="K128" s="68">
        <f>Summary!K558</f>
        <v>0</v>
      </c>
      <c r="L128" s="68">
        <f t="shared" si="5"/>
        <v>0</v>
      </c>
      <c r="M128" s="15">
        <f>Summary!L558</f>
        <v>0</v>
      </c>
      <c r="N128" s="68">
        <f>Summary!M558</f>
        <v>0</v>
      </c>
      <c r="O128" s="69">
        <f>Summary!N558</f>
        <v>0</v>
      </c>
      <c r="P128" s="15">
        <f>Summary!O558</f>
        <v>0</v>
      </c>
    </row>
    <row r="129" spans="1:16" x14ac:dyDescent="0.2">
      <c r="A129" s="154" t="str">
        <f>IF(Summary!P559=1, Summary!A559,CONCATENATE((Summary!A559), "*"))</f>
        <v>3213*</v>
      </c>
      <c r="B129" s="9">
        <f>Summary!D559</f>
        <v>43302</v>
      </c>
      <c r="C129" s="6">
        <f>Summary!E559</f>
        <v>553072</v>
      </c>
      <c r="D129" s="6">
        <f>Summary!F559</f>
        <v>-1332725</v>
      </c>
      <c r="E129" s="7">
        <f>Summary!G559</f>
        <v>25</v>
      </c>
      <c r="F129" s="167">
        <f t="shared" si="6"/>
        <v>45.72</v>
      </c>
      <c r="G129" s="55">
        <f>Summary!H559</f>
        <v>6.9564361572265625</v>
      </c>
      <c r="H129" s="68">
        <f>Summary!I559</f>
        <v>340.30804443359375</v>
      </c>
      <c r="I129" s="68">
        <f t="shared" si="4"/>
        <v>154.36100649072264</v>
      </c>
      <c r="J129" s="14">
        <f>Summary!J559</f>
        <v>10</v>
      </c>
      <c r="K129" s="68">
        <f>Summary!K559</f>
        <v>8.5578269958496094</v>
      </c>
      <c r="L129" s="68">
        <f t="shared" si="5"/>
        <v>3.8817618627014161</v>
      </c>
      <c r="M129" s="15">
        <f>Summary!L559</f>
        <v>2</v>
      </c>
      <c r="N129" s="68">
        <f>Summary!M559</f>
        <v>0</v>
      </c>
      <c r="O129" s="69">
        <f>Summary!N559</f>
        <v>0</v>
      </c>
      <c r="P129" s="15">
        <f>Summary!O559</f>
        <v>0</v>
      </c>
    </row>
    <row r="130" spans="1:16" x14ac:dyDescent="0.2">
      <c r="A130" s="154">
        <f>IF(Summary!P560=1, Summary!A560,CONCATENATE((Summary!A560), "*"))</f>
        <v>3214</v>
      </c>
      <c r="B130" s="9">
        <f>Summary!D560</f>
        <v>43315</v>
      </c>
      <c r="C130" s="6">
        <f>Summary!E560</f>
        <v>554004</v>
      </c>
      <c r="D130" s="6">
        <f>Summary!F560</f>
        <v>-1334274</v>
      </c>
      <c r="E130" s="7">
        <f>Summary!G560</f>
        <v>16</v>
      </c>
      <c r="F130" s="167">
        <f t="shared" si="6"/>
        <v>29.2608</v>
      </c>
      <c r="G130" s="55">
        <f>Summary!H560</f>
        <v>4.4719948768615723</v>
      </c>
      <c r="H130" s="68">
        <f>Summary!I560</f>
        <v>1072.8826904296875</v>
      </c>
      <c r="I130" s="68">
        <f t="shared" si="4"/>
        <v>486.65100531738278</v>
      </c>
      <c r="J130" s="14">
        <f>Summary!J560</f>
        <v>21</v>
      </c>
      <c r="K130" s="68">
        <f>Summary!K560</f>
        <v>21.058277130126953</v>
      </c>
      <c r="L130" s="68">
        <f t="shared" si="5"/>
        <v>9.5518660400085444</v>
      </c>
      <c r="M130" s="15">
        <f>Summary!L560</f>
        <v>3</v>
      </c>
      <c r="N130" s="68">
        <f>Summary!M560</f>
        <v>0</v>
      </c>
      <c r="O130" s="69">
        <f>Summary!N560</f>
        <v>0</v>
      </c>
      <c r="P130" s="15">
        <f>Summary!O560</f>
        <v>0</v>
      </c>
    </row>
    <row r="131" spans="1:16" x14ac:dyDescent="0.2">
      <c r="A131" s="154" t="str">
        <f>IF(Summary!P561=1, Summary!A561,CONCATENATE((Summary!A561), "*"))</f>
        <v>3215*</v>
      </c>
      <c r="B131" s="9">
        <f>Summary!D561</f>
        <v>43296</v>
      </c>
      <c r="C131" s="6">
        <f>Summary!E561</f>
        <v>555935</v>
      </c>
      <c r="D131" s="6">
        <f>Summary!F561</f>
        <v>-1353063</v>
      </c>
      <c r="E131" s="7">
        <f>Summary!G561</f>
        <v>314</v>
      </c>
      <c r="F131" s="167">
        <f t="shared" si="6"/>
        <v>574.2432</v>
      </c>
      <c r="G131" s="55">
        <f>Summary!H561</f>
        <v>7.0267033576965332</v>
      </c>
      <c r="H131" s="68">
        <f>Summary!I561</f>
        <v>341.20059204101562</v>
      </c>
      <c r="I131" s="68">
        <f t="shared" si="4"/>
        <v>154.76585894506835</v>
      </c>
      <c r="J131" s="14">
        <f>Summary!J561</f>
        <v>10</v>
      </c>
      <c r="K131" s="68">
        <f>Summary!K561</f>
        <v>0</v>
      </c>
      <c r="L131" s="68">
        <f t="shared" si="5"/>
        <v>0</v>
      </c>
      <c r="M131" s="15">
        <f>Summary!L561</f>
        <v>0</v>
      </c>
      <c r="N131" s="68">
        <f>Summary!M561</f>
        <v>73</v>
      </c>
      <c r="O131" s="69">
        <f>Summary!N561</f>
        <v>0</v>
      </c>
      <c r="P131" s="15">
        <f>Summary!O561</f>
        <v>4</v>
      </c>
    </row>
    <row r="132" spans="1:16" x14ac:dyDescent="0.2">
      <c r="A132" s="154">
        <f>IF(Summary!P562=1, Summary!A562,CONCATENATE((Summary!A562), "*"))</f>
        <v>3216</v>
      </c>
      <c r="B132" s="9">
        <f>Summary!D562</f>
        <v>43314</v>
      </c>
      <c r="C132" s="6">
        <f>Summary!E562</f>
        <v>560031</v>
      </c>
      <c r="D132" s="6">
        <f>Summary!F562</f>
        <v>-1332459</v>
      </c>
      <c r="E132" s="7">
        <f>Summary!G562</f>
        <v>37</v>
      </c>
      <c r="F132" s="167">
        <f t="shared" si="6"/>
        <v>67.665599999999998</v>
      </c>
      <c r="G132" s="55">
        <f>Summary!H562</f>
        <v>7.0267033576965332</v>
      </c>
      <c r="H132" s="68">
        <f>Summary!I562</f>
        <v>977.863525390625</v>
      </c>
      <c r="I132" s="68">
        <f t="shared" ref="I132:I159" si="7">H132*0.453592</f>
        <v>443.55107220898435</v>
      </c>
      <c r="J132" s="14">
        <f>Summary!J562</f>
        <v>16</v>
      </c>
      <c r="K132" s="68">
        <f>Summary!K562</f>
        <v>0</v>
      </c>
      <c r="L132" s="68">
        <f t="shared" ref="L132:L159" si="8">K132*0.453592</f>
        <v>0</v>
      </c>
      <c r="M132" s="15">
        <f>Summary!L562</f>
        <v>0</v>
      </c>
      <c r="N132" s="68">
        <f>Summary!M562</f>
        <v>0</v>
      </c>
      <c r="O132" s="69">
        <f>Summary!N562</f>
        <v>0</v>
      </c>
      <c r="P132" s="15">
        <f>Summary!O562</f>
        <v>30</v>
      </c>
    </row>
    <row r="133" spans="1:16" x14ac:dyDescent="0.2">
      <c r="A133" s="154">
        <f>IF(Summary!P563=1, Summary!A563,CONCATENATE((Summary!A563), "*"))</f>
        <v>3217</v>
      </c>
      <c r="B133" s="9">
        <f>Summary!D563</f>
        <v>43316</v>
      </c>
      <c r="C133" s="6">
        <f>Summary!E563</f>
        <v>560955</v>
      </c>
      <c r="D133" s="6">
        <f>Summary!F563</f>
        <v>-1340322</v>
      </c>
      <c r="E133" s="7">
        <f>Summary!G563</f>
        <v>67</v>
      </c>
      <c r="F133" s="167">
        <f t="shared" si="6"/>
        <v>122.5296</v>
      </c>
      <c r="G133" s="55">
        <f>Summary!H563</f>
        <v>6.9564361572265625</v>
      </c>
      <c r="H133" s="68">
        <f>Summary!I563</f>
        <v>730.660888671875</v>
      </c>
      <c r="I133" s="68">
        <f t="shared" si="7"/>
        <v>331.4219338144531</v>
      </c>
      <c r="J133" s="14">
        <f>Summary!J563</f>
        <v>23</v>
      </c>
      <c r="K133" s="68">
        <f>Summary!K563</f>
        <v>10.559208869934082</v>
      </c>
      <c r="L133" s="68">
        <f t="shared" si="8"/>
        <v>4.7895726697311405</v>
      </c>
      <c r="M133" s="15">
        <f>Summary!L563</f>
        <v>1</v>
      </c>
      <c r="N133" s="68">
        <f>Summary!M563</f>
        <v>9.9</v>
      </c>
      <c r="O133" s="69">
        <f>Summary!N563</f>
        <v>0</v>
      </c>
      <c r="P133" s="15">
        <f>Summary!O563</f>
        <v>0</v>
      </c>
    </row>
    <row r="134" spans="1:16" x14ac:dyDescent="0.2">
      <c r="A134" s="154" t="str">
        <f>IF(Summary!P564=1, Summary!A564,CONCATENATE((Summary!A564), "*"))</f>
        <v>3218*</v>
      </c>
      <c r="B134" s="9">
        <f>Summary!D564</f>
        <v>43292</v>
      </c>
      <c r="C134" s="6">
        <f>Summary!E564</f>
        <v>560998</v>
      </c>
      <c r="D134" s="6">
        <f>Summary!F564</f>
        <v>-1353108</v>
      </c>
      <c r="E134" s="7">
        <f>Summary!G564</f>
        <v>227</v>
      </c>
      <c r="F134" s="167">
        <f t="shared" si="6"/>
        <v>415.13760000000002</v>
      </c>
      <c r="G134" s="55">
        <f>Summary!H564</f>
        <v>7.0267033576965332</v>
      </c>
      <c r="H134" s="68">
        <f>Summary!I564</f>
        <v>237.52485656738281</v>
      </c>
      <c r="I134" s="68">
        <f t="shared" si="7"/>
        <v>107.7393747401123</v>
      </c>
      <c r="J134" s="14">
        <f>Summary!J564</f>
        <v>8</v>
      </c>
      <c r="K134" s="68">
        <f>Summary!K564</f>
        <v>0</v>
      </c>
      <c r="L134" s="68">
        <f t="shared" si="8"/>
        <v>0</v>
      </c>
      <c r="M134" s="15">
        <f>Summary!L564</f>
        <v>0</v>
      </c>
      <c r="N134" s="68">
        <f>Summary!M564</f>
        <v>64</v>
      </c>
      <c r="O134" s="69">
        <f>Summary!N564</f>
        <v>0</v>
      </c>
      <c r="P134" s="15">
        <f>Summary!O564</f>
        <v>62</v>
      </c>
    </row>
    <row r="135" spans="1:16" x14ac:dyDescent="0.2">
      <c r="A135" s="154" t="str">
        <f>IF(Summary!P565=1, Summary!A565,CONCATENATE((Summary!A565), "*"))</f>
        <v>3219*</v>
      </c>
      <c r="B135" s="9">
        <f>Summary!D565</f>
        <v>43327</v>
      </c>
      <c r="C135" s="6">
        <f>Summary!E565</f>
        <v>561934</v>
      </c>
      <c r="D135" s="6">
        <f>Summary!F565</f>
        <v>-1343776</v>
      </c>
      <c r="E135" s="7">
        <f>Summary!G565</f>
        <v>53</v>
      </c>
      <c r="F135" s="167">
        <f t="shared" si="6"/>
        <v>96.926400000000001</v>
      </c>
      <c r="G135" s="55">
        <f>Summary!H565</f>
        <v>7.0267038345336914</v>
      </c>
      <c r="H135" s="68">
        <f>Summary!I565</f>
        <v>2088.3916015625</v>
      </c>
      <c r="I135" s="68">
        <f t="shared" si="7"/>
        <v>947.27772333593748</v>
      </c>
      <c r="J135" s="14">
        <f>Summary!J565</f>
        <v>56</v>
      </c>
      <c r="K135" s="68">
        <f>Summary!K565</f>
        <v>192.6812744140625</v>
      </c>
      <c r="L135" s="68">
        <f t="shared" si="8"/>
        <v>87.398684624023431</v>
      </c>
      <c r="M135" s="15">
        <f>Summary!L565</f>
        <v>24</v>
      </c>
      <c r="N135" s="68">
        <f>Summary!M565</f>
        <v>0</v>
      </c>
      <c r="O135" s="69">
        <f>Summary!N565</f>
        <v>2</v>
      </c>
      <c r="P135" s="15">
        <f>Summary!O565</f>
        <v>49</v>
      </c>
    </row>
    <row r="136" spans="1:16" x14ac:dyDescent="0.2">
      <c r="A136" s="154">
        <f>IF(Summary!P566=1, Summary!A566,CONCATENATE((Summary!A566), "*"))</f>
        <v>3221</v>
      </c>
      <c r="B136" s="9">
        <f>Summary!D566</f>
        <v>43274</v>
      </c>
      <c r="C136" s="6">
        <f>Summary!E566</f>
        <v>562083</v>
      </c>
      <c r="D136" s="6">
        <f>Summary!F566</f>
        <v>-1323200</v>
      </c>
      <c r="E136" s="7">
        <f>Summary!G566</f>
        <v>108</v>
      </c>
      <c r="F136" s="167">
        <f t="shared" si="6"/>
        <v>197.5104</v>
      </c>
      <c r="G136" s="55">
        <f>Summary!H566</f>
        <v>6.88616943359375</v>
      </c>
      <c r="H136" s="68">
        <f>Summary!I566</f>
        <v>746.173095703125</v>
      </c>
      <c r="I136" s="68">
        <f t="shared" si="7"/>
        <v>338.45814682617186</v>
      </c>
      <c r="J136" s="14">
        <f>Summary!J566</f>
        <v>30</v>
      </c>
      <c r="K136" s="68">
        <f>Summary!K566</f>
        <v>58.580615997314453</v>
      </c>
      <c r="L136" s="68">
        <f t="shared" si="8"/>
        <v>26.571698771453857</v>
      </c>
      <c r="M136" s="15">
        <f>Summary!L566</f>
        <v>7</v>
      </c>
      <c r="N136" s="68">
        <f>Summary!M566</f>
        <v>9.8000000000000007</v>
      </c>
      <c r="O136" s="69">
        <f>Summary!N566</f>
        <v>0</v>
      </c>
      <c r="P136" s="15">
        <f>Summary!O566</f>
        <v>0</v>
      </c>
    </row>
    <row r="137" spans="1:16" x14ac:dyDescent="0.2">
      <c r="A137" s="154">
        <f>IF(Summary!P567=1, Summary!A567,CONCATENATE((Summary!A567), "*"))</f>
        <v>3222</v>
      </c>
      <c r="B137" s="9">
        <f>Summary!D567</f>
        <v>43323</v>
      </c>
      <c r="C137" s="6">
        <f>Summary!E567</f>
        <v>562953</v>
      </c>
      <c r="D137" s="6">
        <f>Summary!F567</f>
        <v>-1343731</v>
      </c>
      <c r="E137" s="7">
        <f>Summary!G567</f>
        <v>184</v>
      </c>
      <c r="F137" s="167">
        <f t="shared" si="6"/>
        <v>336.49919999999997</v>
      </c>
      <c r="G137" s="55">
        <f>Summary!H567</f>
        <v>7.0267033576965332</v>
      </c>
      <c r="H137" s="68">
        <f>Summary!I567</f>
        <v>2004.347412109375</v>
      </c>
      <c r="I137" s="68">
        <f t="shared" si="7"/>
        <v>909.15595135351566</v>
      </c>
      <c r="J137" s="14">
        <f>Summary!J567</f>
        <v>52</v>
      </c>
      <c r="K137" s="68">
        <f>Summary!K567</f>
        <v>16.423393249511719</v>
      </c>
      <c r="L137" s="68">
        <f t="shared" si="8"/>
        <v>7.449519790832519</v>
      </c>
      <c r="M137" s="15">
        <f>Summary!L567</f>
        <v>2</v>
      </c>
      <c r="N137" s="68">
        <f>Summary!M567</f>
        <v>66.141732283464563</v>
      </c>
      <c r="O137" s="69">
        <f>Summary!N567</f>
        <v>0</v>
      </c>
      <c r="P137" s="15">
        <f>Summary!O567</f>
        <v>60.629921259842519</v>
      </c>
    </row>
    <row r="138" spans="1:16" x14ac:dyDescent="0.2">
      <c r="A138" s="154">
        <f>IF(Summary!P568=1, Summary!A568,CONCATENATE((Summary!A568), "*"))</f>
        <v>3223</v>
      </c>
      <c r="B138" s="9">
        <f>Summary!D568</f>
        <v>43312</v>
      </c>
      <c r="C138" s="6">
        <f>Summary!E568</f>
        <v>564034</v>
      </c>
      <c r="D138" s="6">
        <f>Summary!F568</f>
        <v>-1330881</v>
      </c>
      <c r="E138" s="7">
        <f>Summary!G568</f>
        <v>16</v>
      </c>
      <c r="F138" s="167">
        <f t="shared" si="6"/>
        <v>29.2608</v>
      </c>
      <c r="G138" s="55">
        <f>Summary!H568</f>
        <v>6.9564361572265625</v>
      </c>
      <c r="H138" s="68">
        <f>Summary!I568</f>
        <v>715.5751953125</v>
      </c>
      <c r="I138" s="68">
        <f t="shared" si="7"/>
        <v>324.5791839921875</v>
      </c>
      <c r="J138" s="14">
        <f>Summary!J568</f>
        <v>15</v>
      </c>
      <c r="K138" s="68">
        <f>Summary!K568</f>
        <v>16.946962356567383</v>
      </c>
      <c r="L138" s="68">
        <f t="shared" si="8"/>
        <v>7.6870065492401123</v>
      </c>
      <c r="M138" s="15">
        <f>Summary!L568</f>
        <v>2</v>
      </c>
      <c r="N138" s="68">
        <f>Summary!M568</f>
        <v>0</v>
      </c>
      <c r="O138" s="69">
        <f>Summary!N568</f>
        <v>0</v>
      </c>
      <c r="P138" s="15">
        <f>Summary!O568</f>
        <v>0</v>
      </c>
    </row>
    <row r="139" spans="1:16" x14ac:dyDescent="0.2">
      <c r="A139" s="154">
        <f>IF(Summary!P569=1, Summary!A569,CONCATENATE((Summary!A569), "*"))</f>
        <v>3224</v>
      </c>
      <c r="B139" s="9">
        <f>Summary!D569</f>
        <v>43321</v>
      </c>
      <c r="C139" s="6">
        <f>Summary!E569</f>
        <v>565015</v>
      </c>
      <c r="D139" s="6">
        <f>Summary!F569</f>
        <v>-1343913</v>
      </c>
      <c r="E139" s="7">
        <f>Summary!G569</f>
        <v>373</v>
      </c>
      <c r="F139" s="167">
        <f t="shared" si="6"/>
        <v>682.14239999999995</v>
      </c>
      <c r="G139" s="55">
        <f>Summary!H569</f>
        <v>6.9564361572265625</v>
      </c>
      <c r="H139" s="68">
        <f>Summary!I569</f>
        <v>1330.8387451171875</v>
      </c>
      <c r="I139" s="68">
        <f t="shared" si="7"/>
        <v>603.65780807519536</v>
      </c>
      <c r="J139" s="14">
        <f>Summary!J569</f>
        <v>21</v>
      </c>
      <c r="K139" s="68">
        <f>Summary!K569</f>
        <v>0</v>
      </c>
      <c r="L139" s="68">
        <f t="shared" si="8"/>
        <v>0</v>
      </c>
      <c r="M139" s="15">
        <f>Summary!L569</f>
        <v>0</v>
      </c>
      <c r="N139" s="68">
        <f>Summary!M569</f>
        <v>207.9</v>
      </c>
      <c r="O139" s="69">
        <f>Summary!N569</f>
        <v>0</v>
      </c>
      <c r="P139" s="15">
        <f>Summary!O569</f>
        <v>0</v>
      </c>
    </row>
    <row r="140" spans="1:16" x14ac:dyDescent="0.2">
      <c r="A140" s="154">
        <f>IF(Summary!P570=1, Summary!A570,CONCATENATE((Summary!A570), "*"))</f>
        <v>3225</v>
      </c>
      <c r="B140" s="9">
        <f>Summary!D570</f>
        <v>43285</v>
      </c>
      <c r="C140" s="6">
        <f>Summary!E570</f>
        <v>564866</v>
      </c>
      <c r="D140" s="6">
        <f>Summary!F570</f>
        <v>-1353375</v>
      </c>
      <c r="E140" s="7">
        <f>Summary!G570</f>
        <v>44</v>
      </c>
      <c r="F140" s="167">
        <f t="shared" si="6"/>
        <v>80.467200000000005</v>
      </c>
      <c r="G140" s="55">
        <f>Summary!H570</f>
        <v>6.9564361572265625</v>
      </c>
      <c r="H140" s="68">
        <f>Summary!I570</f>
        <v>479.95068359375</v>
      </c>
      <c r="I140" s="68">
        <f t="shared" si="7"/>
        <v>217.70179047265626</v>
      </c>
      <c r="J140" s="14">
        <f>Summary!J570</f>
        <v>12</v>
      </c>
      <c r="K140" s="68">
        <f>Summary!K570</f>
        <v>40.559562683105469</v>
      </c>
      <c r="L140" s="68">
        <f t="shared" si="8"/>
        <v>18.397493156555175</v>
      </c>
      <c r="M140" s="15">
        <f>Summary!L570</f>
        <v>7</v>
      </c>
      <c r="N140" s="68">
        <f>Summary!M570</f>
        <v>0</v>
      </c>
      <c r="O140" s="69">
        <f>Summary!N570</f>
        <v>0</v>
      </c>
      <c r="P140" s="15">
        <f>Summary!O570</f>
        <v>39.6</v>
      </c>
    </row>
    <row r="141" spans="1:16" x14ac:dyDescent="0.2">
      <c r="A141" s="154">
        <f>IF(Summary!P571=1, Summary!A571,CONCATENATE((Summary!A571), "*"))</f>
        <v>3226</v>
      </c>
      <c r="B141" s="9">
        <f>Summary!D571</f>
        <v>43285</v>
      </c>
      <c r="C141" s="6">
        <f>Summary!E571</f>
        <v>565879</v>
      </c>
      <c r="D141" s="6">
        <f>Summary!F571</f>
        <v>-1353375</v>
      </c>
      <c r="E141" s="7">
        <f>Summary!G571</f>
        <v>26</v>
      </c>
      <c r="F141" s="167">
        <f t="shared" si="6"/>
        <v>47.5488</v>
      </c>
      <c r="G141" s="55">
        <f>Summary!H571</f>
        <v>7.0267038345336914</v>
      </c>
      <c r="H141" s="68">
        <f>Summary!I571</f>
        <v>524.62109375</v>
      </c>
      <c r="I141" s="68">
        <f t="shared" si="7"/>
        <v>237.96393115625</v>
      </c>
      <c r="J141" s="14">
        <f>Summary!J571</f>
        <v>13</v>
      </c>
      <c r="K141" s="68">
        <f>Summary!K571</f>
        <v>63.491466522216797</v>
      </c>
      <c r="L141" s="68">
        <f t="shared" si="8"/>
        <v>28.799221282745361</v>
      </c>
      <c r="M141" s="15">
        <f>Summary!L571</f>
        <v>9</v>
      </c>
      <c r="N141" s="68">
        <f>Summary!M571</f>
        <v>0</v>
      </c>
      <c r="O141" s="69">
        <f>Summary!N571</f>
        <v>0</v>
      </c>
      <c r="P141" s="15">
        <f>Summary!O571</f>
        <v>25</v>
      </c>
    </row>
    <row r="142" spans="1:16" x14ac:dyDescent="0.2">
      <c r="A142" s="154">
        <f>IF(Summary!P572=1, Summary!A572,CONCATENATE((Summary!A572), "*"))</f>
        <v>3227</v>
      </c>
      <c r="B142" s="9">
        <f>Summary!D572</f>
        <v>43322</v>
      </c>
      <c r="C142" s="6">
        <f>Summary!E572</f>
        <v>565918</v>
      </c>
      <c r="D142" s="6">
        <f>Summary!F572</f>
        <v>-1340239</v>
      </c>
      <c r="E142" s="7">
        <f>Summary!G572</f>
        <v>56</v>
      </c>
      <c r="F142" s="167">
        <f t="shared" si="6"/>
        <v>102.4128</v>
      </c>
      <c r="G142" s="55">
        <f>Summary!H572</f>
        <v>6.9564361572265625</v>
      </c>
      <c r="H142" s="68">
        <f>Summary!I572</f>
        <v>2725.739990234375</v>
      </c>
      <c r="I142" s="68">
        <f t="shared" si="7"/>
        <v>1236.3738536503906</v>
      </c>
      <c r="J142" s="14">
        <f>Summary!J572</f>
        <v>89</v>
      </c>
      <c r="K142" s="68">
        <f>Summary!K572</f>
        <v>139.12861633300781</v>
      </c>
      <c r="L142" s="68">
        <f t="shared" si="8"/>
        <v>63.107627339721681</v>
      </c>
      <c r="M142" s="15">
        <f>Summary!L572</f>
        <v>16</v>
      </c>
      <c r="N142" s="68">
        <f>Summary!M572</f>
        <v>0</v>
      </c>
      <c r="O142" s="69">
        <f>Summary!N572</f>
        <v>0</v>
      </c>
      <c r="P142" s="15">
        <f>Summary!O572</f>
        <v>14.85</v>
      </c>
    </row>
    <row r="143" spans="1:16" x14ac:dyDescent="0.2">
      <c r="A143" s="154">
        <f>IF(Summary!P573=1, Summary!A573,CONCATENATE((Summary!A573), "*"))</f>
        <v>3228</v>
      </c>
      <c r="B143" s="9">
        <f>Summary!D573</f>
        <v>43321</v>
      </c>
      <c r="C143" s="6">
        <f>Summary!E573</f>
        <v>570012</v>
      </c>
      <c r="D143" s="6">
        <f>Summary!F573</f>
        <v>-1343978</v>
      </c>
      <c r="E143" s="7">
        <f>Summary!G573</f>
        <v>319</v>
      </c>
      <c r="F143" s="167">
        <f t="shared" si="6"/>
        <v>583.38720000000001</v>
      </c>
      <c r="G143" s="55">
        <f>Summary!H573</f>
        <v>6.88616943359375</v>
      </c>
      <c r="H143" s="68">
        <f>Summary!I573</f>
        <v>501.91000366210937</v>
      </c>
      <c r="I143" s="68">
        <f t="shared" si="7"/>
        <v>227.66236238110352</v>
      </c>
      <c r="J143" s="14">
        <f>Summary!J573</f>
        <v>6</v>
      </c>
      <c r="K143" s="68">
        <f>Summary!K573</f>
        <v>0</v>
      </c>
      <c r="L143" s="68">
        <f t="shared" si="8"/>
        <v>0</v>
      </c>
      <c r="M143" s="15">
        <f>Summary!L573</f>
        <v>0</v>
      </c>
      <c r="N143" s="68">
        <f>Summary!M573</f>
        <v>151.9</v>
      </c>
      <c r="O143" s="69">
        <f>Summary!N573</f>
        <v>0</v>
      </c>
      <c r="P143" s="15">
        <f>Summary!O573</f>
        <v>4.9000000000000004</v>
      </c>
    </row>
    <row r="144" spans="1:16" x14ac:dyDescent="0.2">
      <c r="A144" s="154">
        <f>IF(Summary!P574=1, Summary!A574,CONCATENATE((Summary!A574), "*"))</f>
        <v>3230</v>
      </c>
      <c r="B144" s="9">
        <f>Summary!D574</f>
        <v>43285</v>
      </c>
      <c r="C144" s="6">
        <f>Summary!E574</f>
        <v>571046</v>
      </c>
      <c r="D144" s="6">
        <f>Summary!F574</f>
        <v>-1353530</v>
      </c>
      <c r="E144" s="7">
        <f>Summary!G574</f>
        <v>38</v>
      </c>
      <c r="F144" s="167">
        <f t="shared" si="6"/>
        <v>69.494399999999999</v>
      </c>
      <c r="G144" s="55">
        <f>Summary!H574</f>
        <v>6.9564366340637207</v>
      </c>
      <c r="H144" s="68">
        <f>Summary!I574</f>
        <v>124.52492523193359</v>
      </c>
      <c r="I144" s="68">
        <f t="shared" si="7"/>
        <v>56.483509885803223</v>
      </c>
      <c r="J144" s="14">
        <f>Summary!J574</f>
        <v>4</v>
      </c>
      <c r="K144" s="68">
        <f>Summary!K574</f>
        <v>5.1758203506469727</v>
      </c>
      <c r="L144" s="68">
        <f t="shared" si="8"/>
        <v>2.3477107044906615</v>
      </c>
      <c r="M144" s="15">
        <f>Summary!L574</f>
        <v>1</v>
      </c>
      <c r="N144" s="68">
        <f>Summary!M574</f>
        <v>0</v>
      </c>
      <c r="O144" s="69">
        <f>Summary!N574</f>
        <v>0</v>
      </c>
      <c r="P144" s="15">
        <f>Summary!O574</f>
        <v>9.8297872340425538</v>
      </c>
    </row>
    <row r="145" spans="1:17" x14ac:dyDescent="0.2">
      <c r="A145" s="154">
        <f>IF(Summary!P575=1, Summary!A575,CONCATENATE((Summary!A575), "*"))</f>
        <v>3231</v>
      </c>
      <c r="B145" s="9">
        <f>Summary!D575</f>
        <v>43320</v>
      </c>
      <c r="C145" s="6">
        <f>Summary!E575</f>
        <v>571941</v>
      </c>
      <c r="D145" s="6">
        <f>Summary!F575</f>
        <v>-1343975</v>
      </c>
      <c r="E145" s="7">
        <f>Summary!G575</f>
        <v>312</v>
      </c>
      <c r="F145" s="167">
        <f t="shared" si="6"/>
        <v>570.5856</v>
      </c>
      <c r="G145" s="55">
        <f>Summary!H575</f>
        <v>6.9564361572265625</v>
      </c>
      <c r="H145" s="68">
        <f>Summary!I575</f>
        <v>574.9222412109375</v>
      </c>
      <c r="I145" s="68">
        <f t="shared" si="7"/>
        <v>260.78012923535158</v>
      </c>
      <c r="J145" s="14">
        <f>Summary!J575</f>
        <v>15</v>
      </c>
      <c r="K145" s="68">
        <f>Summary!K575</f>
        <v>0</v>
      </c>
      <c r="L145" s="68">
        <f t="shared" si="8"/>
        <v>0</v>
      </c>
      <c r="M145" s="15">
        <f>Summary!L575</f>
        <v>0</v>
      </c>
      <c r="N145" s="68">
        <f>Summary!M575</f>
        <v>44.55</v>
      </c>
      <c r="O145" s="69">
        <f>Summary!N575</f>
        <v>0</v>
      </c>
      <c r="P145" s="15">
        <f>Summary!O575</f>
        <v>14.85</v>
      </c>
    </row>
    <row r="146" spans="1:17" x14ac:dyDescent="0.2">
      <c r="A146" s="154" t="str">
        <f>IF(Summary!P576=1, Summary!A576,CONCATENATE((Summary!A576), "*"))</f>
        <v>3232*</v>
      </c>
      <c r="B146" s="9">
        <f>Summary!D576</f>
        <v>43288</v>
      </c>
      <c r="C146" s="6">
        <f>Summary!E576</f>
        <v>572971</v>
      </c>
      <c r="D146" s="6">
        <f>Summary!F576</f>
        <v>-1355468</v>
      </c>
      <c r="E146" s="7">
        <f>Summary!G576</f>
        <v>73</v>
      </c>
      <c r="F146" s="167">
        <f t="shared" si="6"/>
        <v>133.50239999999999</v>
      </c>
      <c r="G146" s="55">
        <f>Summary!H576</f>
        <v>6.9564361572265625</v>
      </c>
      <c r="H146" s="68">
        <f>Summary!I576</f>
        <v>913.2369384765625</v>
      </c>
      <c r="I146" s="68">
        <f t="shared" si="7"/>
        <v>414.23696939746094</v>
      </c>
      <c r="J146" s="14">
        <f>Summary!J576</f>
        <v>24</v>
      </c>
      <c r="K146" s="68">
        <f>Summary!K576</f>
        <v>5.7098183631896973</v>
      </c>
      <c r="L146" s="68">
        <f t="shared" si="8"/>
        <v>2.5899279309959411</v>
      </c>
      <c r="M146" s="15">
        <f>Summary!L576</f>
        <v>1</v>
      </c>
      <c r="N146" s="68">
        <f>Summary!M576</f>
        <v>4</v>
      </c>
      <c r="O146" s="69">
        <f>Summary!N576</f>
        <v>1</v>
      </c>
      <c r="P146" s="15">
        <f>Summary!O576</f>
        <v>7</v>
      </c>
    </row>
    <row r="147" spans="1:17" x14ac:dyDescent="0.2">
      <c r="A147" s="154">
        <f>IF(Summary!P577=1, Summary!A577,CONCATENATE((Summary!A577), "*"))</f>
        <v>3233</v>
      </c>
      <c r="B147" s="9">
        <f>Summary!D577</f>
        <v>43282</v>
      </c>
      <c r="C147" s="6">
        <f>Summary!E577</f>
        <v>572935</v>
      </c>
      <c r="D147" s="6">
        <f>Summary!F577</f>
        <v>-1363256</v>
      </c>
      <c r="E147" s="7">
        <f>Summary!G577</f>
        <v>341</v>
      </c>
      <c r="F147" s="167">
        <f t="shared" si="6"/>
        <v>623.62080000000003</v>
      </c>
      <c r="G147" s="55">
        <f>Summary!H577</f>
        <v>6.88616943359375</v>
      </c>
      <c r="H147" s="68">
        <f>Summary!I577</f>
        <v>0</v>
      </c>
      <c r="I147" s="68">
        <f t="shared" si="7"/>
        <v>0</v>
      </c>
      <c r="J147" s="14">
        <f>Summary!J577</f>
        <v>0</v>
      </c>
      <c r="K147" s="68">
        <f>Summary!K577</f>
        <v>0</v>
      </c>
      <c r="L147" s="68">
        <f t="shared" si="8"/>
        <v>0</v>
      </c>
      <c r="M147" s="15">
        <f>Summary!L577</f>
        <v>0</v>
      </c>
      <c r="N147" s="68">
        <f>Summary!M577</f>
        <v>88.2</v>
      </c>
      <c r="O147" s="69">
        <f>Summary!N577</f>
        <v>0</v>
      </c>
      <c r="P147" s="15">
        <f>Summary!O577</f>
        <v>9.8000000000000007</v>
      </c>
    </row>
    <row r="148" spans="1:17" x14ac:dyDescent="0.2">
      <c r="A148" s="154" t="str">
        <f>IF(Summary!P578=1, Summary!A578,CONCATENATE((Summary!A578), "*"))</f>
        <v>3234*</v>
      </c>
      <c r="B148" s="9">
        <f>Summary!D578</f>
        <v>43330</v>
      </c>
      <c r="C148" s="6">
        <f>Summary!E578</f>
        <v>574032</v>
      </c>
      <c r="D148" s="6">
        <f>Summary!F578</f>
        <v>-1340072</v>
      </c>
      <c r="E148" s="7">
        <f>Summary!G578</f>
        <v>72</v>
      </c>
      <c r="F148" s="167">
        <f t="shared" si="6"/>
        <v>131.67359999999999</v>
      </c>
      <c r="G148" s="55">
        <f>Summary!H578</f>
        <v>6.9564361572265625</v>
      </c>
      <c r="H148" s="68">
        <f>Summary!I578</f>
        <v>1458.504638671875</v>
      </c>
      <c r="I148" s="68">
        <f t="shared" si="7"/>
        <v>661.5660360644531</v>
      </c>
      <c r="J148" s="14">
        <f>Summary!J578</f>
        <v>58</v>
      </c>
      <c r="K148" s="68">
        <f>Summary!K578</f>
        <v>224.15463256835937</v>
      </c>
      <c r="L148" s="68">
        <f t="shared" si="8"/>
        <v>101.67474809594727</v>
      </c>
      <c r="M148" s="15">
        <f>Summary!L578</f>
        <v>30</v>
      </c>
      <c r="N148" s="68">
        <f>Summary!M578</f>
        <v>1</v>
      </c>
      <c r="O148" s="69">
        <f>Summary!N578</f>
        <v>5</v>
      </c>
      <c r="P148" s="15">
        <f>Summary!O578</f>
        <v>1</v>
      </c>
    </row>
    <row r="149" spans="1:17" x14ac:dyDescent="0.2">
      <c r="A149" s="154">
        <f>IF(Summary!P579=1, Summary!A579,CONCATENATE((Summary!A579), "*"))</f>
        <v>3235</v>
      </c>
      <c r="B149" s="9">
        <f>Summary!D579</f>
        <v>43282</v>
      </c>
      <c r="C149" s="6">
        <f>Summary!E579</f>
        <v>573946</v>
      </c>
      <c r="D149" s="6">
        <f>Summary!F579</f>
        <v>-1361647</v>
      </c>
      <c r="E149" s="7">
        <f>Summary!G579</f>
        <v>24</v>
      </c>
      <c r="F149" s="167">
        <f t="shared" si="6"/>
        <v>43.891199999999998</v>
      </c>
      <c r="G149" s="55">
        <f>Summary!H579</f>
        <v>6.88616943359375</v>
      </c>
      <c r="H149" s="68">
        <f>Summary!I579</f>
        <v>805.17816162109375</v>
      </c>
      <c r="I149" s="68">
        <f t="shared" si="7"/>
        <v>365.22237268603516</v>
      </c>
      <c r="J149" s="14">
        <f>Summary!J579</f>
        <v>15</v>
      </c>
      <c r="K149" s="68">
        <f>Summary!K579</f>
        <v>34.647861480712891</v>
      </c>
      <c r="L149" s="68">
        <f t="shared" si="8"/>
        <v>15.715992784759521</v>
      </c>
      <c r="M149" s="15">
        <f>Summary!L579</f>
        <v>4</v>
      </c>
      <c r="N149" s="68">
        <f>Summary!M579</f>
        <v>0</v>
      </c>
      <c r="O149" s="69">
        <f>Summary!N579</f>
        <v>0</v>
      </c>
      <c r="P149" s="15">
        <f>Summary!O579</f>
        <v>39.200000000000003</v>
      </c>
    </row>
    <row r="150" spans="1:17" x14ac:dyDescent="0.2">
      <c r="A150" s="154" t="str">
        <f>IF(Summary!P580=1, Summary!A580,CONCATENATE((Summary!A580), "*"))</f>
        <v>3236*</v>
      </c>
      <c r="B150" s="9">
        <f>Summary!D580</f>
        <v>43331</v>
      </c>
      <c r="C150" s="6">
        <f>Summary!E580</f>
        <v>575012</v>
      </c>
      <c r="D150" s="6">
        <f>Summary!F580</f>
        <v>-1334494</v>
      </c>
      <c r="E150" s="7">
        <f>Summary!G580</f>
        <v>42</v>
      </c>
      <c r="F150" s="167">
        <f t="shared" si="6"/>
        <v>76.809600000000003</v>
      </c>
      <c r="G150" s="55">
        <f>Summary!H580</f>
        <v>6.8159022331237793</v>
      </c>
      <c r="H150" s="68">
        <f>Summary!I580</f>
        <v>687.9300537109375</v>
      </c>
      <c r="I150" s="68">
        <f t="shared" si="7"/>
        <v>312.03956892285157</v>
      </c>
      <c r="J150" s="14">
        <f>Summary!J580</f>
        <v>13</v>
      </c>
      <c r="K150" s="68">
        <f>Summary!K580</f>
        <v>9.7375946044921875</v>
      </c>
      <c r="L150" s="68">
        <f t="shared" si="8"/>
        <v>4.4168950118408201</v>
      </c>
      <c r="M150" s="15">
        <f>Summary!L580</f>
        <v>1</v>
      </c>
      <c r="N150" s="68">
        <f>Summary!M580</f>
        <v>0</v>
      </c>
      <c r="O150" s="69">
        <f>Summary!N580</f>
        <v>1</v>
      </c>
      <c r="P150" s="15">
        <f>Summary!O580</f>
        <v>8</v>
      </c>
    </row>
    <row r="151" spans="1:17" x14ac:dyDescent="0.2">
      <c r="A151" s="154" t="str">
        <f>IF(Summary!P581=1, Summary!A581,CONCATENATE((Summary!A581), "*"))</f>
        <v>3237*</v>
      </c>
      <c r="B151" s="9">
        <f>Summary!D581</f>
        <v>43337</v>
      </c>
      <c r="C151" s="6">
        <f>Summary!E581</f>
        <v>575081</v>
      </c>
      <c r="D151" s="6">
        <f>Summary!F581</f>
        <v>-1345698</v>
      </c>
      <c r="E151" s="7">
        <f>Summary!G581</f>
        <v>100</v>
      </c>
      <c r="F151" s="167">
        <f t="shared" si="6"/>
        <v>182.88</v>
      </c>
      <c r="G151" s="55">
        <f>Summary!H581</f>
        <v>6.9564361572265625</v>
      </c>
      <c r="H151" s="68">
        <f>Summary!I581</f>
        <v>1683.560302734375</v>
      </c>
      <c r="I151" s="68">
        <f t="shared" si="7"/>
        <v>763.64948483789067</v>
      </c>
      <c r="J151" s="14">
        <f>Summary!J581</f>
        <v>58</v>
      </c>
      <c r="K151" s="68">
        <f>Summary!K581</f>
        <v>68.787925720214844</v>
      </c>
      <c r="L151" s="68">
        <f t="shared" si="8"/>
        <v>31.20165280328369</v>
      </c>
      <c r="M151" s="15">
        <f>Summary!L581</f>
        <v>8</v>
      </c>
      <c r="N151" s="68">
        <f>Summary!M581</f>
        <v>8</v>
      </c>
      <c r="O151" s="69">
        <f>Summary!N581</f>
        <v>14</v>
      </c>
      <c r="P151" s="15">
        <f>Summary!O581</f>
        <v>14</v>
      </c>
    </row>
    <row r="152" spans="1:17" x14ac:dyDescent="0.2">
      <c r="A152" s="155" t="str">
        <f>IF(Summary!P582=1, Summary!A582,CONCATENATE((Summary!A582), "*"))</f>
        <v>3238*</v>
      </c>
      <c r="B152" s="93">
        <f>Summary!D582</f>
        <v>43331</v>
      </c>
      <c r="C152" s="94">
        <f>Summary!E582</f>
        <v>575979</v>
      </c>
      <c r="D152" s="94">
        <f>Summary!F582</f>
        <v>-1334501</v>
      </c>
      <c r="E152" s="47">
        <f>Summary!G582</f>
        <v>93</v>
      </c>
      <c r="F152" s="168">
        <f t="shared" si="6"/>
        <v>170.07839999999999</v>
      </c>
      <c r="G152" s="95">
        <f>Summary!H582</f>
        <v>7.0267033576965332</v>
      </c>
      <c r="H152" s="98">
        <f>Summary!I582</f>
        <v>1812.4993896484375</v>
      </c>
      <c r="I152" s="98">
        <f t="shared" si="7"/>
        <v>822.13522314941406</v>
      </c>
      <c r="J152" s="97">
        <f>Summary!J582</f>
        <v>43</v>
      </c>
      <c r="K152" s="98">
        <f>Summary!K582</f>
        <v>23.120647430419922</v>
      </c>
      <c r="L152" s="98">
        <f t="shared" si="8"/>
        <v>10.487340709259033</v>
      </c>
      <c r="M152" s="100">
        <f>Summary!L582</f>
        <v>3</v>
      </c>
      <c r="N152" s="98">
        <f>Summary!M582</f>
        <v>0</v>
      </c>
      <c r="O152" s="99">
        <f>Summary!N582</f>
        <v>2</v>
      </c>
      <c r="P152" s="100">
        <f>Summary!O582</f>
        <v>0</v>
      </c>
    </row>
    <row r="153" spans="1:17" x14ac:dyDescent="0.2">
      <c r="A153" s="154" t="str">
        <f>IF(Summary!P583=1, Summary!A583,CONCATENATE((Summary!A583), "*"))</f>
        <v>3239*</v>
      </c>
      <c r="B153" s="9">
        <f>Summary!D583</f>
        <v>43338</v>
      </c>
      <c r="C153" s="6">
        <f>Summary!E583</f>
        <v>581990</v>
      </c>
      <c r="D153" s="6">
        <f>Summary!F583</f>
        <v>-1355784</v>
      </c>
      <c r="E153" s="7">
        <f>Summary!G583</f>
        <v>31</v>
      </c>
      <c r="F153" s="167">
        <f t="shared" si="6"/>
        <v>56.692799999999998</v>
      </c>
      <c r="G153" s="55">
        <f>Summary!H583</f>
        <v>6.9564361572265625</v>
      </c>
      <c r="H153" s="68">
        <f>Summary!I583</f>
        <v>827.496826171875</v>
      </c>
      <c r="I153" s="68">
        <f t="shared" si="7"/>
        <v>375.34594037695314</v>
      </c>
      <c r="J153" s="14">
        <f>Summary!J583</f>
        <v>22</v>
      </c>
      <c r="K153" s="68">
        <f>Summary!K583</f>
        <v>109.14753723144531</v>
      </c>
      <c r="L153" s="68">
        <f t="shared" si="8"/>
        <v>49.508449707885738</v>
      </c>
      <c r="M153" s="15">
        <f>Summary!L583</f>
        <v>16</v>
      </c>
      <c r="N153" s="68">
        <f>Summary!M583</f>
        <v>0</v>
      </c>
      <c r="O153" s="69">
        <f>Summary!N583</f>
        <v>1</v>
      </c>
      <c r="P153" s="15">
        <f>Summary!O583</f>
        <v>0</v>
      </c>
    </row>
    <row r="154" spans="1:17" x14ac:dyDescent="0.2">
      <c r="A154" s="154" t="str">
        <f>IF(Summary!P584=1, Summary!A584,CONCATENATE((Summary!A584), "*"))</f>
        <v>3242*</v>
      </c>
      <c r="B154" s="9">
        <f>Summary!D584</f>
        <v>43335</v>
      </c>
      <c r="C154" s="6">
        <f>Summary!E584</f>
        <v>590010</v>
      </c>
      <c r="D154" s="6">
        <f>Summary!F584</f>
        <v>-1352151</v>
      </c>
      <c r="E154" s="7">
        <f>Summary!G584</f>
        <v>59</v>
      </c>
      <c r="F154" s="167">
        <f t="shared" si="6"/>
        <v>107.89919999999999</v>
      </c>
      <c r="G154" s="55">
        <f>Summary!H584</f>
        <v>6.9564361572265625</v>
      </c>
      <c r="H154" s="68">
        <f>Summary!I584</f>
        <v>56.630073547363281</v>
      </c>
      <c r="I154" s="68">
        <f t="shared" si="7"/>
        <v>25.686948320495606</v>
      </c>
      <c r="J154" s="14">
        <f>Summary!J584</f>
        <v>2</v>
      </c>
      <c r="K154" s="68">
        <f>Summary!K584</f>
        <v>7.8786296844482422</v>
      </c>
      <c r="L154" s="68">
        <f t="shared" si="8"/>
        <v>3.573683395828247</v>
      </c>
      <c r="M154" s="15">
        <f>Summary!L584</f>
        <v>1</v>
      </c>
      <c r="N154" s="68">
        <f>Summary!M584</f>
        <v>0</v>
      </c>
      <c r="O154" s="69">
        <f>Summary!N584</f>
        <v>0</v>
      </c>
      <c r="P154" s="15">
        <f>Summary!O584</f>
        <v>0</v>
      </c>
    </row>
    <row r="155" spans="1:17" x14ac:dyDescent="0.2">
      <c r="A155" s="154" t="str">
        <f>IF(Summary!P585=1, Summary!A585,CONCATENATE((Summary!A585), "*"))</f>
        <v>3243*</v>
      </c>
      <c r="B155" s="9">
        <f>Summary!D585</f>
        <v>43335</v>
      </c>
      <c r="C155" s="6">
        <f>Summary!E585</f>
        <v>591953</v>
      </c>
      <c r="D155" s="6">
        <f>Summary!F585</f>
        <v>-1352220</v>
      </c>
      <c r="E155" s="7">
        <f>Summary!G585</f>
        <v>214</v>
      </c>
      <c r="F155" s="167">
        <f t="shared" si="6"/>
        <v>391.36320000000001</v>
      </c>
      <c r="G155" s="55">
        <f>Summary!H585</f>
        <v>6.8159022331237793</v>
      </c>
      <c r="H155" s="68">
        <f>Summary!I585</f>
        <v>792.71514892578125</v>
      </c>
      <c r="I155" s="68">
        <f t="shared" si="7"/>
        <v>359.56924983154295</v>
      </c>
      <c r="J155" s="14">
        <f>Summary!J585</f>
        <v>21</v>
      </c>
      <c r="K155" s="68">
        <f>Summary!K585</f>
        <v>25.368524551391602</v>
      </c>
      <c r="L155" s="68">
        <f t="shared" si="8"/>
        <v>11.50695978831482</v>
      </c>
      <c r="M155" s="15">
        <f>Summary!L585</f>
        <v>3</v>
      </c>
      <c r="N155" s="68">
        <f>Summary!M585</f>
        <v>0</v>
      </c>
      <c r="O155" s="69">
        <f>Summary!N585</f>
        <v>2</v>
      </c>
      <c r="P155" s="15">
        <f>Summary!O585</f>
        <v>0</v>
      </c>
    </row>
    <row r="156" spans="1:17" x14ac:dyDescent="0.2">
      <c r="A156" s="154">
        <f>IF(Summary!P586=1, Summary!A586,CONCATENATE((Summary!A586), "*"))</f>
        <v>3244</v>
      </c>
      <c r="B156" s="9">
        <f>Summary!D586</f>
        <v>43288</v>
      </c>
      <c r="C156" s="6">
        <f>Summary!E586</f>
        <v>551029</v>
      </c>
      <c r="D156" s="6">
        <f>Summary!F586</f>
        <v>-1300729</v>
      </c>
      <c r="E156" s="7">
        <f>Summary!G586</f>
        <v>178</v>
      </c>
      <c r="F156" s="167">
        <f t="shared" si="6"/>
        <v>325.52640000000002</v>
      </c>
      <c r="G156" s="55">
        <f>Summary!H586</f>
        <v>6.9564366340637207</v>
      </c>
      <c r="H156" s="68">
        <f>Summary!I586</f>
        <v>1180.29150390625</v>
      </c>
      <c r="I156" s="68">
        <f t="shared" si="7"/>
        <v>535.37078383984374</v>
      </c>
      <c r="J156" s="14">
        <f>Summary!J586</f>
        <v>59</v>
      </c>
      <c r="K156" s="68">
        <f>Summary!K586</f>
        <v>55.391422271728516</v>
      </c>
      <c r="L156" s="68">
        <f t="shared" si="8"/>
        <v>25.125106011077882</v>
      </c>
      <c r="M156" s="15">
        <f>Summary!L586</f>
        <v>6</v>
      </c>
      <c r="N156" s="68">
        <f>Summary!M586</f>
        <v>9.9</v>
      </c>
      <c r="O156" s="69">
        <f>Summary!N586</f>
        <v>0</v>
      </c>
      <c r="P156" s="15">
        <f>Summary!O586</f>
        <v>4.95</v>
      </c>
    </row>
    <row r="157" spans="1:17" x14ac:dyDescent="0.2">
      <c r="A157" s="154">
        <f>IF(Summary!P587=1, Summary!A587,CONCATENATE((Summary!A587), "*"))</f>
        <v>3245</v>
      </c>
      <c r="B157" s="9">
        <f>Summary!D587</f>
        <v>43312</v>
      </c>
      <c r="C157" s="6">
        <f>Summary!E587</f>
        <v>562974</v>
      </c>
      <c r="D157" s="6">
        <f>Summary!F587</f>
        <v>-1330223</v>
      </c>
      <c r="E157" s="7">
        <f>Summary!G587</f>
        <v>33</v>
      </c>
      <c r="F157" s="167">
        <f t="shared" si="6"/>
        <v>60.3504</v>
      </c>
      <c r="G157" s="55">
        <f>Summary!H587</f>
        <v>6.9564361572265625</v>
      </c>
      <c r="H157" s="68">
        <f>Summary!I587</f>
        <v>396.04290771484375</v>
      </c>
      <c r="I157" s="68">
        <f t="shared" si="7"/>
        <v>179.64189459619141</v>
      </c>
      <c r="J157" s="14">
        <f>Summary!J587</f>
        <v>13</v>
      </c>
      <c r="K157" s="68">
        <f>Summary!K587</f>
        <v>73.762908935546875</v>
      </c>
      <c r="L157" s="68">
        <f t="shared" si="8"/>
        <v>33.458265389892581</v>
      </c>
      <c r="M157" s="15">
        <f>Summary!L587</f>
        <v>8</v>
      </c>
      <c r="N157" s="68">
        <f>Summary!M587</f>
        <v>0</v>
      </c>
      <c r="O157" s="69">
        <f>Summary!N587</f>
        <v>0</v>
      </c>
      <c r="P157" s="15">
        <f>Summary!O587</f>
        <v>0</v>
      </c>
    </row>
    <row r="158" spans="1:17" x14ac:dyDescent="0.2">
      <c r="A158" s="154" t="str">
        <f>IF(Summary!P588=1, Summary!A588,CONCATENATE((Summary!A588), "*"))</f>
        <v>3246*</v>
      </c>
      <c r="B158" s="9">
        <f>Summary!D588</f>
        <v>43337</v>
      </c>
      <c r="C158" s="6">
        <f>Summary!E588</f>
        <v>580052</v>
      </c>
      <c r="D158" s="6">
        <f>Summary!F588</f>
        <v>-1345265</v>
      </c>
      <c r="E158" s="7">
        <f>Summary!G588</f>
        <v>315</v>
      </c>
      <c r="F158" s="167">
        <f t="shared" si="6"/>
        <v>576.072</v>
      </c>
      <c r="G158" s="55">
        <f>Summary!H588</f>
        <v>7.0267033576965332</v>
      </c>
      <c r="H158" s="68">
        <f>Summary!I588</f>
        <v>791.635009765625</v>
      </c>
      <c r="I158" s="68">
        <f t="shared" si="7"/>
        <v>359.07930734960939</v>
      </c>
      <c r="J158" s="14">
        <f>Summary!J588</f>
        <v>41</v>
      </c>
      <c r="K158" s="68">
        <f>Summary!K588</f>
        <v>34.571067810058594</v>
      </c>
      <c r="L158" s="68">
        <f t="shared" si="8"/>
        <v>15.681159790100098</v>
      </c>
      <c r="M158" s="15">
        <f>Summary!L588</f>
        <v>4</v>
      </c>
      <c r="N158" s="68">
        <f>Summary!M588</f>
        <v>61</v>
      </c>
      <c r="O158" s="69">
        <f>Summary!N588</f>
        <v>0</v>
      </c>
      <c r="P158" s="15">
        <f>Summary!O588</f>
        <v>0</v>
      </c>
    </row>
    <row r="159" spans="1:17" x14ac:dyDescent="0.2">
      <c r="A159" s="154" t="str">
        <f>IF(Summary!P589=1, Summary!A589,CONCATENATE((Summary!A589), "*"))</f>
        <v>3248*</v>
      </c>
      <c r="B159" s="9">
        <f>Summary!D589</f>
        <v>43335</v>
      </c>
      <c r="C159" s="6">
        <f>Summary!E589</f>
        <v>590935</v>
      </c>
      <c r="D159" s="6">
        <f>Summary!F589</f>
        <v>-1351831</v>
      </c>
      <c r="E159" s="7">
        <f>Summary!G589</f>
        <v>75</v>
      </c>
      <c r="F159" s="167">
        <f t="shared" si="6"/>
        <v>137.16</v>
      </c>
      <c r="G159" s="55">
        <f>Summary!H589</f>
        <v>6.9564361572265625</v>
      </c>
      <c r="H159" s="68">
        <f>Summary!I589</f>
        <v>312.60525512695312</v>
      </c>
      <c r="I159" s="68">
        <f t="shared" si="7"/>
        <v>141.79524288354492</v>
      </c>
      <c r="J159" s="14">
        <f>Summary!J589</f>
        <v>13</v>
      </c>
      <c r="K159" s="68">
        <f>Summary!K589</f>
        <v>54.750362396240234</v>
      </c>
      <c r="L159" s="68">
        <f t="shared" si="8"/>
        <v>24.834326380035399</v>
      </c>
      <c r="M159" s="15">
        <f>Summary!L589</f>
        <v>8</v>
      </c>
      <c r="N159" s="98">
        <f>Summary!M589</f>
        <v>0</v>
      </c>
      <c r="O159" s="69">
        <f>Summary!N589</f>
        <v>19</v>
      </c>
      <c r="P159" s="15">
        <f>Summary!O589</f>
        <v>0</v>
      </c>
    </row>
    <row r="160" spans="1:17" x14ac:dyDescent="0.2">
      <c r="A160" s="82" t="str">
        <f>CONCATENATE(TEXT(COUNT(A3:A159), 0), " Total Effective 2C Stations")</f>
        <v>84 Total Effective 2C Stations</v>
      </c>
      <c r="B160" s="83"/>
      <c r="C160" s="83"/>
      <c r="D160" s="83"/>
      <c r="E160" s="83"/>
      <c r="F160" s="169"/>
      <c r="G160" s="84" t="s">
        <v>36</v>
      </c>
      <c r="H160" s="182">
        <f t="shared" ref="H160:M160" si="9">SUM(H3:H159)</f>
        <v>203432.75412368774</v>
      </c>
      <c r="I160" s="85">
        <f t="shared" si="9"/>
        <v>92275.469808471767</v>
      </c>
      <c r="J160" s="79">
        <f t="shared" si="9"/>
        <v>7295</v>
      </c>
      <c r="K160" s="182">
        <f t="shared" si="9"/>
        <v>16760.480144500732</v>
      </c>
      <c r="L160" s="85">
        <f t="shared" si="9"/>
        <v>7602.4197097043816</v>
      </c>
      <c r="M160" s="79">
        <f t="shared" si="9"/>
        <v>2100</v>
      </c>
      <c r="N160" s="85">
        <f xml:space="preserve"> SUMIF(N3:N159,"&gt;0")</f>
        <v>2990.2917322834646</v>
      </c>
      <c r="O160" s="86">
        <f xml:space="preserve"> SUMIF(O3:O159,"&gt;0")</f>
        <v>524.04999999999995</v>
      </c>
      <c r="P160" s="79">
        <f xml:space="preserve"> SUMIF(P3:P159,"&gt;0")</f>
        <v>3208.9146380713505</v>
      </c>
      <c r="Q160" s="64"/>
    </row>
  </sheetData>
  <mergeCells count="7"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2C&amp;R&amp;"Arial,Italic"&amp;8&amp;P of &amp;N</oddHeader>
    <oddFooter xml:space="preserve"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17"/>
  <sheetViews>
    <sheetView view="pageLayout" zoomScaleNormal="100" workbookViewId="0">
      <selection activeCell="G10" sqref="G10"/>
    </sheetView>
  </sheetViews>
  <sheetFormatPr defaultRowHeight="12.75" x14ac:dyDescent="0.2"/>
  <cols>
    <col min="1" max="1" width="7.140625" customWidth="1"/>
    <col min="2" max="2" width="7.28515625" style="81" customWidth="1"/>
    <col min="3" max="3" width="9.42578125" style="3" customWidth="1"/>
    <col min="4" max="4" width="10.7109375" style="3" customWidth="1"/>
    <col min="5" max="5" width="6.140625" hidden="1" customWidth="1"/>
    <col min="6" max="6" width="6.5703125" style="75" customWidth="1"/>
    <col min="7" max="7" width="8" style="49" customWidth="1"/>
    <col min="8" max="8" width="8.140625" style="54" hidden="1" customWidth="1"/>
    <col min="9" max="9" width="8.42578125" style="54" customWidth="1"/>
    <col min="10" max="10" width="6.5703125" style="54" bestFit="1" customWidth="1"/>
    <col min="11" max="11" width="7.5703125" style="1" hidden="1" customWidth="1"/>
    <col min="12" max="12" width="6.85546875" style="1" customWidth="1"/>
    <col min="13" max="13" width="6.5703125" style="1" customWidth="1"/>
    <col min="14" max="14" width="8.140625" style="1" customWidth="1"/>
    <col min="15" max="15" width="6.85546875" customWidth="1"/>
    <col min="16" max="16" width="8.140625" bestFit="1" customWidth="1"/>
  </cols>
  <sheetData>
    <row r="1" spans="1:17" s="58" customFormat="1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  <c r="Q1"/>
    </row>
    <row r="2" spans="1:17" s="58" customFormat="1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  <c r="Q2"/>
    </row>
    <row r="3" spans="1:17" x14ac:dyDescent="0.2">
      <c r="A3" s="154">
        <f>IF(Summary!P590=1, Summary!A590,CONCATENATE((Summary!A590), "*"))</f>
        <v>4001</v>
      </c>
      <c r="B3" s="9">
        <f>Summary!D590</f>
        <v>43268</v>
      </c>
      <c r="C3" s="6">
        <f>Summary!E590</f>
        <v>575003</v>
      </c>
      <c r="D3" s="6">
        <f>Summary!F590</f>
        <v>-1371277</v>
      </c>
      <c r="E3" s="7">
        <f>Summary!G590</f>
        <v>173</v>
      </c>
      <c r="F3" s="167">
        <f t="shared" ref="F3:F34" si="0">E3*1.8288</f>
        <v>316.38240000000002</v>
      </c>
      <c r="G3" s="55">
        <f>Summary!H590</f>
        <v>6.9564366340637207</v>
      </c>
      <c r="H3" s="68">
        <f>Summary!I590</f>
        <v>714.32952880859375</v>
      </c>
      <c r="I3" s="68">
        <f>H3*0.453592</f>
        <v>324.01415963134764</v>
      </c>
      <c r="J3" s="14">
        <f>Summary!J590</f>
        <v>30</v>
      </c>
      <c r="K3" s="68">
        <f>Summary!K590</f>
        <v>19.880245208740234</v>
      </c>
      <c r="L3" s="68">
        <f>K3*0.453592</f>
        <v>9.0175201847229012</v>
      </c>
      <c r="M3" s="14">
        <f>Summary!L590</f>
        <v>2</v>
      </c>
      <c r="N3" s="68">
        <f>Summary!M590</f>
        <v>108.9</v>
      </c>
      <c r="O3" s="69">
        <f>Summary!N590</f>
        <v>0</v>
      </c>
      <c r="P3" s="15">
        <f>Summary!O590</f>
        <v>14.85</v>
      </c>
    </row>
    <row r="4" spans="1:17" x14ac:dyDescent="0.2">
      <c r="A4" s="154">
        <f>IF(Summary!P591=1, Summary!A591,CONCATENATE((Summary!A591), "*"))</f>
        <v>4002</v>
      </c>
      <c r="B4" s="9">
        <f>Summary!D591</f>
        <v>43268</v>
      </c>
      <c r="C4" s="6">
        <f>Summary!E591</f>
        <v>580003</v>
      </c>
      <c r="D4" s="6">
        <f>Summary!F591</f>
        <v>-1365444</v>
      </c>
      <c r="E4" s="7">
        <f>Summary!G591</f>
        <v>230</v>
      </c>
      <c r="F4" s="167">
        <f t="shared" si="0"/>
        <v>420.62400000000002</v>
      </c>
      <c r="G4" s="55">
        <f>Summary!H591</f>
        <v>6.9564366340637207</v>
      </c>
      <c r="H4" s="68">
        <f>Summary!I591</f>
        <v>92.921669006347656</v>
      </c>
      <c r="I4" s="68">
        <f t="shared" ref="I4:I67" si="1">H4*0.453592</f>
        <v>42.148525687927247</v>
      </c>
      <c r="J4" s="14">
        <f>Summary!J591</f>
        <v>4</v>
      </c>
      <c r="K4" s="68">
        <f>Summary!K591</f>
        <v>22.02789306640625</v>
      </c>
      <c r="L4" s="68">
        <f t="shared" ref="L4:L67" si="2">K4*0.453592</f>
        <v>9.9916760717773432</v>
      </c>
      <c r="M4" s="14">
        <f>Summary!L591</f>
        <v>3</v>
      </c>
      <c r="N4" s="68">
        <f>Summary!M591</f>
        <v>89.1</v>
      </c>
      <c r="O4" s="69">
        <f>Summary!N591</f>
        <v>0</v>
      </c>
      <c r="P4" s="15">
        <f>Summary!O591</f>
        <v>4.95</v>
      </c>
    </row>
    <row r="5" spans="1:17" x14ac:dyDescent="0.2">
      <c r="A5" s="154">
        <f>IF(Summary!P592=1, Summary!A592,CONCATENATE((Summary!A592), "*"))</f>
        <v>4003</v>
      </c>
      <c r="B5" s="9">
        <f>Summary!D592</f>
        <v>43268</v>
      </c>
      <c r="C5" s="6">
        <f>Summary!E592</f>
        <v>575998</v>
      </c>
      <c r="D5" s="6">
        <f>Summary!F592</f>
        <v>-1371233</v>
      </c>
      <c r="E5" s="7">
        <f>Summary!G592</f>
        <v>108</v>
      </c>
      <c r="F5" s="167">
        <f t="shared" si="0"/>
        <v>197.5104</v>
      </c>
      <c r="G5" s="55">
        <f>Summary!H592</f>
        <v>6.9564366340637207</v>
      </c>
      <c r="H5" s="68">
        <f>Summary!I592</f>
        <v>1640.4759521484375</v>
      </c>
      <c r="I5" s="68">
        <f t="shared" si="1"/>
        <v>744.10676808691403</v>
      </c>
      <c r="J5" s="14">
        <f>Summary!J592</f>
        <v>95</v>
      </c>
      <c r="K5" s="68">
        <f>Summary!K592</f>
        <v>31.68006706237793</v>
      </c>
      <c r="L5" s="68">
        <f t="shared" si="2"/>
        <v>14.36982497895813</v>
      </c>
      <c r="M5" s="14">
        <f>Summary!L592</f>
        <v>4</v>
      </c>
      <c r="N5" s="68">
        <f>Summary!M592</f>
        <v>9.9</v>
      </c>
      <c r="O5" s="69">
        <f>Summary!N592</f>
        <v>0</v>
      </c>
      <c r="P5" s="15">
        <f>Summary!O592</f>
        <v>14.85</v>
      </c>
    </row>
    <row r="6" spans="1:17" x14ac:dyDescent="0.2">
      <c r="A6" s="154">
        <f>IF(Summary!P593=1, Summary!A593,CONCATENATE((Summary!A593), "*"))</f>
        <v>4004</v>
      </c>
      <c r="B6" s="9">
        <f>Summary!D593</f>
        <v>43269</v>
      </c>
      <c r="C6" s="6">
        <f>Summary!E593</f>
        <v>575992</v>
      </c>
      <c r="D6" s="6">
        <f>Summary!F593</f>
        <v>-1373148</v>
      </c>
      <c r="E6" s="7">
        <f>Summary!G593</f>
        <v>89</v>
      </c>
      <c r="F6" s="167">
        <f t="shared" si="0"/>
        <v>162.76320000000001</v>
      </c>
      <c r="G6" s="55">
        <f>Summary!H593</f>
        <v>6.9564366340637207</v>
      </c>
      <c r="H6" s="68">
        <f>Summary!I593</f>
        <v>981.323486328125</v>
      </c>
      <c r="I6" s="68">
        <f t="shared" si="1"/>
        <v>445.12048281054689</v>
      </c>
      <c r="J6" s="14">
        <f>Summary!J593</f>
        <v>53</v>
      </c>
      <c r="K6" s="68">
        <f>Summary!K593</f>
        <v>53.436885833740234</v>
      </c>
      <c r="L6" s="68">
        <f t="shared" si="2"/>
        <v>24.2385439190979</v>
      </c>
      <c r="M6" s="14">
        <f>Summary!L593</f>
        <v>6</v>
      </c>
      <c r="N6" s="68">
        <f>Summary!M593</f>
        <v>0</v>
      </c>
      <c r="O6" s="69">
        <f>Summary!N593</f>
        <v>0</v>
      </c>
      <c r="P6" s="15">
        <f>Summary!O593</f>
        <v>4.95</v>
      </c>
    </row>
    <row r="7" spans="1:17" x14ac:dyDescent="0.2">
      <c r="A7" s="154">
        <f>IF(Summary!P594=1, Summary!A594,CONCATENATE((Summary!A594), "*"))</f>
        <v>4005</v>
      </c>
      <c r="B7" s="9">
        <f>Summary!D594</f>
        <v>43267</v>
      </c>
      <c r="C7" s="6">
        <f>Summary!E594</f>
        <v>580040</v>
      </c>
      <c r="D7" s="6">
        <f>Summary!F594</f>
        <v>-1374993</v>
      </c>
      <c r="E7" s="7">
        <f>Summary!G594</f>
        <v>97</v>
      </c>
      <c r="F7" s="167">
        <f t="shared" si="0"/>
        <v>177.39359999999999</v>
      </c>
      <c r="G7" s="55">
        <f>Summary!H594</f>
        <v>3.9751067161560059</v>
      </c>
      <c r="H7" s="68">
        <f>Summary!I594</f>
        <v>445.86502075195312</v>
      </c>
      <c r="I7" s="68">
        <f t="shared" si="1"/>
        <v>202.24080649291992</v>
      </c>
      <c r="J7" s="14">
        <f>Summary!J594</f>
        <v>23</v>
      </c>
      <c r="K7" s="68">
        <f>Summary!K594</f>
        <v>201.34794616699219</v>
      </c>
      <c r="L7" s="68">
        <f t="shared" si="2"/>
        <v>91.329817597778316</v>
      </c>
      <c r="M7" s="14">
        <f>Summary!L594</f>
        <v>23</v>
      </c>
      <c r="N7" s="68">
        <f>Summary!M594</f>
        <v>0</v>
      </c>
      <c r="O7" s="69">
        <f>Summary!N594</f>
        <v>0</v>
      </c>
      <c r="P7" s="15">
        <f>Summary!O594</f>
        <v>14.85</v>
      </c>
    </row>
    <row r="8" spans="1:17" x14ac:dyDescent="0.2">
      <c r="A8" s="154">
        <f>IF(Summary!P595=1, Summary!A595,CONCATENATE((Summary!A595), "*"))</f>
        <v>4006</v>
      </c>
      <c r="B8" s="9">
        <f>Summary!D595</f>
        <v>43249</v>
      </c>
      <c r="C8" s="6">
        <f>Summary!E595</f>
        <v>581011</v>
      </c>
      <c r="D8" s="6">
        <f>Summary!F595</f>
        <v>-1365502</v>
      </c>
      <c r="E8" s="7">
        <f>Summary!G595</f>
        <v>106</v>
      </c>
      <c r="F8" s="167">
        <f t="shared" si="0"/>
        <v>193.8528</v>
      </c>
      <c r="G8" s="55">
        <f>Summary!H595</f>
        <v>6.9564361572265625</v>
      </c>
      <c r="H8" s="68">
        <f>Summary!I595</f>
        <v>1490.8343505859375</v>
      </c>
      <c r="I8" s="68">
        <f t="shared" si="1"/>
        <v>676.23053475097652</v>
      </c>
      <c r="J8" s="14">
        <f>Summary!J595</f>
        <v>76</v>
      </c>
      <c r="K8" s="68">
        <f>Summary!K595</f>
        <v>105.64706420898437</v>
      </c>
      <c r="L8" s="68">
        <f t="shared" si="2"/>
        <v>47.920663148681641</v>
      </c>
      <c r="M8" s="14">
        <f>Summary!L595</f>
        <v>13</v>
      </c>
      <c r="N8" s="68">
        <f>Summary!M595</f>
        <v>49.5</v>
      </c>
      <c r="O8" s="69">
        <f>Summary!N595</f>
        <v>4.95</v>
      </c>
      <c r="P8" s="15">
        <f>Summary!O595</f>
        <v>0</v>
      </c>
    </row>
    <row r="9" spans="1:17" x14ac:dyDescent="0.2">
      <c r="A9" s="154">
        <f>IF(Summary!P596=1, Summary!A596,CONCATENATE((Summary!A596), "*"))</f>
        <v>4007</v>
      </c>
      <c r="B9" s="9">
        <f>Summary!D596</f>
        <v>43249</v>
      </c>
      <c r="C9" s="6">
        <f>Summary!E596</f>
        <v>581009</v>
      </c>
      <c r="D9" s="6">
        <f>Summary!F596</f>
        <v>-1371119</v>
      </c>
      <c r="E9" s="7">
        <f>Summary!G596</f>
        <v>65</v>
      </c>
      <c r="F9" s="167">
        <f t="shared" si="0"/>
        <v>118.872</v>
      </c>
      <c r="G9" s="55">
        <f>Summary!H596</f>
        <v>6.9564361572265625</v>
      </c>
      <c r="H9" s="68">
        <f>Summary!I596</f>
        <v>2688.30029296875</v>
      </c>
      <c r="I9" s="68">
        <f t="shared" si="1"/>
        <v>1219.3915064882813</v>
      </c>
      <c r="J9" s="14">
        <f>Summary!J596</f>
        <v>138</v>
      </c>
      <c r="K9" s="68">
        <f>Summary!K596</f>
        <v>524.982421875</v>
      </c>
      <c r="L9" s="68">
        <f t="shared" si="2"/>
        <v>238.12782670312501</v>
      </c>
      <c r="M9" s="14">
        <f>Summary!L596</f>
        <v>62</v>
      </c>
      <c r="N9" s="68">
        <f>Summary!M596</f>
        <v>0</v>
      </c>
      <c r="O9" s="69">
        <f>Summary!N596</f>
        <v>0</v>
      </c>
      <c r="P9" s="15">
        <f>Summary!O596</f>
        <v>14.85</v>
      </c>
    </row>
    <row r="10" spans="1:17" x14ac:dyDescent="0.2">
      <c r="A10" s="154">
        <f>IF(Summary!P597=1, Summary!A597,CONCATENATE((Summary!A597), "*"))</f>
        <v>4008</v>
      </c>
      <c r="B10" s="9">
        <f>Summary!D597</f>
        <v>43267</v>
      </c>
      <c r="C10" s="6">
        <f>Summary!E597</f>
        <v>581005</v>
      </c>
      <c r="D10" s="6">
        <f>Summary!F597</f>
        <v>-1373064</v>
      </c>
      <c r="E10" s="7">
        <f>Summary!G597</f>
        <v>78</v>
      </c>
      <c r="F10" s="167">
        <f t="shared" si="0"/>
        <v>142.6464</v>
      </c>
      <c r="G10" s="55">
        <f>Summary!H597</f>
        <v>6.9564361572265625</v>
      </c>
      <c r="H10" s="68">
        <f>Summary!I597</f>
        <v>465.51406860351562</v>
      </c>
      <c r="I10" s="68">
        <f t="shared" si="1"/>
        <v>211.15345740600586</v>
      </c>
      <c r="J10" s="14">
        <f>Summary!J597</f>
        <v>23</v>
      </c>
      <c r="K10" s="68">
        <f>Summary!K597</f>
        <v>123.87802124023437</v>
      </c>
      <c r="L10" s="68">
        <f t="shared" si="2"/>
        <v>56.190079410400394</v>
      </c>
      <c r="M10" s="14">
        <f>Summary!L597</f>
        <v>15</v>
      </c>
      <c r="N10" s="68">
        <f>Summary!M597</f>
        <v>0</v>
      </c>
      <c r="O10" s="69">
        <f>Summary!N597</f>
        <v>0</v>
      </c>
      <c r="P10" s="15">
        <f>Summary!O597</f>
        <v>4.95</v>
      </c>
    </row>
    <row r="11" spans="1:17" x14ac:dyDescent="0.2">
      <c r="A11" s="154">
        <f>IF(Summary!P598=1, Summary!A598,CONCATENATE((Summary!A598), "*"))</f>
        <v>4009</v>
      </c>
      <c r="B11" s="9">
        <f>Summary!D598</f>
        <v>43267</v>
      </c>
      <c r="C11" s="6">
        <f>Summary!E598</f>
        <v>580997</v>
      </c>
      <c r="D11" s="6">
        <f>Summary!F598</f>
        <v>-1374949</v>
      </c>
      <c r="E11" s="7">
        <f>Summary!G598</f>
        <v>84</v>
      </c>
      <c r="F11" s="167">
        <f t="shared" si="0"/>
        <v>153.61920000000001</v>
      </c>
      <c r="G11" s="55">
        <f>Summary!H598</f>
        <v>6.88616943359375</v>
      </c>
      <c r="H11" s="68">
        <f>Summary!I598</f>
        <v>301.04196166992188</v>
      </c>
      <c r="I11" s="68">
        <f t="shared" si="1"/>
        <v>136.55022547778321</v>
      </c>
      <c r="J11" s="14">
        <f>Summary!J598</f>
        <v>20</v>
      </c>
      <c r="K11" s="68">
        <f>Summary!K598</f>
        <v>123.48715209960937</v>
      </c>
      <c r="L11" s="68">
        <f t="shared" si="2"/>
        <v>56.012784295166014</v>
      </c>
      <c r="M11" s="14">
        <f>Summary!L598</f>
        <v>14</v>
      </c>
      <c r="N11" s="68">
        <f>Summary!M598</f>
        <v>0</v>
      </c>
      <c r="O11" s="69">
        <f>Summary!N598</f>
        <v>0</v>
      </c>
      <c r="P11" s="15">
        <f>Summary!O598</f>
        <v>4.9000000000000004</v>
      </c>
    </row>
    <row r="12" spans="1:17" x14ac:dyDescent="0.2">
      <c r="A12" s="154">
        <f>IF(Summary!P599=1, Summary!A599,CONCATENATE((Summary!A599), "*"))</f>
        <v>4010</v>
      </c>
      <c r="B12" s="9">
        <f>Summary!D599</f>
        <v>43266</v>
      </c>
      <c r="C12" s="6">
        <f>Summary!E599</f>
        <v>581001</v>
      </c>
      <c r="D12" s="6">
        <f>Summary!F599</f>
        <v>-1380784</v>
      </c>
      <c r="E12" s="7">
        <f>Summary!G599</f>
        <v>79</v>
      </c>
      <c r="F12" s="167">
        <f t="shared" si="0"/>
        <v>144.4752</v>
      </c>
      <c r="G12" s="55">
        <f>Summary!H599</f>
        <v>6.9564361572265625</v>
      </c>
      <c r="H12" s="68">
        <f>Summary!I599</f>
        <v>207.74346923828125</v>
      </c>
      <c r="I12" s="68">
        <f t="shared" si="1"/>
        <v>94.230775698730469</v>
      </c>
      <c r="J12" s="14">
        <f>Summary!J599</f>
        <v>12</v>
      </c>
      <c r="K12" s="68">
        <f>Summary!K599</f>
        <v>182.73257446289062</v>
      </c>
      <c r="L12" s="68">
        <f t="shared" si="2"/>
        <v>82.886033915771478</v>
      </c>
      <c r="M12" s="14">
        <f>Summary!L599</f>
        <v>22</v>
      </c>
      <c r="N12" s="68">
        <f>Summary!M599</f>
        <v>0</v>
      </c>
      <c r="O12" s="69">
        <f>Summary!N599</f>
        <v>0</v>
      </c>
      <c r="P12" s="15">
        <f>Summary!O599</f>
        <v>0</v>
      </c>
    </row>
    <row r="13" spans="1:17" x14ac:dyDescent="0.2">
      <c r="A13" s="154">
        <f>IF(Summary!P600=1, Summary!A600,CONCATENATE((Summary!A600), "*"))</f>
        <v>4011</v>
      </c>
      <c r="B13" s="9">
        <f>Summary!D600</f>
        <v>43266</v>
      </c>
      <c r="C13" s="6">
        <f>Summary!E600</f>
        <v>581006</v>
      </c>
      <c r="D13" s="6">
        <f>Summary!F600</f>
        <v>-1382661</v>
      </c>
      <c r="E13" s="7">
        <f>Summary!G600</f>
        <v>88</v>
      </c>
      <c r="F13" s="167">
        <f t="shared" si="0"/>
        <v>160.93440000000001</v>
      </c>
      <c r="G13" s="55">
        <f>Summary!H600</f>
        <v>6.88616943359375</v>
      </c>
      <c r="H13" s="68">
        <f>Summary!I600</f>
        <v>1516.6453857421875</v>
      </c>
      <c r="I13" s="68">
        <f t="shared" si="1"/>
        <v>687.93821380957036</v>
      </c>
      <c r="J13" s="14">
        <f>Summary!J600</f>
        <v>70</v>
      </c>
      <c r="K13" s="68">
        <f>Summary!K600</f>
        <v>415.76626586914062</v>
      </c>
      <c r="L13" s="68">
        <f t="shared" si="2"/>
        <v>188.58825206811522</v>
      </c>
      <c r="M13" s="14">
        <f>Summary!L600</f>
        <v>48</v>
      </c>
      <c r="N13" s="68">
        <f>Summary!M600</f>
        <v>0</v>
      </c>
      <c r="O13" s="69">
        <f>Summary!N600</f>
        <v>4.9000000000000004</v>
      </c>
      <c r="P13" s="15">
        <f>Summary!O600</f>
        <v>14.7</v>
      </c>
    </row>
    <row r="14" spans="1:17" x14ac:dyDescent="0.2">
      <c r="A14" s="154">
        <f>IF(Summary!P601=1, Summary!A601,CONCATENATE((Summary!A601), "*"))</f>
        <v>4012</v>
      </c>
      <c r="B14" s="9">
        <f>Summary!D601</f>
        <v>43265</v>
      </c>
      <c r="C14" s="6">
        <f>Summary!E601</f>
        <v>581009</v>
      </c>
      <c r="D14" s="6">
        <f>Summary!F601</f>
        <v>-1384601</v>
      </c>
      <c r="E14" s="7">
        <f>Summary!G601</f>
        <v>99</v>
      </c>
      <c r="F14" s="167">
        <f t="shared" si="0"/>
        <v>181.05119999999999</v>
      </c>
      <c r="G14" s="55">
        <f>Summary!H601</f>
        <v>6.9564361572265625</v>
      </c>
      <c r="H14" s="68">
        <f>Summary!I601</f>
        <v>3030.2685546875</v>
      </c>
      <c r="I14" s="68">
        <f t="shared" si="1"/>
        <v>1374.5055742578124</v>
      </c>
      <c r="J14" s="14">
        <f>Summary!J601</f>
        <v>119</v>
      </c>
      <c r="K14" s="68">
        <f>Summary!K601</f>
        <v>362.46011352539062</v>
      </c>
      <c r="L14" s="68">
        <f t="shared" si="2"/>
        <v>164.40900781420899</v>
      </c>
      <c r="M14" s="14">
        <f>Summary!L601</f>
        <v>44</v>
      </c>
      <c r="N14" s="68">
        <f>Summary!M601</f>
        <v>0</v>
      </c>
      <c r="O14" s="69">
        <f>Summary!N601</f>
        <v>0</v>
      </c>
      <c r="P14" s="15">
        <f>Summary!O601</f>
        <v>59.4</v>
      </c>
    </row>
    <row r="15" spans="1:17" x14ac:dyDescent="0.2">
      <c r="A15" s="154">
        <f>IF(Summary!P602=1, Summary!A602,CONCATENATE((Summary!A602), "*"))</f>
        <v>4013</v>
      </c>
      <c r="B15" s="9">
        <f>Summary!D602</f>
        <v>43249</v>
      </c>
      <c r="C15" s="6">
        <f>Summary!E602</f>
        <v>581982</v>
      </c>
      <c r="D15" s="6">
        <f>Summary!F602</f>
        <v>-1370968</v>
      </c>
      <c r="E15" s="7">
        <f>Summary!G602</f>
        <v>90</v>
      </c>
      <c r="F15" s="167">
        <f t="shared" si="0"/>
        <v>164.59199999999998</v>
      </c>
      <c r="G15" s="55">
        <f>Summary!H602</f>
        <v>6.88616943359375</v>
      </c>
      <c r="H15" s="68">
        <f>Summary!I602</f>
        <v>298.908203125</v>
      </c>
      <c r="I15" s="68">
        <f t="shared" si="1"/>
        <v>135.582369671875</v>
      </c>
      <c r="J15" s="14">
        <f>Summary!J602</f>
        <v>15</v>
      </c>
      <c r="K15" s="68">
        <f>Summary!K602</f>
        <v>60.289661407470703</v>
      </c>
      <c r="L15" s="68">
        <f t="shared" si="2"/>
        <v>27.346908097137451</v>
      </c>
      <c r="M15" s="14">
        <f>Summary!L602</f>
        <v>8</v>
      </c>
      <c r="N15" s="68">
        <f>Summary!M602</f>
        <v>9.8000000000000007</v>
      </c>
      <c r="O15" s="69">
        <f>Summary!N602</f>
        <v>0</v>
      </c>
      <c r="P15" s="15">
        <f>Summary!O602</f>
        <v>0</v>
      </c>
    </row>
    <row r="16" spans="1:17" x14ac:dyDescent="0.2">
      <c r="A16" s="154">
        <f>IF(Summary!P603=1, Summary!A603,CONCATENATE((Summary!A603), "*"))</f>
        <v>4014</v>
      </c>
      <c r="B16" s="9">
        <f>Summary!D603</f>
        <v>43250</v>
      </c>
      <c r="C16" s="6">
        <f>Summary!E603</f>
        <v>582005</v>
      </c>
      <c r="D16" s="6">
        <f>Summary!F603</f>
        <v>-1372955</v>
      </c>
      <c r="E16" s="7">
        <f>Summary!G603</f>
        <v>102</v>
      </c>
      <c r="F16" s="167">
        <f t="shared" si="0"/>
        <v>186.5376</v>
      </c>
      <c r="G16" s="55">
        <f>Summary!H603</f>
        <v>6.9564361572265625</v>
      </c>
      <c r="H16" s="68">
        <f>Summary!I603</f>
        <v>62.153450012207031</v>
      </c>
      <c r="I16" s="68">
        <f t="shared" si="1"/>
        <v>28.192307697937011</v>
      </c>
      <c r="J16" s="14">
        <f>Summary!J603</f>
        <v>4</v>
      </c>
      <c r="K16" s="68">
        <f>Summary!K603</f>
        <v>5.1758203506469727</v>
      </c>
      <c r="L16" s="68">
        <f t="shared" si="2"/>
        <v>2.3477107044906615</v>
      </c>
      <c r="M16" s="14">
        <f>Summary!L603</f>
        <v>1</v>
      </c>
      <c r="N16" s="68">
        <f>Summary!M603</f>
        <v>14.85</v>
      </c>
      <c r="O16" s="69">
        <f>Summary!N603</f>
        <v>0</v>
      </c>
      <c r="P16" s="15">
        <f>Summary!O603</f>
        <v>4.95</v>
      </c>
    </row>
    <row r="17" spans="1:16" x14ac:dyDescent="0.2">
      <c r="A17" s="154">
        <f>IF(Summary!P604=1, Summary!A604,CONCATENATE((Summary!A604), "*"))</f>
        <v>4015</v>
      </c>
      <c r="B17" s="9">
        <f>Summary!D604</f>
        <v>43250</v>
      </c>
      <c r="C17" s="6">
        <f>Summary!E604</f>
        <v>581993</v>
      </c>
      <c r="D17" s="6">
        <f>Summary!F604</f>
        <v>-1374751</v>
      </c>
      <c r="E17" s="7">
        <f>Summary!G604</f>
        <v>94</v>
      </c>
      <c r="F17" s="167">
        <f t="shared" si="0"/>
        <v>171.90719999999999</v>
      </c>
      <c r="G17" s="55">
        <f>Summary!H604</f>
        <v>6.88616943359375</v>
      </c>
      <c r="H17" s="68">
        <f>Summary!I604</f>
        <v>313.22970581054687</v>
      </c>
      <c r="I17" s="68">
        <f t="shared" si="1"/>
        <v>142.07848871801758</v>
      </c>
      <c r="J17" s="14">
        <f>Summary!J604</f>
        <v>15</v>
      </c>
      <c r="K17" s="68">
        <f>Summary!K604</f>
        <v>49.113758087158203</v>
      </c>
      <c r="L17" s="68">
        <f t="shared" si="2"/>
        <v>22.277607758270264</v>
      </c>
      <c r="M17" s="14">
        <f>Summary!L604</f>
        <v>6</v>
      </c>
      <c r="N17" s="68">
        <f>Summary!M604</f>
        <v>14.7</v>
      </c>
      <c r="O17" s="69">
        <f>Summary!N604</f>
        <v>0</v>
      </c>
      <c r="P17" s="15">
        <f>Summary!O604</f>
        <v>0</v>
      </c>
    </row>
    <row r="18" spans="1:16" x14ac:dyDescent="0.2">
      <c r="A18" s="154">
        <f>IF(Summary!P605=1, Summary!A605,CONCATENATE((Summary!A605), "*"))</f>
        <v>4016</v>
      </c>
      <c r="B18" s="9">
        <f>Summary!D605</f>
        <v>43266</v>
      </c>
      <c r="C18" s="6">
        <f>Summary!E605</f>
        <v>581990</v>
      </c>
      <c r="D18" s="6">
        <f>Summary!F605</f>
        <v>-1380712</v>
      </c>
      <c r="E18" s="7">
        <f>Summary!G605</f>
        <v>69</v>
      </c>
      <c r="F18" s="167">
        <f t="shared" si="0"/>
        <v>126.1872</v>
      </c>
      <c r="G18" s="55">
        <f>Summary!H605</f>
        <v>6.9564361572265625</v>
      </c>
      <c r="H18" s="68">
        <f>Summary!I605</f>
        <v>42.029949188232422</v>
      </c>
      <c r="I18" s="68">
        <f t="shared" si="1"/>
        <v>19.064448712188721</v>
      </c>
      <c r="J18" s="14">
        <f>Summary!J605</f>
        <v>3</v>
      </c>
      <c r="K18" s="68">
        <f>Summary!K605</f>
        <v>0</v>
      </c>
      <c r="L18" s="68">
        <f t="shared" si="2"/>
        <v>0</v>
      </c>
      <c r="M18" s="14">
        <f>Summary!L605</f>
        <v>0</v>
      </c>
      <c r="N18" s="68">
        <f>Summary!M605</f>
        <v>0</v>
      </c>
      <c r="O18" s="69">
        <f>Summary!N605</f>
        <v>0</v>
      </c>
      <c r="P18" s="15">
        <f>Summary!O605</f>
        <v>0</v>
      </c>
    </row>
    <row r="19" spans="1:16" x14ac:dyDescent="0.2">
      <c r="A19" s="154">
        <f>IF(Summary!P606=1, Summary!A606,CONCATENATE((Summary!A606), "*"))</f>
        <v>4017</v>
      </c>
      <c r="B19" s="9">
        <f>Summary!D606</f>
        <v>43265</v>
      </c>
      <c r="C19" s="6">
        <f>Summary!E606</f>
        <v>582004</v>
      </c>
      <c r="D19" s="6">
        <f>Summary!F606</f>
        <v>-1382615</v>
      </c>
      <c r="E19" s="7">
        <f>Summary!G606</f>
        <v>71</v>
      </c>
      <c r="F19" s="167">
        <f t="shared" si="0"/>
        <v>129.84479999999999</v>
      </c>
      <c r="G19" s="55">
        <f>Summary!H606</f>
        <v>6.9564361572265625</v>
      </c>
      <c r="H19" s="68">
        <f>Summary!I606</f>
        <v>28.667675018310547</v>
      </c>
      <c r="I19" s="68">
        <f t="shared" si="1"/>
        <v>13.003428046905517</v>
      </c>
      <c r="J19" s="14">
        <f>Summary!J606</f>
        <v>2</v>
      </c>
      <c r="K19" s="68">
        <f>Summary!K606</f>
        <v>37.817710876464844</v>
      </c>
      <c r="L19" s="68">
        <f t="shared" si="2"/>
        <v>17.153811111877442</v>
      </c>
      <c r="M19" s="14">
        <f>Summary!L606</f>
        <v>5</v>
      </c>
      <c r="N19" s="68">
        <f>Summary!M606</f>
        <v>0</v>
      </c>
      <c r="O19" s="69">
        <f>Summary!N606</f>
        <v>0</v>
      </c>
      <c r="P19" s="15">
        <f>Summary!O606</f>
        <v>0</v>
      </c>
    </row>
    <row r="20" spans="1:16" x14ac:dyDescent="0.2">
      <c r="A20" s="154">
        <f>IF(Summary!P607=1, Summary!A607,CONCATENATE((Summary!A607), "*"))</f>
        <v>4018</v>
      </c>
      <c r="B20" s="9">
        <f>Summary!D607</f>
        <v>43265</v>
      </c>
      <c r="C20" s="6">
        <f>Summary!E607</f>
        <v>581996</v>
      </c>
      <c r="D20" s="6">
        <f>Summary!F607</f>
        <v>-1384605</v>
      </c>
      <c r="E20" s="7">
        <f>Summary!G607</f>
        <v>64</v>
      </c>
      <c r="F20" s="167">
        <f t="shared" si="0"/>
        <v>117.0432</v>
      </c>
      <c r="G20" s="55">
        <f>Summary!H607</f>
        <v>6.9564361572265625</v>
      </c>
      <c r="H20" s="68">
        <f>Summary!I607</f>
        <v>1065.8807373046875</v>
      </c>
      <c r="I20" s="68">
        <f t="shared" si="1"/>
        <v>483.47497539550778</v>
      </c>
      <c r="J20" s="14">
        <f>Summary!J607</f>
        <v>37</v>
      </c>
      <c r="K20" s="68">
        <f>Summary!K607</f>
        <v>217.99130249023437</v>
      </c>
      <c r="L20" s="68">
        <f t="shared" si="2"/>
        <v>98.879110879150389</v>
      </c>
      <c r="M20" s="14">
        <f>Summary!L607</f>
        <v>30</v>
      </c>
      <c r="N20" s="68">
        <f>Summary!M607</f>
        <v>0</v>
      </c>
      <c r="O20" s="69">
        <f>Summary!N607</f>
        <v>0</v>
      </c>
      <c r="P20" s="15">
        <f>Summary!O607</f>
        <v>29.7</v>
      </c>
    </row>
    <row r="21" spans="1:16" x14ac:dyDescent="0.2">
      <c r="A21" s="154">
        <f>IF(Summary!P608=1, Summary!A608,CONCATENATE((Summary!A608), "*"))</f>
        <v>4019</v>
      </c>
      <c r="B21" s="9">
        <f>Summary!D608</f>
        <v>43260</v>
      </c>
      <c r="C21" s="6">
        <f>Summary!E608</f>
        <v>581995</v>
      </c>
      <c r="D21" s="6">
        <f>Summary!F608</f>
        <v>-1390542</v>
      </c>
      <c r="E21" s="7">
        <f>Summary!G608</f>
        <v>59</v>
      </c>
      <c r="F21" s="167">
        <f t="shared" si="0"/>
        <v>107.89919999999999</v>
      </c>
      <c r="G21" s="55">
        <f>Summary!H608</f>
        <v>6.9564361572265625</v>
      </c>
      <c r="H21" s="68">
        <f>Summary!I608</f>
        <v>1493.722412109375</v>
      </c>
      <c r="I21" s="68">
        <f t="shared" si="1"/>
        <v>677.54053635351556</v>
      </c>
      <c r="J21" s="14">
        <f>Summary!J608</f>
        <v>57</v>
      </c>
      <c r="K21" s="68">
        <f>Summary!K608</f>
        <v>216.38023376464844</v>
      </c>
      <c r="L21" s="68">
        <f t="shared" si="2"/>
        <v>98.148342993774406</v>
      </c>
      <c r="M21" s="14">
        <f>Summary!L608</f>
        <v>26</v>
      </c>
      <c r="N21" s="68">
        <f>Summary!M608</f>
        <v>0</v>
      </c>
      <c r="O21" s="69">
        <f>Summary!N608</f>
        <v>0</v>
      </c>
      <c r="P21" s="15">
        <f>Summary!O608</f>
        <v>44.55</v>
      </c>
    </row>
    <row r="22" spans="1:16" x14ac:dyDescent="0.2">
      <c r="A22" s="154">
        <f>IF(Summary!P609=1, Summary!A609,CONCATENATE((Summary!A609), "*"))</f>
        <v>4020</v>
      </c>
      <c r="B22" s="9">
        <f>Summary!D609</f>
        <v>43261</v>
      </c>
      <c r="C22" s="6">
        <f>Summary!E609</f>
        <v>582014</v>
      </c>
      <c r="D22" s="6">
        <f>Summary!F609</f>
        <v>-1392392</v>
      </c>
      <c r="E22" s="7">
        <f>Summary!G609</f>
        <v>143</v>
      </c>
      <c r="F22" s="167">
        <f t="shared" si="0"/>
        <v>261.51839999999999</v>
      </c>
      <c r="G22" s="55">
        <f>Summary!H609</f>
        <v>6.9564361572265625</v>
      </c>
      <c r="H22" s="68">
        <f>Summary!I609</f>
        <v>2487.824951171875</v>
      </c>
      <c r="I22" s="68">
        <f t="shared" si="1"/>
        <v>1128.4574952519531</v>
      </c>
      <c r="J22" s="14">
        <f>Summary!J609</f>
        <v>120</v>
      </c>
      <c r="K22" s="68">
        <f>Summary!K609</f>
        <v>72.972999572753906</v>
      </c>
      <c r="L22" s="68">
        <f t="shared" si="2"/>
        <v>33.099968822204588</v>
      </c>
      <c r="M22" s="14">
        <f>Summary!L609</f>
        <v>9</v>
      </c>
      <c r="N22" s="68">
        <f>Summary!M609</f>
        <v>14.85</v>
      </c>
      <c r="O22" s="69">
        <f>Summary!N609</f>
        <v>0</v>
      </c>
      <c r="P22" s="15">
        <f>Summary!O609</f>
        <v>4.95</v>
      </c>
    </row>
    <row r="23" spans="1:16" x14ac:dyDescent="0.2">
      <c r="A23" s="154">
        <f>IF(Summary!P610=1, Summary!A610,CONCATENATE((Summary!A610), "*"))</f>
        <v>4021</v>
      </c>
      <c r="B23" s="9">
        <f>Summary!D610</f>
        <v>43250</v>
      </c>
      <c r="C23" s="6">
        <f>Summary!E610</f>
        <v>582832</v>
      </c>
      <c r="D23" s="6">
        <f>Summary!F610</f>
        <v>-1373014</v>
      </c>
      <c r="E23" s="7">
        <f>Summary!G610</f>
        <v>80</v>
      </c>
      <c r="F23" s="167">
        <f t="shared" si="0"/>
        <v>146.304</v>
      </c>
      <c r="G23" s="55">
        <f>Summary!H610</f>
        <v>6.9564361572265625</v>
      </c>
      <c r="H23" s="68">
        <f>Summary!I610</f>
        <v>0</v>
      </c>
      <c r="I23" s="68">
        <f t="shared" si="1"/>
        <v>0</v>
      </c>
      <c r="J23" s="14">
        <f>Summary!J610</f>
        <v>0</v>
      </c>
      <c r="K23" s="68">
        <f>Summary!K610</f>
        <v>0</v>
      </c>
      <c r="L23" s="68">
        <f t="shared" si="2"/>
        <v>0</v>
      </c>
      <c r="M23" s="14">
        <f>Summary!L610</f>
        <v>0</v>
      </c>
      <c r="N23" s="68">
        <f>Summary!M610</f>
        <v>0</v>
      </c>
      <c r="O23" s="69">
        <f>Summary!N610</f>
        <v>0</v>
      </c>
      <c r="P23" s="15">
        <f>Summary!O610</f>
        <v>0</v>
      </c>
    </row>
    <row r="24" spans="1:16" x14ac:dyDescent="0.2">
      <c r="A24" s="154">
        <f>IF(Summary!P611=1, Summary!A611,CONCATENATE((Summary!A611), "*"))</f>
        <v>4022</v>
      </c>
      <c r="B24" s="9">
        <f>Summary!D611</f>
        <v>43251</v>
      </c>
      <c r="C24" s="6">
        <f>Summary!E611</f>
        <v>583009</v>
      </c>
      <c r="D24" s="6">
        <f>Summary!F611</f>
        <v>-1374694</v>
      </c>
      <c r="E24" s="7">
        <f>Summary!G611</f>
        <v>85</v>
      </c>
      <c r="F24" s="167">
        <f t="shared" si="0"/>
        <v>155.44800000000001</v>
      </c>
      <c r="G24" s="55">
        <f>Summary!H611</f>
        <v>6.88616943359375</v>
      </c>
      <c r="H24" s="68">
        <f>Summary!I611</f>
        <v>0</v>
      </c>
      <c r="I24" s="68">
        <f t="shared" si="1"/>
        <v>0</v>
      </c>
      <c r="J24" s="14">
        <f>Summary!J611</f>
        <v>0</v>
      </c>
      <c r="K24" s="68">
        <f>Summary!K611</f>
        <v>0</v>
      </c>
      <c r="L24" s="68">
        <f t="shared" si="2"/>
        <v>0</v>
      </c>
      <c r="M24" s="14">
        <f>Summary!L611</f>
        <v>0</v>
      </c>
      <c r="N24" s="68">
        <f>Summary!M611</f>
        <v>0</v>
      </c>
      <c r="O24" s="69">
        <f>Summary!N611</f>
        <v>0</v>
      </c>
      <c r="P24" s="15">
        <f>Summary!O611</f>
        <v>0</v>
      </c>
    </row>
    <row r="25" spans="1:16" x14ac:dyDescent="0.2">
      <c r="A25" s="154">
        <f>IF(Summary!P612=1, Summary!A612,CONCATENATE((Summary!A612), "*"))</f>
        <v>4023</v>
      </c>
      <c r="B25" s="9">
        <f>Summary!D612</f>
        <v>43251</v>
      </c>
      <c r="C25" s="6">
        <f>Summary!E612</f>
        <v>583009</v>
      </c>
      <c r="D25" s="6">
        <f>Summary!F612</f>
        <v>-1380677</v>
      </c>
      <c r="E25" s="7">
        <f>Summary!G612</f>
        <v>73</v>
      </c>
      <c r="F25" s="167">
        <f t="shared" si="0"/>
        <v>133.50239999999999</v>
      </c>
      <c r="G25" s="55">
        <f>Summary!H612</f>
        <v>6.9564361572265625</v>
      </c>
      <c r="H25" s="68">
        <f>Summary!I612</f>
        <v>371.837646484375</v>
      </c>
      <c r="I25" s="68">
        <f t="shared" si="1"/>
        <v>168.66258174414062</v>
      </c>
      <c r="J25" s="14">
        <f>Summary!J612</f>
        <v>17</v>
      </c>
      <c r="K25" s="68">
        <f>Summary!K612</f>
        <v>191.80282592773437</v>
      </c>
      <c r="L25" s="68">
        <f t="shared" si="2"/>
        <v>87.000227418212887</v>
      </c>
      <c r="M25" s="14">
        <f>Summary!L612</f>
        <v>25</v>
      </c>
      <c r="N25" s="68">
        <f>Summary!M612</f>
        <v>0</v>
      </c>
      <c r="O25" s="69">
        <f>Summary!N612</f>
        <v>4.95</v>
      </c>
      <c r="P25" s="15">
        <f>Summary!O612</f>
        <v>0</v>
      </c>
    </row>
    <row r="26" spans="1:16" x14ac:dyDescent="0.2">
      <c r="A26" s="154">
        <f>IF(Summary!P613=1, Summary!A613,CONCATENATE((Summary!A613), "*"))</f>
        <v>4024</v>
      </c>
      <c r="B26" s="9">
        <f>Summary!D613</f>
        <v>43264</v>
      </c>
      <c r="C26" s="6">
        <f>Summary!E613</f>
        <v>583017</v>
      </c>
      <c r="D26" s="6">
        <f>Summary!F613</f>
        <v>-1382586</v>
      </c>
      <c r="E26" s="7">
        <f>Summary!G613</f>
        <v>62</v>
      </c>
      <c r="F26" s="167">
        <f t="shared" si="0"/>
        <v>113.3856</v>
      </c>
      <c r="G26" s="55">
        <f>Summary!H613</f>
        <v>6.9564361572265625</v>
      </c>
      <c r="H26" s="68">
        <f>Summary!I613</f>
        <v>246.99880981445312</v>
      </c>
      <c r="I26" s="68">
        <f t="shared" si="1"/>
        <v>112.03668414135743</v>
      </c>
      <c r="J26" s="14">
        <f>Summary!J613</f>
        <v>15</v>
      </c>
      <c r="K26" s="68">
        <f>Summary!K613</f>
        <v>268.60256958007812</v>
      </c>
      <c r="L26" s="68">
        <f t="shared" si="2"/>
        <v>121.8359767409668</v>
      </c>
      <c r="M26" s="14">
        <f>Summary!L613</f>
        <v>37</v>
      </c>
      <c r="N26" s="68">
        <f>Summary!M613</f>
        <v>0</v>
      </c>
      <c r="O26" s="69">
        <f>Summary!N613</f>
        <v>0</v>
      </c>
      <c r="P26" s="15">
        <f>Summary!O613</f>
        <v>24.75</v>
      </c>
    </row>
    <row r="27" spans="1:16" x14ac:dyDescent="0.2">
      <c r="A27" s="154">
        <f>IF(Summary!P614=1, Summary!A614,CONCATENATE((Summary!A614), "*"))</f>
        <v>4025</v>
      </c>
      <c r="B27" s="9">
        <f>Summary!D614</f>
        <v>43260</v>
      </c>
      <c r="C27" s="6">
        <f>Summary!E614</f>
        <v>583004</v>
      </c>
      <c r="D27" s="6">
        <f>Summary!F614</f>
        <v>-1384535</v>
      </c>
      <c r="E27" s="7">
        <f>Summary!G614</f>
        <v>52</v>
      </c>
      <c r="F27" s="167">
        <f t="shared" si="0"/>
        <v>95.0976</v>
      </c>
      <c r="G27" s="55">
        <f>Summary!H614</f>
        <v>6.9564361572265625</v>
      </c>
      <c r="H27" s="68">
        <f>Summary!I614</f>
        <v>361.23727416992187</v>
      </c>
      <c r="I27" s="68">
        <f t="shared" si="1"/>
        <v>163.8543376652832</v>
      </c>
      <c r="J27" s="14">
        <f>Summary!J614</f>
        <v>12</v>
      </c>
      <c r="K27" s="68">
        <f>Summary!K614</f>
        <v>56.8638916015625</v>
      </c>
      <c r="L27" s="68">
        <f t="shared" si="2"/>
        <v>25.793006319335937</v>
      </c>
      <c r="M27" s="14">
        <f>Summary!L614</f>
        <v>9</v>
      </c>
      <c r="N27" s="68">
        <f>Summary!M614</f>
        <v>0</v>
      </c>
      <c r="O27" s="69">
        <f>Summary!N614</f>
        <v>0</v>
      </c>
      <c r="P27" s="15">
        <f>Summary!O614</f>
        <v>24.75</v>
      </c>
    </row>
    <row r="28" spans="1:16" x14ac:dyDescent="0.2">
      <c r="A28" s="154">
        <f>IF(Summary!P615=1, Summary!A615,CONCATENATE((Summary!A615), "*"))</f>
        <v>4026</v>
      </c>
      <c r="B28" s="9">
        <f>Summary!D615</f>
        <v>43260</v>
      </c>
      <c r="C28" s="6">
        <f>Summary!E615</f>
        <v>583007</v>
      </c>
      <c r="D28" s="6">
        <f>Summary!F615</f>
        <v>-1390403</v>
      </c>
      <c r="E28" s="7">
        <f>Summary!G615</f>
        <v>56</v>
      </c>
      <c r="F28" s="167">
        <f t="shared" si="0"/>
        <v>102.4128</v>
      </c>
      <c r="G28" s="55">
        <f>Summary!H615</f>
        <v>6.88616943359375</v>
      </c>
      <c r="H28" s="68">
        <f>Summary!I615</f>
        <v>223.86563110351562</v>
      </c>
      <c r="I28" s="68">
        <f t="shared" si="1"/>
        <v>101.54365934350585</v>
      </c>
      <c r="J28" s="14">
        <f>Summary!J615</f>
        <v>11</v>
      </c>
      <c r="K28" s="68">
        <f>Summary!K615</f>
        <v>184.06243896484375</v>
      </c>
      <c r="L28" s="68">
        <f t="shared" si="2"/>
        <v>83.489249814941402</v>
      </c>
      <c r="M28" s="14">
        <f>Summary!L615</f>
        <v>38</v>
      </c>
      <c r="N28" s="68">
        <f>Summary!M615</f>
        <v>0</v>
      </c>
      <c r="O28" s="69">
        <f>Summary!N615</f>
        <v>0</v>
      </c>
      <c r="P28" s="15">
        <f>Summary!O615</f>
        <v>14.7</v>
      </c>
    </row>
    <row r="29" spans="1:16" x14ac:dyDescent="0.2">
      <c r="A29" s="154">
        <f>IF(Summary!P616=1, Summary!A616,CONCATENATE((Summary!A616), "*"))</f>
        <v>4027</v>
      </c>
      <c r="B29" s="9">
        <f>Summary!D616</f>
        <v>43261</v>
      </c>
      <c r="C29" s="6">
        <f>Summary!E616</f>
        <v>583005</v>
      </c>
      <c r="D29" s="6">
        <f>Summary!F616</f>
        <v>-1392301</v>
      </c>
      <c r="E29" s="7">
        <f>Summary!G616</f>
        <v>91</v>
      </c>
      <c r="F29" s="167">
        <f t="shared" si="0"/>
        <v>166.42079999999999</v>
      </c>
      <c r="G29" s="55">
        <f>Summary!H616</f>
        <v>6.9564361572265625</v>
      </c>
      <c r="H29" s="68">
        <f>Summary!I616</f>
        <v>2597.133544921875</v>
      </c>
      <c r="I29" s="68">
        <f t="shared" si="1"/>
        <v>1178.0389989082032</v>
      </c>
      <c r="J29" s="14">
        <f>Summary!J616</f>
        <v>99</v>
      </c>
      <c r="K29" s="68">
        <f>Summary!K616</f>
        <v>431.61941528320312</v>
      </c>
      <c r="L29" s="68">
        <f t="shared" si="2"/>
        <v>195.77911381713866</v>
      </c>
      <c r="M29" s="14">
        <f>Summary!L616</f>
        <v>54</v>
      </c>
      <c r="N29" s="68">
        <f>Summary!M616</f>
        <v>0</v>
      </c>
      <c r="O29" s="69">
        <f>Summary!N616</f>
        <v>0</v>
      </c>
      <c r="P29" s="15">
        <f>Summary!O616</f>
        <v>39.6</v>
      </c>
    </row>
    <row r="30" spans="1:16" x14ac:dyDescent="0.2">
      <c r="A30" s="154">
        <f>IF(Summary!P617=1, Summary!A617,CONCATENATE((Summary!A617), "*"))</f>
        <v>4029</v>
      </c>
      <c r="B30" s="9">
        <f>Summary!D617</f>
        <v>43251</v>
      </c>
      <c r="C30" s="6">
        <f>Summary!E617</f>
        <v>583990</v>
      </c>
      <c r="D30" s="6">
        <f>Summary!F617</f>
        <v>-1380567</v>
      </c>
      <c r="E30" s="7">
        <f>Summary!G617</f>
        <v>49</v>
      </c>
      <c r="F30" s="167">
        <f t="shared" si="0"/>
        <v>89.611199999999997</v>
      </c>
      <c r="G30" s="55">
        <f>Summary!H617</f>
        <v>6.9564366340637207</v>
      </c>
      <c r="H30" s="68">
        <f>Summary!I617</f>
        <v>2369.029296875</v>
      </c>
      <c r="I30" s="68">
        <f t="shared" si="1"/>
        <v>1074.572736828125</v>
      </c>
      <c r="J30" s="14">
        <f>Summary!J617</f>
        <v>57</v>
      </c>
      <c r="K30" s="68">
        <f>Summary!K617</f>
        <v>76.689224243164063</v>
      </c>
      <c r="L30" s="68">
        <f t="shared" si="2"/>
        <v>34.785618602905274</v>
      </c>
      <c r="M30" s="14">
        <f>Summary!L617</f>
        <v>10</v>
      </c>
      <c r="N30" s="68">
        <f>Summary!M617</f>
        <v>0</v>
      </c>
      <c r="O30" s="69">
        <f>Summary!N617</f>
        <v>0</v>
      </c>
      <c r="P30" s="15">
        <f>Summary!O617</f>
        <v>34.65</v>
      </c>
    </row>
    <row r="31" spans="1:16" x14ac:dyDescent="0.2">
      <c r="A31" s="154">
        <f>IF(Summary!P618=1, Summary!A618,CONCATENATE((Summary!A618), "*"))</f>
        <v>4030</v>
      </c>
      <c r="B31" s="9">
        <f>Summary!D618</f>
        <v>43264</v>
      </c>
      <c r="C31" s="6">
        <f>Summary!E618</f>
        <v>583995</v>
      </c>
      <c r="D31" s="6">
        <f>Summary!F618</f>
        <v>-1382468</v>
      </c>
      <c r="E31" s="7">
        <f>Summary!G618</f>
        <v>71</v>
      </c>
      <c r="F31" s="167">
        <f t="shared" si="0"/>
        <v>129.84479999999999</v>
      </c>
      <c r="G31" s="55">
        <f>Summary!H618</f>
        <v>6.9564361572265625</v>
      </c>
      <c r="H31" s="68">
        <f>Summary!I618</f>
        <v>0</v>
      </c>
      <c r="I31" s="68">
        <f t="shared" si="1"/>
        <v>0</v>
      </c>
      <c r="J31" s="14">
        <f>Summary!J618</f>
        <v>0</v>
      </c>
      <c r="K31" s="68">
        <f>Summary!K618</f>
        <v>0</v>
      </c>
      <c r="L31" s="68">
        <f t="shared" si="2"/>
        <v>0</v>
      </c>
      <c r="M31" s="14">
        <f>Summary!L618</f>
        <v>0</v>
      </c>
      <c r="N31" s="68">
        <f>Summary!M618</f>
        <v>0</v>
      </c>
      <c r="O31" s="69">
        <f>Summary!N618</f>
        <v>0</v>
      </c>
      <c r="P31" s="15">
        <f>Summary!O618</f>
        <v>0</v>
      </c>
    </row>
    <row r="32" spans="1:16" x14ac:dyDescent="0.2">
      <c r="A32" s="154">
        <f>IF(Summary!P619=1, Summary!A619,CONCATENATE((Summary!A619), "*"))</f>
        <v>4031</v>
      </c>
      <c r="B32" s="9">
        <f>Summary!D619</f>
        <v>43264</v>
      </c>
      <c r="C32" s="6">
        <f>Summary!E619</f>
        <v>583986</v>
      </c>
      <c r="D32" s="6">
        <f>Summary!F619</f>
        <v>-1384445</v>
      </c>
      <c r="E32" s="7">
        <f>Summary!G619</f>
        <v>54</v>
      </c>
      <c r="F32" s="167">
        <f t="shared" si="0"/>
        <v>98.755200000000002</v>
      </c>
      <c r="G32" s="55">
        <f>Summary!H619</f>
        <v>7.0267033576965332</v>
      </c>
      <c r="H32" s="68">
        <f>Summary!I619</f>
        <v>31.952999114990234</v>
      </c>
      <c r="I32" s="68">
        <f t="shared" si="1"/>
        <v>14.49362477456665</v>
      </c>
      <c r="J32" s="14">
        <f>Summary!J619</f>
        <v>1</v>
      </c>
      <c r="K32" s="68">
        <f>Summary!K619</f>
        <v>4.9222426414489746</v>
      </c>
      <c r="L32" s="68">
        <f t="shared" si="2"/>
        <v>2.2326898842201235</v>
      </c>
      <c r="M32" s="14">
        <f>Summary!L619</f>
        <v>1</v>
      </c>
      <c r="N32" s="68">
        <f>Summary!M619</f>
        <v>0</v>
      </c>
      <c r="O32" s="69">
        <f>Summary!N619</f>
        <v>0</v>
      </c>
      <c r="P32" s="15">
        <f>Summary!O619</f>
        <v>10</v>
      </c>
    </row>
    <row r="33" spans="1:16" x14ac:dyDescent="0.2">
      <c r="A33" s="154">
        <f>IF(Summary!P620=1, Summary!A620,CONCATENATE((Summary!A620), "*"))</f>
        <v>4032</v>
      </c>
      <c r="B33" s="9">
        <f>Summary!D620</f>
        <v>43259</v>
      </c>
      <c r="C33" s="6">
        <f>Summary!E620</f>
        <v>583986</v>
      </c>
      <c r="D33" s="6">
        <f>Summary!F620</f>
        <v>-1390357</v>
      </c>
      <c r="E33" s="7">
        <f>Summary!G620</f>
        <v>75</v>
      </c>
      <c r="F33" s="167">
        <f t="shared" si="0"/>
        <v>137.16</v>
      </c>
      <c r="G33" s="55">
        <f>Summary!H620</f>
        <v>6.9564361572265625</v>
      </c>
      <c r="H33" s="68">
        <f>Summary!I620</f>
        <v>659.9195556640625</v>
      </c>
      <c r="I33" s="68">
        <f t="shared" si="1"/>
        <v>299.33423109277345</v>
      </c>
      <c r="J33" s="14">
        <f>Summary!J620</f>
        <v>44</v>
      </c>
      <c r="K33" s="68">
        <f>Summary!K620</f>
        <v>416.06607055664062</v>
      </c>
      <c r="L33" s="68">
        <f t="shared" si="2"/>
        <v>188.72424107592772</v>
      </c>
      <c r="M33" s="14">
        <f>Summary!L620</f>
        <v>52</v>
      </c>
      <c r="N33" s="68">
        <f>Summary!M620</f>
        <v>0</v>
      </c>
      <c r="O33" s="69">
        <f>Summary!N620</f>
        <v>4.95</v>
      </c>
      <c r="P33" s="15">
        <f>Summary!O620</f>
        <v>0</v>
      </c>
    </row>
    <row r="34" spans="1:16" x14ac:dyDescent="0.2">
      <c r="A34" s="154">
        <f>IF(Summary!P621=1, Summary!A621,CONCATENATE((Summary!A621), "*"))</f>
        <v>4033</v>
      </c>
      <c r="B34" s="9">
        <f>Summary!D621</f>
        <v>43258</v>
      </c>
      <c r="C34" s="6">
        <f>Summary!E621</f>
        <v>584014</v>
      </c>
      <c r="D34" s="6">
        <f>Summary!F621</f>
        <v>-1392281</v>
      </c>
      <c r="E34" s="7">
        <f>Summary!G621</f>
        <v>138</v>
      </c>
      <c r="F34" s="167">
        <f t="shared" si="0"/>
        <v>252.37440000000001</v>
      </c>
      <c r="G34" s="55">
        <f>Summary!H621</f>
        <v>7.0267033576965332</v>
      </c>
      <c r="H34" s="68">
        <f>Summary!I621</f>
        <v>1325.9156494140625</v>
      </c>
      <c r="I34" s="68">
        <f t="shared" si="1"/>
        <v>601.42473124902347</v>
      </c>
      <c r="J34" s="14">
        <f>Summary!J621</f>
        <v>65</v>
      </c>
      <c r="K34" s="68">
        <f>Summary!K621</f>
        <v>85.061363220214844</v>
      </c>
      <c r="L34" s="68">
        <f t="shared" si="2"/>
        <v>38.583153865783693</v>
      </c>
      <c r="M34" s="14">
        <f>Summary!L621</f>
        <v>9</v>
      </c>
      <c r="N34" s="68">
        <f>Summary!M621</f>
        <v>15</v>
      </c>
      <c r="O34" s="69">
        <f>Summary!N621</f>
        <v>0</v>
      </c>
      <c r="P34" s="15">
        <f>Summary!O621</f>
        <v>5</v>
      </c>
    </row>
    <row r="35" spans="1:16" x14ac:dyDescent="0.2">
      <c r="A35" s="154">
        <f>IF(Summary!P622=1, Summary!A622,CONCATENATE((Summary!A622), "*"))</f>
        <v>4034</v>
      </c>
      <c r="B35" s="9">
        <f>Summary!D622</f>
        <v>43258</v>
      </c>
      <c r="C35" s="6">
        <f>Summary!E622</f>
        <v>583995</v>
      </c>
      <c r="D35" s="6">
        <f>Summary!F622</f>
        <v>-1394203</v>
      </c>
      <c r="E35" s="7">
        <f>Summary!G622</f>
        <v>103</v>
      </c>
      <c r="F35" s="167">
        <f t="shared" ref="F35:F52" si="3">E35*1.8288</f>
        <v>188.3664</v>
      </c>
      <c r="G35" s="55">
        <f>Summary!H622</f>
        <v>6.9564361572265625</v>
      </c>
      <c r="H35" s="68">
        <f>Summary!I622</f>
        <v>606.79974365234375</v>
      </c>
      <c r="I35" s="68">
        <f t="shared" si="1"/>
        <v>275.23950932275392</v>
      </c>
      <c r="J35" s="14">
        <f>Summary!J622</f>
        <v>32</v>
      </c>
      <c r="K35" s="68">
        <f>Summary!K622</f>
        <v>142.58781433105469</v>
      </c>
      <c r="L35" s="68">
        <f t="shared" si="2"/>
        <v>64.676691878051756</v>
      </c>
      <c r="M35" s="14">
        <f>Summary!L622</f>
        <v>16</v>
      </c>
      <c r="N35" s="68">
        <f>Summary!M622</f>
        <v>9.9</v>
      </c>
      <c r="O35" s="69">
        <f>Summary!N622</f>
        <v>0</v>
      </c>
      <c r="P35" s="15">
        <f>Summary!O622</f>
        <v>29.7</v>
      </c>
    </row>
    <row r="36" spans="1:16" x14ac:dyDescent="0.2">
      <c r="A36" s="154">
        <f>IF(Summary!P623=1, Summary!A623,CONCATENATE((Summary!A623), "*"))</f>
        <v>4035</v>
      </c>
      <c r="B36" s="9">
        <f>Summary!D623</f>
        <v>43257</v>
      </c>
      <c r="C36" s="6">
        <f>Summary!E623</f>
        <v>583998</v>
      </c>
      <c r="D36" s="6">
        <f>Summary!F623</f>
        <v>-1400090</v>
      </c>
      <c r="E36" s="7">
        <f>Summary!G623</f>
        <v>105</v>
      </c>
      <c r="F36" s="167">
        <f t="shared" si="3"/>
        <v>192.024</v>
      </c>
      <c r="G36" s="55">
        <f>Summary!H623</f>
        <v>6.9564366340637207</v>
      </c>
      <c r="H36" s="68">
        <f>Summary!I623</f>
        <v>3465.542724609375</v>
      </c>
      <c r="I36" s="68">
        <f t="shared" si="1"/>
        <v>1571.9424555410155</v>
      </c>
      <c r="J36" s="14">
        <f>Summary!J623</f>
        <v>171</v>
      </c>
      <c r="K36" s="68">
        <f>Summary!K623</f>
        <v>612.03607177734375</v>
      </c>
      <c r="L36" s="68">
        <f t="shared" si="2"/>
        <v>277.61466586962888</v>
      </c>
      <c r="M36" s="14">
        <f>Summary!L623</f>
        <v>72</v>
      </c>
      <c r="N36" s="68">
        <f>Summary!M623</f>
        <v>0</v>
      </c>
      <c r="O36" s="69">
        <f>Summary!N623</f>
        <v>9.9</v>
      </c>
      <c r="P36" s="15">
        <f>Summary!O623</f>
        <v>4.95</v>
      </c>
    </row>
    <row r="37" spans="1:16" x14ac:dyDescent="0.2">
      <c r="A37" s="154">
        <f>IF(Summary!P624=1, Summary!A624,CONCATENATE((Summary!A624), "*"))</f>
        <v>4036</v>
      </c>
      <c r="B37" s="9">
        <f>Summary!D624</f>
        <v>43252</v>
      </c>
      <c r="C37" s="6">
        <f>Summary!E624</f>
        <v>585001</v>
      </c>
      <c r="D37" s="6">
        <f>Summary!F624</f>
        <v>-1380490</v>
      </c>
      <c r="E37" s="7">
        <f>Summary!G624</f>
        <v>28</v>
      </c>
      <c r="F37" s="167">
        <f t="shared" si="3"/>
        <v>51.206400000000002</v>
      </c>
      <c r="G37" s="55">
        <f>Summary!H624</f>
        <v>6.9564361572265625</v>
      </c>
      <c r="H37" s="68">
        <f>Summary!I624</f>
        <v>89.851219177246094</v>
      </c>
      <c r="I37" s="68">
        <f t="shared" si="1"/>
        <v>40.755794209045412</v>
      </c>
      <c r="J37" s="14">
        <f>Summary!J624</f>
        <v>5</v>
      </c>
      <c r="K37" s="68">
        <f>Summary!K624</f>
        <v>75.444465637207031</v>
      </c>
      <c r="L37" s="68">
        <f t="shared" si="2"/>
        <v>34.22100605731201</v>
      </c>
      <c r="M37" s="14">
        <f>Summary!L624</f>
        <v>10</v>
      </c>
      <c r="N37" s="68">
        <f>Summary!M624</f>
        <v>0</v>
      </c>
      <c r="O37" s="69">
        <f>Summary!N624</f>
        <v>0</v>
      </c>
      <c r="P37" s="15">
        <f>Summary!O624</f>
        <v>0</v>
      </c>
    </row>
    <row r="38" spans="1:16" x14ac:dyDescent="0.2">
      <c r="A38" s="154">
        <f>IF(Summary!P625=1, Summary!A625,CONCATENATE((Summary!A625), "*"))</f>
        <v>4037</v>
      </c>
      <c r="B38" s="9">
        <f>Summary!D625</f>
        <v>43252</v>
      </c>
      <c r="C38" s="6">
        <f>Summary!E625</f>
        <v>585002</v>
      </c>
      <c r="D38" s="6">
        <f>Summary!F625</f>
        <v>-1382389</v>
      </c>
      <c r="E38" s="7">
        <f>Summary!G625</f>
        <v>36</v>
      </c>
      <c r="F38" s="167">
        <f t="shared" si="3"/>
        <v>65.836799999999997</v>
      </c>
      <c r="G38" s="55">
        <f>Summary!H625</f>
        <v>6.9564366340637207</v>
      </c>
      <c r="H38" s="68">
        <f>Summary!I625</f>
        <v>270.84271240234375</v>
      </c>
      <c r="I38" s="68">
        <f t="shared" si="1"/>
        <v>122.8520876040039</v>
      </c>
      <c r="J38" s="14">
        <f>Summary!J625</f>
        <v>8</v>
      </c>
      <c r="K38" s="68">
        <f>Summary!K625</f>
        <v>10.142650604248047</v>
      </c>
      <c r="L38" s="68">
        <f t="shared" si="2"/>
        <v>4.6006251728820802</v>
      </c>
      <c r="M38" s="14">
        <f>Summary!L625</f>
        <v>1</v>
      </c>
      <c r="N38" s="68">
        <f>Summary!M625</f>
        <v>0</v>
      </c>
      <c r="O38" s="69">
        <f>Summary!N625</f>
        <v>0</v>
      </c>
      <c r="P38" s="15">
        <f>Summary!O625</f>
        <v>4.95</v>
      </c>
    </row>
    <row r="39" spans="1:16" x14ac:dyDescent="0.2">
      <c r="A39" s="154">
        <f>IF(Summary!P626=1, Summary!A626,CONCATENATE((Summary!A626), "*"))</f>
        <v>4038</v>
      </c>
      <c r="B39" s="9">
        <f>Summary!D626</f>
        <v>43259</v>
      </c>
      <c r="C39" s="6">
        <f>Summary!E626</f>
        <v>584998</v>
      </c>
      <c r="D39" s="6">
        <f>Summary!F626</f>
        <v>-1384770</v>
      </c>
      <c r="E39" s="7">
        <f>Summary!G626</f>
        <v>66</v>
      </c>
      <c r="F39" s="167">
        <f t="shared" si="3"/>
        <v>120.7008</v>
      </c>
      <c r="G39" s="55">
        <f>Summary!H626</f>
        <v>6.9564366340637207</v>
      </c>
      <c r="H39" s="68">
        <f>Summary!I626</f>
        <v>69.591377258300781</v>
      </c>
      <c r="I39" s="68">
        <f t="shared" si="1"/>
        <v>31.566091993347168</v>
      </c>
      <c r="J39" s="14">
        <f>Summary!J626</f>
        <v>6</v>
      </c>
      <c r="K39" s="68">
        <f>Summary!K626</f>
        <v>279.07681274414062</v>
      </c>
      <c r="L39" s="68">
        <f t="shared" si="2"/>
        <v>126.58700964624023</v>
      </c>
      <c r="M39" s="14">
        <f>Summary!L626</f>
        <v>39</v>
      </c>
      <c r="N39" s="68">
        <f>Summary!M626</f>
        <v>0</v>
      </c>
      <c r="O39" s="69">
        <f>Summary!N626</f>
        <v>0</v>
      </c>
      <c r="P39" s="15">
        <f>Summary!O626</f>
        <v>0</v>
      </c>
    </row>
    <row r="40" spans="1:16" x14ac:dyDescent="0.2">
      <c r="A40" s="154">
        <f>IF(Summary!P627=1, Summary!A627,CONCATENATE((Summary!A627), "*"))</f>
        <v>4039</v>
      </c>
      <c r="B40" s="9">
        <f>Summary!D627</f>
        <v>43259</v>
      </c>
      <c r="C40" s="6">
        <f>Summary!E627</f>
        <v>585002</v>
      </c>
      <c r="D40" s="6">
        <f>Summary!F627</f>
        <v>-1390265</v>
      </c>
      <c r="E40" s="7">
        <f>Summary!G627</f>
        <v>106</v>
      </c>
      <c r="F40" s="167">
        <f t="shared" si="3"/>
        <v>193.8528</v>
      </c>
      <c r="G40" s="55">
        <f>Summary!H627</f>
        <v>7.0267033576965332</v>
      </c>
      <c r="H40" s="68">
        <f>Summary!I627</f>
        <v>544.39654541015625</v>
      </c>
      <c r="I40" s="68">
        <f t="shared" si="1"/>
        <v>246.93391782568358</v>
      </c>
      <c r="J40" s="14">
        <f>Summary!J627</f>
        <v>29</v>
      </c>
      <c r="K40" s="68">
        <f>Summary!K627</f>
        <v>25.335689544677734</v>
      </c>
      <c r="L40" s="68">
        <f t="shared" si="2"/>
        <v>11.492066091949463</v>
      </c>
      <c r="M40" s="14">
        <f>Summary!L627</f>
        <v>4</v>
      </c>
      <c r="N40" s="68">
        <f>Summary!M627</f>
        <v>5</v>
      </c>
      <c r="O40" s="69">
        <f>Summary!N627</f>
        <v>0</v>
      </c>
      <c r="P40" s="15">
        <f>Summary!O627</f>
        <v>0</v>
      </c>
    </row>
    <row r="41" spans="1:16" x14ac:dyDescent="0.2">
      <c r="A41" s="154">
        <f>IF(Summary!P628=1, Summary!A628,CONCATENATE((Summary!A628), "*"))</f>
        <v>4040</v>
      </c>
      <c r="B41" s="9">
        <f>Summary!D628</f>
        <v>43258</v>
      </c>
      <c r="C41" s="6">
        <f>Summary!E628</f>
        <v>584993</v>
      </c>
      <c r="D41" s="6">
        <f>Summary!F628</f>
        <v>-1392226</v>
      </c>
      <c r="E41" s="7">
        <f>Summary!G628</f>
        <v>75</v>
      </c>
      <c r="F41" s="167">
        <f t="shared" si="3"/>
        <v>137.16</v>
      </c>
      <c r="G41" s="55">
        <f>Summary!H628</f>
        <v>6.9564361572265625</v>
      </c>
      <c r="H41" s="68">
        <f>Summary!I628</f>
        <v>447.47882080078125</v>
      </c>
      <c r="I41" s="68">
        <f t="shared" si="1"/>
        <v>202.97281328466798</v>
      </c>
      <c r="J41" s="14">
        <f>Summary!J628</f>
        <v>19</v>
      </c>
      <c r="K41" s="68">
        <f>Summary!K628</f>
        <v>210.66770935058594</v>
      </c>
      <c r="L41" s="68">
        <f t="shared" si="2"/>
        <v>95.557187619750977</v>
      </c>
      <c r="M41" s="14">
        <f>Summary!L628</f>
        <v>26</v>
      </c>
      <c r="N41" s="68">
        <f>Summary!M628</f>
        <v>0</v>
      </c>
      <c r="O41" s="69">
        <f>Summary!N628</f>
        <v>0</v>
      </c>
      <c r="P41" s="15">
        <f>Summary!O628</f>
        <v>0</v>
      </c>
    </row>
    <row r="42" spans="1:16" x14ac:dyDescent="0.2">
      <c r="A42" s="154">
        <f>IF(Summary!P629=1, Summary!A629,CONCATENATE((Summary!A629), "*"))</f>
        <v>4041</v>
      </c>
      <c r="B42" s="9">
        <f>Summary!D629</f>
        <v>43257</v>
      </c>
      <c r="C42" s="6">
        <f>Summary!E629</f>
        <v>584992</v>
      </c>
      <c r="D42" s="6">
        <f>Summary!F629</f>
        <v>-1394210</v>
      </c>
      <c r="E42" s="7">
        <f>Summary!G629</f>
        <v>88</v>
      </c>
      <c r="F42" s="167">
        <f t="shared" si="3"/>
        <v>160.93440000000001</v>
      </c>
      <c r="G42" s="55">
        <f>Summary!H629</f>
        <v>6.9564361572265625</v>
      </c>
      <c r="H42" s="68">
        <f>Summary!I629</f>
        <v>485.15451049804687</v>
      </c>
      <c r="I42" s="68">
        <f t="shared" si="1"/>
        <v>220.06220472583007</v>
      </c>
      <c r="J42" s="14">
        <f>Summary!J629</f>
        <v>16</v>
      </c>
      <c r="K42" s="68">
        <f>Summary!K629</f>
        <v>53.666240692138672</v>
      </c>
      <c r="L42" s="68">
        <f t="shared" si="2"/>
        <v>24.342577448028564</v>
      </c>
      <c r="M42" s="14">
        <f>Summary!L629</f>
        <v>6</v>
      </c>
      <c r="N42" s="68">
        <f>Summary!M629</f>
        <v>4.95</v>
      </c>
      <c r="O42" s="69">
        <f>Summary!N629</f>
        <v>0</v>
      </c>
      <c r="P42" s="15">
        <f>Summary!O629</f>
        <v>0</v>
      </c>
    </row>
    <row r="43" spans="1:16" x14ac:dyDescent="0.2">
      <c r="A43" s="154">
        <f>IF(Summary!P630=1, Summary!A630,CONCATENATE((Summary!A630), "*"))</f>
        <v>4043</v>
      </c>
      <c r="B43" s="9">
        <f>Summary!D630</f>
        <v>43252</v>
      </c>
      <c r="C43" s="6">
        <f>Summary!E630</f>
        <v>590002</v>
      </c>
      <c r="D43" s="6">
        <f>Summary!F630</f>
        <v>-1382387</v>
      </c>
      <c r="E43" s="7">
        <f>Summary!G630</f>
        <v>33</v>
      </c>
      <c r="F43" s="167">
        <f t="shared" si="3"/>
        <v>60.3504</v>
      </c>
      <c r="G43" s="55">
        <f>Summary!H630</f>
        <v>6.88616943359375</v>
      </c>
      <c r="H43" s="68">
        <f>Summary!I630</f>
        <v>15.396925926208496</v>
      </c>
      <c r="I43" s="68">
        <f t="shared" si="1"/>
        <v>6.9839224247207641</v>
      </c>
      <c r="J43" s="14">
        <f>Summary!J630</f>
        <v>1</v>
      </c>
      <c r="K43" s="68">
        <f>Summary!K630</f>
        <v>24.039007186889648</v>
      </c>
      <c r="L43" s="68">
        <f t="shared" si="2"/>
        <v>10.903901347915649</v>
      </c>
      <c r="M43" s="14">
        <f>Summary!L630</f>
        <v>3</v>
      </c>
      <c r="N43" s="68">
        <f>Summary!M630</f>
        <v>0</v>
      </c>
      <c r="O43" s="69">
        <f>Summary!N630</f>
        <v>0</v>
      </c>
      <c r="P43" s="15">
        <f>Summary!O630</f>
        <v>0</v>
      </c>
    </row>
    <row r="44" spans="1:16" x14ac:dyDescent="0.2">
      <c r="A44" s="154">
        <f>IF(Summary!P631=1, Summary!A631,CONCATENATE((Summary!A631), "*"))</f>
        <v>4044</v>
      </c>
      <c r="B44" s="9">
        <f>Summary!D631</f>
        <v>43253</v>
      </c>
      <c r="C44" s="6">
        <f>Summary!E631</f>
        <v>590008</v>
      </c>
      <c r="D44" s="6">
        <f>Summary!F631</f>
        <v>-1384280</v>
      </c>
      <c r="E44" s="7">
        <f>Summary!G631</f>
        <v>86</v>
      </c>
      <c r="F44" s="167">
        <f t="shared" si="3"/>
        <v>157.27680000000001</v>
      </c>
      <c r="G44" s="55">
        <f>Summary!H631</f>
        <v>6.9564361572265625</v>
      </c>
      <c r="H44" s="68">
        <f>Summary!I631</f>
        <v>0</v>
      </c>
      <c r="I44" s="68">
        <f t="shared" si="1"/>
        <v>0</v>
      </c>
      <c r="J44" s="14">
        <f>Summary!J631</f>
        <v>0</v>
      </c>
      <c r="K44" s="68">
        <f>Summary!K631</f>
        <v>0</v>
      </c>
      <c r="L44" s="68">
        <f t="shared" si="2"/>
        <v>0</v>
      </c>
      <c r="M44" s="14">
        <f>Summary!L631</f>
        <v>0</v>
      </c>
      <c r="N44" s="68">
        <f>Summary!M631</f>
        <v>0</v>
      </c>
      <c r="O44" s="69">
        <f>Summary!N631</f>
        <v>0</v>
      </c>
      <c r="P44" s="15">
        <f>Summary!O631</f>
        <v>0</v>
      </c>
    </row>
    <row r="45" spans="1:16" x14ac:dyDescent="0.2">
      <c r="A45" s="154">
        <f>IF(Summary!P632=1, Summary!A632,CONCATENATE((Summary!A632), "*"))</f>
        <v>4045</v>
      </c>
      <c r="B45" s="9">
        <f>Summary!D632</f>
        <v>43253</v>
      </c>
      <c r="C45" s="6">
        <f>Summary!E632</f>
        <v>590000</v>
      </c>
      <c r="D45" s="6">
        <f>Summary!F632</f>
        <v>-1390218</v>
      </c>
      <c r="E45" s="7">
        <f>Summary!G632</f>
        <v>56</v>
      </c>
      <c r="F45" s="167">
        <f t="shared" si="3"/>
        <v>102.4128</v>
      </c>
      <c r="G45" s="55">
        <f>Summary!H632</f>
        <v>6.9564361572265625</v>
      </c>
      <c r="H45" s="68">
        <f>Summary!I632</f>
        <v>46.598777770996094</v>
      </c>
      <c r="I45" s="68">
        <f t="shared" si="1"/>
        <v>21.136832806701658</v>
      </c>
      <c r="J45" s="14">
        <f>Summary!J632</f>
        <v>3</v>
      </c>
      <c r="K45" s="68">
        <f>Summary!K632</f>
        <v>110.28549957275391</v>
      </c>
      <c r="L45" s="68">
        <f t="shared" si="2"/>
        <v>50.024620322204591</v>
      </c>
      <c r="M45" s="14">
        <f>Summary!L632</f>
        <v>18</v>
      </c>
      <c r="N45" s="68">
        <f>Summary!M632</f>
        <v>0</v>
      </c>
      <c r="O45" s="69">
        <f>Summary!N632</f>
        <v>0</v>
      </c>
      <c r="P45" s="15">
        <f>Summary!O632</f>
        <v>0</v>
      </c>
    </row>
    <row r="46" spans="1:16" x14ac:dyDescent="0.2">
      <c r="A46" s="154">
        <f>IF(Summary!P633=1, Summary!A633,CONCATENATE((Summary!A633), "*"))</f>
        <v>4046</v>
      </c>
      <c r="B46" s="9">
        <f>Summary!D633</f>
        <v>43254</v>
      </c>
      <c r="C46" s="6">
        <f>Summary!E633</f>
        <v>590007</v>
      </c>
      <c r="D46" s="6">
        <f>Summary!F633</f>
        <v>-1392250</v>
      </c>
      <c r="E46" s="7">
        <f>Summary!G633</f>
        <v>60</v>
      </c>
      <c r="F46" s="167">
        <f t="shared" si="3"/>
        <v>109.72799999999999</v>
      </c>
      <c r="G46" s="55">
        <f>Summary!H633</f>
        <v>6.9564361572265625</v>
      </c>
      <c r="H46" s="68">
        <f>Summary!I633</f>
        <v>53.460769653320313</v>
      </c>
      <c r="I46" s="68">
        <f t="shared" si="1"/>
        <v>24.249377428588868</v>
      </c>
      <c r="J46" s="14">
        <f>Summary!J633</f>
        <v>4</v>
      </c>
      <c r="K46" s="68">
        <f>Summary!K633</f>
        <v>190.50190734863281</v>
      </c>
      <c r="L46" s="68">
        <f t="shared" si="2"/>
        <v>86.410141158081061</v>
      </c>
      <c r="M46" s="14">
        <f>Summary!L633</f>
        <v>28</v>
      </c>
      <c r="N46" s="68">
        <f>Summary!M633</f>
        <v>0</v>
      </c>
      <c r="O46" s="69">
        <f>Summary!N633</f>
        <v>4.95</v>
      </c>
      <c r="P46" s="15">
        <f>Summary!O633</f>
        <v>0</v>
      </c>
    </row>
    <row r="47" spans="1:16" x14ac:dyDescent="0.2">
      <c r="A47" s="154">
        <f>IF(Summary!P634=1, Summary!A634,CONCATENATE((Summary!A634), "*"))</f>
        <v>4047</v>
      </c>
      <c r="B47" s="9">
        <f>Summary!D634</f>
        <v>43254</v>
      </c>
      <c r="C47" s="6">
        <f>Summary!E634</f>
        <v>585997</v>
      </c>
      <c r="D47" s="6">
        <f>Summary!F634</f>
        <v>-1394139</v>
      </c>
      <c r="E47" s="7">
        <f>Summary!G634</f>
        <v>66</v>
      </c>
      <c r="F47" s="167">
        <f t="shared" si="3"/>
        <v>120.7008</v>
      </c>
      <c r="G47" s="55">
        <f>Summary!H634</f>
        <v>6.9564361572265625</v>
      </c>
      <c r="H47" s="68">
        <f>Summary!I634</f>
        <v>660.25946044921875</v>
      </c>
      <c r="I47" s="68">
        <f t="shared" si="1"/>
        <v>299.488409184082</v>
      </c>
      <c r="J47" s="14">
        <f>Summary!J634</f>
        <v>29</v>
      </c>
      <c r="K47" s="68">
        <f>Summary!K634</f>
        <v>239.38755798339844</v>
      </c>
      <c r="L47" s="68">
        <f t="shared" si="2"/>
        <v>108.58428120080566</v>
      </c>
      <c r="M47" s="14">
        <f>Summary!L634</f>
        <v>36</v>
      </c>
      <c r="N47" s="68">
        <f>Summary!M634</f>
        <v>0</v>
      </c>
      <c r="O47" s="69">
        <f>Summary!N634</f>
        <v>0</v>
      </c>
      <c r="P47" s="15">
        <f>Summary!O634</f>
        <v>0</v>
      </c>
    </row>
    <row r="48" spans="1:16" x14ac:dyDescent="0.2">
      <c r="A48" s="154">
        <f>IF(Summary!P635=1, Summary!A635,CONCATENATE((Summary!A635), "*"))</f>
        <v>4048</v>
      </c>
      <c r="B48" s="9">
        <f>Summary!D635</f>
        <v>43253</v>
      </c>
      <c r="C48" s="6">
        <f>Summary!E635</f>
        <v>591002</v>
      </c>
      <c r="D48" s="6">
        <f>Summary!F635</f>
        <v>-1390157</v>
      </c>
      <c r="E48" s="7">
        <f>Summary!G635</f>
        <v>28</v>
      </c>
      <c r="F48" s="167">
        <f t="shared" si="3"/>
        <v>51.206400000000002</v>
      </c>
      <c r="G48" s="55">
        <f>Summary!H635</f>
        <v>6.9564366340637207</v>
      </c>
      <c r="H48" s="68">
        <f>Summary!I635</f>
        <v>12.820793151855469</v>
      </c>
      <c r="I48" s="68">
        <f t="shared" si="1"/>
        <v>5.8154092073364261</v>
      </c>
      <c r="J48" s="14">
        <f>Summary!J635</f>
        <v>1</v>
      </c>
      <c r="K48" s="68">
        <f>Summary!K635</f>
        <v>0</v>
      </c>
      <c r="L48" s="68">
        <f t="shared" si="2"/>
        <v>0</v>
      </c>
      <c r="M48" s="14">
        <f>Summary!L635</f>
        <v>0</v>
      </c>
      <c r="N48" s="68">
        <f>Summary!M635</f>
        <v>0</v>
      </c>
      <c r="O48" s="69">
        <f>Summary!N635</f>
        <v>0</v>
      </c>
      <c r="P48" s="15">
        <f>Summary!O635</f>
        <v>0</v>
      </c>
    </row>
    <row r="49" spans="1:16" x14ac:dyDescent="0.2">
      <c r="A49" s="154">
        <f>IF(Summary!P636=1, Summary!A636,CONCATENATE((Summary!A636), "*"))</f>
        <v>4049</v>
      </c>
      <c r="B49" s="9">
        <f>Summary!D636</f>
        <v>43254</v>
      </c>
      <c r="C49" s="6">
        <f>Summary!E636</f>
        <v>591011</v>
      </c>
      <c r="D49" s="6">
        <f>Summary!F636</f>
        <v>-1392116</v>
      </c>
      <c r="E49" s="7">
        <f>Summary!G636</f>
        <v>54</v>
      </c>
      <c r="F49" s="167">
        <f t="shared" si="3"/>
        <v>98.755200000000002</v>
      </c>
      <c r="G49" s="55">
        <f>Summary!H636</f>
        <v>6.9564361572265625</v>
      </c>
      <c r="H49" s="68">
        <f>Summary!I636</f>
        <v>0</v>
      </c>
      <c r="I49" s="68">
        <f t="shared" si="1"/>
        <v>0</v>
      </c>
      <c r="J49" s="14">
        <f>Summary!J636</f>
        <v>0</v>
      </c>
      <c r="K49" s="68">
        <f>Summary!K636</f>
        <v>8.2288360595703125</v>
      </c>
      <c r="L49" s="68">
        <f t="shared" si="2"/>
        <v>3.732534205932617</v>
      </c>
      <c r="M49" s="14">
        <f>Summary!L636</f>
        <v>1</v>
      </c>
      <c r="N49" s="68">
        <f>Summary!M636</f>
        <v>0</v>
      </c>
      <c r="O49" s="69">
        <f>Summary!N636</f>
        <v>0</v>
      </c>
      <c r="P49" s="15">
        <f>Summary!O636</f>
        <v>0</v>
      </c>
    </row>
    <row r="50" spans="1:16" x14ac:dyDescent="0.2">
      <c r="A50" s="154">
        <f>IF(Summary!P637=1, Summary!A637,CONCATENATE((Summary!A637), "*"))</f>
        <v>4051</v>
      </c>
      <c r="B50" s="9">
        <f>Summary!D637</f>
        <v>43300</v>
      </c>
      <c r="C50" s="6">
        <f>Summary!E637</f>
        <v>584999</v>
      </c>
      <c r="D50" s="6">
        <f>Summary!F637</f>
        <v>-1402023</v>
      </c>
      <c r="E50" s="7">
        <f>Summary!G637</f>
        <v>101</v>
      </c>
      <c r="F50" s="167">
        <f t="shared" si="3"/>
        <v>184.7088</v>
      </c>
      <c r="G50" s="55">
        <f>Summary!H637</f>
        <v>7.0267033576965332</v>
      </c>
      <c r="H50" s="68">
        <f>Summary!I637</f>
        <v>2483.54736328125</v>
      </c>
      <c r="I50" s="68">
        <f t="shared" si="1"/>
        <v>1126.5172156054687</v>
      </c>
      <c r="J50" s="14">
        <f>Summary!J637</f>
        <v>98</v>
      </c>
      <c r="K50" s="68">
        <f>Summary!K637</f>
        <v>345.56695556640625</v>
      </c>
      <c r="L50" s="68">
        <f t="shared" si="2"/>
        <v>156.74640650927734</v>
      </c>
      <c r="M50" s="14">
        <f>Summary!L637</f>
        <v>42</v>
      </c>
      <c r="N50" s="68">
        <f>Summary!M637</f>
        <v>0</v>
      </c>
      <c r="O50" s="69">
        <f>Summary!N637</f>
        <v>0</v>
      </c>
      <c r="P50" s="15">
        <f>Summary!O637</f>
        <v>5</v>
      </c>
    </row>
    <row r="51" spans="1:16" x14ac:dyDescent="0.2">
      <c r="A51" s="154">
        <f>IF(Summary!P638=1, Summary!A638,CONCATENATE((Summary!A638), "*"))</f>
        <v>4052</v>
      </c>
      <c r="B51" s="9">
        <f>Summary!D638</f>
        <v>43300</v>
      </c>
      <c r="C51" s="6">
        <f>Summary!E638</f>
        <v>585000</v>
      </c>
      <c r="D51" s="6">
        <f>Summary!F638</f>
        <v>-1404034</v>
      </c>
      <c r="E51" s="7">
        <f>Summary!G638</f>
        <v>105</v>
      </c>
      <c r="F51" s="167">
        <f t="shared" si="3"/>
        <v>192.024</v>
      </c>
      <c r="G51" s="55">
        <f>Summary!H638</f>
        <v>6.9564361572265625</v>
      </c>
      <c r="H51" s="68">
        <f>Summary!I638</f>
        <v>3148.37255859375</v>
      </c>
      <c r="I51" s="68">
        <f t="shared" si="1"/>
        <v>1428.0766055976562</v>
      </c>
      <c r="J51" s="14">
        <f>Summary!J638</f>
        <v>147</v>
      </c>
      <c r="K51" s="68">
        <f>Summary!K638</f>
        <v>747.00604248046875</v>
      </c>
      <c r="L51" s="68">
        <f t="shared" si="2"/>
        <v>338.83596482080077</v>
      </c>
      <c r="M51" s="14">
        <f>Summary!L638</f>
        <v>96</v>
      </c>
      <c r="N51" s="68">
        <f>Summary!M638</f>
        <v>9.9</v>
      </c>
      <c r="O51" s="69">
        <f>Summary!N638</f>
        <v>0</v>
      </c>
      <c r="P51" s="15">
        <f>Summary!O638</f>
        <v>14.85</v>
      </c>
    </row>
    <row r="52" spans="1:16" x14ac:dyDescent="0.2">
      <c r="A52" s="154">
        <f>IF(Summary!P639=1, Summary!A639,CONCATENATE((Summary!A639), "*"))</f>
        <v>4053</v>
      </c>
      <c r="B52" s="9">
        <f>Summary!D639</f>
        <v>43300</v>
      </c>
      <c r="C52" s="6">
        <f>Summary!E639</f>
        <v>585996</v>
      </c>
      <c r="D52" s="6">
        <f>Summary!F639</f>
        <v>-1400127</v>
      </c>
      <c r="E52" s="7">
        <f>Summary!G639</f>
        <v>74</v>
      </c>
      <c r="F52" s="167">
        <f t="shared" si="3"/>
        <v>135.3312</v>
      </c>
      <c r="G52" s="55">
        <f>Summary!H639</f>
        <v>6.9564361572265625</v>
      </c>
      <c r="H52" s="68">
        <f>Summary!I639</f>
        <v>1111.8843994140625</v>
      </c>
      <c r="I52" s="68">
        <f t="shared" si="1"/>
        <v>504.34186849902341</v>
      </c>
      <c r="J52" s="14">
        <f>Summary!J639</f>
        <v>45</v>
      </c>
      <c r="K52" s="68">
        <f>Summary!K639</f>
        <v>417.06402587890625</v>
      </c>
      <c r="L52" s="68">
        <f t="shared" si="2"/>
        <v>189.17690562646484</v>
      </c>
      <c r="M52" s="14">
        <f>Summary!L639</f>
        <v>56</v>
      </c>
      <c r="N52" s="68">
        <f>Summary!M639</f>
        <v>0</v>
      </c>
      <c r="O52" s="69">
        <f>Summary!N639</f>
        <v>0</v>
      </c>
      <c r="P52" s="15">
        <f>Summary!O639</f>
        <v>9.9</v>
      </c>
    </row>
    <row r="53" spans="1:16" x14ac:dyDescent="0.2">
      <c r="A53" s="155">
        <f>IF(Summary!P640=1, Summary!A640,CONCATENATE((Summary!A640), "*"))</f>
        <v>4054</v>
      </c>
      <c r="B53" s="93">
        <f>Summary!D640</f>
        <v>43301</v>
      </c>
      <c r="C53" s="94">
        <f>Summary!E640</f>
        <v>585999</v>
      </c>
      <c r="D53" s="94">
        <f>Summary!F640</f>
        <v>-1401990</v>
      </c>
      <c r="E53" s="47">
        <f>Summary!G640</f>
        <v>84</v>
      </c>
      <c r="F53" s="168">
        <f t="shared" ref="F53:F116" si="4">E53*1.8288</f>
        <v>153.61920000000001</v>
      </c>
      <c r="G53" s="95">
        <f>Summary!H640</f>
        <v>6.9564361572265625</v>
      </c>
      <c r="H53" s="98">
        <f>Summary!I640</f>
        <v>2641.873779296875</v>
      </c>
      <c r="I53" s="98">
        <f t="shared" si="1"/>
        <v>1198.3328112988281</v>
      </c>
      <c r="J53" s="97">
        <f>Summary!J640</f>
        <v>85</v>
      </c>
      <c r="K53" s="98">
        <f>Summary!K640</f>
        <v>557.17987060546875</v>
      </c>
      <c r="L53" s="98">
        <f t="shared" si="2"/>
        <v>252.73233186767578</v>
      </c>
      <c r="M53" s="97">
        <f>Summary!L640</f>
        <v>76</v>
      </c>
      <c r="N53" s="98">
        <f>Summary!M640</f>
        <v>0</v>
      </c>
      <c r="O53" s="99">
        <f>Summary!N640</f>
        <v>4.95</v>
      </c>
      <c r="P53" s="100">
        <f>Summary!O640</f>
        <v>24.75</v>
      </c>
    </row>
    <row r="54" spans="1:16" x14ac:dyDescent="0.2">
      <c r="A54" s="154">
        <f>IF(Summary!P641=1, Summary!A641,CONCATENATE((Summary!A641), "*"))</f>
        <v>4055</v>
      </c>
      <c r="B54" s="9">
        <f>Summary!D641</f>
        <v>43301</v>
      </c>
      <c r="C54" s="6">
        <f>Summary!E641</f>
        <v>585999</v>
      </c>
      <c r="D54" s="6">
        <f>Summary!F641</f>
        <v>-1403867</v>
      </c>
      <c r="E54" s="7">
        <f>Summary!G641</f>
        <v>98</v>
      </c>
      <c r="F54" s="167">
        <f t="shared" si="4"/>
        <v>179.22239999999999</v>
      </c>
      <c r="G54" s="55">
        <f>Summary!H641</f>
        <v>6.9564361572265625</v>
      </c>
      <c r="H54" s="68">
        <f>Summary!I641</f>
        <v>1149.559814453125</v>
      </c>
      <c r="I54" s="68">
        <f t="shared" si="1"/>
        <v>521.43113535742191</v>
      </c>
      <c r="J54" s="14">
        <f>Summary!J641</f>
        <v>54</v>
      </c>
      <c r="K54" s="68">
        <f>Summary!K641</f>
        <v>302.42269897460937</v>
      </c>
      <c r="L54" s="68">
        <f t="shared" si="2"/>
        <v>137.17651687329101</v>
      </c>
      <c r="M54" s="14">
        <f>Summary!L641</f>
        <v>40</v>
      </c>
      <c r="N54" s="68">
        <f>Summary!M641</f>
        <v>4.95</v>
      </c>
      <c r="O54" s="69">
        <f>Summary!N641</f>
        <v>0</v>
      </c>
      <c r="P54" s="15">
        <f>Summary!O641</f>
        <v>0</v>
      </c>
    </row>
    <row r="55" spans="1:16" x14ac:dyDescent="0.2">
      <c r="A55" s="154">
        <f>IF(Summary!P642=1, Summary!A642,CONCATENATE((Summary!A642), "*"))</f>
        <v>4056</v>
      </c>
      <c r="B55" s="9">
        <f>Summary!D642</f>
        <v>43305</v>
      </c>
      <c r="C55" s="6">
        <f>Summary!E642</f>
        <v>590035</v>
      </c>
      <c r="D55" s="6">
        <f>Summary!F642</f>
        <v>-1405900</v>
      </c>
      <c r="E55" s="7">
        <f>Summary!G642</f>
        <v>104</v>
      </c>
      <c r="F55" s="167">
        <f t="shared" si="4"/>
        <v>190.1952</v>
      </c>
      <c r="G55" s="55">
        <f>Summary!H642</f>
        <v>6.9564366340637207</v>
      </c>
      <c r="H55" s="68">
        <f>Summary!I642</f>
        <v>2556.714599609375</v>
      </c>
      <c r="I55" s="68">
        <f t="shared" si="1"/>
        <v>1159.7052886660156</v>
      </c>
      <c r="J55" s="14">
        <f>Summary!J642</f>
        <v>112</v>
      </c>
      <c r="K55" s="68">
        <f>Summary!K642</f>
        <v>413.46810913085937</v>
      </c>
      <c r="L55" s="68">
        <f t="shared" si="2"/>
        <v>187.54582655688478</v>
      </c>
      <c r="M55" s="14">
        <f>Summary!L642</f>
        <v>56</v>
      </c>
      <c r="N55" s="68">
        <f>Summary!M642</f>
        <v>0</v>
      </c>
      <c r="O55" s="69">
        <f>Summary!N642</f>
        <v>4.95</v>
      </c>
      <c r="P55" s="15">
        <f>Summary!O642</f>
        <v>4.95</v>
      </c>
    </row>
    <row r="56" spans="1:16" x14ac:dyDescent="0.2">
      <c r="A56" s="154">
        <f>IF(Summary!P643=1, Summary!A643,CONCATENATE((Summary!A643), "*"))</f>
        <v>4057</v>
      </c>
      <c r="B56" s="9">
        <f>Summary!D643</f>
        <v>43299</v>
      </c>
      <c r="C56" s="6">
        <f>Summary!E643</f>
        <v>590999</v>
      </c>
      <c r="D56" s="6">
        <f>Summary!F643</f>
        <v>-1394135</v>
      </c>
      <c r="E56" s="7">
        <f>Summary!G643</f>
        <v>69</v>
      </c>
      <c r="F56" s="167">
        <f t="shared" si="4"/>
        <v>126.1872</v>
      </c>
      <c r="G56" s="55">
        <f>Summary!H643</f>
        <v>6.9564361572265625</v>
      </c>
      <c r="H56" s="68">
        <f>Summary!I643</f>
        <v>238.60484313964844</v>
      </c>
      <c r="I56" s="68">
        <f t="shared" si="1"/>
        <v>108.22924800939941</v>
      </c>
      <c r="J56" s="14">
        <f>Summary!J643</f>
        <v>13</v>
      </c>
      <c r="K56" s="68">
        <f>Summary!K643</f>
        <v>259.0262451171875</v>
      </c>
      <c r="L56" s="68">
        <f t="shared" si="2"/>
        <v>117.49223257519532</v>
      </c>
      <c r="M56" s="14">
        <f>Summary!L643</f>
        <v>31</v>
      </c>
      <c r="N56" s="68">
        <f>Summary!M643</f>
        <v>0</v>
      </c>
      <c r="O56" s="69">
        <f>Summary!N643</f>
        <v>0</v>
      </c>
      <c r="P56" s="15">
        <f>Summary!O643</f>
        <v>0</v>
      </c>
    </row>
    <row r="57" spans="1:16" x14ac:dyDescent="0.2">
      <c r="A57" s="154">
        <f>IF(Summary!P644=1, Summary!A644,CONCATENATE((Summary!A644), "*"))</f>
        <v>4058</v>
      </c>
      <c r="B57" s="9">
        <f>Summary!D644</f>
        <v>43299</v>
      </c>
      <c r="C57" s="6">
        <f>Summary!E644</f>
        <v>590994</v>
      </c>
      <c r="D57" s="6">
        <f>Summary!F644</f>
        <v>-1400002</v>
      </c>
      <c r="E57" s="7">
        <f>Summary!G644</f>
        <v>62</v>
      </c>
      <c r="F57" s="167">
        <f t="shared" si="4"/>
        <v>113.3856</v>
      </c>
      <c r="G57" s="55">
        <f>Summary!H644</f>
        <v>6.9564361572265625</v>
      </c>
      <c r="H57" s="68">
        <f>Summary!I644</f>
        <v>1781.0126953125</v>
      </c>
      <c r="I57" s="68">
        <f t="shared" si="1"/>
        <v>807.85311049218751</v>
      </c>
      <c r="J57" s="14">
        <f>Summary!J644</f>
        <v>82</v>
      </c>
      <c r="K57" s="68">
        <f>Summary!K644</f>
        <v>504.11636352539062</v>
      </c>
      <c r="L57" s="68">
        <f t="shared" si="2"/>
        <v>228.66314956420899</v>
      </c>
      <c r="M57" s="14">
        <f>Summary!L644</f>
        <v>64</v>
      </c>
      <c r="N57" s="68">
        <f>Summary!M644</f>
        <v>0</v>
      </c>
      <c r="O57" s="69">
        <f>Summary!N644</f>
        <v>0</v>
      </c>
      <c r="P57" s="15">
        <f>Summary!O644</f>
        <v>0</v>
      </c>
    </row>
    <row r="58" spans="1:16" x14ac:dyDescent="0.2">
      <c r="A58" s="154">
        <f>IF(Summary!P645=1, Summary!A645,CONCATENATE((Summary!A645), "*"))</f>
        <v>4059</v>
      </c>
      <c r="B58" s="9">
        <f>Summary!D645</f>
        <v>43301</v>
      </c>
      <c r="C58" s="6">
        <f>Summary!E645</f>
        <v>591005</v>
      </c>
      <c r="D58" s="6">
        <f>Summary!F645</f>
        <v>-1402050</v>
      </c>
      <c r="E58" s="7">
        <f>Summary!G645</f>
        <v>71</v>
      </c>
      <c r="F58" s="167">
        <f t="shared" si="4"/>
        <v>129.84479999999999</v>
      </c>
      <c r="G58" s="55">
        <f>Summary!H645</f>
        <v>7.0267033576965332</v>
      </c>
      <c r="H58" s="68">
        <f>Summary!I645</f>
        <v>3015.475341796875</v>
      </c>
      <c r="I58" s="68">
        <f t="shared" si="1"/>
        <v>1367.7954912363282</v>
      </c>
      <c r="J58" s="14">
        <f>Summary!J645</f>
        <v>129</v>
      </c>
      <c r="K58" s="68">
        <f>Summary!K645</f>
        <v>455.16552734375</v>
      </c>
      <c r="L58" s="68">
        <f t="shared" si="2"/>
        <v>206.45944187890626</v>
      </c>
      <c r="M58" s="14">
        <f>Summary!L645</f>
        <v>61</v>
      </c>
      <c r="N58" s="68">
        <f>Summary!M645</f>
        <v>0</v>
      </c>
      <c r="O58" s="69">
        <f>Summary!N645</f>
        <v>0</v>
      </c>
      <c r="P58" s="15">
        <f>Summary!O645</f>
        <v>0</v>
      </c>
    </row>
    <row r="59" spans="1:16" x14ac:dyDescent="0.2">
      <c r="A59" s="154">
        <f>IF(Summary!P646=1, Summary!A646,CONCATENATE((Summary!A646), "*"))</f>
        <v>4060</v>
      </c>
      <c r="B59" s="9">
        <f>Summary!D646</f>
        <v>43305</v>
      </c>
      <c r="C59" s="6">
        <f>Summary!E646</f>
        <v>590998</v>
      </c>
      <c r="D59" s="6">
        <f>Summary!F646</f>
        <v>-1404038</v>
      </c>
      <c r="E59" s="7">
        <f>Summary!G646</f>
        <v>81</v>
      </c>
      <c r="F59" s="167">
        <f t="shared" si="4"/>
        <v>148.1328</v>
      </c>
      <c r="G59" s="55">
        <f>Summary!H646</f>
        <v>7.0267033576965332</v>
      </c>
      <c r="H59" s="68">
        <f>Summary!I646</f>
        <v>994.98760986328125</v>
      </c>
      <c r="I59" s="68">
        <f t="shared" si="1"/>
        <v>451.31841993310547</v>
      </c>
      <c r="J59" s="14">
        <f>Summary!J646</f>
        <v>39</v>
      </c>
      <c r="K59" s="68">
        <f>Summary!K646</f>
        <v>370.64254760742187</v>
      </c>
      <c r="L59" s="68">
        <f t="shared" si="2"/>
        <v>168.1204944543457</v>
      </c>
      <c r="M59" s="14">
        <f>Summary!L646</f>
        <v>49</v>
      </c>
      <c r="N59" s="68">
        <f>Summary!M646</f>
        <v>0</v>
      </c>
      <c r="O59" s="69">
        <f>Summary!N646</f>
        <v>0</v>
      </c>
      <c r="P59" s="15">
        <f>Summary!O646</f>
        <v>0</v>
      </c>
    </row>
    <row r="60" spans="1:16" x14ac:dyDescent="0.2">
      <c r="A60" s="154">
        <f>IF(Summary!P647=1, Summary!A647,CONCATENATE((Summary!A647), "*"))</f>
        <v>4061</v>
      </c>
      <c r="B60" s="9">
        <f>Summary!D647</f>
        <v>43305</v>
      </c>
      <c r="C60" s="6">
        <f>Summary!E647</f>
        <v>591008</v>
      </c>
      <c r="D60" s="6">
        <f>Summary!F647</f>
        <v>-1405874</v>
      </c>
      <c r="E60" s="7">
        <f>Summary!G647</f>
        <v>97</v>
      </c>
      <c r="F60" s="167">
        <f t="shared" si="4"/>
        <v>177.39359999999999</v>
      </c>
      <c r="G60" s="55">
        <f>Summary!H647</f>
        <v>6.9564361572265625</v>
      </c>
      <c r="H60" s="68">
        <f>Summary!I647</f>
        <v>2008.2266845703125</v>
      </c>
      <c r="I60" s="68">
        <f t="shared" si="1"/>
        <v>910.91555830761718</v>
      </c>
      <c r="J60" s="14">
        <f>Summary!J647</f>
        <v>106</v>
      </c>
      <c r="K60" s="68">
        <f>Summary!K647</f>
        <v>437.10165405273437</v>
      </c>
      <c r="L60" s="68">
        <f t="shared" si="2"/>
        <v>198.26581346508789</v>
      </c>
      <c r="M60" s="14">
        <f>Summary!L647</f>
        <v>57</v>
      </c>
      <c r="N60" s="68">
        <f>Summary!M647</f>
        <v>0</v>
      </c>
      <c r="O60" s="69">
        <f>Summary!N647</f>
        <v>0</v>
      </c>
      <c r="P60" s="15">
        <f>Summary!O647</f>
        <v>9.9</v>
      </c>
    </row>
    <row r="61" spans="1:16" x14ac:dyDescent="0.2">
      <c r="A61" s="154">
        <f>IF(Summary!P648=1, Summary!A648,CONCATENATE((Summary!A648), "*"))</f>
        <v>4062</v>
      </c>
      <c r="B61" s="9">
        <f>Summary!D648</f>
        <v>43306</v>
      </c>
      <c r="C61" s="6">
        <f>Summary!E648</f>
        <v>591000</v>
      </c>
      <c r="D61" s="6">
        <f>Summary!F648</f>
        <v>-1411836</v>
      </c>
      <c r="E61" s="7">
        <f>Summary!G648</f>
        <v>184</v>
      </c>
      <c r="F61" s="167">
        <f t="shared" si="4"/>
        <v>336.49919999999997</v>
      </c>
      <c r="G61" s="55">
        <f>Summary!H648</f>
        <v>6.9564361572265625</v>
      </c>
      <c r="H61" s="68">
        <f>Summary!I648</f>
        <v>674.28759765625</v>
      </c>
      <c r="I61" s="68">
        <f t="shared" si="1"/>
        <v>305.85145999609375</v>
      </c>
      <c r="J61" s="14">
        <f>Summary!J648</f>
        <v>29</v>
      </c>
      <c r="K61" s="68">
        <f>Summary!K648</f>
        <v>22.374607086181641</v>
      </c>
      <c r="L61" s="68">
        <f t="shared" si="2"/>
        <v>10.148942777435302</v>
      </c>
      <c r="M61" s="14">
        <f>Summary!L648</f>
        <v>3</v>
      </c>
      <c r="N61" s="68">
        <f>Summary!M648</f>
        <v>84.15</v>
      </c>
      <c r="O61" s="69">
        <f>Summary!N648</f>
        <v>0</v>
      </c>
      <c r="P61" s="15">
        <f>Summary!O648</f>
        <v>0</v>
      </c>
    </row>
    <row r="62" spans="1:16" x14ac:dyDescent="0.2">
      <c r="A62" s="154">
        <f>IF(Summary!P649=1, Summary!A649,CONCATENATE((Summary!A649), "*"))</f>
        <v>4064</v>
      </c>
      <c r="B62" s="9">
        <f>Summary!D649</f>
        <v>43299</v>
      </c>
      <c r="C62" s="6">
        <f>Summary!E649</f>
        <v>592001</v>
      </c>
      <c r="D62" s="6">
        <f>Summary!F649</f>
        <v>-1393991</v>
      </c>
      <c r="E62" s="7">
        <f>Summary!G649</f>
        <v>86</v>
      </c>
      <c r="F62" s="167">
        <f t="shared" si="4"/>
        <v>157.27680000000001</v>
      </c>
      <c r="G62" s="55">
        <f>Summary!H649</f>
        <v>6.9564361572265625</v>
      </c>
      <c r="H62" s="68">
        <f>Summary!I649</f>
        <v>51.264579772949219</v>
      </c>
      <c r="I62" s="68">
        <f t="shared" si="1"/>
        <v>23.253203268371582</v>
      </c>
      <c r="J62" s="14">
        <f>Summary!J649</f>
        <v>2</v>
      </c>
      <c r="K62" s="68">
        <f>Summary!K649</f>
        <v>5.9905791282653809</v>
      </c>
      <c r="L62" s="68">
        <f t="shared" si="2"/>
        <v>2.7172787679481507</v>
      </c>
      <c r="M62" s="14">
        <f>Summary!L649</f>
        <v>1</v>
      </c>
      <c r="N62" s="68">
        <f>Summary!M649</f>
        <v>0</v>
      </c>
      <c r="O62" s="69">
        <f>Summary!N649</f>
        <v>0</v>
      </c>
      <c r="P62" s="15">
        <f>Summary!O649</f>
        <v>0</v>
      </c>
    </row>
    <row r="63" spans="1:16" x14ac:dyDescent="0.2">
      <c r="A63" s="154">
        <f>IF(Summary!P650=1, Summary!A650,CONCATENATE((Summary!A650), "*"))</f>
        <v>4065</v>
      </c>
      <c r="B63" s="9">
        <f>Summary!D650</f>
        <v>43299</v>
      </c>
      <c r="C63" s="6">
        <f>Summary!E650</f>
        <v>592001</v>
      </c>
      <c r="D63" s="6">
        <f>Summary!F650</f>
        <v>-1400020</v>
      </c>
      <c r="E63" s="7">
        <f>Summary!G650</f>
        <v>89</v>
      </c>
      <c r="F63" s="167">
        <f t="shared" si="4"/>
        <v>162.76320000000001</v>
      </c>
      <c r="G63" s="55">
        <f>Summary!H650</f>
        <v>6.88616943359375</v>
      </c>
      <c r="H63" s="68">
        <f>Summary!I650</f>
        <v>108.23867797851562</v>
      </c>
      <c r="I63" s="68">
        <f t="shared" si="1"/>
        <v>49.096198421630859</v>
      </c>
      <c r="J63" s="14">
        <f>Summary!J650</f>
        <v>6</v>
      </c>
      <c r="K63" s="68">
        <f>Summary!K650</f>
        <v>9.3438625335693359</v>
      </c>
      <c r="L63" s="68">
        <f t="shared" si="2"/>
        <v>4.2383012943267824</v>
      </c>
      <c r="M63" s="14">
        <f>Summary!L650</f>
        <v>1</v>
      </c>
      <c r="N63" s="68">
        <f>Summary!M650</f>
        <v>4.9000000000000004</v>
      </c>
      <c r="O63" s="69">
        <f>Summary!N650</f>
        <v>0</v>
      </c>
      <c r="P63" s="15">
        <f>Summary!O650</f>
        <v>0</v>
      </c>
    </row>
    <row r="64" spans="1:16" x14ac:dyDescent="0.2">
      <c r="A64" s="154">
        <f>IF(Summary!P651=1, Summary!A651,CONCATENATE((Summary!A651), "*"))</f>
        <v>4066</v>
      </c>
      <c r="B64" s="9">
        <f>Summary!D651</f>
        <v>43302</v>
      </c>
      <c r="C64" s="6">
        <f>Summary!E651</f>
        <v>592001</v>
      </c>
      <c r="D64" s="6">
        <f>Summary!F651</f>
        <v>-1401982</v>
      </c>
      <c r="E64" s="7">
        <f>Summary!G651</f>
        <v>71</v>
      </c>
      <c r="F64" s="167">
        <f t="shared" si="4"/>
        <v>129.84479999999999</v>
      </c>
      <c r="G64" s="55">
        <f>Summary!H651</f>
        <v>6.9564361572265625</v>
      </c>
      <c r="H64" s="68">
        <f>Summary!I651</f>
        <v>921.42633056640625</v>
      </c>
      <c r="I64" s="68">
        <f t="shared" si="1"/>
        <v>417.95161213427735</v>
      </c>
      <c r="J64" s="14">
        <f>Summary!J651</f>
        <v>41</v>
      </c>
      <c r="K64" s="68">
        <f>Summary!K651</f>
        <v>197.32374572753906</v>
      </c>
      <c r="L64" s="68">
        <f t="shared" si="2"/>
        <v>89.504472472045904</v>
      </c>
      <c r="M64" s="14">
        <f>Summary!L651</f>
        <v>26</v>
      </c>
      <c r="N64" s="68">
        <f>Summary!M651</f>
        <v>14.85</v>
      </c>
      <c r="O64" s="69">
        <f>Summary!N651</f>
        <v>0</v>
      </c>
      <c r="P64" s="15">
        <f>Summary!O651</f>
        <v>0</v>
      </c>
    </row>
    <row r="65" spans="1:16" x14ac:dyDescent="0.2">
      <c r="A65" s="154">
        <f>IF(Summary!P652=1, Summary!A652,CONCATENATE((Summary!A652), "*"))</f>
        <v>4067</v>
      </c>
      <c r="B65" s="9">
        <f>Summary!D652</f>
        <v>43302</v>
      </c>
      <c r="C65" s="6">
        <f>Summary!E652</f>
        <v>591999</v>
      </c>
      <c r="D65" s="6">
        <f>Summary!F652</f>
        <v>-1403880</v>
      </c>
      <c r="E65" s="7">
        <f>Summary!G652</f>
        <v>77</v>
      </c>
      <c r="F65" s="167">
        <f t="shared" si="4"/>
        <v>140.8176</v>
      </c>
      <c r="G65" s="55">
        <f>Summary!H652</f>
        <v>7.0267033576965332</v>
      </c>
      <c r="H65" s="68">
        <f>Summary!I652</f>
        <v>258.73422241210937</v>
      </c>
      <c r="I65" s="68">
        <f t="shared" si="1"/>
        <v>117.35977341235352</v>
      </c>
      <c r="J65" s="14">
        <f>Summary!J652</f>
        <v>12</v>
      </c>
      <c r="K65" s="68">
        <f>Summary!K652</f>
        <v>83.66363525390625</v>
      </c>
      <c r="L65" s="68">
        <f t="shared" si="2"/>
        <v>37.949155642089842</v>
      </c>
      <c r="M65" s="14">
        <f>Summary!L652</f>
        <v>12</v>
      </c>
      <c r="N65" s="68">
        <f>Summary!M652</f>
        <v>25</v>
      </c>
      <c r="O65" s="69">
        <f>Summary!N652</f>
        <v>0</v>
      </c>
      <c r="P65" s="15">
        <f>Summary!O652</f>
        <v>0</v>
      </c>
    </row>
    <row r="66" spans="1:16" x14ac:dyDescent="0.2">
      <c r="A66" s="154">
        <f>IF(Summary!P653=1, Summary!A653,CONCATENATE((Summary!A653), "*"))</f>
        <v>4068</v>
      </c>
      <c r="B66" s="9">
        <f>Summary!D653</f>
        <v>43298</v>
      </c>
      <c r="C66" s="6">
        <f>Summary!E653</f>
        <v>591998</v>
      </c>
      <c r="D66" s="6">
        <f>Summary!F653</f>
        <v>-1405869</v>
      </c>
      <c r="E66" s="7">
        <f>Summary!G653</f>
        <v>88</v>
      </c>
      <c r="F66" s="167">
        <f t="shared" si="4"/>
        <v>160.93440000000001</v>
      </c>
      <c r="G66" s="55">
        <f>Summary!H653</f>
        <v>6.9564361572265625</v>
      </c>
      <c r="H66" s="68">
        <f>Summary!I653</f>
        <v>1199.055908203125</v>
      </c>
      <c r="I66" s="68">
        <f t="shared" si="1"/>
        <v>543.8821675136719</v>
      </c>
      <c r="J66" s="14">
        <f>Summary!J653</f>
        <v>68</v>
      </c>
      <c r="K66" s="68">
        <f>Summary!K653</f>
        <v>447.8455810546875</v>
      </c>
      <c r="L66" s="68">
        <f t="shared" si="2"/>
        <v>203.13917280175781</v>
      </c>
      <c r="M66" s="14">
        <f>Summary!L653</f>
        <v>58</v>
      </c>
      <c r="N66" s="68">
        <f>Summary!M653</f>
        <v>0</v>
      </c>
      <c r="O66" s="69">
        <f>Summary!N653</f>
        <v>0</v>
      </c>
      <c r="P66" s="15">
        <f>Summary!O653</f>
        <v>0</v>
      </c>
    </row>
    <row r="67" spans="1:16" x14ac:dyDescent="0.2">
      <c r="A67" s="154">
        <f>IF(Summary!P654=1, Summary!A654,CONCATENATE((Summary!A654), "*"))</f>
        <v>4069</v>
      </c>
      <c r="B67" s="9">
        <f>Summary!D654</f>
        <v>43306</v>
      </c>
      <c r="C67" s="6">
        <f>Summary!E654</f>
        <v>591997</v>
      </c>
      <c r="D67" s="6">
        <f>Summary!F654</f>
        <v>-1411817</v>
      </c>
      <c r="E67" s="7">
        <f>Summary!G654</f>
        <v>181</v>
      </c>
      <c r="F67" s="167">
        <f t="shared" si="4"/>
        <v>331.01279999999997</v>
      </c>
      <c r="G67" s="55">
        <f>Summary!H654</f>
        <v>6.9564361572265625</v>
      </c>
      <c r="H67" s="68">
        <f>Summary!I654</f>
        <v>53.787593841552734</v>
      </c>
      <c r="I67" s="68">
        <f t="shared" si="1"/>
        <v>24.397622265777589</v>
      </c>
      <c r="J67" s="14">
        <f>Summary!J654</f>
        <v>3</v>
      </c>
      <c r="K67" s="68">
        <f>Summary!K654</f>
        <v>0</v>
      </c>
      <c r="L67" s="68">
        <f t="shared" si="2"/>
        <v>0</v>
      </c>
      <c r="M67" s="14">
        <f>Summary!L654</f>
        <v>0</v>
      </c>
      <c r="N67" s="68">
        <f>Summary!M654</f>
        <v>34.65</v>
      </c>
      <c r="O67" s="69">
        <f>Summary!N654</f>
        <v>0</v>
      </c>
      <c r="P67" s="15">
        <f>Summary!O654</f>
        <v>14.85</v>
      </c>
    </row>
    <row r="68" spans="1:16" x14ac:dyDescent="0.2">
      <c r="A68" s="154">
        <f>IF(Summary!P655=1, Summary!A655,CONCATENATE((Summary!A655), "*"))</f>
        <v>4070</v>
      </c>
      <c r="B68" s="9">
        <f>Summary!D655</f>
        <v>43307</v>
      </c>
      <c r="C68" s="6">
        <f>Summary!E655</f>
        <v>592003</v>
      </c>
      <c r="D68" s="6">
        <f>Summary!F655</f>
        <v>-1413756</v>
      </c>
      <c r="E68" s="7">
        <f>Summary!G655</f>
        <v>103</v>
      </c>
      <c r="F68" s="167">
        <f t="shared" si="4"/>
        <v>188.3664</v>
      </c>
      <c r="G68" s="55">
        <f>Summary!H655</f>
        <v>6.9564361572265625</v>
      </c>
      <c r="H68" s="68">
        <f>Summary!I655</f>
        <v>2417.77587890625</v>
      </c>
      <c r="I68" s="68">
        <f t="shared" ref="I68:I131" si="5">H68*0.453592</f>
        <v>1096.6837964648437</v>
      </c>
      <c r="J68" s="14">
        <f>Summary!J655</f>
        <v>123</v>
      </c>
      <c r="K68" s="68">
        <f>Summary!K655</f>
        <v>278.53250122070312</v>
      </c>
      <c r="L68" s="68">
        <f t="shared" ref="L68:L131" si="6">K68*0.453592</f>
        <v>126.34011429370118</v>
      </c>
      <c r="M68" s="14">
        <f>Summary!L655</f>
        <v>36</v>
      </c>
      <c r="N68" s="68">
        <f>Summary!M655</f>
        <v>4.95</v>
      </c>
      <c r="O68" s="69">
        <f>Summary!N655</f>
        <v>0</v>
      </c>
      <c r="P68" s="15">
        <f>Summary!O655</f>
        <v>0</v>
      </c>
    </row>
    <row r="69" spans="1:16" x14ac:dyDescent="0.2">
      <c r="A69" s="154">
        <f>IF(Summary!P656=1, Summary!A656,CONCATENATE((Summary!A656), "*"))</f>
        <v>4072</v>
      </c>
      <c r="B69" s="9">
        <f>Summary!D656</f>
        <v>43303</v>
      </c>
      <c r="C69" s="6">
        <f>Summary!E656</f>
        <v>592999</v>
      </c>
      <c r="D69" s="6">
        <f>Summary!F656</f>
        <v>-1395984</v>
      </c>
      <c r="E69" s="7">
        <f>Summary!G656</f>
        <v>56</v>
      </c>
      <c r="F69" s="167">
        <f t="shared" si="4"/>
        <v>102.4128</v>
      </c>
      <c r="G69" s="55">
        <f>Summary!H656</f>
        <v>6.88616943359375</v>
      </c>
      <c r="H69" s="68">
        <f>Summary!I656</f>
        <v>12.344038009643555</v>
      </c>
      <c r="I69" s="68">
        <f t="shared" si="5"/>
        <v>5.5991568888702394</v>
      </c>
      <c r="J69" s="14">
        <f>Summary!J656</f>
        <v>1</v>
      </c>
      <c r="K69" s="68">
        <f>Summary!K656</f>
        <v>21.379915237426758</v>
      </c>
      <c r="L69" s="68">
        <f t="shared" si="6"/>
        <v>9.6977585123748771</v>
      </c>
      <c r="M69" s="14">
        <f>Summary!L656</f>
        <v>3</v>
      </c>
      <c r="N69" s="68">
        <f>Summary!M656</f>
        <v>0</v>
      </c>
      <c r="O69" s="69">
        <f>Summary!N656</f>
        <v>0</v>
      </c>
      <c r="P69" s="15">
        <f>Summary!O656</f>
        <v>0</v>
      </c>
    </row>
    <row r="70" spans="1:16" x14ac:dyDescent="0.2">
      <c r="A70" s="154">
        <f>IF(Summary!P657=1, Summary!A657,CONCATENATE((Summary!A657), "*"))</f>
        <v>4073</v>
      </c>
      <c r="B70" s="9">
        <f>Summary!D657</f>
        <v>43302</v>
      </c>
      <c r="C70" s="6">
        <f>Summary!E657</f>
        <v>593031</v>
      </c>
      <c r="D70" s="6">
        <f>Summary!F657</f>
        <v>-1401895</v>
      </c>
      <c r="E70" s="7">
        <f>Summary!G657</f>
        <v>123</v>
      </c>
      <c r="F70" s="167">
        <f t="shared" si="4"/>
        <v>224.94239999999999</v>
      </c>
      <c r="G70" s="55">
        <f>Summary!H657</f>
        <v>6.88616943359375</v>
      </c>
      <c r="H70" s="68">
        <f>Summary!I657</f>
        <v>1487.671142578125</v>
      </c>
      <c r="I70" s="68">
        <f t="shared" si="5"/>
        <v>674.79572890429688</v>
      </c>
      <c r="J70" s="14">
        <f>Summary!J657</f>
        <v>72</v>
      </c>
      <c r="K70" s="68">
        <f>Summary!K657</f>
        <v>63.831600189208984</v>
      </c>
      <c r="L70" s="68">
        <f t="shared" si="6"/>
        <v>28.953503193023682</v>
      </c>
      <c r="M70" s="14">
        <f>Summary!L657</f>
        <v>7</v>
      </c>
      <c r="N70" s="68">
        <f>Summary!M657</f>
        <v>14.7</v>
      </c>
      <c r="O70" s="69">
        <f>Summary!N657</f>
        <v>0</v>
      </c>
      <c r="P70" s="15">
        <f>Summary!O657</f>
        <v>73.5</v>
      </c>
    </row>
    <row r="71" spans="1:16" x14ac:dyDescent="0.2">
      <c r="A71" s="154">
        <f>IF(Summary!P658=1, Summary!A658,CONCATENATE((Summary!A658), "*"))</f>
        <v>4074</v>
      </c>
      <c r="B71" s="9">
        <f>Summary!D658</f>
        <v>43298</v>
      </c>
      <c r="C71" s="6">
        <f>Summary!E658</f>
        <v>592986</v>
      </c>
      <c r="D71" s="6">
        <f>Summary!F658</f>
        <v>-1403897</v>
      </c>
      <c r="E71" s="7">
        <f>Summary!G658</f>
        <v>152</v>
      </c>
      <c r="F71" s="167">
        <f t="shared" si="4"/>
        <v>277.9776</v>
      </c>
      <c r="G71" s="55">
        <f>Summary!H658</f>
        <v>7.0267033576965332</v>
      </c>
      <c r="H71" s="68">
        <f>Summary!I658</f>
        <v>429.656494140625</v>
      </c>
      <c r="I71" s="68">
        <f t="shared" si="5"/>
        <v>194.88874849023438</v>
      </c>
      <c r="J71" s="14">
        <f>Summary!J658</f>
        <v>23</v>
      </c>
      <c r="K71" s="68">
        <f>Summary!K658</f>
        <v>85.583297729492188</v>
      </c>
      <c r="L71" s="68">
        <f t="shared" si="6"/>
        <v>38.819899183715819</v>
      </c>
      <c r="M71" s="14">
        <f>Summary!L658</f>
        <v>9</v>
      </c>
      <c r="N71" s="68">
        <f>Summary!M658</f>
        <v>5</v>
      </c>
      <c r="O71" s="69">
        <f>Summary!N658</f>
        <v>0</v>
      </c>
      <c r="P71" s="15">
        <f>Summary!O658</f>
        <v>45</v>
      </c>
    </row>
    <row r="72" spans="1:16" x14ac:dyDescent="0.2">
      <c r="A72" s="154">
        <f>IF(Summary!P659=1, Summary!A659,CONCATENATE((Summary!A659), "*"))</f>
        <v>4075</v>
      </c>
      <c r="B72" s="9">
        <f>Summary!D659</f>
        <v>43298</v>
      </c>
      <c r="C72" s="6">
        <f>Summary!E659</f>
        <v>592995</v>
      </c>
      <c r="D72" s="6">
        <f>Summary!F659</f>
        <v>-1405904</v>
      </c>
      <c r="E72" s="7">
        <f>Summary!G659</f>
        <v>161</v>
      </c>
      <c r="F72" s="167">
        <f t="shared" si="4"/>
        <v>294.43680000000001</v>
      </c>
      <c r="G72" s="55">
        <f>Summary!H659</f>
        <v>7.0267033576965332</v>
      </c>
      <c r="H72" s="68">
        <f>Summary!I659</f>
        <v>525.5194091796875</v>
      </c>
      <c r="I72" s="68">
        <f t="shared" si="5"/>
        <v>238.37139984863282</v>
      </c>
      <c r="J72" s="14">
        <f>Summary!J659</f>
        <v>32</v>
      </c>
      <c r="K72" s="68">
        <f>Summary!K659</f>
        <v>121.69425964355469</v>
      </c>
      <c r="L72" s="68">
        <f t="shared" si="6"/>
        <v>55.199542620239257</v>
      </c>
      <c r="M72" s="14">
        <f>Summary!L659</f>
        <v>13</v>
      </c>
      <c r="N72" s="68">
        <f>Summary!M659</f>
        <v>50</v>
      </c>
      <c r="O72" s="69">
        <f>Summary!N659</f>
        <v>0</v>
      </c>
      <c r="P72" s="15">
        <f>Summary!O659</f>
        <v>20</v>
      </c>
    </row>
    <row r="73" spans="1:16" x14ac:dyDescent="0.2">
      <c r="A73" s="154">
        <f>IF(Summary!P660=1, Summary!A660,CONCATENATE((Summary!A660), "*"))</f>
        <v>4076</v>
      </c>
      <c r="B73" s="9">
        <f>Summary!D660</f>
        <v>43309</v>
      </c>
      <c r="C73" s="6">
        <f>Summary!E660</f>
        <v>592996</v>
      </c>
      <c r="D73" s="6">
        <f>Summary!F660</f>
        <v>-1411897</v>
      </c>
      <c r="E73" s="7">
        <f>Summary!G660</f>
        <v>89</v>
      </c>
      <c r="F73" s="167">
        <f t="shared" si="4"/>
        <v>162.76320000000001</v>
      </c>
      <c r="G73" s="55">
        <f>Summary!H660</f>
        <v>6.9564361572265625</v>
      </c>
      <c r="H73" s="68">
        <f>Summary!I660</f>
        <v>114.88226318359375</v>
      </c>
      <c r="I73" s="68">
        <f t="shared" si="5"/>
        <v>52.109675521972655</v>
      </c>
      <c r="J73" s="14">
        <f>Summary!J660</f>
        <v>6</v>
      </c>
      <c r="K73" s="68">
        <f>Summary!K660</f>
        <v>39.783317565917969</v>
      </c>
      <c r="L73" s="68">
        <f t="shared" si="6"/>
        <v>18.045394581359862</v>
      </c>
      <c r="M73" s="14">
        <f>Summary!L660</f>
        <v>4</v>
      </c>
      <c r="N73" s="68">
        <f>Summary!M660</f>
        <v>0</v>
      </c>
      <c r="O73" s="69">
        <f>Summary!N660</f>
        <v>0</v>
      </c>
      <c r="P73" s="15">
        <f>Summary!O660</f>
        <v>0</v>
      </c>
    </row>
    <row r="74" spans="1:16" x14ac:dyDescent="0.2">
      <c r="A74" s="154">
        <f>IF(Summary!P661=1, Summary!A661,CONCATENATE((Summary!A661), "*"))</f>
        <v>4077</v>
      </c>
      <c r="B74" s="9">
        <f>Summary!D661</f>
        <v>43307</v>
      </c>
      <c r="C74" s="6">
        <f>Summary!E661</f>
        <v>593008</v>
      </c>
      <c r="D74" s="6">
        <f>Summary!F661</f>
        <v>-1413802</v>
      </c>
      <c r="E74" s="7">
        <f>Summary!G661</f>
        <v>87</v>
      </c>
      <c r="F74" s="167">
        <f t="shared" si="4"/>
        <v>159.10560000000001</v>
      </c>
      <c r="G74" s="55">
        <f>Summary!H661</f>
        <v>6.9564361572265625</v>
      </c>
      <c r="H74" s="68">
        <f>Summary!I661</f>
        <v>52.572776794433594</v>
      </c>
      <c r="I74" s="68">
        <f t="shared" si="5"/>
        <v>23.846590971740721</v>
      </c>
      <c r="J74" s="14">
        <f>Summary!J661</f>
        <v>3</v>
      </c>
      <c r="K74" s="68">
        <f>Summary!K661</f>
        <v>0</v>
      </c>
      <c r="L74" s="68">
        <f t="shared" si="6"/>
        <v>0</v>
      </c>
      <c r="M74" s="14">
        <f>Summary!L661</f>
        <v>0</v>
      </c>
      <c r="N74" s="68">
        <f>Summary!M661</f>
        <v>0</v>
      </c>
      <c r="O74" s="69">
        <f>Summary!N661</f>
        <v>0</v>
      </c>
      <c r="P74" s="15">
        <f>Summary!O661</f>
        <v>0</v>
      </c>
    </row>
    <row r="75" spans="1:16" x14ac:dyDescent="0.2">
      <c r="A75" s="154">
        <f>IF(Summary!P662=1, Summary!A662,CONCATENATE((Summary!A662), "*"))</f>
        <v>4078</v>
      </c>
      <c r="B75" s="9">
        <f>Summary!D662</f>
        <v>43307</v>
      </c>
      <c r="C75" s="6">
        <f>Summary!E662</f>
        <v>592991</v>
      </c>
      <c r="D75" s="6">
        <f>Summary!F662</f>
        <v>-1415797</v>
      </c>
      <c r="E75" s="7">
        <f>Summary!G662</f>
        <v>96</v>
      </c>
      <c r="F75" s="167">
        <f t="shared" si="4"/>
        <v>175.56479999999999</v>
      </c>
      <c r="G75" s="55">
        <f>Summary!H662</f>
        <v>6.9564366340637207</v>
      </c>
      <c r="H75" s="68">
        <f>Summary!I662</f>
        <v>396.04458618164062</v>
      </c>
      <c r="I75" s="68">
        <f t="shared" si="5"/>
        <v>179.64265593530274</v>
      </c>
      <c r="J75" s="14">
        <f>Summary!J662</f>
        <v>18</v>
      </c>
      <c r="K75" s="68">
        <f>Summary!K662</f>
        <v>53.380596160888672</v>
      </c>
      <c r="L75" s="68">
        <f t="shared" si="6"/>
        <v>24.213011373809813</v>
      </c>
      <c r="M75" s="14">
        <f>Summary!L662</f>
        <v>7</v>
      </c>
      <c r="N75" s="68">
        <f>Summary!M662</f>
        <v>14.85</v>
      </c>
      <c r="O75" s="69">
        <f>Summary!N662</f>
        <v>0</v>
      </c>
      <c r="P75" s="15">
        <f>Summary!O662</f>
        <v>0</v>
      </c>
    </row>
    <row r="76" spans="1:16" x14ac:dyDescent="0.2">
      <c r="A76" s="154">
        <f>IF(Summary!P663=1, Summary!A663,CONCATENATE((Summary!A663), "*"))</f>
        <v>4079</v>
      </c>
      <c r="B76" s="9">
        <f>Summary!D663</f>
        <v>43303</v>
      </c>
      <c r="C76" s="6">
        <f>Summary!E663</f>
        <v>594001</v>
      </c>
      <c r="D76" s="6">
        <f>Summary!F663</f>
        <v>-1395831</v>
      </c>
      <c r="E76" s="7">
        <f>Summary!G663</f>
        <v>77</v>
      </c>
      <c r="F76" s="167">
        <f t="shared" si="4"/>
        <v>140.8176</v>
      </c>
      <c r="G76" s="55">
        <f>Summary!H663</f>
        <v>6.9564361572265625</v>
      </c>
      <c r="H76" s="68">
        <f>Summary!I663</f>
        <v>1161.5831298828125</v>
      </c>
      <c r="I76" s="68">
        <f t="shared" si="5"/>
        <v>526.88481504980473</v>
      </c>
      <c r="J76" s="14">
        <f>Summary!J663</f>
        <v>27</v>
      </c>
      <c r="K76" s="68">
        <f>Summary!K663</f>
        <v>22.96662712097168</v>
      </c>
      <c r="L76" s="68">
        <f t="shared" si="6"/>
        <v>10.417478329055786</v>
      </c>
      <c r="M76" s="14">
        <f>Summary!L663</f>
        <v>3</v>
      </c>
      <c r="N76" s="68">
        <f>Summary!M663</f>
        <v>14.85</v>
      </c>
      <c r="O76" s="69">
        <f>Summary!N663</f>
        <v>39.6</v>
      </c>
      <c r="P76" s="15">
        <f>Summary!O663</f>
        <v>4.95</v>
      </c>
    </row>
    <row r="77" spans="1:16" x14ac:dyDescent="0.2">
      <c r="A77" s="154">
        <f>IF(Summary!P664=1, Summary!A664,CONCATENATE((Summary!A664), "*"))</f>
        <v>4080</v>
      </c>
      <c r="B77" s="9">
        <f>Summary!D664</f>
        <v>43309</v>
      </c>
      <c r="C77" s="6">
        <f>Summary!E664</f>
        <v>593999</v>
      </c>
      <c r="D77" s="6">
        <f>Summary!F664</f>
        <v>-1405873</v>
      </c>
      <c r="E77" s="7">
        <f>Summary!G664</f>
        <v>28</v>
      </c>
      <c r="F77" s="167">
        <f t="shared" si="4"/>
        <v>51.206400000000002</v>
      </c>
      <c r="G77" s="55">
        <f>Summary!H664</f>
        <v>6.9564361572265625</v>
      </c>
      <c r="H77" s="68">
        <f>Summary!I664</f>
        <v>733.4559326171875</v>
      </c>
      <c r="I77" s="68">
        <f t="shared" si="5"/>
        <v>332.68974338769533</v>
      </c>
      <c r="J77" s="14">
        <f>Summary!J664</f>
        <v>28</v>
      </c>
      <c r="K77" s="68">
        <f>Summary!K664</f>
        <v>20.840724945068359</v>
      </c>
      <c r="L77" s="68">
        <f t="shared" si="6"/>
        <v>9.4531861092834468</v>
      </c>
      <c r="M77" s="14">
        <f>Summary!L664</f>
        <v>3</v>
      </c>
      <c r="N77" s="68">
        <f>Summary!M664</f>
        <v>0</v>
      </c>
      <c r="O77" s="69">
        <f>Summary!N664</f>
        <v>34.65</v>
      </c>
      <c r="P77" s="15">
        <f>Summary!O664</f>
        <v>0</v>
      </c>
    </row>
    <row r="78" spans="1:16" x14ac:dyDescent="0.2">
      <c r="A78" s="154">
        <f>IF(Summary!P665=1, Summary!A665,CONCATENATE((Summary!A665), "*"))</f>
        <v>4081</v>
      </c>
      <c r="B78" s="9">
        <f>Summary!D665</f>
        <v>43309</v>
      </c>
      <c r="C78" s="6">
        <f>Summary!E665</f>
        <v>593980</v>
      </c>
      <c r="D78" s="6">
        <f>Summary!F665</f>
        <v>-1411895</v>
      </c>
      <c r="E78" s="7">
        <f>Summary!G665</f>
        <v>36</v>
      </c>
      <c r="F78" s="167">
        <f t="shared" si="4"/>
        <v>65.836799999999997</v>
      </c>
      <c r="G78" s="55">
        <f>Summary!H665</f>
        <v>6.9564361572265625</v>
      </c>
      <c r="H78" s="68">
        <f>Summary!I665</f>
        <v>458.57952880859375</v>
      </c>
      <c r="I78" s="68">
        <f t="shared" si="5"/>
        <v>208.00800563134766</v>
      </c>
      <c r="J78" s="14">
        <f>Summary!J665</f>
        <v>15</v>
      </c>
      <c r="K78" s="68">
        <f>Summary!K665</f>
        <v>25.648283004760742</v>
      </c>
      <c r="L78" s="68">
        <f t="shared" si="6"/>
        <v>11.633855984695435</v>
      </c>
      <c r="M78" s="14">
        <f>Summary!L665</f>
        <v>4</v>
      </c>
      <c r="N78" s="68">
        <f>Summary!M665</f>
        <v>0</v>
      </c>
      <c r="O78" s="69">
        <f>Summary!N665</f>
        <v>0</v>
      </c>
      <c r="P78" s="15">
        <f>Summary!O665</f>
        <v>0</v>
      </c>
    </row>
    <row r="79" spans="1:16" x14ac:dyDescent="0.2">
      <c r="A79" s="154">
        <f>IF(Summary!P666=1, Summary!A666,CONCATENATE((Summary!A666), "*"))</f>
        <v>4082</v>
      </c>
      <c r="B79" s="9">
        <f>Summary!D666</f>
        <v>43308</v>
      </c>
      <c r="C79" s="6">
        <f>Summary!E666</f>
        <v>594000</v>
      </c>
      <c r="D79" s="6">
        <f>Summary!F666</f>
        <v>-1413799</v>
      </c>
      <c r="E79" s="7">
        <f>Summary!G666</f>
        <v>50</v>
      </c>
      <c r="F79" s="167">
        <f t="shared" si="4"/>
        <v>91.44</v>
      </c>
      <c r="G79" s="55">
        <f>Summary!H666</f>
        <v>6.88616943359375</v>
      </c>
      <c r="H79" s="68">
        <f>Summary!I666</f>
        <v>411.60696411132812</v>
      </c>
      <c r="I79" s="68">
        <f t="shared" si="5"/>
        <v>186.70162606518554</v>
      </c>
      <c r="J79" s="14">
        <f>Summary!J666</f>
        <v>15</v>
      </c>
      <c r="K79" s="68">
        <f>Summary!K666</f>
        <v>40.756526947021484</v>
      </c>
      <c r="L79" s="68">
        <f t="shared" si="6"/>
        <v>18.48683457095337</v>
      </c>
      <c r="M79" s="14">
        <f>Summary!L666</f>
        <v>5</v>
      </c>
      <c r="N79" s="68">
        <f>Summary!M666</f>
        <v>0</v>
      </c>
      <c r="O79" s="69">
        <f>Summary!N666</f>
        <v>0</v>
      </c>
      <c r="P79" s="15">
        <f>Summary!O666</f>
        <v>0</v>
      </c>
    </row>
    <row r="80" spans="1:16" x14ac:dyDescent="0.2">
      <c r="A80" s="154">
        <f>IF(Summary!P667=1, Summary!A667,CONCATENATE((Summary!A667), "*"))</f>
        <v>4083</v>
      </c>
      <c r="B80" s="9">
        <f>Summary!D667</f>
        <v>43308</v>
      </c>
      <c r="C80" s="6">
        <f>Summary!E667</f>
        <v>593996</v>
      </c>
      <c r="D80" s="6">
        <f>Summary!F667</f>
        <v>-1415813</v>
      </c>
      <c r="E80" s="7">
        <f>Summary!G667</f>
        <v>80</v>
      </c>
      <c r="F80" s="167">
        <f t="shared" si="4"/>
        <v>146.304</v>
      </c>
      <c r="G80" s="55">
        <f>Summary!H667</f>
        <v>6.9564361572265625</v>
      </c>
      <c r="H80" s="68">
        <f>Summary!I667</f>
        <v>526.814208984375</v>
      </c>
      <c r="I80" s="68">
        <f t="shared" si="5"/>
        <v>238.95871068164061</v>
      </c>
      <c r="J80" s="14">
        <f>Summary!J667</f>
        <v>18</v>
      </c>
      <c r="K80" s="68">
        <f>Summary!K667</f>
        <v>13.638662338256836</v>
      </c>
      <c r="L80" s="68">
        <f t="shared" si="6"/>
        <v>6.1863881273345944</v>
      </c>
      <c r="M80" s="14">
        <f>Summary!L667</f>
        <v>2</v>
      </c>
      <c r="N80" s="68">
        <f>Summary!M667</f>
        <v>14.85</v>
      </c>
      <c r="O80" s="69">
        <f>Summary!N667</f>
        <v>0</v>
      </c>
      <c r="P80" s="15">
        <f>Summary!O667</f>
        <v>0</v>
      </c>
    </row>
    <row r="81" spans="1:16" x14ac:dyDescent="0.2">
      <c r="A81" s="154">
        <f>IF(Summary!P668=1, Summary!A668,CONCATENATE((Summary!A668), "*"))</f>
        <v>4084</v>
      </c>
      <c r="B81" s="9">
        <f>Summary!D668</f>
        <v>43312</v>
      </c>
      <c r="C81" s="6">
        <f>Summary!E668</f>
        <v>594000</v>
      </c>
      <c r="D81" s="6">
        <f>Summary!F668</f>
        <v>-1421826</v>
      </c>
      <c r="E81" s="7">
        <f>Summary!G668</f>
        <v>117</v>
      </c>
      <c r="F81" s="167">
        <f t="shared" si="4"/>
        <v>213.96959999999999</v>
      </c>
      <c r="G81" s="55">
        <f>Summary!H668</f>
        <v>6.9564361572265625</v>
      </c>
      <c r="H81" s="68">
        <f>Summary!I668</f>
        <v>1342.668212890625</v>
      </c>
      <c r="I81" s="68">
        <f t="shared" si="5"/>
        <v>609.0235600214844</v>
      </c>
      <c r="J81" s="14">
        <f>Summary!J668</f>
        <v>64</v>
      </c>
      <c r="K81" s="68">
        <f>Summary!K668</f>
        <v>80.035270690917969</v>
      </c>
      <c r="L81" s="68">
        <f t="shared" si="6"/>
        <v>36.303358503234861</v>
      </c>
      <c r="M81" s="14">
        <f>Summary!L668</f>
        <v>9</v>
      </c>
      <c r="N81" s="68">
        <f>Summary!M668</f>
        <v>9.9</v>
      </c>
      <c r="O81" s="69">
        <f>Summary!N668</f>
        <v>0</v>
      </c>
      <c r="P81" s="15">
        <f>Summary!O668</f>
        <v>0</v>
      </c>
    </row>
    <row r="82" spans="1:16" x14ac:dyDescent="0.2">
      <c r="A82" s="154">
        <f>IF(Summary!P669=1, Summary!A669,CONCATENATE((Summary!A669), "*"))</f>
        <v>4085</v>
      </c>
      <c r="B82" s="9">
        <f>Summary!D669</f>
        <v>43312</v>
      </c>
      <c r="C82" s="6">
        <f>Summary!E669</f>
        <v>594001</v>
      </c>
      <c r="D82" s="6">
        <f>Summary!F669</f>
        <v>-1423759</v>
      </c>
      <c r="E82" s="7">
        <f>Summary!G669</f>
        <v>210</v>
      </c>
      <c r="F82" s="167">
        <f t="shared" si="4"/>
        <v>384.048</v>
      </c>
      <c r="G82" s="55">
        <f>Summary!H669</f>
        <v>6.9564361572265625</v>
      </c>
      <c r="H82" s="68">
        <f>Summary!I669</f>
        <v>260.44778442382812</v>
      </c>
      <c r="I82" s="68">
        <f t="shared" si="5"/>
        <v>118.13703143237305</v>
      </c>
      <c r="J82" s="14">
        <f>Summary!J669</f>
        <v>13</v>
      </c>
      <c r="K82" s="68">
        <f>Summary!K669</f>
        <v>29.347251892089844</v>
      </c>
      <c r="L82" s="68">
        <f t="shared" si="6"/>
        <v>13.311678680236817</v>
      </c>
      <c r="M82" s="14">
        <f>Summary!L669</f>
        <v>3</v>
      </c>
      <c r="N82" s="68">
        <f>Summary!M669</f>
        <v>138.6</v>
      </c>
      <c r="O82" s="69">
        <f>Summary!N669</f>
        <v>0</v>
      </c>
      <c r="P82" s="15">
        <f>Summary!O669</f>
        <v>29.7</v>
      </c>
    </row>
    <row r="83" spans="1:16" x14ac:dyDescent="0.2">
      <c r="A83" s="154">
        <f>IF(Summary!P670=1, Summary!A670,CONCATENATE((Summary!A670), "*"))</f>
        <v>4086</v>
      </c>
      <c r="B83" s="9">
        <f>Summary!D670</f>
        <v>43314</v>
      </c>
      <c r="C83" s="6">
        <f>Summary!E670</f>
        <v>593998</v>
      </c>
      <c r="D83" s="6">
        <f>Summary!F670</f>
        <v>-1425819</v>
      </c>
      <c r="E83" s="7">
        <f>Summary!G670</f>
        <v>108</v>
      </c>
      <c r="F83" s="167">
        <f t="shared" si="4"/>
        <v>197.5104</v>
      </c>
      <c r="G83" s="55">
        <f>Summary!H670</f>
        <v>6.9564366340637207</v>
      </c>
      <c r="H83" s="68">
        <f>Summary!I670</f>
        <v>3266.54736328125</v>
      </c>
      <c r="I83" s="68">
        <f t="shared" si="5"/>
        <v>1481.6797516054687</v>
      </c>
      <c r="J83" s="14">
        <f>Summary!J670</f>
        <v>168</v>
      </c>
      <c r="K83" s="68">
        <f>Summary!K670</f>
        <v>234.32171630859375</v>
      </c>
      <c r="L83" s="68">
        <f t="shared" si="6"/>
        <v>106.28645594384766</v>
      </c>
      <c r="M83" s="14">
        <f>Summary!L670</f>
        <v>26</v>
      </c>
      <c r="N83" s="68">
        <f>Summary!M670</f>
        <v>9.9</v>
      </c>
      <c r="O83" s="69">
        <f>Summary!N670</f>
        <v>0</v>
      </c>
      <c r="P83" s="15">
        <f>Summary!O670</f>
        <v>0</v>
      </c>
    </row>
    <row r="84" spans="1:16" x14ac:dyDescent="0.2">
      <c r="A84" s="154">
        <f>IF(Summary!P671=1, Summary!A671,CONCATENATE((Summary!A671), "*"))</f>
        <v>4087</v>
      </c>
      <c r="B84" s="9">
        <f>Summary!D671</f>
        <v>43314</v>
      </c>
      <c r="C84" s="6">
        <f>Summary!E671</f>
        <v>593997</v>
      </c>
      <c r="D84" s="6">
        <f>Summary!F671</f>
        <v>-1431673</v>
      </c>
      <c r="E84" s="7">
        <f>Summary!G671</f>
        <v>144</v>
      </c>
      <c r="F84" s="167">
        <f t="shared" si="4"/>
        <v>263.34719999999999</v>
      </c>
      <c r="G84" s="55">
        <f>Summary!H671</f>
        <v>6.9564361572265625</v>
      </c>
      <c r="H84" s="68">
        <f>Summary!I671</f>
        <v>2695.94091796875</v>
      </c>
      <c r="I84" s="68">
        <f t="shared" si="5"/>
        <v>1222.8572328632813</v>
      </c>
      <c r="J84" s="14">
        <f>Summary!J671</f>
        <v>118</v>
      </c>
      <c r="K84" s="68">
        <f>Summary!K671</f>
        <v>49.611148834228516</v>
      </c>
      <c r="L84" s="68">
        <f t="shared" si="6"/>
        <v>22.503220222015379</v>
      </c>
      <c r="M84" s="14">
        <f>Summary!L671</f>
        <v>5</v>
      </c>
      <c r="N84" s="68">
        <f>Summary!M671</f>
        <v>49.5</v>
      </c>
      <c r="O84" s="69">
        <f>Summary!N671</f>
        <v>0</v>
      </c>
      <c r="P84" s="15">
        <f>Summary!O671</f>
        <v>34.65</v>
      </c>
    </row>
    <row r="85" spans="1:16" x14ac:dyDescent="0.2">
      <c r="A85" s="154">
        <f>IF(Summary!P672=1, Summary!A672,CONCATENATE((Summary!A672), "*"))</f>
        <v>4088</v>
      </c>
      <c r="B85" s="9">
        <f>Summary!D672</f>
        <v>43316</v>
      </c>
      <c r="C85" s="6">
        <f>Summary!E672</f>
        <v>593999</v>
      </c>
      <c r="D85" s="6">
        <f>Summary!F672</f>
        <v>-1433753</v>
      </c>
      <c r="E85" s="7">
        <f>Summary!G672</f>
        <v>79</v>
      </c>
      <c r="F85" s="167">
        <f t="shared" si="4"/>
        <v>144.4752</v>
      </c>
      <c r="G85" s="55">
        <f>Summary!H672</f>
        <v>6.9564361572265625</v>
      </c>
      <c r="H85" s="68">
        <f>Summary!I672</f>
        <v>3975.85498046875</v>
      </c>
      <c r="I85" s="68">
        <f t="shared" si="5"/>
        <v>1803.4160123007812</v>
      </c>
      <c r="J85" s="14">
        <f>Summary!J672</f>
        <v>161</v>
      </c>
      <c r="K85" s="68">
        <f>Summary!K672</f>
        <v>864.2154541015625</v>
      </c>
      <c r="L85" s="68">
        <f t="shared" si="6"/>
        <v>392.00121625683596</v>
      </c>
      <c r="M85" s="14">
        <f>Summary!L672</f>
        <v>106</v>
      </c>
      <c r="N85" s="68">
        <f>Summary!M672</f>
        <v>0</v>
      </c>
      <c r="O85" s="69">
        <f>Summary!N672</f>
        <v>0</v>
      </c>
      <c r="P85" s="15">
        <f>Summary!O672</f>
        <v>9.9</v>
      </c>
    </row>
    <row r="86" spans="1:16" x14ac:dyDescent="0.2">
      <c r="A86" s="154">
        <f>IF(Summary!P673=1, Summary!A673,CONCATENATE((Summary!A673), "*"))</f>
        <v>4089</v>
      </c>
      <c r="B86" s="9">
        <f>Summary!D673</f>
        <v>43316</v>
      </c>
      <c r="C86" s="6">
        <f>Summary!E673</f>
        <v>593993</v>
      </c>
      <c r="D86" s="6">
        <f>Summary!F673</f>
        <v>-1435702</v>
      </c>
      <c r="E86" s="7">
        <f>Summary!G673</f>
        <v>70</v>
      </c>
      <c r="F86" s="167">
        <f t="shared" si="4"/>
        <v>128.01599999999999</v>
      </c>
      <c r="G86" s="55">
        <f>Summary!H673</f>
        <v>6.9564361572265625</v>
      </c>
      <c r="H86" s="68">
        <f>Summary!I673</f>
        <v>4526.8193359375</v>
      </c>
      <c r="I86" s="68">
        <f t="shared" si="5"/>
        <v>2053.3290362265625</v>
      </c>
      <c r="J86" s="14">
        <f>Summary!J673</f>
        <v>193</v>
      </c>
      <c r="K86" s="68">
        <f>Summary!K673</f>
        <v>705.64263916015625</v>
      </c>
      <c r="L86" s="68">
        <f t="shared" si="6"/>
        <v>320.0738559819336</v>
      </c>
      <c r="M86" s="14">
        <f>Summary!L673</f>
        <v>89</v>
      </c>
      <c r="N86" s="68">
        <f>Summary!M673</f>
        <v>0</v>
      </c>
      <c r="O86" s="69">
        <f>Summary!N673</f>
        <v>0</v>
      </c>
      <c r="P86" s="15">
        <f>Summary!O673</f>
        <v>9.9</v>
      </c>
    </row>
    <row r="87" spans="1:16" x14ac:dyDescent="0.2">
      <c r="A87" s="154">
        <f>IF(Summary!P674=1, Summary!A674,CONCATENATE((Summary!A674), "*"))</f>
        <v>4091</v>
      </c>
      <c r="B87" s="9">
        <f>Summary!D674</f>
        <v>43317</v>
      </c>
      <c r="C87" s="6">
        <f>Summary!E674</f>
        <v>593987</v>
      </c>
      <c r="D87" s="6">
        <f>Summary!F674</f>
        <v>-1443724</v>
      </c>
      <c r="E87" s="7">
        <f>Summary!G674</f>
        <v>80</v>
      </c>
      <c r="F87" s="167">
        <f t="shared" si="4"/>
        <v>146.304</v>
      </c>
      <c r="G87" s="55">
        <f>Summary!H674</f>
        <v>6.9564366340637207</v>
      </c>
      <c r="H87" s="68">
        <f>Summary!I674</f>
        <v>809.99407958984375</v>
      </c>
      <c r="I87" s="68">
        <f t="shared" si="5"/>
        <v>367.40683454931639</v>
      </c>
      <c r="J87" s="14">
        <f>Summary!J674</f>
        <v>34</v>
      </c>
      <c r="K87" s="68">
        <f>Summary!K674</f>
        <v>36.883087158203125</v>
      </c>
      <c r="L87" s="68">
        <f t="shared" si="6"/>
        <v>16.729873270263671</v>
      </c>
      <c r="M87" s="14">
        <f>Summary!L674</f>
        <v>7</v>
      </c>
      <c r="N87" s="68">
        <f>Summary!M674</f>
        <v>0</v>
      </c>
      <c r="O87" s="69">
        <f>Summary!N674</f>
        <v>0</v>
      </c>
      <c r="P87" s="15">
        <f>Summary!O674</f>
        <v>0</v>
      </c>
    </row>
    <row r="88" spans="1:16" x14ac:dyDescent="0.2">
      <c r="A88" s="154">
        <f>IF(Summary!P675=1, Summary!A675,CONCATENATE((Summary!A675), "*"))</f>
        <v>4092</v>
      </c>
      <c r="B88" s="9">
        <f>Summary!D675</f>
        <v>43308</v>
      </c>
      <c r="C88" s="6">
        <f>Summary!E675</f>
        <v>594998</v>
      </c>
      <c r="D88" s="6">
        <f>Summary!F675</f>
        <v>-1415903</v>
      </c>
      <c r="E88" s="7">
        <f>Summary!G675</f>
        <v>36</v>
      </c>
      <c r="F88" s="167">
        <f t="shared" si="4"/>
        <v>65.836799999999997</v>
      </c>
      <c r="G88" s="55">
        <f>Summary!H675</f>
        <v>6.9564361572265625</v>
      </c>
      <c r="H88" s="68">
        <f>Summary!I675</f>
        <v>630.39422607421875</v>
      </c>
      <c r="I88" s="68">
        <f t="shared" si="5"/>
        <v>285.94177779345705</v>
      </c>
      <c r="J88" s="14">
        <f>Summary!J675</f>
        <v>25</v>
      </c>
      <c r="K88" s="68">
        <f>Summary!K675</f>
        <v>108.53681182861328</v>
      </c>
      <c r="L88" s="68">
        <f t="shared" si="6"/>
        <v>49.231429550964357</v>
      </c>
      <c r="M88" s="14">
        <f>Summary!L675</f>
        <v>18</v>
      </c>
      <c r="N88" s="68">
        <f>Summary!M675</f>
        <v>4.95</v>
      </c>
      <c r="O88" s="69">
        <f>Summary!N675</f>
        <v>0</v>
      </c>
      <c r="P88" s="15">
        <f>Summary!O675</f>
        <v>0</v>
      </c>
    </row>
    <row r="89" spans="1:16" x14ac:dyDescent="0.2">
      <c r="A89" s="154">
        <f>IF(Summary!P676=1, Summary!A676,CONCATENATE((Summary!A676), "*"))</f>
        <v>4093</v>
      </c>
      <c r="B89" s="9">
        <f>Summary!D676</f>
        <v>43312</v>
      </c>
      <c r="C89" s="6">
        <f>Summary!E676</f>
        <v>594998</v>
      </c>
      <c r="D89" s="6">
        <f>Summary!F676</f>
        <v>-1421802</v>
      </c>
      <c r="E89" s="7">
        <f>Summary!G676</f>
        <v>50</v>
      </c>
      <c r="F89" s="167">
        <f t="shared" si="4"/>
        <v>91.44</v>
      </c>
      <c r="G89" s="55">
        <f>Summary!H676</f>
        <v>6.9564366340637207</v>
      </c>
      <c r="H89" s="68">
        <f>Summary!I676</f>
        <v>5793.92041015625</v>
      </c>
      <c r="I89" s="68">
        <f t="shared" si="5"/>
        <v>2628.0759466835939</v>
      </c>
      <c r="J89" s="14">
        <f>Summary!J676</f>
        <v>211</v>
      </c>
      <c r="K89" s="68">
        <f>Summary!K676</f>
        <v>367.4573974609375</v>
      </c>
      <c r="L89" s="68">
        <f t="shared" si="6"/>
        <v>166.67573582910157</v>
      </c>
      <c r="M89" s="14">
        <f>Summary!L676</f>
        <v>50</v>
      </c>
      <c r="N89" s="68">
        <f>Summary!M676</f>
        <v>0</v>
      </c>
      <c r="O89" s="69">
        <f>Summary!N676</f>
        <v>0</v>
      </c>
      <c r="P89" s="15">
        <f>Summary!O676</f>
        <v>4.95</v>
      </c>
    </row>
    <row r="90" spans="1:16" x14ac:dyDescent="0.2">
      <c r="A90" s="154">
        <f>IF(Summary!P677=1, Summary!A677,CONCATENATE((Summary!A677), "*"))</f>
        <v>4094</v>
      </c>
      <c r="B90" s="9">
        <f>Summary!D677</f>
        <v>43313</v>
      </c>
      <c r="C90" s="6">
        <f>Summary!E677</f>
        <v>595003</v>
      </c>
      <c r="D90" s="6">
        <f>Summary!F677</f>
        <v>-1423743</v>
      </c>
      <c r="E90" s="7">
        <f>Summary!G677</f>
        <v>84</v>
      </c>
      <c r="F90" s="167">
        <f t="shared" si="4"/>
        <v>153.61920000000001</v>
      </c>
      <c r="G90" s="55">
        <f>Summary!H677</f>
        <v>6.9564361572265625</v>
      </c>
      <c r="H90" s="68">
        <f>Summary!I677</f>
        <v>4382.31005859375</v>
      </c>
      <c r="I90" s="68">
        <f t="shared" si="5"/>
        <v>1987.7807840976561</v>
      </c>
      <c r="J90" s="14">
        <f>Summary!J677</f>
        <v>142</v>
      </c>
      <c r="K90" s="68">
        <f>Summary!K677</f>
        <v>71.523002624511719</v>
      </c>
      <c r="L90" s="68">
        <f t="shared" si="6"/>
        <v>32.442261806457516</v>
      </c>
      <c r="M90" s="14">
        <f>Summary!L677</f>
        <v>9</v>
      </c>
      <c r="N90" s="68">
        <f>Summary!M677</f>
        <v>0</v>
      </c>
      <c r="O90" s="69">
        <f>Summary!N677</f>
        <v>0</v>
      </c>
      <c r="P90" s="15">
        <f>Summary!O677</f>
        <v>0</v>
      </c>
    </row>
    <row r="91" spans="1:16" x14ac:dyDescent="0.2">
      <c r="A91" s="154">
        <f>IF(Summary!P678=1, Summary!A678,CONCATENATE((Summary!A678), "*"))</f>
        <v>4095</v>
      </c>
      <c r="B91" s="9">
        <f>Summary!D678</f>
        <v>43313</v>
      </c>
      <c r="C91" s="6">
        <f>Summary!E678</f>
        <v>595001</v>
      </c>
      <c r="D91" s="6">
        <f>Summary!F678</f>
        <v>-1425818</v>
      </c>
      <c r="E91" s="7">
        <f>Summary!G678</f>
        <v>94</v>
      </c>
      <c r="F91" s="167">
        <f t="shared" si="4"/>
        <v>171.90719999999999</v>
      </c>
      <c r="G91" s="55">
        <f>Summary!H678</f>
        <v>6.9564361572265625</v>
      </c>
      <c r="H91" s="68">
        <f>Summary!I678</f>
        <v>543.74383544921875</v>
      </c>
      <c r="I91" s="68">
        <f t="shared" si="5"/>
        <v>246.63785380908203</v>
      </c>
      <c r="J91" s="14">
        <f>Summary!J678</f>
        <v>18</v>
      </c>
      <c r="K91" s="68">
        <f>Summary!K678</f>
        <v>7.5388655662536621</v>
      </c>
      <c r="L91" s="68">
        <f t="shared" si="6"/>
        <v>3.4195691099281311</v>
      </c>
      <c r="M91" s="14">
        <f>Summary!L678</f>
        <v>1</v>
      </c>
      <c r="N91" s="68">
        <f>Summary!M678</f>
        <v>0</v>
      </c>
      <c r="O91" s="69">
        <f>Summary!N678</f>
        <v>0</v>
      </c>
      <c r="P91" s="15">
        <f>Summary!O678</f>
        <v>0</v>
      </c>
    </row>
    <row r="92" spans="1:16" x14ac:dyDescent="0.2">
      <c r="A92" s="154">
        <f>IF(Summary!P679=1, Summary!A679,CONCATENATE((Summary!A679), "*"))</f>
        <v>4096</v>
      </c>
      <c r="B92" s="9">
        <f>Summary!D679</f>
        <v>43314</v>
      </c>
      <c r="C92" s="6">
        <f>Summary!E679</f>
        <v>594999</v>
      </c>
      <c r="D92" s="6">
        <f>Summary!F679</f>
        <v>-1431815</v>
      </c>
      <c r="E92" s="7">
        <f>Summary!G679</f>
        <v>118</v>
      </c>
      <c r="F92" s="167">
        <f t="shared" si="4"/>
        <v>215.79839999999999</v>
      </c>
      <c r="G92" s="55">
        <f>Summary!H679</f>
        <v>6.9564361572265625</v>
      </c>
      <c r="H92" s="68">
        <f>Summary!I679</f>
        <v>894.75567626953125</v>
      </c>
      <c r="I92" s="68">
        <f t="shared" si="5"/>
        <v>405.85401671044923</v>
      </c>
      <c r="J92" s="14">
        <f>Summary!J679</f>
        <v>37</v>
      </c>
      <c r="K92" s="68">
        <f>Summary!K679</f>
        <v>61.120975494384766</v>
      </c>
      <c r="L92" s="68">
        <f t="shared" si="6"/>
        <v>27.723985516448973</v>
      </c>
      <c r="M92" s="14">
        <f>Summary!L679</f>
        <v>8</v>
      </c>
      <c r="N92" s="68">
        <f>Summary!M679</f>
        <v>44.55</v>
      </c>
      <c r="O92" s="69">
        <f>Summary!N679</f>
        <v>0</v>
      </c>
      <c r="P92" s="15">
        <f>Summary!O679</f>
        <v>0</v>
      </c>
    </row>
    <row r="93" spans="1:16" x14ac:dyDescent="0.2">
      <c r="A93" s="154">
        <f>IF(Summary!P680=1, Summary!A680,CONCATENATE((Summary!A680), "*"))</f>
        <v>4097</v>
      </c>
      <c r="B93" s="9">
        <f>Summary!D680</f>
        <v>43316</v>
      </c>
      <c r="C93" s="6">
        <f>Summary!E680</f>
        <v>595000</v>
      </c>
      <c r="D93" s="6">
        <f>Summary!F680</f>
        <v>-1433864</v>
      </c>
      <c r="E93" s="7">
        <f>Summary!G680</f>
        <v>153</v>
      </c>
      <c r="F93" s="167">
        <f t="shared" si="4"/>
        <v>279.8064</v>
      </c>
      <c r="G93" s="55">
        <f>Summary!H680</f>
        <v>6.9564366340637207</v>
      </c>
      <c r="H93" s="68">
        <f>Summary!I680</f>
        <v>400.35186767578125</v>
      </c>
      <c r="I93" s="68">
        <f t="shared" si="5"/>
        <v>181.59640436279295</v>
      </c>
      <c r="J93" s="14">
        <f>Summary!J680</f>
        <v>19</v>
      </c>
      <c r="K93" s="68">
        <f>Summary!K680</f>
        <v>28.841522216796875</v>
      </c>
      <c r="L93" s="68">
        <f t="shared" si="6"/>
        <v>13.082283745361329</v>
      </c>
      <c r="M93" s="14">
        <f>Summary!L680</f>
        <v>3</v>
      </c>
      <c r="N93" s="68">
        <f>Summary!M680</f>
        <v>24.75</v>
      </c>
      <c r="O93" s="69">
        <f>Summary!N680</f>
        <v>0</v>
      </c>
      <c r="P93" s="15">
        <f>Summary!O680</f>
        <v>24.75</v>
      </c>
    </row>
    <row r="94" spans="1:16" x14ac:dyDescent="0.2">
      <c r="A94" s="154">
        <f>IF(Summary!P681=1, Summary!A681,CONCATENATE((Summary!A681), "*"))</f>
        <v>4098</v>
      </c>
      <c r="B94" s="9">
        <f>Summary!D681</f>
        <v>43317</v>
      </c>
      <c r="C94" s="6">
        <f>Summary!E681</f>
        <v>595029</v>
      </c>
      <c r="D94" s="6">
        <f>Summary!F681</f>
        <v>-1435802</v>
      </c>
      <c r="E94" s="7">
        <f>Summary!G681</f>
        <v>50</v>
      </c>
      <c r="F94" s="167">
        <f t="shared" si="4"/>
        <v>91.44</v>
      </c>
      <c r="G94" s="55">
        <f>Summary!H681</f>
        <v>6.9564366340637207</v>
      </c>
      <c r="H94" s="68">
        <f>Summary!I681</f>
        <v>1571.0753173828125</v>
      </c>
      <c r="I94" s="68">
        <f t="shared" si="5"/>
        <v>712.62719536230463</v>
      </c>
      <c r="J94" s="14">
        <f>Summary!J681</f>
        <v>69</v>
      </c>
      <c r="K94" s="68">
        <f>Summary!K681</f>
        <v>427.60641479492187</v>
      </c>
      <c r="L94" s="68">
        <f t="shared" si="6"/>
        <v>193.95884889965819</v>
      </c>
      <c r="M94" s="14">
        <f>Summary!L681</f>
        <v>56</v>
      </c>
      <c r="N94" s="68">
        <f>Summary!M681</f>
        <v>0</v>
      </c>
      <c r="O94" s="69">
        <f>Summary!N681</f>
        <v>0</v>
      </c>
      <c r="P94" s="15">
        <f>Summary!O681</f>
        <v>0</v>
      </c>
    </row>
    <row r="95" spans="1:16" x14ac:dyDescent="0.2">
      <c r="A95" s="154">
        <f>IF(Summary!P682=1, Summary!A682,CONCATENATE((Summary!A682), "*"))</f>
        <v>4099</v>
      </c>
      <c r="B95" s="9">
        <f>Summary!D682</f>
        <v>43317</v>
      </c>
      <c r="C95" s="6">
        <f>Summary!E682</f>
        <v>594994</v>
      </c>
      <c r="D95" s="6">
        <f>Summary!F682</f>
        <v>-1441810</v>
      </c>
      <c r="E95" s="7">
        <f>Summary!G682</f>
        <v>34</v>
      </c>
      <c r="F95" s="167">
        <f t="shared" si="4"/>
        <v>62.179200000000002</v>
      </c>
      <c r="G95" s="55">
        <f>Summary!H682</f>
        <v>6.9564361572265625</v>
      </c>
      <c r="H95" s="68">
        <f>Summary!I682</f>
        <v>1266.26318359375</v>
      </c>
      <c r="I95" s="68">
        <f t="shared" si="5"/>
        <v>574.36684997265627</v>
      </c>
      <c r="J95" s="14">
        <f>Summary!J682</f>
        <v>50</v>
      </c>
      <c r="K95" s="68">
        <f>Summary!K682</f>
        <v>329.37203979492187</v>
      </c>
      <c r="L95" s="68">
        <f t="shared" si="6"/>
        <v>149.40052227465821</v>
      </c>
      <c r="M95" s="14">
        <f>Summary!L682</f>
        <v>53</v>
      </c>
      <c r="N95" s="68">
        <f>Summary!M682</f>
        <v>0</v>
      </c>
      <c r="O95" s="69">
        <f>Summary!N682</f>
        <v>29.7</v>
      </c>
      <c r="P95" s="15">
        <f>Summary!O682</f>
        <v>0</v>
      </c>
    </row>
    <row r="96" spans="1:16" x14ac:dyDescent="0.2">
      <c r="A96" s="154">
        <f>IF(Summary!P683=1, Summary!A683,CONCATENATE((Summary!A683), "*"))</f>
        <v>4100</v>
      </c>
      <c r="B96" s="9">
        <f>Summary!D683</f>
        <v>43313</v>
      </c>
      <c r="C96" s="6">
        <f>Summary!E683</f>
        <v>600022</v>
      </c>
      <c r="D96" s="6">
        <f>Summary!F683</f>
        <v>-1423889</v>
      </c>
      <c r="E96" s="7">
        <f>Summary!G683</f>
        <v>43</v>
      </c>
      <c r="F96" s="167">
        <f t="shared" si="4"/>
        <v>78.638400000000004</v>
      </c>
      <c r="G96" s="55">
        <f>Summary!H683</f>
        <v>6.9564366340637207</v>
      </c>
      <c r="H96" s="68">
        <f>Summary!I683</f>
        <v>1845.1893310546875</v>
      </c>
      <c r="I96" s="68">
        <f t="shared" si="5"/>
        <v>836.96311905175776</v>
      </c>
      <c r="J96" s="14">
        <f>Summary!J683</f>
        <v>64</v>
      </c>
      <c r="K96" s="68">
        <f>Summary!K683</f>
        <v>329.9345703125</v>
      </c>
      <c r="L96" s="68">
        <f t="shared" si="6"/>
        <v>149.6556816171875</v>
      </c>
      <c r="M96" s="14">
        <f>Summary!L683</f>
        <v>45</v>
      </c>
      <c r="N96" s="68">
        <f>Summary!M683</f>
        <v>0</v>
      </c>
      <c r="O96" s="69">
        <f>Summary!N683</f>
        <v>0</v>
      </c>
      <c r="P96" s="15">
        <f>Summary!O683</f>
        <v>0</v>
      </c>
    </row>
    <row r="97" spans="1:16" x14ac:dyDescent="0.2">
      <c r="A97" s="154">
        <f>IF(Summary!P684=1, Summary!A684,CONCATENATE((Summary!A684), "*"))</f>
        <v>4101</v>
      </c>
      <c r="B97" s="9">
        <f>Summary!D684</f>
        <v>43313</v>
      </c>
      <c r="C97" s="6">
        <f>Summary!E684</f>
        <v>600003</v>
      </c>
      <c r="D97" s="6">
        <f>Summary!F684</f>
        <v>-1425887</v>
      </c>
      <c r="E97" s="7">
        <f>Summary!G684</f>
        <v>61</v>
      </c>
      <c r="F97" s="167">
        <f t="shared" si="4"/>
        <v>111.5568</v>
      </c>
      <c r="G97" s="55">
        <f>Summary!H684</f>
        <v>6.9564366340637207</v>
      </c>
      <c r="H97" s="68">
        <f>Summary!I684</f>
        <v>825.7706298828125</v>
      </c>
      <c r="I97" s="68">
        <f t="shared" si="5"/>
        <v>374.56295154980467</v>
      </c>
      <c r="J97" s="14">
        <f>Summary!J684</f>
        <v>33</v>
      </c>
      <c r="K97" s="68">
        <f>Summary!K684</f>
        <v>92.111091613769531</v>
      </c>
      <c r="L97" s="68">
        <f t="shared" si="6"/>
        <v>41.78085426727295</v>
      </c>
      <c r="M97" s="14">
        <f>Summary!L684</f>
        <v>12</v>
      </c>
      <c r="N97" s="68">
        <f>Summary!M684</f>
        <v>0</v>
      </c>
      <c r="O97" s="69">
        <f>Summary!N684</f>
        <v>0</v>
      </c>
      <c r="P97" s="15">
        <f>Summary!O684</f>
        <v>0</v>
      </c>
    </row>
    <row r="98" spans="1:16" x14ac:dyDescent="0.2">
      <c r="A98" s="154">
        <f>IF(Summary!P685=1, Summary!A685,CONCATENATE((Summary!A685), "*"))</f>
        <v>4102</v>
      </c>
      <c r="B98" s="9">
        <f>Summary!D685</f>
        <v>43318</v>
      </c>
      <c r="C98" s="6">
        <f>Summary!E685</f>
        <v>592000</v>
      </c>
      <c r="D98" s="6">
        <f>Summary!F685</f>
        <v>-1461617</v>
      </c>
      <c r="E98" s="7">
        <f>Summary!G685</f>
        <v>151</v>
      </c>
      <c r="F98" s="167">
        <f t="shared" si="4"/>
        <v>276.14879999999999</v>
      </c>
      <c r="G98" s="55">
        <f>Summary!H685</f>
        <v>6.9564361572265625</v>
      </c>
      <c r="H98" s="68">
        <f>Summary!I685</f>
        <v>1001.9795532226562</v>
      </c>
      <c r="I98" s="68">
        <f t="shared" si="5"/>
        <v>454.48990950537109</v>
      </c>
      <c r="J98" s="14">
        <f>Summary!J685</f>
        <v>47</v>
      </c>
      <c r="K98" s="68">
        <f>Summary!K685</f>
        <v>83.24566650390625</v>
      </c>
      <c r="L98" s="68">
        <f t="shared" si="6"/>
        <v>37.759568360839843</v>
      </c>
      <c r="M98" s="14">
        <f>Summary!L685</f>
        <v>9</v>
      </c>
      <c r="N98" s="68">
        <f>Summary!M685</f>
        <v>49.5</v>
      </c>
      <c r="O98" s="69">
        <f>Summary!N685</f>
        <v>0</v>
      </c>
      <c r="P98" s="15">
        <f>Summary!O685</f>
        <v>74.25</v>
      </c>
    </row>
    <row r="99" spans="1:16" x14ac:dyDescent="0.2">
      <c r="A99" s="154">
        <f>IF(Summary!P686=1, Summary!A686,CONCATENATE((Summary!A686), "*"))</f>
        <v>4103</v>
      </c>
      <c r="B99" s="9">
        <f>Summary!D686</f>
        <v>43318</v>
      </c>
      <c r="C99" s="6">
        <f>Summary!E686</f>
        <v>592001</v>
      </c>
      <c r="D99" s="6">
        <f>Summary!F686</f>
        <v>-1463505</v>
      </c>
      <c r="E99" s="7">
        <f>Summary!G686</f>
        <v>79</v>
      </c>
      <c r="F99" s="167">
        <f t="shared" si="4"/>
        <v>144.4752</v>
      </c>
      <c r="G99" s="55">
        <f>Summary!H686</f>
        <v>6.88616943359375</v>
      </c>
      <c r="H99" s="68">
        <f>Summary!I686</f>
        <v>318.5865478515625</v>
      </c>
      <c r="I99" s="68">
        <f t="shared" si="5"/>
        <v>144.50830941308593</v>
      </c>
      <c r="J99" s="14">
        <f>Summary!J686</f>
        <v>19</v>
      </c>
      <c r="K99" s="68">
        <f>Summary!K686</f>
        <v>233.42915344238281</v>
      </c>
      <c r="L99" s="68">
        <f t="shared" si="6"/>
        <v>105.8815965682373</v>
      </c>
      <c r="M99" s="14">
        <f>Summary!L686</f>
        <v>28</v>
      </c>
      <c r="N99" s="68">
        <f>Summary!M686</f>
        <v>29.4</v>
      </c>
      <c r="O99" s="69">
        <f>Summary!N686</f>
        <v>0</v>
      </c>
      <c r="P99" s="15">
        <f>Summary!O686</f>
        <v>9.8000000000000007</v>
      </c>
    </row>
    <row r="100" spans="1:16" x14ac:dyDescent="0.2">
      <c r="A100" s="154">
        <f>IF(Summary!P687=1, Summary!A687,CONCATENATE((Summary!A687), "*"))</f>
        <v>4104</v>
      </c>
      <c r="B100" s="9">
        <f>Summary!D687</f>
        <v>43318</v>
      </c>
      <c r="C100" s="6">
        <f>Summary!E687</f>
        <v>591999</v>
      </c>
      <c r="D100" s="6">
        <f>Summary!F687</f>
        <v>-1465518</v>
      </c>
      <c r="E100" s="7">
        <f>Summary!G687</f>
        <v>103</v>
      </c>
      <c r="F100" s="167">
        <f t="shared" si="4"/>
        <v>188.3664</v>
      </c>
      <c r="G100" s="55">
        <f>Summary!H687</f>
        <v>6.9564361572265625</v>
      </c>
      <c r="H100" s="68">
        <f>Summary!I687</f>
        <v>540.70562744140625</v>
      </c>
      <c r="I100" s="68">
        <f t="shared" si="5"/>
        <v>245.25974696240235</v>
      </c>
      <c r="J100" s="14">
        <f>Summary!J687</f>
        <v>33</v>
      </c>
      <c r="K100" s="68">
        <f>Summary!K687</f>
        <v>99.058540344238281</v>
      </c>
      <c r="L100" s="68">
        <f t="shared" si="6"/>
        <v>44.932161431823729</v>
      </c>
      <c r="M100" s="14">
        <f>Summary!L687</f>
        <v>12</v>
      </c>
      <c r="N100" s="68">
        <f>Summary!M687</f>
        <v>14.85</v>
      </c>
      <c r="O100" s="69">
        <f>Summary!N687</f>
        <v>0</v>
      </c>
      <c r="P100" s="15">
        <f>Summary!O687</f>
        <v>0</v>
      </c>
    </row>
    <row r="101" spans="1:16" x14ac:dyDescent="0.2">
      <c r="A101" s="154">
        <f>IF(Summary!P688=1, Summary!A688,CONCATENATE((Summary!A688), "*"))</f>
        <v>4105</v>
      </c>
      <c r="B101" s="9">
        <f>Summary!D688</f>
        <v>43319</v>
      </c>
      <c r="C101" s="6">
        <f>Summary!E688</f>
        <v>592001</v>
      </c>
      <c r="D101" s="6">
        <f>Summary!F688</f>
        <v>-1471526</v>
      </c>
      <c r="E101" s="7">
        <f>Summary!G688</f>
        <v>100</v>
      </c>
      <c r="F101" s="167">
        <f t="shared" si="4"/>
        <v>182.88</v>
      </c>
      <c r="G101" s="55">
        <f>Summary!H688</f>
        <v>7.0267033576965332</v>
      </c>
      <c r="H101" s="68">
        <f>Summary!I688</f>
        <v>102.27115631103516</v>
      </c>
      <c r="I101" s="68">
        <f t="shared" si="5"/>
        <v>46.389378333435062</v>
      </c>
      <c r="J101" s="14">
        <f>Summary!J688</f>
        <v>6</v>
      </c>
      <c r="K101" s="68">
        <f>Summary!K688</f>
        <v>54.451313018798828</v>
      </c>
      <c r="L101" s="68">
        <f t="shared" si="6"/>
        <v>24.698679974822998</v>
      </c>
      <c r="M101" s="14">
        <f>Summary!L688</f>
        <v>6</v>
      </c>
      <c r="N101" s="68">
        <f>Summary!M688</f>
        <v>15</v>
      </c>
      <c r="O101" s="69">
        <f>Summary!N688</f>
        <v>0</v>
      </c>
      <c r="P101" s="15">
        <f>Summary!O688</f>
        <v>0</v>
      </c>
    </row>
    <row r="102" spans="1:16" x14ac:dyDescent="0.2">
      <c r="A102" s="154">
        <f>IF(Summary!P689=1, Summary!A689,CONCATENATE((Summary!A689), "*"))</f>
        <v>4106</v>
      </c>
      <c r="B102" s="9">
        <f>Summary!D689</f>
        <v>43331</v>
      </c>
      <c r="C102" s="6">
        <f>Summary!E689</f>
        <v>592999</v>
      </c>
      <c r="D102" s="6">
        <f>Summary!F689</f>
        <v>-1451633</v>
      </c>
      <c r="E102" s="7">
        <f>Summary!G689</f>
        <v>73</v>
      </c>
      <c r="F102" s="167">
        <f t="shared" si="4"/>
        <v>133.50239999999999</v>
      </c>
      <c r="G102" s="55">
        <f>Summary!H689</f>
        <v>6.9564361572265625</v>
      </c>
      <c r="H102" s="68">
        <f>Summary!I689</f>
        <v>2108.767578125</v>
      </c>
      <c r="I102" s="68">
        <f t="shared" si="5"/>
        <v>956.52010329687494</v>
      </c>
      <c r="J102" s="14">
        <f>Summary!J689</f>
        <v>99</v>
      </c>
      <c r="K102" s="68">
        <f>Summary!K689</f>
        <v>403.76986694335937</v>
      </c>
      <c r="L102" s="68">
        <f t="shared" si="6"/>
        <v>183.14678148657225</v>
      </c>
      <c r="M102" s="14">
        <f>Summary!L689</f>
        <v>54</v>
      </c>
      <c r="N102" s="68">
        <f>Summary!M689</f>
        <v>0</v>
      </c>
      <c r="O102" s="69">
        <f>Summary!N689</f>
        <v>0</v>
      </c>
      <c r="P102" s="15">
        <f>Summary!O689</f>
        <v>84.15</v>
      </c>
    </row>
    <row r="103" spans="1:16" x14ac:dyDescent="0.2">
      <c r="A103" s="154">
        <f>IF(Summary!P690=1, Summary!A690,CONCATENATE((Summary!A690), "*"))</f>
        <v>4107</v>
      </c>
      <c r="B103" s="9">
        <f>Summary!D690</f>
        <v>43331</v>
      </c>
      <c r="C103" s="6">
        <f>Summary!E690</f>
        <v>593000</v>
      </c>
      <c r="D103" s="6">
        <f>Summary!F690</f>
        <v>-1455516</v>
      </c>
      <c r="E103" s="7">
        <f>Summary!G690</f>
        <v>92</v>
      </c>
      <c r="F103" s="167">
        <f t="shared" si="4"/>
        <v>168.24959999999999</v>
      </c>
      <c r="G103" s="55">
        <f>Summary!H690</f>
        <v>6.9564366340637207</v>
      </c>
      <c r="H103" s="68">
        <f>Summary!I690</f>
        <v>3465.742431640625</v>
      </c>
      <c r="I103" s="68">
        <f t="shared" si="5"/>
        <v>1572.0330410527345</v>
      </c>
      <c r="J103" s="14">
        <f>Summary!J690</f>
        <v>219</v>
      </c>
      <c r="K103" s="68">
        <f>Summary!K690</f>
        <v>226.36659240722656</v>
      </c>
      <c r="L103" s="68">
        <f t="shared" si="6"/>
        <v>102.67807538317871</v>
      </c>
      <c r="M103" s="14">
        <f>Summary!L690</f>
        <v>24</v>
      </c>
      <c r="N103" s="68">
        <f>Summary!M690</f>
        <v>4.95</v>
      </c>
      <c r="O103" s="69">
        <f>Summary!N690</f>
        <v>0</v>
      </c>
      <c r="P103" s="15">
        <f>Summary!O690</f>
        <v>0</v>
      </c>
    </row>
    <row r="104" spans="1:16" x14ac:dyDescent="0.2">
      <c r="A104" s="155">
        <f>IF(Summary!P691=1, Summary!A691,CONCATENATE((Summary!A691), "*"))</f>
        <v>4108</v>
      </c>
      <c r="B104" s="93">
        <f>Summary!D691</f>
        <v>43317</v>
      </c>
      <c r="C104" s="94">
        <f>Summary!E691</f>
        <v>593000</v>
      </c>
      <c r="D104" s="94">
        <f>Summary!F691</f>
        <v>-1463476</v>
      </c>
      <c r="E104" s="47">
        <f>Summary!G691</f>
        <v>50</v>
      </c>
      <c r="F104" s="168">
        <f t="shared" si="4"/>
        <v>91.44</v>
      </c>
      <c r="G104" s="95">
        <f>Summary!H691</f>
        <v>6.9564361572265625</v>
      </c>
      <c r="H104" s="98">
        <f>Summary!I691</f>
        <v>690.75579833984375</v>
      </c>
      <c r="I104" s="98">
        <f t="shared" si="5"/>
        <v>313.32130408056639</v>
      </c>
      <c r="J104" s="97">
        <f>Summary!J691</f>
        <v>25</v>
      </c>
      <c r="K104" s="98">
        <f>Summary!K691</f>
        <v>729.369384765625</v>
      </c>
      <c r="L104" s="98">
        <f t="shared" si="6"/>
        <v>330.83611797460935</v>
      </c>
      <c r="M104" s="97">
        <f>Summary!L691</f>
        <v>111</v>
      </c>
      <c r="N104" s="98">
        <f>Summary!M691</f>
        <v>0</v>
      </c>
      <c r="O104" s="99">
        <f>Summary!N691</f>
        <v>0</v>
      </c>
      <c r="P104" s="100">
        <f>Summary!O691</f>
        <v>4.95</v>
      </c>
    </row>
    <row r="105" spans="1:16" x14ac:dyDescent="0.2">
      <c r="A105" s="154">
        <f>IF(Summary!P692=1, Summary!A692,CONCATENATE((Summary!A692), "*"))</f>
        <v>4109</v>
      </c>
      <c r="B105" s="9">
        <f>Summary!D692</f>
        <v>43317</v>
      </c>
      <c r="C105" s="6">
        <f>Summary!E692</f>
        <v>593001</v>
      </c>
      <c r="D105" s="6">
        <f>Summary!F692</f>
        <v>-1465412</v>
      </c>
      <c r="E105" s="7">
        <f>Summary!G692</f>
        <v>102</v>
      </c>
      <c r="F105" s="167">
        <f t="shared" si="4"/>
        <v>186.5376</v>
      </c>
      <c r="G105" s="55">
        <f>Summary!H692</f>
        <v>6.9564361572265625</v>
      </c>
      <c r="H105" s="68">
        <f>Summary!I692</f>
        <v>13.812229156494141</v>
      </c>
      <c r="I105" s="68">
        <f t="shared" si="5"/>
        <v>6.2651166475524898</v>
      </c>
      <c r="J105" s="14">
        <f>Summary!J692</f>
        <v>1</v>
      </c>
      <c r="K105" s="68">
        <f>Summary!K692</f>
        <v>0</v>
      </c>
      <c r="L105" s="68">
        <f t="shared" si="6"/>
        <v>0</v>
      </c>
      <c r="M105" s="14">
        <f>Summary!L692</f>
        <v>0</v>
      </c>
      <c r="N105" s="68">
        <f>Summary!M692</f>
        <v>14.85</v>
      </c>
      <c r="O105" s="69">
        <f>Summary!N692</f>
        <v>0</v>
      </c>
      <c r="P105" s="15">
        <f>Summary!O692</f>
        <v>0</v>
      </c>
    </row>
    <row r="106" spans="1:16" x14ac:dyDescent="0.2">
      <c r="A106" s="154">
        <f>IF(Summary!P693=1, Summary!A693,CONCATENATE((Summary!A693), "*"))</f>
        <v>4110</v>
      </c>
      <c r="B106" s="9">
        <f>Summary!D693</f>
        <v>43319</v>
      </c>
      <c r="C106" s="6">
        <f>Summary!E693</f>
        <v>592999</v>
      </c>
      <c r="D106" s="6">
        <f>Summary!F693</f>
        <v>-1471418</v>
      </c>
      <c r="E106" s="7">
        <f>Summary!G693</f>
        <v>117</v>
      </c>
      <c r="F106" s="167">
        <f t="shared" si="4"/>
        <v>213.96959999999999</v>
      </c>
      <c r="G106" s="55">
        <f>Summary!H693</f>
        <v>7.0267033576965332</v>
      </c>
      <c r="H106" s="68">
        <f>Summary!I693</f>
        <v>22.867128372192383</v>
      </c>
      <c r="I106" s="68">
        <f t="shared" si="5"/>
        <v>10.372346492599487</v>
      </c>
      <c r="J106" s="14">
        <f>Summary!J693</f>
        <v>2</v>
      </c>
      <c r="K106" s="68">
        <f>Summary!K693</f>
        <v>0</v>
      </c>
      <c r="L106" s="68">
        <f t="shared" si="6"/>
        <v>0</v>
      </c>
      <c r="M106" s="14">
        <f>Summary!L693</f>
        <v>0</v>
      </c>
      <c r="N106" s="68">
        <f>Summary!M693</f>
        <v>5</v>
      </c>
      <c r="O106" s="69">
        <f>Summary!N693</f>
        <v>0</v>
      </c>
      <c r="P106" s="15">
        <f>Summary!O693</f>
        <v>0</v>
      </c>
    </row>
    <row r="107" spans="1:16" x14ac:dyDescent="0.2">
      <c r="A107" s="154">
        <f>IF(Summary!P694=1, Summary!A694,CONCATENATE((Summary!A694), "*"))</f>
        <v>4111</v>
      </c>
      <c r="B107" s="9">
        <f>Summary!D694</f>
        <v>43319</v>
      </c>
      <c r="C107" s="6">
        <f>Summary!E694</f>
        <v>593000</v>
      </c>
      <c r="D107" s="6">
        <f>Summary!F694</f>
        <v>-1473434</v>
      </c>
      <c r="E107" s="7">
        <f>Summary!G694</f>
        <v>62</v>
      </c>
      <c r="F107" s="167">
        <f t="shared" si="4"/>
        <v>113.3856</v>
      </c>
      <c r="G107" s="55">
        <f>Summary!H694</f>
        <v>7.0267033576965332</v>
      </c>
      <c r="H107" s="68">
        <f>Summary!I694</f>
        <v>224.73655700683594</v>
      </c>
      <c r="I107" s="68">
        <f t="shared" si="5"/>
        <v>101.93870436584473</v>
      </c>
      <c r="J107" s="14">
        <f>Summary!J694</f>
        <v>12</v>
      </c>
      <c r="K107" s="68">
        <f>Summary!K694</f>
        <v>65.59521484375</v>
      </c>
      <c r="L107" s="68">
        <f t="shared" si="6"/>
        <v>29.753464691406251</v>
      </c>
      <c r="M107" s="14">
        <f>Summary!L694</f>
        <v>8</v>
      </c>
      <c r="N107" s="68">
        <f>Summary!M694</f>
        <v>0</v>
      </c>
      <c r="O107" s="69">
        <f>Summary!N694</f>
        <v>0</v>
      </c>
      <c r="P107" s="15">
        <f>Summary!O694</f>
        <v>0</v>
      </c>
    </row>
    <row r="108" spans="1:16" x14ac:dyDescent="0.2">
      <c r="A108" s="154">
        <f>IF(Summary!P695=1, Summary!A695,CONCATENATE((Summary!A695), "*"))</f>
        <v>4112</v>
      </c>
      <c r="B108" s="9">
        <f>Summary!D695</f>
        <v>43331</v>
      </c>
      <c r="C108" s="6">
        <f>Summary!E695</f>
        <v>593999</v>
      </c>
      <c r="D108" s="6">
        <f>Summary!F695</f>
        <v>-1453434</v>
      </c>
      <c r="E108" s="7">
        <f>Summary!G695</f>
        <v>57</v>
      </c>
      <c r="F108" s="167">
        <f t="shared" si="4"/>
        <v>104.24160000000001</v>
      </c>
      <c r="G108" s="55">
        <f>Summary!H695</f>
        <v>6.9564361572265625</v>
      </c>
      <c r="H108" s="68">
        <f>Summary!I695</f>
        <v>466.33502197265625</v>
      </c>
      <c r="I108" s="68">
        <f t="shared" si="5"/>
        <v>211.52583528662109</v>
      </c>
      <c r="J108" s="14">
        <f>Summary!J695</f>
        <v>25</v>
      </c>
      <c r="K108" s="68">
        <f>Summary!K695</f>
        <v>146.60771179199219</v>
      </c>
      <c r="L108" s="68">
        <f t="shared" si="6"/>
        <v>66.500085207153319</v>
      </c>
      <c r="M108" s="14">
        <f>Summary!L695</f>
        <v>17</v>
      </c>
      <c r="N108" s="68">
        <f>Summary!M695</f>
        <v>4.95</v>
      </c>
      <c r="O108" s="69">
        <f>Summary!N695</f>
        <v>0</v>
      </c>
      <c r="P108" s="15">
        <f>Summary!O695</f>
        <v>0</v>
      </c>
    </row>
    <row r="109" spans="1:16" x14ac:dyDescent="0.2">
      <c r="A109" s="154">
        <f>IF(Summary!P696=1, Summary!A696,CONCATENATE((Summary!A696), "*"))</f>
        <v>4113</v>
      </c>
      <c r="B109" s="9">
        <f>Summary!D696</f>
        <v>43332</v>
      </c>
      <c r="C109" s="6">
        <f>Summary!E696</f>
        <v>594000</v>
      </c>
      <c r="D109" s="6">
        <f>Summary!F696</f>
        <v>-1455423</v>
      </c>
      <c r="E109" s="7">
        <f>Summary!G696</f>
        <v>43</v>
      </c>
      <c r="F109" s="167">
        <f t="shared" si="4"/>
        <v>78.638400000000004</v>
      </c>
      <c r="G109" s="55">
        <f>Summary!H696</f>
        <v>6.9564366340637207</v>
      </c>
      <c r="H109" s="68">
        <f>Summary!I696</f>
        <v>2890.289794921875</v>
      </c>
      <c r="I109" s="68">
        <f t="shared" si="5"/>
        <v>1311.0123286582032</v>
      </c>
      <c r="J109" s="14">
        <f>Summary!J696</f>
        <v>108</v>
      </c>
      <c r="K109" s="68">
        <f>Summary!K696</f>
        <v>838.57855224609375</v>
      </c>
      <c r="L109" s="68">
        <f t="shared" si="6"/>
        <v>380.37252267041015</v>
      </c>
      <c r="M109" s="14">
        <f>Summary!L696</f>
        <v>109</v>
      </c>
      <c r="N109" s="68">
        <f>Summary!M696</f>
        <v>9.9</v>
      </c>
      <c r="O109" s="69">
        <f>Summary!N696</f>
        <v>0</v>
      </c>
      <c r="P109" s="15">
        <f>Summary!O696</f>
        <v>4.95</v>
      </c>
    </row>
    <row r="110" spans="1:16" x14ac:dyDescent="0.2">
      <c r="A110" s="154">
        <f>IF(Summary!P697=1, Summary!A697,CONCATENATE((Summary!A697), "*"))</f>
        <v>4114</v>
      </c>
      <c r="B110" s="9">
        <f>Summary!D697</f>
        <v>43332</v>
      </c>
      <c r="C110" s="6">
        <f>Summary!E697</f>
        <v>594001</v>
      </c>
      <c r="D110" s="6">
        <f>Summary!F697</f>
        <v>-1461416</v>
      </c>
      <c r="E110" s="7">
        <f>Summary!G697</f>
        <v>45</v>
      </c>
      <c r="F110" s="167">
        <f t="shared" si="4"/>
        <v>82.295999999999992</v>
      </c>
      <c r="G110" s="55">
        <f>Summary!H697</f>
        <v>6.9564361572265625</v>
      </c>
      <c r="H110" s="68">
        <f>Summary!I697</f>
        <v>321.7332763671875</v>
      </c>
      <c r="I110" s="68">
        <f t="shared" si="5"/>
        <v>145.93564029394531</v>
      </c>
      <c r="J110" s="14">
        <f>Summary!J697</f>
        <v>16</v>
      </c>
      <c r="K110" s="68">
        <f>Summary!K697</f>
        <v>326.24249267578125</v>
      </c>
      <c r="L110" s="68">
        <f t="shared" si="6"/>
        <v>147.98098473779297</v>
      </c>
      <c r="M110" s="14">
        <f>Summary!L697</f>
        <v>50</v>
      </c>
      <c r="N110" s="68">
        <f>Summary!M697</f>
        <v>0</v>
      </c>
      <c r="O110" s="69">
        <f>Summary!N697</f>
        <v>0</v>
      </c>
      <c r="P110" s="15">
        <f>Summary!O697</f>
        <v>0</v>
      </c>
    </row>
    <row r="111" spans="1:16" x14ac:dyDescent="0.2">
      <c r="A111" s="154">
        <f>IF(Summary!P698=1, Summary!A698,CONCATENATE((Summary!A698), "*"))</f>
        <v>4115</v>
      </c>
      <c r="B111" s="9">
        <f>Summary!D698</f>
        <v>43317</v>
      </c>
      <c r="C111" s="6">
        <f>Summary!E698</f>
        <v>594002</v>
      </c>
      <c r="D111" s="6">
        <f>Summary!F698</f>
        <v>-1463427</v>
      </c>
      <c r="E111" s="7">
        <f>Summary!G698</f>
        <v>47</v>
      </c>
      <c r="F111" s="167">
        <f t="shared" si="4"/>
        <v>85.953599999999994</v>
      </c>
      <c r="G111" s="55">
        <f>Summary!H698</f>
        <v>6.9564366340637207</v>
      </c>
      <c r="H111" s="68">
        <f>Summary!I698</f>
        <v>3637.098388671875</v>
      </c>
      <c r="I111" s="68">
        <f t="shared" si="5"/>
        <v>1649.758732314453</v>
      </c>
      <c r="J111" s="14">
        <f>Summary!J698</f>
        <v>134</v>
      </c>
      <c r="K111" s="68">
        <f>Summary!K698</f>
        <v>718.89276123046875</v>
      </c>
      <c r="L111" s="68">
        <f t="shared" si="6"/>
        <v>326.08400535205078</v>
      </c>
      <c r="M111" s="14">
        <f>Summary!L698</f>
        <v>99</v>
      </c>
      <c r="N111" s="68">
        <f>Summary!M698</f>
        <v>0</v>
      </c>
      <c r="O111" s="69">
        <f>Summary!N698</f>
        <v>4.95</v>
      </c>
      <c r="P111" s="15">
        <f>Summary!O698</f>
        <v>9.9</v>
      </c>
    </row>
    <row r="112" spans="1:16" x14ac:dyDescent="0.2">
      <c r="A112" s="154">
        <f>IF(Summary!P699=1, Summary!A699,CONCATENATE((Summary!A699), "*"))</f>
        <v>4116</v>
      </c>
      <c r="B112" s="9">
        <f>Summary!D699</f>
        <v>43317</v>
      </c>
      <c r="C112" s="6">
        <f>Summary!E699</f>
        <v>594001</v>
      </c>
      <c r="D112" s="6">
        <f>Summary!F699</f>
        <v>-1465303</v>
      </c>
      <c r="E112" s="7">
        <f>Summary!G699</f>
        <v>59</v>
      </c>
      <c r="F112" s="167">
        <f t="shared" si="4"/>
        <v>107.89919999999999</v>
      </c>
      <c r="G112" s="55">
        <f>Summary!H699</f>
        <v>7.0267033576965332</v>
      </c>
      <c r="H112" s="68">
        <f>Summary!I699</f>
        <v>0</v>
      </c>
      <c r="I112" s="68">
        <f t="shared" si="5"/>
        <v>0</v>
      </c>
      <c r="J112" s="14">
        <f>Summary!J699</f>
        <v>0</v>
      </c>
      <c r="K112" s="68">
        <f>Summary!K699</f>
        <v>10.559208869934082</v>
      </c>
      <c r="L112" s="68">
        <f t="shared" si="6"/>
        <v>4.7895726697311405</v>
      </c>
      <c r="M112" s="14">
        <f>Summary!L699</f>
        <v>1</v>
      </c>
      <c r="N112" s="68">
        <f>Summary!M699</f>
        <v>5</v>
      </c>
      <c r="O112" s="69">
        <f>Summary!N699</f>
        <v>0</v>
      </c>
      <c r="P112" s="15">
        <f>Summary!O699</f>
        <v>0</v>
      </c>
    </row>
    <row r="113" spans="1:16" x14ac:dyDescent="0.2">
      <c r="A113" s="154">
        <f>IF(Summary!P700=1, Summary!A700,CONCATENATE((Summary!A700), "*"))</f>
        <v>4117</v>
      </c>
      <c r="B113" s="9">
        <f>Summary!D700</f>
        <v>43313</v>
      </c>
      <c r="C113" s="6">
        <f>Summary!E700</f>
        <v>593999</v>
      </c>
      <c r="D113" s="6">
        <f>Summary!F700</f>
        <v>-1471328</v>
      </c>
      <c r="E113" s="7">
        <f>Summary!G700</f>
        <v>94</v>
      </c>
      <c r="F113" s="167">
        <f t="shared" si="4"/>
        <v>171.90719999999999</v>
      </c>
      <c r="G113" s="55">
        <f>Summary!H700</f>
        <v>7.0267033576965332</v>
      </c>
      <c r="H113" s="68">
        <f>Summary!I700</f>
        <v>1558.6446533203125</v>
      </c>
      <c r="I113" s="68">
        <f t="shared" si="5"/>
        <v>706.98874558886723</v>
      </c>
      <c r="J113" s="14">
        <f>Summary!J700</f>
        <v>91</v>
      </c>
      <c r="K113" s="68">
        <f>Summary!K700</f>
        <v>190.50135803222656</v>
      </c>
      <c r="L113" s="68">
        <f t="shared" si="6"/>
        <v>86.40989199255371</v>
      </c>
      <c r="M113" s="14">
        <f>Summary!L700</f>
        <v>20</v>
      </c>
      <c r="N113" s="68">
        <f>Summary!M700</f>
        <v>0</v>
      </c>
      <c r="O113" s="69">
        <f>Summary!N700</f>
        <v>0</v>
      </c>
      <c r="P113" s="15">
        <f>Summary!O700</f>
        <v>40</v>
      </c>
    </row>
    <row r="114" spans="1:16" x14ac:dyDescent="0.2">
      <c r="A114" s="154">
        <f>IF(Summary!P701=1, Summary!A701,CONCATENATE((Summary!A701), "*"))</f>
        <v>4118</v>
      </c>
      <c r="B114" s="9">
        <f>Summary!D701</f>
        <v>43313</v>
      </c>
      <c r="C114" s="6">
        <f>Summary!E701</f>
        <v>594001</v>
      </c>
      <c r="D114" s="6">
        <f>Summary!F701</f>
        <v>-1473294</v>
      </c>
      <c r="E114" s="7">
        <f>Summary!G701</f>
        <v>65</v>
      </c>
      <c r="F114" s="167">
        <f t="shared" si="4"/>
        <v>118.872</v>
      </c>
      <c r="G114" s="55">
        <f>Summary!H701</f>
        <v>6.9564361572265625</v>
      </c>
      <c r="H114" s="68">
        <f>Summary!I701</f>
        <v>246.4559326171875</v>
      </c>
      <c r="I114" s="68">
        <f t="shared" si="5"/>
        <v>111.79043938769532</v>
      </c>
      <c r="J114" s="14">
        <f>Summary!J701</f>
        <v>13</v>
      </c>
      <c r="K114" s="68">
        <f>Summary!K701</f>
        <v>62.658721923828125</v>
      </c>
      <c r="L114" s="68">
        <f t="shared" si="6"/>
        <v>28.421494994873047</v>
      </c>
      <c r="M114" s="14">
        <f>Summary!L701</f>
        <v>9</v>
      </c>
      <c r="N114" s="68">
        <f>Summary!M701</f>
        <v>0</v>
      </c>
      <c r="O114" s="69">
        <f>Summary!N701</f>
        <v>0</v>
      </c>
      <c r="P114" s="15">
        <f>Summary!O701</f>
        <v>0</v>
      </c>
    </row>
    <row r="115" spans="1:16" x14ac:dyDescent="0.2">
      <c r="A115" s="154">
        <f>IF(Summary!P702=1, Summary!A702,CONCATENATE((Summary!A702), "*"))</f>
        <v>4119</v>
      </c>
      <c r="B115" s="9">
        <f>Summary!D702</f>
        <v>43330</v>
      </c>
      <c r="C115" s="6">
        <f>Summary!E702</f>
        <v>594999</v>
      </c>
      <c r="D115" s="6">
        <f>Summary!F702</f>
        <v>-1445804</v>
      </c>
      <c r="E115" s="7">
        <f>Summary!G702</f>
        <v>108</v>
      </c>
      <c r="F115" s="167">
        <f t="shared" si="4"/>
        <v>197.5104</v>
      </c>
      <c r="G115" s="55">
        <f>Summary!H702</f>
        <v>6.9564361572265625</v>
      </c>
      <c r="H115" s="68">
        <f>Summary!I702</f>
        <v>1729.7354736328125</v>
      </c>
      <c r="I115" s="68">
        <f t="shared" si="5"/>
        <v>784.59417295605465</v>
      </c>
      <c r="J115" s="14">
        <f>Summary!J702</f>
        <v>74</v>
      </c>
      <c r="K115" s="68">
        <f>Summary!K702</f>
        <v>240.27151489257812</v>
      </c>
      <c r="L115" s="68">
        <f t="shared" si="6"/>
        <v>108.98523698315429</v>
      </c>
      <c r="M115" s="14">
        <f>Summary!L702</f>
        <v>33</v>
      </c>
      <c r="N115" s="68">
        <f>Summary!M702</f>
        <v>9.9</v>
      </c>
      <c r="O115" s="69">
        <f>Summary!N702</f>
        <v>59.4</v>
      </c>
      <c r="P115" s="15">
        <f>Summary!O702</f>
        <v>0</v>
      </c>
    </row>
    <row r="116" spans="1:16" x14ac:dyDescent="0.2">
      <c r="A116" s="154">
        <f>IF(Summary!P703=1, Summary!A703,CONCATENATE((Summary!A703), "*"))</f>
        <v>4120</v>
      </c>
      <c r="B116" s="9">
        <f>Summary!D703</f>
        <v>43332</v>
      </c>
      <c r="C116" s="6">
        <f>Summary!E703</f>
        <v>595000</v>
      </c>
      <c r="D116" s="6">
        <f>Summary!F703</f>
        <v>-1455306</v>
      </c>
      <c r="E116" s="7">
        <f>Summary!G703</f>
        <v>56</v>
      </c>
      <c r="F116" s="167">
        <f t="shared" si="4"/>
        <v>102.4128</v>
      </c>
      <c r="G116" s="55">
        <f>Summary!H703</f>
        <v>7.0267033576965332</v>
      </c>
      <c r="H116" s="68">
        <f>Summary!I703</f>
        <v>138.75436401367187</v>
      </c>
      <c r="I116" s="68">
        <f t="shared" si="5"/>
        <v>62.937869481689454</v>
      </c>
      <c r="J116" s="14">
        <f>Summary!J703</f>
        <v>8</v>
      </c>
      <c r="K116" s="68">
        <f>Summary!K703</f>
        <v>53.870456695556641</v>
      </c>
      <c r="L116" s="68">
        <f t="shared" si="6"/>
        <v>24.435208193450926</v>
      </c>
      <c r="M116" s="14">
        <f>Summary!L703</f>
        <v>7</v>
      </c>
      <c r="N116" s="68">
        <f>Summary!M703</f>
        <v>5</v>
      </c>
      <c r="O116" s="69">
        <f>Summary!N703</f>
        <v>0</v>
      </c>
      <c r="P116" s="15">
        <f>Summary!O703</f>
        <v>0</v>
      </c>
    </row>
    <row r="117" spans="1:16" x14ac:dyDescent="0.2">
      <c r="A117" s="154">
        <f>IF(Summary!P704=1, Summary!A704,CONCATENATE((Summary!A704), "*"))</f>
        <v>4121</v>
      </c>
      <c r="B117" s="9">
        <f>Summary!D704</f>
        <v>43332</v>
      </c>
      <c r="C117" s="6">
        <f>Summary!E704</f>
        <v>595001</v>
      </c>
      <c r="D117" s="6">
        <f>Summary!F704</f>
        <v>-1461303</v>
      </c>
      <c r="E117" s="7">
        <f>Summary!G704</f>
        <v>34</v>
      </c>
      <c r="F117" s="167">
        <f t="shared" ref="F117:F180" si="7">E117*1.8288</f>
        <v>62.179200000000002</v>
      </c>
      <c r="G117" s="55">
        <f>Summary!H704</f>
        <v>7.0267033576965332</v>
      </c>
      <c r="H117" s="68">
        <f>Summary!I704</f>
        <v>1391.68701171875</v>
      </c>
      <c r="I117" s="68">
        <f t="shared" si="5"/>
        <v>631.2580950195312</v>
      </c>
      <c r="J117" s="14">
        <f>Summary!J704</f>
        <v>52</v>
      </c>
      <c r="K117" s="68">
        <f>Summary!K704</f>
        <v>492.742919921875</v>
      </c>
      <c r="L117" s="68">
        <f t="shared" si="6"/>
        <v>223.50424653320312</v>
      </c>
      <c r="M117" s="14">
        <f>Summary!L704</f>
        <v>77</v>
      </c>
      <c r="N117" s="68">
        <f>Summary!M704</f>
        <v>0</v>
      </c>
      <c r="O117" s="69">
        <f>Summary!N704</f>
        <v>0</v>
      </c>
      <c r="P117" s="15">
        <f>Summary!O704</f>
        <v>10</v>
      </c>
    </row>
    <row r="118" spans="1:16" x14ac:dyDescent="0.2">
      <c r="A118" s="154">
        <f>IF(Summary!P705=1, Summary!A705,CONCATENATE((Summary!A705), "*"))</f>
        <v>4122</v>
      </c>
      <c r="B118" s="9">
        <f>Summary!D705</f>
        <v>43316</v>
      </c>
      <c r="C118" s="6">
        <f>Summary!E705</f>
        <v>595001</v>
      </c>
      <c r="D118" s="6">
        <f>Summary!F705</f>
        <v>-1463304</v>
      </c>
      <c r="E118" s="7">
        <f>Summary!G705</f>
        <v>38</v>
      </c>
      <c r="F118" s="167">
        <f t="shared" si="7"/>
        <v>69.494399999999999</v>
      </c>
      <c r="G118" s="55">
        <f>Summary!H705</f>
        <v>6.9564361572265625</v>
      </c>
      <c r="H118" s="68">
        <f>Summary!I705</f>
        <v>1615.7342529296875</v>
      </c>
      <c r="I118" s="68">
        <f t="shared" si="5"/>
        <v>732.88413125488285</v>
      </c>
      <c r="J118" s="14">
        <f>Summary!J705</f>
        <v>52</v>
      </c>
      <c r="K118" s="68">
        <f>Summary!K705</f>
        <v>274.75067138671875</v>
      </c>
      <c r="L118" s="68">
        <f t="shared" si="6"/>
        <v>124.62470653564453</v>
      </c>
      <c r="M118" s="14">
        <f>Summary!L705</f>
        <v>38</v>
      </c>
      <c r="N118" s="68">
        <f>Summary!M705</f>
        <v>0</v>
      </c>
      <c r="O118" s="69">
        <f>Summary!N705</f>
        <v>0</v>
      </c>
      <c r="P118" s="15">
        <f>Summary!O705</f>
        <v>0</v>
      </c>
    </row>
    <row r="119" spans="1:16" x14ac:dyDescent="0.2">
      <c r="A119" s="154">
        <f>IF(Summary!P706=1, Summary!A706,CONCATENATE((Summary!A706), "*"))</f>
        <v>4123</v>
      </c>
      <c r="B119" s="9">
        <f>Summary!D706</f>
        <v>43314</v>
      </c>
      <c r="C119" s="6">
        <f>Summary!E706</f>
        <v>594999</v>
      </c>
      <c r="D119" s="6">
        <f>Summary!F706</f>
        <v>-1465307</v>
      </c>
      <c r="E119" s="7">
        <f>Summary!G706</f>
        <v>42</v>
      </c>
      <c r="F119" s="167">
        <f t="shared" si="7"/>
        <v>76.809600000000003</v>
      </c>
      <c r="G119" s="55">
        <f>Summary!H706</f>
        <v>7.0267033576965332</v>
      </c>
      <c r="H119" s="68">
        <f>Summary!I706</f>
        <v>1362.768798828125</v>
      </c>
      <c r="I119" s="68">
        <f t="shared" si="5"/>
        <v>618.14102499804687</v>
      </c>
      <c r="J119" s="14">
        <f>Summary!J706</f>
        <v>67</v>
      </c>
      <c r="K119" s="68">
        <f>Summary!K706</f>
        <v>612.3388671875</v>
      </c>
      <c r="L119" s="68">
        <f t="shared" si="6"/>
        <v>277.75201144531252</v>
      </c>
      <c r="M119" s="14">
        <f>Summary!L706</f>
        <v>89</v>
      </c>
      <c r="N119" s="68">
        <f>Summary!M706</f>
        <v>0</v>
      </c>
      <c r="O119" s="69">
        <f>Summary!N706</f>
        <v>0</v>
      </c>
      <c r="P119" s="15">
        <f>Summary!O706</f>
        <v>0</v>
      </c>
    </row>
    <row r="120" spans="1:16" x14ac:dyDescent="0.2">
      <c r="A120" s="154">
        <f>IF(Summary!P707=1, Summary!A707,CONCATENATE((Summary!A707), "*"))</f>
        <v>4124</v>
      </c>
      <c r="B120" s="9">
        <f>Summary!D707</f>
        <v>43313</v>
      </c>
      <c r="C120" s="6">
        <f>Summary!E707</f>
        <v>595003</v>
      </c>
      <c r="D120" s="6">
        <f>Summary!F707</f>
        <v>-1471302</v>
      </c>
      <c r="E120" s="7">
        <f>Summary!G707</f>
        <v>83</v>
      </c>
      <c r="F120" s="167">
        <f t="shared" si="7"/>
        <v>151.79040000000001</v>
      </c>
      <c r="G120" s="55">
        <f>Summary!H707</f>
        <v>6.9564361572265625</v>
      </c>
      <c r="H120" s="68">
        <f>Summary!I707</f>
        <v>1785.74267578125</v>
      </c>
      <c r="I120" s="68">
        <f t="shared" si="5"/>
        <v>809.9985917929688</v>
      </c>
      <c r="J120" s="14">
        <f>Summary!J707</f>
        <v>97</v>
      </c>
      <c r="K120" s="68">
        <f>Summary!K707</f>
        <v>314.79495239257812</v>
      </c>
      <c r="L120" s="68">
        <f t="shared" si="6"/>
        <v>142.78847204565429</v>
      </c>
      <c r="M120" s="14">
        <f>Summary!L707</f>
        <v>37</v>
      </c>
      <c r="N120" s="68">
        <f>Summary!M707</f>
        <v>0</v>
      </c>
      <c r="O120" s="69">
        <f>Summary!N707</f>
        <v>49.5</v>
      </c>
      <c r="P120" s="15">
        <f>Summary!O707</f>
        <v>9.9</v>
      </c>
    </row>
    <row r="121" spans="1:16" x14ac:dyDescent="0.2">
      <c r="A121" s="154">
        <f>IF(Summary!P708=1, Summary!A708,CONCATENATE((Summary!A708), "*"))</f>
        <v>4125</v>
      </c>
      <c r="B121" s="9">
        <f>Summary!D708</f>
        <v>43330</v>
      </c>
      <c r="C121" s="6">
        <f>Summary!E708</f>
        <v>600001</v>
      </c>
      <c r="D121" s="6">
        <f>Summary!F708</f>
        <v>-1443901</v>
      </c>
      <c r="E121" s="7">
        <f>Summary!G708</f>
        <v>124</v>
      </c>
      <c r="F121" s="167">
        <f t="shared" si="7"/>
        <v>226.77119999999999</v>
      </c>
      <c r="G121" s="55">
        <f>Summary!H708</f>
        <v>6.9564361572265625</v>
      </c>
      <c r="H121" s="68">
        <f>Summary!I708</f>
        <v>3025.895263671875</v>
      </c>
      <c r="I121" s="68">
        <f t="shared" si="5"/>
        <v>1372.5218844394531</v>
      </c>
      <c r="J121" s="14">
        <f>Summary!J708</f>
        <v>142</v>
      </c>
      <c r="K121" s="68">
        <f>Summary!K708</f>
        <v>223.56828308105469</v>
      </c>
      <c r="L121" s="68">
        <f t="shared" si="6"/>
        <v>101.40878465930176</v>
      </c>
      <c r="M121" s="14">
        <f>Summary!L708</f>
        <v>28</v>
      </c>
      <c r="N121" s="68">
        <f>Summary!M708</f>
        <v>24.75</v>
      </c>
      <c r="O121" s="69">
        <f>Summary!N708</f>
        <v>14.85</v>
      </c>
      <c r="P121" s="15">
        <f>Summary!O708</f>
        <v>0</v>
      </c>
    </row>
    <row r="122" spans="1:16" x14ac:dyDescent="0.2">
      <c r="A122" s="154">
        <f>IF(Summary!P709=1, Summary!A709,CONCATENATE((Summary!A709), "*"))</f>
        <v>4126</v>
      </c>
      <c r="B122" s="9">
        <f>Summary!D709</f>
        <v>43330</v>
      </c>
      <c r="C122" s="6">
        <f>Summary!E709</f>
        <v>600001</v>
      </c>
      <c r="D122" s="6">
        <f>Summary!F709</f>
        <v>-1445897</v>
      </c>
      <c r="E122" s="7">
        <f>Summary!G709</f>
        <v>72</v>
      </c>
      <c r="F122" s="167">
        <f t="shared" si="7"/>
        <v>131.67359999999999</v>
      </c>
      <c r="G122" s="55">
        <f>Summary!H709</f>
        <v>6.9564361572265625</v>
      </c>
      <c r="H122" s="68">
        <f>Summary!I709</f>
        <v>3231.01220703125</v>
      </c>
      <c r="I122" s="68">
        <f t="shared" si="5"/>
        <v>1465.5612890117188</v>
      </c>
      <c r="J122" s="14">
        <f>Summary!J709</f>
        <v>145</v>
      </c>
      <c r="K122" s="68">
        <f>Summary!K709</f>
        <v>178.48631286621094</v>
      </c>
      <c r="L122" s="68">
        <f t="shared" si="6"/>
        <v>80.959963625610357</v>
      </c>
      <c r="M122" s="14">
        <f>Summary!L709</f>
        <v>21</v>
      </c>
      <c r="N122" s="68">
        <f>Summary!M709</f>
        <v>0</v>
      </c>
      <c r="O122" s="69">
        <f>Summary!N709</f>
        <v>0</v>
      </c>
      <c r="P122" s="15">
        <f>Summary!O709</f>
        <v>0</v>
      </c>
    </row>
    <row r="123" spans="1:16" x14ac:dyDescent="0.2">
      <c r="A123" s="154">
        <f>IF(Summary!P710=1, Summary!A710,CONCATENATE((Summary!A710), "*"))</f>
        <v>4127</v>
      </c>
      <c r="B123" s="9">
        <f>Summary!D710</f>
        <v>43330</v>
      </c>
      <c r="C123" s="6">
        <f>Summary!E710</f>
        <v>600000</v>
      </c>
      <c r="D123" s="6">
        <f>Summary!F710</f>
        <v>-1451904</v>
      </c>
      <c r="E123" s="7">
        <f>Summary!G710</f>
        <v>65</v>
      </c>
      <c r="F123" s="167">
        <f t="shared" si="7"/>
        <v>118.872</v>
      </c>
      <c r="G123" s="55">
        <f>Summary!H710</f>
        <v>6.9564366340637207</v>
      </c>
      <c r="H123" s="68">
        <f>Summary!I710</f>
        <v>293.36376953125</v>
      </c>
      <c r="I123" s="68">
        <f t="shared" si="5"/>
        <v>133.06745894921875</v>
      </c>
      <c r="J123" s="14">
        <f>Summary!J710</f>
        <v>11</v>
      </c>
      <c r="K123" s="68">
        <f>Summary!K710</f>
        <v>37.441619873046875</v>
      </c>
      <c r="L123" s="68">
        <f t="shared" si="6"/>
        <v>16.983219241455078</v>
      </c>
      <c r="M123" s="14">
        <f>Summary!L710</f>
        <v>4</v>
      </c>
      <c r="N123" s="68">
        <f>Summary!M710</f>
        <v>14.85</v>
      </c>
      <c r="O123" s="69">
        <f>Summary!N710</f>
        <v>0</v>
      </c>
      <c r="P123" s="15">
        <f>Summary!O710</f>
        <v>0</v>
      </c>
    </row>
    <row r="124" spans="1:16" x14ac:dyDescent="0.2">
      <c r="A124" s="154">
        <f>IF(Summary!P711=1, Summary!A711,CONCATENATE((Summary!A711), "*"))</f>
        <v>4128</v>
      </c>
      <c r="B124" s="9">
        <f>Summary!D711</f>
        <v>43316</v>
      </c>
      <c r="C124" s="6">
        <f>Summary!E711</f>
        <v>600001</v>
      </c>
      <c r="D124" s="6">
        <f>Summary!F711</f>
        <v>-1461209</v>
      </c>
      <c r="E124" s="7">
        <f>Summary!G711</f>
        <v>34</v>
      </c>
      <c r="F124" s="167">
        <f t="shared" si="7"/>
        <v>62.179200000000002</v>
      </c>
      <c r="G124" s="55">
        <f>Summary!H711</f>
        <v>6.9564361572265625</v>
      </c>
      <c r="H124" s="68">
        <f>Summary!I711</f>
        <v>852.6805419921875</v>
      </c>
      <c r="I124" s="68">
        <f t="shared" si="5"/>
        <v>386.76907240332031</v>
      </c>
      <c r="J124" s="14">
        <f>Summary!J711</f>
        <v>33</v>
      </c>
      <c r="K124" s="68">
        <f>Summary!K711</f>
        <v>193.69046020507812</v>
      </c>
      <c r="L124" s="68">
        <f t="shared" si="6"/>
        <v>87.856443225341792</v>
      </c>
      <c r="M124" s="14">
        <f>Summary!L711</f>
        <v>27</v>
      </c>
      <c r="N124" s="68">
        <f>Summary!M711</f>
        <v>0</v>
      </c>
      <c r="O124" s="69">
        <f>Summary!N711</f>
        <v>0</v>
      </c>
      <c r="P124" s="15">
        <f>Summary!O711</f>
        <v>9.9</v>
      </c>
    </row>
    <row r="125" spans="1:16" x14ac:dyDescent="0.2">
      <c r="A125" s="154">
        <f>IF(Summary!P712=1, Summary!A712,CONCATENATE((Summary!A712), "*"))</f>
        <v>4129</v>
      </c>
      <c r="B125" s="9">
        <f>Summary!D712</f>
        <v>43316</v>
      </c>
      <c r="C125" s="6">
        <f>Summary!E712</f>
        <v>600000</v>
      </c>
      <c r="D125" s="6">
        <f>Summary!F712</f>
        <v>-1463195</v>
      </c>
      <c r="E125" s="7">
        <f>Summary!G712</f>
        <v>37</v>
      </c>
      <c r="F125" s="167">
        <f t="shared" si="7"/>
        <v>67.665599999999998</v>
      </c>
      <c r="G125" s="55">
        <f>Summary!H712</f>
        <v>6.9564366340637207</v>
      </c>
      <c r="H125" s="68">
        <f>Summary!I712</f>
        <v>477.27218627929687</v>
      </c>
      <c r="I125" s="68">
        <f t="shared" si="5"/>
        <v>216.48684551879882</v>
      </c>
      <c r="J125" s="14">
        <f>Summary!J712</f>
        <v>15</v>
      </c>
      <c r="K125" s="68">
        <f>Summary!K712</f>
        <v>653.27728271484375</v>
      </c>
      <c r="L125" s="68">
        <f t="shared" si="6"/>
        <v>296.32134922119138</v>
      </c>
      <c r="M125" s="14">
        <f>Summary!L712</f>
        <v>114</v>
      </c>
      <c r="N125" s="68">
        <f>Summary!M712</f>
        <v>0</v>
      </c>
      <c r="O125" s="69">
        <f>Summary!N712</f>
        <v>0</v>
      </c>
      <c r="P125" s="15">
        <f>Summary!O712</f>
        <v>0</v>
      </c>
    </row>
    <row r="126" spans="1:16" x14ac:dyDescent="0.2">
      <c r="A126" s="154">
        <f>IF(Summary!P713=1, Summary!A713,CONCATENATE((Summary!A713), "*"))</f>
        <v>4130</v>
      </c>
      <c r="B126" s="9">
        <f>Summary!D713</f>
        <v>43314</v>
      </c>
      <c r="C126" s="6">
        <f>Summary!E713</f>
        <v>595999</v>
      </c>
      <c r="D126" s="6">
        <f>Summary!F713</f>
        <v>-1465191</v>
      </c>
      <c r="E126" s="7">
        <f>Summary!G713</f>
        <v>78</v>
      </c>
      <c r="F126" s="167">
        <f t="shared" si="7"/>
        <v>142.6464</v>
      </c>
      <c r="G126" s="55">
        <f>Summary!H713</f>
        <v>6.9564361572265625</v>
      </c>
      <c r="H126" s="68">
        <f>Summary!I713</f>
        <v>99.5550537109375</v>
      </c>
      <c r="I126" s="68">
        <f t="shared" si="5"/>
        <v>45.157375922851564</v>
      </c>
      <c r="J126" s="14">
        <f>Summary!J713</f>
        <v>5</v>
      </c>
      <c r="K126" s="68">
        <f>Summary!K713</f>
        <v>19.406421661376953</v>
      </c>
      <c r="L126" s="68">
        <f t="shared" si="6"/>
        <v>8.8025976142272953</v>
      </c>
      <c r="M126" s="14">
        <f>Summary!L713</f>
        <v>3</v>
      </c>
      <c r="N126" s="68">
        <f>Summary!M713</f>
        <v>14.85</v>
      </c>
      <c r="O126" s="69">
        <f>Summary!N713</f>
        <v>0</v>
      </c>
      <c r="P126" s="15">
        <f>Summary!O713</f>
        <v>0</v>
      </c>
    </row>
    <row r="127" spans="1:16" x14ac:dyDescent="0.2">
      <c r="A127" s="154">
        <f>IF(Summary!P714=1, Summary!A714,CONCATENATE((Summary!A714), "*"))</f>
        <v>4131</v>
      </c>
      <c r="B127" s="9">
        <f>Summary!D714</f>
        <v>43314</v>
      </c>
      <c r="C127" s="6">
        <f>Summary!E714</f>
        <v>600001</v>
      </c>
      <c r="D127" s="6">
        <f>Summary!F714</f>
        <v>-1471193</v>
      </c>
      <c r="E127" s="7">
        <f>Summary!G714</f>
        <v>101</v>
      </c>
      <c r="F127" s="167">
        <f t="shared" si="7"/>
        <v>184.7088</v>
      </c>
      <c r="G127" s="55">
        <f>Summary!H714</f>
        <v>6.9564361572265625</v>
      </c>
      <c r="H127" s="68">
        <f>Summary!I714</f>
        <v>1563.870849609375</v>
      </c>
      <c r="I127" s="68">
        <f t="shared" si="5"/>
        <v>709.35930641601567</v>
      </c>
      <c r="J127" s="14">
        <f>Summary!J714</f>
        <v>75</v>
      </c>
      <c r="K127" s="68">
        <f>Summary!K714</f>
        <v>130.38153076171875</v>
      </c>
      <c r="L127" s="68">
        <f t="shared" si="6"/>
        <v>59.140019301269533</v>
      </c>
      <c r="M127" s="14">
        <f>Summary!L714</f>
        <v>16</v>
      </c>
      <c r="N127" s="68">
        <f>Summary!M714</f>
        <v>24.75</v>
      </c>
      <c r="O127" s="69">
        <f>Summary!N714</f>
        <v>39.6</v>
      </c>
      <c r="P127" s="15">
        <f>Summary!O714</f>
        <v>0</v>
      </c>
    </row>
    <row r="128" spans="1:16" x14ac:dyDescent="0.2">
      <c r="A128" s="154">
        <f>IF(Summary!P715=1, Summary!A715,CONCATENATE((Summary!A715), "*"))</f>
        <v>4132</v>
      </c>
      <c r="B128" s="9">
        <f>Summary!D715</f>
        <v>43329</v>
      </c>
      <c r="C128" s="6">
        <f>Summary!E715</f>
        <v>601000</v>
      </c>
      <c r="D128" s="6">
        <f>Summary!F715</f>
        <v>-1453128</v>
      </c>
      <c r="E128" s="7">
        <f>Summary!G715</f>
        <v>47</v>
      </c>
      <c r="F128" s="167">
        <f t="shared" si="7"/>
        <v>85.953599999999994</v>
      </c>
      <c r="G128" s="55">
        <f>Summary!H715</f>
        <v>6.9564361572265625</v>
      </c>
      <c r="H128" s="68">
        <f>Summary!I715</f>
        <v>858.59295654296875</v>
      </c>
      <c r="I128" s="68">
        <f t="shared" si="5"/>
        <v>389.45089634423829</v>
      </c>
      <c r="J128" s="14">
        <f>Summary!J715</f>
        <v>32</v>
      </c>
      <c r="K128" s="68">
        <f>Summary!K715</f>
        <v>125.10536956787109</v>
      </c>
      <c r="L128" s="68">
        <f t="shared" si="6"/>
        <v>56.746794793029785</v>
      </c>
      <c r="M128" s="14">
        <f>Summary!L715</f>
        <v>17</v>
      </c>
      <c r="N128" s="68">
        <f>Summary!M715</f>
        <v>9.9</v>
      </c>
      <c r="O128" s="69">
        <f>Summary!N715</f>
        <v>0</v>
      </c>
      <c r="P128" s="15">
        <f>Summary!O715</f>
        <v>0</v>
      </c>
    </row>
    <row r="129" spans="1:16" x14ac:dyDescent="0.2">
      <c r="A129" s="154">
        <f>IF(Summary!P716=1, Summary!A716,CONCATENATE((Summary!A716), "*"))</f>
        <v>4133</v>
      </c>
      <c r="B129" s="9">
        <f>Summary!D716</f>
        <v>43329</v>
      </c>
      <c r="C129" s="6">
        <f>Summary!E716</f>
        <v>601001</v>
      </c>
      <c r="D129" s="6">
        <f>Summary!F716</f>
        <v>-1455095</v>
      </c>
      <c r="E129" s="7">
        <f>Summary!G716</f>
        <v>59</v>
      </c>
      <c r="F129" s="167">
        <f t="shared" si="7"/>
        <v>107.89919999999999</v>
      </c>
      <c r="G129" s="55">
        <f>Summary!H716</f>
        <v>6.9564361572265625</v>
      </c>
      <c r="H129" s="68">
        <f>Summary!I716</f>
        <v>1546.79248046875</v>
      </c>
      <c r="I129" s="68">
        <f t="shared" si="5"/>
        <v>701.61269480078124</v>
      </c>
      <c r="J129" s="14">
        <f>Summary!J716</f>
        <v>60</v>
      </c>
      <c r="K129" s="68">
        <f>Summary!K716</f>
        <v>116.61715698242187</v>
      </c>
      <c r="L129" s="68">
        <f t="shared" si="6"/>
        <v>52.896609469970706</v>
      </c>
      <c r="M129" s="14">
        <f>Summary!L716</f>
        <v>15</v>
      </c>
      <c r="N129" s="68">
        <f>Summary!M716</f>
        <v>0</v>
      </c>
      <c r="O129" s="69">
        <f>Summary!N716</f>
        <v>0</v>
      </c>
      <c r="P129" s="15">
        <f>Summary!O716</f>
        <v>0</v>
      </c>
    </row>
    <row r="130" spans="1:16" x14ac:dyDescent="0.2">
      <c r="A130" s="154">
        <f>IF(Summary!P717=1, Summary!A717,CONCATENATE((Summary!A717), "*"))</f>
        <v>4134</v>
      </c>
      <c r="B130" s="9">
        <f>Summary!D717</f>
        <v>43329</v>
      </c>
      <c r="C130" s="6">
        <f>Summary!E717</f>
        <v>601000</v>
      </c>
      <c r="D130" s="6">
        <f>Summary!F717</f>
        <v>-1461114</v>
      </c>
      <c r="E130" s="7">
        <f>Summary!G717</f>
        <v>43</v>
      </c>
      <c r="F130" s="167">
        <f t="shared" si="7"/>
        <v>78.638400000000004</v>
      </c>
      <c r="G130" s="55">
        <f>Summary!H717</f>
        <v>6.9564361572265625</v>
      </c>
      <c r="H130" s="68">
        <f>Summary!I717</f>
        <v>2515.851318359375</v>
      </c>
      <c r="I130" s="68">
        <f t="shared" si="5"/>
        <v>1141.1700311972656</v>
      </c>
      <c r="J130" s="14">
        <f>Summary!J717</f>
        <v>102</v>
      </c>
      <c r="K130" s="68">
        <f>Summary!K717</f>
        <v>617.99652099609375</v>
      </c>
      <c r="L130" s="68">
        <f t="shared" si="6"/>
        <v>280.31827795166015</v>
      </c>
      <c r="M130" s="14">
        <f>Summary!L717</f>
        <v>93</v>
      </c>
      <c r="N130" s="68">
        <f>Summary!M717</f>
        <v>0</v>
      </c>
      <c r="O130" s="69">
        <f>Summary!N717</f>
        <v>0</v>
      </c>
      <c r="P130" s="15">
        <f>Summary!O717</f>
        <v>0</v>
      </c>
    </row>
    <row r="131" spans="1:16" x14ac:dyDescent="0.2">
      <c r="A131" s="154">
        <f>IF(Summary!P718=1, Summary!A718,CONCATENATE((Summary!A718), "*"))</f>
        <v>4135</v>
      </c>
      <c r="B131" s="9">
        <f>Summary!D718</f>
        <v>43322</v>
      </c>
      <c r="C131" s="6">
        <f>Summary!E718</f>
        <v>600998</v>
      </c>
      <c r="D131" s="6">
        <f>Summary!F718</f>
        <v>-1473100</v>
      </c>
      <c r="E131" s="7">
        <f>Summary!G718</f>
        <v>39</v>
      </c>
      <c r="F131" s="167">
        <f t="shared" si="7"/>
        <v>71.3232</v>
      </c>
      <c r="G131" s="55">
        <f>Summary!H718</f>
        <v>7.0267033576965332</v>
      </c>
      <c r="H131" s="68">
        <f>Summary!I718</f>
        <v>1793.6627197265625</v>
      </c>
      <c r="I131" s="68">
        <f t="shared" si="5"/>
        <v>813.59106036621097</v>
      </c>
      <c r="J131" s="14">
        <f>Summary!J718</f>
        <v>70</v>
      </c>
      <c r="K131" s="68">
        <f>Summary!K718</f>
        <v>586.84136962890625</v>
      </c>
      <c r="L131" s="68">
        <f t="shared" si="6"/>
        <v>266.18655053271482</v>
      </c>
      <c r="M131" s="14">
        <f>Summary!L718</f>
        <v>77</v>
      </c>
      <c r="N131" s="68">
        <f>Summary!M718</f>
        <v>0</v>
      </c>
      <c r="O131" s="69">
        <f>Summary!N718</f>
        <v>0</v>
      </c>
      <c r="P131" s="15">
        <f>Summary!O718</f>
        <v>10</v>
      </c>
    </row>
    <row r="132" spans="1:16" x14ac:dyDescent="0.2">
      <c r="A132" s="154">
        <f>IF(Summary!P719=1, Summary!A719,CONCATENATE((Summary!A719), "*"))</f>
        <v>4136</v>
      </c>
      <c r="B132" s="9">
        <f>Summary!D719</f>
        <v>43322</v>
      </c>
      <c r="C132" s="6">
        <f>Summary!E719</f>
        <v>601009</v>
      </c>
      <c r="D132" s="6">
        <f>Summary!F719</f>
        <v>-1475102</v>
      </c>
      <c r="E132" s="7">
        <f>Summary!G719</f>
        <v>184</v>
      </c>
      <c r="F132" s="167">
        <f t="shared" si="7"/>
        <v>336.49919999999997</v>
      </c>
      <c r="G132" s="55">
        <f>Summary!H719</f>
        <v>7.0267033576965332</v>
      </c>
      <c r="H132" s="68">
        <f>Summary!I719</f>
        <v>1793.0859375</v>
      </c>
      <c r="I132" s="68">
        <f t="shared" ref="I132:I195" si="8">H132*0.453592</f>
        <v>813.32943656249995</v>
      </c>
      <c r="J132" s="14">
        <f>Summary!J719</f>
        <v>88</v>
      </c>
      <c r="K132" s="68">
        <f>Summary!K719</f>
        <v>470.46047973632812</v>
      </c>
      <c r="L132" s="68">
        <f t="shared" ref="L132:L195" si="9">K132*0.453592</f>
        <v>213.39710992456054</v>
      </c>
      <c r="M132" s="14">
        <f>Summary!L719</f>
        <v>57</v>
      </c>
      <c r="N132" s="68">
        <f>Summary!M719</f>
        <v>0</v>
      </c>
      <c r="O132" s="69">
        <f>Summary!N719</f>
        <v>5</v>
      </c>
      <c r="P132" s="15">
        <f>Summary!O719</f>
        <v>10</v>
      </c>
    </row>
    <row r="133" spans="1:16" x14ac:dyDescent="0.2">
      <c r="A133" s="154">
        <f>IF(Summary!P720=1, Summary!A720,CONCATENATE((Summary!A720), "*"))</f>
        <v>4137</v>
      </c>
      <c r="B133" s="9">
        <f>Summary!D720</f>
        <v>43322</v>
      </c>
      <c r="C133" s="6">
        <f>Summary!E720</f>
        <v>601992</v>
      </c>
      <c r="D133" s="6">
        <f>Summary!F720</f>
        <v>-1473099</v>
      </c>
      <c r="E133" s="7">
        <f>Summary!G720</f>
        <v>70</v>
      </c>
      <c r="F133" s="167">
        <f t="shared" si="7"/>
        <v>128.01599999999999</v>
      </c>
      <c r="G133" s="55">
        <f>Summary!H720</f>
        <v>6.9564361572265625</v>
      </c>
      <c r="H133" s="68">
        <f>Summary!I720</f>
        <v>2336.337158203125</v>
      </c>
      <c r="I133" s="68">
        <f t="shared" si="8"/>
        <v>1059.7438442636719</v>
      </c>
      <c r="J133" s="14">
        <f>Summary!J720</f>
        <v>89</v>
      </c>
      <c r="K133" s="68">
        <f>Summary!K720</f>
        <v>255.11793518066406</v>
      </c>
      <c r="L133" s="68">
        <f t="shared" si="9"/>
        <v>115.71945445446777</v>
      </c>
      <c r="M133" s="14">
        <f>Summary!L720</f>
        <v>34</v>
      </c>
      <c r="N133" s="68">
        <f>Summary!M720</f>
        <v>0</v>
      </c>
      <c r="O133" s="69">
        <f>Summary!N720</f>
        <v>29.7</v>
      </c>
      <c r="P133" s="15">
        <f>Summary!O720</f>
        <v>19.8</v>
      </c>
    </row>
    <row r="134" spans="1:16" x14ac:dyDescent="0.2">
      <c r="A134" s="154">
        <f>IF(Summary!P721=1, Summary!A721,CONCATENATE((Summary!A721), "*"))</f>
        <v>4138</v>
      </c>
      <c r="B134" s="9">
        <f>Summary!D721</f>
        <v>43325</v>
      </c>
      <c r="C134" s="6">
        <f>Summary!E721</f>
        <v>602999</v>
      </c>
      <c r="D134" s="6">
        <f>Summary!F721</f>
        <v>-1462916</v>
      </c>
      <c r="E134" s="7">
        <f>Summary!G721</f>
        <v>35</v>
      </c>
      <c r="F134" s="167">
        <f t="shared" si="7"/>
        <v>64.007999999999996</v>
      </c>
      <c r="G134" s="55">
        <f>Summary!H721</f>
        <v>6.9564361572265625</v>
      </c>
      <c r="H134" s="68">
        <f>Summary!I721</f>
        <v>1761.40380859375</v>
      </c>
      <c r="I134" s="68">
        <f t="shared" si="8"/>
        <v>798.95867634765625</v>
      </c>
      <c r="J134" s="14">
        <f>Summary!J721</f>
        <v>60</v>
      </c>
      <c r="K134" s="68">
        <f>Summary!K721</f>
        <v>493.90765380859375</v>
      </c>
      <c r="L134" s="68">
        <f t="shared" si="9"/>
        <v>224.03256050634766</v>
      </c>
      <c r="M134" s="14">
        <f>Summary!L721</f>
        <v>71</v>
      </c>
      <c r="N134" s="68">
        <f>Summary!M721</f>
        <v>0</v>
      </c>
      <c r="O134" s="69">
        <f>Summary!N721</f>
        <v>0</v>
      </c>
      <c r="P134" s="15">
        <f>Summary!O721</f>
        <v>0</v>
      </c>
    </row>
    <row r="135" spans="1:16" x14ac:dyDescent="0.2">
      <c r="A135" s="154">
        <f>IF(Summary!P722=1, Summary!A722,CONCATENATE((Summary!A722), "*"))</f>
        <v>4139</v>
      </c>
      <c r="B135" s="9">
        <f>Summary!D722</f>
        <v>43325</v>
      </c>
      <c r="C135" s="6">
        <f>Summary!E722</f>
        <v>602992</v>
      </c>
      <c r="D135" s="6">
        <f>Summary!F722</f>
        <v>-1464898</v>
      </c>
      <c r="E135" s="7">
        <f>Summary!G722</f>
        <v>216</v>
      </c>
      <c r="F135" s="167">
        <f t="shared" si="7"/>
        <v>395.02080000000001</v>
      </c>
      <c r="G135" s="55">
        <f>Summary!H722</f>
        <v>6.9564361572265625</v>
      </c>
      <c r="H135" s="68">
        <f>Summary!I722</f>
        <v>1833.0244140625</v>
      </c>
      <c r="I135" s="68">
        <f t="shared" si="8"/>
        <v>831.44521002343754</v>
      </c>
      <c r="J135" s="14">
        <f>Summary!J722</f>
        <v>97</v>
      </c>
      <c r="K135" s="68">
        <f>Summary!K722</f>
        <v>554.2294921875</v>
      </c>
      <c r="L135" s="68">
        <f t="shared" si="9"/>
        <v>251.39406382031251</v>
      </c>
      <c r="M135" s="14">
        <f>Summary!L722</f>
        <v>62</v>
      </c>
      <c r="N135" s="68">
        <f>Summary!M722</f>
        <v>29.7</v>
      </c>
      <c r="O135" s="69">
        <f>Summary!N722</f>
        <v>0</v>
      </c>
      <c r="P135" s="15">
        <f>Summary!O722</f>
        <v>14.85</v>
      </c>
    </row>
    <row r="136" spans="1:16" x14ac:dyDescent="0.2">
      <c r="A136" s="154">
        <f>IF(Summary!P723=1, Summary!A723,CONCATENATE((Summary!A723), "*"))</f>
        <v>4140</v>
      </c>
      <c r="B136" s="9">
        <f>Summary!D723</f>
        <v>43324</v>
      </c>
      <c r="C136" s="6">
        <f>Summary!E723</f>
        <v>603001</v>
      </c>
      <c r="D136" s="6">
        <f>Summary!F723</f>
        <v>-1471054</v>
      </c>
      <c r="E136" s="7">
        <f>Summary!G723</f>
        <v>112</v>
      </c>
      <c r="F136" s="167">
        <f t="shared" si="7"/>
        <v>204.82560000000001</v>
      </c>
      <c r="G136" s="55">
        <f>Summary!H723</f>
        <v>6.9564361572265625</v>
      </c>
      <c r="H136" s="68">
        <f>Summary!I723</f>
        <v>1220.5274658203125</v>
      </c>
      <c r="I136" s="68">
        <f t="shared" si="8"/>
        <v>553.62149427636723</v>
      </c>
      <c r="J136" s="14">
        <f>Summary!J723</f>
        <v>67</v>
      </c>
      <c r="K136" s="68">
        <f>Summary!K723</f>
        <v>280.16082763671875</v>
      </c>
      <c r="L136" s="68">
        <f t="shared" si="9"/>
        <v>127.07871012939454</v>
      </c>
      <c r="M136" s="14">
        <f>Summary!L723</f>
        <v>32</v>
      </c>
      <c r="N136" s="68">
        <f>Summary!M723</f>
        <v>14.85</v>
      </c>
      <c r="O136" s="69">
        <f>Summary!N723</f>
        <v>9.9</v>
      </c>
      <c r="P136" s="15">
        <f>Summary!O723</f>
        <v>0</v>
      </c>
    </row>
    <row r="137" spans="1:16" x14ac:dyDescent="0.2">
      <c r="A137" s="154">
        <f>IF(Summary!P724=1, Summary!A724,CONCATENATE((Summary!A724), "*"))</f>
        <v>4141</v>
      </c>
      <c r="B137" s="9">
        <f>Summary!D724</f>
        <v>43324</v>
      </c>
      <c r="C137" s="6">
        <f>Summary!E724</f>
        <v>603000</v>
      </c>
      <c r="D137" s="6">
        <f>Summary!F724</f>
        <v>-1472991</v>
      </c>
      <c r="E137" s="7">
        <f>Summary!G724</f>
        <v>111</v>
      </c>
      <c r="F137" s="167">
        <f t="shared" si="7"/>
        <v>202.99680000000001</v>
      </c>
      <c r="G137" s="55">
        <f>Summary!H724</f>
        <v>6.9564361572265625</v>
      </c>
      <c r="H137" s="68">
        <f>Summary!I724</f>
        <v>886.0819091796875</v>
      </c>
      <c r="I137" s="68">
        <f t="shared" si="8"/>
        <v>401.9196653486328</v>
      </c>
      <c r="J137" s="14">
        <f>Summary!J724</f>
        <v>35</v>
      </c>
      <c r="K137" s="68">
        <f>Summary!K724</f>
        <v>121.49600219726562</v>
      </c>
      <c r="L137" s="68">
        <f t="shared" si="9"/>
        <v>55.109614628662108</v>
      </c>
      <c r="M137" s="14">
        <f>Summary!L724</f>
        <v>14</v>
      </c>
      <c r="N137" s="68">
        <f>Summary!M724</f>
        <v>4.95</v>
      </c>
      <c r="O137" s="69">
        <f>Summary!N724</f>
        <v>14.85</v>
      </c>
      <c r="P137" s="15">
        <f>Summary!O724</f>
        <v>44.55</v>
      </c>
    </row>
    <row r="138" spans="1:16" x14ac:dyDescent="0.2">
      <c r="A138" s="154">
        <f>IF(Summary!P725=1, Summary!A725,CONCATENATE((Summary!A725), "*"))</f>
        <v>4142</v>
      </c>
      <c r="B138" s="9">
        <f>Summary!D725</f>
        <v>43323</v>
      </c>
      <c r="C138" s="6">
        <f>Summary!E725</f>
        <v>602886</v>
      </c>
      <c r="D138" s="6">
        <f>Summary!F725</f>
        <v>-1475001</v>
      </c>
      <c r="E138" s="7">
        <f>Summary!G725</f>
        <v>252</v>
      </c>
      <c r="F138" s="167">
        <f t="shared" si="7"/>
        <v>460.85759999999999</v>
      </c>
      <c r="G138" s="55">
        <f>Summary!H725</f>
        <v>6.9564361572265625</v>
      </c>
      <c r="H138" s="68">
        <f>Summary!I725</f>
        <v>1911.232177734375</v>
      </c>
      <c r="I138" s="68">
        <f t="shared" si="8"/>
        <v>866.91962596289056</v>
      </c>
      <c r="J138" s="14">
        <f>Summary!J725</f>
        <v>91</v>
      </c>
      <c r="K138" s="68">
        <f>Summary!K725</f>
        <v>389.731201171875</v>
      </c>
      <c r="L138" s="68">
        <f t="shared" si="9"/>
        <v>176.77895500195314</v>
      </c>
      <c r="M138" s="14">
        <f>Summary!L725</f>
        <v>44</v>
      </c>
      <c r="N138" s="68">
        <f>Summary!M725</f>
        <v>9.9</v>
      </c>
      <c r="O138" s="69">
        <f>Summary!N725</f>
        <v>0</v>
      </c>
      <c r="P138" s="15">
        <f>Summary!O725</f>
        <v>19.8</v>
      </c>
    </row>
    <row r="139" spans="1:16" x14ac:dyDescent="0.2">
      <c r="A139" s="154">
        <f>IF(Summary!P726=1, Summary!A726,CONCATENATE((Summary!A726), "*"))</f>
        <v>4143</v>
      </c>
      <c r="B139" s="9">
        <f>Summary!D726</f>
        <v>43325</v>
      </c>
      <c r="C139" s="6">
        <f>Summary!E726</f>
        <v>604016</v>
      </c>
      <c r="D139" s="6">
        <f>Summary!F726</f>
        <v>-1464902</v>
      </c>
      <c r="E139" s="7">
        <f>Summary!G726</f>
        <v>226</v>
      </c>
      <c r="F139" s="167">
        <f t="shared" si="7"/>
        <v>413.30880000000002</v>
      </c>
      <c r="G139" s="55">
        <f>Summary!H726</f>
        <v>6.9564361572265625</v>
      </c>
      <c r="H139" s="68">
        <f>Summary!I726</f>
        <v>3463.12353515625</v>
      </c>
      <c r="I139" s="68">
        <f t="shared" si="8"/>
        <v>1570.8451305585938</v>
      </c>
      <c r="J139" s="14">
        <f>Summary!J726</f>
        <v>194</v>
      </c>
      <c r="K139" s="68">
        <f>Summary!K726</f>
        <v>900.628173828125</v>
      </c>
      <c r="L139" s="68">
        <f t="shared" si="9"/>
        <v>408.51773462304686</v>
      </c>
      <c r="M139" s="14">
        <f>Summary!L726</f>
        <v>102</v>
      </c>
      <c r="N139" s="68">
        <f>Summary!M726</f>
        <v>9.9</v>
      </c>
      <c r="O139" s="69">
        <f>Summary!N726</f>
        <v>0</v>
      </c>
      <c r="P139" s="15">
        <f>Summary!O726</f>
        <v>4.95</v>
      </c>
    </row>
    <row r="140" spans="1:16" x14ac:dyDescent="0.2">
      <c r="A140" s="154">
        <f>IF(Summary!P727=1, Summary!A727,CONCATENATE((Summary!A727), "*"))</f>
        <v>4144</v>
      </c>
      <c r="B140" s="9">
        <f>Summary!D727</f>
        <v>43324</v>
      </c>
      <c r="C140" s="6">
        <f>Summary!E727</f>
        <v>604001</v>
      </c>
      <c r="D140" s="6">
        <f>Summary!F727</f>
        <v>-1470910</v>
      </c>
      <c r="E140" s="7">
        <f>Summary!G727</f>
        <v>130</v>
      </c>
      <c r="F140" s="167">
        <f t="shared" si="7"/>
        <v>237.744</v>
      </c>
      <c r="G140" s="55">
        <f>Summary!H727</f>
        <v>6.88616943359375</v>
      </c>
      <c r="H140" s="68">
        <f>Summary!I727</f>
        <v>2533.32568359375</v>
      </c>
      <c r="I140" s="68">
        <f t="shared" si="8"/>
        <v>1149.0962634726563</v>
      </c>
      <c r="J140" s="14">
        <f>Summary!J727</f>
        <v>101</v>
      </c>
      <c r="K140" s="68">
        <f>Summary!K727</f>
        <v>353.7601318359375</v>
      </c>
      <c r="L140" s="68">
        <f t="shared" si="9"/>
        <v>160.46276571972655</v>
      </c>
      <c r="M140" s="14">
        <f>Summary!L727</f>
        <v>44</v>
      </c>
      <c r="N140" s="68">
        <f>Summary!M727</f>
        <v>9.8000000000000007</v>
      </c>
      <c r="O140" s="69">
        <f>Summary!N727</f>
        <v>4.9000000000000004</v>
      </c>
      <c r="P140" s="15">
        <f>Summary!O727</f>
        <v>4.9000000000000004</v>
      </c>
    </row>
    <row r="141" spans="1:16" x14ac:dyDescent="0.2">
      <c r="A141" s="154">
        <f>IF(Summary!P728=1, Summary!A728,CONCATENATE((Summary!A728), "*"))</f>
        <v>4145</v>
      </c>
      <c r="B141" s="9">
        <f>Summary!D728</f>
        <v>43326</v>
      </c>
      <c r="C141" s="6">
        <f>Summary!E728</f>
        <v>605001</v>
      </c>
      <c r="D141" s="6">
        <f>Summary!F728</f>
        <v>-1470821</v>
      </c>
      <c r="E141" s="7">
        <f>Summary!G728</f>
        <v>182</v>
      </c>
      <c r="F141" s="167">
        <f t="shared" si="7"/>
        <v>332.84159999999997</v>
      </c>
      <c r="G141" s="55">
        <f>Summary!H728</f>
        <v>6.9564361572265625</v>
      </c>
      <c r="H141" s="68">
        <f>Summary!I728</f>
        <v>2364.33984375</v>
      </c>
      <c r="I141" s="68">
        <f t="shared" si="8"/>
        <v>1072.4456384062501</v>
      </c>
      <c r="J141" s="14">
        <f>Summary!J728</f>
        <v>103</v>
      </c>
      <c r="K141" s="68">
        <f>Summary!K728</f>
        <v>820.01953125</v>
      </c>
      <c r="L141" s="68">
        <f t="shared" si="9"/>
        <v>371.95429921875001</v>
      </c>
      <c r="M141" s="14">
        <f>Summary!L728</f>
        <v>103</v>
      </c>
      <c r="N141" s="68">
        <f>Summary!M728</f>
        <v>4.95</v>
      </c>
      <c r="O141" s="69">
        <f>Summary!N728</f>
        <v>19.8</v>
      </c>
      <c r="P141" s="15">
        <f>Summary!O728</f>
        <v>14.85</v>
      </c>
    </row>
    <row r="142" spans="1:16" x14ac:dyDescent="0.2">
      <c r="A142" s="154">
        <f>IF(Summary!P729=1, Summary!A729,CONCATENATE((Summary!A729), "*"))</f>
        <v>4146</v>
      </c>
      <c r="B142" s="9">
        <f>Summary!D729</f>
        <v>43323</v>
      </c>
      <c r="C142" s="6">
        <f>Summary!E729</f>
        <v>604993</v>
      </c>
      <c r="D142" s="6">
        <f>Summary!F729</f>
        <v>-1480998</v>
      </c>
      <c r="E142" s="7">
        <f>Summary!G729</f>
        <v>159</v>
      </c>
      <c r="F142" s="167">
        <f t="shared" si="7"/>
        <v>290.7792</v>
      </c>
      <c r="G142" s="55">
        <f>Summary!H729</f>
        <v>6.88616943359375</v>
      </c>
      <c r="H142" s="68">
        <f>Summary!I729</f>
        <v>1624.781494140625</v>
      </c>
      <c r="I142" s="68">
        <f t="shared" si="8"/>
        <v>736.98788749023436</v>
      </c>
      <c r="J142" s="14">
        <f>Summary!J729</f>
        <v>58</v>
      </c>
      <c r="K142" s="68">
        <f>Summary!K729</f>
        <v>161.45057678222656</v>
      </c>
      <c r="L142" s="68">
        <f t="shared" si="9"/>
        <v>73.232690023803713</v>
      </c>
      <c r="M142" s="14">
        <f>Summary!L729</f>
        <v>19</v>
      </c>
      <c r="N142" s="68">
        <f>Summary!M729</f>
        <v>0</v>
      </c>
      <c r="O142" s="69">
        <f>Summary!N729</f>
        <v>4.9000000000000004</v>
      </c>
      <c r="P142" s="15">
        <f>Summary!O729</f>
        <v>9.8000000000000007</v>
      </c>
    </row>
    <row r="143" spans="1:16" x14ac:dyDescent="0.2">
      <c r="A143" s="154">
        <f>IF(Summary!P730=1, Summary!A730,CONCATENATE((Summary!A730), "*"))</f>
        <v>4147</v>
      </c>
      <c r="B143" s="9">
        <f>Summary!D730</f>
        <v>43253</v>
      </c>
      <c r="C143" s="6">
        <f>Summary!E730</f>
        <v>583999</v>
      </c>
      <c r="D143" s="6">
        <f>Summary!F730</f>
        <v>-1483457</v>
      </c>
      <c r="E143" s="7">
        <f>Summary!G730</f>
        <v>130</v>
      </c>
      <c r="F143" s="167">
        <f t="shared" si="7"/>
        <v>237.744</v>
      </c>
      <c r="G143" s="55">
        <f>Summary!H730</f>
        <v>6.9564361572265625</v>
      </c>
      <c r="H143" s="68">
        <f>Summary!I730</f>
        <v>2060.47900390625</v>
      </c>
      <c r="I143" s="68">
        <f t="shared" si="8"/>
        <v>934.61679233984376</v>
      </c>
      <c r="J143" s="14">
        <f>Summary!J730</f>
        <v>133</v>
      </c>
      <c r="K143" s="68">
        <f>Summary!K730</f>
        <v>648.44464111328125</v>
      </c>
      <c r="L143" s="68">
        <f t="shared" si="9"/>
        <v>294.12930165185549</v>
      </c>
      <c r="M143" s="14">
        <f>Summary!L730</f>
        <v>68</v>
      </c>
      <c r="N143" s="68">
        <f>Summary!M730</f>
        <v>79.2</v>
      </c>
      <c r="O143" s="69">
        <f>Summary!N730</f>
        <v>0</v>
      </c>
      <c r="P143" s="15">
        <f>Summary!O730</f>
        <v>0</v>
      </c>
    </row>
    <row r="144" spans="1:16" x14ac:dyDescent="0.2">
      <c r="A144" s="154">
        <f>IF(Summary!P731=1, Summary!A731,CONCATENATE((Summary!A731), "*"))</f>
        <v>4148</v>
      </c>
      <c r="B144" s="9">
        <f>Summary!D731</f>
        <v>43253</v>
      </c>
      <c r="C144" s="6">
        <f>Summary!E731</f>
        <v>584001</v>
      </c>
      <c r="D144" s="6">
        <f>Summary!F731</f>
        <v>-1485293</v>
      </c>
      <c r="E144" s="7">
        <f>Summary!G731</f>
        <v>93</v>
      </c>
      <c r="F144" s="167">
        <f t="shared" si="7"/>
        <v>170.07839999999999</v>
      </c>
      <c r="G144" s="55">
        <f>Summary!H731</f>
        <v>6.9564361572265625</v>
      </c>
      <c r="H144" s="68">
        <f>Summary!I731</f>
        <v>384.77133178710937</v>
      </c>
      <c r="I144" s="68">
        <f t="shared" si="8"/>
        <v>174.52919792797852</v>
      </c>
      <c r="J144" s="14">
        <f>Summary!J731</f>
        <v>26</v>
      </c>
      <c r="K144" s="68">
        <f>Summary!K731</f>
        <v>187.02955627441406</v>
      </c>
      <c r="L144" s="68">
        <f t="shared" si="9"/>
        <v>84.835110489624029</v>
      </c>
      <c r="M144" s="14">
        <f>Summary!L731</f>
        <v>21</v>
      </c>
      <c r="N144" s="68">
        <f>Summary!M731</f>
        <v>9.9</v>
      </c>
      <c r="O144" s="69">
        <f>Summary!N731</f>
        <v>4.95</v>
      </c>
      <c r="P144" s="15">
        <f>Summary!O731</f>
        <v>0</v>
      </c>
    </row>
    <row r="145" spans="1:16" x14ac:dyDescent="0.2">
      <c r="A145" s="154">
        <f>IF(Summary!P732=1, Summary!A732,CONCATENATE((Summary!A732), "*"))</f>
        <v>4149</v>
      </c>
      <c r="B145" s="9">
        <f>Summary!D732</f>
        <v>43254</v>
      </c>
      <c r="C145" s="6">
        <f>Summary!E732</f>
        <v>585009</v>
      </c>
      <c r="D145" s="6">
        <f>Summary!F732</f>
        <v>-1481498</v>
      </c>
      <c r="E145" s="7">
        <f>Summary!G732</f>
        <v>153</v>
      </c>
      <c r="F145" s="167">
        <f t="shared" si="7"/>
        <v>279.8064</v>
      </c>
      <c r="G145" s="55">
        <f>Summary!H732</f>
        <v>6.8159022331237793</v>
      </c>
      <c r="H145" s="68">
        <f>Summary!I732</f>
        <v>1275.02294921875</v>
      </c>
      <c r="I145" s="68">
        <f t="shared" si="8"/>
        <v>578.34020958203121</v>
      </c>
      <c r="J145" s="14">
        <f>Summary!J732</f>
        <v>87</v>
      </c>
      <c r="K145" s="68">
        <f>Summary!K732</f>
        <v>286.99114990234375</v>
      </c>
      <c r="L145" s="68">
        <f t="shared" si="9"/>
        <v>130.17688966650391</v>
      </c>
      <c r="M145" s="14">
        <f>Summary!L732</f>
        <v>30</v>
      </c>
      <c r="N145" s="68">
        <f>Summary!M732</f>
        <v>14.55</v>
      </c>
      <c r="O145" s="69">
        <f>Summary!N732</f>
        <v>0</v>
      </c>
      <c r="P145" s="15">
        <f>Summary!O732</f>
        <v>0</v>
      </c>
    </row>
    <row r="146" spans="1:16" x14ac:dyDescent="0.2">
      <c r="A146" s="154">
        <f>IF(Summary!P733=1, Summary!A733,CONCATENATE((Summary!A733), "*"))</f>
        <v>4150</v>
      </c>
      <c r="B146" s="9">
        <f>Summary!D733</f>
        <v>43253</v>
      </c>
      <c r="C146" s="6">
        <f>Summary!E733</f>
        <v>584974</v>
      </c>
      <c r="D146" s="6">
        <f>Summary!F733</f>
        <v>-1483397</v>
      </c>
      <c r="E146" s="7">
        <f>Summary!G733</f>
        <v>161</v>
      </c>
      <c r="F146" s="167">
        <f t="shared" si="7"/>
        <v>294.43680000000001</v>
      </c>
      <c r="G146" s="55">
        <f>Summary!H733</f>
        <v>7.0267033576965332</v>
      </c>
      <c r="H146" s="68">
        <f>Summary!I733</f>
        <v>681.44244384765625</v>
      </c>
      <c r="I146" s="68">
        <f t="shared" si="8"/>
        <v>309.09684098974611</v>
      </c>
      <c r="J146" s="14">
        <f>Summary!J733</f>
        <v>44</v>
      </c>
      <c r="K146" s="68">
        <f>Summary!K733</f>
        <v>267.7432861328125</v>
      </c>
      <c r="L146" s="68">
        <f t="shared" si="9"/>
        <v>121.44621264355469</v>
      </c>
      <c r="M146" s="14">
        <f>Summary!L733</f>
        <v>29</v>
      </c>
      <c r="N146" s="68">
        <f>Summary!M733</f>
        <v>15</v>
      </c>
      <c r="O146" s="69">
        <f>Summary!N733</f>
        <v>0</v>
      </c>
      <c r="P146" s="15">
        <f>Summary!O733</f>
        <v>10</v>
      </c>
    </row>
    <row r="147" spans="1:16" x14ac:dyDescent="0.2">
      <c r="A147" s="154">
        <f>IF(Summary!P734=1, Summary!A734,CONCATENATE((Summary!A734), "*"))</f>
        <v>4151</v>
      </c>
      <c r="B147" s="9">
        <f>Summary!D734</f>
        <v>43260</v>
      </c>
      <c r="C147" s="6">
        <f>Summary!E734</f>
        <v>585009</v>
      </c>
      <c r="D147" s="6">
        <f>Summary!F734</f>
        <v>-1485303</v>
      </c>
      <c r="E147" s="7">
        <f>Summary!G734</f>
        <v>138</v>
      </c>
      <c r="F147" s="167">
        <f t="shared" si="7"/>
        <v>252.37440000000001</v>
      </c>
      <c r="G147" s="55">
        <f>Summary!H734</f>
        <v>6.88616943359375</v>
      </c>
      <c r="H147" s="68">
        <f>Summary!I734</f>
        <v>1290.5291748046875</v>
      </c>
      <c r="I147" s="68">
        <f t="shared" si="8"/>
        <v>585.37370945800785</v>
      </c>
      <c r="J147" s="14">
        <f>Summary!J734</f>
        <v>75</v>
      </c>
      <c r="K147" s="68">
        <f>Summary!K734</f>
        <v>155.39292907714844</v>
      </c>
      <c r="L147" s="68">
        <f t="shared" si="9"/>
        <v>70.484989485961918</v>
      </c>
      <c r="M147" s="14">
        <f>Summary!L734</f>
        <v>16</v>
      </c>
      <c r="N147" s="68">
        <f>Summary!M734</f>
        <v>24.5</v>
      </c>
      <c r="O147" s="69">
        <f>Summary!N734</f>
        <v>0</v>
      </c>
      <c r="P147" s="15">
        <f>Summary!O734</f>
        <v>0</v>
      </c>
    </row>
    <row r="148" spans="1:16" x14ac:dyDescent="0.2">
      <c r="A148" s="154">
        <f>IF(Summary!P735=1, Summary!A735,CONCATENATE((Summary!A735), "*"))</f>
        <v>4152</v>
      </c>
      <c r="B148" s="9">
        <f>Summary!D735</f>
        <v>43260</v>
      </c>
      <c r="C148" s="6">
        <f>Summary!E735</f>
        <v>584999</v>
      </c>
      <c r="D148" s="6">
        <f>Summary!F735</f>
        <v>-1490988</v>
      </c>
      <c r="E148" s="7">
        <f>Summary!G735</f>
        <v>110</v>
      </c>
      <c r="F148" s="167">
        <f t="shared" si="7"/>
        <v>201.16800000000001</v>
      </c>
      <c r="G148" s="55">
        <f>Summary!H735</f>
        <v>7.0267033576965332</v>
      </c>
      <c r="H148" s="68">
        <f>Summary!I735</f>
        <v>1544.4803466796875</v>
      </c>
      <c r="I148" s="68">
        <f t="shared" si="8"/>
        <v>700.56392941113279</v>
      </c>
      <c r="J148" s="14">
        <f>Summary!J735</f>
        <v>106</v>
      </c>
      <c r="K148" s="68">
        <f>Summary!K735</f>
        <v>350.3536376953125</v>
      </c>
      <c r="L148" s="68">
        <f t="shared" si="9"/>
        <v>158.91760722949218</v>
      </c>
      <c r="M148" s="14">
        <f>Summary!L735</f>
        <v>36</v>
      </c>
      <c r="N148" s="68">
        <f>Summary!M735</f>
        <v>55</v>
      </c>
      <c r="O148" s="69">
        <f>Summary!N735</f>
        <v>5</v>
      </c>
      <c r="P148" s="15">
        <f>Summary!O735</f>
        <v>0</v>
      </c>
    </row>
    <row r="149" spans="1:16" x14ac:dyDescent="0.2">
      <c r="A149" s="154">
        <f>IF(Summary!P736=1, Summary!A736,CONCATENATE((Summary!A736), "*"))</f>
        <v>4153</v>
      </c>
      <c r="B149" s="9">
        <f>Summary!D736</f>
        <v>43254</v>
      </c>
      <c r="C149" s="6">
        <f>Summary!E736</f>
        <v>590004</v>
      </c>
      <c r="D149" s="6">
        <f>Summary!F736</f>
        <v>-1475519</v>
      </c>
      <c r="E149" s="7">
        <f>Summary!G736</f>
        <v>231</v>
      </c>
      <c r="F149" s="167">
        <f t="shared" si="7"/>
        <v>422.45279999999997</v>
      </c>
      <c r="G149" s="55">
        <f>Summary!H736</f>
        <v>7.0267033576965332</v>
      </c>
      <c r="H149" s="68">
        <f>Summary!I736</f>
        <v>1284.792724609375</v>
      </c>
      <c r="I149" s="68">
        <f t="shared" si="8"/>
        <v>582.77170154101566</v>
      </c>
      <c r="J149" s="14">
        <f>Summary!J736</f>
        <v>65</v>
      </c>
      <c r="K149" s="68">
        <f>Summary!K736</f>
        <v>79.577774047851562</v>
      </c>
      <c r="L149" s="68">
        <f t="shared" si="9"/>
        <v>36.095841685913086</v>
      </c>
      <c r="M149" s="14">
        <f>Summary!L736</f>
        <v>8</v>
      </c>
      <c r="N149" s="68">
        <f>Summary!M736</f>
        <v>80</v>
      </c>
      <c r="O149" s="69">
        <f>Summary!N736</f>
        <v>0</v>
      </c>
      <c r="P149" s="15">
        <f>Summary!O736</f>
        <v>15</v>
      </c>
    </row>
    <row r="150" spans="1:16" x14ac:dyDescent="0.2">
      <c r="A150" s="154">
        <f>IF(Summary!P737=1, Summary!A737,CONCATENATE((Summary!A737), "*"))</f>
        <v>4154</v>
      </c>
      <c r="B150" s="9">
        <f>Summary!D737</f>
        <v>43254</v>
      </c>
      <c r="C150" s="6">
        <f>Summary!E737</f>
        <v>585977</v>
      </c>
      <c r="D150" s="6">
        <f>Summary!F737</f>
        <v>-1481399</v>
      </c>
      <c r="E150" s="7">
        <f>Summary!G737</f>
        <v>127</v>
      </c>
      <c r="F150" s="167">
        <f t="shared" si="7"/>
        <v>232.2576</v>
      </c>
      <c r="G150" s="55">
        <f>Summary!H737</f>
        <v>7.1672372817993164</v>
      </c>
      <c r="H150" s="68">
        <f>Summary!I737</f>
        <v>1860.1326904296875</v>
      </c>
      <c r="I150" s="68">
        <f t="shared" si="8"/>
        <v>843.74130731738285</v>
      </c>
      <c r="J150" s="14">
        <f>Summary!J737</f>
        <v>114</v>
      </c>
      <c r="K150" s="68">
        <f>Summary!K737</f>
        <v>224.47380065917969</v>
      </c>
      <c r="L150" s="68">
        <f t="shared" si="9"/>
        <v>101.81952018859863</v>
      </c>
      <c r="M150" s="14">
        <f>Summary!L737</f>
        <v>24</v>
      </c>
      <c r="N150" s="68">
        <f>Summary!M737</f>
        <v>5.0999999999999996</v>
      </c>
      <c r="O150" s="69">
        <f>Summary!N737</f>
        <v>35.700000000000003</v>
      </c>
      <c r="P150" s="15">
        <f>Summary!O737</f>
        <v>0</v>
      </c>
    </row>
    <row r="151" spans="1:16" x14ac:dyDescent="0.2">
      <c r="A151" s="154">
        <f>IF(Summary!P738=1, Summary!A738,CONCATENATE((Summary!A738), "*"))</f>
        <v>4155</v>
      </c>
      <c r="B151" s="9">
        <f>Summary!D738</f>
        <v>43259</v>
      </c>
      <c r="C151" s="6">
        <f>Summary!E738</f>
        <v>590033</v>
      </c>
      <c r="D151" s="6">
        <f>Summary!F738</f>
        <v>-1483399</v>
      </c>
      <c r="E151" s="7">
        <f>Summary!G738</f>
        <v>134</v>
      </c>
      <c r="F151" s="167">
        <f t="shared" si="7"/>
        <v>245.0592</v>
      </c>
      <c r="G151" s="55">
        <f>Summary!H738</f>
        <v>6.88616943359375</v>
      </c>
      <c r="H151" s="68">
        <f>Summary!I738</f>
        <v>474.3443603515625</v>
      </c>
      <c r="I151" s="68">
        <f t="shared" si="8"/>
        <v>215.15880710058593</v>
      </c>
      <c r="J151" s="14">
        <f>Summary!J738</f>
        <v>31</v>
      </c>
      <c r="K151" s="68">
        <f>Summary!K738</f>
        <v>105.46955108642578</v>
      </c>
      <c r="L151" s="68">
        <f t="shared" si="9"/>
        <v>47.840144616394042</v>
      </c>
      <c r="M151" s="14">
        <f>Summary!L738</f>
        <v>11</v>
      </c>
      <c r="N151" s="68">
        <f>Summary!M738</f>
        <v>34.299999999999997</v>
      </c>
      <c r="O151" s="69">
        <f>Summary!N738</f>
        <v>0</v>
      </c>
      <c r="P151" s="15">
        <f>Summary!O738</f>
        <v>4.9000000000000004</v>
      </c>
    </row>
    <row r="152" spans="1:16" x14ac:dyDescent="0.2">
      <c r="A152" s="154">
        <f>IF(Summary!P739=1, Summary!A739,CONCATENATE((Summary!A739), "*"))</f>
        <v>4156</v>
      </c>
      <c r="B152" s="9">
        <f>Summary!D739</f>
        <v>43260</v>
      </c>
      <c r="C152" s="6">
        <f>Summary!E739</f>
        <v>585996</v>
      </c>
      <c r="D152" s="6">
        <f>Summary!F739</f>
        <v>-1485315</v>
      </c>
      <c r="E152" s="7">
        <f>Summary!G739</f>
        <v>118</v>
      </c>
      <c r="F152" s="167">
        <f t="shared" si="7"/>
        <v>215.79839999999999</v>
      </c>
      <c r="G152" s="55">
        <f>Summary!H739</f>
        <v>6.9564366340637207</v>
      </c>
      <c r="H152" s="68">
        <f>Summary!I739</f>
        <v>591.54425048828125</v>
      </c>
      <c r="I152" s="68">
        <f t="shared" si="8"/>
        <v>268.31973966748046</v>
      </c>
      <c r="J152" s="14">
        <f>Summary!J739</f>
        <v>38</v>
      </c>
      <c r="K152" s="68">
        <f>Summary!K739</f>
        <v>88.932968139648438</v>
      </c>
      <c r="L152" s="68">
        <f t="shared" si="9"/>
        <v>40.339282884399417</v>
      </c>
      <c r="M152" s="14">
        <f>Summary!L739</f>
        <v>9</v>
      </c>
      <c r="N152" s="68">
        <f>Summary!M739</f>
        <v>44.55</v>
      </c>
      <c r="O152" s="69">
        <f>Summary!N739</f>
        <v>0</v>
      </c>
      <c r="P152" s="15">
        <f>Summary!O739</f>
        <v>0</v>
      </c>
    </row>
    <row r="153" spans="1:16" x14ac:dyDescent="0.2">
      <c r="A153" s="154">
        <f>IF(Summary!P740=1, Summary!A740,CONCATENATE((Summary!A740), "*"))</f>
        <v>4157</v>
      </c>
      <c r="B153" s="9">
        <f>Summary!D740</f>
        <v>43268</v>
      </c>
      <c r="C153" s="6">
        <f>Summary!E740</f>
        <v>590004</v>
      </c>
      <c r="D153" s="6">
        <f>Summary!F740</f>
        <v>-1491231</v>
      </c>
      <c r="E153" s="7">
        <f>Summary!G740</f>
        <v>118</v>
      </c>
      <c r="F153" s="167">
        <f t="shared" si="7"/>
        <v>215.79839999999999</v>
      </c>
      <c r="G153" s="55">
        <f>Summary!H740</f>
        <v>7.0267033576965332</v>
      </c>
      <c r="H153" s="68">
        <f>Summary!I740</f>
        <v>378.74658203125</v>
      </c>
      <c r="I153" s="68">
        <f t="shared" si="8"/>
        <v>171.79641963671875</v>
      </c>
      <c r="J153" s="14">
        <f>Summary!J740</f>
        <v>21</v>
      </c>
      <c r="K153" s="68">
        <f>Summary!K740</f>
        <v>67.4884033203125</v>
      </c>
      <c r="L153" s="68">
        <f t="shared" si="9"/>
        <v>30.612199838867188</v>
      </c>
      <c r="M153" s="14">
        <f>Summary!L740</f>
        <v>7</v>
      </c>
      <c r="N153" s="68">
        <f>Summary!M740</f>
        <v>25</v>
      </c>
      <c r="O153" s="69">
        <f>Summary!N740</f>
        <v>0</v>
      </c>
      <c r="P153" s="15">
        <f>Summary!O740</f>
        <v>0</v>
      </c>
    </row>
    <row r="154" spans="1:16" x14ac:dyDescent="0.2">
      <c r="A154" s="154">
        <f>IF(Summary!P741=1, Summary!A741,CONCATENATE((Summary!A741), "*"))</f>
        <v>4158</v>
      </c>
      <c r="B154" s="9">
        <f>Summary!D741</f>
        <v>43268</v>
      </c>
      <c r="C154" s="6">
        <f>Summary!E741</f>
        <v>590001</v>
      </c>
      <c r="D154" s="6">
        <f>Summary!F741</f>
        <v>-1493197</v>
      </c>
      <c r="E154" s="7">
        <f>Summary!G741</f>
        <v>128</v>
      </c>
      <c r="F154" s="167">
        <f t="shared" si="7"/>
        <v>234.0864</v>
      </c>
      <c r="G154" s="55">
        <f>Summary!H741</f>
        <v>6.88616943359375</v>
      </c>
      <c r="H154" s="68">
        <f>Summary!I741</f>
        <v>395.91510009765625</v>
      </c>
      <c r="I154" s="68">
        <f t="shared" si="8"/>
        <v>179.58392208349611</v>
      </c>
      <c r="J154" s="14">
        <f>Summary!J741</f>
        <v>26</v>
      </c>
      <c r="K154" s="68">
        <f>Summary!K741</f>
        <v>106.39402770996094</v>
      </c>
      <c r="L154" s="68">
        <f t="shared" si="9"/>
        <v>48.259479817016604</v>
      </c>
      <c r="M154" s="14">
        <f>Summary!L741</f>
        <v>11</v>
      </c>
      <c r="N154" s="68">
        <f>Summary!M741</f>
        <v>29.611510791366907</v>
      </c>
      <c r="O154" s="69">
        <f>Summary!N741</f>
        <v>0</v>
      </c>
      <c r="P154" s="15">
        <f>Summary!O741</f>
        <v>0</v>
      </c>
    </row>
    <row r="155" spans="1:16" x14ac:dyDescent="0.2">
      <c r="A155" s="155">
        <f>IF(Summary!P742=1, Summary!A742,CONCATENATE((Summary!A742), "*"))</f>
        <v>4160</v>
      </c>
      <c r="B155" s="93">
        <f>Summary!D742</f>
        <v>43255</v>
      </c>
      <c r="C155" s="94">
        <f>Summary!E742</f>
        <v>591002</v>
      </c>
      <c r="D155" s="94">
        <f>Summary!F742</f>
        <v>-1475396</v>
      </c>
      <c r="E155" s="47">
        <f>Summary!G742</f>
        <v>112</v>
      </c>
      <c r="F155" s="168">
        <f t="shared" si="7"/>
        <v>204.82560000000001</v>
      </c>
      <c r="G155" s="95">
        <f>Summary!H742</f>
        <v>7.0267033576965332</v>
      </c>
      <c r="H155" s="98">
        <f>Summary!I742</f>
        <v>824.3165283203125</v>
      </c>
      <c r="I155" s="98">
        <f t="shared" si="8"/>
        <v>373.90338271386719</v>
      </c>
      <c r="J155" s="97">
        <f>Summary!J742</f>
        <v>48</v>
      </c>
      <c r="K155" s="98">
        <f>Summary!K742</f>
        <v>133.41531372070312</v>
      </c>
      <c r="L155" s="98">
        <f t="shared" si="9"/>
        <v>60.516118981201174</v>
      </c>
      <c r="M155" s="97">
        <f>Summary!L742</f>
        <v>15</v>
      </c>
      <c r="N155" s="98">
        <f>Summary!M742</f>
        <v>15</v>
      </c>
      <c r="O155" s="99">
        <f>Summary!N742</f>
        <v>0</v>
      </c>
      <c r="P155" s="100">
        <f>Summary!O742</f>
        <v>5</v>
      </c>
    </row>
    <row r="156" spans="1:16" x14ac:dyDescent="0.2">
      <c r="A156" s="154">
        <f>IF(Summary!P743=1, Summary!A743,CONCATENATE((Summary!A743), "*"))</f>
        <v>4161</v>
      </c>
      <c r="B156" s="9">
        <f>Summary!D743</f>
        <v>43259</v>
      </c>
      <c r="C156" s="6">
        <f>Summary!E743</f>
        <v>591002</v>
      </c>
      <c r="D156" s="6">
        <f>Summary!F743</f>
        <v>-1481435</v>
      </c>
      <c r="E156" s="7">
        <f>Summary!G743</f>
        <v>67</v>
      </c>
      <c r="F156" s="167">
        <f t="shared" si="7"/>
        <v>122.5296</v>
      </c>
      <c r="G156" s="55">
        <f>Summary!H743</f>
        <v>7.0969705581665039</v>
      </c>
      <c r="H156" s="68">
        <f>Summary!I743</f>
        <v>848.3521728515625</v>
      </c>
      <c r="I156" s="68">
        <f t="shared" si="8"/>
        <v>384.80575878808594</v>
      </c>
      <c r="J156" s="14">
        <f>Summary!J743</f>
        <v>34</v>
      </c>
      <c r="K156" s="68">
        <f>Summary!K743</f>
        <v>74.295631408691406</v>
      </c>
      <c r="L156" s="68">
        <f t="shared" si="9"/>
        <v>33.699904041931156</v>
      </c>
      <c r="M156" s="14">
        <f>Summary!L743</f>
        <v>9</v>
      </c>
      <c r="N156" s="68">
        <f>Summary!M743</f>
        <v>0</v>
      </c>
      <c r="O156" s="69">
        <f>Summary!N743</f>
        <v>0</v>
      </c>
      <c r="P156" s="15">
        <f>Summary!O743</f>
        <v>35.35</v>
      </c>
    </row>
    <row r="157" spans="1:16" x14ac:dyDescent="0.2">
      <c r="A157" s="154">
        <f>IF(Summary!P744=1, Summary!A744,CONCATENATE((Summary!A744), "*"))</f>
        <v>4162</v>
      </c>
      <c r="B157" s="9">
        <f>Summary!D744</f>
        <v>43259</v>
      </c>
      <c r="C157" s="6">
        <f>Summary!E744</f>
        <v>590998</v>
      </c>
      <c r="D157" s="6">
        <f>Summary!F744</f>
        <v>-1483281</v>
      </c>
      <c r="E157" s="7">
        <f>Summary!G744</f>
        <v>84</v>
      </c>
      <c r="F157" s="167">
        <f t="shared" si="7"/>
        <v>153.61920000000001</v>
      </c>
      <c r="G157" s="55">
        <f>Summary!H744</f>
        <v>7.0969705581665039</v>
      </c>
      <c r="H157" s="68">
        <f>Summary!I744</f>
        <v>195.56011962890625</v>
      </c>
      <c r="I157" s="68">
        <f t="shared" si="8"/>
        <v>88.704505782714847</v>
      </c>
      <c r="J157" s="14">
        <f>Summary!J744</f>
        <v>13</v>
      </c>
      <c r="K157" s="68">
        <f>Summary!K744</f>
        <v>77.852043151855469</v>
      </c>
      <c r="L157" s="68">
        <f t="shared" si="9"/>
        <v>35.313063957336425</v>
      </c>
      <c r="M157" s="14">
        <f>Summary!L744</f>
        <v>9</v>
      </c>
      <c r="N157" s="68">
        <f>Summary!M744</f>
        <v>0</v>
      </c>
      <c r="O157" s="69">
        <f>Summary!N744</f>
        <v>10.1</v>
      </c>
      <c r="P157" s="15">
        <f>Summary!O744</f>
        <v>0</v>
      </c>
    </row>
    <row r="158" spans="1:16" x14ac:dyDescent="0.2">
      <c r="A158" s="154">
        <f>IF(Summary!P745=1, Summary!A745,CONCATENATE((Summary!A745), "*"))</f>
        <v>4163</v>
      </c>
      <c r="B158" s="9">
        <f>Summary!D745</f>
        <v>43269</v>
      </c>
      <c r="C158" s="6">
        <f>Summary!E745</f>
        <v>590999</v>
      </c>
      <c r="D158" s="6">
        <f>Summary!F745</f>
        <v>-1485249</v>
      </c>
      <c r="E158" s="7">
        <f>Summary!G745</f>
        <v>98</v>
      </c>
      <c r="F158" s="167">
        <f t="shared" si="7"/>
        <v>179.22239999999999</v>
      </c>
      <c r="G158" s="55">
        <f>Summary!H745</f>
        <v>7.1672372817993164</v>
      </c>
      <c r="H158" s="68">
        <f>Summary!I745</f>
        <v>66.597412109375</v>
      </c>
      <c r="I158" s="68">
        <f t="shared" si="8"/>
        <v>30.208053353515623</v>
      </c>
      <c r="J158" s="14">
        <f>Summary!J745</f>
        <v>4</v>
      </c>
      <c r="K158" s="68">
        <f>Summary!K745</f>
        <v>17.222492218017578</v>
      </c>
      <c r="L158" s="68">
        <f t="shared" si="9"/>
        <v>7.8119846901550289</v>
      </c>
      <c r="M158" s="14">
        <f>Summary!L745</f>
        <v>2</v>
      </c>
      <c r="N158" s="68">
        <f>Summary!M745</f>
        <v>0</v>
      </c>
      <c r="O158" s="69">
        <f>Summary!N745</f>
        <v>0</v>
      </c>
      <c r="P158" s="15">
        <f>Summary!O745</f>
        <v>0</v>
      </c>
    </row>
    <row r="159" spans="1:16" x14ac:dyDescent="0.2">
      <c r="A159" s="154">
        <f>IF(Summary!P746=1, Summary!A746,CONCATENATE((Summary!A746), "*"))</f>
        <v>4164</v>
      </c>
      <c r="B159" s="9">
        <f>Summary!D746</f>
        <v>43268</v>
      </c>
      <c r="C159" s="6">
        <f>Summary!E746</f>
        <v>590961</v>
      </c>
      <c r="D159" s="6">
        <f>Summary!F746</f>
        <v>-1491205</v>
      </c>
      <c r="E159" s="7">
        <f>Summary!G746</f>
        <v>82</v>
      </c>
      <c r="F159" s="167">
        <f t="shared" si="7"/>
        <v>149.9616</v>
      </c>
      <c r="G159" s="55">
        <f>Summary!H746</f>
        <v>6.9564361572265625</v>
      </c>
      <c r="H159" s="68">
        <f>Summary!I746</f>
        <v>391.86734008789063</v>
      </c>
      <c r="I159" s="68">
        <f t="shared" si="8"/>
        <v>177.74789052514649</v>
      </c>
      <c r="J159" s="14">
        <f>Summary!J746</f>
        <v>20</v>
      </c>
      <c r="K159" s="68">
        <f>Summary!K746</f>
        <v>62.773643493652344</v>
      </c>
      <c r="L159" s="68">
        <f t="shared" si="9"/>
        <v>28.473622499572755</v>
      </c>
      <c r="M159" s="14">
        <f>Summary!L746</f>
        <v>7</v>
      </c>
      <c r="N159" s="68">
        <f>Summary!M746</f>
        <v>0</v>
      </c>
      <c r="O159" s="69">
        <f>Summary!N746</f>
        <v>0</v>
      </c>
      <c r="P159" s="15">
        <f>Summary!O746</f>
        <v>4.95</v>
      </c>
    </row>
    <row r="160" spans="1:16" x14ac:dyDescent="0.2">
      <c r="A160" s="154">
        <f>IF(Summary!P747=1, Summary!A747,CONCATENATE((Summary!A747), "*"))</f>
        <v>4165</v>
      </c>
      <c r="B160" s="9">
        <f>Summary!D747</f>
        <v>43276</v>
      </c>
      <c r="C160" s="6">
        <f>Summary!E747</f>
        <v>591012</v>
      </c>
      <c r="D160" s="6">
        <f>Summary!F747</f>
        <v>-1493198</v>
      </c>
      <c r="E160" s="7">
        <f>Summary!G747</f>
        <v>86</v>
      </c>
      <c r="F160" s="167">
        <f t="shared" si="7"/>
        <v>157.27680000000001</v>
      </c>
      <c r="G160" s="55">
        <f>Summary!H747</f>
        <v>7.1672372817993164</v>
      </c>
      <c r="H160" s="68">
        <f>Summary!I747</f>
        <v>357.89205932617188</v>
      </c>
      <c r="I160" s="68">
        <f t="shared" si="8"/>
        <v>162.33697497387695</v>
      </c>
      <c r="J160" s="14">
        <f>Summary!J747</f>
        <v>21</v>
      </c>
      <c r="K160" s="68">
        <f>Summary!K747</f>
        <v>82.425201416015625</v>
      </c>
      <c r="L160" s="68">
        <f t="shared" si="9"/>
        <v>37.387411960693356</v>
      </c>
      <c r="M160" s="14">
        <f>Summary!L747</f>
        <v>8</v>
      </c>
      <c r="N160" s="68">
        <f>Summary!M747</f>
        <v>5.0999999999999996</v>
      </c>
      <c r="O160" s="69">
        <f>Summary!N747</f>
        <v>0</v>
      </c>
      <c r="P160" s="15">
        <f>Summary!O747</f>
        <v>0</v>
      </c>
    </row>
    <row r="161" spans="1:16" x14ac:dyDescent="0.2">
      <c r="A161" s="154">
        <f>IF(Summary!P748=1, Summary!A748,CONCATENATE((Summary!A748), "*"))</f>
        <v>4166</v>
      </c>
      <c r="B161" s="9">
        <f>Summary!D748</f>
        <v>43278</v>
      </c>
      <c r="C161" s="6">
        <f>Summary!E748</f>
        <v>590997</v>
      </c>
      <c r="D161" s="6">
        <f>Summary!F748</f>
        <v>-1495167</v>
      </c>
      <c r="E161" s="7">
        <f>Summary!G748</f>
        <v>74</v>
      </c>
      <c r="F161" s="167">
        <f t="shared" si="7"/>
        <v>135.3312</v>
      </c>
      <c r="G161" s="55">
        <f>Summary!H748</f>
        <v>6.8159022331237793</v>
      </c>
      <c r="H161" s="68">
        <f>Summary!I748</f>
        <v>105.23916625976562</v>
      </c>
      <c r="I161" s="68">
        <f t="shared" si="8"/>
        <v>47.735643902099611</v>
      </c>
      <c r="J161" s="14">
        <f>Summary!J748</f>
        <v>6</v>
      </c>
      <c r="K161" s="68">
        <f>Summary!K748</f>
        <v>98.386749267578125</v>
      </c>
      <c r="L161" s="68">
        <f t="shared" si="9"/>
        <v>44.627442373779296</v>
      </c>
      <c r="M161" s="14">
        <f>Summary!L748</f>
        <v>11</v>
      </c>
      <c r="N161" s="68">
        <f>Summary!M748</f>
        <v>4.8499999999999996</v>
      </c>
      <c r="O161" s="69">
        <f>Summary!N748</f>
        <v>0</v>
      </c>
      <c r="P161" s="15">
        <f>Summary!O748</f>
        <v>0</v>
      </c>
    </row>
    <row r="162" spans="1:16" x14ac:dyDescent="0.2">
      <c r="A162" s="154">
        <f>IF(Summary!P749=1, Summary!A749,CONCATENATE((Summary!A749), "*"))</f>
        <v>4167</v>
      </c>
      <c r="B162" s="9">
        <f>Summary!D749</f>
        <v>43255</v>
      </c>
      <c r="C162" s="6">
        <f>Summary!E749</f>
        <v>591996</v>
      </c>
      <c r="D162" s="6">
        <f>Summary!F749</f>
        <v>-1473409</v>
      </c>
      <c r="E162" s="7">
        <f>Summary!G749</f>
        <v>68</v>
      </c>
      <c r="F162" s="167">
        <f t="shared" si="7"/>
        <v>124.3584</v>
      </c>
      <c r="G162" s="55">
        <f>Summary!H749</f>
        <v>7.2375044822692871</v>
      </c>
      <c r="H162" s="68">
        <f>Summary!I749</f>
        <v>600.985595703125</v>
      </c>
      <c r="I162" s="68">
        <f t="shared" si="8"/>
        <v>272.60225832617186</v>
      </c>
      <c r="J162" s="14">
        <f>Summary!J749</f>
        <v>28</v>
      </c>
      <c r="K162" s="68">
        <f>Summary!K749</f>
        <v>62.582931518554688</v>
      </c>
      <c r="L162" s="68">
        <f t="shared" si="9"/>
        <v>28.387117073364259</v>
      </c>
      <c r="M162" s="14">
        <f>Summary!L749</f>
        <v>7</v>
      </c>
      <c r="N162" s="68">
        <f>Summary!M749</f>
        <v>0</v>
      </c>
      <c r="O162" s="69">
        <f>Summary!N749</f>
        <v>0</v>
      </c>
      <c r="P162" s="15">
        <f>Summary!O749</f>
        <v>0</v>
      </c>
    </row>
    <row r="163" spans="1:16" x14ac:dyDescent="0.2">
      <c r="A163" s="154">
        <f>IF(Summary!P750=1, Summary!A750,CONCATENATE((Summary!A750), "*"))</f>
        <v>4168</v>
      </c>
      <c r="B163" s="9">
        <f>Summary!D750</f>
        <v>43258</v>
      </c>
      <c r="C163" s="6">
        <f>Summary!E750</f>
        <v>592002</v>
      </c>
      <c r="D163" s="6">
        <f>Summary!F750</f>
        <v>-1475436</v>
      </c>
      <c r="E163" s="7">
        <f>Summary!G750</f>
        <v>102</v>
      </c>
      <c r="F163" s="167">
        <f t="shared" si="7"/>
        <v>186.5376</v>
      </c>
      <c r="G163" s="55">
        <f>Summary!H750</f>
        <v>6.9564361572265625</v>
      </c>
      <c r="H163" s="68">
        <f>Summary!I750</f>
        <v>114.45173645019531</v>
      </c>
      <c r="I163" s="68">
        <f t="shared" si="8"/>
        <v>51.91439203991699</v>
      </c>
      <c r="J163" s="14">
        <f>Summary!J750</f>
        <v>5</v>
      </c>
      <c r="K163" s="68">
        <f>Summary!K750</f>
        <v>0</v>
      </c>
      <c r="L163" s="68">
        <f t="shared" si="9"/>
        <v>0</v>
      </c>
      <c r="M163" s="14">
        <f>Summary!L750</f>
        <v>0</v>
      </c>
      <c r="N163" s="68">
        <f>Summary!M750</f>
        <v>0</v>
      </c>
      <c r="O163" s="69">
        <f>Summary!N750</f>
        <v>0</v>
      </c>
      <c r="P163" s="15">
        <f>Summary!O750</f>
        <v>0</v>
      </c>
    </row>
    <row r="164" spans="1:16" x14ac:dyDescent="0.2">
      <c r="A164" s="154">
        <f>IF(Summary!P751=1, Summary!A751,CONCATENATE((Summary!A751), "*"))</f>
        <v>4169</v>
      </c>
      <c r="B164" s="9">
        <f>Summary!D751</f>
        <v>43258</v>
      </c>
      <c r="C164" s="6">
        <f>Summary!E751</f>
        <v>592003</v>
      </c>
      <c r="D164" s="6">
        <f>Summary!F751</f>
        <v>-1481269</v>
      </c>
      <c r="E164" s="7">
        <f>Summary!G751</f>
        <v>87</v>
      </c>
      <c r="F164" s="167">
        <f t="shared" si="7"/>
        <v>159.10560000000001</v>
      </c>
      <c r="G164" s="55">
        <f>Summary!H751</f>
        <v>7.0267033576965332</v>
      </c>
      <c r="H164" s="68">
        <f>Summary!I751</f>
        <v>739.29217529296875</v>
      </c>
      <c r="I164" s="68">
        <f t="shared" si="8"/>
        <v>335.3370163754883</v>
      </c>
      <c r="J164" s="14">
        <f>Summary!J751</f>
        <v>40</v>
      </c>
      <c r="K164" s="68">
        <f>Summary!K751</f>
        <v>177.39735412597656</v>
      </c>
      <c r="L164" s="68">
        <f t="shared" si="9"/>
        <v>80.466020652709958</v>
      </c>
      <c r="M164" s="14">
        <f>Summary!L751</f>
        <v>20</v>
      </c>
      <c r="N164" s="68">
        <f>Summary!M751</f>
        <v>0</v>
      </c>
      <c r="O164" s="69">
        <f>Summary!N751</f>
        <v>0</v>
      </c>
      <c r="P164" s="15">
        <f>Summary!O751</f>
        <v>0</v>
      </c>
    </row>
    <row r="165" spans="1:16" x14ac:dyDescent="0.2">
      <c r="A165" s="154">
        <f>IF(Summary!P752=1, Summary!A752,CONCATENATE((Summary!A752), "*"))</f>
        <v>4170</v>
      </c>
      <c r="B165" s="9">
        <f>Summary!D752</f>
        <v>43270</v>
      </c>
      <c r="C165" s="6">
        <f>Summary!E752</f>
        <v>592005</v>
      </c>
      <c r="D165" s="6">
        <f>Summary!F752</f>
        <v>-1483352</v>
      </c>
      <c r="E165" s="7">
        <f>Summary!G752</f>
        <v>52</v>
      </c>
      <c r="F165" s="167">
        <f t="shared" si="7"/>
        <v>95.0976</v>
      </c>
      <c r="G165" s="55">
        <f>Summary!H752</f>
        <v>6.9564361572265625</v>
      </c>
      <c r="H165" s="68">
        <f>Summary!I752</f>
        <v>1172.3109130859375</v>
      </c>
      <c r="I165" s="68">
        <f t="shared" si="8"/>
        <v>531.75085168847659</v>
      </c>
      <c r="J165" s="14">
        <f>Summary!J752</f>
        <v>42</v>
      </c>
      <c r="K165" s="68">
        <f>Summary!K752</f>
        <v>246.33982849121094</v>
      </c>
      <c r="L165" s="68">
        <f t="shared" si="9"/>
        <v>111.73777548498535</v>
      </c>
      <c r="M165" s="14">
        <f>Summary!L752</f>
        <v>34</v>
      </c>
      <c r="N165" s="68">
        <f>Summary!M752</f>
        <v>0</v>
      </c>
      <c r="O165" s="69">
        <f>Summary!N752</f>
        <v>0</v>
      </c>
      <c r="P165" s="15">
        <f>Summary!O752</f>
        <v>19.8</v>
      </c>
    </row>
    <row r="166" spans="1:16" x14ac:dyDescent="0.2">
      <c r="A166" s="154">
        <f>IF(Summary!P753=1, Summary!A753,CONCATENATE((Summary!A753), "*"))</f>
        <v>4171</v>
      </c>
      <c r="B166" s="9">
        <f>Summary!D753</f>
        <v>43270</v>
      </c>
      <c r="C166" s="6">
        <f>Summary!E753</f>
        <v>592013</v>
      </c>
      <c r="D166" s="6">
        <f>Summary!F753</f>
        <v>-1485294</v>
      </c>
      <c r="E166" s="7">
        <f>Summary!G753</f>
        <v>94</v>
      </c>
      <c r="F166" s="167">
        <f t="shared" si="7"/>
        <v>171.90719999999999</v>
      </c>
      <c r="G166" s="55">
        <f>Summary!H753</f>
        <v>7.0969705581665039</v>
      </c>
      <c r="H166" s="68">
        <f>Summary!I753</f>
        <v>363.52398681640625</v>
      </c>
      <c r="I166" s="68">
        <f t="shared" si="8"/>
        <v>164.89157222802734</v>
      </c>
      <c r="J166" s="14">
        <f>Summary!J753</f>
        <v>20</v>
      </c>
      <c r="K166" s="68">
        <f>Summary!K753</f>
        <v>48.078506469726563</v>
      </c>
      <c r="L166" s="68">
        <f t="shared" si="9"/>
        <v>21.808025906616212</v>
      </c>
      <c r="M166" s="14">
        <f>Summary!L753</f>
        <v>5</v>
      </c>
      <c r="N166" s="68">
        <f>Summary!M753</f>
        <v>0</v>
      </c>
      <c r="O166" s="69">
        <f>Summary!N753</f>
        <v>5.05</v>
      </c>
      <c r="P166" s="15">
        <f>Summary!O753</f>
        <v>0</v>
      </c>
    </row>
    <row r="167" spans="1:16" x14ac:dyDescent="0.2">
      <c r="A167" s="154">
        <f>IF(Summary!P754=1, Summary!A754,CONCATENATE((Summary!A754), "*"))</f>
        <v>4172</v>
      </c>
      <c r="B167" s="9">
        <f>Summary!D754</f>
        <v>43276</v>
      </c>
      <c r="C167" s="6">
        <f>Summary!E754</f>
        <v>591997</v>
      </c>
      <c r="D167" s="6">
        <f>Summary!F754</f>
        <v>-1491199</v>
      </c>
      <c r="E167" s="7">
        <f>Summary!G754</f>
        <v>101</v>
      </c>
      <c r="F167" s="167">
        <f t="shared" si="7"/>
        <v>184.7088</v>
      </c>
      <c r="G167" s="55">
        <f>Summary!H754</f>
        <v>6.7456350326538086</v>
      </c>
      <c r="H167" s="68">
        <f>Summary!I754</f>
        <v>292.66314697265625</v>
      </c>
      <c r="I167" s="68">
        <f t="shared" si="8"/>
        <v>132.7496621616211</v>
      </c>
      <c r="J167" s="14">
        <f>Summary!J754</f>
        <v>14</v>
      </c>
      <c r="K167" s="68">
        <f>Summary!K754</f>
        <v>26.237735748291016</v>
      </c>
      <c r="L167" s="68">
        <f t="shared" si="9"/>
        <v>11.901227033538818</v>
      </c>
      <c r="M167" s="14">
        <f>Summary!L754</f>
        <v>3</v>
      </c>
      <c r="N167" s="68">
        <f>Summary!M754</f>
        <v>0</v>
      </c>
      <c r="O167" s="69">
        <f>Summary!N754</f>
        <v>0</v>
      </c>
      <c r="P167" s="15">
        <f>Summary!O754</f>
        <v>0</v>
      </c>
    </row>
    <row r="168" spans="1:16" x14ac:dyDescent="0.2">
      <c r="A168" s="154">
        <f>IF(Summary!P755=1, Summary!A755,CONCATENATE((Summary!A755), "*"))</f>
        <v>4173</v>
      </c>
      <c r="B168" s="9">
        <f>Summary!D755</f>
        <v>43276</v>
      </c>
      <c r="C168" s="6">
        <f>Summary!E755</f>
        <v>591995</v>
      </c>
      <c r="D168" s="6">
        <f>Summary!F755</f>
        <v>-1493160</v>
      </c>
      <c r="E168" s="7">
        <f>Summary!G755</f>
        <v>67</v>
      </c>
      <c r="F168" s="167">
        <f t="shared" si="7"/>
        <v>122.5296</v>
      </c>
      <c r="G168" s="55">
        <f>Summary!H755</f>
        <v>6.88616943359375</v>
      </c>
      <c r="H168" s="68">
        <f>Summary!I755</f>
        <v>300.5018310546875</v>
      </c>
      <c r="I168" s="68">
        <f t="shared" si="8"/>
        <v>136.30522655175781</v>
      </c>
      <c r="J168" s="14">
        <f>Summary!J755</f>
        <v>20</v>
      </c>
      <c r="K168" s="68">
        <f>Summary!K755</f>
        <v>66.150497436523438</v>
      </c>
      <c r="L168" s="68">
        <f t="shared" si="9"/>
        <v>30.005336433227537</v>
      </c>
      <c r="M168" s="14">
        <f>Summary!L755</f>
        <v>9</v>
      </c>
      <c r="N168" s="68">
        <f>Summary!M755</f>
        <v>0</v>
      </c>
      <c r="O168" s="69">
        <f>Summary!N755</f>
        <v>0</v>
      </c>
      <c r="P168" s="15">
        <f>Summary!O755</f>
        <v>0</v>
      </c>
    </row>
    <row r="169" spans="1:16" x14ac:dyDescent="0.2">
      <c r="A169" s="154">
        <f>IF(Summary!P756=1, Summary!A756,CONCATENATE((Summary!A756), "*"))</f>
        <v>4174</v>
      </c>
      <c r="B169" s="9">
        <f>Summary!D756</f>
        <v>43278</v>
      </c>
      <c r="C169" s="6">
        <f>Summary!E756</f>
        <v>591966</v>
      </c>
      <c r="D169" s="6">
        <f>Summary!F756</f>
        <v>-1495101</v>
      </c>
      <c r="E169" s="7">
        <f>Summary!G756</f>
        <v>103</v>
      </c>
      <c r="F169" s="167">
        <f t="shared" si="7"/>
        <v>188.3664</v>
      </c>
      <c r="G169" s="55">
        <f>Summary!H756</f>
        <v>7.0267033576965332</v>
      </c>
      <c r="H169" s="68">
        <f>Summary!I756</f>
        <v>839.57061767578125</v>
      </c>
      <c r="I169" s="68">
        <f t="shared" si="8"/>
        <v>380.82251561279298</v>
      </c>
      <c r="J169" s="14">
        <f>Summary!J756</f>
        <v>44</v>
      </c>
      <c r="K169" s="68">
        <f>Summary!K756</f>
        <v>91.696891784667969</v>
      </c>
      <c r="L169" s="68">
        <f t="shared" si="9"/>
        <v>41.592976538391113</v>
      </c>
      <c r="M169" s="14">
        <f>Summary!L756</f>
        <v>10</v>
      </c>
      <c r="N169" s="68">
        <f>Summary!M756</f>
        <v>10</v>
      </c>
      <c r="O169" s="69">
        <f>Summary!N756</f>
        <v>5</v>
      </c>
      <c r="P169" s="15">
        <f>Summary!O756</f>
        <v>0</v>
      </c>
    </row>
    <row r="170" spans="1:16" x14ac:dyDescent="0.2">
      <c r="A170" s="154">
        <f>IF(Summary!P757=1, Summary!A757,CONCATENATE((Summary!A757), "*"))</f>
        <v>4175</v>
      </c>
      <c r="B170" s="9">
        <f>Summary!D757</f>
        <v>43283</v>
      </c>
      <c r="C170" s="6">
        <f>Summary!E757</f>
        <v>592026</v>
      </c>
      <c r="D170" s="6">
        <f>Summary!F757</f>
        <v>-1501093</v>
      </c>
      <c r="E170" s="7">
        <f>Summary!G757</f>
        <v>85</v>
      </c>
      <c r="F170" s="167">
        <f t="shared" si="7"/>
        <v>155.44800000000001</v>
      </c>
      <c r="G170" s="55">
        <f>Summary!H757</f>
        <v>6.9564361572265625</v>
      </c>
      <c r="H170" s="68">
        <f>Summary!I757</f>
        <v>872.1876220703125</v>
      </c>
      <c r="I170" s="68">
        <f t="shared" si="8"/>
        <v>395.61732787011721</v>
      </c>
      <c r="J170" s="14">
        <f>Summary!J757</f>
        <v>54</v>
      </c>
      <c r="K170" s="68">
        <f>Summary!K757</f>
        <v>247.16152954101562</v>
      </c>
      <c r="L170" s="68">
        <f t="shared" si="9"/>
        <v>112.11049250756835</v>
      </c>
      <c r="M170" s="14">
        <f>Summary!L757</f>
        <v>28</v>
      </c>
      <c r="N170" s="68">
        <f>Summary!M757</f>
        <v>4.95</v>
      </c>
      <c r="O170" s="69">
        <f>Summary!N757</f>
        <v>19.8</v>
      </c>
      <c r="P170" s="15">
        <f>Summary!O757</f>
        <v>0</v>
      </c>
    </row>
    <row r="171" spans="1:16" x14ac:dyDescent="0.2">
      <c r="A171" s="154">
        <f>IF(Summary!P758=1, Summary!A758,CONCATENATE((Summary!A758), "*"))</f>
        <v>4176</v>
      </c>
      <c r="B171" s="9">
        <f>Summary!D758</f>
        <v>43258</v>
      </c>
      <c r="C171" s="6">
        <f>Summary!E758</f>
        <v>593000</v>
      </c>
      <c r="D171" s="6">
        <f>Summary!F758</f>
        <v>-1475283</v>
      </c>
      <c r="E171" s="7">
        <f>Summary!G758</f>
        <v>63</v>
      </c>
      <c r="F171" s="167">
        <f t="shared" si="7"/>
        <v>115.2144</v>
      </c>
      <c r="G171" s="55">
        <f>Summary!H758</f>
        <v>7.0267033576965332</v>
      </c>
      <c r="H171" s="68">
        <f>Summary!I758</f>
        <v>568.30615234375</v>
      </c>
      <c r="I171" s="68">
        <f t="shared" si="8"/>
        <v>257.77912425390628</v>
      </c>
      <c r="J171" s="14">
        <f>Summary!J758</f>
        <v>29</v>
      </c>
      <c r="K171" s="68">
        <f>Summary!K758</f>
        <v>64.949729919433594</v>
      </c>
      <c r="L171" s="68">
        <f t="shared" si="9"/>
        <v>29.460677893615724</v>
      </c>
      <c r="M171" s="14">
        <f>Summary!L758</f>
        <v>7</v>
      </c>
      <c r="N171" s="68">
        <f>Summary!M758</f>
        <v>0</v>
      </c>
      <c r="O171" s="69">
        <f>Summary!N758</f>
        <v>0</v>
      </c>
      <c r="P171" s="15">
        <f>Summary!O758</f>
        <v>0</v>
      </c>
    </row>
    <row r="172" spans="1:16" x14ac:dyDescent="0.2">
      <c r="A172" s="154">
        <f>IF(Summary!P759=1, Summary!A759,CONCATENATE((Summary!A759), "*"))</f>
        <v>4177</v>
      </c>
      <c r="B172" s="9">
        <f>Summary!D759</f>
        <v>43271</v>
      </c>
      <c r="C172" s="6">
        <f>Summary!E759</f>
        <v>592999</v>
      </c>
      <c r="D172" s="6">
        <f>Summary!F759</f>
        <v>-1481297</v>
      </c>
      <c r="E172" s="7">
        <f>Summary!G759</f>
        <v>114</v>
      </c>
      <c r="F172" s="167">
        <f t="shared" si="7"/>
        <v>208.48320000000001</v>
      </c>
      <c r="G172" s="55">
        <f>Summary!H759</f>
        <v>7.1672372817993164</v>
      </c>
      <c r="H172" s="68">
        <f>Summary!I759</f>
        <v>287.49188232421875</v>
      </c>
      <c r="I172" s="68">
        <f t="shared" si="8"/>
        <v>130.40401788720703</v>
      </c>
      <c r="J172" s="14">
        <f>Summary!J759</f>
        <v>19</v>
      </c>
      <c r="K172" s="68">
        <f>Summary!K759</f>
        <v>32.998348236083984</v>
      </c>
      <c r="L172" s="68">
        <f t="shared" si="9"/>
        <v>14.967786773101807</v>
      </c>
      <c r="M172" s="14">
        <f>Summary!L759</f>
        <v>4</v>
      </c>
      <c r="N172" s="68">
        <f>Summary!M759</f>
        <v>5.0999999999999996</v>
      </c>
      <c r="O172" s="69">
        <f>Summary!N759</f>
        <v>10.199999999999999</v>
      </c>
      <c r="P172" s="15">
        <f>Summary!O759</f>
        <v>5.0999999999999996</v>
      </c>
    </row>
    <row r="173" spans="1:16" x14ac:dyDescent="0.2">
      <c r="A173" s="154">
        <f>IF(Summary!P760=1, Summary!A760,CONCATENATE((Summary!A760), "*"))</f>
        <v>4178</v>
      </c>
      <c r="B173" s="9">
        <f>Summary!D760</f>
        <v>43270</v>
      </c>
      <c r="C173" s="6">
        <f>Summary!E760</f>
        <v>592992</v>
      </c>
      <c r="D173" s="6">
        <f>Summary!F760</f>
        <v>-1483306</v>
      </c>
      <c r="E173" s="7">
        <f>Summary!G760</f>
        <v>54</v>
      </c>
      <c r="F173" s="167">
        <f t="shared" si="7"/>
        <v>98.755200000000002</v>
      </c>
      <c r="G173" s="55">
        <f>Summary!H760</f>
        <v>7.0969705581665039</v>
      </c>
      <c r="H173" s="68">
        <f>Summary!I760</f>
        <v>421.20623779296875</v>
      </c>
      <c r="I173" s="68">
        <f t="shared" si="8"/>
        <v>191.05577981298828</v>
      </c>
      <c r="J173" s="14">
        <f>Summary!J760</f>
        <v>21</v>
      </c>
      <c r="K173" s="68">
        <f>Summary!K760</f>
        <v>115.06842041015625</v>
      </c>
      <c r="L173" s="68">
        <f t="shared" si="9"/>
        <v>52.194114950683591</v>
      </c>
      <c r="M173" s="14">
        <f>Summary!L760</f>
        <v>15</v>
      </c>
      <c r="N173" s="68">
        <f>Summary!M760</f>
        <v>0</v>
      </c>
      <c r="O173" s="69">
        <f>Summary!N760</f>
        <v>0</v>
      </c>
      <c r="P173" s="15">
        <f>Summary!O760</f>
        <v>0</v>
      </c>
    </row>
    <row r="174" spans="1:16" x14ac:dyDescent="0.2">
      <c r="A174" s="154">
        <f>IF(Summary!P761=1, Summary!A761,CONCATENATE((Summary!A761), "*"))</f>
        <v>4179</v>
      </c>
      <c r="B174" s="9">
        <f>Summary!D761</f>
        <v>43275</v>
      </c>
      <c r="C174" s="6">
        <f>Summary!E761</f>
        <v>593016</v>
      </c>
      <c r="D174" s="6">
        <f>Summary!F761</f>
        <v>-1485199</v>
      </c>
      <c r="E174" s="7">
        <f>Summary!G761</f>
        <v>91</v>
      </c>
      <c r="F174" s="167">
        <f t="shared" si="7"/>
        <v>166.42079999999999</v>
      </c>
      <c r="G174" s="55">
        <f>Summary!H761</f>
        <v>7.0969705581665039</v>
      </c>
      <c r="H174" s="68">
        <f>Summary!I761</f>
        <v>0</v>
      </c>
      <c r="I174" s="68">
        <f t="shared" si="8"/>
        <v>0</v>
      </c>
      <c r="J174" s="14">
        <f>Summary!J761</f>
        <v>0</v>
      </c>
      <c r="K174" s="68">
        <f>Summary!K761</f>
        <v>10.142650604248047</v>
      </c>
      <c r="L174" s="68">
        <f t="shared" si="9"/>
        <v>4.6006251728820802</v>
      </c>
      <c r="M174" s="14">
        <f>Summary!L761</f>
        <v>1</v>
      </c>
      <c r="N174" s="68">
        <f>Summary!M761</f>
        <v>0</v>
      </c>
      <c r="O174" s="69">
        <f>Summary!N761</f>
        <v>0</v>
      </c>
      <c r="P174" s="15">
        <f>Summary!O761</f>
        <v>0</v>
      </c>
    </row>
    <row r="175" spans="1:16" x14ac:dyDescent="0.2">
      <c r="A175" s="154">
        <f>IF(Summary!P762=1, Summary!A762,CONCATENATE((Summary!A762), "*"))</f>
        <v>4180</v>
      </c>
      <c r="B175" s="9">
        <f>Summary!D762</f>
        <v>43275</v>
      </c>
      <c r="C175" s="6">
        <f>Summary!E762</f>
        <v>593000</v>
      </c>
      <c r="D175" s="6">
        <f>Summary!F762</f>
        <v>-1491209</v>
      </c>
      <c r="E175" s="7">
        <f>Summary!G762</f>
        <v>123</v>
      </c>
      <c r="F175" s="167">
        <f t="shared" si="7"/>
        <v>224.94239999999999</v>
      </c>
      <c r="G175" s="55">
        <f>Summary!H762</f>
        <v>6.88616943359375</v>
      </c>
      <c r="H175" s="68">
        <f>Summary!I762</f>
        <v>139.73275756835937</v>
      </c>
      <c r="I175" s="68">
        <f t="shared" si="8"/>
        <v>63.381660970947266</v>
      </c>
      <c r="J175" s="14">
        <f>Summary!J762</f>
        <v>5</v>
      </c>
      <c r="K175" s="68">
        <f>Summary!K762</f>
        <v>18.788043975830078</v>
      </c>
      <c r="L175" s="68">
        <f t="shared" si="9"/>
        <v>8.5221064430847164</v>
      </c>
      <c r="M175" s="14">
        <f>Summary!L762</f>
        <v>2</v>
      </c>
      <c r="N175" s="68">
        <f>Summary!M762</f>
        <v>0</v>
      </c>
      <c r="O175" s="69">
        <f>Summary!N762</f>
        <v>0</v>
      </c>
      <c r="P175" s="15">
        <f>Summary!O762</f>
        <v>0</v>
      </c>
    </row>
    <row r="176" spans="1:16" x14ac:dyDescent="0.2">
      <c r="A176" s="154">
        <f>IF(Summary!P763=1, Summary!A763,CONCATENATE((Summary!A763), "*"))</f>
        <v>4181</v>
      </c>
      <c r="B176" s="9">
        <f>Summary!D763</f>
        <v>43279</v>
      </c>
      <c r="C176" s="6">
        <f>Summary!E763</f>
        <v>593001</v>
      </c>
      <c r="D176" s="6">
        <f>Summary!F763</f>
        <v>-1493223</v>
      </c>
      <c r="E176" s="7">
        <f>Summary!G763</f>
        <v>56</v>
      </c>
      <c r="F176" s="167">
        <f t="shared" si="7"/>
        <v>102.4128</v>
      </c>
      <c r="G176" s="55">
        <f>Summary!H763</f>
        <v>6.9564361572265625</v>
      </c>
      <c r="H176" s="68">
        <f>Summary!I763</f>
        <v>699.59918212890625</v>
      </c>
      <c r="I176" s="68">
        <f t="shared" si="8"/>
        <v>317.33259222021485</v>
      </c>
      <c r="J176" s="14">
        <f>Summary!J763</f>
        <v>37</v>
      </c>
      <c r="K176" s="68">
        <f>Summary!K763</f>
        <v>402.60092163085937</v>
      </c>
      <c r="L176" s="68">
        <f t="shared" si="9"/>
        <v>182.61655724438475</v>
      </c>
      <c r="M176" s="14">
        <f>Summary!L763</f>
        <v>51</v>
      </c>
      <c r="N176" s="68">
        <f>Summary!M763</f>
        <v>0</v>
      </c>
      <c r="O176" s="69">
        <f>Summary!N763</f>
        <v>14.85</v>
      </c>
      <c r="P176" s="15">
        <f>Summary!O763</f>
        <v>0</v>
      </c>
    </row>
    <row r="177" spans="1:16" x14ac:dyDescent="0.2">
      <c r="A177" s="154">
        <f>IF(Summary!P764=1, Summary!A764,CONCATENATE((Summary!A764), "*"))</f>
        <v>4182</v>
      </c>
      <c r="B177" s="9">
        <f>Summary!D764</f>
        <v>43283</v>
      </c>
      <c r="C177" s="6">
        <f>Summary!E764</f>
        <v>593001</v>
      </c>
      <c r="D177" s="6">
        <f>Summary!F764</f>
        <v>-1495242</v>
      </c>
      <c r="E177" s="7">
        <f>Summary!G764</f>
        <v>112</v>
      </c>
      <c r="F177" s="167">
        <f t="shared" si="7"/>
        <v>204.82560000000001</v>
      </c>
      <c r="G177" s="55">
        <f>Summary!H764</f>
        <v>6.9564361572265625</v>
      </c>
      <c r="H177" s="68">
        <f>Summary!I764</f>
        <v>671.3709716796875</v>
      </c>
      <c r="I177" s="68">
        <f t="shared" si="8"/>
        <v>304.52850178613284</v>
      </c>
      <c r="J177" s="14">
        <f>Summary!J764</f>
        <v>35</v>
      </c>
      <c r="K177" s="68">
        <f>Summary!K764</f>
        <v>112.22495269775391</v>
      </c>
      <c r="L177" s="68">
        <f t="shared" si="9"/>
        <v>50.90434074407959</v>
      </c>
      <c r="M177" s="14">
        <f>Summary!L764</f>
        <v>12</v>
      </c>
      <c r="N177" s="68">
        <f>Summary!M764</f>
        <v>19.8</v>
      </c>
      <c r="O177" s="69">
        <f>Summary!N764</f>
        <v>74.25</v>
      </c>
      <c r="P177" s="15">
        <f>Summary!O764</f>
        <v>0</v>
      </c>
    </row>
    <row r="178" spans="1:16" x14ac:dyDescent="0.2">
      <c r="A178" s="154">
        <f>IF(Summary!P765=1, Summary!A765,CONCATENATE((Summary!A765), "*"))</f>
        <v>4183</v>
      </c>
      <c r="B178" s="9">
        <f>Summary!D765</f>
        <v>43283</v>
      </c>
      <c r="C178" s="6">
        <f>Summary!E765</f>
        <v>592997</v>
      </c>
      <c r="D178" s="6">
        <f>Summary!F765</f>
        <v>-1501098</v>
      </c>
      <c r="E178" s="7">
        <f>Summary!G765</f>
        <v>63</v>
      </c>
      <c r="F178" s="167">
        <f t="shared" si="7"/>
        <v>115.2144</v>
      </c>
      <c r="G178" s="55">
        <f>Summary!H765</f>
        <v>6.88616943359375</v>
      </c>
      <c r="H178" s="68">
        <f>Summary!I765</f>
        <v>870.49237060546875</v>
      </c>
      <c r="I178" s="68">
        <f t="shared" si="8"/>
        <v>394.84837536767577</v>
      </c>
      <c r="J178" s="14">
        <f>Summary!J765</f>
        <v>32</v>
      </c>
      <c r="K178" s="68">
        <f>Summary!K765</f>
        <v>157.32582092285156</v>
      </c>
      <c r="L178" s="68">
        <f t="shared" si="9"/>
        <v>71.361733764038078</v>
      </c>
      <c r="M178" s="14">
        <f>Summary!L765</f>
        <v>18</v>
      </c>
      <c r="N178" s="68">
        <f>Summary!M765</f>
        <v>0</v>
      </c>
      <c r="O178" s="69">
        <f>Summary!N765</f>
        <v>0</v>
      </c>
      <c r="P178" s="15">
        <f>Summary!O765</f>
        <v>9.8000000000000007</v>
      </c>
    </row>
    <row r="179" spans="1:16" x14ac:dyDescent="0.2">
      <c r="A179" s="154">
        <f>IF(Summary!P766=1, Summary!A766,CONCATENATE((Summary!A766), "*"))</f>
        <v>4184</v>
      </c>
      <c r="B179" s="9">
        <f>Summary!D766</f>
        <v>43271</v>
      </c>
      <c r="C179" s="6">
        <f>Summary!E766</f>
        <v>594001</v>
      </c>
      <c r="D179" s="6">
        <f>Summary!F766</f>
        <v>-1475302</v>
      </c>
      <c r="E179" s="7">
        <f>Summary!G766</f>
        <v>39</v>
      </c>
      <c r="F179" s="167">
        <f t="shared" si="7"/>
        <v>71.3232</v>
      </c>
      <c r="G179" s="55">
        <f>Summary!H766</f>
        <v>6.8159022331237793</v>
      </c>
      <c r="H179" s="68">
        <f>Summary!I766</f>
        <v>3250.0986328125</v>
      </c>
      <c r="I179" s="68">
        <f t="shared" si="8"/>
        <v>1474.2187390546874</v>
      </c>
      <c r="J179" s="14">
        <f>Summary!J766</f>
        <v>107</v>
      </c>
      <c r="K179" s="68">
        <f>Summary!K766</f>
        <v>283.158447265625</v>
      </c>
      <c r="L179" s="68">
        <f t="shared" si="9"/>
        <v>128.43840641210937</v>
      </c>
      <c r="M179" s="14">
        <f>Summary!L766</f>
        <v>32</v>
      </c>
      <c r="N179" s="68">
        <f>Summary!M766</f>
        <v>0</v>
      </c>
      <c r="O179" s="69">
        <f>Summary!N766</f>
        <v>0</v>
      </c>
      <c r="P179" s="15">
        <f>Summary!O766</f>
        <v>14.55</v>
      </c>
    </row>
    <row r="180" spans="1:16" x14ac:dyDescent="0.2">
      <c r="A180" s="154">
        <f>IF(Summary!P767=1, Summary!A767,CONCATENATE((Summary!A767), "*"))</f>
        <v>4185</v>
      </c>
      <c r="B180" s="9">
        <f>Summary!D767</f>
        <v>43271</v>
      </c>
      <c r="C180" s="6">
        <f>Summary!E767</f>
        <v>593979</v>
      </c>
      <c r="D180" s="6">
        <f>Summary!F767</f>
        <v>-1481302</v>
      </c>
      <c r="E180" s="7">
        <f>Summary!G767</f>
        <v>67</v>
      </c>
      <c r="F180" s="167">
        <f t="shared" si="7"/>
        <v>122.5296</v>
      </c>
      <c r="G180" s="55">
        <f>Summary!H767</f>
        <v>7.0267033576965332</v>
      </c>
      <c r="H180" s="68">
        <f>Summary!I767</f>
        <v>142.84208679199219</v>
      </c>
      <c r="I180" s="68">
        <f t="shared" si="8"/>
        <v>64.792027832153323</v>
      </c>
      <c r="J180" s="14">
        <f>Summary!J767</f>
        <v>7</v>
      </c>
      <c r="K180" s="68">
        <f>Summary!K767</f>
        <v>48.697288513183594</v>
      </c>
      <c r="L180" s="68">
        <f t="shared" si="9"/>
        <v>22.088700491271972</v>
      </c>
      <c r="M180" s="14">
        <f>Summary!L767</f>
        <v>7</v>
      </c>
      <c r="N180" s="68">
        <f>Summary!M767</f>
        <v>0</v>
      </c>
      <c r="O180" s="69">
        <f>Summary!N767</f>
        <v>0</v>
      </c>
      <c r="P180" s="15">
        <f>Summary!O767</f>
        <v>0</v>
      </c>
    </row>
    <row r="181" spans="1:16" x14ac:dyDescent="0.2">
      <c r="A181" s="154">
        <f>IF(Summary!P768=1, Summary!A768,CONCATENATE((Summary!A768), "*"))</f>
        <v>4186</v>
      </c>
      <c r="B181" s="9">
        <f>Summary!D768</f>
        <v>43274</v>
      </c>
      <c r="C181" s="6">
        <f>Summary!E768</f>
        <v>594018</v>
      </c>
      <c r="D181" s="6">
        <f>Summary!F768</f>
        <v>-1483203</v>
      </c>
      <c r="E181" s="7">
        <f>Summary!G768</f>
        <v>114</v>
      </c>
      <c r="F181" s="167">
        <f t="shared" ref="F181:F244" si="10">E181*1.8288</f>
        <v>208.48320000000001</v>
      </c>
      <c r="G181" s="55">
        <f>Summary!H768</f>
        <v>7.0267033576965332</v>
      </c>
      <c r="H181" s="68">
        <f>Summary!I768</f>
        <v>48.921459197998047</v>
      </c>
      <c r="I181" s="68">
        <f t="shared" si="8"/>
        <v>22.190382520538328</v>
      </c>
      <c r="J181" s="14">
        <f>Summary!J768</f>
        <v>3</v>
      </c>
      <c r="K181" s="68">
        <f>Summary!K768</f>
        <v>9.7375946044921875</v>
      </c>
      <c r="L181" s="68">
        <f t="shared" si="9"/>
        <v>4.4168950118408201</v>
      </c>
      <c r="M181" s="14">
        <f>Summary!L768</f>
        <v>1</v>
      </c>
      <c r="N181" s="68">
        <f>Summary!M768</f>
        <v>0</v>
      </c>
      <c r="O181" s="69">
        <f>Summary!N768</f>
        <v>0</v>
      </c>
      <c r="P181" s="15">
        <f>Summary!O768</f>
        <v>5</v>
      </c>
    </row>
    <row r="182" spans="1:16" x14ac:dyDescent="0.2">
      <c r="A182" s="154">
        <f>IF(Summary!P769=1, Summary!A769,CONCATENATE((Summary!A769), "*"))</f>
        <v>4187</v>
      </c>
      <c r="B182" s="9">
        <f>Summary!D769</f>
        <v>43275</v>
      </c>
      <c r="C182" s="6">
        <f>Summary!E769</f>
        <v>593982</v>
      </c>
      <c r="D182" s="6">
        <f>Summary!F769</f>
        <v>-1485189</v>
      </c>
      <c r="E182" s="7">
        <f>Summary!G769</f>
        <v>97</v>
      </c>
      <c r="F182" s="167">
        <f t="shared" si="10"/>
        <v>177.39359999999999</v>
      </c>
      <c r="G182" s="55">
        <f>Summary!H769</f>
        <v>6.88616943359375</v>
      </c>
      <c r="H182" s="68">
        <f>Summary!I769</f>
        <v>0</v>
      </c>
      <c r="I182" s="68">
        <f t="shared" si="8"/>
        <v>0</v>
      </c>
      <c r="J182" s="14">
        <f>Summary!J769</f>
        <v>0</v>
      </c>
      <c r="K182" s="68">
        <f>Summary!K769</f>
        <v>7.2093682289123535</v>
      </c>
      <c r="L182" s="68">
        <f t="shared" si="9"/>
        <v>3.2701117536888122</v>
      </c>
      <c r="M182" s="14">
        <f>Summary!L769</f>
        <v>1</v>
      </c>
      <c r="N182" s="68">
        <f>Summary!M769</f>
        <v>0</v>
      </c>
      <c r="O182" s="69">
        <f>Summary!N769</f>
        <v>0</v>
      </c>
      <c r="P182" s="15">
        <f>Summary!O769</f>
        <v>0</v>
      </c>
    </row>
    <row r="183" spans="1:16" x14ac:dyDescent="0.2">
      <c r="A183" s="154">
        <f>IF(Summary!P770=1, Summary!A770,CONCATENATE((Summary!A770), "*"))</f>
        <v>4188</v>
      </c>
      <c r="B183" s="9">
        <f>Summary!D770</f>
        <v>43279</v>
      </c>
      <c r="C183" s="6">
        <f>Summary!E770</f>
        <v>594004</v>
      </c>
      <c r="D183" s="6">
        <f>Summary!F770</f>
        <v>-1491214</v>
      </c>
      <c r="E183" s="7">
        <f>Summary!G770</f>
        <v>113</v>
      </c>
      <c r="F183" s="167">
        <f t="shared" si="10"/>
        <v>206.65440000000001</v>
      </c>
      <c r="G183" s="55">
        <f>Summary!H770</f>
        <v>7.0267033576965332</v>
      </c>
      <c r="H183" s="68">
        <f>Summary!I770</f>
        <v>1025.343017578125</v>
      </c>
      <c r="I183" s="68">
        <f t="shared" si="8"/>
        <v>465.0873900292969</v>
      </c>
      <c r="J183" s="14">
        <f>Summary!J770</f>
        <v>52</v>
      </c>
      <c r="K183" s="68">
        <f>Summary!K770</f>
        <v>214.52691650390625</v>
      </c>
      <c r="L183" s="68">
        <f t="shared" si="9"/>
        <v>97.30769311083985</v>
      </c>
      <c r="M183" s="14">
        <f>Summary!L770</f>
        <v>25</v>
      </c>
      <c r="N183" s="68">
        <f>Summary!M770</f>
        <v>5</v>
      </c>
      <c r="O183" s="69">
        <f>Summary!N770</f>
        <v>0</v>
      </c>
      <c r="P183" s="15">
        <f>Summary!O770</f>
        <v>0</v>
      </c>
    </row>
    <row r="184" spans="1:16" x14ac:dyDescent="0.2">
      <c r="A184" s="154">
        <f>IF(Summary!P771=1, Summary!A771,CONCATENATE((Summary!A771), "*"))</f>
        <v>4189</v>
      </c>
      <c r="B184" s="9">
        <f>Summary!D771</f>
        <v>43279</v>
      </c>
      <c r="C184" s="6">
        <f>Summary!E771</f>
        <v>593999</v>
      </c>
      <c r="D184" s="6">
        <f>Summary!F771</f>
        <v>-1493174</v>
      </c>
      <c r="E184" s="7">
        <f>Summary!G771</f>
        <v>159</v>
      </c>
      <c r="F184" s="167">
        <f t="shared" si="10"/>
        <v>290.7792</v>
      </c>
      <c r="G184" s="55">
        <f>Summary!H771</f>
        <v>6.9564361572265625</v>
      </c>
      <c r="H184" s="68">
        <f>Summary!I771</f>
        <v>612.6673583984375</v>
      </c>
      <c r="I184" s="68">
        <f t="shared" si="8"/>
        <v>277.90101243066408</v>
      </c>
      <c r="J184" s="14">
        <f>Summary!J771</f>
        <v>39</v>
      </c>
      <c r="K184" s="68">
        <f>Summary!K771</f>
        <v>237.23725891113281</v>
      </c>
      <c r="L184" s="68">
        <f t="shared" si="9"/>
        <v>107.60892274401856</v>
      </c>
      <c r="M184" s="14">
        <f>Summary!L771</f>
        <v>26</v>
      </c>
      <c r="N184" s="68">
        <f>Summary!M771</f>
        <v>0</v>
      </c>
      <c r="O184" s="69">
        <f>Summary!N771</f>
        <v>0</v>
      </c>
      <c r="P184" s="15">
        <f>Summary!O771</f>
        <v>0</v>
      </c>
    </row>
    <row r="185" spans="1:16" x14ac:dyDescent="0.2">
      <c r="A185" s="154">
        <f>IF(Summary!P772=1, Summary!A772,CONCATENATE((Summary!A772), "*"))</f>
        <v>4190</v>
      </c>
      <c r="B185" s="9">
        <f>Summary!D772</f>
        <v>43274</v>
      </c>
      <c r="C185" s="6">
        <f>Summary!E772</f>
        <v>595001</v>
      </c>
      <c r="D185" s="6">
        <f>Summary!F772</f>
        <v>-1481210</v>
      </c>
      <c r="E185" s="7">
        <f>Summary!G772</f>
        <v>47</v>
      </c>
      <c r="F185" s="167">
        <f t="shared" si="10"/>
        <v>85.953599999999994</v>
      </c>
      <c r="G185" s="55">
        <f>Summary!H772</f>
        <v>7.0267033576965332</v>
      </c>
      <c r="H185" s="68">
        <f>Summary!I772</f>
        <v>103.54708862304687</v>
      </c>
      <c r="I185" s="68">
        <f t="shared" si="8"/>
        <v>46.96813102270508</v>
      </c>
      <c r="J185" s="14">
        <f>Summary!J772</f>
        <v>4</v>
      </c>
      <c r="K185" s="68">
        <f>Summary!K772</f>
        <v>163.92558288574219</v>
      </c>
      <c r="L185" s="68">
        <f t="shared" si="9"/>
        <v>74.35533299230957</v>
      </c>
      <c r="M185" s="14">
        <f>Summary!L772</f>
        <v>21</v>
      </c>
      <c r="N185" s="68">
        <f>Summary!M772</f>
        <v>0</v>
      </c>
      <c r="O185" s="69">
        <f>Summary!N772</f>
        <v>0</v>
      </c>
      <c r="P185" s="15">
        <f>Summary!O772</f>
        <v>0</v>
      </c>
    </row>
    <row r="186" spans="1:16" x14ac:dyDescent="0.2">
      <c r="A186" s="154">
        <f>IF(Summary!P773=1, Summary!A773,CONCATENATE((Summary!A773), "*"))</f>
        <v>4191</v>
      </c>
      <c r="B186" s="9">
        <f>Summary!D773</f>
        <v>43274</v>
      </c>
      <c r="C186" s="6">
        <f>Summary!E773</f>
        <v>594999</v>
      </c>
      <c r="D186" s="6">
        <f>Summary!F773</f>
        <v>-1483169</v>
      </c>
      <c r="E186" s="7">
        <f>Summary!G773</f>
        <v>73</v>
      </c>
      <c r="F186" s="167">
        <f t="shared" si="10"/>
        <v>133.50239999999999</v>
      </c>
      <c r="G186" s="55">
        <f>Summary!H773</f>
        <v>7.1672372817993164</v>
      </c>
      <c r="H186" s="68">
        <f>Summary!I773</f>
        <v>168.85487365722656</v>
      </c>
      <c r="I186" s="68">
        <f t="shared" si="8"/>
        <v>76.591219851928713</v>
      </c>
      <c r="J186" s="14">
        <f>Summary!J773</f>
        <v>8</v>
      </c>
      <c r="K186" s="68">
        <f>Summary!K773</f>
        <v>19.103927612304688</v>
      </c>
      <c r="L186" s="68">
        <f t="shared" si="9"/>
        <v>8.6653887335205084</v>
      </c>
      <c r="M186" s="14">
        <f>Summary!L773</f>
        <v>2</v>
      </c>
      <c r="N186" s="68">
        <f>Summary!M773</f>
        <v>0</v>
      </c>
      <c r="O186" s="69">
        <f>Summary!N773</f>
        <v>0</v>
      </c>
      <c r="P186" s="15">
        <f>Summary!O773</f>
        <v>0</v>
      </c>
    </row>
    <row r="187" spans="1:16" x14ac:dyDescent="0.2">
      <c r="A187" s="154">
        <f>IF(Summary!P774=1, Summary!A774,CONCATENATE((Summary!A774), "*"))</f>
        <v>4192</v>
      </c>
      <c r="B187" s="9">
        <f>Summary!D774</f>
        <v>43280</v>
      </c>
      <c r="C187" s="6">
        <f>Summary!E774</f>
        <v>595003</v>
      </c>
      <c r="D187" s="6">
        <f>Summary!F774</f>
        <v>-1485265</v>
      </c>
      <c r="E187" s="7">
        <f>Summary!G774</f>
        <v>87</v>
      </c>
      <c r="F187" s="167">
        <f t="shared" si="10"/>
        <v>159.10560000000001</v>
      </c>
      <c r="G187" s="55">
        <f>Summary!H774</f>
        <v>6.8159022331237793</v>
      </c>
      <c r="H187" s="68">
        <f>Summary!I774</f>
        <v>106.85964202880859</v>
      </c>
      <c r="I187" s="68">
        <f t="shared" si="8"/>
        <v>48.470678747131345</v>
      </c>
      <c r="J187" s="14">
        <f>Summary!J774</f>
        <v>5</v>
      </c>
      <c r="K187" s="68">
        <f>Summary!K774</f>
        <v>33.162967681884766</v>
      </c>
      <c r="L187" s="68">
        <f t="shared" si="9"/>
        <v>15.042456836761474</v>
      </c>
      <c r="M187" s="14">
        <f>Summary!L774</f>
        <v>4</v>
      </c>
      <c r="N187" s="68">
        <f>Summary!M774</f>
        <v>0</v>
      </c>
      <c r="O187" s="69">
        <f>Summary!N774</f>
        <v>0</v>
      </c>
      <c r="P187" s="15">
        <f>Summary!O774</f>
        <v>0</v>
      </c>
    </row>
    <row r="188" spans="1:16" x14ac:dyDescent="0.2">
      <c r="A188" s="154">
        <f>IF(Summary!P775=1, Summary!A775,CONCATENATE((Summary!A775), "*"))</f>
        <v>4193</v>
      </c>
      <c r="B188" s="9">
        <f>Summary!D775</f>
        <v>43280</v>
      </c>
      <c r="C188" s="6">
        <f>Summary!E775</f>
        <v>594999</v>
      </c>
      <c r="D188" s="6">
        <f>Summary!F775</f>
        <v>-1491192</v>
      </c>
      <c r="E188" s="7">
        <f>Summary!G775</f>
        <v>75</v>
      </c>
      <c r="F188" s="167">
        <f t="shared" si="10"/>
        <v>137.16</v>
      </c>
      <c r="G188" s="55">
        <f>Summary!H775</f>
        <v>6.88616943359375</v>
      </c>
      <c r="H188" s="68">
        <f>Summary!I775</f>
        <v>619.06329345703125</v>
      </c>
      <c r="I188" s="68">
        <f t="shared" si="8"/>
        <v>280.8021574057617</v>
      </c>
      <c r="J188" s="14">
        <f>Summary!J775</f>
        <v>34</v>
      </c>
      <c r="K188" s="68">
        <f>Summary!K775</f>
        <v>146.968017578125</v>
      </c>
      <c r="L188" s="68">
        <f t="shared" si="9"/>
        <v>66.66351702929687</v>
      </c>
      <c r="M188" s="14">
        <f>Summary!L775</f>
        <v>16</v>
      </c>
      <c r="N188" s="68">
        <f>Summary!M775</f>
        <v>4.9000000000000004</v>
      </c>
      <c r="O188" s="69">
        <f>Summary!N775</f>
        <v>29.4</v>
      </c>
      <c r="P188" s="15">
        <f>Summary!O775</f>
        <v>0</v>
      </c>
    </row>
    <row r="189" spans="1:16" x14ac:dyDescent="0.2">
      <c r="A189" s="154">
        <f>IF(Summary!P776=1, Summary!A776,CONCATENATE((Summary!A776), "*"))</f>
        <v>4194</v>
      </c>
      <c r="B189" s="9">
        <f>Summary!D776</f>
        <v>43280</v>
      </c>
      <c r="C189" s="6">
        <f>Summary!E776</f>
        <v>594996</v>
      </c>
      <c r="D189" s="6">
        <f>Summary!F776</f>
        <v>-1493130</v>
      </c>
      <c r="E189" s="7">
        <f>Summary!G776</f>
        <v>96</v>
      </c>
      <c r="F189" s="167">
        <f t="shared" si="10"/>
        <v>175.56479999999999</v>
      </c>
      <c r="G189" s="55">
        <f>Summary!H776</f>
        <v>7.0969705581665039</v>
      </c>
      <c r="H189" s="68">
        <f>Summary!I776</f>
        <v>510.83615112304687</v>
      </c>
      <c r="I189" s="68">
        <f t="shared" si="8"/>
        <v>231.71119146020507</v>
      </c>
      <c r="J189" s="14">
        <f>Summary!J776</f>
        <v>23</v>
      </c>
      <c r="K189" s="68">
        <f>Summary!K776</f>
        <v>131.17439270019531</v>
      </c>
      <c r="L189" s="68">
        <f t="shared" si="9"/>
        <v>59.499655133666991</v>
      </c>
      <c r="M189" s="14">
        <f>Summary!L776</f>
        <v>15</v>
      </c>
      <c r="N189" s="68">
        <f>Summary!M776</f>
        <v>0</v>
      </c>
      <c r="O189" s="69">
        <f>Summary!N776</f>
        <v>15.15</v>
      </c>
      <c r="P189" s="15">
        <f>Summary!O776</f>
        <v>0</v>
      </c>
    </row>
    <row r="190" spans="1:16" x14ac:dyDescent="0.2">
      <c r="A190" s="154">
        <f>IF(Summary!P777=1, Summary!A777,CONCATENATE((Summary!A777), "*"))</f>
        <v>4195</v>
      </c>
      <c r="B190" s="9">
        <f>Summary!D777</f>
        <v>43250</v>
      </c>
      <c r="C190" s="6">
        <f>Summary!E777</f>
        <v>580005</v>
      </c>
      <c r="D190" s="6">
        <f>Summary!F777</f>
        <v>-1491295</v>
      </c>
      <c r="E190" s="7">
        <f>Summary!G777</f>
        <v>75</v>
      </c>
      <c r="F190" s="167">
        <f t="shared" si="10"/>
        <v>137.16</v>
      </c>
      <c r="G190" s="55">
        <f>Summary!H777</f>
        <v>6.88616943359375</v>
      </c>
      <c r="H190" s="68">
        <f>Summary!I777</f>
        <v>2208.397705078125</v>
      </c>
      <c r="I190" s="68">
        <f t="shared" si="8"/>
        <v>1001.7115318417968</v>
      </c>
      <c r="J190" s="14">
        <f>Summary!J777</f>
        <v>153</v>
      </c>
      <c r="K190" s="68">
        <f>Summary!K777</f>
        <v>833.806640625</v>
      </c>
      <c r="L190" s="68">
        <f t="shared" si="9"/>
        <v>378.208021734375</v>
      </c>
      <c r="M190" s="14">
        <f>Summary!L777</f>
        <v>89</v>
      </c>
      <c r="N190" s="68">
        <f>Summary!M777</f>
        <v>0</v>
      </c>
      <c r="O190" s="69">
        <f>Summary!N777</f>
        <v>0</v>
      </c>
      <c r="P190" s="15">
        <f>Summary!O777</f>
        <v>29.4</v>
      </c>
    </row>
    <row r="191" spans="1:16" x14ac:dyDescent="0.2">
      <c r="A191" s="154">
        <f>IF(Summary!P778=1, Summary!A778,CONCATENATE((Summary!A778), "*"))</f>
        <v>4196</v>
      </c>
      <c r="B191" s="9">
        <f>Summary!D778</f>
        <v>43251</v>
      </c>
      <c r="C191" s="6">
        <f>Summary!E778</f>
        <v>581014</v>
      </c>
      <c r="D191" s="6">
        <f>Summary!F778</f>
        <v>-1485399</v>
      </c>
      <c r="E191" s="7">
        <f>Summary!G778</f>
        <v>72</v>
      </c>
      <c r="F191" s="167">
        <f t="shared" si="10"/>
        <v>131.67359999999999</v>
      </c>
      <c r="G191" s="55">
        <f>Summary!H778</f>
        <v>6.88616943359375</v>
      </c>
      <c r="H191" s="68">
        <f>Summary!I778</f>
        <v>821.53619384765625</v>
      </c>
      <c r="I191" s="68">
        <f t="shared" si="8"/>
        <v>372.6422452397461</v>
      </c>
      <c r="J191" s="14">
        <f>Summary!J778</f>
        <v>59</v>
      </c>
      <c r="K191" s="68">
        <f>Summary!K778</f>
        <v>535.7279052734375</v>
      </c>
      <c r="L191" s="68">
        <f t="shared" si="9"/>
        <v>243.00189200878907</v>
      </c>
      <c r="M191" s="14">
        <f>Summary!L778</f>
        <v>63</v>
      </c>
      <c r="N191" s="68">
        <f>Summary!M778</f>
        <v>0</v>
      </c>
      <c r="O191" s="69">
        <f>Summary!N778</f>
        <v>9.8000000000000007</v>
      </c>
      <c r="P191" s="15">
        <f>Summary!O778</f>
        <v>4.9000000000000004</v>
      </c>
    </row>
    <row r="192" spans="1:16" x14ac:dyDescent="0.2">
      <c r="A192" s="154">
        <f>IF(Summary!P779=1, Summary!A779,CONCATENATE((Summary!A779), "*"))</f>
        <v>4197</v>
      </c>
      <c r="B192" s="9">
        <f>Summary!D779</f>
        <v>43250</v>
      </c>
      <c r="C192" s="6">
        <f>Summary!E779</f>
        <v>580992</v>
      </c>
      <c r="D192" s="6">
        <f>Summary!F779</f>
        <v>-1491344</v>
      </c>
      <c r="E192" s="7">
        <f>Summary!G779</f>
        <v>63</v>
      </c>
      <c r="F192" s="167">
        <f t="shared" si="10"/>
        <v>115.2144</v>
      </c>
      <c r="G192" s="55">
        <f>Summary!H779</f>
        <v>6.9564361572265625</v>
      </c>
      <c r="H192" s="68">
        <f>Summary!I779</f>
        <v>770.1951904296875</v>
      </c>
      <c r="I192" s="68">
        <f t="shared" si="8"/>
        <v>349.35437681738279</v>
      </c>
      <c r="J192" s="14">
        <f>Summary!J779</f>
        <v>49</v>
      </c>
      <c r="K192" s="68">
        <f>Summary!K779</f>
        <v>349.26187133789062</v>
      </c>
      <c r="L192" s="68">
        <f t="shared" si="9"/>
        <v>158.42239074389647</v>
      </c>
      <c r="M192" s="14">
        <f>Summary!L779</f>
        <v>39</v>
      </c>
      <c r="N192" s="68">
        <f>Summary!M779</f>
        <v>0</v>
      </c>
      <c r="O192" s="69">
        <f>Summary!N779</f>
        <v>0</v>
      </c>
      <c r="P192" s="15">
        <f>Summary!O779</f>
        <v>29.7</v>
      </c>
    </row>
    <row r="193" spans="1:16" x14ac:dyDescent="0.2">
      <c r="A193" s="154">
        <f>IF(Summary!P780=1, Summary!A780,CONCATENATE((Summary!A780), "*"))</f>
        <v>4198</v>
      </c>
      <c r="B193" s="9">
        <f>Summary!D780</f>
        <v>43250</v>
      </c>
      <c r="C193" s="6">
        <f>Summary!E780</f>
        <v>580998</v>
      </c>
      <c r="D193" s="6">
        <f>Summary!F780</f>
        <v>-1493201</v>
      </c>
      <c r="E193" s="7">
        <f>Summary!G780</f>
        <v>60</v>
      </c>
      <c r="F193" s="167">
        <f t="shared" si="10"/>
        <v>109.72799999999999</v>
      </c>
      <c r="G193" s="55">
        <f>Summary!H780</f>
        <v>6.8159022331237793</v>
      </c>
      <c r="H193" s="68">
        <f>Summary!I780</f>
        <v>795.6004638671875</v>
      </c>
      <c r="I193" s="68">
        <f t="shared" si="8"/>
        <v>360.8780056064453</v>
      </c>
      <c r="J193" s="14">
        <f>Summary!J780</f>
        <v>54</v>
      </c>
      <c r="K193" s="68">
        <f>Summary!K780</f>
        <v>834.55010986328125</v>
      </c>
      <c r="L193" s="68">
        <f t="shared" si="9"/>
        <v>378.54525343310547</v>
      </c>
      <c r="M193" s="14">
        <f>Summary!L780</f>
        <v>97</v>
      </c>
      <c r="N193" s="68">
        <f>Summary!M780</f>
        <v>0</v>
      </c>
      <c r="O193" s="69">
        <f>Summary!N780</f>
        <v>19.399999999999999</v>
      </c>
      <c r="P193" s="15">
        <f>Summary!O780</f>
        <v>4.8499999999999996</v>
      </c>
    </row>
    <row r="194" spans="1:16" x14ac:dyDescent="0.2">
      <c r="A194" s="154">
        <f>IF(Summary!P781=1, Summary!A781,CONCATENATE((Summary!A781), "*"))</f>
        <v>4199</v>
      </c>
      <c r="B194" s="9">
        <f>Summary!D781</f>
        <v>43262</v>
      </c>
      <c r="C194" s="6">
        <f>Summary!E781</f>
        <v>581014</v>
      </c>
      <c r="D194" s="6">
        <f>Summary!F781</f>
        <v>-1495088</v>
      </c>
      <c r="E194" s="7">
        <f>Summary!G781</f>
        <v>67</v>
      </c>
      <c r="F194" s="167">
        <f t="shared" si="10"/>
        <v>122.5296</v>
      </c>
      <c r="G194" s="55">
        <f>Summary!H781</f>
        <v>6.9564361572265625</v>
      </c>
      <c r="H194" s="68">
        <f>Summary!I781</f>
        <v>384.73306274414062</v>
      </c>
      <c r="I194" s="68">
        <f t="shared" si="8"/>
        <v>174.51183939624022</v>
      </c>
      <c r="J194" s="14">
        <f>Summary!J781</f>
        <v>27</v>
      </c>
      <c r="K194" s="68">
        <f>Summary!K781</f>
        <v>390.88958740234375</v>
      </c>
      <c r="L194" s="68">
        <f t="shared" si="9"/>
        <v>177.3043897290039</v>
      </c>
      <c r="M194" s="14">
        <f>Summary!L781</f>
        <v>50</v>
      </c>
      <c r="N194" s="68">
        <f>Summary!M781</f>
        <v>0</v>
      </c>
      <c r="O194" s="69">
        <f>Summary!N781</f>
        <v>9.9</v>
      </c>
      <c r="P194" s="15">
        <f>Summary!O781</f>
        <v>4.95</v>
      </c>
    </row>
    <row r="195" spans="1:16" x14ac:dyDescent="0.2">
      <c r="A195" s="154">
        <f>IF(Summary!P782=1, Summary!A782,CONCATENATE((Summary!A782), "*"))</f>
        <v>4200</v>
      </c>
      <c r="B195" s="9">
        <f>Summary!D782</f>
        <v>43252</v>
      </c>
      <c r="C195" s="6">
        <f>Summary!E782</f>
        <v>582019</v>
      </c>
      <c r="D195" s="6">
        <f>Summary!F782</f>
        <v>-1483509</v>
      </c>
      <c r="E195" s="7">
        <f>Summary!G782</f>
        <v>93</v>
      </c>
      <c r="F195" s="167">
        <f t="shared" si="10"/>
        <v>170.07839999999999</v>
      </c>
      <c r="G195" s="55">
        <f>Summary!H782</f>
        <v>7.0267033576965332</v>
      </c>
      <c r="H195" s="68">
        <f>Summary!I782</f>
        <v>1257.66845703125</v>
      </c>
      <c r="I195" s="68">
        <f t="shared" si="8"/>
        <v>570.46835076171874</v>
      </c>
      <c r="J195" s="14">
        <f>Summary!J782</f>
        <v>81</v>
      </c>
      <c r="K195" s="68">
        <f>Summary!K782</f>
        <v>611.62750244140625</v>
      </c>
      <c r="L195" s="68">
        <f t="shared" si="9"/>
        <v>277.42934208740235</v>
      </c>
      <c r="M195" s="14">
        <f>Summary!L782</f>
        <v>69</v>
      </c>
      <c r="N195" s="68">
        <f>Summary!M782</f>
        <v>5</v>
      </c>
      <c r="O195" s="69">
        <f>Summary!N782</f>
        <v>10</v>
      </c>
      <c r="P195" s="15">
        <f>Summary!O782</f>
        <v>0</v>
      </c>
    </row>
    <row r="196" spans="1:16" x14ac:dyDescent="0.2">
      <c r="A196" s="154">
        <f>IF(Summary!P783=1, Summary!A783,CONCATENATE((Summary!A783), "*"))</f>
        <v>4201</v>
      </c>
      <c r="B196" s="9">
        <f>Summary!D783</f>
        <v>43251</v>
      </c>
      <c r="C196" s="6">
        <f>Summary!E783</f>
        <v>581999</v>
      </c>
      <c r="D196" s="6">
        <f>Summary!F783</f>
        <v>-1485468</v>
      </c>
      <c r="E196" s="7">
        <f>Summary!G783</f>
        <v>68</v>
      </c>
      <c r="F196" s="167">
        <f t="shared" si="10"/>
        <v>124.3584</v>
      </c>
      <c r="G196" s="55">
        <f>Summary!H783</f>
        <v>7.0267033576965332</v>
      </c>
      <c r="H196" s="68">
        <f>Summary!I783</f>
        <v>471.08010864257812</v>
      </c>
      <c r="I196" s="68">
        <f t="shared" ref="I196:I259" si="11">H196*0.453592</f>
        <v>213.6781686394043</v>
      </c>
      <c r="J196" s="14">
        <f>Summary!J783</f>
        <v>30</v>
      </c>
      <c r="K196" s="68">
        <f>Summary!K783</f>
        <v>707.55157470703125</v>
      </c>
      <c r="L196" s="68">
        <f t="shared" ref="L196:L259" si="12">K196*0.453592</f>
        <v>320.93973387451172</v>
      </c>
      <c r="M196" s="14">
        <f>Summary!L783</f>
        <v>90</v>
      </c>
      <c r="N196" s="68">
        <f>Summary!M783</f>
        <v>0</v>
      </c>
      <c r="O196" s="69">
        <f>Summary!N783</f>
        <v>0</v>
      </c>
      <c r="P196" s="15">
        <f>Summary!O783</f>
        <v>0</v>
      </c>
    </row>
    <row r="197" spans="1:16" x14ac:dyDescent="0.2">
      <c r="A197" s="154">
        <f>IF(Summary!P784=1, Summary!A784,CONCATENATE((Summary!A784), "*"))</f>
        <v>4202</v>
      </c>
      <c r="B197" s="9">
        <f>Summary!D784</f>
        <v>43251</v>
      </c>
      <c r="C197" s="6">
        <f>Summary!E784</f>
        <v>582004</v>
      </c>
      <c r="D197" s="6">
        <f>Summary!F784</f>
        <v>-1491236</v>
      </c>
      <c r="E197" s="7">
        <f>Summary!G784</f>
        <v>84</v>
      </c>
      <c r="F197" s="167">
        <f t="shared" si="10"/>
        <v>153.61920000000001</v>
      </c>
      <c r="G197" s="55">
        <f>Summary!H784</f>
        <v>6.6753683090209961</v>
      </c>
      <c r="H197" s="68">
        <f>Summary!I784</f>
        <v>194.70901489257812</v>
      </c>
      <c r="I197" s="68">
        <f t="shared" si="11"/>
        <v>88.318451483154291</v>
      </c>
      <c r="J197" s="14">
        <f>Summary!J784</f>
        <v>14</v>
      </c>
      <c r="K197" s="68">
        <f>Summary!K784</f>
        <v>76.46099853515625</v>
      </c>
      <c r="L197" s="68">
        <f t="shared" si="12"/>
        <v>34.682097247558595</v>
      </c>
      <c r="M197" s="14">
        <f>Summary!L784</f>
        <v>8</v>
      </c>
      <c r="N197" s="68">
        <f>Summary!M784</f>
        <v>0</v>
      </c>
      <c r="O197" s="69">
        <f>Summary!N784</f>
        <v>4.75</v>
      </c>
      <c r="P197" s="15">
        <f>Summary!O784</f>
        <v>0</v>
      </c>
    </row>
    <row r="198" spans="1:16" x14ac:dyDescent="0.2">
      <c r="A198" s="154">
        <f>IF(Summary!P785=1, Summary!A785,CONCATENATE((Summary!A785), "*"))</f>
        <v>4203</v>
      </c>
      <c r="B198" s="9">
        <f>Summary!D785</f>
        <v>43262</v>
      </c>
      <c r="C198" s="6">
        <f>Summary!E785</f>
        <v>581973</v>
      </c>
      <c r="D198" s="6">
        <f>Summary!F785</f>
        <v>-1493214</v>
      </c>
      <c r="E198" s="7">
        <f>Summary!G785</f>
        <v>81</v>
      </c>
      <c r="F198" s="167">
        <f t="shared" si="10"/>
        <v>148.1328</v>
      </c>
      <c r="G198" s="55">
        <f>Summary!H785</f>
        <v>6.6583037376403809</v>
      </c>
      <c r="H198" s="68">
        <f>Summary!I785</f>
        <v>43.487445831298828</v>
      </c>
      <c r="I198" s="68">
        <f t="shared" si="11"/>
        <v>19.725557529510496</v>
      </c>
      <c r="J198" s="14">
        <f>Summary!J785</f>
        <v>3</v>
      </c>
      <c r="K198" s="68">
        <f>Summary!K785</f>
        <v>77.025016784667969</v>
      </c>
      <c r="L198" s="68">
        <f t="shared" si="12"/>
        <v>34.937931413391112</v>
      </c>
      <c r="M198" s="14">
        <f>Summary!L785</f>
        <v>9</v>
      </c>
      <c r="N198" s="68">
        <f>Summary!M785</f>
        <v>0</v>
      </c>
      <c r="O198" s="69">
        <f>Summary!N785</f>
        <v>0</v>
      </c>
      <c r="P198" s="15">
        <f>Summary!O785</f>
        <v>0</v>
      </c>
    </row>
    <row r="199" spans="1:16" x14ac:dyDescent="0.2">
      <c r="A199" s="154">
        <f>IF(Summary!P786=1, Summary!A786,CONCATENATE((Summary!A786), "*"))</f>
        <v>4204</v>
      </c>
      <c r="B199" s="9">
        <f>Summary!D786</f>
        <v>43263</v>
      </c>
      <c r="C199" s="6">
        <f>Summary!E786</f>
        <v>582001</v>
      </c>
      <c r="D199" s="6">
        <f>Summary!F786</f>
        <v>-1495104</v>
      </c>
      <c r="E199" s="7">
        <f>Summary!G786</f>
        <v>41</v>
      </c>
      <c r="F199" s="167">
        <f t="shared" si="10"/>
        <v>74.980800000000002</v>
      </c>
      <c r="G199" s="55">
        <f>Summary!H786</f>
        <v>7.0267033576965332</v>
      </c>
      <c r="H199" s="68">
        <f>Summary!I786</f>
        <v>455.19583129882812</v>
      </c>
      <c r="I199" s="68">
        <f t="shared" si="11"/>
        <v>206.47318751049804</v>
      </c>
      <c r="J199" s="14">
        <f>Summary!J786</f>
        <v>28</v>
      </c>
      <c r="K199" s="68">
        <f>Summary!K786</f>
        <v>450.53268432617187</v>
      </c>
      <c r="L199" s="68">
        <f t="shared" si="12"/>
        <v>204.35802134887695</v>
      </c>
      <c r="M199" s="14">
        <f>Summary!L786</f>
        <v>58</v>
      </c>
      <c r="N199" s="68">
        <f>Summary!M786</f>
        <v>0</v>
      </c>
      <c r="O199" s="69">
        <f>Summary!N786</f>
        <v>0</v>
      </c>
      <c r="P199" s="15">
        <f>Summary!O786</f>
        <v>0</v>
      </c>
    </row>
    <row r="200" spans="1:16" x14ac:dyDescent="0.2">
      <c r="A200" s="154">
        <f>IF(Summary!P787=1, Summary!A787,CONCATENATE((Summary!A787), "*"))</f>
        <v>4205</v>
      </c>
      <c r="B200" s="9">
        <f>Summary!D787</f>
        <v>43263</v>
      </c>
      <c r="C200" s="6">
        <f>Summary!E787</f>
        <v>581999</v>
      </c>
      <c r="D200" s="6">
        <f>Summary!F787</f>
        <v>-1500962</v>
      </c>
      <c r="E200" s="7">
        <f>Summary!G787</f>
        <v>27</v>
      </c>
      <c r="F200" s="167">
        <f t="shared" si="10"/>
        <v>49.377600000000001</v>
      </c>
      <c r="G200" s="55">
        <f>Summary!H787</f>
        <v>7.0969705581665039</v>
      </c>
      <c r="H200" s="68">
        <f>Summary!I787</f>
        <v>1339.8057861328125</v>
      </c>
      <c r="I200" s="68">
        <f t="shared" si="11"/>
        <v>607.72518614355465</v>
      </c>
      <c r="J200" s="14">
        <f>Summary!J787</f>
        <v>59</v>
      </c>
      <c r="K200" s="68">
        <f>Summary!K787</f>
        <v>517.1595458984375</v>
      </c>
      <c r="L200" s="68">
        <f t="shared" si="12"/>
        <v>234.57943274316406</v>
      </c>
      <c r="M200" s="14">
        <f>Summary!L787</f>
        <v>64</v>
      </c>
      <c r="N200" s="68">
        <f>Summary!M787</f>
        <v>0</v>
      </c>
      <c r="O200" s="69">
        <f>Summary!N787</f>
        <v>0</v>
      </c>
      <c r="P200" s="15">
        <f>Summary!O787</f>
        <v>0</v>
      </c>
    </row>
    <row r="201" spans="1:16" x14ac:dyDescent="0.2">
      <c r="A201" s="154">
        <f>IF(Summary!P788=1, Summary!A788,CONCATENATE((Summary!A788), "*"))</f>
        <v>4206</v>
      </c>
      <c r="B201" s="9">
        <f>Summary!D788</f>
        <v>43287</v>
      </c>
      <c r="C201" s="6">
        <f>Summary!E788</f>
        <v>582009</v>
      </c>
      <c r="D201" s="6">
        <f>Summary!F788</f>
        <v>-1502897</v>
      </c>
      <c r="E201" s="7">
        <f>Summary!G788</f>
        <v>31</v>
      </c>
      <c r="F201" s="167">
        <f t="shared" si="10"/>
        <v>56.692799999999998</v>
      </c>
      <c r="G201" s="55">
        <f>Summary!H788</f>
        <v>6.9564361572265625</v>
      </c>
      <c r="H201" s="68">
        <f>Summary!I788</f>
        <v>138.8321533203125</v>
      </c>
      <c r="I201" s="68">
        <f t="shared" si="11"/>
        <v>62.97315408886719</v>
      </c>
      <c r="J201" s="14">
        <f>Summary!J788</f>
        <v>5</v>
      </c>
      <c r="K201" s="68">
        <f>Summary!K788</f>
        <v>79.11279296875</v>
      </c>
      <c r="L201" s="68">
        <f t="shared" si="12"/>
        <v>35.88492998828125</v>
      </c>
      <c r="M201" s="14">
        <f>Summary!L788</f>
        <v>11</v>
      </c>
      <c r="N201" s="68">
        <f>Summary!M788</f>
        <v>0</v>
      </c>
      <c r="O201" s="69">
        <f>Summary!N788</f>
        <v>0</v>
      </c>
      <c r="P201" s="15">
        <f>Summary!O788</f>
        <v>0</v>
      </c>
    </row>
    <row r="202" spans="1:16" x14ac:dyDescent="0.2">
      <c r="A202" s="154">
        <f>IF(Summary!P789=1, Summary!A789,CONCATENATE((Summary!A789), "*"))</f>
        <v>4207</v>
      </c>
      <c r="B202" s="9">
        <f>Summary!D789</f>
        <v>43252</v>
      </c>
      <c r="C202" s="6">
        <f>Summary!E789</f>
        <v>582977</v>
      </c>
      <c r="D202" s="6">
        <f>Summary!F789</f>
        <v>-1483409</v>
      </c>
      <c r="E202" s="7">
        <f>Summary!G789</f>
        <v>72</v>
      </c>
      <c r="F202" s="167">
        <f t="shared" si="10"/>
        <v>131.67359999999999</v>
      </c>
      <c r="G202" s="55">
        <f>Summary!H789</f>
        <v>6.88616943359375</v>
      </c>
      <c r="H202" s="68">
        <f>Summary!I789</f>
        <v>1232.099609375</v>
      </c>
      <c r="I202" s="68">
        <f t="shared" si="11"/>
        <v>558.87052601562505</v>
      </c>
      <c r="J202" s="14">
        <f>Summary!J789</f>
        <v>85</v>
      </c>
      <c r="K202" s="68">
        <f>Summary!K789</f>
        <v>776.1973876953125</v>
      </c>
      <c r="L202" s="68">
        <f t="shared" si="12"/>
        <v>352.07692547949216</v>
      </c>
      <c r="M202" s="14">
        <f>Summary!L789</f>
        <v>92</v>
      </c>
      <c r="N202" s="68">
        <f>Summary!M789</f>
        <v>0</v>
      </c>
      <c r="O202" s="69">
        <f>Summary!N789</f>
        <v>9.8000000000000007</v>
      </c>
      <c r="P202" s="15">
        <f>Summary!O789</f>
        <v>0</v>
      </c>
    </row>
    <row r="203" spans="1:16" x14ac:dyDescent="0.2">
      <c r="A203" s="154">
        <f>IF(Summary!P790=1, Summary!A790,CONCATENATE((Summary!A790), "*"))</f>
        <v>4208</v>
      </c>
      <c r="B203" s="9">
        <f>Summary!D790</f>
        <v>43252</v>
      </c>
      <c r="C203" s="6">
        <f>Summary!E790</f>
        <v>583002</v>
      </c>
      <c r="D203" s="6">
        <f>Summary!F790</f>
        <v>-1485230</v>
      </c>
      <c r="E203" s="7">
        <f>Summary!G790</f>
        <v>62</v>
      </c>
      <c r="F203" s="167">
        <f t="shared" si="10"/>
        <v>113.3856</v>
      </c>
      <c r="G203" s="55">
        <f>Summary!H790</f>
        <v>6.7456355094909668</v>
      </c>
      <c r="H203" s="68">
        <f>Summary!I790</f>
        <v>501.31369018554688</v>
      </c>
      <c r="I203" s="68">
        <f t="shared" si="11"/>
        <v>227.39187935864257</v>
      </c>
      <c r="J203" s="14">
        <f>Summary!J790</f>
        <v>35</v>
      </c>
      <c r="K203" s="68">
        <f>Summary!K790</f>
        <v>480.91018676757812</v>
      </c>
      <c r="L203" s="68">
        <f t="shared" si="12"/>
        <v>218.13701343627929</v>
      </c>
      <c r="M203" s="14">
        <f>Summary!L790</f>
        <v>63</v>
      </c>
      <c r="N203" s="68">
        <f>Summary!M790</f>
        <v>0</v>
      </c>
      <c r="O203" s="69">
        <f>Summary!N790</f>
        <v>4.8</v>
      </c>
      <c r="P203" s="15">
        <f>Summary!O790</f>
        <v>4.8</v>
      </c>
    </row>
    <row r="204" spans="1:16" x14ac:dyDescent="0.2">
      <c r="A204" s="154">
        <f>IF(Summary!P791=1, Summary!A791,CONCATENATE((Summary!A791), "*"))</f>
        <v>4209</v>
      </c>
      <c r="B204" s="9">
        <f>Summary!D791</f>
        <v>43261</v>
      </c>
      <c r="C204" s="6">
        <f>Summary!E791</f>
        <v>583005</v>
      </c>
      <c r="D204" s="6">
        <f>Summary!F791</f>
        <v>-1491302</v>
      </c>
      <c r="E204" s="7">
        <f>Summary!G791</f>
        <v>67</v>
      </c>
      <c r="F204" s="167">
        <f t="shared" si="10"/>
        <v>122.5296</v>
      </c>
      <c r="G204" s="55">
        <f>Summary!H791</f>
        <v>7.0969705581665039</v>
      </c>
      <c r="H204" s="68">
        <f>Summary!I791</f>
        <v>500.806640625</v>
      </c>
      <c r="I204" s="68">
        <f t="shared" si="11"/>
        <v>227.16188573437501</v>
      </c>
      <c r="J204" s="14">
        <f>Summary!J791</f>
        <v>31</v>
      </c>
      <c r="K204" s="68">
        <f>Summary!K791</f>
        <v>158.81378173828125</v>
      </c>
      <c r="L204" s="68">
        <f t="shared" si="12"/>
        <v>72.036660886230464</v>
      </c>
      <c r="M204" s="14">
        <f>Summary!L791</f>
        <v>22</v>
      </c>
      <c r="N204" s="68">
        <f>Summary!M791</f>
        <v>0</v>
      </c>
      <c r="O204" s="69">
        <f>Summary!N791</f>
        <v>20.2</v>
      </c>
      <c r="P204" s="15">
        <f>Summary!O791</f>
        <v>0</v>
      </c>
    </row>
    <row r="205" spans="1:16" x14ac:dyDescent="0.2">
      <c r="A205" s="154">
        <f>IF(Summary!P792=1, Summary!A792,CONCATENATE((Summary!A792), "*"))</f>
        <v>4210</v>
      </c>
      <c r="B205" s="9">
        <f>Summary!D792</f>
        <v>43261</v>
      </c>
      <c r="C205" s="6">
        <f>Summary!E792</f>
        <v>583001</v>
      </c>
      <c r="D205" s="6">
        <f>Summary!F792</f>
        <v>-1493197</v>
      </c>
      <c r="E205" s="7">
        <f>Summary!G792</f>
        <v>77</v>
      </c>
      <c r="F205" s="167">
        <f t="shared" si="10"/>
        <v>140.8176</v>
      </c>
      <c r="G205" s="55">
        <f>Summary!H792</f>
        <v>6.88616943359375</v>
      </c>
      <c r="H205" s="68">
        <f>Summary!I792</f>
        <v>308.314697265625</v>
      </c>
      <c r="I205" s="68">
        <f t="shared" si="11"/>
        <v>139.84908016210937</v>
      </c>
      <c r="J205" s="14">
        <f>Summary!J792</f>
        <v>20</v>
      </c>
      <c r="K205" s="68">
        <f>Summary!K792</f>
        <v>190.68373107910156</v>
      </c>
      <c r="L205" s="68">
        <f t="shared" si="12"/>
        <v>86.492614947631836</v>
      </c>
      <c r="M205" s="14">
        <f>Summary!L792</f>
        <v>23</v>
      </c>
      <c r="N205" s="68">
        <f>Summary!M792</f>
        <v>4.9000000000000004</v>
      </c>
      <c r="O205" s="69">
        <f>Summary!N792</f>
        <v>24.5</v>
      </c>
      <c r="P205" s="15">
        <f>Summary!O792</f>
        <v>0</v>
      </c>
    </row>
    <row r="206" spans="1:16" x14ac:dyDescent="0.2">
      <c r="A206" s="155">
        <f>IF(Summary!P793=1, Summary!A793,CONCATENATE((Summary!A793), "*"))</f>
        <v>4211</v>
      </c>
      <c r="B206" s="93">
        <f>Summary!D793</f>
        <v>43263</v>
      </c>
      <c r="C206" s="94">
        <f>Summary!E793</f>
        <v>583001</v>
      </c>
      <c r="D206" s="94">
        <f>Summary!F793</f>
        <v>-1495099</v>
      </c>
      <c r="E206" s="47">
        <f>Summary!G793</f>
        <v>74</v>
      </c>
      <c r="F206" s="168">
        <f t="shared" si="10"/>
        <v>135.3312</v>
      </c>
      <c r="G206" s="95">
        <f>Summary!H793</f>
        <v>7.1672372817993164</v>
      </c>
      <c r="H206" s="98">
        <f>Summary!I793</f>
        <v>22.284582138061523</v>
      </c>
      <c r="I206" s="98">
        <f t="shared" si="11"/>
        <v>10.108108181167603</v>
      </c>
      <c r="J206" s="97">
        <f>Summary!J793</f>
        <v>1</v>
      </c>
      <c r="K206" s="98">
        <f>Summary!K793</f>
        <v>118.37526702880859</v>
      </c>
      <c r="L206" s="98">
        <f t="shared" si="12"/>
        <v>53.694074122131347</v>
      </c>
      <c r="M206" s="97">
        <f>Summary!L793</f>
        <v>16</v>
      </c>
      <c r="N206" s="98">
        <f>Summary!M793</f>
        <v>0</v>
      </c>
      <c r="O206" s="99">
        <f>Summary!N793</f>
        <v>5.0999999999999996</v>
      </c>
      <c r="P206" s="100">
        <f>Summary!O793</f>
        <v>0</v>
      </c>
    </row>
    <row r="207" spans="1:16" x14ac:dyDescent="0.2">
      <c r="A207" s="154">
        <f>IF(Summary!P794=1, Summary!A794,CONCATENATE((Summary!A794), "*"))</f>
        <v>4212</v>
      </c>
      <c r="B207" s="9">
        <f>Summary!D794</f>
        <v>43266</v>
      </c>
      <c r="C207" s="6">
        <f>Summary!E794</f>
        <v>582988</v>
      </c>
      <c r="D207" s="6">
        <f>Summary!F794</f>
        <v>-1500998</v>
      </c>
      <c r="E207" s="7">
        <f>Summary!G794</f>
        <v>51</v>
      </c>
      <c r="F207" s="167">
        <f t="shared" si="10"/>
        <v>93.268799999999999</v>
      </c>
      <c r="G207" s="55">
        <f>Summary!H794</f>
        <v>7.0267033576965332</v>
      </c>
      <c r="H207" s="68">
        <f>Summary!I794</f>
        <v>367.80886840820312</v>
      </c>
      <c r="I207" s="68">
        <f t="shared" si="11"/>
        <v>166.83516023901367</v>
      </c>
      <c r="J207" s="14">
        <f>Summary!J794</f>
        <v>22</v>
      </c>
      <c r="K207" s="68">
        <f>Summary!K794</f>
        <v>269.20361328125</v>
      </c>
      <c r="L207" s="68">
        <f t="shared" si="12"/>
        <v>122.10860535546875</v>
      </c>
      <c r="M207" s="14">
        <f>Summary!L794</f>
        <v>38</v>
      </c>
      <c r="N207" s="68">
        <f>Summary!M794</f>
        <v>0</v>
      </c>
      <c r="O207" s="69">
        <f>Summary!N794</f>
        <v>0</v>
      </c>
      <c r="P207" s="15">
        <f>Summary!O794</f>
        <v>0</v>
      </c>
    </row>
    <row r="208" spans="1:16" x14ac:dyDescent="0.2">
      <c r="A208" s="154">
        <f>IF(Summary!P795=1, Summary!A795,CONCATENATE((Summary!A795), "*"))</f>
        <v>4213</v>
      </c>
      <c r="B208" s="9">
        <f>Summary!D795</f>
        <v>43287</v>
      </c>
      <c r="C208" s="6">
        <f>Summary!E795</f>
        <v>582982</v>
      </c>
      <c r="D208" s="6">
        <f>Summary!F795</f>
        <v>-1502902</v>
      </c>
      <c r="E208" s="7">
        <f>Summary!G795</f>
        <v>47</v>
      </c>
      <c r="F208" s="167">
        <f t="shared" si="10"/>
        <v>85.953599999999994</v>
      </c>
      <c r="G208" s="55">
        <f>Summary!H795</f>
        <v>7.0267033576965332</v>
      </c>
      <c r="H208" s="68">
        <f>Summary!I795</f>
        <v>46.505062103271484</v>
      </c>
      <c r="I208" s="68">
        <f t="shared" si="11"/>
        <v>21.094324129547118</v>
      </c>
      <c r="J208" s="14">
        <f>Summary!J795</f>
        <v>1</v>
      </c>
      <c r="K208" s="68">
        <f>Summary!K795</f>
        <v>187.21429443359375</v>
      </c>
      <c r="L208" s="68">
        <f t="shared" si="12"/>
        <v>84.918906240722649</v>
      </c>
      <c r="M208" s="14">
        <f>Summary!L795</f>
        <v>33</v>
      </c>
      <c r="N208" s="68">
        <f>Summary!M795</f>
        <v>0</v>
      </c>
      <c r="O208" s="69">
        <f>Summary!N795</f>
        <v>0</v>
      </c>
      <c r="P208" s="15">
        <f>Summary!O795</f>
        <v>0</v>
      </c>
    </row>
    <row r="209" spans="1:16" x14ac:dyDescent="0.2">
      <c r="A209" s="154">
        <f>IF(Summary!P796=1, Summary!A796,CONCATENATE((Summary!A796), "*"))</f>
        <v>4214</v>
      </c>
      <c r="B209" s="9">
        <f>Summary!D796</f>
        <v>43287</v>
      </c>
      <c r="C209" s="6">
        <f>Summary!E796</f>
        <v>582998</v>
      </c>
      <c r="D209" s="6">
        <f>Summary!F796</f>
        <v>-1504764</v>
      </c>
      <c r="E209" s="7">
        <f>Summary!G796</f>
        <v>56</v>
      </c>
      <c r="F209" s="167">
        <f t="shared" si="10"/>
        <v>102.4128</v>
      </c>
      <c r="G209" s="55">
        <f>Summary!H796</f>
        <v>6.88616943359375</v>
      </c>
      <c r="H209" s="68">
        <f>Summary!I796</f>
        <v>43.099967956542969</v>
      </c>
      <c r="I209" s="68">
        <f t="shared" si="11"/>
        <v>19.54980066534424</v>
      </c>
      <c r="J209" s="14">
        <f>Summary!J796</f>
        <v>3</v>
      </c>
      <c r="K209" s="68">
        <f>Summary!K796</f>
        <v>235.41685485839844</v>
      </c>
      <c r="L209" s="68">
        <f t="shared" si="12"/>
        <v>106.78320202893066</v>
      </c>
      <c r="M209" s="14">
        <f>Summary!L796</f>
        <v>37</v>
      </c>
      <c r="N209" s="68">
        <f>Summary!M796</f>
        <v>0</v>
      </c>
      <c r="O209" s="69">
        <f>Summary!N796</f>
        <v>9.8000000000000007</v>
      </c>
      <c r="P209" s="15">
        <f>Summary!O796</f>
        <v>14.7</v>
      </c>
    </row>
    <row r="210" spans="1:16" x14ac:dyDescent="0.2">
      <c r="A210" s="154">
        <f>IF(Summary!P797=1, Summary!A797,CONCATENATE((Summary!A797), "*"))</f>
        <v>4215</v>
      </c>
      <c r="B210" s="9">
        <f>Summary!D797</f>
        <v>43261</v>
      </c>
      <c r="C210" s="6">
        <f>Summary!E797</f>
        <v>583996</v>
      </c>
      <c r="D210" s="6">
        <f>Summary!F797</f>
        <v>-1491335</v>
      </c>
      <c r="E210" s="7">
        <f>Summary!G797</f>
        <v>75</v>
      </c>
      <c r="F210" s="167">
        <f t="shared" si="10"/>
        <v>137.16</v>
      </c>
      <c r="G210" s="55">
        <f>Summary!H797</f>
        <v>7.0267033576965332</v>
      </c>
      <c r="H210" s="68">
        <f>Summary!I797</f>
        <v>487.8094482421875</v>
      </c>
      <c r="I210" s="68">
        <f t="shared" si="11"/>
        <v>221.26646324707031</v>
      </c>
      <c r="J210" s="14">
        <f>Summary!J797</f>
        <v>31</v>
      </c>
      <c r="K210" s="68">
        <f>Summary!K797</f>
        <v>359.82534790039062</v>
      </c>
      <c r="L210" s="68">
        <f t="shared" si="12"/>
        <v>163.21389920483398</v>
      </c>
      <c r="M210" s="14">
        <f>Summary!L797</f>
        <v>41</v>
      </c>
      <c r="N210" s="68">
        <f>Summary!M797</f>
        <v>0</v>
      </c>
      <c r="O210" s="69">
        <f>Summary!N797</f>
        <v>0</v>
      </c>
      <c r="P210" s="15">
        <f>Summary!O797</f>
        <v>5</v>
      </c>
    </row>
    <row r="211" spans="1:16" x14ac:dyDescent="0.2">
      <c r="A211" s="154">
        <f>IF(Summary!P798=1, Summary!A798,CONCATENATE((Summary!A798), "*"))</f>
        <v>4216</v>
      </c>
      <c r="B211" s="9">
        <f>Summary!D798</f>
        <v>43267</v>
      </c>
      <c r="C211" s="6">
        <f>Summary!E798</f>
        <v>583998</v>
      </c>
      <c r="D211" s="6">
        <f>Summary!F798</f>
        <v>-1493200</v>
      </c>
      <c r="E211" s="7">
        <f>Summary!G798</f>
        <v>76</v>
      </c>
      <c r="F211" s="167">
        <f t="shared" si="10"/>
        <v>138.9888</v>
      </c>
      <c r="G211" s="55">
        <f>Summary!H798</f>
        <v>7.0267033576965332</v>
      </c>
      <c r="H211" s="68">
        <f>Summary!I798</f>
        <v>132.45796203613281</v>
      </c>
      <c r="I211" s="68">
        <f t="shared" si="11"/>
        <v>60.081871915893551</v>
      </c>
      <c r="J211" s="14">
        <f>Summary!J798</f>
        <v>10</v>
      </c>
      <c r="K211" s="68">
        <f>Summary!K798</f>
        <v>81.042716979980469</v>
      </c>
      <c r="L211" s="68">
        <f t="shared" si="12"/>
        <v>36.760328080383303</v>
      </c>
      <c r="M211" s="14">
        <f>Summary!L798</f>
        <v>9</v>
      </c>
      <c r="N211" s="68">
        <f>Summary!M798</f>
        <v>0</v>
      </c>
      <c r="O211" s="69">
        <f>Summary!N798</f>
        <v>5</v>
      </c>
      <c r="P211" s="15">
        <f>Summary!O798</f>
        <v>0</v>
      </c>
    </row>
    <row r="212" spans="1:16" x14ac:dyDescent="0.2">
      <c r="A212" s="154">
        <f>IF(Summary!P799=1, Summary!A799,CONCATENATE((Summary!A799), "*"))</f>
        <v>4217</v>
      </c>
      <c r="B212" s="9">
        <f>Summary!D799</f>
        <v>43266</v>
      </c>
      <c r="C212" s="6">
        <f>Summary!E799</f>
        <v>584000</v>
      </c>
      <c r="D212" s="6">
        <f>Summary!F799</f>
        <v>-1495130</v>
      </c>
      <c r="E212" s="7">
        <f>Summary!G799</f>
        <v>82</v>
      </c>
      <c r="F212" s="167">
        <f t="shared" si="10"/>
        <v>149.9616</v>
      </c>
      <c r="G212" s="55">
        <f>Summary!H799</f>
        <v>7.0267033576965332</v>
      </c>
      <c r="H212" s="68">
        <f>Summary!I799</f>
        <v>276.8389892578125</v>
      </c>
      <c r="I212" s="68">
        <f t="shared" si="11"/>
        <v>125.57195081542969</v>
      </c>
      <c r="J212" s="14">
        <f>Summary!J799</f>
        <v>19</v>
      </c>
      <c r="K212" s="68">
        <f>Summary!K799</f>
        <v>128.48240661621094</v>
      </c>
      <c r="L212" s="68">
        <f t="shared" si="12"/>
        <v>58.278591781860349</v>
      </c>
      <c r="M212" s="14">
        <f>Summary!L799</f>
        <v>14</v>
      </c>
      <c r="N212" s="68">
        <f>Summary!M799</f>
        <v>0</v>
      </c>
      <c r="O212" s="69">
        <f>Summary!N799</f>
        <v>5</v>
      </c>
      <c r="P212" s="15">
        <f>Summary!O799</f>
        <v>0</v>
      </c>
    </row>
    <row r="213" spans="1:16" x14ac:dyDescent="0.2">
      <c r="A213" s="154">
        <f>IF(Summary!P800=1, Summary!A800,CONCATENATE((Summary!A800), "*"))</f>
        <v>4218</v>
      </c>
      <c r="B213" s="9">
        <f>Summary!D800</f>
        <v>43266</v>
      </c>
      <c r="C213" s="6">
        <f>Summary!E800</f>
        <v>583999</v>
      </c>
      <c r="D213" s="6">
        <f>Summary!F800</f>
        <v>-1500985</v>
      </c>
      <c r="E213" s="7">
        <f>Summary!G800</f>
        <v>68</v>
      </c>
      <c r="F213" s="167">
        <f t="shared" si="10"/>
        <v>124.3584</v>
      </c>
      <c r="G213" s="55">
        <f>Summary!H800</f>
        <v>7.0267033576965332</v>
      </c>
      <c r="H213" s="68">
        <f>Summary!I800</f>
        <v>409.50259399414062</v>
      </c>
      <c r="I213" s="68">
        <f t="shared" si="11"/>
        <v>185.74710061499025</v>
      </c>
      <c r="J213" s="14">
        <f>Summary!J800</f>
        <v>26</v>
      </c>
      <c r="K213" s="68">
        <f>Summary!K800</f>
        <v>252.24447631835937</v>
      </c>
      <c r="L213" s="68">
        <f t="shared" si="12"/>
        <v>114.41607650219727</v>
      </c>
      <c r="M213" s="14">
        <f>Summary!L800</f>
        <v>30</v>
      </c>
      <c r="N213" s="68">
        <f>Summary!M800</f>
        <v>0</v>
      </c>
      <c r="O213" s="69">
        <f>Summary!N800</f>
        <v>10</v>
      </c>
      <c r="P213" s="15">
        <f>Summary!O800</f>
        <v>0</v>
      </c>
    </row>
    <row r="214" spans="1:16" x14ac:dyDescent="0.2">
      <c r="A214" s="154">
        <f>IF(Summary!P801=1, Summary!A801,CONCATENATE((Summary!A801), "*"))</f>
        <v>4219</v>
      </c>
      <c r="B214" s="9">
        <f>Summary!D801</f>
        <v>43288</v>
      </c>
      <c r="C214" s="6">
        <f>Summary!E801</f>
        <v>584001</v>
      </c>
      <c r="D214" s="6">
        <f>Summary!F801</f>
        <v>-1502915</v>
      </c>
      <c r="E214" s="7">
        <f>Summary!G801</f>
        <v>108</v>
      </c>
      <c r="F214" s="167">
        <f t="shared" si="10"/>
        <v>197.5104</v>
      </c>
      <c r="G214" s="55">
        <f>Summary!H801</f>
        <v>6.9564361572265625</v>
      </c>
      <c r="H214" s="68">
        <f>Summary!I801</f>
        <v>298.26327514648437</v>
      </c>
      <c r="I214" s="68">
        <f t="shared" si="11"/>
        <v>135.28983550024415</v>
      </c>
      <c r="J214" s="14">
        <f>Summary!J801</f>
        <v>18</v>
      </c>
      <c r="K214" s="68">
        <f>Summary!K801</f>
        <v>215.03506469726562</v>
      </c>
      <c r="L214" s="68">
        <f t="shared" si="12"/>
        <v>97.538185066162114</v>
      </c>
      <c r="M214" s="14">
        <f>Summary!L801</f>
        <v>25</v>
      </c>
      <c r="N214" s="68">
        <f>Summary!M801</f>
        <v>29.7</v>
      </c>
      <c r="O214" s="69">
        <f>Summary!N801</f>
        <v>9.9</v>
      </c>
      <c r="P214" s="15">
        <f>Summary!O801</f>
        <v>0</v>
      </c>
    </row>
    <row r="215" spans="1:16" x14ac:dyDescent="0.2">
      <c r="A215" s="154">
        <f>IF(Summary!P802=1, Summary!A802,CONCATENATE((Summary!A802), "*"))</f>
        <v>4220</v>
      </c>
      <c r="B215" s="9">
        <f>Summary!D802</f>
        <v>43288</v>
      </c>
      <c r="C215" s="6">
        <f>Summary!E802</f>
        <v>583999</v>
      </c>
      <c r="D215" s="6">
        <f>Summary!F802</f>
        <v>-1504897</v>
      </c>
      <c r="E215" s="7">
        <f>Summary!G802</f>
        <v>108</v>
      </c>
      <c r="F215" s="167">
        <f t="shared" si="10"/>
        <v>197.5104</v>
      </c>
      <c r="G215" s="55">
        <f>Summary!H802</f>
        <v>6.88616943359375</v>
      </c>
      <c r="H215" s="68">
        <f>Summary!I802</f>
        <v>367.18057250976562</v>
      </c>
      <c r="I215" s="68">
        <f t="shared" si="11"/>
        <v>166.55017024584961</v>
      </c>
      <c r="J215" s="14">
        <f>Summary!J802</f>
        <v>24</v>
      </c>
      <c r="K215" s="68">
        <f>Summary!K802</f>
        <v>362.77041625976562</v>
      </c>
      <c r="L215" s="68">
        <f t="shared" si="12"/>
        <v>164.5497586520996</v>
      </c>
      <c r="M215" s="14">
        <f>Summary!L802</f>
        <v>39</v>
      </c>
      <c r="N215" s="68">
        <f>Summary!M802</f>
        <v>24.5</v>
      </c>
      <c r="O215" s="69">
        <f>Summary!N802</f>
        <v>24.5</v>
      </c>
      <c r="P215" s="15">
        <f>Summary!O802</f>
        <v>0</v>
      </c>
    </row>
    <row r="216" spans="1:16" x14ac:dyDescent="0.2">
      <c r="A216" s="154">
        <f>IF(Summary!P803=1, Summary!A803,CONCATENATE((Summary!A803), "*"))</f>
        <v>4221</v>
      </c>
      <c r="B216" s="9">
        <f>Summary!D803</f>
        <v>43286</v>
      </c>
      <c r="C216" s="6">
        <f>Summary!E803</f>
        <v>584003</v>
      </c>
      <c r="D216" s="6">
        <f>Summary!F803</f>
        <v>-1510825</v>
      </c>
      <c r="E216" s="7">
        <f>Summary!G803</f>
        <v>106</v>
      </c>
      <c r="F216" s="167">
        <f t="shared" si="10"/>
        <v>193.8528</v>
      </c>
      <c r="G216" s="55">
        <f>Summary!H803</f>
        <v>6.9564361572265625</v>
      </c>
      <c r="H216" s="68">
        <f>Summary!I803</f>
        <v>580.6756591796875</v>
      </c>
      <c r="I216" s="68">
        <f t="shared" si="11"/>
        <v>263.38983359863283</v>
      </c>
      <c r="J216" s="14">
        <f>Summary!J803</f>
        <v>35</v>
      </c>
      <c r="K216" s="68">
        <f>Summary!K803</f>
        <v>312.03192138671875</v>
      </c>
      <c r="L216" s="68">
        <f t="shared" si="12"/>
        <v>141.53518328564454</v>
      </c>
      <c r="M216" s="14">
        <f>Summary!L803</f>
        <v>33</v>
      </c>
      <c r="N216" s="68">
        <f>Summary!M803</f>
        <v>24.75</v>
      </c>
      <c r="O216" s="69">
        <f>Summary!N803</f>
        <v>4.95</v>
      </c>
      <c r="P216" s="15">
        <f>Summary!O803</f>
        <v>0</v>
      </c>
    </row>
    <row r="217" spans="1:16" x14ac:dyDescent="0.2">
      <c r="A217" s="154">
        <f>IF(Summary!P804=1, Summary!A804,CONCATENATE((Summary!A804), "*"))</f>
        <v>4222</v>
      </c>
      <c r="B217" s="9">
        <f>Summary!D804</f>
        <v>43267</v>
      </c>
      <c r="C217" s="6">
        <f>Summary!E804</f>
        <v>584988</v>
      </c>
      <c r="D217" s="6">
        <f>Summary!F804</f>
        <v>-1493205</v>
      </c>
      <c r="E217" s="7">
        <f>Summary!G804</f>
        <v>122</v>
      </c>
      <c r="F217" s="167">
        <f t="shared" si="10"/>
        <v>223.11359999999999</v>
      </c>
      <c r="G217" s="55">
        <f>Summary!H804</f>
        <v>6.88616943359375</v>
      </c>
      <c r="H217" s="68">
        <f>Summary!I804</f>
        <v>502.09027099609375</v>
      </c>
      <c r="I217" s="68">
        <f t="shared" si="11"/>
        <v>227.74413020166014</v>
      </c>
      <c r="J217" s="14">
        <f>Summary!J804</f>
        <v>28</v>
      </c>
      <c r="K217" s="68">
        <f>Summary!K804</f>
        <v>43.319469451904297</v>
      </c>
      <c r="L217" s="68">
        <f t="shared" si="12"/>
        <v>19.649364787628173</v>
      </c>
      <c r="M217" s="14">
        <f>Summary!L804</f>
        <v>5</v>
      </c>
      <c r="N217" s="68">
        <f>Summary!M804</f>
        <v>14.7</v>
      </c>
      <c r="O217" s="69">
        <f>Summary!N804</f>
        <v>0</v>
      </c>
      <c r="P217" s="15">
        <f>Summary!O804</f>
        <v>0</v>
      </c>
    </row>
    <row r="218" spans="1:16" x14ac:dyDescent="0.2">
      <c r="A218" s="154">
        <f>IF(Summary!P805=1, Summary!A805,CONCATENATE((Summary!A805), "*"))</f>
        <v>4223</v>
      </c>
      <c r="B218" s="9">
        <f>Summary!D805</f>
        <v>43267</v>
      </c>
      <c r="C218" s="6">
        <f>Summary!E805</f>
        <v>584999</v>
      </c>
      <c r="D218" s="6">
        <f>Summary!F805</f>
        <v>-1495020</v>
      </c>
      <c r="E218" s="7">
        <f>Summary!G805</f>
        <v>131</v>
      </c>
      <c r="F218" s="167">
        <f t="shared" si="10"/>
        <v>239.5728</v>
      </c>
      <c r="G218" s="55">
        <f>Summary!H805</f>
        <v>7.0969705581665039</v>
      </c>
      <c r="H218" s="68">
        <f>Summary!I805</f>
        <v>499.53079223632812</v>
      </c>
      <c r="I218" s="68">
        <f t="shared" si="11"/>
        <v>226.58317111206054</v>
      </c>
      <c r="J218" s="14">
        <f>Summary!J805</f>
        <v>31</v>
      </c>
      <c r="K218" s="68">
        <f>Summary!K805</f>
        <v>125.32450103759766</v>
      </c>
      <c r="L218" s="68">
        <f t="shared" si="12"/>
        <v>56.846191074645994</v>
      </c>
      <c r="M218" s="14">
        <f>Summary!L805</f>
        <v>13</v>
      </c>
      <c r="N218" s="68">
        <f>Summary!M805</f>
        <v>20.2</v>
      </c>
      <c r="O218" s="69">
        <f>Summary!N805</f>
        <v>0</v>
      </c>
      <c r="P218" s="15">
        <f>Summary!O805</f>
        <v>0</v>
      </c>
    </row>
    <row r="219" spans="1:16" x14ac:dyDescent="0.2">
      <c r="A219" s="154">
        <f>IF(Summary!P806=1, Summary!A806,CONCATENATE((Summary!A806), "*"))</f>
        <v>4224</v>
      </c>
      <c r="B219" s="9">
        <f>Summary!D806</f>
        <v>43277</v>
      </c>
      <c r="C219" s="6">
        <f>Summary!E806</f>
        <v>585001</v>
      </c>
      <c r="D219" s="6">
        <f>Summary!F806</f>
        <v>-1501000</v>
      </c>
      <c r="E219" s="7">
        <f>Summary!G806</f>
        <v>88</v>
      </c>
      <c r="F219" s="167">
        <f t="shared" si="10"/>
        <v>160.93440000000001</v>
      </c>
      <c r="G219" s="55">
        <f>Summary!H806</f>
        <v>6.88616943359375</v>
      </c>
      <c r="H219" s="68">
        <f>Summary!I806</f>
        <v>572.90399169921875</v>
      </c>
      <c r="I219" s="68">
        <f t="shared" si="11"/>
        <v>259.86466740283203</v>
      </c>
      <c r="J219" s="14">
        <f>Summary!J806</f>
        <v>35</v>
      </c>
      <c r="K219" s="68">
        <f>Summary!K806</f>
        <v>154.7320556640625</v>
      </c>
      <c r="L219" s="68">
        <f t="shared" si="12"/>
        <v>70.185222592773442</v>
      </c>
      <c r="M219" s="14">
        <f>Summary!L806</f>
        <v>17</v>
      </c>
      <c r="N219" s="68">
        <f>Summary!M806</f>
        <v>9.8000000000000007</v>
      </c>
      <c r="O219" s="69">
        <f>Summary!N806</f>
        <v>0</v>
      </c>
      <c r="P219" s="15">
        <f>Summary!O806</f>
        <v>0</v>
      </c>
    </row>
    <row r="220" spans="1:16" x14ac:dyDescent="0.2">
      <c r="A220" s="154">
        <f>IF(Summary!P807=1, Summary!A807,CONCATENATE((Summary!A807), "*"))</f>
        <v>4225</v>
      </c>
      <c r="B220" s="9">
        <f>Summary!D807</f>
        <v>43288</v>
      </c>
      <c r="C220" s="6">
        <f>Summary!E807</f>
        <v>584992</v>
      </c>
      <c r="D220" s="6">
        <f>Summary!F807</f>
        <v>-1502998</v>
      </c>
      <c r="E220" s="7">
        <f>Summary!G807</f>
        <v>93</v>
      </c>
      <c r="F220" s="167">
        <f t="shared" si="10"/>
        <v>170.07839999999999</v>
      </c>
      <c r="G220" s="55">
        <f>Summary!H807</f>
        <v>6.88616943359375</v>
      </c>
      <c r="H220" s="68">
        <f>Summary!I807</f>
        <v>601.9573974609375</v>
      </c>
      <c r="I220" s="68">
        <f t="shared" si="11"/>
        <v>273.04305982910154</v>
      </c>
      <c r="J220" s="14">
        <f>Summary!J807</f>
        <v>39</v>
      </c>
      <c r="K220" s="68">
        <f>Summary!K807</f>
        <v>302.64422607421875</v>
      </c>
      <c r="L220" s="68">
        <f t="shared" si="12"/>
        <v>137.27699979345704</v>
      </c>
      <c r="M220" s="14">
        <f>Summary!L807</f>
        <v>33</v>
      </c>
      <c r="N220" s="68">
        <f>Summary!M807</f>
        <v>14.7</v>
      </c>
      <c r="O220" s="69">
        <f>Summary!N807</f>
        <v>53.9</v>
      </c>
      <c r="P220" s="15">
        <f>Summary!O807</f>
        <v>0</v>
      </c>
    </row>
    <row r="221" spans="1:16" x14ac:dyDescent="0.2">
      <c r="A221" s="154">
        <f>IF(Summary!P808=1, Summary!A808,CONCATENATE((Summary!A808), "*"))</f>
        <v>4226</v>
      </c>
      <c r="B221" s="9">
        <f>Summary!D808</f>
        <v>43291</v>
      </c>
      <c r="C221" s="6">
        <f>Summary!E808</f>
        <v>584999</v>
      </c>
      <c r="D221" s="6">
        <f>Summary!F808</f>
        <v>-1504860</v>
      </c>
      <c r="E221" s="7">
        <f>Summary!G808</f>
        <v>95</v>
      </c>
      <c r="F221" s="167">
        <f t="shared" si="10"/>
        <v>173.73599999999999</v>
      </c>
      <c r="G221" s="55">
        <f>Summary!H808</f>
        <v>6.8159022331237793</v>
      </c>
      <c r="H221" s="68">
        <f>Summary!I808</f>
        <v>189.51922607421875</v>
      </c>
      <c r="I221" s="68">
        <f t="shared" si="11"/>
        <v>85.964404793457035</v>
      </c>
      <c r="J221" s="14">
        <f>Summary!J808</f>
        <v>12</v>
      </c>
      <c r="K221" s="68">
        <f>Summary!K808</f>
        <v>139.12294006347656</v>
      </c>
      <c r="L221" s="68">
        <f t="shared" si="12"/>
        <v>63.105052629272457</v>
      </c>
      <c r="M221" s="14">
        <f>Summary!L808</f>
        <v>16</v>
      </c>
      <c r="N221" s="68">
        <f>Summary!M808</f>
        <v>43.65</v>
      </c>
      <c r="O221" s="69">
        <f>Summary!N808</f>
        <v>38.799999999999997</v>
      </c>
      <c r="P221" s="15">
        <f>Summary!O808</f>
        <v>0</v>
      </c>
    </row>
    <row r="222" spans="1:16" x14ac:dyDescent="0.2">
      <c r="A222" s="154">
        <f>IF(Summary!P809=1, Summary!A809,CONCATENATE((Summary!A809), "*"))</f>
        <v>4227</v>
      </c>
      <c r="B222" s="9">
        <f>Summary!D809</f>
        <v>43286</v>
      </c>
      <c r="C222" s="6">
        <f>Summary!E809</f>
        <v>584995</v>
      </c>
      <c r="D222" s="6">
        <f>Summary!F809</f>
        <v>-1510834</v>
      </c>
      <c r="E222" s="7">
        <f>Summary!G809</f>
        <v>77</v>
      </c>
      <c r="F222" s="167">
        <f t="shared" si="10"/>
        <v>140.8176</v>
      </c>
      <c r="G222" s="55">
        <f>Summary!H809</f>
        <v>7.0969705581665039</v>
      </c>
      <c r="H222" s="68">
        <f>Summary!I809</f>
        <v>586.599365234375</v>
      </c>
      <c r="I222" s="68">
        <f t="shared" si="11"/>
        <v>266.07677927539061</v>
      </c>
      <c r="J222" s="14">
        <f>Summary!J809</f>
        <v>39</v>
      </c>
      <c r="K222" s="68">
        <f>Summary!K809</f>
        <v>349.41796875</v>
      </c>
      <c r="L222" s="68">
        <f t="shared" si="12"/>
        <v>158.49319528125</v>
      </c>
      <c r="M222" s="14">
        <f>Summary!L809</f>
        <v>41</v>
      </c>
      <c r="N222" s="68">
        <f>Summary!M809</f>
        <v>25.25</v>
      </c>
      <c r="O222" s="69">
        <f>Summary!N809</f>
        <v>5.05</v>
      </c>
      <c r="P222" s="15">
        <f>Summary!O809</f>
        <v>5.05</v>
      </c>
    </row>
    <row r="223" spans="1:16" x14ac:dyDescent="0.2">
      <c r="A223" s="154">
        <f>IF(Summary!P810=1, Summary!A810,CONCATENATE((Summary!A810), "*"))</f>
        <v>4228</v>
      </c>
      <c r="B223" s="9">
        <f>Summary!D810</f>
        <v>43286</v>
      </c>
      <c r="C223" s="6">
        <f>Summary!E810</f>
        <v>584996</v>
      </c>
      <c r="D223" s="6">
        <f>Summary!F810</f>
        <v>-1512815</v>
      </c>
      <c r="E223" s="7">
        <f>Summary!G810</f>
        <v>58</v>
      </c>
      <c r="F223" s="167">
        <f t="shared" si="10"/>
        <v>106.07039999999999</v>
      </c>
      <c r="G223" s="55">
        <f>Summary!H810</f>
        <v>6.88616943359375</v>
      </c>
      <c r="H223" s="68">
        <f>Summary!I810</f>
        <v>333.24346923828125</v>
      </c>
      <c r="I223" s="68">
        <f t="shared" si="11"/>
        <v>151.15657169873046</v>
      </c>
      <c r="J223" s="14">
        <f>Summary!J810</f>
        <v>21</v>
      </c>
      <c r="K223" s="68">
        <f>Summary!K810</f>
        <v>310.84213256835937</v>
      </c>
      <c r="L223" s="68">
        <f t="shared" si="12"/>
        <v>140.99550459594727</v>
      </c>
      <c r="M223" s="14">
        <f>Summary!L810</f>
        <v>42</v>
      </c>
      <c r="N223" s="68">
        <f>Summary!M810</f>
        <v>0</v>
      </c>
      <c r="O223" s="69">
        <f>Summary!N810</f>
        <v>0</v>
      </c>
      <c r="P223" s="15">
        <f>Summary!O810</f>
        <v>4.9000000000000004</v>
      </c>
    </row>
    <row r="224" spans="1:16" x14ac:dyDescent="0.2">
      <c r="A224" s="154">
        <f>IF(Summary!P811=1, Summary!A811,CONCATENATE((Summary!A811), "*"))</f>
        <v>4229</v>
      </c>
      <c r="B224" s="9">
        <f>Summary!D811</f>
        <v>43277</v>
      </c>
      <c r="C224" s="6">
        <f>Summary!E811</f>
        <v>585980</v>
      </c>
      <c r="D224" s="6">
        <f>Summary!F811</f>
        <v>-1495102</v>
      </c>
      <c r="E224" s="7">
        <f>Summary!G811</f>
        <v>121</v>
      </c>
      <c r="F224" s="167">
        <f t="shared" si="10"/>
        <v>221.28479999999999</v>
      </c>
      <c r="G224" s="55">
        <f>Summary!H811</f>
        <v>7.0267033576965332</v>
      </c>
      <c r="H224" s="68">
        <f>Summary!I811</f>
        <v>347.51202392578125</v>
      </c>
      <c r="I224" s="68">
        <f t="shared" si="11"/>
        <v>157.62867395654297</v>
      </c>
      <c r="J224" s="14">
        <f>Summary!J811</f>
        <v>18</v>
      </c>
      <c r="K224" s="68">
        <f>Summary!K811</f>
        <v>39.783317565917969</v>
      </c>
      <c r="L224" s="68">
        <f t="shared" si="12"/>
        <v>18.045394581359862</v>
      </c>
      <c r="M224" s="14">
        <f>Summary!L811</f>
        <v>4</v>
      </c>
      <c r="N224" s="68">
        <f>Summary!M811</f>
        <v>20</v>
      </c>
      <c r="O224" s="69">
        <f>Summary!N811</f>
        <v>0</v>
      </c>
      <c r="P224" s="15">
        <f>Summary!O811</f>
        <v>0</v>
      </c>
    </row>
    <row r="225" spans="1:16" x14ac:dyDescent="0.2">
      <c r="A225" s="154">
        <f>IF(Summary!P812=1, Summary!A812,CONCATENATE((Summary!A812), "*"))</f>
        <v>4230</v>
      </c>
      <c r="B225" s="9">
        <f>Summary!D812</f>
        <v>43277</v>
      </c>
      <c r="C225" s="6">
        <f>Summary!E812</f>
        <v>585997</v>
      </c>
      <c r="D225" s="6">
        <f>Summary!F812</f>
        <v>-1501074</v>
      </c>
      <c r="E225" s="7">
        <f>Summary!G812</f>
        <v>103</v>
      </c>
      <c r="F225" s="167">
        <f t="shared" si="10"/>
        <v>188.3664</v>
      </c>
      <c r="G225" s="55">
        <f>Summary!H812</f>
        <v>7.0267033576965332</v>
      </c>
      <c r="H225" s="68">
        <f>Summary!I812</f>
        <v>357.00729370117187</v>
      </c>
      <c r="I225" s="68">
        <f t="shared" si="11"/>
        <v>161.93565236450195</v>
      </c>
      <c r="J225" s="14">
        <f>Summary!J812</f>
        <v>22</v>
      </c>
      <c r="K225" s="68">
        <f>Summary!K812</f>
        <v>171.55351257324219</v>
      </c>
      <c r="L225" s="68">
        <f t="shared" si="12"/>
        <v>77.815300875122063</v>
      </c>
      <c r="M225" s="14">
        <f>Summary!L812</f>
        <v>19</v>
      </c>
      <c r="N225" s="68">
        <f>Summary!M812</f>
        <v>80</v>
      </c>
      <c r="O225" s="69">
        <f>Summary!N812</f>
        <v>0</v>
      </c>
      <c r="P225" s="15">
        <f>Summary!O812</f>
        <v>0</v>
      </c>
    </row>
    <row r="226" spans="1:16" x14ac:dyDescent="0.2">
      <c r="A226" s="154">
        <f>IF(Summary!P813=1, Summary!A813,CONCATENATE((Summary!A813), "*"))</f>
        <v>4231</v>
      </c>
      <c r="B226" s="9">
        <f>Summary!D813</f>
        <v>43291</v>
      </c>
      <c r="C226" s="6">
        <f>Summary!E813</f>
        <v>590003</v>
      </c>
      <c r="D226" s="6">
        <f>Summary!F813</f>
        <v>-1502995</v>
      </c>
      <c r="E226" s="7">
        <f>Summary!G813</f>
        <v>66</v>
      </c>
      <c r="F226" s="167">
        <f t="shared" si="10"/>
        <v>120.7008</v>
      </c>
      <c r="G226" s="55">
        <f>Summary!H813</f>
        <v>6.9564361572265625</v>
      </c>
      <c r="H226" s="68">
        <f>Summary!I813</f>
        <v>452.982666015625</v>
      </c>
      <c r="I226" s="68">
        <f t="shared" si="11"/>
        <v>205.46931344335937</v>
      </c>
      <c r="J226" s="14">
        <f>Summary!J813</f>
        <v>27</v>
      </c>
      <c r="K226" s="68">
        <f>Summary!K813</f>
        <v>507.23495483398437</v>
      </c>
      <c r="L226" s="68">
        <f t="shared" si="12"/>
        <v>230.07771763305664</v>
      </c>
      <c r="M226" s="14">
        <f>Summary!L813</f>
        <v>69</v>
      </c>
      <c r="N226" s="68">
        <f>Summary!M813</f>
        <v>0</v>
      </c>
      <c r="O226" s="69">
        <f>Summary!N813</f>
        <v>0</v>
      </c>
      <c r="P226" s="15">
        <f>Summary!O813</f>
        <v>0</v>
      </c>
    </row>
    <row r="227" spans="1:16" x14ac:dyDescent="0.2">
      <c r="A227" s="154">
        <f>IF(Summary!P814=1, Summary!A814,CONCATENATE((Summary!A814), "*"))</f>
        <v>4232</v>
      </c>
      <c r="B227" s="9">
        <f>Summary!D814</f>
        <v>43291</v>
      </c>
      <c r="C227" s="6">
        <f>Summary!E814</f>
        <v>585998</v>
      </c>
      <c r="D227" s="6">
        <f>Summary!F814</f>
        <v>-1504957</v>
      </c>
      <c r="E227" s="7">
        <f>Summary!G814</f>
        <v>89</v>
      </c>
      <c r="F227" s="167">
        <f t="shared" si="10"/>
        <v>162.76320000000001</v>
      </c>
      <c r="G227" s="55">
        <f>Summary!H814</f>
        <v>6.88616943359375</v>
      </c>
      <c r="H227" s="68">
        <f>Summary!I814</f>
        <v>857.46490478515625</v>
      </c>
      <c r="I227" s="68">
        <f t="shared" si="11"/>
        <v>388.93922109130858</v>
      </c>
      <c r="J227" s="14">
        <f>Summary!J814</f>
        <v>56</v>
      </c>
      <c r="K227" s="68">
        <f>Summary!K814</f>
        <v>342.68365478515625</v>
      </c>
      <c r="L227" s="68">
        <f t="shared" si="12"/>
        <v>155.43856434130859</v>
      </c>
      <c r="M227" s="14">
        <f>Summary!L814</f>
        <v>43</v>
      </c>
      <c r="N227" s="68">
        <f>Summary!M814</f>
        <v>9.8000000000000007</v>
      </c>
      <c r="O227" s="69">
        <f>Summary!N814</f>
        <v>19.600000000000001</v>
      </c>
      <c r="P227" s="15">
        <f>Summary!O814</f>
        <v>0</v>
      </c>
    </row>
    <row r="228" spans="1:16" x14ac:dyDescent="0.2">
      <c r="A228" s="154">
        <f>IF(Summary!P815=1, Summary!A815,CONCATENATE((Summary!A815), "*"))</f>
        <v>4233</v>
      </c>
      <c r="B228" s="9">
        <f>Summary!D815</f>
        <v>43285</v>
      </c>
      <c r="C228" s="6">
        <f>Summary!E815</f>
        <v>585998</v>
      </c>
      <c r="D228" s="6">
        <f>Summary!F815</f>
        <v>-1510918</v>
      </c>
      <c r="E228" s="7">
        <f>Summary!G815</f>
        <v>85</v>
      </c>
      <c r="F228" s="167">
        <f t="shared" si="10"/>
        <v>155.44800000000001</v>
      </c>
      <c r="G228" s="55">
        <f>Summary!H815</f>
        <v>6.9564361572265625</v>
      </c>
      <c r="H228" s="68">
        <f>Summary!I815</f>
        <v>1480.3121337890625</v>
      </c>
      <c r="I228" s="68">
        <f t="shared" si="11"/>
        <v>671.45774138964839</v>
      </c>
      <c r="J228" s="14">
        <f>Summary!J815</f>
        <v>84</v>
      </c>
      <c r="K228" s="68">
        <f>Summary!K815</f>
        <v>351.9805908203125</v>
      </c>
      <c r="L228" s="68">
        <f t="shared" si="12"/>
        <v>159.65558015136719</v>
      </c>
      <c r="M228" s="14">
        <f>Summary!L815</f>
        <v>43</v>
      </c>
      <c r="N228" s="68">
        <f>Summary!M815</f>
        <v>0</v>
      </c>
      <c r="O228" s="69">
        <f>Summary!N815</f>
        <v>34.65</v>
      </c>
      <c r="P228" s="15">
        <f>Summary!O815</f>
        <v>4.95</v>
      </c>
    </row>
    <row r="229" spans="1:16" x14ac:dyDescent="0.2">
      <c r="A229" s="154">
        <f>IF(Summary!P816=1, Summary!A816,CONCATENATE((Summary!A816), "*"))</f>
        <v>4234</v>
      </c>
      <c r="B229" s="9">
        <f>Summary!D816</f>
        <v>43285</v>
      </c>
      <c r="C229" s="6">
        <f>Summary!E816</f>
        <v>590002</v>
      </c>
      <c r="D229" s="6">
        <f>Summary!F816</f>
        <v>-1512780</v>
      </c>
      <c r="E229" s="7">
        <f>Summary!G816</f>
        <v>71</v>
      </c>
      <c r="F229" s="167">
        <f t="shared" si="10"/>
        <v>129.84479999999999</v>
      </c>
      <c r="G229" s="55">
        <f>Summary!H816</f>
        <v>7.0267033576965332</v>
      </c>
      <c r="H229" s="68">
        <f>Summary!I816</f>
        <v>617.98333740234375</v>
      </c>
      <c r="I229" s="68">
        <f t="shared" si="11"/>
        <v>280.31229797900392</v>
      </c>
      <c r="J229" s="14">
        <f>Summary!J816</f>
        <v>38</v>
      </c>
      <c r="K229" s="68">
        <f>Summary!K816</f>
        <v>555.65594482421875</v>
      </c>
      <c r="L229" s="68">
        <f t="shared" si="12"/>
        <v>252.04109132470703</v>
      </c>
      <c r="M229" s="14">
        <f>Summary!L816</f>
        <v>75</v>
      </c>
      <c r="N229" s="68">
        <f>Summary!M816</f>
        <v>0</v>
      </c>
      <c r="O229" s="69">
        <f>Summary!N816</f>
        <v>0</v>
      </c>
      <c r="P229" s="15">
        <f>Summary!O816</f>
        <v>0</v>
      </c>
    </row>
    <row r="230" spans="1:16" x14ac:dyDescent="0.2">
      <c r="A230" s="154">
        <f>IF(Summary!P817=1, Summary!A817,CONCATENATE((Summary!A817), "*"))</f>
        <v>4235</v>
      </c>
      <c r="B230" s="9">
        <f>Summary!D817</f>
        <v>43278</v>
      </c>
      <c r="C230" s="6">
        <f>Summary!E817</f>
        <v>590999</v>
      </c>
      <c r="D230" s="6">
        <f>Summary!F817</f>
        <v>-1501057</v>
      </c>
      <c r="E230" s="7">
        <f>Summary!G817</f>
        <v>68</v>
      </c>
      <c r="F230" s="167">
        <f t="shared" si="10"/>
        <v>124.3584</v>
      </c>
      <c r="G230" s="55">
        <f>Summary!H817</f>
        <v>6.9564366340637207</v>
      </c>
      <c r="H230" s="68">
        <f>Summary!I817</f>
        <v>451.41720581054687</v>
      </c>
      <c r="I230" s="68">
        <f t="shared" si="11"/>
        <v>204.75923321801758</v>
      </c>
      <c r="J230" s="14">
        <f>Summary!J817</f>
        <v>25</v>
      </c>
      <c r="K230" s="68">
        <f>Summary!K817</f>
        <v>293.470947265625</v>
      </c>
      <c r="L230" s="68">
        <f t="shared" si="12"/>
        <v>133.11607391210939</v>
      </c>
      <c r="M230" s="14">
        <f>Summary!L817</f>
        <v>38</v>
      </c>
      <c r="N230" s="68">
        <f>Summary!M817</f>
        <v>0</v>
      </c>
      <c r="O230" s="69">
        <f>Summary!N817</f>
        <v>0</v>
      </c>
      <c r="P230" s="15">
        <f>Summary!O817</f>
        <v>0</v>
      </c>
    </row>
    <row r="231" spans="1:16" x14ac:dyDescent="0.2">
      <c r="A231" s="154">
        <f>IF(Summary!P818=1, Summary!A818,CONCATENATE((Summary!A818), "*"))</f>
        <v>4236</v>
      </c>
      <c r="B231" s="9">
        <f>Summary!D818</f>
        <v>43284</v>
      </c>
      <c r="C231" s="6">
        <f>Summary!E818</f>
        <v>591013</v>
      </c>
      <c r="D231" s="6">
        <f>Summary!F818</f>
        <v>-1503008</v>
      </c>
      <c r="E231" s="7">
        <f>Summary!G818</f>
        <v>69</v>
      </c>
      <c r="F231" s="167">
        <f t="shared" si="10"/>
        <v>126.1872</v>
      </c>
      <c r="G231" s="55">
        <f>Summary!H818</f>
        <v>7.0969705581665039</v>
      </c>
      <c r="H231" s="68">
        <f>Summary!I818</f>
        <v>489.71463012695312</v>
      </c>
      <c r="I231" s="68">
        <f t="shared" si="11"/>
        <v>222.13063850854493</v>
      </c>
      <c r="J231" s="14">
        <f>Summary!J818</f>
        <v>24</v>
      </c>
      <c r="K231" s="68">
        <f>Summary!K818</f>
        <v>132.34004211425781</v>
      </c>
      <c r="L231" s="68">
        <f t="shared" si="12"/>
        <v>60.028384382690426</v>
      </c>
      <c r="M231" s="14">
        <f>Summary!L818</f>
        <v>16</v>
      </c>
      <c r="N231" s="68">
        <f>Summary!M818</f>
        <v>30.3</v>
      </c>
      <c r="O231" s="69">
        <f>Summary!N818</f>
        <v>35.35</v>
      </c>
      <c r="P231" s="15">
        <f>Summary!O818</f>
        <v>0</v>
      </c>
    </row>
    <row r="232" spans="1:16" x14ac:dyDescent="0.2">
      <c r="A232" s="154">
        <f>IF(Summary!P819=1, Summary!A819,CONCATENATE((Summary!A819), "*"))</f>
        <v>4237</v>
      </c>
      <c r="B232" s="9">
        <f>Summary!D819</f>
        <v>43284</v>
      </c>
      <c r="C232" s="6">
        <f>Summary!E819</f>
        <v>591003</v>
      </c>
      <c r="D232" s="6">
        <f>Summary!F819</f>
        <v>-1504994</v>
      </c>
      <c r="E232" s="7">
        <f>Summary!G819</f>
        <v>69</v>
      </c>
      <c r="F232" s="167">
        <f t="shared" si="10"/>
        <v>126.1872</v>
      </c>
      <c r="G232" s="55">
        <f>Summary!H819</f>
        <v>6.88616943359375</v>
      </c>
      <c r="H232" s="68">
        <f>Summary!I819</f>
        <v>673.62139892578125</v>
      </c>
      <c r="I232" s="68">
        <f t="shared" si="11"/>
        <v>305.54927758154298</v>
      </c>
      <c r="J232" s="14">
        <f>Summary!J819</f>
        <v>34</v>
      </c>
      <c r="K232" s="68">
        <f>Summary!K819</f>
        <v>384.15274047851562</v>
      </c>
      <c r="L232" s="68">
        <f t="shared" si="12"/>
        <v>174.24860985913085</v>
      </c>
      <c r="M232" s="14">
        <f>Summary!L819</f>
        <v>49</v>
      </c>
      <c r="N232" s="68">
        <f>Summary!M819</f>
        <v>9.8000000000000007</v>
      </c>
      <c r="O232" s="69">
        <f>Summary!N819</f>
        <v>4.9000000000000004</v>
      </c>
      <c r="P232" s="15">
        <f>Summary!O819</f>
        <v>9.8000000000000007</v>
      </c>
    </row>
    <row r="233" spans="1:16" x14ac:dyDescent="0.2">
      <c r="A233" s="154">
        <f>IF(Summary!P820=1, Summary!A820,CONCATENATE((Summary!A820), "*"))</f>
        <v>4238</v>
      </c>
      <c r="B233" s="9">
        <f>Summary!D820</f>
        <v>43285</v>
      </c>
      <c r="C233" s="6">
        <f>Summary!E820</f>
        <v>590986</v>
      </c>
      <c r="D233" s="6">
        <f>Summary!F820</f>
        <v>-1510902</v>
      </c>
      <c r="E233" s="7">
        <f>Summary!G820</f>
        <v>35</v>
      </c>
      <c r="F233" s="167">
        <f t="shared" si="10"/>
        <v>64.007999999999996</v>
      </c>
      <c r="G233" s="55">
        <f>Summary!H820</f>
        <v>6.9564361572265625</v>
      </c>
      <c r="H233" s="68">
        <f>Summary!I820</f>
        <v>1128.449951171875</v>
      </c>
      <c r="I233" s="68">
        <f t="shared" si="11"/>
        <v>511.85587025195309</v>
      </c>
      <c r="J233" s="14">
        <f>Summary!J820</f>
        <v>44</v>
      </c>
      <c r="K233" s="68">
        <f>Summary!K820</f>
        <v>290.48715209960938</v>
      </c>
      <c r="L233" s="68">
        <f t="shared" si="12"/>
        <v>131.762648295166</v>
      </c>
      <c r="M233" s="14">
        <f>Summary!L820</f>
        <v>36</v>
      </c>
      <c r="N233" s="68">
        <f>Summary!M820</f>
        <v>0</v>
      </c>
      <c r="O233" s="69">
        <f>Summary!N820</f>
        <v>0</v>
      </c>
      <c r="P233" s="15">
        <f>Summary!O820</f>
        <v>24.75</v>
      </c>
    </row>
    <row r="234" spans="1:16" x14ac:dyDescent="0.2">
      <c r="A234" s="154">
        <f>IF(Summary!P821=1, Summary!A821,CONCATENATE((Summary!A821), "*"))</f>
        <v>4239</v>
      </c>
      <c r="B234" s="9">
        <f>Summary!D821</f>
        <v>43284</v>
      </c>
      <c r="C234" s="6">
        <f>Summary!E821</f>
        <v>591967</v>
      </c>
      <c r="D234" s="6">
        <f>Summary!F821</f>
        <v>-1503191</v>
      </c>
      <c r="E234" s="7">
        <f>Summary!G821</f>
        <v>154</v>
      </c>
      <c r="F234" s="167">
        <f t="shared" si="10"/>
        <v>281.6352</v>
      </c>
      <c r="G234" s="55">
        <f>Summary!H821</f>
        <v>6.8159022331237793</v>
      </c>
      <c r="H234" s="68">
        <f>Summary!I821</f>
        <v>1006.7860717773437</v>
      </c>
      <c r="I234" s="68">
        <f t="shared" si="11"/>
        <v>456.67010786962891</v>
      </c>
      <c r="J234" s="14">
        <f>Summary!J821</f>
        <v>58</v>
      </c>
      <c r="K234" s="68">
        <f>Summary!K821</f>
        <v>195.74931335449219</v>
      </c>
      <c r="L234" s="68">
        <f t="shared" si="12"/>
        <v>88.790322543090824</v>
      </c>
      <c r="M234" s="14">
        <f>Summary!L821</f>
        <v>20</v>
      </c>
      <c r="N234" s="68">
        <f>Summary!M821</f>
        <v>4.8499999999999996</v>
      </c>
      <c r="O234" s="69">
        <f>Summary!N821</f>
        <v>116.4</v>
      </c>
      <c r="P234" s="15">
        <f>Summary!O821</f>
        <v>0</v>
      </c>
    </row>
    <row r="235" spans="1:16" x14ac:dyDescent="0.2">
      <c r="A235" s="154" t="str">
        <f>IF(Summary!P822=1, Summary!A822,CONCATENATE((Summary!A822), "*"))</f>
        <v>4240*</v>
      </c>
      <c r="B235" s="9">
        <f>Summary!D822</f>
        <v>43249</v>
      </c>
      <c r="C235" s="6">
        <f>Summary!E822</f>
        <v>571998</v>
      </c>
      <c r="D235" s="6">
        <f>Summary!F822</f>
        <v>-1504162</v>
      </c>
      <c r="E235" s="7">
        <f>Summary!G822</f>
        <v>88</v>
      </c>
      <c r="F235" s="167">
        <f t="shared" si="10"/>
        <v>160.93440000000001</v>
      </c>
      <c r="G235" s="55">
        <f>Summary!H822</f>
        <v>7.0267038345336914</v>
      </c>
      <c r="H235" s="68">
        <f>Summary!I822</f>
        <v>416.44503784179687</v>
      </c>
      <c r="I235" s="68">
        <f t="shared" si="11"/>
        <v>188.89613760473634</v>
      </c>
      <c r="J235" s="14">
        <f>Summary!J822</f>
        <v>29</v>
      </c>
      <c r="K235" s="68">
        <f>Summary!K822</f>
        <v>878.361572265625</v>
      </c>
      <c r="L235" s="68">
        <f t="shared" si="12"/>
        <v>398.41778228710939</v>
      </c>
      <c r="M235" s="14">
        <f>Summary!L822</f>
        <v>104</v>
      </c>
      <c r="N235" s="68">
        <f>Summary!M822</f>
        <v>1</v>
      </c>
      <c r="O235" s="69">
        <f>Summary!N822</f>
        <v>16</v>
      </c>
      <c r="P235" s="15">
        <f>Summary!O822</f>
        <v>5</v>
      </c>
    </row>
    <row r="236" spans="1:16" x14ac:dyDescent="0.2">
      <c r="A236" s="154" t="str">
        <f>IF(Summary!P823=1, Summary!A823,CONCATENATE((Summary!A823), "*"))</f>
        <v>4242*</v>
      </c>
      <c r="B236" s="9">
        <f>Summary!D823</f>
        <v>43249</v>
      </c>
      <c r="C236" s="6">
        <f>Summary!E823</f>
        <v>573002</v>
      </c>
      <c r="D236" s="6">
        <f>Summary!F823</f>
        <v>-1502750</v>
      </c>
      <c r="E236" s="7">
        <f>Summary!G823</f>
        <v>85</v>
      </c>
      <c r="F236" s="167">
        <f t="shared" si="10"/>
        <v>155.44800000000001</v>
      </c>
      <c r="G236" s="55">
        <f>Summary!H823</f>
        <v>6.9564366340637207</v>
      </c>
      <c r="H236" s="68">
        <f>Summary!I823</f>
        <v>229.78652954101562</v>
      </c>
      <c r="I236" s="68">
        <f t="shared" si="11"/>
        <v>104.22933150756836</v>
      </c>
      <c r="J236" s="14">
        <f>Summary!J823</f>
        <v>17</v>
      </c>
      <c r="K236" s="68">
        <f>Summary!K823</f>
        <v>666.6668701171875</v>
      </c>
      <c r="L236" s="68">
        <f t="shared" si="12"/>
        <v>302.3947589501953</v>
      </c>
      <c r="M236" s="14">
        <f>Summary!L823</f>
        <v>78</v>
      </c>
      <c r="N236" s="68">
        <f>Summary!M823</f>
        <v>14</v>
      </c>
      <c r="O236" s="69">
        <f>Summary!N823</f>
        <v>15</v>
      </c>
      <c r="P236" s="15">
        <f>Summary!O823</f>
        <v>0</v>
      </c>
    </row>
    <row r="237" spans="1:16" x14ac:dyDescent="0.2">
      <c r="A237" s="154" t="str">
        <f>IF(Summary!P824=1, Summary!A824,CONCATENATE((Summary!A824), "*"))</f>
        <v>4243*</v>
      </c>
      <c r="B237" s="9">
        <f>Summary!D824</f>
        <v>43249</v>
      </c>
      <c r="C237" s="6">
        <f>Summary!E824</f>
        <v>573030</v>
      </c>
      <c r="D237" s="6">
        <f>Summary!F824</f>
        <v>-1504570</v>
      </c>
      <c r="E237" s="7">
        <f>Summary!G824</f>
        <v>53</v>
      </c>
      <c r="F237" s="167">
        <f t="shared" si="10"/>
        <v>96.926400000000001</v>
      </c>
      <c r="G237" s="55">
        <f>Summary!H824</f>
        <v>6.9564366340637207</v>
      </c>
      <c r="H237" s="68">
        <f>Summary!I824</f>
        <v>1022.2911987304687</v>
      </c>
      <c r="I237" s="68">
        <f t="shared" si="11"/>
        <v>463.7031094145508</v>
      </c>
      <c r="J237" s="14">
        <f>Summary!J824</f>
        <v>66</v>
      </c>
      <c r="K237" s="68">
        <f>Summary!K824</f>
        <v>710.25946044921875</v>
      </c>
      <c r="L237" s="68">
        <f t="shared" si="12"/>
        <v>322.16800918408205</v>
      </c>
      <c r="M237" s="14">
        <f>Summary!L824</f>
        <v>86</v>
      </c>
      <c r="N237" s="68">
        <f>Summary!M824</f>
        <v>0</v>
      </c>
      <c r="O237" s="69">
        <f>Summary!N824</f>
        <v>22</v>
      </c>
      <c r="P237" s="15">
        <f>Summary!O824</f>
        <v>0</v>
      </c>
    </row>
    <row r="238" spans="1:16" x14ac:dyDescent="0.2">
      <c r="A238" s="154" t="str">
        <f>IF(Summary!P825=1, Summary!A825,CONCATENATE((Summary!A825), "*"))</f>
        <v>4244*</v>
      </c>
      <c r="B238" s="9">
        <f>Summary!D825</f>
        <v>43250</v>
      </c>
      <c r="C238" s="6">
        <f>Summary!E825</f>
        <v>574025</v>
      </c>
      <c r="D238" s="6">
        <f>Summary!F825</f>
        <v>-1495105</v>
      </c>
      <c r="E238" s="7">
        <f>Summary!G825</f>
        <v>191</v>
      </c>
      <c r="F238" s="167">
        <f t="shared" si="10"/>
        <v>349.30079999999998</v>
      </c>
      <c r="G238" s="55">
        <f>Summary!H825</f>
        <v>6.9564361572265625</v>
      </c>
      <c r="H238" s="68">
        <f>Summary!I825</f>
        <v>1576.211181640625</v>
      </c>
      <c r="I238" s="68">
        <f t="shared" si="11"/>
        <v>714.95678230273438</v>
      </c>
      <c r="J238" s="14">
        <f>Summary!J825</f>
        <v>109</v>
      </c>
      <c r="K238" s="68">
        <f>Summary!K825</f>
        <v>628.679931640625</v>
      </c>
      <c r="L238" s="68">
        <f t="shared" si="12"/>
        <v>285.16418755273435</v>
      </c>
      <c r="M238" s="14">
        <f>Summary!L825</f>
        <v>69</v>
      </c>
      <c r="N238" s="68">
        <f>Summary!M825</f>
        <v>50</v>
      </c>
      <c r="O238" s="69">
        <f>Summary!N825</f>
        <v>0</v>
      </c>
      <c r="P238" s="15">
        <f>Summary!O825</f>
        <v>52</v>
      </c>
    </row>
    <row r="239" spans="1:16" x14ac:dyDescent="0.2">
      <c r="A239" s="154" t="str">
        <f>IF(Summary!P826=1, Summary!A826,CONCATENATE((Summary!A826), "*"))</f>
        <v>4245*</v>
      </c>
      <c r="B239" s="9">
        <f>Summary!D826</f>
        <v>43250</v>
      </c>
      <c r="C239" s="6">
        <f>Summary!E826</f>
        <v>573997</v>
      </c>
      <c r="D239" s="6">
        <f>Summary!F826</f>
        <v>-1500916</v>
      </c>
      <c r="E239" s="7">
        <f>Summary!G826</f>
        <v>108</v>
      </c>
      <c r="F239" s="167">
        <f t="shared" si="10"/>
        <v>197.5104</v>
      </c>
      <c r="G239" s="55">
        <f>Summary!H826</f>
        <v>7.0267033576965332</v>
      </c>
      <c r="H239" s="68">
        <f>Summary!I826</f>
        <v>575.2086181640625</v>
      </c>
      <c r="I239" s="68">
        <f t="shared" si="11"/>
        <v>260.91002753027345</v>
      </c>
      <c r="J239" s="14">
        <f>Summary!J826</f>
        <v>43</v>
      </c>
      <c r="K239" s="68">
        <f>Summary!K826</f>
        <v>539.54803466796875</v>
      </c>
      <c r="L239" s="68">
        <f t="shared" si="12"/>
        <v>244.73467214111326</v>
      </c>
      <c r="M239" s="14">
        <f>Summary!L826</f>
        <v>62</v>
      </c>
      <c r="N239" s="68">
        <f>Summary!M826</f>
        <v>20</v>
      </c>
      <c r="O239" s="69">
        <f>Summary!N826</f>
        <v>18</v>
      </c>
      <c r="P239" s="15">
        <f>Summary!O826</f>
        <v>1</v>
      </c>
    </row>
    <row r="240" spans="1:16" x14ac:dyDescent="0.2">
      <c r="A240" s="154" t="str">
        <f>IF(Summary!P827=1, Summary!A827,CONCATENATE((Summary!A827), "*"))</f>
        <v>4246*</v>
      </c>
      <c r="B240" s="9">
        <f>Summary!D827</f>
        <v>43253</v>
      </c>
      <c r="C240" s="6">
        <f>Summary!E827</f>
        <v>573974</v>
      </c>
      <c r="D240" s="6">
        <f>Summary!F827</f>
        <v>-1502834</v>
      </c>
      <c r="E240" s="7">
        <f>Summary!G827</f>
        <v>50</v>
      </c>
      <c r="F240" s="167">
        <f t="shared" si="10"/>
        <v>91.44</v>
      </c>
      <c r="G240" s="55">
        <f>Summary!H827</f>
        <v>6.88616943359375</v>
      </c>
      <c r="H240" s="68">
        <f>Summary!I827</f>
        <v>495.52926635742187</v>
      </c>
      <c r="I240" s="68">
        <f t="shared" si="11"/>
        <v>224.76811098559571</v>
      </c>
      <c r="J240" s="14">
        <f>Summary!J827</f>
        <v>38</v>
      </c>
      <c r="K240" s="68">
        <f>Summary!K827</f>
        <v>586.55255126953125</v>
      </c>
      <c r="L240" s="68">
        <f t="shared" si="12"/>
        <v>266.05554483544921</v>
      </c>
      <c r="M240" s="14">
        <f>Summary!L827</f>
        <v>80</v>
      </c>
      <c r="N240" s="68">
        <f>Summary!M827</f>
        <v>0</v>
      </c>
      <c r="O240" s="69">
        <f>Summary!N827</f>
        <v>2</v>
      </c>
      <c r="P240" s="15">
        <f>Summary!O827</f>
        <v>0</v>
      </c>
    </row>
    <row r="241" spans="1:16" x14ac:dyDescent="0.2">
      <c r="A241" s="154" t="str">
        <f>IF(Summary!P828=1, Summary!A828,CONCATENATE((Summary!A828), "*"))</f>
        <v>4247*</v>
      </c>
      <c r="B241" s="9">
        <f>Summary!D828</f>
        <v>43253</v>
      </c>
      <c r="C241" s="6">
        <f>Summary!E828</f>
        <v>573980</v>
      </c>
      <c r="D241" s="6">
        <f>Summary!F828</f>
        <v>-1504551</v>
      </c>
      <c r="E241" s="7">
        <f>Summary!G828</f>
        <v>47</v>
      </c>
      <c r="F241" s="167">
        <f t="shared" si="10"/>
        <v>85.953599999999994</v>
      </c>
      <c r="G241" s="55">
        <f>Summary!H828</f>
        <v>6.9564361572265625</v>
      </c>
      <c r="H241" s="68">
        <f>Summary!I828</f>
        <v>2044.8553466796875</v>
      </c>
      <c r="I241" s="68">
        <f t="shared" si="11"/>
        <v>927.53002641113278</v>
      </c>
      <c r="J241" s="14">
        <f>Summary!J828</f>
        <v>128</v>
      </c>
      <c r="K241" s="68">
        <f>Summary!K828</f>
        <v>1207.081787109375</v>
      </c>
      <c r="L241" s="68">
        <f t="shared" si="12"/>
        <v>547.52264197851559</v>
      </c>
      <c r="M241" s="14">
        <f>Summary!L828</f>
        <v>143</v>
      </c>
      <c r="N241" s="68">
        <f>Summary!M828</f>
        <v>0</v>
      </c>
      <c r="O241" s="69">
        <f>Summary!N828</f>
        <v>6</v>
      </c>
      <c r="P241" s="15">
        <f>Summary!O828</f>
        <v>0</v>
      </c>
    </row>
    <row r="242" spans="1:16" x14ac:dyDescent="0.2">
      <c r="A242" s="154" t="str">
        <f>IF(Summary!P829=1, Summary!A829,CONCATENATE((Summary!A829), "*"))</f>
        <v>4248*</v>
      </c>
      <c r="B242" s="9">
        <f>Summary!D829</f>
        <v>43254</v>
      </c>
      <c r="C242" s="6">
        <f>Summary!E829</f>
        <v>573972</v>
      </c>
      <c r="D242" s="6">
        <f>Summary!F829</f>
        <v>-1510523</v>
      </c>
      <c r="E242" s="7">
        <f>Summary!G829</f>
        <v>41</v>
      </c>
      <c r="F242" s="167">
        <f t="shared" si="10"/>
        <v>74.980800000000002</v>
      </c>
      <c r="G242" s="55">
        <f>Summary!H829</f>
        <v>6.9564361572265625</v>
      </c>
      <c r="H242" s="68">
        <f>Summary!I829</f>
        <v>726.29302978515625</v>
      </c>
      <c r="I242" s="68">
        <f t="shared" si="11"/>
        <v>329.44070796630859</v>
      </c>
      <c r="J242" s="14">
        <f>Summary!J829</f>
        <v>44</v>
      </c>
      <c r="K242" s="68">
        <f>Summary!K829</f>
        <v>752.839111328125</v>
      </c>
      <c r="L242" s="68">
        <f t="shared" si="12"/>
        <v>341.48179818554689</v>
      </c>
      <c r="M242" s="14">
        <f>Summary!L829</f>
        <v>99</v>
      </c>
      <c r="N242" s="68">
        <f>Summary!M829</f>
        <v>0</v>
      </c>
      <c r="O242" s="69">
        <f>Summary!N829</f>
        <v>77</v>
      </c>
      <c r="P242" s="15">
        <f>Summary!O829</f>
        <v>0</v>
      </c>
    </row>
    <row r="243" spans="1:16" x14ac:dyDescent="0.2">
      <c r="A243" s="154" t="str">
        <f>IF(Summary!P830=1, Summary!A830,CONCATENATE((Summary!A830), "*"))</f>
        <v>4249*</v>
      </c>
      <c r="B243" s="9">
        <f>Summary!D830</f>
        <v>43272</v>
      </c>
      <c r="C243" s="6">
        <f>Summary!E830</f>
        <v>573945</v>
      </c>
      <c r="D243" s="6">
        <f>Summary!F830</f>
        <v>-1512409</v>
      </c>
      <c r="E243" s="7">
        <f>Summary!G830</f>
        <v>35</v>
      </c>
      <c r="F243" s="167">
        <f t="shared" si="10"/>
        <v>64.007999999999996</v>
      </c>
      <c r="G243" s="55">
        <f>Summary!H830</f>
        <v>6.88616943359375</v>
      </c>
      <c r="H243" s="68">
        <f>Summary!I830</f>
        <v>323.82049560546875</v>
      </c>
      <c r="I243" s="68">
        <f t="shared" si="11"/>
        <v>146.88238624267578</v>
      </c>
      <c r="J243" s="14">
        <f>Summary!J830</f>
        <v>14</v>
      </c>
      <c r="K243" s="68">
        <f>Summary!K830</f>
        <v>263.89996337890625</v>
      </c>
      <c r="L243" s="68">
        <f t="shared" si="12"/>
        <v>119.70291218896485</v>
      </c>
      <c r="M243" s="14">
        <f>Summary!L830</f>
        <v>36</v>
      </c>
      <c r="N243" s="68">
        <f>Summary!M830</f>
        <v>0</v>
      </c>
      <c r="O243" s="69">
        <f>Summary!N830</f>
        <v>1</v>
      </c>
      <c r="P243" s="15">
        <f>Summary!O830</f>
        <v>0</v>
      </c>
    </row>
    <row r="244" spans="1:16" x14ac:dyDescent="0.2">
      <c r="A244" s="154" t="str">
        <f>IF(Summary!P831=1, Summary!A831,CONCATENATE((Summary!A831), "*"))</f>
        <v>4250*</v>
      </c>
      <c r="B244" s="9">
        <f>Summary!D831</f>
        <v>43252</v>
      </c>
      <c r="C244" s="6">
        <f>Summary!E831</f>
        <v>574980</v>
      </c>
      <c r="D244" s="6">
        <f>Summary!F831</f>
        <v>-1493287</v>
      </c>
      <c r="E244" s="7">
        <f>Summary!G831</f>
        <v>174</v>
      </c>
      <c r="F244" s="167">
        <f t="shared" si="10"/>
        <v>318.21120000000002</v>
      </c>
      <c r="G244" s="55">
        <f>Summary!H831</f>
        <v>4.4719948768615723</v>
      </c>
      <c r="H244" s="68">
        <f>Summary!I831</f>
        <v>1488.2801513671875</v>
      </c>
      <c r="I244" s="68">
        <f t="shared" si="11"/>
        <v>675.07197041894528</v>
      </c>
      <c r="J244" s="14">
        <f>Summary!J831</f>
        <v>100</v>
      </c>
      <c r="K244" s="68">
        <f>Summary!K831</f>
        <v>602.7996826171875</v>
      </c>
      <c r="L244" s="68">
        <f t="shared" si="12"/>
        <v>273.42511363769529</v>
      </c>
      <c r="M244" s="14">
        <f>Summary!L831</f>
        <v>64</v>
      </c>
      <c r="N244" s="68">
        <f>Summary!M831</f>
        <v>18</v>
      </c>
      <c r="O244" s="69">
        <f>Summary!N831</f>
        <v>0</v>
      </c>
      <c r="P244" s="15">
        <f>Summary!O831</f>
        <v>26</v>
      </c>
    </row>
    <row r="245" spans="1:16" x14ac:dyDescent="0.2">
      <c r="A245" s="154" t="str">
        <f>IF(Summary!P832=1, Summary!A832,CONCATENATE((Summary!A832), "*"))</f>
        <v>4251*</v>
      </c>
      <c r="B245" s="9">
        <f>Summary!D832</f>
        <v>43251</v>
      </c>
      <c r="C245" s="6">
        <f>Summary!E832</f>
        <v>574978</v>
      </c>
      <c r="D245" s="6">
        <f>Summary!F832</f>
        <v>-1494986</v>
      </c>
      <c r="E245" s="7">
        <f>Summary!G832</f>
        <v>141</v>
      </c>
      <c r="F245" s="167">
        <f t="shared" ref="F245:F308" si="13">E245*1.8288</f>
        <v>257.86079999999998</v>
      </c>
      <c r="G245" s="55">
        <f>Summary!H832</f>
        <v>6.9564361572265625</v>
      </c>
      <c r="H245" s="68">
        <f>Summary!I832</f>
        <v>922.247802734375</v>
      </c>
      <c r="I245" s="68">
        <f t="shared" si="11"/>
        <v>418.3242253378906</v>
      </c>
      <c r="J245" s="14">
        <f>Summary!J832</f>
        <v>62</v>
      </c>
      <c r="K245" s="68">
        <f>Summary!K832</f>
        <v>628.53668212890625</v>
      </c>
      <c r="L245" s="68">
        <f t="shared" si="12"/>
        <v>285.09921072021484</v>
      </c>
      <c r="M245" s="14">
        <f>Summary!L832</f>
        <v>72</v>
      </c>
      <c r="N245" s="68">
        <f>Summary!M832</f>
        <v>29</v>
      </c>
      <c r="O245" s="69">
        <f>Summary!N832</f>
        <v>3</v>
      </c>
      <c r="P245" s="15">
        <f>Summary!O832</f>
        <v>0</v>
      </c>
    </row>
    <row r="246" spans="1:16" x14ac:dyDescent="0.2">
      <c r="A246" s="154" t="str">
        <f>IF(Summary!P833=1, Summary!A833,CONCATENATE((Summary!A833), "*"))</f>
        <v>4252*</v>
      </c>
      <c r="B246" s="9">
        <f>Summary!D833</f>
        <v>43251</v>
      </c>
      <c r="C246" s="6">
        <f>Summary!E833</f>
        <v>574977</v>
      </c>
      <c r="D246" s="6">
        <f>Summary!F833</f>
        <v>-1500889</v>
      </c>
      <c r="E246" s="7">
        <f>Summary!G833</f>
        <v>105</v>
      </c>
      <c r="F246" s="167">
        <f t="shared" si="13"/>
        <v>192.024</v>
      </c>
      <c r="G246" s="55">
        <f>Summary!H833</f>
        <v>6.9564361572265625</v>
      </c>
      <c r="H246" s="68">
        <f>Summary!I833</f>
        <v>166.78057861328125</v>
      </c>
      <c r="I246" s="68">
        <f t="shared" si="11"/>
        <v>75.650336214355463</v>
      </c>
      <c r="J246" s="14">
        <f>Summary!J833</f>
        <v>13</v>
      </c>
      <c r="K246" s="68">
        <f>Summary!K833</f>
        <v>422.42755126953125</v>
      </c>
      <c r="L246" s="68">
        <f t="shared" si="12"/>
        <v>191.60975783544922</v>
      </c>
      <c r="M246" s="14">
        <f>Summary!L833</f>
        <v>51</v>
      </c>
      <c r="N246" s="68">
        <f>Summary!M833</f>
        <v>2</v>
      </c>
      <c r="O246" s="69">
        <f>Summary!N833</f>
        <v>81</v>
      </c>
      <c r="P246" s="15">
        <f>Summary!O833</f>
        <v>0</v>
      </c>
    </row>
    <row r="247" spans="1:16" x14ac:dyDescent="0.2">
      <c r="A247" s="154" t="str">
        <f>IF(Summary!P834=1, Summary!A834,CONCATENATE((Summary!A834), "*"))</f>
        <v>4253*</v>
      </c>
      <c r="B247" s="9">
        <f>Summary!D834</f>
        <v>43253</v>
      </c>
      <c r="C247" s="6">
        <f>Summary!E834</f>
        <v>574933</v>
      </c>
      <c r="D247" s="6">
        <f>Summary!F834</f>
        <v>-1502779</v>
      </c>
      <c r="E247" s="7">
        <f>Summary!G834</f>
        <v>49</v>
      </c>
      <c r="F247" s="167">
        <f t="shared" si="13"/>
        <v>89.611199999999997</v>
      </c>
      <c r="G247" s="55">
        <f>Summary!H834</f>
        <v>6.88616943359375</v>
      </c>
      <c r="H247" s="68">
        <f>Summary!I834</f>
        <v>1224.2469482421875</v>
      </c>
      <c r="I247" s="68">
        <f t="shared" si="11"/>
        <v>555.30862174707033</v>
      </c>
      <c r="J247" s="14">
        <f>Summary!J834</f>
        <v>77</v>
      </c>
      <c r="K247" s="68">
        <f>Summary!K834</f>
        <v>428.56396484375</v>
      </c>
      <c r="L247" s="68">
        <f t="shared" si="12"/>
        <v>194.39318594140624</v>
      </c>
      <c r="M247" s="14">
        <f>Summary!L834</f>
        <v>48</v>
      </c>
      <c r="N247" s="68">
        <f>Summary!M834</f>
        <v>0</v>
      </c>
      <c r="O247" s="69">
        <f>Summary!N834</f>
        <v>0</v>
      </c>
      <c r="P247" s="15">
        <f>Summary!O834</f>
        <v>3</v>
      </c>
    </row>
    <row r="248" spans="1:16" x14ac:dyDescent="0.2">
      <c r="A248" s="154" t="str">
        <f>IF(Summary!P835=1, Summary!A835,CONCATENATE((Summary!A835), "*"))</f>
        <v>4254*</v>
      </c>
      <c r="B248" s="9">
        <f>Summary!D835</f>
        <v>43254</v>
      </c>
      <c r="C248" s="6">
        <f>Summary!E835</f>
        <v>574939</v>
      </c>
      <c r="D248" s="6">
        <f>Summary!F835</f>
        <v>-1504677</v>
      </c>
      <c r="E248" s="7">
        <f>Summary!G835</f>
        <v>45</v>
      </c>
      <c r="F248" s="167">
        <f t="shared" si="13"/>
        <v>82.295999999999992</v>
      </c>
      <c r="G248" s="55">
        <f>Summary!H835</f>
        <v>6.88616943359375</v>
      </c>
      <c r="H248" s="68">
        <f>Summary!I835</f>
        <v>745.54522705078125</v>
      </c>
      <c r="I248" s="68">
        <f t="shared" si="11"/>
        <v>338.17335062841795</v>
      </c>
      <c r="J248" s="14">
        <f>Summary!J835</f>
        <v>45</v>
      </c>
      <c r="K248" s="68">
        <f>Summary!K835</f>
        <v>772.9549560546875</v>
      </c>
      <c r="L248" s="68">
        <f t="shared" si="12"/>
        <v>350.60618442675781</v>
      </c>
      <c r="M248" s="14">
        <f>Summary!L835</f>
        <v>96</v>
      </c>
      <c r="N248" s="68">
        <f>Summary!M835</f>
        <v>0</v>
      </c>
      <c r="O248" s="69">
        <f>Summary!N835</f>
        <v>0</v>
      </c>
      <c r="P248" s="15">
        <f>Summary!O835</f>
        <v>0</v>
      </c>
    </row>
    <row r="249" spans="1:16" x14ac:dyDescent="0.2">
      <c r="A249" s="154" t="str">
        <f>IF(Summary!P836=1, Summary!A836,CONCATENATE((Summary!A836), "*"))</f>
        <v>4255*</v>
      </c>
      <c r="B249" s="9">
        <f>Summary!D836</f>
        <v>43254</v>
      </c>
      <c r="C249" s="6">
        <f>Summary!E836</f>
        <v>574934</v>
      </c>
      <c r="D249" s="6">
        <f>Summary!F836</f>
        <v>-1510581</v>
      </c>
      <c r="E249" s="7">
        <f>Summary!G836</f>
        <v>39</v>
      </c>
      <c r="F249" s="167">
        <f t="shared" si="13"/>
        <v>71.3232</v>
      </c>
      <c r="G249" s="55">
        <f>Summary!H836</f>
        <v>6.9564361572265625</v>
      </c>
      <c r="H249" s="68">
        <f>Summary!I836</f>
        <v>445.90701293945312</v>
      </c>
      <c r="I249" s="68">
        <f t="shared" si="11"/>
        <v>202.25985381323241</v>
      </c>
      <c r="J249" s="14">
        <f>Summary!J836</f>
        <v>32</v>
      </c>
      <c r="K249" s="68">
        <f>Summary!K836</f>
        <v>1071.8255615234375</v>
      </c>
      <c r="L249" s="68">
        <f t="shared" si="12"/>
        <v>486.17150010253908</v>
      </c>
      <c r="M249" s="14">
        <f>Summary!L836</f>
        <v>142</v>
      </c>
      <c r="N249" s="68">
        <f>Summary!M836</f>
        <v>0</v>
      </c>
      <c r="O249" s="69">
        <f>Summary!N836</f>
        <v>8</v>
      </c>
      <c r="P249" s="15">
        <f>Summary!O836</f>
        <v>0</v>
      </c>
    </row>
    <row r="250" spans="1:16" x14ac:dyDescent="0.2">
      <c r="A250" s="154" t="str">
        <f>IF(Summary!P837=1, Summary!A837,CONCATENATE((Summary!A837), "*"))</f>
        <v>4256*</v>
      </c>
      <c r="B250" s="9">
        <f>Summary!D837</f>
        <v>43272</v>
      </c>
      <c r="C250" s="6">
        <f>Summary!E837</f>
        <v>575004</v>
      </c>
      <c r="D250" s="6">
        <f>Summary!F837</f>
        <v>-1512368</v>
      </c>
      <c r="E250" s="7">
        <f>Summary!G837</f>
        <v>30</v>
      </c>
      <c r="F250" s="167">
        <f t="shared" si="13"/>
        <v>54.863999999999997</v>
      </c>
      <c r="G250" s="55">
        <f>Summary!H837</f>
        <v>6.9564361572265625</v>
      </c>
      <c r="H250" s="68">
        <f>Summary!I837</f>
        <v>405.35592651367187</v>
      </c>
      <c r="I250" s="68">
        <f t="shared" si="11"/>
        <v>183.86620541918944</v>
      </c>
      <c r="J250" s="14">
        <f>Summary!J837</f>
        <v>16</v>
      </c>
      <c r="K250" s="68">
        <f>Summary!K837</f>
        <v>458.78176879882812</v>
      </c>
      <c r="L250" s="68">
        <f t="shared" si="12"/>
        <v>208.09974007299803</v>
      </c>
      <c r="M250" s="14">
        <f>Summary!L837</f>
        <v>62</v>
      </c>
      <c r="N250" s="68">
        <f>Summary!M837</f>
        <v>0</v>
      </c>
      <c r="O250" s="69">
        <f>Summary!N837</f>
        <v>0</v>
      </c>
      <c r="P250" s="15">
        <f>Summary!O837</f>
        <v>0</v>
      </c>
    </row>
    <row r="251" spans="1:16" x14ac:dyDescent="0.2">
      <c r="A251" s="154">
        <f>IF(Summary!P838=1, Summary!A838,CONCATENATE((Summary!A838), "*"))</f>
        <v>4257</v>
      </c>
      <c r="B251" s="9">
        <f>Summary!D838</f>
        <v>43261</v>
      </c>
      <c r="C251" s="6">
        <f>Summary!E838</f>
        <v>574979</v>
      </c>
      <c r="D251" s="6">
        <f>Summary!F838</f>
        <v>-1514283</v>
      </c>
      <c r="E251" s="7">
        <f>Summary!G838</f>
        <v>27</v>
      </c>
      <c r="F251" s="167">
        <f t="shared" si="13"/>
        <v>49.377600000000001</v>
      </c>
      <c r="G251" s="55">
        <f>Summary!H838</f>
        <v>6.9564361572265625</v>
      </c>
      <c r="H251" s="68">
        <f>Summary!I838</f>
        <v>11.879681587219238</v>
      </c>
      <c r="I251" s="68">
        <f t="shared" si="11"/>
        <v>5.3885285305099488</v>
      </c>
      <c r="J251" s="14">
        <f>Summary!J838</f>
        <v>1</v>
      </c>
      <c r="K251" s="68">
        <f>Summary!K838</f>
        <v>63.263114929199219</v>
      </c>
      <c r="L251" s="68">
        <f t="shared" si="12"/>
        <v>28.695642826965333</v>
      </c>
      <c r="M251" s="14">
        <f>Summary!L838</f>
        <v>8</v>
      </c>
      <c r="N251" s="68">
        <f>Summary!M838</f>
        <v>0</v>
      </c>
      <c r="O251" s="69">
        <f>Summary!N838</f>
        <v>4.95</v>
      </c>
      <c r="P251" s="15">
        <f>Summary!O838</f>
        <v>0</v>
      </c>
    </row>
    <row r="252" spans="1:16" x14ac:dyDescent="0.2">
      <c r="A252" s="154">
        <f>IF(Summary!P839=1, Summary!A839,CONCATENATE((Summary!A839), "*"))</f>
        <v>4258</v>
      </c>
      <c r="B252" s="9">
        <f>Summary!D839</f>
        <v>43261</v>
      </c>
      <c r="C252" s="6">
        <f>Summary!E839</f>
        <v>574976</v>
      </c>
      <c r="D252" s="6">
        <f>Summary!F839</f>
        <v>-1520115</v>
      </c>
      <c r="E252" s="7">
        <f>Summary!G839</f>
        <v>42</v>
      </c>
      <c r="F252" s="167">
        <f t="shared" si="13"/>
        <v>76.809600000000003</v>
      </c>
      <c r="G252" s="55">
        <f>Summary!H839</f>
        <v>6.9564361572265625</v>
      </c>
      <c r="H252" s="68">
        <f>Summary!I839</f>
        <v>622.4775390625</v>
      </c>
      <c r="I252" s="68">
        <f t="shared" si="11"/>
        <v>282.35083189843749</v>
      </c>
      <c r="J252" s="14">
        <f>Summary!J839</f>
        <v>31</v>
      </c>
      <c r="K252" s="68">
        <f>Summary!K839</f>
        <v>549.67559814453125</v>
      </c>
      <c r="L252" s="68">
        <f t="shared" si="12"/>
        <v>249.32845391357421</v>
      </c>
      <c r="M252" s="14">
        <f>Summary!L839</f>
        <v>77</v>
      </c>
      <c r="N252" s="68">
        <f>Summary!M839</f>
        <v>0</v>
      </c>
      <c r="O252" s="69">
        <f>Summary!N839</f>
        <v>4.880281690140845</v>
      </c>
      <c r="P252" s="15">
        <f>Summary!O839</f>
        <v>0</v>
      </c>
    </row>
    <row r="253" spans="1:16" x14ac:dyDescent="0.2">
      <c r="A253" s="154" t="str">
        <f>IF(Summary!P840=1, Summary!A840,CONCATENATE((Summary!A840), "*"))</f>
        <v>4259*</v>
      </c>
      <c r="B253" s="9">
        <f>Summary!D840</f>
        <v>43252</v>
      </c>
      <c r="C253" s="6">
        <f>Summary!E840</f>
        <v>575973</v>
      </c>
      <c r="D253" s="6">
        <f>Summary!F840</f>
        <v>-1493192</v>
      </c>
      <c r="E253" s="7">
        <f>Summary!G840</f>
        <v>76</v>
      </c>
      <c r="F253" s="167">
        <f t="shared" si="13"/>
        <v>138.9888</v>
      </c>
      <c r="G253" s="55">
        <f>Summary!H840</f>
        <v>6.9564361572265625</v>
      </c>
      <c r="H253" s="68">
        <f>Summary!I840</f>
        <v>709.2213134765625</v>
      </c>
      <c r="I253" s="68">
        <f t="shared" si="11"/>
        <v>321.69711402246094</v>
      </c>
      <c r="J253" s="14">
        <f>Summary!J840</f>
        <v>52</v>
      </c>
      <c r="K253" s="68">
        <f>Summary!K840</f>
        <v>707.9549560546875</v>
      </c>
      <c r="L253" s="68">
        <f t="shared" si="12"/>
        <v>321.12270442675782</v>
      </c>
      <c r="M253" s="14">
        <f>Summary!L840</f>
        <v>87</v>
      </c>
      <c r="N253" s="68">
        <f>Summary!M840</f>
        <v>0</v>
      </c>
      <c r="O253" s="69">
        <f>Summary!N840</f>
        <v>12</v>
      </c>
      <c r="P253" s="15">
        <f>Summary!O840</f>
        <v>0</v>
      </c>
    </row>
    <row r="254" spans="1:16" x14ac:dyDescent="0.2">
      <c r="A254" s="154" t="str">
        <f>IF(Summary!P841=1, Summary!A841,CONCATENATE((Summary!A841), "*"))</f>
        <v>4260*</v>
      </c>
      <c r="B254" s="9">
        <f>Summary!D841</f>
        <v>43252</v>
      </c>
      <c r="C254" s="6">
        <f>Summary!E841</f>
        <v>575928</v>
      </c>
      <c r="D254" s="6">
        <f>Summary!F841</f>
        <v>-1495088</v>
      </c>
      <c r="E254" s="7">
        <f>Summary!G841</f>
        <v>131</v>
      </c>
      <c r="F254" s="167">
        <f t="shared" si="13"/>
        <v>239.5728</v>
      </c>
      <c r="G254" s="55">
        <f>Summary!H841</f>
        <v>6.9564361572265625</v>
      </c>
      <c r="H254" s="68">
        <f>Summary!I841</f>
        <v>678.05072021484375</v>
      </c>
      <c r="I254" s="68">
        <f t="shared" si="11"/>
        <v>307.5583822836914</v>
      </c>
      <c r="J254" s="14">
        <f>Summary!J841</f>
        <v>50</v>
      </c>
      <c r="K254" s="68">
        <f>Summary!K841</f>
        <v>553.68023681640625</v>
      </c>
      <c r="L254" s="68">
        <f t="shared" si="12"/>
        <v>251.14492597802735</v>
      </c>
      <c r="M254" s="14">
        <f>Summary!L841</f>
        <v>60</v>
      </c>
      <c r="N254" s="68">
        <f>Summary!M841</f>
        <v>57</v>
      </c>
      <c r="O254" s="69">
        <f>Summary!N841</f>
        <v>22</v>
      </c>
      <c r="P254" s="15">
        <f>Summary!O841</f>
        <v>1</v>
      </c>
    </row>
    <row r="255" spans="1:16" x14ac:dyDescent="0.2">
      <c r="A255" s="154" t="str">
        <f>IF(Summary!P842=1, Summary!A842,CONCATENATE((Summary!A842), "*"))</f>
        <v>4261*</v>
      </c>
      <c r="B255" s="9">
        <f>Summary!D842</f>
        <v>43271</v>
      </c>
      <c r="C255" s="6">
        <f>Summary!E842</f>
        <v>575983</v>
      </c>
      <c r="D255" s="6">
        <f>Summary!F842</f>
        <v>-1500979</v>
      </c>
      <c r="E255" s="7">
        <f>Summary!G842</f>
        <v>119</v>
      </c>
      <c r="F255" s="167">
        <f t="shared" si="13"/>
        <v>217.62719999999999</v>
      </c>
      <c r="G255" s="55">
        <f>Summary!H842</f>
        <v>6.88616943359375</v>
      </c>
      <c r="H255" s="68">
        <f>Summary!I842</f>
        <v>1409.36962890625</v>
      </c>
      <c r="I255" s="68">
        <f t="shared" si="11"/>
        <v>639.2787887148437</v>
      </c>
      <c r="J255" s="14">
        <f>Summary!J842</f>
        <v>96</v>
      </c>
      <c r="K255" s="68">
        <f>Summary!K842</f>
        <v>669.43414306640625</v>
      </c>
      <c r="L255" s="68">
        <f t="shared" si="12"/>
        <v>303.64997182177734</v>
      </c>
      <c r="M255" s="14">
        <f>Summary!L842</f>
        <v>73</v>
      </c>
      <c r="N255" s="68">
        <f>Summary!M842</f>
        <v>39</v>
      </c>
      <c r="O255" s="69">
        <f>Summary!N842</f>
        <v>17</v>
      </c>
      <c r="P255" s="15">
        <f>Summary!O842</f>
        <v>3</v>
      </c>
    </row>
    <row r="256" spans="1:16" x14ac:dyDescent="0.2">
      <c r="A256" s="154" t="str">
        <f>IF(Summary!P843=1, Summary!A843,CONCATENATE((Summary!A843), "*"))</f>
        <v>4262*</v>
      </c>
      <c r="B256" s="9">
        <f>Summary!D843</f>
        <v>43271</v>
      </c>
      <c r="C256" s="6">
        <f>Summary!E843</f>
        <v>575941</v>
      </c>
      <c r="D256" s="6">
        <f>Summary!F843</f>
        <v>-1502773</v>
      </c>
      <c r="E256" s="7">
        <f>Summary!G843</f>
        <v>89</v>
      </c>
      <c r="F256" s="167">
        <f t="shared" si="13"/>
        <v>162.76320000000001</v>
      </c>
      <c r="G256" s="55">
        <f>Summary!H843</f>
        <v>6.88616943359375</v>
      </c>
      <c r="H256" s="68">
        <f>Summary!I843</f>
        <v>64.778434753417969</v>
      </c>
      <c r="I256" s="68">
        <f t="shared" si="11"/>
        <v>29.382979776672364</v>
      </c>
      <c r="J256" s="14">
        <f>Summary!J843</f>
        <v>5</v>
      </c>
      <c r="K256" s="68">
        <f>Summary!K843</f>
        <v>74.2313232421875</v>
      </c>
      <c r="L256" s="68">
        <f t="shared" si="12"/>
        <v>33.670734372070314</v>
      </c>
      <c r="M256" s="14">
        <f>Summary!L843</f>
        <v>10</v>
      </c>
      <c r="N256" s="68">
        <f>Summary!M843</f>
        <v>11</v>
      </c>
      <c r="O256" s="69">
        <f>Summary!N843</f>
        <v>10</v>
      </c>
      <c r="P256" s="15">
        <f>Summary!O843</f>
        <v>0</v>
      </c>
    </row>
    <row r="257" spans="1:16" x14ac:dyDescent="0.2">
      <c r="A257" s="155" t="str">
        <f>IF(Summary!P844=1, Summary!A844,CONCATENATE((Summary!A844), "*"))</f>
        <v>4263*</v>
      </c>
      <c r="B257" s="93">
        <f>Summary!D844</f>
        <v>43273</v>
      </c>
      <c r="C257" s="94">
        <f>Summary!E844</f>
        <v>575887</v>
      </c>
      <c r="D257" s="94">
        <f>Summary!F844</f>
        <v>-1504696</v>
      </c>
      <c r="E257" s="47">
        <f>Summary!G844</f>
        <v>66</v>
      </c>
      <c r="F257" s="168">
        <f t="shared" si="13"/>
        <v>120.7008</v>
      </c>
      <c r="G257" s="95">
        <f>Summary!H844</f>
        <v>6.9564361572265625</v>
      </c>
      <c r="H257" s="98">
        <f>Summary!I844</f>
        <v>414.08932495117187</v>
      </c>
      <c r="I257" s="98">
        <f t="shared" si="11"/>
        <v>187.82760508325194</v>
      </c>
      <c r="J257" s="97">
        <f>Summary!J844</f>
        <v>28</v>
      </c>
      <c r="K257" s="98">
        <f>Summary!K844</f>
        <v>441.85516357421875</v>
      </c>
      <c r="L257" s="98">
        <f t="shared" si="12"/>
        <v>200.42196735595704</v>
      </c>
      <c r="M257" s="97">
        <f>Summary!L844</f>
        <v>53</v>
      </c>
      <c r="N257" s="98">
        <f>Summary!M844</f>
        <v>9</v>
      </c>
      <c r="O257" s="99">
        <f>Summary!N844</f>
        <v>13</v>
      </c>
      <c r="P257" s="100">
        <f>Summary!O844</f>
        <v>0</v>
      </c>
    </row>
    <row r="258" spans="1:16" x14ac:dyDescent="0.2">
      <c r="A258" s="154" t="str">
        <f>IF(Summary!P845=1, Summary!A845,CONCATENATE((Summary!A845), "*"))</f>
        <v>4264*</v>
      </c>
      <c r="B258" s="9">
        <f>Summary!D845</f>
        <v>43273</v>
      </c>
      <c r="C258" s="6">
        <f>Summary!E845</f>
        <v>575948</v>
      </c>
      <c r="D258" s="6">
        <f>Summary!F845</f>
        <v>-1510537</v>
      </c>
      <c r="E258" s="7">
        <f>Summary!G845</f>
        <v>44</v>
      </c>
      <c r="F258" s="167">
        <f t="shared" si="13"/>
        <v>80.467200000000005</v>
      </c>
      <c r="G258" s="55">
        <f>Summary!H845</f>
        <v>6.88616943359375</v>
      </c>
      <c r="H258" s="68">
        <f>Summary!I845</f>
        <v>1088.1602783203125</v>
      </c>
      <c r="I258" s="68">
        <f t="shared" si="11"/>
        <v>493.58079696386716</v>
      </c>
      <c r="J258" s="14">
        <f>Summary!J845</f>
        <v>65</v>
      </c>
      <c r="K258" s="68">
        <f>Summary!K845</f>
        <v>554.95458984375</v>
      </c>
      <c r="L258" s="68">
        <f t="shared" si="12"/>
        <v>251.72296231640624</v>
      </c>
      <c r="M258" s="14">
        <f>Summary!L845</f>
        <v>64</v>
      </c>
      <c r="N258" s="68">
        <f>Summary!M845</f>
        <v>0</v>
      </c>
      <c r="O258" s="69">
        <f>Summary!N845</f>
        <v>6</v>
      </c>
      <c r="P258" s="15">
        <f>Summary!O845</f>
        <v>0</v>
      </c>
    </row>
    <row r="259" spans="1:16" x14ac:dyDescent="0.2">
      <c r="A259" s="154">
        <f>IF(Summary!P846=1, Summary!A846,CONCATENATE((Summary!A846), "*"))</f>
        <v>4265</v>
      </c>
      <c r="B259" s="9">
        <f>Summary!D846</f>
        <v>43260</v>
      </c>
      <c r="C259" s="6">
        <f>Summary!E846</f>
        <v>575966</v>
      </c>
      <c r="D259" s="6">
        <f>Summary!F846</f>
        <v>-1512403</v>
      </c>
      <c r="E259" s="7">
        <f>Summary!G846</f>
        <v>41</v>
      </c>
      <c r="F259" s="167">
        <f t="shared" si="13"/>
        <v>74.980800000000002</v>
      </c>
      <c r="G259" s="55">
        <f>Summary!H846</f>
        <v>7.0267033576965332</v>
      </c>
      <c r="H259" s="68">
        <f>Summary!I846</f>
        <v>649.37225341796875</v>
      </c>
      <c r="I259" s="68">
        <f t="shared" si="11"/>
        <v>294.55005917236326</v>
      </c>
      <c r="J259" s="14">
        <f>Summary!J846</f>
        <v>43</v>
      </c>
      <c r="K259" s="68">
        <f>Summary!K846</f>
        <v>581.46038818359375</v>
      </c>
      <c r="L259" s="68">
        <f t="shared" si="12"/>
        <v>263.74578039697263</v>
      </c>
      <c r="M259" s="14">
        <f>Summary!L846</f>
        <v>71</v>
      </c>
      <c r="N259" s="68">
        <f>Summary!M846</f>
        <v>0</v>
      </c>
      <c r="O259" s="69">
        <f>Summary!N846</f>
        <v>0</v>
      </c>
      <c r="P259" s="15">
        <f>Summary!O846</f>
        <v>0</v>
      </c>
    </row>
    <row r="260" spans="1:16" x14ac:dyDescent="0.2">
      <c r="A260" s="154">
        <f>IF(Summary!P847=1, Summary!A847,CONCATENATE((Summary!A847), "*"))</f>
        <v>4266</v>
      </c>
      <c r="B260" s="9">
        <f>Summary!D847</f>
        <v>43260</v>
      </c>
      <c r="C260" s="6">
        <f>Summary!E847</f>
        <v>575988</v>
      </c>
      <c r="D260" s="6">
        <f>Summary!F847</f>
        <v>-1514426</v>
      </c>
      <c r="E260" s="7">
        <f>Summary!G847</f>
        <v>66</v>
      </c>
      <c r="F260" s="167">
        <f t="shared" si="13"/>
        <v>120.7008</v>
      </c>
      <c r="G260" s="55">
        <f>Summary!H847</f>
        <v>6.88616943359375</v>
      </c>
      <c r="H260" s="68">
        <f>Summary!I847</f>
        <v>523.15594482421875</v>
      </c>
      <c r="I260" s="68">
        <f t="shared" ref="I260:I323" si="14">H260*0.453592</f>
        <v>237.29935132470703</v>
      </c>
      <c r="J260" s="14">
        <f>Summary!J847</f>
        <v>37</v>
      </c>
      <c r="K260" s="68">
        <f>Summary!K847</f>
        <v>912.39874267578125</v>
      </c>
      <c r="L260" s="68">
        <f t="shared" ref="L260:L323" si="15">K260*0.453592</f>
        <v>413.85677048779297</v>
      </c>
      <c r="M260" s="14">
        <f>Summary!L847</f>
        <v>107</v>
      </c>
      <c r="N260" s="68">
        <f>Summary!M847</f>
        <v>4.9000000000000004</v>
      </c>
      <c r="O260" s="69">
        <f>Summary!N847</f>
        <v>73.5</v>
      </c>
      <c r="P260" s="15">
        <f>Summary!O847</f>
        <v>0</v>
      </c>
    </row>
    <row r="261" spans="1:16" x14ac:dyDescent="0.2">
      <c r="A261" s="154" t="str">
        <f>IF(Summary!P848=1, Summary!A848,CONCATENATE((Summary!A848), "*"))</f>
        <v>4267*</v>
      </c>
      <c r="B261" s="9">
        <f>Summary!D848</f>
        <v>43272</v>
      </c>
      <c r="C261" s="6">
        <f>Summary!E848</f>
        <v>575976</v>
      </c>
      <c r="D261" s="6">
        <f>Summary!F848</f>
        <v>-1520239</v>
      </c>
      <c r="E261" s="7">
        <f>Summary!G848</f>
        <v>99</v>
      </c>
      <c r="F261" s="167">
        <f t="shared" si="13"/>
        <v>181.05119999999999</v>
      </c>
      <c r="G261" s="55">
        <f>Summary!H848</f>
        <v>6.9564361572265625</v>
      </c>
      <c r="H261" s="68">
        <f>Summary!I848</f>
        <v>1890.0946044921875</v>
      </c>
      <c r="I261" s="68">
        <f t="shared" si="14"/>
        <v>857.3317918408203</v>
      </c>
      <c r="J261" s="14">
        <f>Summary!J848</f>
        <v>124</v>
      </c>
      <c r="K261" s="68">
        <f>Summary!K848</f>
        <v>977.62677001953125</v>
      </c>
      <c r="L261" s="68">
        <f t="shared" si="15"/>
        <v>443.44368186669919</v>
      </c>
      <c r="M261" s="14">
        <f>Summary!L848</f>
        <v>109</v>
      </c>
      <c r="N261" s="68">
        <f>Summary!M848</f>
        <v>11</v>
      </c>
      <c r="O261" s="69">
        <f>Summary!N848</f>
        <v>16</v>
      </c>
      <c r="P261" s="15">
        <f>Summary!O848</f>
        <v>0</v>
      </c>
    </row>
    <row r="262" spans="1:16" x14ac:dyDescent="0.2">
      <c r="A262" s="154">
        <f>IF(Summary!P849=1, Summary!A849,CONCATENATE((Summary!A849), "*"))</f>
        <v>4268</v>
      </c>
      <c r="B262" s="9">
        <f>Summary!D849</f>
        <v>43261</v>
      </c>
      <c r="C262" s="6">
        <f>Summary!E849</f>
        <v>575971</v>
      </c>
      <c r="D262" s="6">
        <f>Summary!F849</f>
        <v>-1522130</v>
      </c>
      <c r="E262" s="7">
        <f>Summary!G849</f>
        <v>129</v>
      </c>
      <c r="F262" s="167">
        <f t="shared" si="13"/>
        <v>235.9152</v>
      </c>
      <c r="G262" s="55">
        <f>Summary!H849</f>
        <v>7.0267033576965332</v>
      </c>
      <c r="H262" s="68">
        <f>Summary!I849</f>
        <v>604.96490478515625</v>
      </c>
      <c r="I262" s="68">
        <f t="shared" si="14"/>
        <v>274.40724109130861</v>
      </c>
      <c r="J262" s="14">
        <f>Summary!J849</f>
        <v>34</v>
      </c>
      <c r="K262" s="68">
        <f>Summary!K849</f>
        <v>569.02972412109375</v>
      </c>
      <c r="L262" s="68">
        <f t="shared" si="15"/>
        <v>258.10733062353518</v>
      </c>
      <c r="M262" s="14">
        <f>Summary!L849</f>
        <v>68</v>
      </c>
      <c r="N262" s="68">
        <f>Summary!M849</f>
        <v>5</v>
      </c>
      <c r="O262" s="69">
        <f>Summary!N849</f>
        <v>35</v>
      </c>
      <c r="P262" s="15">
        <f>Summary!O849</f>
        <v>0</v>
      </c>
    </row>
    <row r="263" spans="1:16" x14ac:dyDescent="0.2">
      <c r="A263" s="154" t="str">
        <f>IF(Summary!P850=1, Summary!A850,CONCATENATE((Summary!A850), "*"))</f>
        <v>4269*</v>
      </c>
      <c r="B263" s="9">
        <f>Summary!D850</f>
        <v>43271</v>
      </c>
      <c r="C263" s="6">
        <f>Summary!E850</f>
        <v>580953</v>
      </c>
      <c r="D263" s="6">
        <f>Summary!F850</f>
        <v>-1500972</v>
      </c>
      <c r="E263" s="7">
        <f>Summary!G850</f>
        <v>84</v>
      </c>
      <c r="F263" s="167">
        <f t="shared" si="13"/>
        <v>153.61920000000001</v>
      </c>
      <c r="G263" s="55">
        <f>Summary!H850</f>
        <v>6.88616943359375</v>
      </c>
      <c r="H263" s="68">
        <f>Summary!I850</f>
        <v>1333.9149169921875</v>
      </c>
      <c r="I263" s="68">
        <f t="shared" si="14"/>
        <v>605.0531350283203</v>
      </c>
      <c r="J263" s="14">
        <f>Summary!J850</f>
        <v>102</v>
      </c>
      <c r="K263" s="68">
        <f>Summary!K850</f>
        <v>1175.4071044921875</v>
      </c>
      <c r="L263" s="68">
        <f t="shared" si="15"/>
        <v>533.15525934082029</v>
      </c>
      <c r="M263" s="14">
        <f>Summary!L850</f>
        <v>123</v>
      </c>
      <c r="N263" s="68">
        <f>Summary!M850</f>
        <v>8</v>
      </c>
      <c r="O263" s="69">
        <f>Summary!N850</f>
        <v>9</v>
      </c>
      <c r="P263" s="15">
        <f>Summary!O850</f>
        <v>7</v>
      </c>
    </row>
    <row r="264" spans="1:16" x14ac:dyDescent="0.2">
      <c r="A264" s="154" t="str">
        <f>IF(Summary!P851=1, Summary!A851,CONCATENATE((Summary!A851), "*"))</f>
        <v>4270*</v>
      </c>
      <c r="B264" s="9">
        <f>Summary!D851</f>
        <v>43271</v>
      </c>
      <c r="C264" s="6">
        <f>Summary!E851</f>
        <v>581013</v>
      </c>
      <c r="D264" s="6">
        <f>Summary!F851</f>
        <v>-1502863</v>
      </c>
      <c r="E264" s="7">
        <f>Summary!G851</f>
        <v>61</v>
      </c>
      <c r="F264" s="167">
        <f t="shared" si="13"/>
        <v>111.5568</v>
      </c>
      <c r="G264" s="55">
        <f>Summary!H851</f>
        <v>6.88616943359375</v>
      </c>
      <c r="H264" s="68">
        <f>Summary!I851</f>
        <v>386.53076171875</v>
      </c>
      <c r="I264" s="68">
        <f t="shared" si="14"/>
        <v>175.32726126953125</v>
      </c>
      <c r="J264" s="14">
        <f>Summary!J851</f>
        <v>26</v>
      </c>
      <c r="K264" s="68">
        <f>Summary!K851</f>
        <v>281.885986328125</v>
      </c>
      <c r="L264" s="68">
        <f t="shared" si="15"/>
        <v>127.86122831054688</v>
      </c>
      <c r="M264" s="14">
        <f>Summary!L851</f>
        <v>31</v>
      </c>
      <c r="N264" s="68">
        <f>Summary!M851</f>
        <v>0</v>
      </c>
      <c r="O264" s="69">
        <f>Summary!N851</f>
        <v>0</v>
      </c>
      <c r="P264" s="15">
        <f>Summary!O851</f>
        <v>1</v>
      </c>
    </row>
    <row r="265" spans="1:16" x14ac:dyDescent="0.2">
      <c r="A265" s="154" t="str">
        <f>IF(Summary!P852=1, Summary!A852,CONCATENATE((Summary!A852), "*"))</f>
        <v>4271*</v>
      </c>
      <c r="B265" s="9">
        <f>Summary!D852</f>
        <v>43273</v>
      </c>
      <c r="C265" s="6">
        <f>Summary!E852</f>
        <v>581016</v>
      </c>
      <c r="D265" s="6">
        <f>Summary!F852</f>
        <v>-1504742</v>
      </c>
      <c r="E265" s="7">
        <f>Summary!G852</f>
        <v>59</v>
      </c>
      <c r="F265" s="167">
        <f t="shared" si="13"/>
        <v>107.89919999999999</v>
      </c>
      <c r="G265" s="55">
        <f>Summary!H852</f>
        <v>6.9564361572265625</v>
      </c>
      <c r="H265" s="68">
        <f>Summary!I852</f>
        <v>584.0604248046875</v>
      </c>
      <c r="I265" s="68">
        <f t="shared" si="14"/>
        <v>264.92513620800781</v>
      </c>
      <c r="J265" s="14">
        <f>Summary!J852</f>
        <v>39</v>
      </c>
      <c r="K265" s="68">
        <f>Summary!K852</f>
        <v>634.353759765625</v>
      </c>
      <c r="L265" s="68">
        <f t="shared" si="15"/>
        <v>287.73779059960935</v>
      </c>
      <c r="M265" s="14">
        <f>Summary!L852</f>
        <v>78</v>
      </c>
      <c r="N265" s="68">
        <f>Summary!M852</f>
        <v>0</v>
      </c>
      <c r="O265" s="69">
        <f>Summary!N852</f>
        <v>2</v>
      </c>
      <c r="P265" s="15">
        <f>Summary!O852</f>
        <v>0</v>
      </c>
    </row>
    <row r="266" spans="1:16" x14ac:dyDescent="0.2">
      <c r="A266" s="154" t="str">
        <f>IF(Summary!P853=1, Summary!A853,CONCATENATE((Summary!A853), "*"))</f>
        <v>4272*</v>
      </c>
      <c r="B266" s="9">
        <f>Summary!D853</f>
        <v>43273</v>
      </c>
      <c r="C266" s="6">
        <f>Summary!E853</f>
        <v>580976</v>
      </c>
      <c r="D266" s="6">
        <f>Summary!F853</f>
        <v>-1510684</v>
      </c>
      <c r="E266" s="7">
        <f>Summary!G853</f>
        <v>82</v>
      </c>
      <c r="F266" s="167">
        <f t="shared" si="13"/>
        <v>149.9616</v>
      </c>
      <c r="G266" s="55">
        <f>Summary!H853</f>
        <v>6.88616943359375</v>
      </c>
      <c r="H266" s="68">
        <f>Summary!I853</f>
        <v>783.23895263671875</v>
      </c>
      <c r="I266" s="68">
        <f t="shared" si="14"/>
        <v>355.27092300439455</v>
      </c>
      <c r="J266" s="14">
        <f>Summary!J853</f>
        <v>58</v>
      </c>
      <c r="K266" s="68">
        <f>Summary!K853</f>
        <v>707.044677734375</v>
      </c>
      <c r="L266" s="68">
        <f t="shared" si="15"/>
        <v>320.70980946289063</v>
      </c>
      <c r="M266" s="14">
        <f>Summary!L853</f>
        <v>83</v>
      </c>
      <c r="N266" s="68">
        <f>Summary!M853</f>
        <v>10</v>
      </c>
      <c r="O266" s="69">
        <f>Summary!N853</f>
        <v>23</v>
      </c>
      <c r="P266" s="15">
        <f>Summary!O853</f>
        <v>0</v>
      </c>
    </row>
    <row r="267" spans="1:16" x14ac:dyDescent="0.2">
      <c r="A267" s="154" t="str">
        <f>IF(Summary!P854=1, Summary!A854,CONCATENATE((Summary!A854), "*"))</f>
        <v>4273*</v>
      </c>
      <c r="B267" s="9">
        <f>Summary!D854</f>
        <v>43262</v>
      </c>
      <c r="C267" s="6">
        <f>Summary!E854</f>
        <v>580943</v>
      </c>
      <c r="D267" s="6">
        <f>Summary!F854</f>
        <v>-1512491</v>
      </c>
      <c r="E267" s="7">
        <f>Summary!G854</f>
        <v>89</v>
      </c>
      <c r="F267" s="167">
        <f t="shared" si="13"/>
        <v>162.76320000000001</v>
      </c>
      <c r="G267" s="55">
        <f>Summary!H854</f>
        <v>6.8159022331237793</v>
      </c>
      <c r="H267" s="68">
        <f>Summary!I854</f>
        <v>806.84210205078125</v>
      </c>
      <c r="I267" s="68">
        <f t="shared" si="14"/>
        <v>365.97712275341797</v>
      </c>
      <c r="J267" s="14">
        <f>Summary!J854</f>
        <v>58</v>
      </c>
      <c r="K267" s="68">
        <f>Summary!K854</f>
        <v>1299.63330078125</v>
      </c>
      <c r="L267" s="68">
        <f t="shared" si="15"/>
        <v>589.50326816796871</v>
      </c>
      <c r="M267" s="14">
        <f>Summary!L854</f>
        <v>149</v>
      </c>
      <c r="N267" s="68">
        <f>Summary!M854</f>
        <v>2</v>
      </c>
      <c r="O267" s="69">
        <f>Summary!N854</f>
        <v>74</v>
      </c>
      <c r="P267" s="15">
        <f>Summary!O854</f>
        <v>0</v>
      </c>
    </row>
    <row r="268" spans="1:16" x14ac:dyDescent="0.2">
      <c r="A268" s="154">
        <f>IF(Summary!P855=1, Summary!A855,CONCATENATE((Summary!A855), "*"))</f>
        <v>4274</v>
      </c>
      <c r="B268" s="9">
        <f>Summary!D855</f>
        <v>43260</v>
      </c>
      <c r="C268" s="6">
        <f>Summary!E855</f>
        <v>580919</v>
      </c>
      <c r="D268" s="6">
        <f>Summary!F855</f>
        <v>-1514228</v>
      </c>
      <c r="E268" s="7">
        <f>Summary!G855</f>
        <v>35</v>
      </c>
      <c r="F268" s="167">
        <f t="shared" si="13"/>
        <v>64.007999999999996</v>
      </c>
      <c r="G268" s="55">
        <f>Summary!H855</f>
        <v>6.88616943359375</v>
      </c>
      <c r="H268" s="68">
        <f>Summary!I855</f>
        <v>582.5628662109375</v>
      </c>
      <c r="I268" s="68">
        <f t="shared" si="14"/>
        <v>264.24585561035155</v>
      </c>
      <c r="J268" s="14">
        <f>Summary!J855</f>
        <v>32</v>
      </c>
      <c r="K268" s="68">
        <f>Summary!K855</f>
        <v>440.82598876953125</v>
      </c>
      <c r="L268" s="68">
        <f t="shared" si="15"/>
        <v>199.9551418979492</v>
      </c>
      <c r="M268" s="14">
        <f>Summary!L855</f>
        <v>59</v>
      </c>
      <c r="N268" s="68">
        <f>Summary!M855</f>
        <v>0</v>
      </c>
      <c r="O268" s="69">
        <f>Summary!N855</f>
        <v>0</v>
      </c>
      <c r="P268" s="15">
        <f>Summary!O855</f>
        <v>0</v>
      </c>
    </row>
    <row r="269" spans="1:16" x14ac:dyDescent="0.2">
      <c r="A269" s="154">
        <f>IF(Summary!P856=1, Summary!A856,CONCATENATE((Summary!A856), "*"))</f>
        <v>4275</v>
      </c>
      <c r="B269" s="9">
        <f>Summary!D856</f>
        <v>43259</v>
      </c>
      <c r="C269" s="6">
        <f>Summary!E856</f>
        <v>581980</v>
      </c>
      <c r="D269" s="6">
        <f>Summary!F856</f>
        <v>-1504781</v>
      </c>
      <c r="E269" s="7">
        <f>Summary!G856</f>
        <v>35</v>
      </c>
      <c r="F269" s="167">
        <f t="shared" si="13"/>
        <v>64.007999999999996</v>
      </c>
      <c r="G269" s="55">
        <f>Summary!H856</f>
        <v>6.88616943359375</v>
      </c>
      <c r="H269" s="68">
        <f>Summary!I856</f>
        <v>32.396270751953125</v>
      </c>
      <c r="I269" s="68">
        <f t="shared" si="14"/>
        <v>14.694689242919921</v>
      </c>
      <c r="J269" s="14">
        <f>Summary!J856</f>
        <v>2</v>
      </c>
      <c r="K269" s="68">
        <f>Summary!K856</f>
        <v>224.5506591796875</v>
      </c>
      <c r="L269" s="68">
        <f t="shared" si="15"/>
        <v>101.85438259863281</v>
      </c>
      <c r="M269" s="14">
        <f>Summary!L856</f>
        <v>36</v>
      </c>
      <c r="N269" s="68">
        <f>Summary!M856</f>
        <v>0</v>
      </c>
      <c r="O269" s="69">
        <f>Summary!N856</f>
        <v>0</v>
      </c>
      <c r="P269" s="15">
        <f>Summary!O856</f>
        <v>0</v>
      </c>
    </row>
    <row r="270" spans="1:16" x14ac:dyDescent="0.2">
      <c r="A270" s="154">
        <f>IF(Summary!P857=1, Summary!A857,CONCATENATE((Summary!A857), "*"))</f>
        <v>4276</v>
      </c>
      <c r="B270" s="9">
        <f>Summary!D857</f>
        <v>43259</v>
      </c>
      <c r="C270" s="6">
        <f>Summary!E857</f>
        <v>581952</v>
      </c>
      <c r="D270" s="6">
        <f>Summary!F857</f>
        <v>-1510703</v>
      </c>
      <c r="E270" s="7">
        <f>Summary!G857</f>
        <v>69</v>
      </c>
      <c r="F270" s="167">
        <f t="shared" si="13"/>
        <v>126.1872</v>
      </c>
      <c r="G270" s="55">
        <f>Summary!H857</f>
        <v>7.0267033576965332</v>
      </c>
      <c r="H270" s="68">
        <f>Summary!I857</f>
        <v>169.52149963378906</v>
      </c>
      <c r="I270" s="68">
        <f t="shared" si="14"/>
        <v>76.893596061889653</v>
      </c>
      <c r="J270" s="14">
        <f>Summary!J857</f>
        <v>12</v>
      </c>
      <c r="K270" s="68">
        <f>Summary!K857</f>
        <v>148.52308654785156</v>
      </c>
      <c r="L270" s="68">
        <f t="shared" si="15"/>
        <v>67.368883873413083</v>
      </c>
      <c r="M270" s="14">
        <f>Summary!L857</f>
        <v>20</v>
      </c>
      <c r="N270" s="68">
        <f>Summary!M857</f>
        <v>0</v>
      </c>
      <c r="O270" s="69">
        <f>Summary!N857</f>
        <v>5</v>
      </c>
      <c r="P270" s="15">
        <f>Summary!O857</f>
        <v>0</v>
      </c>
    </row>
    <row r="271" spans="1:16" x14ac:dyDescent="0.2">
      <c r="A271" s="154" t="str">
        <f>IF(Summary!P858=1, Summary!A858,CONCATENATE((Summary!A858), "*"))</f>
        <v>4277*</v>
      </c>
      <c r="B271" s="9">
        <f>Summary!D858</f>
        <v>43262</v>
      </c>
      <c r="C271" s="6">
        <f>Summary!E858</f>
        <v>581941</v>
      </c>
      <c r="D271" s="6">
        <f>Summary!F858</f>
        <v>-1512584</v>
      </c>
      <c r="E271" s="7">
        <f>Summary!G858</f>
        <v>42</v>
      </c>
      <c r="F271" s="167">
        <f t="shared" si="13"/>
        <v>76.809600000000003</v>
      </c>
      <c r="G271" s="55">
        <f>Summary!H858</f>
        <v>6.9564361572265625</v>
      </c>
      <c r="H271" s="68">
        <f>Summary!I858</f>
        <v>785.23199462890625</v>
      </c>
      <c r="I271" s="68">
        <f t="shared" si="14"/>
        <v>356.17495090771484</v>
      </c>
      <c r="J271" s="14">
        <f>Summary!J858</f>
        <v>52</v>
      </c>
      <c r="K271" s="68">
        <f>Summary!K858</f>
        <v>1051.3260498046875</v>
      </c>
      <c r="L271" s="68">
        <f t="shared" si="15"/>
        <v>476.87308558300782</v>
      </c>
      <c r="M271" s="14">
        <f>Summary!L858</f>
        <v>134</v>
      </c>
      <c r="N271" s="68">
        <f>Summary!M858</f>
        <v>3</v>
      </c>
      <c r="O271" s="69">
        <f>Summary!N858</f>
        <v>0</v>
      </c>
      <c r="P271" s="15">
        <f>Summary!O858</f>
        <v>4</v>
      </c>
    </row>
    <row r="272" spans="1:16" x14ac:dyDescent="0.2">
      <c r="A272" s="154" t="str">
        <f>IF(Summary!P859=1, Summary!A859,CONCATENATE((Summary!A859), "*"))</f>
        <v>4278*</v>
      </c>
      <c r="B272" s="9">
        <f>Summary!D859</f>
        <v>43262</v>
      </c>
      <c r="C272" s="6">
        <f>Summary!E859</f>
        <v>582014</v>
      </c>
      <c r="D272" s="6">
        <f>Summary!F859</f>
        <v>-1514469</v>
      </c>
      <c r="E272" s="7">
        <f>Summary!G859</f>
        <v>32</v>
      </c>
      <c r="F272" s="167">
        <f t="shared" si="13"/>
        <v>58.521599999999999</v>
      </c>
      <c r="G272" s="55">
        <f>Summary!H859</f>
        <v>6.88616943359375</v>
      </c>
      <c r="H272" s="68">
        <f>Summary!I859</f>
        <v>825.715087890625</v>
      </c>
      <c r="I272" s="68">
        <f t="shared" si="14"/>
        <v>374.53775814648435</v>
      </c>
      <c r="J272" s="14">
        <f>Summary!J859</f>
        <v>28</v>
      </c>
      <c r="K272" s="68">
        <f>Summary!K859</f>
        <v>122.97974395751953</v>
      </c>
      <c r="L272" s="68">
        <f t="shared" si="15"/>
        <v>55.7826280211792</v>
      </c>
      <c r="M272" s="14">
        <f>Summary!L859</f>
        <v>15</v>
      </c>
      <c r="N272" s="68">
        <f>Summary!M859</f>
        <v>0</v>
      </c>
      <c r="O272" s="69">
        <f>Summary!N859</f>
        <v>0</v>
      </c>
      <c r="P272" s="15">
        <f>Summary!O859</f>
        <v>2</v>
      </c>
    </row>
    <row r="273" spans="1:16" x14ac:dyDescent="0.2">
      <c r="A273" s="154">
        <f>IF(Summary!P860=1, Summary!A860,CONCATENATE((Summary!A860), "*"))</f>
        <v>4279</v>
      </c>
      <c r="B273" s="9">
        <f>Summary!D860</f>
        <v>43259</v>
      </c>
      <c r="C273" s="6">
        <f>Summary!E860</f>
        <v>582952</v>
      </c>
      <c r="D273" s="6">
        <f>Summary!F860</f>
        <v>-1510674</v>
      </c>
      <c r="E273" s="7">
        <f>Summary!G860</f>
        <v>58</v>
      </c>
      <c r="F273" s="167">
        <f t="shared" si="13"/>
        <v>106.07039999999999</v>
      </c>
      <c r="G273" s="55">
        <f>Summary!H860</f>
        <v>6.9564366340637207</v>
      </c>
      <c r="H273" s="68">
        <f>Summary!I860</f>
        <v>23.759363174438477</v>
      </c>
      <c r="I273" s="68">
        <f t="shared" si="14"/>
        <v>10.777057061019898</v>
      </c>
      <c r="J273" s="14">
        <f>Summary!J860</f>
        <v>2</v>
      </c>
      <c r="K273" s="68">
        <f>Summary!K860</f>
        <v>111.12581634521484</v>
      </c>
      <c r="L273" s="68">
        <f t="shared" si="15"/>
        <v>50.405781287658691</v>
      </c>
      <c r="M273" s="14">
        <f>Summary!L860</f>
        <v>17</v>
      </c>
      <c r="N273" s="68">
        <f>Summary!M860</f>
        <v>4.95</v>
      </c>
      <c r="O273" s="69">
        <f>Summary!N860</f>
        <v>9.9</v>
      </c>
      <c r="P273" s="15">
        <f>Summary!O860</f>
        <v>0</v>
      </c>
    </row>
    <row r="274" spans="1:16" x14ac:dyDescent="0.2">
      <c r="A274" s="154" t="str">
        <f>IF(Summary!P861=1, Summary!A861,CONCATENATE((Summary!A861), "*"))</f>
        <v>4280*</v>
      </c>
      <c r="B274" s="9">
        <f>Summary!D861</f>
        <v>43263</v>
      </c>
      <c r="C274" s="6">
        <f>Summary!E861</f>
        <v>582968</v>
      </c>
      <c r="D274" s="6">
        <f>Summary!F861</f>
        <v>-1512706</v>
      </c>
      <c r="E274" s="7">
        <f>Summary!G861</f>
        <v>91</v>
      </c>
      <c r="F274" s="167">
        <f t="shared" si="13"/>
        <v>166.42079999999999</v>
      </c>
      <c r="G274" s="55">
        <f>Summary!H861</f>
        <v>6.9564361572265625</v>
      </c>
      <c r="H274" s="68">
        <f>Summary!I861</f>
        <v>508.01983642578125</v>
      </c>
      <c r="I274" s="68">
        <f t="shared" si="14"/>
        <v>230.43373364404297</v>
      </c>
      <c r="J274" s="14">
        <f>Summary!J861</f>
        <v>33</v>
      </c>
      <c r="K274" s="68">
        <f>Summary!K861</f>
        <v>440.27828979492187</v>
      </c>
      <c r="L274" s="68">
        <f t="shared" si="15"/>
        <v>199.70671002465821</v>
      </c>
      <c r="M274" s="14">
        <f>Summary!L861</f>
        <v>49</v>
      </c>
      <c r="N274" s="68">
        <f>Summary!M861</f>
        <v>23</v>
      </c>
      <c r="O274" s="69">
        <f>Summary!N861</f>
        <v>32</v>
      </c>
      <c r="P274" s="15">
        <f>Summary!O861</f>
        <v>0</v>
      </c>
    </row>
    <row r="275" spans="1:16" x14ac:dyDescent="0.2">
      <c r="A275" s="154" t="str">
        <f>IF(Summary!P862=1, Summary!A862,CONCATENATE((Summary!A862), "*"))</f>
        <v>4282*</v>
      </c>
      <c r="B275" s="9">
        <f>Summary!D862</f>
        <v>43263</v>
      </c>
      <c r="C275" s="6">
        <f>Summary!E862</f>
        <v>584008</v>
      </c>
      <c r="D275" s="6">
        <f>Summary!F862</f>
        <v>-1512674</v>
      </c>
      <c r="E275" s="7">
        <f>Summary!G862</f>
        <v>100</v>
      </c>
      <c r="F275" s="167">
        <f t="shared" si="13"/>
        <v>182.88</v>
      </c>
      <c r="G275" s="55">
        <f>Summary!H862</f>
        <v>7.0267033576965332</v>
      </c>
      <c r="H275" s="68">
        <f>Summary!I862</f>
        <v>1047.081298828125</v>
      </c>
      <c r="I275" s="68">
        <f t="shared" si="14"/>
        <v>474.94770049804686</v>
      </c>
      <c r="J275" s="14">
        <f>Summary!J862</f>
        <v>67</v>
      </c>
      <c r="K275" s="68">
        <f>Summary!K862</f>
        <v>459.5030517578125</v>
      </c>
      <c r="L275" s="68">
        <f t="shared" si="15"/>
        <v>208.42690825292968</v>
      </c>
      <c r="M275" s="14">
        <f>Summary!L862</f>
        <v>52</v>
      </c>
      <c r="N275" s="68">
        <f>Summary!M862</f>
        <v>10</v>
      </c>
      <c r="O275" s="69">
        <f>Summary!N862</f>
        <v>76</v>
      </c>
      <c r="P275" s="15">
        <f>Summary!O862</f>
        <v>0</v>
      </c>
    </row>
    <row r="276" spans="1:16" x14ac:dyDescent="0.2">
      <c r="A276" s="154">
        <f>IF(Summary!P863=1, Summary!A863,CONCATENATE((Summary!A863), "*"))</f>
        <v>4283</v>
      </c>
      <c r="B276" s="9">
        <f>Summary!D863</f>
        <v>43258</v>
      </c>
      <c r="C276" s="6">
        <f>Summary!E863</f>
        <v>583955</v>
      </c>
      <c r="D276" s="6">
        <f>Summary!F863</f>
        <v>-1514551</v>
      </c>
      <c r="E276" s="7">
        <f>Summary!G863</f>
        <v>70</v>
      </c>
      <c r="F276" s="167">
        <f t="shared" si="13"/>
        <v>128.01599999999999</v>
      </c>
      <c r="G276" s="55">
        <f>Summary!H863</f>
        <v>7.0267033576965332</v>
      </c>
      <c r="H276" s="68">
        <f>Summary!I863</f>
        <v>828.623291015625</v>
      </c>
      <c r="I276" s="68">
        <f t="shared" si="14"/>
        <v>375.85689581835936</v>
      </c>
      <c r="J276" s="14">
        <f>Summary!J863</f>
        <v>55</v>
      </c>
      <c r="K276" s="68">
        <f>Summary!K863</f>
        <v>705.32861328125</v>
      </c>
      <c r="L276" s="68">
        <f t="shared" si="15"/>
        <v>319.93141635546874</v>
      </c>
      <c r="M276" s="14">
        <f>Summary!L863</f>
        <v>91</v>
      </c>
      <c r="N276" s="68">
        <f>Summary!M863</f>
        <v>0</v>
      </c>
      <c r="O276" s="69">
        <f>Summary!N863</f>
        <v>28.378378378378379</v>
      </c>
      <c r="P276" s="15">
        <f>Summary!O863</f>
        <v>0</v>
      </c>
    </row>
    <row r="277" spans="1:16" x14ac:dyDescent="0.2">
      <c r="A277" s="154">
        <f>IF(Summary!P864=1, Summary!A864,CONCATENATE((Summary!A864), "*"))</f>
        <v>4284</v>
      </c>
      <c r="B277" s="9">
        <f>Summary!D864</f>
        <v>43258</v>
      </c>
      <c r="C277" s="6">
        <f>Summary!E864</f>
        <v>583986</v>
      </c>
      <c r="D277" s="6">
        <f>Summary!F864</f>
        <v>-1520626</v>
      </c>
      <c r="E277" s="7">
        <f>Summary!G864</f>
        <v>70</v>
      </c>
      <c r="F277" s="167">
        <f t="shared" si="13"/>
        <v>128.01599999999999</v>
      </c>
      <c r="G277" s="55">
        <f>Summary!H864</f>
        <v>7.0267033576965332</v>
      </c>
      <c r="H277" s="68">
        <f>Summary!I864</f>
        <v>588.0108642578125</v>
      </c>
      <c r="I277" s="68">
        <f t="shared" si="14"/>
        <v>266.71702394042967</v>
      </c>
      <c r="J277" s="14">
        <f>Summary!J864</f>
        <v>35</v>
      </c>
      <c r="K277" s="68">
        <f>Summary!K864</f>
        <v>295.14328002929687</v>
      </c>
      <c r="L277" s="68">
        <f t="shared" si="15"/>
        <v>133.87463067504882</v>
      </c>
      <c r="M277" s="14">
        <f>Summary!L864</f>
        <v>38</v>
      </c>
      <c r="N277" s="68">
        <f>Summary!M864</f>
        <v>0</v>
      </c>
      <c r="O277" s="69">
        <f>Summary!N864</f>
        <v>20</v>
      </c>
      <c r="P277" s="15">
        <f>Summary!O864</f>
        <v>0</v>
      </c>
    </row>
    <row r="278" spans="1:16" x14ac:dyDescent="0.2">
      <c r="A278" s="154">
        <f>IF(Summary!P865=1, Summary!A865,CONCATENATE((Summary!A865), "*"))</f>
        <v>4285</v>
      </c>
      <c r="B278" s="9">
        <f>Summary!D865</f>
        <v>43258</v>
      </c>
      <c r="C278" s="6">
        <f>Summary!E865</f>
        <v>584997</v>
      </c>
      <c r="D278" s="6">
        <f>Summary!F865</f>
        <v>-1520749</v>
      </c>
      <c r="E278" s="7">
        <f>Summary!G865</f>
        <v>61</v>
      </c>
      <c r="F278" s="167">
        <f t="shared" si="13"/>
        <v>111.5568</v>
      </c>
      <c r="G278" s="55">
        <f>Summary!H865</f>
        <v>7.0267033576965332</v>
      </c>
      <c r="H278" s="68">
        <f>Summary!I865</f>
        <v>134.36715698242187</v>
      </c>
      <c r="I278" s="68">
        <f t="shared" si="14"/>
        <v>60.947867469970703</v>
      </c>
      <c r="J278" s="14">
        <f>Summary!J865</f>
        <v>6</v>
      </c>
      <c r="K278" s="68">
        <f>Summary!K865</f>
        <v>245.55278015136719</v>
      </c>
      <c r="L278" s="68">
        <f t="shared" si="15"/>
        <v>111.38077665441894</v>
      </c>
      <c r="M278" s="14">
        <f>Summary!L865</f>
        <v>37</v>
      </c>
      <c r="N278" s="68">
        <f>Summary!M865</f>
        <v>0</v>
      </c>
      <c r="O278" s="69">
        <f>Summary!N865</f>
        <v>0</v>
      </c>
      <c r="P278" s="15">
        <f>Summary!O865</f>
        <v>0</v>
      </c>
    </row>
    <row r="279" spans="1:16" x14ac:dyDescent="0.2">
      <c r="A279" s="154">
        <f>IF(Summary!P866=1, Summary!A866,CONCATENATE((Summary!A866), "*"))</f>
        <v>4286</v>
      </c>
      <c r="B279" s="9">
        <f>Summary!D866</f>
        <v>43288</v>
      </c>
      <c r="C279" s="6">
        <f>Summary!E866</f>
        <v>562012</v>
      </c>
      <c r="D279" s="6">
        <f>Summary!F866</f>
        <v>-1524999</v>
      </c>
      <c r="E279" s="7">
        <f>Summary!G866</f>
        <v>67</v>
      </c>
      <c r="F279" s="167">
        <f t="shared" si="13"/>
        <v>122.5296</v>
      </c>
      <c r="G279" s="55">
        <f>Summary!H866</f>
        <v>6.9564361572265625</v>
      </c>
      <c r="H279" s="68">
        <f>Summary!I866</f>
        <v>552.35693359375</v>
      </c>
      <c r="I279" s="68">
        <f t="shared" si="14"/>
        <v>250.54468622265625</v>
      </c>
      <c r="J279" s="14">
        <f>Summary!J866</f>
        <v>37</v>
      </c>
      <c r="K279" s="68">
        <f>Summary!K866</f>
        <v>512.3765869140625</v>
      </c>
      <c r="L279" s="68">
        <f t="shared" si="15"/>
        <v>232.40992081152345</v>
      </c>
      <c r="M279" s="14">
        <f>Summary!L866</f>
        <v>67</v>
      </c>
      <c r="N279" s="68">
        <f>Summary!M866</f>
        <v>9.9</v>
      </c>
      <c r="O279" s="69">
        <f>Summary!N866</f>
        <v>9.9</v>
      </c>
      <c r="P279" s="15">
        <f>Summary!O866</f>
        <v>14.85</v>
      </c>
    </row>
    <row r="280" spans="1:16" x14ac:dyDescent="0.2">
      <c r="A280" s="154">
        <f>IF(Summary!P867=1, Summary!A867,CONCATENATE((Summary!A867), "*"))</f>
        <v>4287</v>
      </c>
      <c r="B280" s="9">
        <f>Summary!D867</f>
        <v>43288</v>
      </c>
      <c r="C280" s="6">
        <f>Summary!E867</f>
        <v>562002</v>
      </c>
      <c r="D280" s="6">
        <f>Summary!F867</f>
        <v>-1530897</v>
      </c>
      <c r="E280" s="7">
        <f>Summary!G867</f>
        <v>44</v>
      </c>
      <c r="F280" s="167">
        <f t="shared" si="13"/>
        <v>80.467200000000005</v>
      </c>
      <c r="G280" s="55">
        <f>Summary!H867</f>
        <v>6.9564361572265625</v>
      </c>
      <c r="H280" s="68">
        <f>Summary!I867</f>
        <v>74.414154052734375</v>
      </c>
      <c r="I280" s="68">
        <f t="shared" si="14"/>
        <v>33.753664965087893</v>
      </c>
      <c r="J280" s="14">
        <f>Summary!J867</f>
        <v>6</v>
      </c>
      <c r="K280" s="68">
        <f>Summary!K867</f>
        <v>166.03297424316406</v>
      </c>
      <c r="L280" s="68">
        <f t="shared" si="15"/>
        <v>75.311228852905273</v>
      </c>
      <c r="M280" s="14">
        <f>Summary!L867</f>
        <v>27</v>
      </c>
      <c r="N280" s="68">
        <f>Summary!M867</f>
        <v>0</v>
      </c>
      <c r="O280" s="69">
        <f>Summary!N867</f>
        <v>4.95</v>
      </c>
      <c r="P280" s="15">
        <f>Summary!O867</f>
        <v>0</v>
      </c>
    </row>
    <row r="281" spans="1:16" x14ac:dyDescent="0.2">
      <c r="A281" s="154">
        <f>IF(Summary!P868=1, Summary!A868,CONCATENATE((Summary!A868), "*"))</f>
        <v>4288</v>
      </c>
      <c r="B281" s="9">
        <f>Summary!D868</f>
        <v>43289</v>
      </c>
      <c r="C281" s="6">
        <f>Summary!E868</f>
        <v>561997</v>
      </c>
      <c r="D281" s="6">
        <f>Summary!F868</f>
        <v>-1532610</v>
      </c>
      <c r="E281" s="7">
        <f>Summary!G868</f>
        <v>32</v>
      </c>
      <c r="F281" s="167">
        <f t="shared" si="13"/>
        <v>58.521599999999999</v>
      </c>
      <c r="G281" s="55">
        <f>Summary!H868</f>
        <v>6.9564361572265625</v>
      </c>
      <c r="H281" s="68">
        <f>Summary!I868</f>
        <v>339.82281494140625</v>
      </c>
      <c r="I281" s="68">
        <f t="shared" si="14"/>
        <v>154.14091027490235</v>
      </c>
      <c r="J281" s="14">
        <f>Summary!J868</f>
        <v>12</v>
      </c>
      <c r="K281" s="68">
        <f>Summary!K868</f>
        <v>170.15742492675781</v>
      </c>
      <c r="L281" s="68">
        <f t="shared" si="15"/>
        <v>77.182046687377934</v>
      </c>
      <c r="M281" s="14">
        <f>Summary!L868</f>
        <v>23</v>
      </c>
      <c r="N281" s="68">
        <f>Summary!M868</f>
        <v>0</v>
      </c>
      <c r="O281" s="69">
        <f>Summary!N868</f>
        <v>0</v>
      </c>
      <c r="P281" s="15">
        <f>Summary!O868</f>
        <v>0</v>
      </c>
    </row>
    <row r="282" spans="1:16" x14ac:dyDescent="0.2">
      <c r="A282" s="154">
        <f>IF(Summary!P869=1, Summary!A869,CONCATENATE((Summary!A869), "*"))</f>
        <v>4289</v>
      </c>
      <c r="B282" s="9">
        <f>Summary!D869</f>
        <v>43260</v>
      </c>
      <c r="C282" s="6">
        <f>Summary!E869</f>
        <v>562993</v>
      </c>
      <c r="D282" s="6">
        <f>Summary!F869</f>
        <v>-1521497</v>
      </c>
      <c r="E282" s="7">
        <f>Summary!G869</f>
        <v>128</v>
      </c>
      <c r="F282" s="167">
        <f t="shared" si="13"/>
        <v>234.0864</v>
      </c>
      <c r="G282" s="55">
        <f>Summary!H869</f>
        <v>7.0267033576965332</v>
      </c>
      <c r="H282" s="68">
        <f>Summary!I869</f>
        <v>377.6837158203125</v>
      </c>
      <c r="I282" s="68">
        <f t="shared" si="14"/>
        <v>171.31431202636719</v>
      </c>
      <c r="J282" s="14">
        <f>Summary!J869</f>
        <v>27</v>
      </c>
      <c r="K282" s="68">
        <f>Summary!K869</f>
        <v>543.00958251953125</v>
      </c>
      <c r="L282" s="68">
        <f t="shared" si="15"/>
        <v>246.30480255419923</v>
      </c>
      <c r="M282" s="14">
        <f>Summary!L869</f>
        <v>62</v>
      </c>
      <c r="N282" s="68">
        <f>Summary!M869</f>
        <v>30</v>
      </c>
      <c r="O282" s="69">
        <f>Summary!N869</f>
        <v>15</v>
      </c>
      <c r="P282" s="15">
        <f>Summary!O869</f>
        <v>0</v>
      </c>
    </row>
    <row r="283" spans="1:16" x14ac:dyDescent="0.2">
      <c r="A283" s="154">
        <f>IF(Summary!P870=1, Summary!A870,CONCATENATE((Summary!A870), "*"))</f>
        <v>4290</v>
      </c>
      <c r="B283" s="9">
        <f>Summary!D870</f>
        <v>43260</v>
      </c>
      <c r="C283" s="6">
        <f>Summary!E870</f>
        <v>563002</v>
      </c>
      <c r="D283" s="6">
        <f>Summary!F870</f>
        <v>-1523313</v>
      </c>
      <c r="E283" s="7">
        <f>Summary!G870</f>
        <v>148</v>
      </c>
      <c r="F283" s="167">
        <f t="shared" si="13"/>
        <v>270.66239999999999</v>
      </c>
      <c r="G283" s="55">
        <f>Summary!H870</f>
        <v>7.0267033576965332</v>
      </c>
      <c r="H283" s="68">
        <f>Summary!I870</f>
        <v>1001.9465942382812</v>
      </c>
      <c r="I283" s="68">
        <f t="shared" si="14"/>
        <v>454.47495957373047</v>
      </c>
      <c r="J283" s="14">
        <f>Summary!J870</f>
        <v>66</v>
      </c>
      <c r="K283" s="68">
        <f>Summary!K870</f>
        <v>274.59393310546875</v>
      </c>
      <c r="L283" s="68">
        <f t="shared" si="15"/>
        <v>124.55361130517578</v>
      </c>
      <c r="M283" s="14">
        <f>Summary!L870</f>
        <v>30</v>
      </c>
      <c r="N283" s="68">
        <f>Summary!M870</f>
        <v>45</v>
      </c>
      <c r="O283" s="69">
        <f>Summary!N870</f>
        <v>0</v>
      </c>
      <c r="P283" s="15">
        <f>Summary!O870</f>
        <v>0</v>
      </c>
    </row>
    <row r="284" spans="1:16" x14ac:dyDescent="0.2">
      <c r="A284" s="154">
        <f>IF(Summary!P871=1, Summary!A871,CONCATENATE((Summary!A871), "*"))</f>
        <v>4291</v>
      </c>
      <c r="B284" s="9">
        <f>Summary!D871</f>
        <v>43287</v>
      </c>
      <c r="C284" s="6">
        <f>Summary!E871</f>
        <v>563014</v>
      </c>
      <c r="D284" s="6">
        <f>Summary!F871</f>
        <v>-1525091</v>
      </c>
      <c r="E284" s="7">
        <f>Summary!G871</f>
        <v>29</v>
      </c>
      <c r="F284" s="167">
        <f t="shared" si="13"/>
        <v>53.035199999999996</v>
      </c>
      <c r="G284" s="55">
        <f>Summary!H871</f>
        <v>6.9564361572265625</v>
      </c>
      <c r="H284" s="68">
        <f>Summary!I871</f>
        <v>0</v>
      </c>
      <c r="I284" s="68">
        <f t="shared" si="14"/>
        <v>0</v>
      </c>
      <c r="J284" s="14">
        <f>Summary!J871</f>
        <v>0</v>
      </c>
      <c r="K284" s="68">
        <f>Summary!K871</f>
        <v>0</v>
      </c>
      <c r="L284" s="68">
        <f t="shared" si="15"/>
        <v>0</v>
      </c>
      <c r="M284" s="14">
        <f>Summary!L871</f>
        <v>0</v>
      </c>
      <c r="N284" s="68">
        <f>Summary!M871</f>
        <v>0</v>
      </c>
      <c r="O284" s="69">
        <f>Summary!N871</f>
        <v>0</v>
      </c>
      <c r="P284" s="15">
        <f>Summary!O871</f>
        <v>0</v>
      </c>
    </row>
    <row r="285" spans="1:16" x14ac:dyDescent="0.2">
      <c r="A285" s="154">
        <f>IF(Summary!P872=1, Summary!A872,CONCATENATE((Summary!A872), "*"))</f>
        <v>4292</v>
      </c>
      <c r="B285" s="9">
        <f>Summary!D872</f>
        <v>43288</v>
      </c>
      <c r="C285" s="6">
        <f>Summary!E872</f>
        <v>562997</v>
      </c>
      <c r="D285" s="6">
        <f>Summary!F872</f>
        <v>-1530905</v>
      </c>
      <c r="E285" s="7">
        <f>Summary!G872</f>
        <v>43</v>
      </c>
      <c r="F285" s="167">
        <f t="shared" si="13"/>
        <v>78.638400000000004</v>
      </c>
      <c r="G285" s="55">
        <f>Summary!H872</f>
        <v>6.9564361572265625</v>
      </c>
      <c r="H285" s="68">
        <f>Summary!I872</f>
        <v>86.337257385253906</v>
      </c>
      <c r="I285" s="68">
        <f t="shared" si="14"/>
        <v>39.161889251892092</v>
      </c>
      <c r="J285" s="14">
        <f>Summary!J872</f>
        <v>5</v>
      </c>
      <c r="K285" s="68">
        <f>Summary!K872</f>
        <v>69.998451232910156</v>
      </c>
      <c r="L285" s="68">
        <f t="shared" si="15"/>
        <v>31.750737491638183</v>
      </c>
      <c r="M285" s="14">
        <f>Summary!L872</f>
        <v>9</v>
      </c>
      <c r="N285" s="68">
        <f>Summary!M872</f>
        <v>0</v>
      </c>
      <c r="O285" s="69">
        <f>Summary!N872</f>
        <v>4.95</v>
      </c>
      <c r="P285" s="15">
        <f>Summary!O872</f>
        <v>0</v>
      </c>
    </row>
    <row r="286" spans="1:16" x14ac:dyDescent="0.2">
      <c r="A286" s="154">
        <f>IF(Summary!P873=1, Summary!A873,CONCATENATE((Summary!A873), "*"))</f>
        <v>4293</v>
      </c>
      <c r="B286" s="9">
        <f>Summary!D873</f>
        <v>43289</v>
      </c>
      <c r="C286" s="6">
        <f>Summary!E873</f>
        <v>562996</v>
      </c>
      <c r="D286" s="6">
        <f>Summary!F873</f>
        <v>-1532686</v>
      </c>
      <c r="E286" s="7">
        <f>Summary!G873</f>
        <v>49</v>
      </c>
      <c r="F286" s="167">
        <f t="shared" si="13"/>
        <v>89.611199999999997</v>
      </c>
      <c r="G286" s="55">
        <f>Summary!H873</f>
        <v>7.0267033576965332</v>
      </c>
      <c r="H286" s="68">
        <f>Summary!I873</f>
        <v>41.791149139404297</v>
      </c>
      <c r="I286" s="68">
        <f t="shared" si="14"/>
        <v>18.956130920440675</v>
      </c>
      <c r="J286" s="14">
        <f>Summary!J873</f>
        <v>3</v>
      </c>
      <c r="K286" s="68">
        <f>Summary!K873</f>
        <v>238.17808532714844</v>
      </c>
      <c r="L286" s="68">
        <f t="shared" si="15"/>
        <v>108.03567407971191</v>
      </c>
      <c r="M286" s="14">
        <f>Summary!L873</f>
        <v>37</v>
      </c>
      <c r="N286" s="68">
        <f>Summary!M873</f>
        <v>0</v>
      </c>
      <c r="O286" s="69">
        <f>Summary!N873</f>
        <v>10</v>
      </c>
      <c r="P286" s="15">
        <f>Summary!O873</f>
        <v>0</v>
      </c>
    </row>
    <row r="287" spans="1:16" x14ac:dyDescent="0.2">
      <c r="A287" s="154">
        <f>IF(Summary!P874=1, Summary!A874,CONCATENATE((Summary!A874), "*"))</f>
        <v>4294</v>
      </c>
      <c r="B287" s="9">
        <f>Summary!D874</f>
        <v>43289</v>
      </c>
      <c r="C287" s="6">
        <f>Summary!E874</f>
        <v>563002</v>
      </c>
      <c r="D287" s="6">
        <f>Summary!F874</f>
        <v>-1534478</v>
      </c>
      <c r="E287" s="7">
        <f>Summary!G874</f>
        <v>38</v>
      </c>
      <c r="F287" s="167">
        <f t="shared" si="13"/>
        <v>69.494399999999999</v>
      </c>
      <c r="G287" s="55">
        <f>Summary!H874</f>
        <v>6.9564361572265625</v>
      </c>
      <c r="H287" s="68">
        <f>Summary!I874</f>
        <v>477.880615234375</v>
      </c>
      <c r="I287" s="68">
        <f t="shared" si="14"/>
        <v>216.76282402539061</v>
      </c>
      <c r="J287" s="14">
        <f>Summary!J874</f>
        <v>22</v>
      </c>
      <c r="K287" s="68">
        <f>Summary!K874</f>
        <v>159.9832763671875</v>
      </c>
      <c r="L287" s="68">
        <f t="shared" si="15"/>
        <v>72.567134293945315</v>
      </c>
      <c r="M287" s="14">
        <f>Summary!L874</f>
        <v>19</v>
      </c>
      <c r="N287" s="68">
        <f>Summary!M874</f>
        <v>0</v>
      </c>
      <c r="O287" s="69">
        <f>Summary!N874</f>
        <v>24.928057553956833</v>
      </c>
      <c r="P287" s="15">
        <f>Summary!O874</f>
        <v>0</v>
      </c>
    </row>
    <row r="288" spans="1:16" x14ac:dyDescent="0.2">
      <c r="A288" s="154">
        <f>IF(Summary!P875=1, Summary!A875,CONCATENATE((Summary!A875), "*"))</f>
        <v>4295</v>
      </c>
      <c r="B288" s="9">
        <f>Summary!D875</f>
        <v>43259</v>
      </c>
      <c r="C288" s="6">
        <f>Summary!E875</f>
        <v>564003</v>
      </c>
      <c r="D288" s="6">
        <f>Summary!F875</f>
        <v>-1515693</v>
      </c>
      <c r="E288" s="7">
        <f>Summary!G875</f>
        <v>34</v>
      </c>
      <c r="F288" s="167">
        <f t="shared" si="13"/>
        <v>62.179200000000002</v>
      </c>
      <c r="G288" s="55">
        <f>Summary!H875</f>
        <v>6.9564361572265625</v>
      </c>
      <c r="H288" s="68">
        <f>Summary!I875</f>
        <v>1930.720947265625</v>
      </c>
      <c r="I288" s="68">
        <f t="shared" si="14"/>
        <v>875.75957591210931</v>
      </c>
      <c r="J288" s="14">
        <f>Summary!J875</f>
        <v>118</v>
      </c>
      <c r="K288" s="68">
        <f>Summary!K875</f>
        <v>740.50531005859375</v>
      </c>
      <c r="L288" s="68">
        <f t="shared" si="15"/>
        <v>335.88728460009764</v>
      </c>
      <c r="M288" s="14">
        <f>Summary!L875</f>
        <v>90</v>
      </c>
      <c r="N288" s="68">
        <f>Summary!M875</f>
        <v>0</v>
      </c>
      <c r="O288" s="69">
        <f>Summary!N875</f>
        <v>9.9</v>
      </c>
      <c r="P288" s="15">
        <f>Summary!O875</f>
        <v>0</v>
      </c>
    </row>
    <row r="289" spans="1:16" x14ac:dyDescent="0.2">
      <c r="A289" s="154">
        <f>IF(Summary!P876=1, Summary!A876,CONCATENATE((Summary!A876), "*"))</f>
        <v>4296</v>
      </c>
      <c r="B289" s="9">
        <f>Summary!D876</f>
        <v>43259</v>
      </c>
      <c r="C289" s="6">
        <f>Summary!E876</f>
        <v>563999</v>
      </c>
      <c r="D289" s="6">
        <f>Summary!F876</f>
        <v>-1521546</v>
      </c>
      <c r="E289" s="7">
        <f>Summary!G876</f>
        <v>27</v>
      </c>
      <c r="F289" s="167">
        <f t="shared" si="13"/>
        <v>49.377600000000001</v>
      </c>
      <c r="G289" s="55">
        <f>Summary!H876</f>
        <v>7.0267033576965332</v>
      </c>
      <c r="H289" s="68">
        <f>Summary!I876</f>
        <v>945.94891357421875</v>
      </c>
      <c r="I289" s="68">
        <f t="shared" si="14"/>
        <v>429.07485960595704</v>
      </c>
      <c r="J289" s="14">
        <f>Summary!J876</f>
        <v>52</v>
      </c>
      <c r="K289" s="68">
        <f>Summary!K876</f>
        <v>370.3099365234375</v>
      </c>
      <c r="L289" s="68">
        <f t="shared" si="15"/>
        <v>167.96962472753907</v>
      </c>
      <c r="M289" s="14">
        <f>Summary!L876</f>
        <v>49</v>
      </c>
      <c r="N289" s="68">
        <f>Summary!M876</f>
        <v>0</v>
      </c>
      <c r="O289" s="69">
        <f>Summary!N876</f>
        <v>0</v>
      </c>
      <c r="P289" s="15">
        <f>Summary!O876</f>
        <v>0</v>
      </c>
    </row>
    <row r="290" spans="1:16" x14ac:dyDescent="0.2">
      <c r="A290" s="154">
        <f>IF(Summary!P877=1, Summary!A877,CONCATENATE((Summary!A877), "*"))</f>
        <v>4297</v>
      </c>
      <c r="B290" s="9">
        <f>Summary!D877</f>
        <v>43260</v>
      </c>
      <c r="C290" s="6">
        <f>Summary!E877</f>
        <v>563996</v>
      </c>
      <c r="D290" s="6">
        <f>Summary!F877</f>
        <v>-1523441</v>
      </c>
      <c r="E290" s="7">
        <f>Summary!G877</f>
        <v>76</v>
      </c>
      <c r="F290" s="167">
        <f t="shared" si="13"/>
        <v>138.9888</v>
      </c>
      <c r="G290" s="55">
        <f>Summary!H877</f>
        <v>6.9564361572265625</v>
      </c>
      <c r="H290" s="68">
        <f>Summary!I877</f>
        <v>529.75091552734375</v>
      </c>
      <c r="I290" s="68">
        <f t="shared" si="14"/>
        <v>240.2907772758789</v>
      </c>
      <c r="J290" s="14">
        <f>Summary!J877</f>
        <v>37</v>
      </c>
      <c r="K290" s="68">
        <f>Summary!K877</f>
        <v>656.041259765625</v>
      </c>
      <c r="L290" s="68">
        <f t="shared" si="15"/>
        <v>297.57506709960938</v>
      </c>
      <c r="M290" s="14">
        <f>Summary!L877</f>
        <v>78</v>
      </c>
      <c r="N290" s="68">
        <f>Summary!M877</f>
        <v>14.85</v>
      </c>
      <c r="O290" s="69">
        <f>Summary!N877</f>
        <v>0</v>
      </c>
      <c r="P290" s="15">
        <f>Summary!O877</f>
        <v>0</v>
      </c>
    </row>
    <row r="291" spans="1:16" x14ac:dyDescent="0.2">
      <c r="A291" s="154">
        <f>IF(Summary!P878=1, Summary!A878,CONCATENATE((Summary!A878), "*"))</f>
        <v>4298</v>
      </c>
      <c r="B291" s="9">
        <f>Summary!D878</f>
        <v>43287</v>
      </c>
      <c r="C291" s="6">
        <f>Summary!E878</f>
        <v>564003</v>
      </c>
      <c r="D291" s="6">
        <f>Summary!F878</f>
        <v>-1525205</v>
      </c>
      <c r="E291" s="7">
        <f>Summary!G878</f>
        <v>39</v>
      </c>
      <c r="F291" s="167">
        <f t="shared" si="13"/>
        <v>71.3232</v>
      </c>
      <c r="G291" s="55">
        <f>Summary!H878</f>
        <v>7.0267033576965332</v>
      </c>
      <c r="H291" s="68">
        <f>Summary!I878</f>
        <v>13.812229156494141</v>
      </c>
      <c r="I291" s="68">
        <f t="shared" si="14"/>
        <v>6.2651166475524898</v>
      </c>
      <c r="J291" s="14">
        <f>Summary!J878</f>
        <v>1</v>
      </c>
      <c r="K291" s="68">
        <f>Summary!K878</f>
        <v>9.4742584228515625</v>
      </c>
      <c r="L291" s="68">
        <f t="shared" si="15"/>
        <v>4.297447826538086</v>
      </c>
      <c r="M291" s="14">
        <f>Summary!L878</f>
        <v>2</v>
      </c>
      <c r="N291" s="68">
        <f>Summary!M878</f>
        <v>0</v>
      </c>
      <c r="O291" s="69">
        <f>Summary!N878</f>
        <v>0</v>
      </c>
      <c r="P291" s="15">
        <f>Summary!O878</f>
        <v>0</v>
      </c>
    </row>
    <row r="292" spans="1:16" x14ac:dyDescent="0.2">
      <c r="A292" s="154">
        <f>IF(Summary!P879=1, Summary!A879,CONCATENATE((Summary!A879), "*"))</f>
        <v>4299</v>
      </c>
      <c r="B292" s="9">
        <f>Summary!D879</f>
        <v>43287</v>
      </c>
      <c r="C292" s="6">
        <f>Summary!E879</f>
        <v>564017</v>
      </c>
      <c r="D292" s="6">
        <f>Summary!F879</f>
        <v>-1531001</v>
      </c>
      <c r="E292" s="7">
        <f>Summary!G879</f>
        <v>82</v>
      </c>
      <c r="F292" s="167">
        <f t="shared" si="13"/>
        <v>149.9616</v>
      </c>
      <c r="G292" s="55">
        <f>Summary!H879</f>
        <v>7.0969705581665039</v>
      </c>
      <c r="H292" s="68">
        <f>Summary!I879</f>
        <v>437.24838256835937</v>
      </c>
      <c r="I292" s="68">
        <f t="shared" si="14"/>
        <v>198.33236834594726</v>
      </c>
      <c r="J292" s="14">
        <f>Summary!J879</f>
        <v>23</v>
      </c>
      <c r="K292" s="68">
        <f>Summary!K879</f>
        <v>328.14352416992187</v>
      </c>
      <c r="L292" s="68">
        <f t="shared" si="15"/>
        <v>148.84327741528321</v>
      </c>
      <c r="M292" s="14">
        <f>Summary!L879</f>
        <v>37</v>
      </c>
      <c r="N292" s="68">
        <f>Summary!M879</f>
        <v>0</v>
      </c>
      <c r="O292" s="69">
        <f>Summary!N879</f>
        <v>0</v>
      </c>
      <c r="P292" s="15">
        <f>Summary!O879</f>
        <v>0</v>
      </c>
    </row>
    <row r="293" spans="1:16" x14ac:dyDescent="0.2">
      <c r="A293" s="154">
        <f>IF(Summary!P880=1, Summary!A880,CONCATENATE((Summary!A880), "*"))</f>
        <v>4300</v>
      </c>
      <c r="B293" s="9">
        <f>Summary!D880</f>
        <v>43265</v>
      </c>
      <c r="C293" s="6">
        <f>Summary!E880</f>
        <v>564015</v>
      </c>
      <c r="D293" s="6">
        <f>Summary!F880</f>
        <v>-1532799</v>
      </c>
      <c r="E293" s="7">
        <f>Summary!G880</f>
        <v>79</v>
      </c>
      <c r="F293" s="167">
        <f t="shared" si="13"/>
        <v>144.4752</v>
      </c>
      <c r="G293" s="55">
        <f>Summary!H880</f>
        <v>7.0267033576965332</v>
      </c>
      <c r="H293" s="68">
        <f>Summary!I880</f>
        <v>874.86004638671875</v>
      </c>
      <c r="I293" s="68">
        <f t="shared" si="14"/>
        <v>396.82951816064451</v>
      </c>
      <c r="J293" s="14">
        <f>Summary!J880</f>
        <v>44</v>
      </c>
      <c r="K293" s="68">
        <f>Summary!K880</f>
        <v>180.76637268066406</v>
      </c>
      <c r="L293" s="68">
        <f t="shared" si="15"/>
        <v>81.994180516967774</v>
      </c>
      <c r="M293" s="14">
        <f>Summary!L880</f>
        <v>20</v>
      </c>
      <c r="N293" s="68">
        <f>Summary!M880</f>
        <v>0</v>
      </c>
      <c r="O293" s="69">
        <f>Summary!N880</f>
        <v>0</v>
      </c>
      <c r="P293" s="15">
        <f>Summary!O880</f>
        <v>0</v>
      </c>
    </row>
    <row r="294" spans="1:16" x14ac:dyDescent="0.2">
      <c r="A294" s="154">
        <f>IF(Summary!P881=1, Summary!A881,CONCATENATE((Summary!A881), "*"))</f>
        <v>4301</v>
      </c>
      <c r="B294" s="9">
        <f>Summary!D881</f>
        <v>43265</v>
      </c>
      <c r="C294" s="6">
        <f>Summary!E881</f>
        <v>563993</v>
      </c>
      <c r="D294" s="6">
        <f>Summary!F881</f>
        <v>-1534605</v>
      </c>
      <c r="E294" s="7">
        <f>Summary!G881</f>
        <v>47</v>
      </c>
      <c r="F294" s="167">
        <f t="shared" si="13"/>
        <v>85.953599999999994</v>
      </c>
      <c r="G294" s="55">
        <f>Summary!H881</f>
        <v>6.9564361572265625</v>
      </c>
      <c r="H294" s="68">
        <f>Summary!I881</f>
        <v>968.6348876953125</v>
      </c>
      <c r="I294" s="68">
        <f t="shared" si="14"/>
        <v>439.36503597949218</v>
      </c>
      <c r="J294" s="14">
        <f>Summary!J881</f>
        <v>41</v>
      </c>
      <c r="K294" s="68">
        <f>Summary!K881</f>
        <v>397.291748046875</v>
      </c>
      <c r="L294" s="68">
        <f t="shared" si="15"/>
        <v>180.20835858007811</v>
      </c>
      <c r="M294" s="14">
        <f>Summary!L881</f>
        <v>54</v>
      </c>
      <c r="N294" s="68">
        <f>Summary!M881</f>
        <v>0</v>
      </c>
      <c r="O294" s="69">
        <f>Summary!N881</f>
        <v>24.75</v>
      </c>
      <c r="P294" s="15">
        <f>Summary!O881</f>
        <v>0</v>
      </c>
    </row>
    <row r="295" spans="1:16" x14ac:dyDescent="0.2">
      <c r="A295" s="154">
        <f>IF(Summary!P882=1, Summary!A882,CONCATENATE((Summary!A882), "*"))</f>
        <v>4302</v>
      </c>
      <c r="B295" s="9">
        <f>Summary!D882</f>
        <v>43258</v>
      </c>
      <c r="C295" s="6">
        <f>Summary!E882</f>
        <v>564999</v>
      </c>
      <c r="D295" s="6">
        <f>Summary!F882</f>
        <v>-1514079</v>
      </c>
      <c r="E295" s="7">
        <f>Summary!G882</f>
        <v>150</v>
      </c>
      <c r="F295" s="167">
        <f t="shared" si="13"/>
        <v>274.32</v>
      </c>
      <c r="G295" s="55">
        <f>Summary!H882</f>
        <v>6.9564361572265625</v>
      </c>
      <c r="H295" s="68">
        <f>Summary!I882</f>
        <v>234.17587280273438</v>
      </c>
      <c r="I295" s="68">
        <f t="shared" si="14"/>
        <v>106.22030249633789</v>
      </c>
      <c r="J295" s="14">
        <f>Summary!J882</f>
        <v>18</v>
      </c>
      <c r="K295" s="68">
        <f>Summary!K882</f>
        <v>370.07864379882813</v>
      </c>
      <c r="L295" s="68">
        <f t="shared" si="15"/>
        <v>167.86471219799805</v>
      </c>
      <c r="M295" s="14">
        <f>Summary!L882</f>
        <v>43</v>
      </c>
      <c r="N295" s="68">
        <f>Summary!M882</f>
        <v>64.349999999999994</v>
      </c>
      <c r="O295" s="69">
        <f>Summary!N882</f>
        <v>0</v>
      </c>
      <c r="P295" s="15">
        <f>Summary!O882</f>
        <v>14.85</v>
      </c>
    </row>
    <row r="296" spans="1:16" x14ac:dyDescent="0.2">
      <c r="A296" s="154">
        <f>IF(Summary!P883=1, Summary!A883,CONCATENATE((Summary!A883), "*"))</f>
        <v>4303</v>
      </c>
      <c r="B296" s="9">
        <f>Summary!D883</f>
        <v>43258</v>
      </c>
      <c r="C296" s="6">
        <f>Summary!E883</f>
        <v>565003</v>
      </c>
      <c r="D296" s="6">
        <f>Summary!F883</f>
        <v>-1515819</v>
      </c>
      <c r="E296" s="7">
        <f>Summary!G883</f>
        <v>43</v>
      </c>
      <c r="F296" s="167">
        <f t="shared" si="13"/>
        <v>78.638400000000004</v>
      </c>
      <c r="G296" s="55">
        <f>Summary!H883</f>
        <v>7.0267033576965332</v>
      </c>
      <c r="H296" s="68">
        <f>Summary!I883</f>
        <v>1370.7049560546875</v>
      </c>
      <c r="I296" s="68">
        <f t="shared" si="14"/>
        <v>621.7408024267578</v>
      </c>
      <c r="J296" s="14">
        <f>Summary!J883</f>
        <v>81</v>
      </c>
      <c r="K296" s="68">
        <f>Summary!K883</f>
        <v>763.06121826171875</v>
      </c>
      <c r="L296" s="68">
        <f t="shared" si="15"/>
        <v>346.11846411376951</v>
      </c>
      <c r="M296" s="14">
        <f>Summary!L883</f>
        <v>92</v>
      </c>
      <c r="N296" s="68">
        <f>Summary!M883</f>
        <v>0</v>
      </c>
      <c r="O296" s="69">
        <f>Summary!N883</f>
        <v>0</v>
      </c>
      <c r="P296" s="15">
        <f>Summary!O883</f>
        <v>10</v>
      </c>
    </row>
    <row r="297" spans="1:16" x14ac:dyDescent="0.2">
      <c r="A297" s="154">
        <f>IF(Summary!P884=1, Summary!A884,CONCATENATE((Summary!A884), "*"))</f>
        <v>4304</v>
      </c>
      <c r="B297" s="9">
        <f>Summary!D884</f>
        <v>43259</v>
      </c>
      <c r="C297" s="6">
        <f>Summary!E884</f>
        <v>565014</v>
      </c>
      <c r="D297" s="6">
        <f>Summary!F884</f>
        <v>-1521596</v>
      </c>
      <c r="E297" s="7">
        <f>Summary!G884</f>
        <v>53</v>
      </c>
      <c r="F297" s="167">
        <f t="shared" si="13"/>
        <v>96.926400000000001</v>
      </c>
      <c r="G297" s="55">
        <f>Summary!H884</f>
        <v>7.0267033576965332</v>
      </c>
      <c r="H297" s="68">
        <f>Summary!I884</f>
        <v>558.69232177734375</v>
      </c>
      <c r="I297" s="68">
        <f t="shared" si="14"/>
        <v>253.4183676196289</v>
      </c>
      <c r="J297" s="14">
        <f>Summary!J884</f>
        <v>34</v>
      </c>
      <c r="K297" s="68">
        <f>Summary!K884</f>
        <v>714.157470703125</v>
      </c>
      <c r="L297" s="68">
        <f t="shared" si="15"/>
        <v>323.93611545117187</v>
      </c>
      <c r="M297" s="14">
        <f>Summary!L884</f>
        <v>94</v>
      </c>
      <c r="N297" s="68">
        <f>Summary!M884</f>
        <v>0</v>
      </c>
      <c r="O297" s="69">
        <f>Summary!N884</f>
        <v>15</v>
      </c>
      <c r="P297" s="15">
        <f>Summary!O884</f>
        <v>0</v>
      </c>
    </row>
    <row r="298" spans="1:16" x14ac:dyDescent="0.2">
      <c r="A298" s="154">
        <f>IF(Summary!P885=1, Summary!A885,CONCATENATE((Summary!A885), "*"))</f>
        <v>4305</v>
      </c>
      <c r="B298" s="9">
        <f>Summary!D885</f>
        <v>43257</v>
      </c>
      <c r="C298" s="6">
        <f>Summary!E885</f>
        <v>565003</v>
      </c>
      <c r="D298" s="6">
        <f>Summary!F885</f>
        <v>-1523502</v>
      </c>
      <c r="E298" s="7">
        <f>Summary!G885</f>
        <v>75</v>
      </c>
      <c r="F298" s="167">
        <f t="shared" si="13"/>
        <v>137.16</v>
      </c>
      <c r="G298" s="55">
        <f>Summary!H885</f>
        <v>6.9564361572265625</v>
      </c>
      <c r="H298" s="68">
        <f>Summary!I885</f>
        <v>331.0594482421875</v>
      </c>
      <c r="I298" s="68">
        <f t="shared" si="14"/>
        <v>150.1659172470703</v>
      </c>
      <c r="J298" s="14">
        <f>Summary!J885</f>
        <v>20</v>
      </c>
      <c r="K298" s="68">
        <f>Summary!K885</f>
        <v>158.83673095703125</v>
      </c>
      <c r="L298" s="68">
        <f t="shared" si="15"/>
        <v>72.047070468261722</v>
      </c>
      <c r="M298" s="14">
        <f>Summary!L885</f>
        <v>19</v>
      </c>
      <c r="N298" s="68">
        <f>Summary!M885</f>
        <v>14.85</v>
      </c>
      <c r="O298" s="69">
        <f>Summary!N885</f>
        <v>0</v>
      </c>
      <c r="P298" s="15">
        <f>Summary!O885</f>
        <v>0</v>
      </c>
    </row>
    <row r="299" spans="1:16" x14ac:dyDescent="0.2">
      <c r="A299" s="154">
        <f>IF(Summary!P886=1, Summary!A886,CONCATENATE((Summary!A886), "*"))</f>
        <v>4306</v>
      </c>
      <c r="B299" s="9">
        <f>Summary!D886</f>
        <v>43264</v>
      </c>
      <c r="C299" s="6">
        <f>Summary!E886</f>
        <v>564993</v>
      </c>
      <c r="D299" s="6">
        <f>Summary!F886</f>
        <v>-1525307</v>
      </c>
      <c r="E299" s="7">
        <f>Summary!G886</f>
        <v>34</v>
      </c>
      <c r="F299" s="167">
        <f t="shared" si="13"/>
        <v>62.179200000000002</v>
      </c>
      <c r="G299" s="55">
        <f>Summary!H886</f>
        <v>7.0267033576965332</v>
      </c>
      <c r="H299" s="68">
        <f>Summary!I886</f>
        <v>282.67022705078125</v>
      </c>
      <c r="I299" s="68">
        <f t="shared" si="14"/>
        <v>128.21695362841797</v>
      </c>
      <c r="J299" s="14">
        <f>Summary!J886</f>
        <v>15</v>
      </c>
      <c r="K299" s="68">
        <f>Summary!K886</f>
        <v>549.91204833984375</v>
      </c>
      <c r="L299" s="68">
        <f t="shared" si="15"/>
        <v>249.43570583056641</v>
      </c>
      <c r="M299" s="14">
        <f>Summary!L886</f>
        <v>80</v>
      </c>
      <c r="N299" s="68">
        <f>Summary!M886</f>
        <v>0</v>
      </c>
      <c r="O299" s="69">
        <f>Summary!N886</f>
        <v>0</v>
      </c>
      <c r="P299" s="15">
        <f>Summary!O886</f>
        <v>0</v>
      </c>
    </row>
    <row r="300" spans="1:16" x14ac:dyDescent="0.2">
      <c r="A300" s="154">
        <f>IF(Summary!P887=1, Summary!A887,CONCATENATE((Summary!A887), "*"))</f>
        <v>4307</v>
      </c>
      <c r="B300" s="9">
        <f>Summary!D887</f>
        <v>43264</v>
      </c>
      <c r="C300" s="6">
        <f>Summary!E887</f>
        <v>564974</v>
      </c>
      <c r="D300" s="6">
        <f>Summary!F887</f>
        <v>-1531104</v>
      </c>
      <c r="E300" s="7">
        <f>Summary!G887</f>
        <v>46</v>
      </c>
      <c r="F300" s="167">
        <f t="shared" si="13"/>
        <v>84.124799999999993</v>
      </c>
      <c r="G300" s="55">
        <f>Summary!H887</f>
        <v>7.0267033576965332</v>
      </c>
      <c r="H300" s="68">
        <f>Summary!I887</f>
        <v>646.28265380859375</v>
      </c>
      <c r="I300" s="68">
        <f t="shared" si="14"/>
        <v>293.14864150634764</v>
      </c>
      <c r="J300" s="14">
        <f>Summary!J887</f>
        <v>38</v>
      </c>
      <c r="K300" s="68">
        <f>Summary!K887</f>
        <v>737.76220703125</v>
      </c>
      <c r="L300" s="68">
        <f t="shared" si="15"/>
        <v>334.64303501171872</v>
      </c>
      <c r="M300" s="14">
        <f>Summary!L887</f>
        <v>97</v>
      </c>
      <c r="N300" s="68">
        <f>Summary!M887</f>
        <v>0</v>
      </c>
      <c r="O300" s="69">
        <f>Summary!N887</f>
        <v>35</v>
      </c>
      <c r="P300" s="15">
        <f>Summary!O887</f>
        <v>0</v>
      </c>
    </row>
    <row r="301" spans="1:16" x14ac:dyDescent="0.2">
      <c r="A301" s="154">
        <f>IF(Summary!P888=1, Summary!A888,CONCATENATE((Summary!A888), "*"))</f>
        <v>4308</v>
      </c>
      <c r="B301" s="9">
        <f>Summary!D888</f>
        <v>43265</v>
      </c>
      <c r="C301" s="6">
        <f>Summary!E888</f>
        <v>564984</v>
      </c>
      <c r="D301" s="6">
        <f>Summary!F888</f>
        <v>-1532898</v>
      </c>
      <c r="E301" s="7">
        <f>Summary!G888</f>
        <v>55</v>
      </c>
      <c r="F301" s="167">
        <f t="shared" si="13"/>
        <v>100.584</v>
      </c>
      <c r="G301" s="55">
        <f>Summary!H888</f>
        <v>6.9564361572265625</v>
      </c>
      <c r="H301" s="68">
        <f>Summary!I888</f>
        <v>611.42279052734375</v>
      </c>
      <c r="I301" s="68">
        <f t="shared" si="14"/>
        <v>277.33648640087893</v>
      </c>
      <c r="J301" s="14">
        <f>Summary!J888</f>
        <v>27</v>
      </c>
      <c r="K301" s="68">
        <f>Summary!K888</f>
        <v>546.20660400390625</v>
      </c>
      <c r="L301" s="68">
        <f t="shared" si="15"/>
        <v>247.75494592333985</v>
      </c>
      <c r="M301" s="14">
        <f>Summary!L888</f>
        <v>75</v>
      </c>
      <c r="N301" s="68">
        <f>Summary!M888</f>
        <v>0</v>
      </c>
      <c r="O301" s="69">
        <f>Summary!N888</f>
        <v>59.4</v>
      </c>
      <c r="P301" s="15">
        <f>Summary!O888</f>
        <v>0</v>
      </c>
    </row>
    <row r="302" spans="1:16" x14ac:dyDescent="0.2">
      <c r="A302" s="154">
        <f>IF(Summary!P889=1, Summary!A889,CONCATENATE((Summary!A889), "*"))</f>
        <v>4309</v>
      </c>
      <c r="B302" s="9">
        <f>Summary!D889</f>
        <v>43253</v>
      </c>
      <c r="C302" s="6">
        <f>Summary!E889</f>
        <v>565980</v>
      </c>
      <c r="D302" s="6">
        <f>Summary!F889</f>
        <v>-1514001</v>
      </c>
      <c r="E302" s="7">
        <f>Summary!G889</f>
        <v>42</v>
      </c>
      <c r="F302" s="167">
        <f t="shared" si="13"/>
        <v>76.809600000000003</v>
      </c>
      <c r="G302" s="55">
        <f>Summary!H889</f>
        <v>6.9564361572265625</v>
      </c>
      <c r="H302" s="68">
        <f>Summary!I889</f>
        <v>647.91717529296875</v>
      </c>
      <c r="I302" s="68">
        <f t="shared" si="14"/>
        <v>293.89004737548828</v>
      </c>
      <c r="J302" s="14">
        <f>Summary!J889</f>
        <v>40</v>
      </c>
      <c r="K302" s="68">
        <f>Summary!K889</f>
        <v>702.38446044921875</v>
      </c>
      <c r="L302" s="68">
        <f t="shared" si="15"/>
        <v>318.59597218408203</v>
      </c>
      <c r="M302" s="14">
        <f>Summary!L889</f>
        <v>87</v>
      </c>
      <c r="N302" s="68">
        <f>Summary!M889</f>
        <v>0</v>
      </c>
      <c r="O302" s="69">
        <f>Summary!N889</f>
        <v>0</v>
      </c>
      <c r="P302" s="15">
        <f>Summary!O889</f>
        <v>4.95</v>
      </c>
    </row>
    <row r="303" spans="1:16" x14ac:dyDescent="0.2">
      <c r="A303" s="154">
        <f>IF(Summary!P890=1, Summary!A890,CONCATENATE((Summary!A890), "*"))</f>
        <v>4310</v>
      </c>
      <c r="B303" s="9">
        <f>Summary!D890</f>
        <v>43258</v>
      </c>
      <c r="C303" s="6">
        <f>Summary!E890</f>
        <v>570001</v>
      </c>
      <c r="D303" s="6">
        <f>Summary!F890</f>
        <v>-1515918</v>
      </c>
      <c r="E303" s="7">
        <f>Summary!G890</f>
        <v>45</v>
      </c>
      <c r="F303" s="167">
        <f t="shared" si="13"/>
        <v>82.295999999999992</v>
      </c>
      <c r="G303" s="55">
        <f>Summary!H890</f>
        <v>7.0267033576965332</v>
      </c>
      <c r="H303" s="68">
        <f>Summary!I890</f>
        <v>386.44320678710937</v>
      </c>
      <c r="I303" s="68">
        <f t="shared" si="14"/>
        <v>175.28754705297851</v>
      </c>
      <c r="J303" s="14">
        <f>Summary!J890</f>
        <v>22</v>
      </c>
      <c r="K303" s="68">
        <f>Summary!K890</f>
        <v>488.51513671875</v>
      </c>
      <c r="L303" s="68">
        <f t="shared" si="15"/>
        <v>221.58655789453124</v>
      </c>
      <c r="M303" s="14">
        <f>Summary!L890</f>
        <v>66</v>
      </c>
      <c r="N303" s="68">
        <f>Summary!M890</f>
        <v>0</v>
      </c>
      <c r="O303" s="69">
        <f>Summary!N890</f>
        <v>20</v>
      </c>
      <c r="P303" s="15">
        <f>Summary!O890</f>
        <v>0</v>
      </c>
    </row>
    <row r="304" spans="1:16" x14ac:dyDescent="0.2">
      <c r="A304" s="154">
        <f>IF(Summary!P891=1, Summary!A891,CONCATENATE((Summary!A891), "*"))</f>
        <v>4311</v>
      </c>
      <c r="B304" s="9">
        <f>Summary!D891</f>
        <v>43257</v>
      </c>
      <c r="C304" s="6">
        <f>Summary!E891</f>
        <v>570004</v>
      </c>
      <c r="D304" s="6">
        <f>Summary!F891</f>
        <v>-1521706</v>
      </c>
      <c r="E304" s="7">
        <f>Summary!G891</f>
        <v>41</v>
      </c>
      <c r="F304" s="167">
        <f t="shared" si="13"/>
        <v>74.980800000000002</v>
      </c>
      <c r="G304" s="55">
        <f>Summary!H891</f>
        <v>6.9564361572265625</v>
      </c>
      <c r="H304" s="68">
        <f>Summary!I891</f>
        <v>869.59014892578125</v>
      </c>
      <c r="I304" s="68">
        <f t="shared" si="14"/>
        <v>394.43913483154296</v>
      </c>
      <c r="J304" s="14">
        <f>Summary!J891</f>
        <v>45</v>
      </c>
      <c r="K304" s="68">
        <f>Summary!K891</f>
        <v>760.5706787109375</v>
      </c>
      <c r="L304" s="68">
        <f t="shared" si="15"/>
        <v>344.98877529785153</v>
      </c>
      <c r="M304" s="14">
        <f>Summary!L891</f>
        <v>106</v>
      </c>
      <c r="N304" s="68">
        <f>Summary!M891</f>
        <v>0</v>
      </c>
      <c r="O304" s="69">
        <f>Summary!N891</f>
        <v>0</v>
      </c>
      <c r="P304" s="15">
        <f>Summary!O891</f>
        <v>0</v>
      </c>
    </row>
    <row r="305" spans="1:16" x14ac:dyDescent="0.2">
      <c r="A305" s="154">
        <f>IF(Summary!P892=1, Summary!A892,CONCATENATE((Summary!A892), "*"))</f>
        <v>4312</v>
      </c>
      <c r="B305" s="9">
        <f>Summary!D892</f>
        <v>43257</v>
      </c>
      <c r="C305" s="6">
        <f>Summary!E892</f>
        <v>570011</v>
      </c>
      <c r="D305" s="6">
        <f>Summary!F892</f>
        <v>-1523501</v>
      </c>
      <c r="E305" s="7">
        <f>Summary!G892</f>
        <v>85</v>
      </c>
      <c r="F305" s="167">
        <f t="shared" si="13"/>
        <v>155.44800000000001</v>
      </c>
      <c r="G305" s="55">
        <f>Summary!H892</f>
        <v>7.0267033576965332</v>
      </c>
      <c r="H305" s="68">
        <f>Summary!I892</f>
        <v>459.79440307617187</v>
      </c>
      <c r="I305" s="68">
        <f t="shared" si="14"/>
        <v>208.55906288012696</v>
      </c>
      <c r="J305" s="14">
        <f>Summary!J892</f>
        <v>28</v>
      </c>
      <c r="K305" s="68">
        <f>Summary!K892</f>
        <v>500.84814453125</v>
      </c>
      <c r="L305" s="68">
        <f t="shared" si="15"/>
        <v>227.18071157421875</v>
      </c>
      <c r="M305" s="14">
        <f>Summary!L892</f>
        <v>63</v>
      </c>
      <c r="N305" s="68">
        <f>Summary!M892</f>
        <v>5</v>
      </c>
      <c r="O305" s="69">
        <f>Summary!N892</f>
        <v>0</v>
      </c>
      <c r="P305" s="15">
        <f>Summary!O892</f>
        <v>0</v>
      </c>
    </row>
    <row r="306" spans="1:16" x14ac:dyDescent="0.2">
      <c r="A306" s="154">
        <f>IF(Summary!P893=1, Summary!A893,CONCATENATE((Summary!A893), "*"))</f>
        <v>4313</v>
      </c>
      <c r="B306" s="9">
        <f>Summary!D893</f>
        <v>43264</v>
      </c>
      <c r="C306" s="6">
        <f>Summary!E893</f>
        <v>565996</v>
      </c>
      <c r="D306" s="6">
        <f>Summary!F893</f>
        <v>-1525390</v>
      </c>
      <c r="E306" s="7">
        <f>Summary!G893</f>
        <v>62</v>
      </c>
      <c r="F306" s="167">
        <f t="shared" si="13"/>
        <v>113.3856</v>
      </c>
      <c r="G306" s="55">
        <f>Summary!H893</f>
        <v>6.9564361572265625</v>
      </c>
      <c r="H306" s="68">
        <f>Summary!I893</f>
        <v>406.839599609375</v>
      </c>
      <c r="I306" s="68">
        <f t="shared" si="14"/>
        <v>184.53918766601564</v>
      </c>
      <c r="J306" s="14">
        <f>Summary!J893</f>
        <v>25</v>
      </c>
      <c r="K306" s="68">
        <f>Summary!K893</f>
        <v>533.43365478515625</v>
      </c>
      <c r="L306" s="68">
        <f t="shared" si="15"/>
        <v>241.96123834130859</v>
      </c>
      <c r="M306" s="14">
        <f>Summary!L893</f>
        <v>72</v>
      </c>
      <c r="N306" s="68">
        <f>Summary!M893</f>
        <v>9.9</v>
      </c>
      <c r="O306" s="69">
        <f>Summary!N893</f>
        <v>54.45</v>
      </c>
      <c r="P306" s="15">
        <f>Summary!O893</f>
        <v>0</v>
      </c>
    </row>
    <row r="307" spans="1:16" x14ac:dyDescent="0.2">
      <c r="A307" s="154">
        <f>IF(Summary!P894=1, Summary!A894,CONCATENATE((Summary!A894), "*"))</f>
        <v>4315</v>
      </c>
      <c r="B307" s="9">
        <f>Summary!D894</f>
        <v>43252</v>
      </c>
      <c r="C307" s="6">
        <f>Summary!E894</f>
        <v>570996</v>
      </c>
      <c r="D307" s="6">
        <f>Summary!F894</f>
        <v>-1512202</v>
      </c>
      <c r="E307" s="7">
        <f>Summary!G894</f>
        <v>71</v>
      </c>
      <c r="F307" s="167">
        <f t="shared" si="13"/>
        <v>129.84479999999999</v>
      </c>
      <c r="G307" s="55">
        <f>Summary!H894</f>
        <v>7.0267033576965332</v>
      </c>
      <c r="H307" s="68">
        <f>Summary!I894</f>
        <v>982.62945556640625</v>
      </c>
      <c r="I307" s="68">
        <f t="shared" si="14"/>
        <v>445.71286000927734</v>
      </c>
      <c r="J307" s="14">
        <f>Summary!J894</f>
        <v>68</v>
      </c>
      <c r="K307" s="68">
        <f>Summary!K894</f>
        <v>806.68414306640625</v>
      </c>
      <c r="L307" s="68">
        <f t="shared" si="15"/>
        <v>365.90547382177732</v>
      </c>
      <c r="M307" s="14">
        <f>Summary!L894</f>
        <v>96</v>
      </c>
      <c r="N307" s="68">
        <f>Summary!M894</f>
        <v>0</v>
      </c>
      <c r="O307" s="69">
        <f>Summary!N894</f>
        <v>45</v>
      </c>
      <c r="P307" s="15">
        <f>Summary!O894</f>
        <v>0</v>
      </c>
    </row>
    <row r="308" spans="1:16" x14ac:dyDescent="0.2">
      <c r="A308" s="155">
        <f>IF(Summary!P895=1, Summary!A895,CONCATENATE((Summary!A895), "*"))</f>
        <v>4316</v>
      </c>
      <c r="B308" s="93">
        <f>Summary!D895</f>
        <v>43253</v>
      </c>
      <c r="C308" s="94">
        <f>Summary!E895</f>
        <v>571004</v>
      </c>
      <c r="D308" s="94">
        <f>Summary!F895</f>
        <v>-1514104</v>
      </c>
      <c r="E308" s="47">
        <f>Summary!G895</f>
        <v>41</v>
      </c>
      <c r="F308" s="168">
        <f t="shared" si="13"/>
        <v>74.980800000000002</v>
      </c>
      <c r="G308" s="95">
        <f>Summary!H895</f>
        <v>7.0267033576965332</v>
      </c>
      <c r="H308" s="98">
        <f>Summary!I895</f>
        <v>615.47137451171875</v>
      </c>
      <c r="I308" s="98">
        <f t="shared" si="14"/>
        <v>279.17289170751951</v>
      </c>
      <c r="J308" s="97">
        <f>Summary!J895</f>
        <v>35</v>
      </c>
      <c r="K308" s="98">
        <f>Summary!K895</f>
        <v>556.2178955078125</v>
      </c>
      <c r="L308" s="98">
        <f t="shared" si="15"/>
        <v>252.29598765917967</v>
      </c>
      <c r="M308" s="97">
        <f>Summary!L895</f>
        <v>71</v>
      </c>
      <c r="N308" s="98">
        <f>Summary!M895</f>
        <v>0</v>
      </c>
      <c r="O308" s="99">
        <f>Summary!N895</f>
        <v>20</v>
      </c>
      <c r="P308" s="100">
        <f>Summary!O895</f>
        <v>0</v>
      </c>
    </row>
    <row r="309" spans="1:16" x14ac:dyDescent="0.2">
      <c r="A309" s="154">
        <f>IF(Summary!P896=1, Summary!A896,CONCATENATE((Summary!A896), "*"))</f>
        <v>4317</v>
      </c>
      <c r="B309" s="9">
        <f>Summary!D896</f>
        <v>43253</v>
      </c>
      <c r="C309" s="6">
        <f>Summary!E896</f>
        <v>571001</v>
      </c>
      <c r="D309" s="6">
        <f>Summary!F896</f>
        <v>-1515884</v>
      </c>
      <c r="E309" s="7">
        <f>Summary!G896</f>
        <v>39</v>
      </c>
      <c r="F309" s="167">
        <f t="shared" ref="F309:F364" si="16">E309*1.8288</f>
        <v>71.3232</v>
      </c>
      <c r="G309" s="55">
        <f>Summary!H896</f>
        <v>7.0267033576965332</v>
      </c>
      <c r="H309" s="68">
        <f>Summary!I896</f>
        <v>700.66461181640625</v>
      </c>
      <c r="I309" s="68">
        <f t="shared" si="14"/>
        <v>317.81586260302731</v>
      </c>
      <c r="J309" s="14">
        <f>Summary!J896</f>
        <v>38</v>
      </c>
      <c r="K309" s="68">
        <f>Summary!K896</f>
        <v>471.8944091796875</v>
      </c>
      <c r="L309" s="68">
        <f t="shared" si="15"/>
        <v>214.04752884863282</v>
      </c>
      <c r="M309" s="14">
        <f>Summary!L896</f>
        <v>65</v>
      </c>
      <c r="N309" s="68">
        <f>Summary!M896</f>
        <v>0</v>
      </c>
      <c r="O309" s="69">
        <f>Summary!N896</f>
        <v>0</v>
      </c>
      <c r="P309" s="15">
        <f>Summary!O896</f>
        <v>0</v>
      </c>
    </row>
    <row r="310" spans="1:16" x14ac:dyDescent="0.2">
      <c r="A310" s="154">
        <f>IF(Summary!P897=1, Summary!A897,CONCATENATE((Summary!A897), "*"))</f>
        <v>4318</v>
      </c>
      <c r="B310" s="9">
        <f>Summary!D897</f>
        <v>43256</v>
      </c>
      <c r="C310" s="6">
        <f>Summary!E897</f>
        <v>570999</v>
      </c>
      <c r="D310" s="6">
        <f>Summary!F897</f>
        <v>-1521802</v>
      </c>
      <c r="E310" s="7">
        <f>Summary!G897</f>
        <v>45</v>
      </c>
      <c r="F310" s="167">
        <f t="shared" si="16"/>
        <v>82.295999999999992</v>
      </c>
      <c r="G310" s="55">
        <f>Summary!H897</f>
        <v>6.9564361572265625</v>
      </c>
      <c r="H310" s="68">
        <f>Summary!I897</f>
        <v>128.06671142578125</v>
      </c>
      <c r="I310" s="68">
        <f t="shared" si="14"/>
        <v>58.09003576904297</v>
      </c>
      <c r="J310" s="14">
        <f>Summary!J897</f>
        <v>8</v>
      </c>
      <c r="K310" s="68">
        <f>Summary!K897</f>
        <v>338.58212280273437</v>
      </c>
      <c r="L310" s="68">
        <f t="shared" si="15"/>
        <v>153.57814224633788</v>
      </c>
      <c r="M310" s="14">
        <f>Summary!L897</f>
        <v>48</v>
      </c>
      <c r="N310" s="68">
        <f>Summary!M897</f>
        <v>0</v>
      </c>
      <c r="O310" s="69">
        <f>Summary!N897</f>
        <v>0</v>
      </c>
      <c r="P310" s="15">
        <f>Summary!O897</f>
        <v>0</v>
      </c>
    </row>
    <row r="311" spans="1:16" x14ac:dyDescent="0.2">
      <c r="A311" s="154">
        <f>IF(Summary!P898=1, Summary!A898,CONCATENATE((Summary!A898), "*"))</f>
        <v>4319</v>
      </c>
      <c r="B311" s="9">
        <f>Summary!D898</f>
        <v>43256</v>
      </c>
      <c r="C311" s="6">
        <f>Summary!E898</f>
        <v>571002</v>
      </c>
      <c r="D311" s="6">
        <f>Summary!F898</f>
        <v>-1523633</v>
      </c>
      <c r="E311" s="7">
        <f>Summary!G898</f>
        <v>53</v>
      </c>
      <c r="F311" s="167">
        <f t="shared" si="16"/>
        <v>96.926400000000001</v>
      </c>
      <c r="G311" s="55">
        <f>Summary!H898</f>
        <v>7.0267033576965332</v>
      </c>
      <c r="H311" s="68">
        <f>Summary!I898</f>
        <v>42.575729370117188</v>
      </c>
      <c r="I311" s="68">
        <f t="shared" si="14"/>
        <v>19.312010236450195</v>
      </c>
      <c r="J311" s="14">
        <f>Summary!J898</f>
        <v>2</v>
      </c>
      <c r="K311" s="68">
        <f>Summary!K898</f>
        <v>185.51173400878906</v>
      </c>
      <c r="L311" s="68">
        <f t="shared" si="15"/>
        <v>84.146638452514651</v>
      </c>
      <c r="M311" s="14">
        <f>Summary!L898</f>
        <v>27</v>
      </c>
      <c r="N311" s="68">
        <f>Summary!M898</f>
        <v>0</v>
      </c>
      <c r="O311" s="69">
        <f>Summary!N898</f>
        <v>30</v>
      </c>
      <c r="P311" s="15">
        <f>Summary!O898</f>
        <v>0</v>
      </c>
    </row>
    <row r="312" spans="1:16" x14ac:dyDescent="0.2">
      <c r="A312" s="154">
        <f>IF(Summary!P899=1, Summary!A899,CONCATENATE((Summary!A899), "*"))</f>
        <v>4320</v>
      </c>
      <c r="B312" s="9">
        <f>Summary!D899</f>
        <v>43251</v>
      </c>
      <c r="C312" s="6">
        <f>Summary!E899</f>
        <v>571973</v>
      </c>
      <c r="D312" s="6">
        <f>Summary!F899</f>
        <v>-1510397</v>
      </c>
      <c r="E312" s="7">
        <f>Summary!G899</f>
        <v>50</v>
      </c>
      <c r="F312" s="167">
        <f t="shared" si="16"/>
        <v>91.44</v>
      </c>
      <c r="G312" s="55">
        <f>Summary!H899</f>
        <v>7.0267033576965332</v>
      </c>
      <c r="H312" s="68">
        <f>Summary!I899</f>
        <v>1148.85791015625</v>
      </c>
      <c r="I312" s="68">
        <f t="shared" si="14"/>
        <v>521.11275718359377</v>
      </c>
      <c r="J312" s="14">
        <f>Summary!J899</f>
        <v>75</v>
      </c>
      <c r="K312" s="68">
        <f>Summary!K899</f>
        <v>1008.6110229492187</v>
      </c>
      <c r="L312" s="68">
        <f t="shared" si="15"/>
        <v>457.49789112158203</v>
      </c>
      <c r="M312" s="14">
        <f>Summary!L899</f>
        <v>119</v>
      </c>
      <c r="N312" s="68">
        <f>Summary!M899</f>
        <v>0</v>
      </c>
      <c r="O312" s="69">
        <f>Summary!N899</f>
        <v>20</v>
      </c>
      <c r="P312" s="15">
        <f>Summary!O899</f>
        <v>0</v>
      </c>
    </row>
    <row r="313" spans="1:16" x14ac:dyDescent="0.2">
      <c r="A313" s="154">
        <f>IF(Summary!P900=1, Summary!A900,CONCATENATE((Summary!A900), "*"))</f>
        <v>4321</v>
      </c>
      <c r="B313" s="9">
        <f>Summary!D900</f>
        <v>43252</v>
      </c>
      <c r="C313" s="6">
        <f>Summary!E900</f>
        <v>571978</v>
      </c>
      <c r="D313" s="6">
        <f>Summary!F900</f>
        <v>-1512314</v>
      </c>
      <c r="E313" s="7">
        <f>Summary!G900</f>
        <v>73</v>
      </c>
      <c r="F313" s="167">
        <f t="shared" si="16"/>
        <v>133.50239999999999</v>
      </c>
      <c r="G313" s="55">
        <f>Summary!H900</f>
        <v>6.9564361572265625</v>
      </c>
      <c r="H313" s="68">
        <f>Summary!I900</f>
        <v>298.83139038085937</v>
      </c>
      <c r="I313" s="68">
        <f t="shared" si="14"/>
        <v>135.54752802563476</v>
      </c>
      <c r="J313" s="14">
        <f>Summary!J900</f>
        <v>20</v>
      </c>
      <c r="K313" s="68">
        <f>Summary!K900</f>
        <v>1310.9884033203125</v>
      </c>
      <c r="L313" s="68">
        <f t="shared" si="15"/>
        <v>594.65385183886713</v>
      </c>
      <c r="M313" s="14">
        <f>Summary!L900</f>
        <v>173</v>
      </c>
      <c r="N313" s="68">
        <f>Summary!M900</f>
        <v>4.95</v>
      </c>
      <c r="O313" s="69">
        <f>Summary!N900</f>
        <v>4.95</v>
      </c>
      <c r="P313" s="15">
        <f>Summary!O900</f>
        <v>0</v>
      </c>
    </row>
    <row r="314" spans="1:16" x14ac:dyDescent="0.2">
      <c r="A314" s="154">
        <f>IF(Summary!P901=1, Summary!A901,CONCATENATE((Summary!A901), "*"))</f>
        <v>4322</v>
      </c>
      <c r="B314" s="9">
        <f>Summary!D901</f>
        <v>43250</v>
      </c>
      <c r="C314" s="6">
        <f>Summary!E901</f>
        <v>571987</v>
      </c>
      <c r="D314" s="6">
        <f>Summary!F901</f>
        <v>-1514103</v>
      </c>
      <c r="E314" s="7">
        <f>Summary!G901</f>
        <v>34</v>
      </c>
      <c r="F314" s="167">
        <f t="shared" si="16"/>
        <v>62.179200000000002</v>
      </c>
      <c r="G314" s="55">
        <f>Summary!H901</f>
        <v>7.0267033576965332</v>
      </c>
      <c r="H314" s="68">
        <f>Summary!I901</f>
        <v>715.9974365234375</v>
      </c>
      <c r="I314" s="68">
        <f t="shared" si="14"/>
        <v>324.77070922753904</v>
      </c>
      <c r="J314" s="14">
        <f>Summary!J901</f>
        <v>35</v>
      </c>
      <c r="K314" s="68">
        <f>Summary!K901</f>
        <v>636.12884521484375</v>
      </c>
      <c r="L314" s="68">
        <f t="shared" si="15"/>
        <v>288.54295515869143</v>
      </c>
      <c r="M314" s="14">
        <f>Summary!L901</f>
        <v>87</v>
      </c>
      <c r="N314" s="68">
        <f>Summary!M901</f>
        <v>0</v>
      </c>
      <c r="O314" s="69">
        <f>Summary!N901</f>
        <v>5</v>
      </c>
      <c r="P314" s="15">
        <f>Summary!O901</f>
        <v>0</v>
      </c>
    </row>
    <row r="315" spans="1:16" x14ac:dyDescent="0.2">
      <c r="A315" s="154">
        <f>IF(Summary!P902=1, Summary!A902,CONCATENATE((Summary!A902), "*"))</f>
        <v>4323</v>
      </c>
      <c r="B315" s="9">
        <f>Summary!D902</f>
        <v>43250</v>
      </c>
      <c r="C315" s="6">
        <f>Summary!E902</f>
        <v>571977</v>
      </c>
      <c r="D315" s="6">
        <f>Summary!F902</f>
        <v>-1520005</v>
      </c>
      <c r="E315" s="7">
        <f>Summary!G902</f>
        <v>40</v>
      </c>
      <c r="F315" s="167">
        <f t="shared" si="16"/>
        <v>73.152000000000001</v>
      </c>
      <c r="G315" s="55">
        <f>Summary!H902</f>
        <v>7.0267033576965332</v>
      </c>
      <c r="H315" s="68">
        <f>Summary!I902</f>
        <v>277.72000122070312</v>
      </c>
      <c r="I315" s="68">
        <f t="shared" si="14"/>
        <v>125.97157079370118</v>
      </c>
      <c r="J315" s="14">
        <f>Summary!J902</f>
        <v>10</v>
      </c>
      <c r="K315" s="68">
        <f>Summary!K902</f>
        <v>273.23992919921875</v>
      </c>
      <c r="L315" s="68">
        <f t="shared" si="15"/>
        <v>123.93944596533203</v>
      </c>
      <c r="M315" s="14">
        <f>Summary!L902</f>
        <v>39</v>
      </c>
      <c r="N315" s="68">
        <f>Summary!M902</f>
        <v>0</v>
      </c>
      <c r="O315" s="69">
        <f>Summary!N902</f>
        <v>25</v>
      </c>
      <c r="P315" s="15">
        <f>Summary!O902</f>
        <v>0</v>
      </c>
    </row>
    <row r="316" spans="1:16" x14ac:dyDescent="0.2">
      <c r="A316" s="154">
        <f>IF(Summary!P903=1, Summary!A903,CONCATENATE((Summary!A903), "*"))</f>
        <v>4324</v>
      </c>
      <c r="B316" s="9">
        <f>Summary!D903</f>
        <v>43256</v>
      </c>
      <c r="C316" s="6">
        <f>Summary!E903</f>
        <v>572003</v>
      </c>
      <c r="D316" s="6">
        <f>Summary!F903</f>
        <v>-1521772</v>
      </c>
      <c r="E316" s="7">
        <f>Summary!G903</f>
        <v>23</v>
      </c>
      <c r="F316" s="167">
        <f t="shared" si="16"/>
        <v>42.062399999999997</v>
      </c>
      <c r="G316" s="55">
        <f>Summary!H903</f>
        <v>7.0267033576965332</v>
      </c>
      <c r="H316" s="68">
        <f>Summary!I903</f>
        <v>1587.525390625</v>
      </c>
      <c r="I316" s="68">
        <f t="shared" si="14"/>
        <v>720.08881698437494</v>
      </c>
      <c r="J316" s="14">
        <f>Summary!J903</f>
        <v>53</v>
      </c>
      <c r="K316" s="68">
        <f>Summary!K903</f>
        <v>135.49244689941406</v>
      </c>
      <c r="L316" s="68">
        <f t="shared" si="15"/>
        <v>61.458289973999022</v>
      </c>
      <c r="M316" s="14">
        <f>Summary!L903</f>
        <v>18</v>
      </c>
      <c r="N316" s="68">
        <f>Summary!M903</f>
        <v>0</v>
      </c>
      <c r="O316" s="69">
        <f>Summary!N903</f>
        <v>0</v>
      </c>
      <c r="P316" s="15">
        <f>Summary!O903</f>
        <v>0</v>
      </c>
    </row>
    <row r="317" spans="1:16" x14ac:dyDescent="0.2">
      <c r="A317" s="154">
        <f>IF(Summary!P904=1, Summary!A904,CONCATENATE((Summary!A904), "*"))</f>
        <v>4325</v>
      </c>
      <c r="B317" s="9">
        <f>Summary!D904</f>
        <v>43251</v>
      </c>
      <c r="C317" s="6">
        <f>Summary!E904</f>
        <v>572982</v>
      </c>
      <c r="D317" s="6">
        <f>Summary!F904</f>
        <v>-1510495</v>
      </c>
      <c r="E317" s="7">
        <f>Summary!G904</f>
        <v>44</v>
      </c>
      <c r="F317" s="167">
        <f t="shared" si="16"/>
        <v>80.467200000000005</v>
      </c>
      <c r="G317" s="55">
        <f>Summary!H904</f>
        <v>7.0267033576965332</v>
      </c>
      <c r="H317" s="68">
        <f>Summary!I904</f>
        <v>645.78021240234375</v>
      </c>
      <c r="I317" s="68">
        <f t="shared" si="14"/>
        <v>292.92073810400393</v>
      </c>
      <c r="J317" s="14">
        <f>Summary!J904</f>
        <v>44</v>
      </c>
      <c r="K317" s="68">
        <f>Summary!K904</f>
        <v>1166.8934326171875</v>
      </c>
      <c r="L317" s="68">
        <f t="shared" si="15"/>
        <v>529.2935258876953</v>
      </c>
      <c r="M317" s="14">
        <f>Summary!L904</f>
        <v>151</v>
      </c>
      <c r="N317" s="68">
        <f>Summary!M904</f>
        <v>0</v>
      </c>
      <c r="O317" s="69">
        <f>Summary!N904</f>
        <v>35</v>
      </c>
      <c r="P317" s="15">
        <f>Summary!O904</f>
        <v>0</v>
      </c>
    </row>
    <row r="318" spans="1:16" x14ac:dyDescent="0.2">
      <c r="A318" s="154">
        <f>IF(Summary!P905=1, Summary!A905,CONCATENATE((Summary!A905), "*"))</f>
        <v>4326</v>
      </c>
      <c r="B318" s="9">
        <f>Summary!D905</f>
        <v>43251</v>
      </c>
      <c r="C318" s="6">
        <f>Summary!E905</f>
        <v>573007</v>
      </c>
      <c r="D318" s="6">
        <f>Summary!F905</f>
        <v>-1512313</v>
      </c>
      <c r="E318" s="7">
        <f>Summary!G905</f>
        <v>50</v>
      </c>
      <c r="F318" s="167">
        <f t="shared" si="16"/>
        <v>91.44</v>
      </c>
      <c r="G318" s="55">
        <f>Summary!H905</f>
        <v>6.9564361572265625</v>
      </c>
      <c r="H318" s="68">
        <f>Summary!I905</f>
        <v>282.48208618164062</v>
      </c>
      <c r="I318" s="68">
        <f t="shared" si="14"/>
        <v>128.13161443530274</v>
      </c>
      <c r="J318" s="14">
        <f>Summary!J905</f>
        <v>20</v>
      </c>
      <c r="K318" s="68">
        <f>Summary!K905</f>
        <v>636.78173828125</v>
      </c>
      <c r="L318" s="68">
        <f t="shared" si="15"/>
        <v>288.83910223046877</v>
      </c>
      <c r="M318" s="14">
        <f>Summary!L905</f>
        <v>89</v>
      </c>
      <c r="N318" s="68">
        <f>Summary!M905</f>
        <v>0</v>
      </c>
      <c r="O318" s="69">
        <f>Summary!N905</f>
        <v>123.75</v>
      </c>
      <c r="P318" s="15">
        <f>Summary!O905</f>
        <v>0</v>
      </c>
    </row>
    <row r="319" spans="1:16" x14ac:dyDescent="0.2">
      <c r="A319" s="154">
        <f>IF(Summary!P906=1, Summary!A906,CONCATENATE((Summary!A906), "*"))</f>
        <v>4327</v>
      </c>
      <c r="B319" s="9">
        <f>Summary!D906</f>
        <v>43250</v>
      </c>
      <c r="C319" s="6">
        <f>Summary!E906</f>
        <v>573002</v>
      </c>
      <c r="D319" s="6">
        <f>Summary!F906</f>
        <v>-1514209</v>
      </c>
      <c r="E319" s="7">
        <f>Summary!G906</f>
        <v>63</v>
      </c>
      <c r="F319" s="167">
        <f t="shared" si="16"/>
        <v>115.2144</v>
      </c>
      <c r="G319" s="55">
        <f>Summary!H906</f>
        <v>7.0267033576965332</v>
      </c>
      <c r="H319" s="68">
        <f>Summary!I906</f>
        <v>160.21841430664062</v>
      </c>
      <c r="I319" s="68">
        <f t="shared" si="14"/>
        <v>72.673790982177735</v>
      </c>
      <c r="J319" s="14">
        <f>Summary!J906</f>
        <v>10</v>
      </c>
      <c r="K319" s="68">
        <f>Summary!K906</f>
        <v>611.87030029296875</v>
      </c>
      <c r="L319" s="68">
        <f t="shared" si="15"/>
        <v>277.5394732504883</v>
      </c>
      <c r="M319" s="14">
        <f>Summary!L906</f>
        <v>86</v>
      </c>
      <c r="N319" s="68">
        <f>Summary!M906</f>
        <v>5</v>
      </c>
      <c r="O319" s="69">
        <f>Summary!N906</f>
        <v>15</v>
      </c>
      <c r="P319" s="15">
        <f>Summary!O906</f>
        <v>0</v>
      </c>
    </row>
    <row r="320" spans="1:16" x14ac:dyDescent="0.2">
      <c r="A320" s="154">
        <f>IF(Summary!P907=1, Summary!A907,CONCATENATE((Summary!A907), "*"))</f>
        <v>4328</v>
      </c>
      <c r="B320" s="9">
        <f>Summary!D907</f>
        <v>43249</v>
      </c>
      <c r="C320" s="6">
        <f>Summary!E907</f>
        <v>572980</v>
      </c>
      <c r="D320" s="6">
        <f>Summary!F907</f>
        <v>-1520101</v>
      </c>
      <c r="E320" s="7">
        <f>Summary!G907</f>
        <v>26</v>
      </c>
      <c r="F320" s="167">
        <f t="shared" si="16"/>
        <v>47.5488</v>
      </c>
      <c r="G320" s="55">
        <f>Summary!H907</f>
        <v>6.9564361572265625</v>
      </c>
      <c r="H320" s="68">
        <f>Summary!I907</f>
        <v>821.2811279296875</v>
      </c>
      <c r="I320" s="68">
        <f t="shared" si="14"/>
        <v>372.52654937988279</v>
      </c>
      <c r="J320" s="14">
        <f>Summary!J907</f>
        <v>34</v>
      </c>
      <c r="K320" s="68">
        <f>Summary!K907</f>
        <v>295.51187133789062</v>
      </c>
      <c r="L320" s="68">
        <f t="shared" si="15"/>
        <v>134.04182074389649</v>
      </c>
      <c r="M320" s="14">
        <f>Summary!L907</f>
        <v>40</v>
      </c>
      <c r="N320" s="68">
        <f>Summary!M907</f>
        <v>0</v>
      </c>
      <c r="O320" s="69">
        <f>Summary!N907</f>
        <v>0</v>
      </c>
      <c r="P320" s="15">
        <f>Summary!O907</f>
        <v>0</v>
      </c>
    </row>
    <row r="321" spans="1:16" x14ac:dyDescent="0.2">
      <c r="A321" s="154">
        <f>IF(Summary!P908=1, Summary!A908,CONCATENATE((Summary!A908), "*"))</f>
        <v>4329</v>
      </c>
      <c r="B321" s="9">
        <f>Summary!D908</f>
        <v>43249</v>
      </c>
      <c r="C321" s="6">
        <f>Summary!E908</f>
        <v>573997</v>
      </c>
      <c r="D321" s="6">
        <f>Summary!F908</f>
        <v>-1514301</v>
      </c>
      <c r="E321" s="7">
        <f>Summary!G908</f>
        <v>36</v>
      </c>
      <c r="F321" s="167">
        <f t="shared" si="16"/>
        <v>65.836799999999997</v>
      </c>
      <c r="G321" s="55">
        <f>Summary!H908</f>
        <v>7.0267033576965332</v>
      </c>
      <c r="H321" s="68">
        <f>Summary!I908</f>
        <v>52.587142944335937</v>
      </c>
      <c r="I321" s="68">
        <f t="shared" si="14"/>
        <v>23.853107342407228</v>
      </c>
      <c r="J321" s="14">
        <f>Summary!J908</f>
        <v>3</v>
      </c>
      <c r="K321" s="68">
        <f>Summary!K908</f>
        <v>306.39794921875</v>
      </c>
      <c r="L321" s="68">
        <f t="shared" si="15"/>
        <v>138.97965858203125</v>
      </c>
      <c r="M321" s="14">
        <f>Summary!L908</f>
        <v>44</v>
      </c>
      <c r="N321" s="68">
        <f>Summary!M908</f>
        <v>0</v>
      </c>
      <c r="O321" s="69">
        <f>Summary!N908</f>
        <v>35</v>
      </c>
      <c r="P321" s="15">
        <f>Summary!O908</f>
        <v>0</v>
      </c>
    </row>
    <row r="322" spans="1:16" x14ac:dyDescent="0.2">
      <c r="A322" s="154">
        <f>IF(Summary!P909=1, Summary!A909,CONCATENATE((Summary!A909), "*"))</f>
        <v>4330</v>
      </c>
      <c r="B322" s="9">
        <f>Summary!D909</f>
        <v>43248</v>
      </c>
      <c r="C322" s="6">
        <f>Summary!E909</f>
        <v>574020</v>
      </c>
      <c r="D322" s="6">
        <f>Summary!F909</f>
        <v>-1515914</v>
      </c>
      <c r="E322" s="7">
        <f>Summary!G909</f>
        <v>112</v>
      </c>
      <c r="F322" s="167">
        <f t="shared" si="16"/>
        <v>204.82560000000001</v>
      </c>
      <c r="G322" s="55">
        <f>Summary!H909</f>
        <v>6.9564366340637207</v>
      </c>
      <c r="H322" s="68">
        <f>Summary!I909</f>
        <v>1133.7012939453125</v>
      </c>
      <c r="I322" s="68">
        <f t="shared" si="14"/>
        <v>514.23783732324216</v>
      </c>
      <c r="J322" s="14">
        <f>Summary!J909</f>
        <v>73</v>
      </c>
      <c r="K322" s="68">
        <f>Summary!K909</f>
        <v>781.28192138671875</v>
      </c>
      <c r="L322" s="68">
        <f t="shared" si="15"/>
        <v>354.38322928564452</v>
      </c>
      <c r="M322" s="14">
        <f>Summary!L909</f>
        <v>95</v>
      </c>
      <c r="N322" s="68">
        <f>Summary!M909</f>
        <v>0</v>
      </c>
      <c r="O322" s="69">
        <f>Summary!N909</f>
        <v>54.45</v>
      </c>
      <c r="P322" s="15">
        <f>Summary!O909</f>
        <v>0</v>
      </c>
    </row>
    <row r="323" spans="1:16" x14ac:dyDescent="0.2">
      <c r="A323" s="154">
        <f>IF(Summary!P910=1, Summary!A910,CONCATENATE((Summary!A910), "*"))</f>
        <v>4331</v>
      </c>
      <c r="B323" s="9">
        <f>Summary!D910</f>
        <v>43268</v>
      </c>
      <c r="C323" s="6">
        <f>Summary!E910</f>
        <v>572998</v>
      </c>
      <c r="D323" s="6">
        <f>Summary!F910</f>
        <v>-1545500</v>
      </c>
      <c r="E323" s="7">
        <f>Summary!G910</f>
        <v>128</v>
      </c>
      <c r="F323" s="167">
        <f t="shared" si="16"/>
        <v>234.0864</v>
      </c>
      <c r="G323" s="55">
        <f>Summary!H910</f>
        <v>7.0267033576965332</v>
      </c>
      <c r="H323" s="68">
        <f>Summary!I910</f>
        <v>123.18675231933594</v>
      </c>
      <c r="I323" s="68">
        <f t="shared" si="14"/>
        <v>55.876525358032225</v>
      </c>
      <c r="J323" s="14">
        <f>Summary!J910</f>
        <v>9</v>
      </c>
      <c r="K323" s="68">
        <f>Summary!K910</f>
        <v>243.34333801269531</v>
      </c>
      <c r="L323" s="68">
        <f t="shared" si="15"/>
        <v>110.3785913758545</v>
      </c>
      <c r="M323" s="14">
        <f>Summary!L910</f>
        <v>29</v>
      </c>
      <c r="N323" s="68">
        <f>Summary!M910</f>
        <v>20</v>
      </c>
      <c r="O323" s="69">
        <f>Summary!N910</f>
        <v>25</v>
      </c>
      <c r="P323" s="15">
        <f>Summary!O910</f>
        <v>0</v>
      </c>
    </row>
    <row r="324" spans="1:16" x14ac:dyDescent="0.2">
      <c r="A324" s="154">
        <f>IF(Summary!P911=1, Summary!A911,CONCATENATE((Summary!A911), "*"))</f>
        <v>4332</v>
      </c>
      <c r="B324" s="9">
        <f>Summary!D911</f>
        <v>43269</v>
      </c>
      <c r="C324" s="6">
        <f>Summary!E911</f>
        <v>574055</v>
      </c>
      <c r="D324" s="6">
        <f>Summary!F911</f>
        <v>-1543486</v>
      </c>
      <c r="E324" s="7">
        <f>Summary!G911</f>
        <v>119</v>
      </c>
      <c r="F324" s="167">
        <f t="shared" si="16"/>
        <v>217.62719999999999</v>
      </c>
      <c r="G324" s="55">
        <f>Summary!H911</f>
        <v>7.0267038345336914</v>
      </c>
      <c r="H324" s="68">
        <f>Summary!I911</f>
        <v>82.547836303710938</v>
      </c>
      <c r="I324" s="68">
        <f t="shared" ref="I324:I364" si="17">H324*0.453592</f>
        <v>37.443038164672849</v>
      </c>
      <c r="J324" s="14">
        <f>Summary!J911</f>
        <v>6</v>
      </c>
      <c r="K324" s="68">
        <f>Summary!K911</f>
        <v>157.84141540527344</v>
      </c>
      <c r="L324" s="68">
        <f t="shared" ref="L324:L364" si="18">K324*0.453592</f>
        <v>71.595603296508784</v>
      </c>
      <c r="M324" s="14">
        <f>Summary!L911</f>
        <v>21</v>
      </c>
      <c r="N324" s="68">
        <f>Summary!M911</f>
        <v>20</v>
      </c>
      <c r="O324" s="69">
        <f>Summary!N911</f>
        <v>10</v>
      </c>
      <c r="P324" s="15">
        <f>Summary!O911</f>
        <v>0</v>
      </c>
    </row>
    <row r="325" spans="1:16" x14ac:dyDescent="0.2">
      <c r="A325" s="154">
        <f>IF(Summary!P912=1, Summary!A912,CONCATENATE((Summary!A912), "*"))</f>
        <v>4333</v>
      </c>
      <c r="B325" s="9">
        <f>Summary!D912</f>
        <v>43268</v>
      </c>
      <c r="C325" s="6">
        <f>Summary!E912</f>
        <v>573989</v>
      </c>
      <c r="D325" s="6">
        <f>Summary!F912</f>
        <v>-1545396</v>
      </c>
      <c r="E325" s="7">
        <f>Summary!G912</f>
        <v>129</v>
      </c>
      <c r="F325" s="167">
        <f t="shared" si="16"/>
        <v>235.9152</v>
      </c>
      <c r="G325" s="55">
        <f>Summary!H912</f>
        <v>7.0267033576965332</v>
      </c>
      <c r="H325" s="68">
        <f>Summary!I912</f>
        <v>360.3460693359375</v>
      </c>
      <c r="I325" s="68">
        <f t="shared" si="17"/>
        <v>163.45009428222656</v>
      </c>
      <c r="J325" s="14">
        <f>Summary!J912</f>
        <v>22</v>
      </c>
      <c r="K325" s="68">
        <f>Summary!K912</f>
        <v>190.55839538574219</v>
      </c>
      <c r="L325" s="68">
        <f t="shared" si="18"/>
        <v>86.435763679809568</v>
      </c>
      <c r="M325" s="14">
        <f>Summary!L912</f>
        <v>23</v>
      </c>
      <c r="N325" s="68">
        <f>Summary!M912</f>
        <v>56</v>
      </c>
      <c r="O325" s="69">
        <f>Summary!N912</f>
        <v>28</v>
      </c>
      <c r="P325" s="15">
        <f>Summary!O912</f>
        <v>0</v>
      </c>
    </row>
    <row r="326" spans="1:16" x14ac:dyDescent="0.2">
      <c r="A326" s="154">
        <f>IF(Summary!P913=1, Summary!A913,CONCATENATE((Summary!A913), "*"))</f>
        <v>4334</v>
      </c>
      <c r="B326" s="9">
        <f>Summary!D913</f>
        <v>43268</v>
      </c>
      <c r="C326" s="6">
        <f>Summary!E913</f>
        <v>574006</v>
      </c>
      <c r="D326" s="6">
        <f>Summary!F913</f>
        <v>-1551298</v>
      </c>
      <c r="E326" s="7">
        <f>Summary!G913</f>
        <v>162</v>
      </c>
      <c r="F326" s="167">
        <f t="shared" si="16"/>
        <v>296.26560000000001</v>
      </c>
      <c r="G326" s="55">
        <f>Summary!H913</f>
        <v>6.9564361572265625</v>
      </c>
      <c r="H326" s="68">
        <f>Summary!I913</f>
        <v>160.42979431152344</v>
      </c>
      <c r="I326" s="68">
        <f t="shared" si="17"/>
        <v>72.769671261352542</v>
      </c>
      <c r="J326" s="14">
        <f>Summary!J913</f>
        <v>9</v>
      </c>
      <c r="K326" s="68">
        <f>Summary!K913</f>
        <v>128.53085327148437</v>
      </c>
      <c r="L326" s="68">
        <f t="shared" si="18"/>
        <v>58.300566797119139</v>
      </c>
      <c r="M326" s="14">
        <f>Summary!L913</f>
        <v>18</v>
      </c>
      <c r="N326" s="68">
        <f>Summary!M913</f>
        <v>24.75</v>
      </c>
      <c r="O326" s="69">
        <f>Summary!N913</f>
        <v>0</v>
      </c>
      <c r="P326" s="15">
        <f>Summary!O913</f>
        <v>0</v>
      </c>
    </row>
    <row r="327" spans="1:16" x14ac:dyDescent="0.2">
      <c r="A327" s="154">
        <f>IF(Summary!P914=1, Summary!A914,CONCATENATE((Summary!A914), "*"))</f>
        <v>4336</v>
      </c>
      <c r="B327" s="9">
        <f>Summary!D914</f>
        <v>43270</v>
      </c>
      <c r="C327" s="6">
        <f>Summary!E914</f>
        <v>575022</v>
      </c>
      <c r="D327" s="6">
        <f>Summary!F914</f>
        <v>-1543403</v>
      </c>
      <c r="E327" s="7">
        <f>Summary!G914</f>
        <v>127</v>
      </c>
      <c r="F327" s="167">
        <f t="shared" si="16"/>
        <v>232.2576</v>
      </c>
      <c r="G327" s="55">
        <f>Summary!H914</f>
        <v>6.9564366340637207</v>
      </c>
      <c r="H327" s="68">
        <f>Summary!I914</f>
        <v>344.252197265625</v>
      </c>
      <c r="I327" s="68">
        <f t="shared" si="17"/>
        <v>156.15004266210937</v>
      </c>
      <c r="J327" s="14">
        <f>Summary!J914</f>
        <v>21</v>
      </c>
      <c r="K327" s="68">
        <f>Summary!K914</f>
        <v>212.33441162109375</v>
      </c>
      <c r="L327" s="68">
        <f t="shared" si="18"/>
        <v>96.313190436035157</v>
      </c>
      <c r="M327" s="14">
        <f>Summary!L914</f>
        <v>26</v>
      </c>
      <c r="N327" s="68">
        <f>Summary!M914</f>
        <v>34.65</v>
      </c>
      <c r="O327" s="69">
        <f>Summary!N914</f>
        <v>4.95</v>
      </c>
      <c r="P327" s="15">
        <f>Summary!O914</f>
        <v>0</v>
      </c>
    </row>
    <row r="328" spans="1:16" x14ac:dyDescent="0.2">
      <c r="A328" s="154">
        <f>IF(Summary!P915=1, Summary!A915,CONCATENATE((Summary!A915), "*"))</f>
        <v>4337</v>
      </c>
      <c r="B328" s="9">
        <f>Summary!D915</f>
        <v>43269</v>
      </c>
      <c r="C328" s="6">
        <f>Summary!E915</f>
        <v>574999</v>
      </c>
      <c r="D328" s="6">
        <f>Summary!F915</f>
        <v>-1545327</v>
      </c>
      <c r="E328" s="7">
        <f>Summary!G915</f>
        <v>157</v>
      </c>
      <c r="F328" s="167">
        <f t="shared" si="16"/>
        <v>287.1216</v>
      </c>
      <c r="G328" s="55">
        <f>Summary!H915</f>
        <v>6.9564361572265625</v>
      </c>
      <c r="H328" s="68">
        <f>Summary!I915</f>
        <v>128.14852905273438</v>
      </c>
      <c r="I328" s="68">
        <f t="shared" si="17"/>
        <v>58.127147590087887</v>
      </c>
      <c r="J328" s="14">
        <f>Summary!J915</f>
        <v>10</v>
      </c>
      <c r="K328" s="68">
        <f>Summary!K915</f>
        <v>223.32640075683594</v>
      </c>
      <c r="L328" s="68">
        <f t="shared" si="18"/>
        <v>101.29906877209473</v>
      </c>
      <c r="M328" s="14">
        <f>Summary!L915</f>
        <v>27</v>
      </c>
      <c r="N328" s="68">
        <f>Summary!M915</f>
        <v>19.8</v>
      </c>
      <c r="O328" s="69">
        <f>Summary!N915</f>
        <v>0</v>
      </c>
      <c r="P328" s="15">
        <f>Summary!O915</f>
        <v>0</v>
      </c>
    </row>
    <row r="329" spans="1:16" x14ac:dyDescent="0.2">
      <c r="A329" s="154">
        <f>IF(Summary!P916=1, Summary!A916,CONCATENATE((Summary!A916), "*"))</f>
        <v>4338</v>
      </c>
      <c r="B329" s="9">
        <f>Summary!D916</f>
        <v>43283</v>
      </c>
      <c r="C329" s="6">
        <f>Summary!E916</f>
        <v>575998</v>
      </c>
      <c r="D329" s="6">
        <f>Summary!F916</f>
        <v>-1533682</v>
      </c>
      <c r="E329" s="7">
        <f>Summary!G916</f>
        <v>87</v>
      </c>
      <c r="F329" s="167">
        <f t="shared" si="16"/>
        <v>159.10560000000001</v>
      </c>
      <c r="G329" s="55">
        <f>Summary!H916</f>
        <v>6.88616943359375</v>
      </c>
      <c r="H329" s="68">
        <f>Summary!I916</f>
        <v>63.121353149414063</v>
      </c>
      <c r="I329" s="68">
        <f t="shared" si="17"/>
        <v>28.631340817749024</v>
      </c>
      <c r="J329" s="14">
        <f>Summary!J916</f>
        <v>4</v>
      </c>
      <c r="K329" s="68">
        <f>Summary!K916</f>
        <v>167.76080322265625</v>
      </c>
      <c r="L329" s="68">
        <f t="shared" si="18"/>
        <v>76.094958255371097</v>
      </c>
      <c r="M329" s="14">
        <f>Summary!L916</f>
        <v>22</v>
      </c>
      <c r="N329" s="68">
        <f>Summary!M916</f>
        <v>14.7</v>
      </c>
      <c r="O329" s="69">
        <f>Summary!N916</f>
        <v>0</v>
      </c>
      <c r="P329" s="15">
        <f>Summary!O916</f>
        <v>0</v>
      </c>
    </row>
    <row r="330" spans="1:16" x14ac:dyDescent="0.2">
      <c r="A330" s="154">
        <f>IF(Summary!P917=1, Summary!A917,CONCATENATE((Summary!A917), "*"))</f>
        <v>4340</v>
      </c>
      <c r="B330" s="9">
        <f>Summary!D917</f>
        <v>43282</v>
      </c>
      <c r="C330" s="6">
        <f>Summary!E917</f>
        <v>575994</v>
      </c>
      <c r="D330" s="6">
        <f>Summary!F917</f>
        <v>-1541404</v>
      </c>
      <c r="E330" s="7">
        <f>Summary!G917</f>
        <v>129</v>
      </c>
      <c r="F330" s="167">
        <f t="shared" si="16"/>
        <v>235.9152</v>
      </c>
      <c r="G330" s="55">
        <f>Summary!H917</f>
        <v>6.8159027099609375</v>
      </c>
      <c r="H330" s="68">
        <f>Summary!I917</f>
        <v>415.99359130859375</v>
      </c>
      <c r="I330" s="68">
        <f t="shared" si="17"/>
        <v>188.69136506884766</v>
      </c>
      <c r="J330" s="14">
        <f>Summary!J917</f>
        <v>25</v>
      </c>
      <c r="K330" s="68">
        <f>Summary!K917</f>
        <v>224.51240539550781</v>
      </c>
      <c r="L330" s="68">
        <f t="shared" si="18"/>
        <v>101.83703098815919</v>
      </c>
      <c r="M330" s="14">
        <f>Summary!L917</f>
        <v>27</v>
      </c>
      <c r="N330" s="68">
        <f>Summary!M917</f>
        <v>38.799999999999997</v>
      </c>
      <c r="O330" s="69">
        <f>Summary!N917</f>
        <v>4.8499999999999996</v>
      </c>
      <c r="P330" s="15">
        <f>Summary!O917</f>
        <v>0</v>
      </c>
    </row>
    <row r="331" spans="1:16" x14ac:dyDescent="0.2">
      <c r="A331" s="154">
        <f>IF(Summary!P918=1, Summary!A918,CONCATENATE((Summary!A918), "*"))</f>
        <v>4341</v>
      </c>
      <c r="B331" s="9">
        <f>Summary!D918</f>
        <v>43283</v>
      </c>
      <c r="C331" s="6">
        <f>Summary!E918</f>
        <v>581004</v>
      </c>
      <c r="D331" s="6">
        <f>Summary!F918</f>
        <v>-1531908</v>
      </c>
      <c r="E331" s="7">
        <f>Summary!G918</f>
        <v>70</v>
      </c>
      <c r="F331" s="167">
        <f t="shared" si="16"/>
        <v>128.01599999999999</v>
      </c>
      <c r="G331" s="55">
        <f>Summary!H918</f>
        <v>6.88616943359375</v>
      </c>
      <c r="H331" s="68">
        <f>Summary!I918</f>
        <v>160.30604553222656</v>
      </c>
      <c r="I331" s="68">
        <f t="shared" si="17"/>
        <v>72.713539805053713</v>
      </c>
      <c r="J331" s="14">
        <f>Summary!J918</f>
        <v>9</v>
      </c>
      <c r="K331" s="68">
        <f>Summary!K918</f>
        <v>382.60629272460937</v>
      </c>
      <c r="L331" s="68">
        <f t="shared" si="18"/>
        <v>173.54715352954102</v>
      </c>
      <c r="M331" s="14">
        <f>Summary!L918</f>
        <v>53</v>
      </c>
      <c r="N331" s="68">
        <f>Summary!M918</f>
        <v>4.9000000000000004</v>
      </c>
      <c r="O331" s="69">
        <f>Summary!N918</f>
        <v>34.299999999999997</v>
      </c>
      <c r="P331" s="15">
        <f>Summary!O918</f>
        <v>0</v>
      </c>
    </row>
    <row r="332" spans="1:16" x14ac:dyDescent="0.2">
      <c r="A332" s="154">
        <f>IF(Summary!P919=1, Summary!A919,CONCATENATE((Summary!A919), "*"))</f>
        <v>4342</v>
      </c>
      <c r="B332" s="9">
        <f>Summary!D919</f>
        <v>43283</v>
      </c>
      <c r="C332" s="6">
        <f>Summary!E919</f>
        <v>580997</v>
      </c>
      <c r="D332" s="6">
        <f>Summary!F919</f>
        <v>-1533752</v>
      </c>
      <c r="E332" s="7">
        <f>Summary!G919</f>
        <v>108</v>
      </c>
      <c r="F332" s="167">
        <f t="shared" si="16"/>
        <v>197.5104</v>
      </c>
      <c r="G332" s="55">
        <f>Summary!H919</f>
        <v>6.9564366340637207</v>
      </c>
      <c r="H332" s="68">
        <f>Summary!I919</f>
        <v>916.46502685546875</v>
      </c>
      <c r="I332" s="68">
        <f t="shared" si="17"/>
        <v>415.70120446142579</v>
      </c>
      <c r="J332" s="14">
        <f>Summary!J919</f>
        <v>52</v>
      </c>
      <c r="K332" s="68">
        <f>Summary!K919</f>
        <v>361.80099487304687</v>
      </c>
      <c r="L332" s="68">
        <f t="shared" si="18"/>
        <v>164.11003686645509</v>
      </c>
      <c r="M332" s="14">
        <f>Summary!L919</f>
        <v>43</v>
      </c>
      <c r="N332" s="68">
        <f>Summary!M919</f>
        <v>4.95</v>
      </c>
      <c r="O332" s="69">
        <f>Summary!N919</f>
        <v>14.85</v>
      </c>
      <c r="P332" s="15">
        <f>Summary!O919</f>
        <v>0</v>
      </c>
    </row>
    <row r="333" spans="1:16" x14ac:dyDescent="0.2">
      <c r="A333" s="154">
        <f>IF(Summary!P920=1, Summary!A920,CONCATENATE((Summary!A920), "*"))</f>
        <v>4343</v>
      </c>
      <c r="B333" s="9">
        <f>Summary!D920</f>
        <v>43282</v>
      </c>
      <c r="C333" s="6">
        <f>Summary!E920</f>
        <v>581002</v>
      </c>
      <c r="D333" s="6">
        <f>Summary!F920</f>
        <v>-1535707</v>
      </c>
      <c r="E333" s="7">
        <f>Summary!G920</f>
        <v>115</v>
      </c>
      <c r="F333" s="167">
        <f t="shared" si="16"/>
        <v>210.31200000000001</v>
      </c>
      <c r="G333" s="55">
        <f>Summary!H920</f>
        <v>7.0267033576965332</v>
      </c>
      <c r="H333" s="68">
        <f>Summary!I920</f>
        <v>516.73309326171875</v>
      </c>
      <c r="I333" s="68">
        <f t="shared" si="17"/>
        <v>234.38599723876953</v>
      </c>
      <c r="J333" s="14">
        <f>Summary!J920</f>
        <v>34</v>
      </c>
      <c r="K333" s="68">
        <f>Summary!K920</f>
        <v>321.62149047851562</v>
      </c>
      <c r="L333" s="68">
        <f t="shared" si="18"/>
        <v>145.88493510913085</v>
      </c>
      <c r="M333" s="14">
        <f>Summary!L920</f>
        <v>40</v>
      </c>
      <c r="N333" s="68">
        <f>Summary!M920</f>
        <v>0</v>
      </c>
      <c r="O333" s="69">
        <f>Summary!N920</f>
        <v>10</v>
      </c>
      <c r="P333" s="15">
        <f>Summary!O920</f>
        <v>0</v>
      </c>
    </row>
    <row r="334" spans="1:16" x14ac:dyDescent="0.2">
      <c r="A334" s="154">
        <f>IF(Summary!P921=1, Summary!A921,CONCATENATE((Summary!A921), "*"))</f>
        <v>4344</v>
      </c>
      <c r="B334" s="9">
        <f>Summary!D921</f>
        <v>43271</v>
      </c>
      <c r="C334" s="6">
        <f>Summary!E921</f>
        <v>582007</v>
      </c>
      <c r="D334" s="6">
        <f>Summary!F921</f>
        <v>-1532010</v>
      </c>
      <c r="E334" s="7">
        <f>Summary!G921</f>
        <v>95</v>
      </c>
      <c r="F334" s="167">
        <f t="shared" si="16"/>
        <v>173.73599999999999</v>
      </c>
      <c r="G334" s="55">
        <f>Summary!H921</f>
        <v>6.9564361572265625</v>
      </c>
      <c r="H334" s="68">
        <f>Summary!I921</f>
        <v>603.53173828125</v>
      </c>
      <c r="I334" s="68">
        <f t="shared" si="17"/>
        <v>273.75716823046872</v>
      </c>
      <c r="J334" s="14">
        <f>Summary!J921</f>
        <v>32</v>
      </c>
      <c r="K334" s="68">
        <f>Summary!K921</f>
        <v>231.09112548828125</v>
      </c>
      <c r="L334" s="68">
        <f t="shared" si="18"/>
        <v>104.82108579248047</v>
      </c>
      <c r="M334" s="14">
        <f>Summary!L921</f>
        <v>27</v>
      </c>
      <c r="N334" s="68">
        <f>Summary!M921</f>
        <v>0</v>
      </c>
      <c r="O334" s="69">
        <f>Summary!N921</f>
        <v>9.9</v>
      </c>
      <c r="P334" s="15">
        <f>Summary!O921</f>
        <v>0</v>
      </c>
    </row>
    <row r="335" spans="1:16" x14ac:dyDescent="0.2">
      <c r="A335" s="154">
        <f>IF(Summary!P922=1, Summary!A922,CONCATENATE((Summary!A922), "*"))</f>
        <v>4345</v>
      </c>
      <c r="B335" s="9">
        <f>Summary!D922</f>
        <v>43281</v>
      </c>
      <c r="C335" s="6">
        <f>Summary!E922</f>
        <v>581996</v>
      </c>
      <c r="D335" s="6">
        <f>Summary!F922</f>
        <v>-1533886</v>
      </c>
      <c r="E335" s="7">
        <f>Summary!G922</f>
        <v>94</v>
      </c>
      <c r="F335" s="167">
        <f t="shared" si="16"/>
        <v>171.90719999999999</v>
      </c>
      <c r="G335" s="55">
        <f>Summary!H922</f>
        <v>6.3290529251098633</v>
      </c>
      <c r="H335" s="68">
        <f>Summary!I922</f>
        <v>666.566162109375</v>
      </c>
      <c r="I335" s="68">
        <f t="shared" si="17"/>
        <v>302.34907860351564</v>
      </c>
      <c r="J335" s="14">
        <f>Summary!J922</f>
        <v>36</v>
      </c>
      <c r="K335" s="68">
        <f>Summary!K922</f>
        <v>140.88679504394531</v>
      </c>
      <c r="L335" s="68">
        <f t="shared" si="18"/>
        <v>63.905123137573241</v>
      </c>
      <c r="M335" s="14">
        <f>Summary!L922</f>
        <v>17</v>
      </c>
      <c r="N335" s="68">
        <f>Summary!M922</f>
        <v>0</v>
      </c>
      <c r="O335" s="69">
        <f>Summary!N922</f>
        <v>13.510714285714286</v>
      </c>
      <c r="P335" s="15">
        <f>Summary!O922</f>
        <v>0</v>
      </c>
    </row>
    <row r="336" spans="1:16" x14ac:dyDescent="0.2">
      <c r="A336" s="154">
        <f>IF(Summary!P923=1, Summary!A923,CONCATENATE((Summary!A923), "*"))</f>
        <v>4347</v>
      </c>
      <c r="B336" s="9">
        <f>Summary!D923</f>
        <v>43271</v>
      </c>
      <c r="C336" s="6">
        <f>Summary!E923</f>
        <v>583003</v>
      </c>
      <c r="D336" s="6">
        <f>Summary!F923</f>
        <v>-1530197</v>
      </c>
      <c r="E336" s="7">
        <f>Summary!G923</f>
        <v>92</v>
      </c>
      <c r="F336" s="167">
        <f t="shared" si="16"/>
        <v>168.24959999999999</v>
      </c>
      <c r="G336" s="55">
        <f>Summary!H923</f>
        <v>6.88616943359375</v>
      </c>
      <c r="H336" s="68">
        <f>Summary!I923</f>
        <v>1245.920654296875</v>
      </c>
      <c r="I336" s="68">
        <f t="shared" si="17"/>
        <v>565.13964142382815</v>
      </c>
      <c r="J336" s="14">
        <f>Summary!J923</f>
        <v>76</v>
      </c>
      <c r="K336" s="68">
        <f>Summary!K923</f>
        <v>374.74978637695312</v>
      </c>
      <c r="L336" s="68">
        <f t="shared" si="18"/>
        <v>169.98350510229491</v>
      </c>
      <c r="M336" s="14">
        <f>Summary!L923</f>
        <v>43</v>
      </c>
      <c r="N336" s="68">
        <f>Summary!M923</f>
        <v>4.9000000000000004</v>
      </c>
      <c r="O336" s="69">
        <f>Summary!N923</f>
        <v>4.9000000000000004</v>
      </c>
      <c r="P336" s="15">
        <f>Summary!O923</f>
        <v>0</v>
      </c>
    </row>
    <row r="337" spans="1:16" x14ac:dyDescent="0.2">
      <c r="A337" s="154">
        <f>IF(Summary!P924=1, Summary!A924,CONCATENATE((Summary!A924), "*"))</f>
        <v>4348</v>
      </c>
      <c r="B337" s="9">
        <f>Summary!D924</f>
        <v>43271</v>
      </c>
      <c r="C337" s="6">
        <f>Summary!E924</f>
        <v>582950</v>
      </c>
      <c r="D337" s="6">
        <f>Summary!F924</f>
        <v>-1532142</v>
      </c>
      <c r="E337" s="7">
        <f>Summary!G924</f>
        <v>100</v>
      </c>
      <c r="F337" s="167">
        <f t="shared" si="16"/>
        <v>182.88</v>
      </c>
      <c r="G337" s="55">
        <f>Summary!H924</f>
        <v>6.9564361572265625</v>
      </c>
      <c r="H337" s="68">
        <f>Summary!I924</f>
        <v>480.159423828125</v>
      </c>
      <c r="I337" s="68">
        <f t="shared" si="17"/>
        <v>217.79647337304687</v>
      </c>
      <c r="J337" s="14">
        <f>Summary!J924</f>
        <v>29</v>
      </c>
      <c r="K337" s="68">
        <f>Summary!K924</f>
        <v>179.05397033691406</v>
      </c>
      <c r="L337" s="68">
        <f t="shared" si="18"/>
        <v>81.217448513061527</v>
      </c>
      <c r="M337" s="14">
        <f>Summary!L924</f>
        <v>22</v>
      </c>
      <c r="N337" s="68">
        <f>Summary!M924</f>
        <v>44.55</v>
      </c>
      <c r="O337" s="69">
        <f>Summary!N924</f>
        <v>0</v>
      </c>
      <c r="P337" s="15">
        <f>Summary!O924</f>
        <v>0</v>
      </c>
    </row>
    <row r="338" spans="1:16" x14ac:dyDescent="0.2">
      <c r="A338" s="154">
        <f>IF(Summary!P925=1, Summary!A925,CONCATENATE((Summary!A925), "*"))</f>
        <v>4349</v>
      </c>
      <c r="B338" s="9">
        <f>Summary!D925</f>
        <v>43281</v>
      </c>
      <c r="C338" s="6">
        <f>Summary!E925</f>
        <v>583015</v>
      </c>
      <c r="D338" s="6">
        <f>Summary!F925</f>
        <v>-1534094</v>
      </c>
      <c r="E338" s="7">
        <f>Summary!G925</f>
        <v>52</v>
      </c>
      <c r="F338" s="167">
        <f t="shared" si="16"/>
        <v>95.0976</v>
      </c>
      <c r="G338" s="55">
        <f>Summary!H925</f>
        <v>6.9564361572265625</v>
      </c>
      <c r="H338" s="68">
        <f>Summary!I925</f>
        <v>730.55767822265625</v>
      </c>
      <c r="I338" s="68">
        <f t="shared" si="17"/>
        <v>331.37511838037108</v>
      </c>
      <c r="J338" s="14">
        <f>Summary!J925</f>
        <v>29</v>
      </c>
      <c r="K338" s="68">
        <f>Summary!K925</f>
        <v>67.444915771484375</v>
      </c>
      <c r="L338" s="68">
        <f t="shared" si="18"/>
        <v>30.592474234619139</v>
      </c>
      <c r="M338" s="14">
        <f>Summary!L925</f>
        <v>10</v>
      </c>
      <c r="N338" s="68">
        <f>Summary!M925</f>
        <v>0</v>
      </c>
      <c r="O338" s="69">
        <f>Summary!N925</f>
        <v>14.85</v>
      </c>
      <c r="P338" s="15">
        <f>Summary!O925</f>
        <v>0</v>
      </c>
    </row>
    <row r="339" spans="1:16" x14ac:dyDescent="0.2">
      <c r="A339" s="154">
        <f>IF(Summary!P926=1, Summary!A926,CONCATENATE((Summary!A926), "*"))</f>
        <v>4350</v>
      </c>
      <c r="B339" s="9">
        <f>Summary!D926</f>
        <v>43279</v>
      </c>
      <c r="C339" s="6">
        <f>Summary!E926</f>
        <v>583978</v>
      </c>
      <c r="D339" s="6">
        <f>Summary!F926</f>
        <v>-1524392</v>
      </c>
      <c r="E339" s="7">
        <f>Summary!G926</f>
        <v>108</v>
      </c>
      <c r="F339" s="167">
        <f t="shared" si="16"/>
        <v>197.5104</v>
      </c>
      <c r="G339" s="55">
        <f>Summary!H926</f>
        <v>6.9564361572265625</v>
      </c>
      <c r="H339" s="68">
        <f>Summary!I926</f>
        <v>449.42178344726562</v>
      </c>
      <c r="I339" s="68">
        <f t="shared" si="17"/>
        <v>203.85412559741212</v>
      </c>
      <c r="J339" s="14">
        <f>Summary!J926</f>
        <v>30</v>
      </c>
      <c r="K339" s="68">
        <f>Summary!K926</f>
        <v>350.7252197265625</v>
      </c>
      <c r="L339" s="68">
        <f t="shared" si="18"/>
        <v>159.08615386621094</v>
      </c>
      <c r="M339" s="14">
        <f>Summary!L926</f>
        <v>41</v>
      </c>
      <c r="N339" s="68">
        <f>Summary!M926</f>
        <v>14.85</v>
      </c>
      <c r="O339" s="69">
        <f>Summary!N926</f>
        <v>39.6</v>
      </c>
      <c r="P339" s="15">
        <f>Summary!O926</f>
        <v>0</v>
      </c>
    </row>
    <row r="340" spans="1:16" x14ac:dyDescent="0.2">
      <c r="A340" s="154">
        <f>IF(Summary!P927=1, Summary!A927,CONCATENATE((Summary!A927), "*"))</f>
        <v>4351</v>
      </c>
      <c r="B340" s="9">
        <f>Summary!D927</f>
        <v>43280</v>
      </c>
      <c r="C340" s="6">
        <f>Summary!E927</f>
        <v>584003</v>
      </c>
      <c r="D340" s="6">
        <f>Summary!F927</f>
        <v>-1530306</v>
      </c>
      <c r="E340" s="7">
        <f>Summary!G927</f>
        <v>85</v>
      </c>
      <c r="F340" s="167">
        <f t="shared" si="16"/>
        <v>155.44800000000001</v>
      </c>
      <c r="G340" s="55">
        <f>Summary!H927</f>
        <v>6.9564361572265625</v>
      </c>
      <c r="H340" s="68">
        <f>Summary!I927</f>
        <v>2259.830078125</v>
      </c>
      <c r="I340" s="68">
        <f t="shared" si="17"/>
        <v>1025.040844796875</v>
      </c>
      <c r="J340" s="14">
        <f>Summary!J927</f>
        <v>111</v>
      </c>
      <c r="K340" s="68">
        <f>Summary!K927</f>
        <v>258.45693969726562</v>
      </c>
      <c r="L340" s="68">
        <f t="shared" si="18"/>
        <v>117.23400019116211</v>
      </c>
      <c r="M340" s="14">
        <f>Summary!L927</f>
        <v>29</v>
      </c>
      <c r="N340" s="68">
        <f>Summary!M927</f>
        <v>4.95</v>
      </c>
      <c r="O340" s="69">
        <f>Summary!N927</f>
        <v>9.9</v>
      </c>
      <c r="P340" s="15">
        <f>Summary!O927</f>
        <v>0</v>
      </c>
    </row>
    <row r="341" spans="1:16" x14ac:dyDescent="0.2">
      <c r="A341" s="154">
        <f>IF(Summary!P928=1, Summary!A928,CONCATENATE((Summary!A928), "*"))</f>
        <v>4352</v>
      </c>
      <c r="B341" s="9">
        <f>Summary!D928</f>
        <v>43280</v>
      </c>
      <c r="C341" s="6">
        <f>Summary!E928</f>
        <v>584009</v>
      </c>
      <c r="D341" s="6">
        <f>Summary!F928</f>
        <v>-1532298</v>
      </c>
      <c r="E341" s="7">
        <f>Summary!G928</f>
        <v>25</v>
      </c>
      <c r="F341" s="167">
        <f t="shared" si="16"/>
        <v>45.72</v>
      </c>
      <c r="G341" s="55">
        <f>Summary!H928</f>
        <v>7.0267033576965332</v>
      </c>
      <c r="H341" s="68">
        <f>Summary!I928</f>
        <v>538.1365966796875</v>
      </c>
      <c r="I341" s="68">
        <f t="shared" si="17"/>
        <v>244.0944551611328</v>
      </c>
      <c r="J341" s="14">
        <f>Summary!J928</f>
        <v>21</v>
      </c>
      <c r="K341" s="68">
        <f>Summary!K928</f>
        <v>147.43893432617187</v>
      </c>
      <c r="L341" s="68">
        <f t="shared" si="18"/>
        <v>66.877121098876955</v>
      </c>
      <c r="M341" s="14">
        <f>Summary!L928</f>
        <v>24</v>
      </c>
      <c r="N341" s="68">
        <f>Summary!M928</f>
        <v>0</v>
      </c>
      <c r="O341" s="69">
        <f>Summary!N928</f>
        <v>0</v>
      </c>
      <c r="P341" s="15">
        <f>Summary!O928</f>
        <v>0</v>
      </c>
    </row>
    <row r="342" spans="1:16" x14ac:dyDescent="0.2">
      <c r="A342" s="154">
        <f>IF(Summary!P929=1, Summary!A929,CONCATENATE((Summary!A929), "*"))</f>
        <v>4353</v>
      </c>
      <c r="B342" s="9">
        <f>Summary!D929</f>
        <v>43279</v>
      </c>
      <c r="C342" s="6">
        <f>Summary!E929</f>
        <v>585019</v>
      </c>
      <c r="D342" s="6">
        <f>Summary!F929</f>
        <v>-1522591</v>
      </c>
      <c r="E342" s="7">
        <f>Summary!G929</f>
        <v>101</v>
      </c>
      <c r="F342" s="167">
        <f t="shared" si="16"/>
        <v>184.7088</v>
      </c>
      <c r="G342" s="55">
        <f>Summary!H929</f>
        <v>6.9564361572265625</v>
      </c>
      <c r="H342" s="68">
        <f>Summary!I929</f>
        <v>441.38943481445312</v>
      </c>
      <c r="I342" s="68">
        <f t="shared" si="17"/>
        <v>200.21071651635742</v>
      </c>
      <c r="J342" s="14">
        <f>Summary!J929</f>
        <v>30</v>
      </c>
      <c r="K342" s="68">
        <f>Summary!K929</f>
        <v>463.3389892578125</v>
      </c>
      <c r="L342" s="68">
        <f t="shared" si="18"/>
        <v>210.16685881542969</v>
      </c>
      <c r="M342" s="14">
        <f>Summary!L929</f>
        <v>54</v>
      </c>
      <c r="N342" s="68">
        <f>Summary!M929</f>
        <v>0</v>
      </c>
      <c r="O342" s="69">
        <f>Summary!N929</f>
        <v>39.6</v>
      </c>
      <c r="P342" s="15">
        <f>Summary!O929</f>
        <v>0</v>
      </c>
    </row>
    <row r="343" spans="1:16" x14ac:dyDescent="0.2">
      <c r="A343" s="154">
        <f>IF(Summary!P930=1, Summary!A930,CONCATENATE((Summary!A930), "*"))</f>
        <v>4354</v>
      </c>
      <c r="B343" s="9">
        <f>Summary!D930</f>
        <v>43279</v>
      </c>
      <c r="C343" s="6">
        <f>Summary!E930</f>
        <v>584995</v>
      </c>
      <c r="D343" s="6">
        <f>Summary!F930</f>
        <v>-1524541</v>
      </c>
      <c r="E343" s="7">
        <f>Summary!G930</f>
        <v>102</v>
      </c>
      <c r="F343" s="167">
        <f t="shared" si="16"/>
        <v>186.5376</v>
      </c>
      <c r="G343" s="55">
        <f>Summary!H930</f>
        <v>7.0267033576965332</v>
      </c>
      <c r="H343" s="68">
        <f>Summary!I930</f>
        <v>520.59832763671875</v>
      </c>
      <c r="I343" s="68">
        <f t="shared" si="17"/>
        <v>236.13923662939453</v>
      </c>
      <c r="J343" s="14">
        <f>Summary!J930</f>
        <v>36</v>
      </c>
      <c r="K343" s="68">
        <f>Summary!K930</f>
        <v>614.93365478515625</v>
      </c>
      <c r="L343" s="68">
        <f t="shared" si="18"/>
        <v>278.92898634130859</v>
      </c>
      <c r="M343" s="14">
        <f>Summary!L930</f>
        <v>70</v>
      </c>
      <c r="N343" s="68">
        <f>Summary!M930</f>
        <v>0</v>
      </c>
      <c r="O343" s="69">
        <f>Summary!N930</f>
        <v>10</v>
      </c>
      <c r="P343" s="15">
        <f>Summary!O930</f>
        <v>0</v>
      </c>
    </row>
    <row r="344" spans="1:16" x14ac:dyDescent="0.2">
      <c r="A344" s="154">
        <f>IF(Summary!P931=1, Summary!A931,CONCATENATE((Summary!A931), "*"))</f>
        <v>4355</v>
      </c>
      <c r="B344" s="9">
        <f>Summary!D931</f>
        <v>43280</v>
      </c>
      <c r="C344" s="6">
        <f>Summary!E931</f>
        <v>584998</v>
      </c>
      <c r="D344" s="6">
        <f>Summary!F931</f>
        <v>-1530423</v>
      </c>
      <c r="E344" s="7">
        <f>Summary!G931</f>
        <v>90</v>
      </c>
      <c r="F344" s="167">
        <f t="shared" si="16"/>
        <v>164.59199999999998</v>
      </c>
      <c r="G344" s="55">
        <f>Summary!H931</f>
        <v>6.9564366340637207</v>
      </c>
      <c r="H344" s="68">
        <f>Summary!I931</f>
        <v>1175.291748046875</v>
      </c>
      <c r="I344" s="68">
        <f t="shared" si="17"/>
        <v>533.10293458007811</v>
      </c>
      <c r="J344" s="14">
        <f>Summary!J931</f>
        <v>61</v>
      </c>
      <c r="K344" s="68">
        <f>Summary!K931</f>
        <v>323.62969970703125</v>
      </c>
      <c r="L344" s="68">
        <f t="shared" si="18"/>
        <v>146.79584274951171</v>
      </c>
      <c r="M344" s="14">
        <f>Summary!L931</f>
        <v>44</v>
      </c>
      <c r="N344" s="68">
        <f>Summary!M931</f>
        <v>0</v>
      </c>
      <c r="O344" s="69">
        <f>Summary!N931</f>
        <v>9.9</v>
      </c>
      <c r="P344" s="15">
        <f>Summary!O931</f>
        <v>0</v>
      </c>
    </row>
    <row r="345" spans="1:16" x14ac:dyDescent="0.2">
      <c r="A345" s="154">
        <f>IF(Summary!P932=1, Summary!A932,CONCATENATE((Summary!A932), "*"))</f>
        <v>4356</v>
      </c>
      <c r="B345" s="9">
        <f>Summary!D932</f>
        <v>43341</v>
      </c>
      <c r="C345" s="6">
        <f>Summary!E932</f>
        <v>585975</v>
      </c>
      <c r="D345" s="6">
        <f>Summary!F932</f>
        <v>-1514808</v>
      </c>
      <c r="E345" s="7">
        <f>Summary!G932</f>
        <v>72</v>
      </c>
      <c r="F345" s="167">
        <f t="shared" si="16"/>
        <v>131.67359999999999</v>
      </c>
      <c r="G345" s="55">
        <f>Summary!H932</f>
        <v>6.9564361572265625</v>
      </c>
      <c r="H345" s="68">
        <f>Summary!I932</f>
        <v>1116.2646484375</v>
      </c>
      <c r="I345" s="68">
        <f t="shared" si="17"/>
        <v>506.32871441406252</v>
      </c>
      <c r="J345" s="14">
        <f>Summary!J932</f>
        <v>53</v>
      </c>
      <c r="K345" s="68">
        <f>Summary!K932</f>
        <v>431.22317504882812</v>
      </c>
      <c r="L345" s="68">
        <f t="shared" si="18"/>
        <v>195.59938241674806</v>
      </c>
      <c r="M345" s="14">
        <f>Summary!L932</f>
        <v>60</v>
      </c>
      <c r="N345" s="68">
        <f>Summary!M932</f>
        <v>0</v>
      </c>
      <c r="O345" s="69">
        <f>Summary!N932</f>
        <v>0</v>
      </c>
      <c r="P345" s="15">
        <f>Summary!O932</f>
        <v>0</v>
      </c>
    </row>
    <row r="346" spans="1:16" x14ac:dyDescent="0.2">
      <c r="A346" s="154">
        <f>IF(Summary!P933=1, Summary!A933,CONCATENATE((Summary!A933), "*"))</f>
        <v>4357</v>
      </c>
      <c r="B346" s="9">
        <f>Summary!D933</f>
        <v>43341</v>
      </c>
      <c r="C346" s="6">
        <f>Summary!E933</f>
        <v>585976</v>
      </c>
      <c r="D346" s="6">
        <f>Summary!F933</f>
        <v>-1520693</v>
      </c>
      <c r="E346" s="7">
        <f>Summary!G933</f>
        <v>71</v>
      </c>
      <c r="F346" s="167">
        <f t="shared" si="16"/>
        <v>129.84479999999999</v>
      </c>
      <c r="G346" s="55">
        <f>Summary!H933</f>
        <v>7.0267033576965332</v>
      </c>
      <c r="H346" s="68">
        <f>Summary!I933</f>
        <v>1753.2271728515625</v>
      </c>
      <c r="I346" s="68">
        <f t="shared" si="17"/>
        <v>795.24981978808592</v>
      </c>
      <c r="J346" s="14">
        <f>Summary!J933</f>
        <v>68</v>
      </c>
      <c r="K346" s="68">
        <f>Summary!K933</f>
        <v>582.8348388671875</v>
      </c>
      <c r="L346" s="68">
        <f t="shared" si="18"/>
        <v>264.3692202314453</v>
      </c>
      <c r="M346" s="14">
        <f>Summary!L933</f>
        <v>77</v>
      </c>
      <c r="N346" s="68">
        <f>Summary!M933</f>
        <v>0</v>
      </c>
      <c r="O346" s="69">
        <f>Summary!N933</f>
        <v>50</v>
      </c>
      <c r="P346" s="15">
        <f>Summary!O933</f>
        <v>0</v>
      </c>
    </row>
    <row r="347" spans="1:16" x14ac:dyDescent="0.2">
      <c r="A347" s="154">
        <f>IF(Summary!P934=1, Summary!A934,CONCATENATE((Summary!A934), "*"))</f>
        <v>4358</v>
      </c>
      <c r="B347" s="9">
        <f>Summary!D934</f>
        <v>43298</v>
      </c>
      <c r="C347" s="6">
        <f>Summary!E934</f>
        <v>585987</v>
      </c>
      <c r="D347" s="6">
        <f>Summary!F934</f>
        <v>-1522729</v>
      </c>
      <c r="E347" s="7">
        <f>Summary!G934</f>
        <v>80</v>
      </c>
      <c r="F347" s="167">
        <f t="shared" si="16"/>
        <v>146.304</v>
      </c>
      <c r="G347" s="55">
        <f>Summary!H934</f>
        <v>6.88616943359375</v>
      </c>
      <c r="H347" s="68">
        <f>Summary!I934</f>
        <v>117.998046875</v>
      </c>
      <c r="I347" s="68">
        <f t="shared" si="17"/>
        <v>53.522970078124999</v>
      </c>
      <c r="J347" s="14">
        <f>Summary!J934</f>
        <v>8</v>
      </c>
      <c r="K347" s="68">
        <f>Summary!K934</f>
        <v>63.254035949707031</v>
      </c>
      <c r="L347" s="68">
        <f t="shared" si="18"/>
        <v>28.691524674499512</v>
      </c>
      <c r="M347" s="14">
        <f>Summary!L934</f>
        <v>9</v>
      </c>
      <c r="N347" s="68">
        <f>Summary!M934</f>
        <v>29.4</v>
      </c>
      <c r="O347" s="69">
        <f>Summary!N934</f>
        <v>0</v>
      </c>
      <c r="P347" s="15">
        <f>Summary!O934</f>
        <v>0</v>
      </c>
    </row>
    <row r="348" spans="1:16" x14ac:dyDescent="0.2">
      <c r="A348" s="154">
        <f>IF(Summary!P935=1, Summary!A935,CONCATENATE((Summary!A935), "*"))</f>
        <v>4359</v>
      </c>
      <c r="B348" s="9">
        <f>Summary!D935</f>
        <v>43298</v>
      </c>
      <c r="C348" s="6">
        <f>Summary!E935</f>
        <v>590002</v>
      </c>
      <c r="D348" s="6">
        <f>Summary!F935</f>
        <v>-1524627</v>
      </c>
      <c r="E348" s="7">
        <f>Summary!G935</f>
        <v>92</v>
      </c>
      <c r="F348" s="167">
        <f t="shared" si="16"/>
        <v>168.24959999999999</v>
      </c>
      <c r="G348" s="55">
        <f>Summary!H935</f>
        <v>6.9564361572265625</v>
      </c>
      <c r="H348" s="68">
        <f>Summary!I935</f>
        <v>1501.4664306640625</v>
      </c>
      <c r="I348" s="68">
        <f t="shared" si="17"/>
        <v>681.05316121777344</v>
      </c>
      <c r="J348" s="14">
        <f>Summary!J935</f>
        <v>90</v>
      </c>
      <c r="K348" s="68">
        <f>Summary!K935</f>
        <v>568.22528076171875</v>
      </c>
      <c r="L348" s="68">
        <f t="shared" si="18"/>
        <v>257.74244155126951</v>
      </c>
      <c r="M348" s="14">
        <f>Summary!L935</f>
        <v>63</v>
      </c>
      <c r="N348" s="68">
        <f>Summary!M935</f>
        <v>9.9</v>
      </c>
      <c r="O348" s="69">
        <f>Summary!N935</f>
        <v>64.349999999999994</v>
      </c>
      <c r="P348" s="15">
        <f>Summary!O935</f>
        <v>0</v>
      </c>
    </row>
    <row r="349" spans="1:16" x14ac:dyDescent="0.2">
      <c r="A349" s="154">
        <f>IF(Summary!P936=1, Summary!A936,CONCATENATE((Summary!A936), "*"))</f>
        <v>4360</v>
      </c>
      <c r="B349" s="9">
        <f>Summary!D936</f>
        <v>43296</v>
      </c>
      <c r="C349" s="6">
        <f>Summary!E936</f>
        <v>590002</v>
      </c>
      <c r="D349" s="6">
        <f>Summary!F936</f>
        <v>-1530528</v>
      </c>
      <c r="E349" s="7">
        <f>Summary!G936</f>
        <v>84</v>
      </c>
      <c r="F349" s="167">
        <f t="shared" si="16"/>
        <v>153.61920000000001</v>
      </c>
      <c r="G349" s="55">
        <f>Summary!H936</f>
        <v>6.88616943359375</v>
      </c>
      <c r="H349" s="68">
        <f>Summary!I936</f>
        <v>1486.5206298828125</v>
      </c>
      <c r="I349" s="68">
        <f t="shared" si="17"/>
        <v>674.27386554980467</v>
      </c>
      <c r="J349" s="14">
        <f>Summary!J936</f>
        <v>66</v>
      </c>
      <c r="K349" s="68">
        <f>Summary!K936</f>
        <v>216.77688598632812</v>
      </c>
      <c r="L349" s="68">
        <f t="shared" si="18"/>
        <v>98.328261268310541</v>
      </c>
      <c r="M349" s="14">
        <f>Summary!L936</f>
        <v>31</v>
      </c>
      <c r="N349" s="68">
        <f>Summary!M936</f>
        <v>0</v>
      </c>
      <c r="O349" s="69">
        <f>Summary!N936</f>
        <v>78.400000000000006</v>
      </c>
      <c r="P349" s="15">
        <f>Summary!O936</f>
        <v>0</v>
      </c>
    </row>
    <row r="350" spans="1:16" x14ac:dyDescent="0.2">
      <c r="A350" s="154">
        <f>IF(Summary!P937=1, Summary!A937,CONCATENATE((Summary!A937), "*"))</f>
        <v>4361</v>
      </c>
      <c r="B350" s="9">
        <f>Summary!D937</f>
        <v>43341</v>
      </c>
      <c r="C350" s="6">
        <f>Summary!E937</f>
        <v>591009</v>
      </c>
      <c r="D350" s="6">
        <f>Summary!F937</f>
        <v>-1520795</v>
      </c>
      <c r="E350" s="7">
        <f>Summary!G937</f>
        <v>77</v>
      </c>
      <c r="F350" s="167">
        <f t="shared" si="16"/>
        <v>140.8176</v>
      </c>
      <c r="G350" s="55">
        <f>Summary!H937</f>
        <v>7.0969705581665039</v>
      </c>
      <c r="H350" s="68">
        <f>Summary!I937</f>
        <v>386.61587524414062</v>
      </c>
      <c r="I350" s="68">
        <f t="shared" si="17"/>
        <v>175.36586808374022</v>
      </c>
      <c r="J350" s="14">
        <f>Summary!J937</f>
        <v>20</v>
      </c>
      <c r="K350" s="68">
        <f>Summary!K937</f>
        <v>1014.0929565429687</v>
      </c>
      <c r="L350" s="68">
        <f t="shared" si="18"/>
        <v>459.98445234423826</v>
      </c>
      <c r="M350" s="14">
        <f>Summary!L937</f>
        <v>143</v>
      </c>
      <c r="N350" s="68">
        <f>Summary!M937</f>
        <v>0</v>
      </c>
      <c r="O350" s="69">
        <f>Summary!N937</f>
        <v>45.45</v>
      </c>
      <c r="P350" s="15">
        <f>Summary!O937</f>
        <v>0</v>
      </c>
    </row>
    <row r="351" spans="1:16" x14ac:dyDescent="0.2">
      <c r="A351" s="154">
        <f>IF(Summary!P938=1, Summary!A938,CONCATENATE((Summary!A938), "*"))</f>
        <v>4362</v>
      </c>
      <c r="B351" s="9">
        <f>Summary!D938</f>
        <v>43298</v>
      </c>
      <c r="C351" s="6">
        <f>Summary!E938</f>
        <v>591003</v>
      </c>
      <c r="D351" s="6">
        <f>Summary!F938</f>
        <v>-1522735</v>
      </c>
      <c r="E351" s="7">
        <f>Summary!G938</f>
        <v>55</v>
      </c>
      <c r="F351" s="167">
        <f t="shared" si="16"/>
        <v>100.584</v>
      </c>
      <c r="G351" s="55">
        <f>Summary!H938</f>
        <v>6.88616943359375</v>
      </c>
      <c r="H351" s="68">
        <f>Summary!I938</f>
        <v>408.68997192382812</v>
      </c>
      <c r="I351" s="68">
        <f t="shared" si="17"/>
        <v>185.37850174487303</v>
      </c>
      <c r="J351" s="14">
        <f>Summary!J938</f>
        <v>17</v>
      </c>
      <c r="K351" s="68">
        <f>Summary!K938</f>
        <v>234.37506103515625</v>
      </c>
      <c r="L351" s="68">
        <f t="shared" si="18"/>
        <v>106.3106526850586</v>
      </c>
      <c r="M351" s="14">
        <f>Summary!L938</f>
        <v>39</v>
      </c>
      <c r="N351" s="68">
        <f>Summary!M938</f>
        <v>0</v>
      </c>
      <c r="O351" s="69">
        <f>Summary!N938</f>
        <v>14.7</v>
      </c>
      <c r="P351" s="15">
        <f>Summary!O938</f>
        <v>0</v>
      </c>
    </row>
    <row r="352" spans="1:16" x14ac:dyDescent="0.2">
      <c r="A352" s="154">
        <f>IF(Summary!P939=1, Summary!A939,CONCATENATE((Summary!A939), "*"))</f>
        <v>4363</v>
      </c>
      <c r="B352" s="9">
        <f>Summary!D939</f>
        <v>43297</v>
      </c>
      <c r="C352" s="6">
        <f>Summary!E939</f>
        <v>591018</v>
      </c>
      <c r="D352" s="6">
        <f>Summary!F939</f>
        <v>-1524707</v>
      </c>
      <c r="E352" s="7">
        <f>Summary!G939</f>
        <v>73</v>
      </c>
      <c r="F352" s="167">
        <f t="shared" si="16"/>
        <v>133.50239999999999</v>
      </c>
      <c r="G352" s="55">
        <f>Summary!H939</f>
        <v>6.9564361572265625</v>
      </c>
      <c r="H352" s="68">
        <f>Summary!I939</f>
        <v>418.0745849609375</v>
      </c>
      <c r="I352" s="68">
        <f t="shared" si="17"/>
        <v>189.63528714160157</v>
      </c>
      <c r="J352" s="14">
        <f>Summary!J939</f>
        <v>21</v>
      </c>
      <c r="K352" s="68">
        <f>Summary!K939</f>
        <v>285.60934448242187</v>
      </c>
      <c r="L352" s="68">
        <f t="shared" si="18"/>
        <v>129.5501137824707</v>
      </c>
      <c r="M352" s="14">
        <f>Summary!L939</f>
        <v>37</v>
      </c>
      <c r="N352" s="68">
        <f>Summary!M939</f>
        <v>0</v>
      </c>
      <c r="O352" s="69">
        <f>Summary!N939</f>
        <v>23.1</v>
      </c>
      <c r="P352" s="15">
        <f>Summary!O939</f>
        <v>0</v>
      </c>
    </row>
    <row r="353" spans="1:17" x14ac:dyDescent="0.2">
      <c r="A353" s="154">
        <f>IF(Summary!P940=1, Summary!A940,CONCATENATE((Summary!A940), "*"))</f>
        <v>4364</v>
      </c>
      <c r="B353" s="9">
        <f>Summary!D940</f>
        <v>43296</v>
      </c>
      <c r="C353" s="6">
        <f>Summary!E940</f>
        <v>591001</v>
      </c>
      <c r="D353" s="6">
        <f>Summary!F940</f>
        <v>-1530625</v>
      </c>
      <c r="E353" s="7">
        <f>Summary!G940</f>
        <v>46</v>
      </c>
      <c r="F353" s="167">
        <f t="shared" si="16"/>
        <v>84.124799999999993</v>
      </c>
      <c r="G353" s="55">
        <f>Summary!H940</f>
        <v>6.9564361572265625</v>
      </c>
      <c r="H353" s="68">
        <f>Summary!I940</f>
        <v>863.72698974609375</v>
      </c>
      <c r="I353" s="68">
        <f t="shared" si="17"/>
        <v>391.77965273291017</v>
      </c>
      <c r="J353" s="14">
        <f>Summary!J940</f>
        <v>24</v>
      </c>
      <c r="K353" s="68">
        <f>Summary!K940</f>
        <v>242.73370361328125</v>
      </c>
      <c r="L353" s="68">
        <f t="shared" si="18"/>
        <v>110.10206608935546</v>
      </c>
      <c r="M353" s="14">
        <f>Summary!L940</f>
        <v>38</v>
      </c>
      <c r="N353" s="68">
        <f>Summary!M940</f>
        <v>0</v>
      </c>
      <c r="O353" s="69">
        <f>Summary!N940</f>
        <v>19.8</v>
      </c>
      <c r="P353" s="15">
        <f>Summary!O940</f>
        <v>0</v>
      </c>
    </row>
    <row r="354" spans="1:17" x14ac:dyDescent="0.2">
      <c r="A354" s="154">
        <f>IF(Summary!P941=1, Summary!A941,CONCATENATE((Summary!A941), "*"))</f>
        <v>4365</v>
      </c>
      <c r="B354" s="9">
        <f>Summary!D941</f>
        <v>43296</v>
      </c>
      <c r="C354" s="6">
        <f>Summary!E941</f>
        <v>591002</v>
      </c>
      <c r="D354" s="6">
        <f>Summary!F941</f>
        <v>-1532604</v>
      </c>
      <c r="E354" s="7">
        <f>Summary!G941</f>
        <v>20</v>
      </c>
      <c r="F354" s="167">
        <f t="shared" si="16"/>
        <v>36.576000000000001</v>
      </c>
      <c r="G354" s="55">
        <f>Summary!H941</f>
        <v>6.9564366340637207</v>
      </c>
      <c r="H354" s="68">
        <f>Summary!I941</f>
        <v>870.88519287109375</v>
      </c>
      <c r="I354" s="68">
        <f t="shared" si="17"/>
        <v>395.02655640478514</v>
      </c>
      <c r="J354" s="14">
        <f>Summary!J941</f>
        <v>30</v>
      </c>
      <c r="K354" s="68">
        <f>Summary!K941</f>
        <v>75.243927001953125</v>
      </c>
      <c r="L354" s="68">
        <f t="shared" si="18"/>
        <v>34.130043336669921</v>
      </c>
      <c r="M354" s="14">
        <f>Summary!L941</f>
        <v>11</v>
      </c>
      <c r="N354" s="68">
        <f>Summary!M941</f>
        <v>0</v>
      </c>
      <c r="O354" s="69">
        <f>Summary!N941</f>
        <v>4.95</v>
      </c>
      <c r="P354" s="15">
        <f>Summary!O941</f>
        <v>0</v>
      </c>
    </row>
    <row r="355" spans="1:17" x14ac:dyDescent="0.2">
      <c r="A355" s="154">
        <f>IF(Summary!P942=1, Summary!A942,CONCATENATE((Summary!A942), "*"))</f>
        <v>4366</v>
      </c>
      <c r="B355" s="9">
        <f>Summary!D942</f>
        <v>43343</v>
      </c>
      <c r="C355" s="6">
        <f>Summary!E942</f>
        <v>592033</v>
      </c>
      <c r="D355" s="6">
        <f>Summary!F942</f>
        <v>-1521099</v>
      </c>
      <c r="E355" s="7">
        <f>Summary!G942</f>
        <v>38</v>
      </c>
      <c r="F355" s="167">
        <f t="shared" si="16"/>
        <v>69.494399999999999</v>
      </c>
      <c r="G355" s="55">
        <f>Summary!H942</f>
        <v>6.9564361572265625</v>
      </c>
      <c r="H355" s="68">
        <f>Summary!I942</f>
        <v>590.72686767578125</v>
      </c>
      <c r="I355" s="68">
        <f t="shared" si="17"/>
        <v>267.94898136279295</v>
      </c>
      <c r="J355" s="14">
        <f>Summary!J942</f>
        <v>28</v>
      </c>
      <c r="K355" s="68">
        <f>Summary!K942</f>
        <v>438.88897705078125</v>
      </c>
      <c r="L355" s="68">
        <f t="shared" si="18"/>
        <v>199.07652887841797</v>
      </c>
      <c r="M355" s="14">
        <f>Summary!L942</f>
        <v>66</v>
      </c>
      <c r="N355" s="68">
        <f>Summary!M942</f>
        <v>0</v>
      </c>
      <c r="O355" s="69">
        <f>Summary!N942</f>
        <v>0</v>
      </c>
      <c r="P355" s="15">
        <f>Summary!O942</f>
        <v>0</v>
      </c>
    </row>
    <row r="356" spans="1:17" x14ac:dyDescent="0.2">
      <c r="A356" s="154">
        <f>IF(Summary!P943=1, Summary!A943,CONCATENATE((Summary!A943), "*"))</f>
        <v>4367</v>
      </c>
      <c r="B356" s="9">
        <f>Summary!D943</f>
        <v>43299</v>
      </c>
      <c r="C356" s="6">
        <f>Summary!E943</f>
        <v>591998</v>
      </c>
      <c r="D356" s="6">
        <f>Summary!F943</f>
        <v>-1522751</v>
      </c>
      <c r="E356" s="7">
        <f>Summary!G943</f>
        <v>42</v>
      </c>
      <c r="F356" s="167">
        <f t="shared" si="16"/>
        <v>76.809600000000003</v>
      </c>
      <c r="G356" s="55">
        <f>Summary!H943</f>
        <v>6.9564361572265625</v>
      </c>
      <c r="H356" s="68">
        <f>Summary!I943</f>
        <v>380.1024169921875</v>
      </c>
      <c r="I356" s="68">
        <f t="shared" si="17"/>
        <v>172.4114155283203</v>
      </c>
      <c r="J356" s="14">
        <f>Summary!J943</f>
        <v>13</v>
      </c>
      <c r="K356" s="68">
        <f>Summary!K943</f>
        <v>182.08415222167969</v>
      </c>
      <c r="L356" s="68">
        <f t="shared" si="18"/>
        <v>82.591914774536136</v>
      </c>
      <c r="M356" s="14">
        <f>Summary!L943</f>
        <v>26</v>
      </c>
      <c r="N356" s="68">
        <f>Summary!M943</f>
        <v>0</v>
      </c>
      <c r="O356" s="69">
        <f>Summary!N943</f>
        <v>29.7</v>
      </c>
      <c r="P356" s="15">
        <f>Summary!O943</f>
        <v>0</v>
      </c>
    </row>
    <row r="357" spans="1:17" x14ac:dyDescent="0.2">
      <c r="A357" s="154">
        <f>IF(Summary!P944=1, Summary!A944,CONCATENATE((Summary!A944), "*"))</f>
        <v>4368</v>
      </c>
      <c r="B357" s="9">
        <f>Summary!D944</f>
        <v>43297</v>
      </c>
      <c r="C357" s="6">
        <f>Summary!E944</f>
        <v>591980</v>
      </c>
      <c r="D357" s="6">
        <f>Summary!F944</f>
        <v>-1524803</v>
      </c>
      <c r="E357" s="7">
        <f>Summary!G944</f>
        <v>44</v>
      </c>
      <c r="F357" s="167">
        <f t="shared" si="16"/>
        <v>80.467200000000005</v>
      </c>
      <c r="G357" s="55">
        <f>Summary!H944</f>
        <v>6.88616943359375</v>
      </c>
      <c r="H357" s="68">
        <f>Summary!I944</f>
        <v>212.78871154785156</v>
      </c>
      <c r="I357" s="68">
        <f t="shared" si="17"/>
        <v>96.519257248413084</v>
      </c>
      <c r="J357" s="14">
        <f>Summary!J944</f>
        <v>11</v>
      </c>
      <c r="K357" s="68">
        <f>Summary!K944</f>
        <v>307.3826904296875</v>
      </c>
      <c r="L357" s="68">
        <f t="shared" si="18"/>
        <v>139.42632931738282</v>
      </c>
      <c r="M357" s="14">
        <f>Summary!L944</f>
        <v>46</v>
      </c>
      <c r="N357" s="68">
        <f>Summary!M944</f>
        <v>0</v>
      </c>
      <c r="O357" s="69">
        <f>Summary!N944</f>
        <v>0</v>
      </c>
      <c r="P357" s="15">
        <f>Summary!O944</f>
        <v>0</v>
      </c>
    </row>
    <row r="358" spans="1:17" x14ac:dyDescent="0.2">
      <c r="A358" s="154">
        <f>IF(Summary!P945=1, Summary!A945,CONCATENATE((Summary!A945), "*"))</f>
        <v>4369</v>
      </c>
      <c r="B358" s="9">
        <f>Summary!D945</f>
        <v>43297</v>
      </c>
      <c r="C358" s="6">
        <f>Summary!E945</f>
        <v>591991</v>
      </c>
      <c r="D358" s="6">
        <f>Summary!F945</f>
        <v>-1530811</v>
      </c>
      <c r="E358" s="7">
        <f>Summary!G945</f>
        <v>29</v>
      </c>
      <c r="F358" s="167">
        <f t="shared" si="16"/>
        <v>53.035199999999996</v>
      </c>
      <c r="G358" s="55">
        <f>Summary!H945</f>
        <v>6.9564361572265625</v>
      </c>
      <c r="H358" s="68">
        <f>Summary!I945</f>
        <v>299.46612548828125</v>
      </c>
      <c r="I358" s="68">
        <f t="shared" si="17"/>
        <v>135.83543879248046</v>
      </c>
      <c r="J358" s="14">
        <f>Summary!J945</f>
        <v>14</v>
      </c>
      <c r="K358" s="68">
        <f>Summary!K945</f>
        <v>52.419422149658203</v>
      </c>
      <c r="L358" s="68">
        <f t="shared" si="18"/>
        <v>23.777030531707762</v>
      </c>
      <c r="M358" s="14">
        <f>Summary!L945</f>
        <v>8</v>
      </c>
      <c r="N358" s="68">
        <f>Summary!M945</f>
        <v>0</v>
      </c>
      <c r="O358" s="69">
        <f>Summary!N945</f>
        <v>0</v>
      </c>
      <c r="P358" s="15">
        <f>Summary!O945</f>
        <v>0</v>
      </c>
    </row>
    <row r="359" spans="1:17" x14ac:dyDescent="0.2">
      <c r="A359" s="155">
        <f>IF(Summary!P946=1, Summary!A946,CONCATENATE((Summary!A946), "*"))</f>
        <v>4370</v>
      </c>
      <c r="B359" s="93">
        <f>Summary!D946</f>
        <v>43344</v>
      </c>
      <c r="C359" s="94">
        <f>Summary!E946</f>
        <v>593062</v>
      </c>
      <c r="D359" s="94">
        <f>Summary!F946</f>
        <v>-1515003</v>
      </c>
      <c r="E359" s="47">
        <f>Summary!G946</f>
        <v>39</v>
      </c>
      <c r="F359" s="168">
        <f t="shared" si="16"/>
        <v>71.3232</v>
      </c>
      <c r="G359" s="95">
        <f>Summary!H946</f>
        <v>7.0267038345336914</v>
      </c>
      <c r="H359" s="98">
        <f>Summary!I946</f>
        <v>260.60601806640625</v>
      </c>
      <c r="I359" s="98">
        <f t="shared" si="17"/>
        <v>118.20880494677735</v>
      </c>
      <c r="J359" s="97">
        <f>Summary!J946</f>
        <v>12</v>
      </c>
      <c r="K359" s="98">
        <f>Summary!K946</f>
        <v>163.10464477539062</v>
      </c>
      <c r="L359" s="98">
        <f t="shared" si="18"/>
        <v>73.98296203295898</v>
      </c>
      <c r="M359" s="97">
        <f>Summary!L946</f>
        <v>21</v>
      </c>
      <c r="N359" s="98">
        <f>Summary!M946</f>
        <v>5</v>
      </c>
      <c r="O359" s="99">
        <f>Summary!N946</f>
        <v>5</v>
      </c>
      <c r="P359" s="100">
        <f>Summary!O946</f>
        <v>0</v>
      </c>
    </row>
    <row r="360" spans="1:17" x14ac:dyDescent="0.2">
      <c r="A360" s="154">
        <f>IF(Summary!P947=1, Summary!A947,CONCATENATE((Summary!A947), "*"))</f>
        <v>4371</v>
      </c>
      <c r="B360" s="9">
        <f>Summary!D947</f>
        <v>43343</v>
      </c>
      <c r="C360" s="6">
        <f>Summary!E947</f>
        <v>592998</v>
      </c>
      <c r="D360" s="6">
        <f>Summary!F947</f>
        <v>-1520929</v>
      </c>
      <c r="E360" s="7">
        <f>Summary!G947</f>
        <v>23</v>
      </c>
      <c r="F360" s="167">
        <f t="shared" si="16"/>
        <v>42.062399999999997</v>
      </c>
      <c r="G360" s="55">
        <f>Summary!H947</f>
        <v>7.0969705581665039</v>
      </c>
      <c r="H360" s="68">
        <f>Summary!I947</f>
        <v>276.06118774414062</v>
      </c>
      <c r="I360" s="68">
        <f t="shared" si="17"/>
        <v>125.21914627124023</v>
      </c>
      <c r="J360" s="14">
        <f>Summary!J947</f>
        <v>14</v>
      </c>
      <c r="K360" s="68">
        <f>Summary!K947</f>
        <v>318.96710205078125</v>
      </c>
      <c r="L360" s="68">
        <f t="shared" si="18"/>
        <v>144.68092575341797</v>
      </c>
      <c r="M360" s="14">
        <f>Summary!L947</f>
        <v>44</v>
      </c>
      <c r="N360" s="68">
        <f>Summary!M947</f>
        <v>0</v>
      </c>
      <c r="O360" s="69">
        <f>Summary!N947</f>
        <v>0</v>
      </c>
      <c r="P360" s="15">
        <f>Summary!O947</f>
        <v>0</v>
      </c>
    </row>
    <row r="361" spans="1:17" x14ac:dyDescent="0.2">
      <c r="A361" s="154">
        <f>IF(Summary!P948=1, Summary!A948,CONCATENATE((Summary!A948), "*"))</f>
        <v>4372</v>
      </c>
      <c r="B361" s="9">
        <f>Summary!D948</f>
        <v>43343</v>
      </c>
      <c r="C361" s="6">
        <f>Summary!E948</f>
        <v>592976</v>
      </c>
      <c r="D361" s="6">
        <f>Summary!F948</f>
        <v>-1522894</v>
      </c>
      <c r="E361" s="7">
        <f>Summary!G948</f>
        <v>30</v>
      </c>
      <c r="F361" s="167">
        <f t="shared" si="16"/>
        <v>54.863999999999997</v>
      </c>
      <c r="G361" s="55">
        <f>Summary!H948</f>
        <v>7.0267038345336914</v>
      </c>
      <c r="H361" s="68">
        <f>Summary!I948</f>
        <v>273.39715576171875</v>
      </c>
      <c r="I361" s="68">
        <f t="shared" si="17"/>
        <v>124.01076267626954</v>
      </c>
      <c r="J361" s="14">
        <f>Summary!J948</f>
        <v>9</v>
      </c>
      <c r="K361" s="68">
        <f>Summary!K948</f>
        <v>257.05838012695312</v>
      </c>
      <c r="L361" s="68">
        <f t="shared" si="18"/>
        <v>116.59962475854492</v>
      </c>
      <c r="M361" s="14">
        <f>Summary!L948</f>
        <v>36</v>
      </c>
      <c r="N361" s="68">
        <f>Summary!M948</f>
        <v>0</v>
      </c>
      <c r="O361" s="69">
        <f>Summary!N948</f>
        <v>0</v>
      </c>
      <c r="P361" s="15">
        <f>Summary!O948</f>
        <v>0</v>
      </c>
    </row>
    <row r="362" spans="1:17" x14ac:dyDescent="0.2">
      <c r="A362" s="154">
        <f>IF(Summary!P949=1, Summary!A949,CONCATENATE((Summary!A949), "*"))</f>
        <v>4373</v>
      </c>
      <c r="B362" s="9">
        <f>Summary!D949</f>
        <v>43299</v>
      </c>
      <c r="C362" s="6">
        <f>Summary!E949</f>
        <v>592995</v>
      </c>
      <c r="D362" s="6">
        <f>Summary!F949</f>
        <v>-1524901</v>
      </c>
      <c r="E362" s="7">
        <f>Summary!G949</f>
        <v>27</v>
      </c>
      <c r="F362" s="167">
        <f t="shared" si="16"/>
        <v>49.377600000000001</v>
      </c>
      <c r="G362" s="55">
        <f>Summary!H949</f>
        <v>6.9564361572265625</v>
      </c>
      <c r="H362" s="68">
        <f>Summary!I949</f>
        <v>390.19940185546875</v>
      </c>
      <c r="I362" s="68">
        <f t="shared" si="17"/>
        <v>176.99132708642577</v>
      </c>
      <c r="J362" s="14">
        <f>Summary!J949</f>
        <v>15</v>
      </c>
      <c r="K362" s="68">
        <f>Summary!K949</f>
        <v>60.015281677246094</v>
      </c>
      <c r="L362" s="68">
        <f t="shared" si="18"/>
        <v>27.222451646545409</v>
      </c>
      <c r="M362" s="14">
        <f>Summary!L949</f>
        <v>9</v>
      </c>
      <c r="N362" s="68">
        <f>Summary!M949</f>
        <v>0</v>
      </c>
      <c r="O362" s="69">
        <f>Summary!N949</f>
        <v>0</v>
      </c>
      <c r="P362" s="15">
        <f>Summary!O949</f>
        <v>0</v>
      </c>
    </row>
    <row r="363" spans="1:17" x14ac:dyDescent="0.2">
      <c r="A363" s="154">
        <f>IF(Summary!P950=1, Summary!A950,CONCATENATE((Summary!A950), "*"))</f>
        <v>4374</v>
      </c>
      <c r="B363" s="9">
        <f>Summary!D950</f>
        <v>43300</v>
      </c>
      <c r="C363" s="6">
        <f>Summary!E950</f>
        <v>594006</v>
      </c>
      <c r="D363" s="6">
        <f>Summary!F950</f>
        <v>-1523083</v>
      </c>
      <c r="E363" s="7">
        <f>Summary!G950</f>
        <v>42</v>
      </c>
      <c r="F363" s="167">
        <f t="shared" si="16"/>
        <v>76.809600000000003</v>
      </c>
      <c r="G363" s="55">
        <f>Summary!H950</f>
        <v>7.0267033576965332</v>
      </c>
      <c r="H363" s="68">
        <f>Summary!I950</f>
        <v>829.818603515625</v>
      </c>
      <c r="I363" s="68">
        <f t="shared" si="17"/>
        <v>376.39908000585939</v>
      </c>
      <c r="J363" s="14">
        <f>Summary!J950</f>
        <v>29</v>
      </c>
      <c r="K363" s="68">
        <f>Summary!K950</f>
        <v>64.039718627929687</v>
      </c>
      <c r="L363" s="68">
        <f t="shared" si="18"/>
        <v>29.047904051879883</v>
      </c>
      <c r="M363" s="14">
        <f>Summary!L950</f>
        <v>9</v>
      </c>
      <c r="N363" s="68">
        <f>Summary!M950</f>
        <v>0</v>
      </c>
      <c r="O363" s="69">
        <f>Summary!N950</f>
        <v>10</v>
      </c>
      <c r="P363" s="15">
        <f>Summary!O950</f>
        <v>0</v>
      </c>
    </row>
    <row r="364" spans="1:17" x14ac:dyDescent="0.2">
      <c r="A364" s="154">
        <f>IF(Summary!P951=1, Summary!A951,CONCATENATE((Summary!A951), "*"))</f>
        <v>4375</v>
      </c>
      <c r="B364" s="9">
        <f>Summary!D951</f>
        <v>43300</v>
      </c>
      <c r="C364" s="6">
        <f>Summary!E951</f>
        <v>595004</v>
      </c>
      <c r="D364" s="6">
        <f>Summary!F951</f>
        <v>-1521118</v>
      </c>
      <c r="E364" s="7">
        <f>Summary!G951</f>
        <v>28</v>
      </c>
      <c r="F364" s="167">
        <f t="shared" si="16"/>
        <v>51.206400000000002</v>
      </c>
      <c r="G364" s="55">
        <f>Summary!H951</f>
        <v>6.9564361572265625</v>
      </c>
      <c r="H364" s="68">
        <f>Summary!I951</f>
        <v>667.2159423828125</v>
      </c>
      <c r="I364" s="68">
        <f t="shared" si="17"/>
        <v>302.6438137373047</v>
      </c>
      <c r="J364" s="14">
        <f>Summary!J951</f>
        <v>29</v>
      </c>
      <c r="K364" s="68">
        <f>Summary!K951</f>
        <v>403.62884521484375</v>
      </c>
      <c r="L364" s="68">
        <f t="shared" si="18"/>
        <v>183.0828151586914</v>
      </c>
      <c r="M364" s="14">
        <f>Summary!L951</f>
        <v>53</v>
      </c>
      <c r="N364" s="68">
        <f>Summary!M951</f>
        <v>0</v>
      </c>
      <c r="O364" s="69">
        <f>Summary!N951</f>
        <v>0</v>
      </c>
      <c r="P364" s="15">
        <f>Summary!O951</f>
        <v>0</v>
      </c>
    </row>
    <row r="365" spans="1:17" x14ac:dyDescent="0.2">
      <c r="A365" s="82" t="str">
        <f>CONCATENATE(TEXT(COUNT(A3:A364), 0), " Total Effective 3A Stations")</f>
        <v>330 Total Effective 3A Stations</v>
      </c>
      <c r="B365" s="83"/>
      <c r="C365" s="83"/>
      <c r="D365" s="83"/>
      <c r="E365" s="83"/>
      <c r="F365" s="169"/>
      <c r="G365" s="84" t="s">
        <v>36</v>
      </c>
      <c r="H365" s="182">
        <f t="shared" ref="H365:M365" si="19">SUM(H3:H364)</f>
        <v>303696.71071243286</v>
      </c>
      <c r="I365" s="182">
        <f t="shared" si="19"/>
        <v>137754.39840547391</v>
      </c>
      <c r="J365" s="79">
        <f t="shared" si="19"/>
        <v>15186</v>
      </c>
      <c r="K365" s="182">
        <f t="shared" si="19"/>
        <v>109656.69373989105</v>
      </c>
      <c r="L365" s="182">
        <f t="shared" si="19"/>
        <v>49739.399026864659</v>
      </c>
      <c r="M365" s="79">
        <f t="shared" si="19"/>
        <v>13817</v>
      </c>
      <c r="N365" s="85">
        <f xml:space="preserve"> SUMIF(N3:N364,"&gt;0")</f>
        <v>3018.7115107913678</v>
      </c>
      <c r="O365" s="86">
        <f xml:space="preserve"> SUMIF(O3:O364,"&gt;0")</f>
        <v>3204.8474319081893</v>
      </c>
      <c r="P365" s="79">
        <f xml:space="preserve"> SUMIF(P3:P364,"&gt;0")</f>
        <v>1610.0999999999997</v>
      </c>
      <c r="Q365" s="64"/>
    </row>
    <row r="366" spans="1:17" x14ac:dyDescent="0.2">
      <c r="G366" s="65"/>
    </row>
    <row r="367" spans="1:17" x14ac:dyDescent="0.2">
      <c r="G367" s="65"/>
    </row>
    <row r="368" spans="1:17" x14ac:dyDescent="0.2">
      <c r="G368" s="65"/>
    </row>
    <row r="369" spans="7:7" x14ac:dyDescent="0.2">
      <c r="G369" s="65"/>
    </row>
    <row r="370" spans="7:7" x14ac:dyDescent="0.2">
      <c r="G370" s="65"/>
    </row>
    <row r="371" spans="7:7" x14ac:dyDescent="0.2">
      <c r="G371" s="65"/>
    </row>
    <row r="372" spans="7:7" x14ac:dyDescent="0.2">
      <c r="G372" s="65"/>
    </row>
    <row r="373" spans="7:7" x14ac:dyDescent="0.2">
      <c r="G373" s="65"/>
    </row>
    <row r="374" spans="7:7" x14ac:dyDescent="0.2">
      <c r="G374" s="65"/>
    </row>
    <row r="375" spans="7:7" x14ac:dyDescent="0.2">
      <c r="G375" s="65"/>
    </row>
    <row r="376" spans="7:7" x14ac:dyDescent="0.2">
      <c r="G376" s="65"/>
    </row>
    <row r="377" spans="7:7" x14ac:dyDescent="0.2">
      <c r="G377" s="65"/>
    </row>
    <row r="378" spans="7:7" x14ac:dyDescent="0.2">
      <c r="G378" s="65"/>
    </row>
    <row r="379" spans="7:7" x14ac:dyDescent="0.2">
      <c r="G379" s="65"/>
    </row>
    <row r="380" spans="7:7" x14ac:dyDescent="0.2">
      <c r="G380" s="65"/>
    </row>
    <row r="381" spans="7:7" x14ac:dyDescent="0.2">
      <c r="G381" s="65"/>
    </row>
    <row r="382" spans="7:7" x14ac:dyDescent="0.2">
      <c r="G382" s="65"/>
    </row>
    <row r="383" spans="7:7" x14ac:dyDescent="0.2">
      <c r="G383" s="65"/>
    </row>
    <row r="384" spans="7:7" x14ac:dyDescent="0.2">
      <c r="G384" s="65"/>
    </row>
    <row r="385" spans="7:7" x14ac:dyDescent="0.2">
      <c r="G385" s="65"/>
    </row>
    <row r="386" spans="7:7" x14ac:dyDescent="0.2">
      <c r="G386" s="65"/>
    </row>
    <row r="387" spans="7:7" x14ac:dyDescent="0.2">
      <c r="G387" s="65"/>
    </row>
    <row r="388" spans="7:7" x14ac:dyDescent="0.2">
      <c r="G388" s="65"/>
    </row>
    <row r="389" spans="7:7" x14ac:dyDescent="0.2">
      <c r="G389" s="65"/>
    </row>
    <row r="390" spans="7:7" x14ac:dyDescent="0.2">
      <c r="G390" s="65"/>
    </row>
    <row r="391" spans="7:7" x14ac:dyDescent="0.2">
      <c r="G391" s="65"/>
    </row>
    <row r="392" spans="7:7" x14ac:dyDescent="0.2">
      <c r="G392" s="65"/>
    </row>
    <row r="393" spans="7:7" x14ac:dyDescent="0.2">
      <c r="G393" s="65"/>
    </row>
    <row r="394" spans="7:7" x14ac:dyDescent="0.2">
      <c r="G394" s="65"/>
    </row>
    <row r="395" spans="7:7" x14ac:dyDescent="0.2">
      <c r="G395" s="65"/>
    </row>
    <row r="396" spans="7:7" x14ac:dyDescent="0.2">
      <c r="G396" s="65"/>
    </row>
    <row r="397" spans="7:7" x14ac:dyDescent="0.2">
      <c r="G397" s="65"/>
    </row>
    <row r="398" spans="7:7" x14ac:dyDescent="0.2">
      <c r="G398" s="65"/>
    </row>
    <row r="399" spans="7:7" x14ac:dyDescent="0.2">
      <c r="G399" s="65"/>
    </row>
    <row r="400" spans="7:7" x14ac:dyDescent="0.2">
      <c r="G400" s="65"/>
    </row>
    <row r="401" spans="7:7" x14ac:dyDescent="0.2">
      <c r="G401" s="65"/>
    </row>
    <row r="402" spans="7:7" x14ac:dyDescent="0.2">
      <c r="G402" s="65"/>
    </row>
    <row r="403" spans="7:7" x14ac:dyDescent="0.2">
      <c r="G403" s="65"/>
    </row>
    <row r="404" spans="7:7" x14ac:dyDescent="0.2">
      <c r="G404" s="65"/>
    </row>
    <row r="405" spans="7:7" x14ac:dyDescent="0.2">
      <c r="G405" s="65"/>
    </row>
    <row r="406" spans="7:7" x14ac:dyDescent="0.2">
      <c r="G406" s="65"/>
    </row>
    <row r="407" spans="7:7" x14ac:dyDescent="0.2">
      <c r="G407" s="65"/>
    </row>
    <row r="408" spans="7:7" x14ac:dyDescent="0.2">
      <c r="G408" s="65"/>
    </row>
    <row r="409" spans="7:7" x14ac:dyDescent="0.2">
      <c r="G409" s="65"/>
    </row>
    <row r="410" spans="7:7" x14ac:dyDescent="0.2">
      <c r="G410" s="65"/>
    </row>
    <row r="411" spans="7:7" x14ac:dyDescent="0.2">
      <c r="G411" s="65"/>
    </row>
    <row r="412" spans="7:7" x14ac:dyDescent="0.2">
      <c r="G412" s="65"/>
    </row>
    <row r="413" spans="7:7" x14ac:dyDescent="0.2">
      <c r="G413" s="65"/>
    </row>
    <row r="414" spans="7:7" x14ac:dyDescent="0.2">
      <c r="G414" s="65"/>
    </row>
    <row r="415" spans="7:7" x14ac:dyDescent="0.2">
      <c r="G415" s="65"/>
    </row>
    <row r="416" spans="7:7" x14ac:dyDescent="0.2">
      <c r="G416" s="65"/>
    </row>
    <row r="417" spans="7:7" x14ac:dyDescent="0.2">
      <c r="G417" s="65"/>
    </row>
    <row r="418" spans="7:7" x14ac:dyDescent="0.2">
      <c r="G418" s="65"/>
    </row>
    <row r="419" spans="7:7" x14ac:dyDescent="0.2">
      <c r="G419" s="65"/>
    </row>
    <row r="420" spans="7:7" x14ac:dyDescent="0.2">
      <c r="G420" s="65"/>
    </row>
    <row r="421" spans="7:7" x14ac:dyDescent="0.2">
      <c r="G421" s="65"/>
    </row>
    <row r="422" spans="7:7" x14ac:dyDescent="0.2">
      <c r="G422" s="65"/>
    </row>
    <row r="423" spans="7:7" x14ac:dyDescent="0.2">
      <c r="G423" s="65"/>
    </row>
    <row r="424" spans="7:7" x14ac:dyDescent="0.2">
      <c r="G424" s="65"/>
    </row>
    <row r="425" spans="7:7" x14ac:dyDescent="0.2">
      <c r="G425" s="65"/>
    </row>
    <row r="426" spans="7:7" x14ac:dyDescent="0.2">
      <c r="G426" s="65"/>
    </row>
    <row r="427" spans="7:7" x14ac:dyDescent="0.2">
      <c r="G427" s="65"/>
    </row>
    <row r="428" spans="7:7" x14ac:dyDescent="0.2">
      <c r="G428" s="65"/>
    </row>
    <row r="429" spans="7:7" x14ac:dyDescent="0.2">
      <c r="G429" s="65"/>
    </row>
    <row r="430" spans="7:7" x14ac:dyDescent="0.2">
      <c r="G430" s="65"/>
    </row>
    <row r="431" spans="7:7" x14ac:dyDescent="0.2">
      <c r="G431" s="65"/>
    </row>
    <row r="432" spans="7:7" x14ac:dyDescent="0.2">
      <c r="G432" s="65"/>
    </row>
    <row r="433" spans="7:7" x14ac:dyDescent="0.2">
      <c r="G433" s="65"/>
    </row>
    <row r="434" spans="7:7" x14ac:dyDescent="0.2">
      <c r="G434" s="65"/>
    </row>
    <row r="435" spans="7:7" x14ac:dyDescent="0.2">
      <c r="G435" s="65"/>
    </row>
    <row r="436" spans="7:7" x14ac:dyDescent="0.2">
      <c r="G436" s="65"/>
    </row>
    <row r="437" spans="7:7" x14ac:dyDescent="0.2">
      <c r="G437" s="65"/>
    </row>
    <row r="438" spans="7:7" x14ac:dyDescent="0.2">
      <c r="G438" s="65"/>
    </row>
    <row r="439" spans="7:7" x14ac:dyDescent="0.2">
      <c r="G439" s="65"/>
    </row>
    <row r="440" spans="7:7" x14ac:dyDescent="0.2">
      <c r="G440" s="65"/>
    </row>
    <row r="441" spans="7:7" x14ac:dyDescent="0.2">
      <c r="G441" s="65"/>
    </row>
    <row r="442" spans="7:7" x14ac:dyDescent="0.2">
      <c r="G442" s="65"/>
    </row>
    <row r="443" spans="7:7" x14ac:dyDescent="0.2">
      <c r="G443" s="65"/>
    </row>
    <row r="444" spans="7:7" x14ac:dyDescent="0.2">
      <c r="G444" s="65"/>
    </row>
    <row r="445" spans="7:7" x14ac:dyDescent="0.2">
      <c r="G445" s="65"/>
    </row>
    <row r="446" spans="7:7" x14ac:dyDescent="0.2">
      <c r="G446" s="65"/>
    </row>
    <row r="447" spans="7:7" x14ac:dyDescent="0.2">
      <c r="G447" s="65"/>
    </row>
    <row r="448" spans="7:7" x14ac:dyDescent="0.2">
      <c r="G448" s="65"/>
    </row>
    <row r="449" spans="7:7" x14ac:dyDescent="0.2">
      <c r="G449" s="65"/>
    </row>
    <row r="450" spans="7:7" x14ac:dyDescent="0.2">
      <c r="G450" s="65"/>
    </row>
    <row r="451" spans="7:7" x14ac:dyDescent="0.2">
      <c r="G451" s="65"/>
    </row>
    <row r="452" spans="7:7" x14ac:dyDescent="0.2">
      <c r="G452" s="65"/>
    </row>
    <row r="453" spans="7:7" x14ac:dyDescent="0.2">
      <c r="G453" s="65"/>
    </row>
    <row r="454" spans="7:7" x14ac:dyDescent="0.2">
      <c r="G454" s="65"/>
    </row>
    <row r="455" spans="7:7" x14ac:dyDescent="0.2">
      <c r="G455" s="65"/>
    </row>
    <row r="456" spans="7:7" x14ac:dyDescent="0.2">
      <c r="G456" s="65"/>
    </row>
    <row r="457" spans="7:7" x14ac:dyDescent="0.2">
      <c r="G457" s="65"/>
    </row>
    <row r="458" spans="7:7" x14ac:dyDescent="0.2">
      <c r="G458" s="65"/>
    </row>
    <row r="459" spans="7:7" x14ac:dyDescent="0.2">
      <c r="G459" s="65"/>
    </row>
    <row r="460" spans="7:7" x14ac:dyDescent="0.2">
      <c r="G460" s="65"/>
    </row>
    <row r="461" spans="7:7" x14ac:dyDescent="0.2">
      <c r="G461" s="65"/>
    </row>
    <row r="462" spans="7:7" x14ac:dyDescent="0.2">
      <c r="G462" s="65"/>
    </row>
    <row r="463" spans="7:7" x14ac:dyDescent="0.2">
      <c r="G463" s="65"/>
    </row>
    <row r="464" spans="7:7" x14ac:dyDescent="0.2">
      <c r="G464" s="65"/>
    </row>
    <row r="465" spans="7:7" x14ac:dyDescent="0.2">
      <c r="G465" s="65"/>
    </row>
    <row r="466" spans="7:7" x14ac:dyDescent="0.2">
      <c r="G466" s="65"/>
    </row>
    <row r="467" spans="7:7" x14ac:dyDescent="0.2">
      <c r="G467" s="65"/>
    </row>
    <row r="468" spans="7:7" x14ac:dyDescent="0.2">
      <c r="G468" s="65"/>
    </row>
    <row r="469" spans="7:7" x14ac:dyDescent="0.2">
      <c r="G469" s="65"/>
    </row>
    <row r="470" spans="7:7" x14ac:dyDescent="0.2">
      <c r="G470" s="65"/>
    </row>
    <row r="471" spans="7:7" x14ac:dyDescent="0.2">
      <c r="G471" s="65"/>
    </row>
    <row r="472" spans="7:7" x14ac:dyDescent="0.2">
      <c r="G472" s="65"/>
    </row>
    <row r="473" spans="7:7" x14ac:dyDescent="0.2">
      <c r="G473" s="65"/>
    </row>
    <row r="474" spans="7:7" x14ac:dyDescent="0.2">
      <c r="G474" s="65"/>
    </row>
    <row r="475" spans="7:7" x14ac:dyDescent="0.2">
      <c r="G475" s="65"/>
    </row>
    <row r="476" spans="7:7" x14ac:dyDescent="0.2">
      <c r="G476" s="65"/>
    </row>
    <row r="477" spans="7:7" x14ac:dyDescent="0.2">
      <c r="G477" s="65"/>
    </row>
    <row r="478" spans="7:7" x14ac:dyDescent="0.2">
      <c r="G478" s="65"/>
    </row>
    <row r="479" spans="7:7" x14ac:dyDescent="0.2">
      <c r="G479" s="65"/>
    </row>
    <row r="480" spans="7:7" x14ac:dyDescent="0.2">
      <c r="G480" s="65"/>
    </row>
    <row r="481" spans="7:7" x14ac:dyDescent="0.2">
      <c r="G481" s="65"/>
    </row>
    <row r="482" spans="7:7" x14ac:dyDescent="0.2">
      <c r="G482" s="65"/>
    </row>
    <row r="483" spans="7:7" x14ac:dyDescent="0.2">
      <c r="G483" s="65"/>
    </row>
    <row r="484" spans="7:7" x14ac:dyDescent="0.2">
      <c r="G484" s="65"/>
    </row>
    <row r="485" spans="7:7" x14ac:dyDescent="0.2">
      <c r="G485" s="65"/>
    </row>
    <row r="486" spans="7:7" x14ac:dyDescent="0.2">
      <c r="G486" s="65"/>
    </row>
    <row r="487" spans="7:7" x14ac:dyDescent="0.2">
      <c r="G487" s="65"/>
    </row>
    <row r="488" spans="7:7" x14ac:dyDescent="0.2">
      <c r="G488" s="65"/>
    </row>
    <row r="489" spans="7:7" x14ac:dyDescent="0.2">
      <c r="G489" s="65"/>
    </row>
    <row r="490" spans="7:7" x14ac:dyDescent="0.2">
      <c r="G490" s="65"/>
    </row>
    <row r="491" spans="7:7" x14ac:dyDescent="0.2">
      <c r="G491" s="65"/>
    </row>
    <row r="492" spans="7:7" x14ac:dyDescent="0.2">
      <c r="G492" s="65"/>
    </row>
    <row r="493" spans="7:7" x14ac:dyDescent="0.2">
      <c r="G493" s="65"/>
    </row>
    <row r="494" spans="7:7" x14ac:dyDescent="0.2">
      <c r="G494" s="65"/>
    </row>
    <row r="495" spans="7:7" x14ac:dyDescent="0.2">
      <c r="G495" s="65"/>
    </row>
    <row r="496" spans="7:7" x14ac:dyDescent="0.2">
      <c r="G496" s="65"/>
    </row>
    <row r="497" spans="7:7" x14ac:dyDescent="0.2">
      <c r="G497" s="65"/>
    </row>
    <row r="498" spans="7:7" x14ac:dyDescent="0.2">
      <c r="G498" s="65"/>
    </row>
    <row r="499" spans="7:7" x14ac:dyDescent="0.2">
      <c r="G499" s="65"/>
    </row>
    <row r="500" spans="7:7" x14ac:dyDescent="0.2">
      <c r="G500" s="65"/>
    </row>
    <row r="501" spans="7:7" x14ac:dyDescent="0.2">
      <c r="G501" s="65"/>
    </row>
    <row r="502" spans="7:7" x14ac:dyDescent="0.2">
      <c r="G502" s="65"/>
    </row>
    <row r="503" spans="7:7" x14ac:dyDescent="0.2">
      <c r="G503" s="65"/>
    </row>
    <row r="504" spans="7:7" x14ac:dyDescent="0.2">
      <c r="G504" s="65"/>
    </row>
    <row r="505" spans="7:7" x14ac:dyDescent="0.2">
      <c r="G505" s="65"/>
    </row>
    <row r="506" spans="7:7" x14ac:dyDescent="0.2">
      <c r="G506" s="65"/>
    </row>
    <row r="507" spans="7:7" x14ac:dyDescent="0.2">
      <c r="G507" s="65"/>
    </row>
    <row r="508" spans="7:7" x14ac:dyDescent="0.2">
      <c r="G508" s="65"/>
    </row>
    <row r="509" spans="7:7" x14ac:dyDescent="0.2">
      <c r="G509" s="65"/>
    </row>
    <row r="510" spans="7:7" x14ac:dyDescent="0.2">
      <c r="G510" s="65"/>
    </row>
    <row r="511" spans="7:7" x14ac:dyDescent="0.2">
      <c r="G511" s="65"/>
    </row>
    <row r="512" spans="7:7" x14ac:dyDescent="0.2">
      <c r="G512" s="65"/>
    </row>
    <row r="513" spans="7:7" x14ac:dyDescent="0.2">
      <c r="G513" s="65"/>
    </row>
    <row r="514" spans="7:7" x14ac:dyDescent="0.2">
      <c r="G514" s="65"/>
    </row>
    <row r="515" spans="7:7" x14ac:dyDescent="0.2">
      <c r="G515" s="65"/>
    </row>
    <row r="516" spans="7:7" x14ac:dyDescent="0.2">
      <c r="G516" s="65"/>
    </row>
    <row r="517" spans="7:7" x14ac:dyDescent="0.2">
      <c r="G517" s="65"/>
    </row>
    <row r="518" spans="7:7" x14ac:dyDescent="0.2">
      <c r="G518" s="65"/>
    </row>
    <row r="519" spans="7:7" x14ac:dyDescent="0.2">
      <c r="G519" s="65"/>
    </row>
    <row r="520" spans="7:7" x14ac:dyDescent="0.2">
      <c r="G520" s="65"/>
    </row>
    <row r="521" spans="7:7" x14ac:dyDescent="0.2">
      <c r="G521" s="65"/>
    </row>
    <row r="522" spans="7:7" x14ac:dyDescent="0.2">
      <c r="G522" s="65"/>
    </row>
    <row r="523" spans="7:7" x14ac:dyDescent="0.2">
      <c r="G523" s="65"/>
    </row>
    <row r="524" spans="7:7" x14ac:dyDescent="0.2">
      <c r="G524" s="65"/>
    </row>
    <row r="525" spans="7:7" x14ac:dyDescent="0.2">
      <c r="G525" s="65"/>
    </row>
    <row r="526" spans="7:7" x14ac:dyDescent="0.2">
      <c r="G526" s="65"/>
    </row>
    <row r="527" spans="7:7" x14ac:dyDescent="0.2">
      <c r="G527" s="65"/>
    </row>
    <row r="528" spans="7:7" x14ac:dyDescent="0.2">
      <c r="G528" s="65"/>
    </row>
    <row r="529" spans="7:7" x14ac:dyDescent="0.2">
      <c r="G529" s="65"/>
    </row>
    <row r="530" spans="7:7" x14ac:dyDescent="0.2">
      <c r="G530" s="65"/>
    </row>
    <row r="531" spans="7:7" x14ac:dyDescent="0.2">
      <c r="G531" s="65"/>
    </row>
    <row r="532" spans="7:7" x14ac:dyDescent="0.2">
      <c r="G532" s="65"/>
    </row>
    <row r="533" spans="7:7" x14ac:dyDescent="0.2">
      <c r="G533" s="65"/>
    </row>
    <row r="534" spans="7:7" x14ac:dyDescent="0.2">
      <c r="G534" s="65"/>
    </row>
    <row r="535" spans="7:7" x14ac:dyDescent="0.2">
      <c r="G535" s="65"/>
    </row>
    <row r="536" spans="7:7" x14ac:dyDescent="0.2">
      <c r="G536" s="65"/>
    </row>
    <row r="537" spans="7:7" x14ac:dyDescent="0.2">
      <c r="G537" s="65"/>
    </row>
    <row r="538" spans="7:7" x14ac:dyDescent="0.2">
      <c r="G538" s="65"/>
    </row>
    <row r="539" spans="7:7" x14ac:dyDescent="0.2">
      <c r="G539" s="65"/>
    </row>
    <row r="540" spans="7:7" x14ac:dyDescent="0.2">
      <c r="G540" s="65"/>
    </row>
    <row r="541" spans="7:7" x14ac:dyDescent="0.2">
      <c r="G541" s="65"/>
    </row>
    <row r="542" spans="7:7" x14ac:dyDescent="0.2">
      <c r="G542" s="65"/>
    </row>
    <row r="543" spans="7:7" x14ac:dyDescent="0.2">
      <c r="G543" s="65"/>
    </row>
    <row r="544" spans="7:7" x14ac:dyDescent="0.2">
      <c r="G544" s="65"/>
    </row>
    <row r="545" spans="7:7" x14ac:dyDescent="0.2">
      <c r="G545" s="65"/>
    </row>
    <row r="546" spans="7:7" x14ac:dyDescent="0.2">
      <c r="G546" s="65"/>
    </row>
    <row r="547" spans="7:7" x14ac:dyDescent="0.2">
      <c r="G547" s="65"/>
    </row>
    <row r="548" spans="7:7" x14ac:dyDescent="0.2">
      <c r="G548" s="65"/>
    </row>
    <row r="549" spans="7:7" x14ac:dyDescent="0.2">
      <c r="G549" s="65"/>
    </row>
    <row r="550" spans="7:7" x14ac:dyDescent="0.2">
      <c r="G550" s="65"/>
    </row>
    <row r="551" spans="7:7" x14ac:dyDescent="0.2">
      <c r="G551" s="65"/>
    </row>
    <row r="552" spans="7:7" x14ac:dyDescent="0.2">
      <c r="G552" s="65"/>
    </row>
    <row r="553" spans="7:7" x14ac:dyDescent="0.2">
      <c r="G553" s="65"/>
    </row>
    <row r="554" spans="7:7" x14ac:dyDescent="0.2">
      <c r="G554" s="65"/>
    </row>
    <row r="555" spans="7:7" x14ac:dyDescent="0.2">
      <c r="G555" s="65"/>
    </row>
    <row r="556" spans="7:7" x14ac:dyDescent="0.2">
      <c r="G556" s="65"/>
    </row>
    <row r="557" spans="7:7" x14ac:dyDescent="0.2">
      <c r="G557" s="65"/>
    </row>
    <row r="558" spans="7:7" x14ac:dyDescent="0.2">
      <c r="G558" s="65"/>
    </row>
    <row r="559" spans="7:7" x14ac:dyDescent="0.2">
      <c r="G559" s="65"/>
    </row>
    <row r="560" spans="7:7" x14ac:dyDescent="0.2">
      <c r="G560" s="65"/>
    </row>
    <row r="561" spans="7:7" x14ac:dyDescent="0.2">
      <c r="G561" s="65"/>
    </row>
    <row r="562" spans="7:7" x14ac:dyDescent="0.2">
      <c r="G562" s="65"/>
    </row>
    <row r="563" spans="7:7" x14ac:dyDescent="0.2">
      <c r="G563" s="65"/>
    </row>
    <row r="564" spans="7:7" x14ac:dyDescent="0.2">
      <c r="G564" s="65"/>
    </row>
    <row r="565" spans="7:7" x14ac:dyDescent="0.2">
      <c r="G565" s="65"/>
    </row>
    <row r="566" spans="7:7" x14ac:dyDescent="0.2">
      <c r="G566" s="65"/>
    </row>
    <row r="567" spans="7:7" x14ac:dyDescent="0.2">
      <c r="G567" s="65"/>
    </row>
    <row r="568" spans="7:7" x14ac:dyDescent="0.2">
      <c r="G568" s="65"/>
    </row>
    <row r="569" spans="7:7" x14ac:dyDescent="0.2">
      <c r="G569" s="65"/>
    </row>
    <row r="570" spans="7:7" x14ac:dyDescent="0.2">
      <c r="G570" s="65"/>
    </row>
    <row r="571" spans="7:7" x14ac:dyDescent="0.2">
      <c r="G571" s="65"/>
    </row>
    <row r="572" spans="7:7" x14ac:dyDescent="0.2">
      <c r="G572" s="65"/>
    </row>
    <row r="573" spans="7:7" x14ac:dyDescent="0.2">
      <c r="G573" s="65"/>
    </row>
    <row r="574" spans="7:7" x14ac:dyDescent="0.2">
      <c r="G574" s="65"/>
    </row>
    <row r="575" spans="7:7" x14ac:dyDescent="0.2">
      <c r="G575" s="65"/>
    </row>
    <row r="576" spans="7:7" x14ac:dyDescent="0.2">
      <c r="G576" s="65"/>
    </row>
    <row r="577" spans="7:7" x14ac:dyDescent="0.2">
      <c r="G577" s="65"/>
    </row>
    <row r="578" spans="7:7" x14ac:dyDescent="0.2">
      <c r="G578" s="65"/>
    </row>
    <row r="579" spans="7:7" x14ac:dyDescent="0.2">
      <c r="G579" s="65"/>
    </row>
    <row r="580" spans="7:7" x14ac:dyDescent="0.2">
      <c r="G580" s="65"/>
    </row>
    <row r="581" spans="7:7" x14ac:dyDescent="0.2">
      <c r="G581" s="65"/>
    </row>
    <row r="582" spans="7:7" x14ac:dyDescent="0.2">
      <c r="G582" s="65"/>
    </row>
    <row r="583" spans="7:7" x14ac:dyDescent="0.2">
      <c r="G583" s="65"/>
    </row>
    <row r="584" spans="7:7" x14ac:dyDescent="0.2">
      <c r="G584" s="65"/>
    </row>
    <row r="585" spans="7:7" x14ac:dyDescent="0.2">
      <c r="G585" s="65"/>
    </row>
    <row r="586" spans="7:7" x14ac:dyDescent="0.2">
      <c r="G586" s="65"/>
    </row>
    <row r="587" spans="7:7" x14ac:dyDescent="0.2">
      <c r="G587" s="65"/>
    </row>
    <row r="588" spans="7:7" x14ac:dyDescent="0.2">
      <c r="G588" s="65"/>
    </row>
    <row r="589" spans="7:7" x14ac:dyDescent="0.2">
      <c r="G589" s="65"/>
    </row>
    <row r="590" spans="7:7" x14ac:dyDescent="0.2">
      <c r="G590" s="65"/>
    </row>
    <row r="591" spans="7:7" x14ac:dyDescent="0.2">
      <c r="G591" s="65"/>
    </row>
    <row r="592" spans="7:7" x14ac:dyDescent="0.2">
      <c r="G592" s="65"/>
    </row>
    <row r="593" spans="7:7" x14ac:dyDescent="0.2">
      <c r="G593" s="65"/>
    </row>
    <row r="594" spans="7:7" x14ac:dyDescent="0.2">
      <c r="G594" s="65"/>
    </row>
    <row r="595" spans="7:7" x14ac:dyDescent="0.2">
      <c r="G595" s="65"/>
    </row>
    <row r="596" spans="7:7" x14ac:dyDescent="0.2">
      <c r="G596" s="65"/>
    </row>
    <row r="597" spans="7:7" x14ac:dyDescent="0.2">
      <c r="G597" s="65"/>
    </row>
    <row r="598" spans="7:7" x14ac:dyDescent="0.2">
      <c r="G598" s="65"/>
    </row>
    <row r="599" spans="7:7" x14ac:dyDescent="0.2">
      <c r="G599" s="65"/>
    </row>
    <row r="600" spans="7:7" x14ac:dyDescent="0.2">
      <c r="G600" s="65"/>
    </row>
    <row r="601" spans="7:7" x14ac:dyDescent="0.2">
      <c r="G601" s="65"/>
    </row>
    <row r="602" spans="7:7" x14ac:dyDescent="0.2">
      <c r="G602" s="65"/>
    </row>
    <row r="603" spans="7:7" x14ac:dyDescent="0.2">
      <c r="G603" s="65"/>
    </row>
    <row r="604" spans="7:7" x14ac:dyDescent="0.2">
      <c r="G604" s="65"/>
    </row>
    <row r="605" spans="7:7" x14ac:dyDescent="0.2">
      <c r="G605" s="65"/>
    </row>
    <row r="606" spans="7:7" x14ac:dyDescent="0.2">
      <c r="G606" s="65"/>
    </row>
    <row r="607" spans="7:7" x14ac:dyDescent="0.2">
      <c r="G607" s="65"/>
    </row>
    <row r="608" spans="7:7" x14ac:dyDescent="0.2">
      <c r="G608" s="65"/>
    </row>
    <row r="609" spans="7:7" x14ac:dyDescent="0.2">
      <c r="G609" s="65"/>
    </row>
    <row r="610" spans="7:7" x14ac:dyDescent="0.2">
      <c r="G610" s="65"/>
    </row>
    <row r="611" spans="7:7" x14ac:dyDescent="0.2">
      <c r="G611" s="65"/>
    </row>
    <row r="612" spans="7:7" x14ac:dyDescent="0.2">
      <c r="G612" s="65"/>
    </row>
    <row r="613" spans="7:7" x14ac:dyDescent="0.2">
      <c r="G613" s="65"/>
    </row>
    <row r="614" spans="7:7" x14ac:dyDescent="0.2">
      <c r="G614" s="65"/>
    </row>
    <row r="615" spans="7:7" x14ac:dyDescent="0.2">
      <c r="G615" s="65"/>
    </row>
    <row r="616" spans="7:7" x14ac:dyDescent="0.2">
      <c r="G616" s="65"/>
    </row>
    <row r="617" spans="7:7" x14ac:dyDescent="0.2">
      <c r="G617" s="65"/>
    </row>
    <row r="618" spans="7:7" x14ac:dyDescent="0.2">
      <c r="G618" s="65"/>
    </row>
    <row r="619" spans="7:7" x14ac:dyDescent="0.2">
      <c r="G619" s="65"/>
    </row>
    <row r="620" spans="7:7" x14ac:dyDescent="0.2">
      <c r="G620" s="65"/>
    </row>
    <row r="621" spans="7:7" x14ac:dyDescent="0.2">
      <c r="G621" s="65"/>
    </row>
    <row r="622" spans="7:7" x14ac:dyDescent="0.2">
      <c r="G622" s="65"/>
    </row>
    <row r="623" spans="7:7" x14ac:dyDescent="0.2">
      <c r="G623" s="65"/>
    </row>
    <row r="624" spans="7:7" x14ac:dyDescent="0.2">
      <c r="G624" s="65"/>
    </row>
    <row r="625" spans="7:7" x14ac:dyDescent="0.2">
      <c r="G625" s="65"/>
    </row>
    <row r="626" spans="7:7" x14ac:dyDescent="0.2">
      <c r="G626" s="65"/>
    </row>
    <row r="627" spans="7:7" x14ac:dyDescent="0.2">
      <c r="G627" s="65"/>
    </row>
    <row r="628" spans="7:7" x14ac:dyDescent="0.2">
      <c r="G628" s="65"/>
    </row>
    <row r="629" spans="7:7" x14ac:dyDescent="0.2">
      <c r="G629" s="65"/>
    </row>
    <row r="630" spans="7:7" x14ac:dyDescent="0.2">
      <c r="G630" s="65"/>
    </row>
    <row r="631" spans="7:7" x14ac:dyDescent="0.2">
      <c r="G631" s="65"/>
    </row>
    <row r="632" spans="7:7" x14ac:dyDescent="0.2">
      <c r="G632" s="65"/>
    </row>
    <row r="633" spans="7:7" x14ac:dyDescent="0.2">
      <c r="G633" s="65"/>
    </row>
    <row r="634" spans="7:7" x14ac:dyDescent="0.2">
      <c r="G634" s="65"/>
    </row>
    <row r="635" spans="7:7" x14ac:dyDescent="0.2">
      <c r="G635" s="65"/>
    </row>
    <row r="636" spans="7:7" x14ac:dyDescent="0.2">
      <c r="G636" s="65"/>
    </row>
    <row r="637" spans="7:7" x14ac:dyDescent="0.2">
      <c r="G637" s="65"/>
    </row>
    <row r="638" spans="7:7" x14ac:dyDescent="0.2">
      <c r="G638" s="65"/>
    </row>
    <row r="639" spans="7:7" x14ac:dyDescent="0.2">
      <c r="G639" s="65"/>
    </row>
    <row r="640" spans="7:7" x14ac:dyDescent="0.2">
      <c r="G640" s="65"/>
    </row>
    <row r="641" spans="7:7" x14ac:dyDescent="0.2">
      <c r="G641" s="65"/>
    </row>
    <row r="642" spans="7:7" x14ac:dyDescent="0.2">
      <c r="G642" s="65"/>
    </row>
    <row r="643" spans="7:7" x14ac:dyDescent="0.2">
      <c r="G643" s="65"/>
    </row>
    <row r="644" spans="7:7" x14ac:dyDescent="0.2">
      <c r="G644" s="65"/>
    </row>
    <row r="645" spans="7:7" x14ac:dyDescent="0.2">
      <c r="G645" s="65"/>
    </row>
    <row r="646" spans="7:7" x14ac:dyDescent="0.2">
      <c r="G646" s="65"/>
    </row>
    <row r="647" spans="7:7" x14ac:dyDescent="0.2">
      <c r="G647" s="65"/>
    </row>
    <row r="648" spans="7:7" x14ac:dyDescent="0.2">
      <c r="G648" s="65"/>
    </row>
    <row r="649" spans="7:7" x14ac:dyDescent="0.2">
      <c r="G649" s="65"/>
    </row>
    <row r="650" spans="7:7" x14ac:dyDescent="0.2">
      <c r="G650" s="65"/>
    </row>
    <row r="651" spans="7:7" x14ac:dyDescent="0.2">
      <c r="G651" s="65"/>
    </row>
    <row r="652" spans="7:7" x14ac:dyDescent="0.2">
      <c r="G652" s="65"/>
    </row>
    <row r="653" spans="7:7" x14ac:dyDescent="0.2">
      <c r="G653" s="65"/>
    </row>
    <row r="654" spans="7:7" x14ac:dyDescent="0.2">
      <c r="G654" s="65"/>
    </row>
    <row r="655" spans="7:7" x14ac:dyDescent="0.2">
      <c r="G655" s="65"/>
    </row>
    <row r="656" spans="7:7" x14ac:dyDescent="0.2">
      <c r="G656" s="65"/>
    </row>
    <row r="657" spans="7:7" x14ac:dyDescent="0.2">
      <c r="G657" s="65"/>
    </row>
    <row r="658" spans="7:7" x14ac:dyDescent="0.2">
      <c r="G658" s="65"/>
    </row>
    <row r="659" spans="7:7" x14ac:dyDescent="0.2">
      <c r="G659" s="65"/>
    </row>
    <row r="660" spans="7:7" x14ac:dyDescent="0.2">
      <c r="G660" s="65"/>
    </row>
    <row r="661" spans="7:7" x14ac:dyDescent="0.2">
      <c r="G661" s="65"/>
    </row>
    <row r="662" spans="7:7" x14ac:dyDescent="0.2">
      <c r="G662" s="65"/>
    </row>
    <row r="663" spans="7:7" x14ac:dyDescent="0.2">
      <c r="G663" s="65"/>
    </row>
    <row r="664" spans="7:7" x14ac:dyDescent="0.2">
      <c r="G664" s="65"/>
    </row>
    <row r="665" spans="7:7" x14ac:dyDescent="0.2">
      <c r="G665" s="65"/>
    </row>
    <row r="666" spans="7:7" x14ac:dyDescent="0.2">
      <c r="G666" s="65"/>
    </row>
    <row r="667" spans="7:7" x14ac:dyDescent="0.2">
      <c r="G667" s="65"/>
    </row>
    <row r="668" spans="7:7" x14ac:dyDescent="0.2">
      <c r="G668" s="65"/>
    </row>
    <row r="669" spans="7:7" x14ac:dyDescent="0.2">
      <c r="G669" s="65"/>
    </row>
    <row r="670" spans="7:7" x14ac:dyDescent="0.2">
      <c r="G670" s="65"/>
    </row>
    <row r="671" spans="7:7" x14ac:dyDescent="0.2">
      <c r="G671" s="65"/>
    </row>
    <row r="672" spans="7:7" x14ac:dyDescent="0.2">
      <c r="G672" s="65"/>
    </row>
    <row r="673" spans="7:7" x14ac:dyDescent="0.2">
      <c r="G673" s="65"/>
    </row>
    <row r="674" spans="7:7" x14ac:dyDescent="0.2">
      <c r="G674" s="65"/>
    </row>
    <row r="675" spans="7:7" x14ac:dyDescent="0.2">
      <c r="G675" s="65"/>
    </row>
    <row r="676" spans="7:7" x14ac:dyDescent="0.2">
      <c r="G676" s="65"/>
    </row>
    <row r="677" spans="7:7" x14ac:dyDescent="0.2">
      <c r="G677" s="65"/>
    </row>
    <row r="678" spans="7:7" x14ac:dyDescent="0.2">
      <c r="G678" s="65"/>
    </row>
    <row r="679" spans="7:7" x14ac:dyDescent="0.2">
      <c r="G679" s="65"/>
    </row>
    <row r="680" spans="7:7" x14ac:dyDescent="0.2">
      <c r="G680" s="65"/>
    </row>
    <row r="681" spans="7:7" x14ac:dyDescent="0.2">
      <c r="G681" s="65"/>
    </row>
    <row r="682" spans="7:7" x14ac:dyDescent="0.2">
      <c r="G682" s="65"/>
    </row>
    <row r="683" spans="7:7" x14ac:dyDescent="0.2">
      <c r="G683" s="65"/>
    </row>
    <row r="684" spans="7:7" x14ac:dyDescent="0.2">
      <c r="G684" s="65"/>
    </row>
    <row r="685" spans="7:7" x14ac:dyDescent="0.2">
      <c r="G685" s="65"/>
    </row>
    <row r="686" spans="7:7" x14ac:dyDescent="0.2">
      <c r="G686" s="65"/>
    </row>
    <row r="687" spans="7:7" x14ac:dyDescent="0.2">
      <c r="G687" s="65"/>
    </row>
    <row r="688" spans="7:7" x14ac:dyDescent="0.2">
      <c r="G688" s="65"/>
    </row>
    <row r="689" spans="7:7" x14ac:dyDescent="0.2">
      <c r="G689" s="65"/>
    </row>
    <row r="690" spans="7:7" x14ac:dyDescent="0.2">
      <c r="G690" s="65"/>
    </row>
    <row r="691" spans="7:7" x14ac:dyDescent="0.2">
      <c r="G691" s="65"/>
    </row>
    <row r="692" spans="7:7" x14ac:dyDescent="0.2">
      <c r="G692" s="65"/>
    </row>
    <row r="693" spans="7:7" x14ac:dyDescent="0.2">
      <c r="G693" s="65"/>
    </row>
    <row r="694" spans="7:7" x14ac:dyDescent="0.2">
      <c r="G694" s="65"/>
    </row>
    <row r="695" spans="7:7" x14ac:dyDescent="0.2">
      <c r="G695" s="65"/>
    </row>
    <row r="696" spans="7:7" x14ac:dyDescent="0.2">
      <c r="G696" s="65"/>
    </row>
    <row r="697" spans="7:7" x14ac:dyDescent="0.2">
      <c r="G697" s="65"/>
    </row>
    <row r="698" spans="7:7" x14ac:dyDescent="0.2">
      <c r="G698" s="65"/>
    </row>
    <row r="699" spans="7:7" x14ac:dyDescent="0.2">
      <c r="G699" s="65"/>
    </row>
    <row r="700" spans="7:7" x14ac:dyDescent="0.2">
      <c r="G700" s="65"/>
    </row>
    <row r="701" spans="7:7" x14ac:dyDescent="0.2">
      <c r="G701" s="65"/>
    </row>
    <row r="702" spans="7:7" x14ac:dyDescent="0.2">
      <c r="G702" s="65"/>
    </row>
    <row r="703" spans="7:7" x14ac:dyDescent="0.2">
      <c r="G703" s="65"/>
    </row>
    <row r="704" spans="7:7" x14ac:dyDescent="0.2">
      <c r="G704" s="65"/>
    </row>
    <row r="705" spans="7:7" x14ac:dyDescent="0.2">
      <c r="G705" s="65"/>
    </row>
    <row r="706" spans="7:7" x14ac:dyDescent="0.2">
      <c r="G706" s="65"/>
    </row>
    <row r="707" spans="7:7" x14ac:dyDescent="0.2">
      <c r="G707" s="65"/>
    </row>
    <row r="708" spans="7:7" x14ac:dyDescent="0.2">
      <c r="G708" s="65"/>
    </row>
    <row r="709" spans="7:7" x14ac:dyDescent="0.2">
      <c r="G709" s="65"/>
    </row>
    <row r="710" spans="7:7" x14ac:dyDescent="0.2">
      <c r="G710" s="65"/>
    </row>
    <row r="711" spans="7:7" x14ac:dyDescent="0.2">
      <c r="G711" s="65"/>
    </row>
    <row r="712" spans="7:7" x14ac:dyDescent="0.2">
      <c r="G712" s="65"/>
    </row>
    <row r="713" spans="7:7" x14ac:dyDescent="0.2">
      <c r="G713" s="65"/>
    </row>
    <row r="714" spans="7:7" x14ac:dyDescent="0.2">
      <c r="G714" s="65"/>
    </row>
    <row r="715" spans="7:7" x14ac:dyDescent="0.2">
      <c r="G715" s="65"/>
    </row>
    <row r="716" spans="7:7" x14ac:dyDescent="0.2">
      <c r="G716" s="65"/>
    </row>
    <row r="717" spans="7:7" x14ac:dyDescent="0.2">
      <c r="G717" s="65"/>
    </row>
    <row r="718" spans="7:7" x14ac:dyDescent="0.2">
      <c r="G718" s="65"/>
    </row>
    <row r="719" spans="7:7" x14ac:dyDescent="0.2">
      <c r="G719" s="65"/>
    </row>
    <row r="720" spans="7:7" x14ac:dyDescent="0.2">
      <c r="G720" s="65"/>
    </row>
    <row r="721" spans="7:7" x14ac:dyDescent="0.2">
      <c r="G721" s="65"/>
    </row>
    <row r="722" spans="7:7" x14ac:dyDescent="0.2">
      <c r="G722" s="65"/>
    </row>
    <row r="723" spans="7:7" x14ac:dyDescent="0.2">
      <c r="G723" s="65"/>
    </row>
    <row r="724" spans="7:7" x14ac:dyDescent="0.2">
      <c r="G724" s="65"/>
    </row>
    <row r="725" spans="7:7" x14ac:dyDescent="0.2">
      <c r="G725" s="65"/>
    </row>
    <row r="726" spans="7:7" x14ac:dyDescent="0.2">
      <c r="G726" s="65"/>
    </row>
    <row r="727" spans="7:7" x14ac:dyDescent="0.2">
      <c r="G727" s="65"/>
    </row>
    <row r="728" spans="7:7" x14ac:dyDescent="0.2">
      <c r="G728" s="65"/>
    </row>
    <row r="729" spans="7:7" x14ac:dyDescent="0.2">
      <c r="G729" s="65"/>
    </row>
    <row r="730" spans="7:7" x14ac:dyDescent="0.2">
      <c r="G730" s="65"/>
    </row>
    <row r="731" spans="7:7" x14ac:dyDescent="0.2">
      <c r="G731" s="65"/>
    </row>
    <row r="732" spans="7:7" x14ac:dyDescent="0.2">
      <c r="G732" s="65"/>
    </row>
    <row r="733" spans="7:7" x14ac:dyDescent="0.2">
      <c r="G733" s="65"/>
    </row>
    <row r="734" spans="7:7" x14ac:dyDescent="0.2">
      <c r="G734" s="65"/>
    </row>
    <row r="735" spans="7:7" x14ac:dyDescent="0.2">
      <c r="G735" s="65"/>
    </row>
    <row r="736" spans="7:7" x14ac:dyDescent="0.2">
      <c r="G736" s="65"/>
    </row>
    <row r="737" spans="7:7" x14ac:dyDescent="0.2">
      <c r="G737" s="65"/>
    </row>
    <row r="738" spans="7:7" x14ac:dyDescent="0.2">
      <c r="G738" s="65"/>
    </row>
    <row r="739" spans="7:7" x14ac:dyDescent="0.2">
      <c r="G739" s="65"/>
    </row>
    <row r="740" spans="7:7" x14ac:dyDescent="0.2">
      <c r="G740" s="65"/>
    </row>
    <row r="741" spans="7:7" x14ac:dyDescent="0.2">
      <c r="G741" s="65"/>
    </row>
    <row r="742" spans="7:7" x14ac:dyDescent="0.2">
      <c r="G742" s="65"/>
    </row>
    <row r="743" spans="7:7" x14ac:dyDescent="0.2">
      <c r="G743" s="65"/>
    </row>
    <row r="744" spans="7:7" x14ac:dyDescent="0.2">
      <c r="G744" s="65"/>
    </row>
    <row r="745" spans="7:7" x14ac:dyDescent="0.2">
      <c r="G745" s="65"/>
    </row>
    <row r="746" spans="7:7" x14ac:dyDescent="0.2">
      <c r="G746" s="65"/>
    </row>
    <row r="747" spans="7:7" x14ac:dyDescent="0.2">
      <c r="G747" s="65"/>
    </row>
    <row r="748" spans="7:7" x14ac:dyDescent="0.2">
      <c r="G748" s="65"/>
    </row>
    <row r="749" spans="7:7" x14ac:dyDescent="0.2">
      <c r="G749" s="65"/>
    </row>
    <row r="750" spans="7:7" x14ac:dyDescent="0.2">
      <c r="G750" s="65"/>
    </row>
    <row r="751" spans="7:7" x14ac:dyDescent="0.2">
      <c r="G751" s="65"/>
    </row>
    <row r="752" spans="7:7" x14ac:dyDescent="0.2">
      <c r="G752" s="65"/>
    </row>
    <row r="753" spans="7:7" x14ac:dyDescent="0.2">
      <c r="G753" s="65"/>
    </row>
    <row r="754" spans="7:7" x14ac:dyDescent="0.2">
      <c r="G754" s="65"/>
    </row>
    <row r="755" spans="7:7" x14ac:dyDescent="0.2">
      <c r="G755" s="65"/>
    </row>
    <row r="756" spans="7:7" x14ac:dyDescent="0.2">
      <c r="G756" s="65"/>
    </row>
    <row r="757" spans="7:7" x14ac:dyDescent="0.2">
      <c r="G757" s="65"/>
    </row>
    <row r="758" spans="7:7" x14ac:dyDescent="0.2">
      <c r="G758" s="65"/>
    </row>
    <row r="759" spans="7:7" x14ac:dyDescent="0.2">
      <c r="G759" s="65"/>
    </row>
    <row r="760" spans="7:7" x14ac:dyDescent="0.2">
      <c r="G760" s="65"/>
    </row>
    <row r="761" spans="7:7" x14ac:dyDescent="0.2">
      <c r="G761" s="65"/>
    </row>
    <row r="762" spans="7:7" x14ac:dyDescent="0.2">
      <c r="G762" s="65"/>
    </row>
    <row r="763" spans="7:7" x14ac:dyDescent="0.2">
      <c r="G763" s="65"/>
    </row>
    <row r="764" spans="7:7" x14ac:dyDescent="0.2">
      <c r="G764" s="65"/>
    </row>
    <row r="765" spans="7:7" x14ac:dyDescent="0.2">
      <c r="G765" s="65"/>
    </row>
    <row r="766" spans="7:7" x14ac:dyDescent="0.2">
      <c r="G766" s="65"/>
    </row>
    <row r="767" spans="7:7" x14ac:dyDescent="0.2">
      <c r="G767" s="65"/>
    </row>
    <row r="768" spans="7:7" x14ac:dyDescent="0.2">
      <c r="G768" s="65"/>
    </row>
    <row r="769" spans="7:7" x14ac:dyDescent="0.2">
      <c r="G769" s="65"/>
    </row>
    <row r="770" spans="7:7" x14ac:dyDescent="0.2">
      <c r="G770" s="65"/>
    </row>
    <row r="771" spans="7:7" x14ac:dyDescent="0.2">
      <c r="G771" s="65"/>
    </row>
    <row r="772" spans="7:7" x14ac:dyDescent="0.2">
      <c r="G772" s="65"/>
    </row>
    <row r="773" spans="7:7" x14ac:dyDescent="0.2">
      <c r="G773" s="65"/>
    </row>
    <row r="774" spans="7:7" x14ac:dyDescent="0.2">
      <c r="G774" s="65"/>
    </row>
    <row r="775" spans="7:7" x14ac:dyDescent="0.2">
      <c r="G775" s="65"/>
    </row>
    <row r="776" spans="7:7" x14ac:dyDescent="0.2">
      <c r="G776" s="65"/>
    </row>
    <row r="777" spans="7:7" x14ac:dyDescent="0.2">
      <c r="G777" s="65"/>
    </row>
    <row r="778" spans="7:7" x14ac:dyDescent="0.2">
      <c r="G778" s="65"/>
    </row>
    <row r="779" spans="7:7" x14ac:dyDescent="0.2">
      <c r="G779" s="65"/>
    </row>
    <row r="780" spans="7:7" x14ac:dyDescent="0.2">
      <c r="G780" s="65"/>
    </row>
    <row r="781" spans="7:7" x14ac:dyDescent="0.2">
      <c r="G781" s="65"/>
    </row>
    <row r="782" spans="7:7" x14ac:dyDescent="0.2">
      <c r="G782" s="65"/>
    </row>
    <row r="783" spans="7:7" x14ac:dyDescent="0.2">
      <c r="G783" s="65"/>
    </row>
    <row r="784" spans="7:7" x14ac:dyDescent="0.2">
      <c r="G784" s="65"/>
    </row>
    <row r="785" spans="7:7" x14ac:dyDescent="0.2">
      <c r="G785" s="65"/>
    </row>
    <row r="786" spans="7:7" x14ac:dyDescent="0.2">
      <c r="G786" s="65"/>
    </row>
    <row r="787" spans="7:7" x14ac:dyDescent="0.2">
      <c r="G787" s="65"/>
    </row>
    <row r="788" spans="7:7" x14ac:dyDescent="0.2">
      <c r="G788" s="65"/>
    </row>
    <row r="789" spans="7:7" x14ac:dyDescent="0.2">
      <c r="G789" s="65"/>
    </row>
    <row r="790" spans="7:7" x14ac:dyDescent="0.2">
      <c r="G790" s="65"/>
    </row>
    <row r="791" spans="7:7" x14ac:dyDescent="0.2">
      <c r="G791" s="65"/>
    </row>
    <row r="792" spans="7:7" x14ac:dyDescent="0.2">
      <c r="G792" s="65"/>
    </row>
    <row r="793" spans="7:7" x14ac:dyDescent="0.2">
      <c r="G793" s="65"/>
    </row>
    <row r="794" spans="7:7" x14ac:dyDescent="0.2">
      <c r="G794" s="65"/>
    </row>
    <row r="795" spans="7:7" x14ac:dyDescent="0.2">
      <c r="G795" s="65"/>
    </row>
    <row r="796" spans="7:7" x14ac:dyDescent="0.2">
      <c r="G796" s="65"/>
    </row>
    <row r="797" spans="7:7" x14ac:dyDescent="0.2">
      <c r="G797" s="65"/>
    </row>
    <row r="798" spans="7:7" x14ac:dyDescent="0.2">
      <c r="G798" s="65"/>
    </row>
    <row r="799" spans="7:7" x14ac:dyDescent="0.2">
      <c r="G799" s="65"/>
    </row>
    <row r="800" spans="7:7" x14ac:dyDescent="0.2">
      <c r="G800" s="65"/>
    </row>
    <row r="801" spans="7:7" x14ac:dyDescent="0.2">
      <c r="G801" s="65"/>
    </row>
    <row r="802" spans="7:7" x14ac:dyDescent="0.2">
      <c r="G802" s="65"/>
    </row>
    <row r="803" spans="7:7" x14ac:dyDescent="0.2">
      <c r="G803" s="65"/>
    </row>
    <row r="804" spans="7:7" x14ac:dyDescent="0.2">
      <c r="G804" s="65"/>
    </row>
    <row r="805" spans="7:7" x14ac:dyDescent="0.2">
      <c r="G805" s="65"/>
    </row>
    <row r="806" spans="7:7" x14ac:dyDescent="0.2">
      <c r="G806" s="65"/>
    </row>
    <row r="807" spans="7:7" x14ac:dyDescent="0.2">
      <c r="G807" s="65"/>
    </row>
    <row r="808" spans="7:7" x14ac:dyDescent="0.2">
      <c r="G808" s="65"/>
    </row>
    <row r="809" spans="7:7" x14ac:dyDescent="0.2">
      <c r="G809" s="65"/>
    </row>
    <row r="810" spans="7:7" x14ac:dyDescent="0.2">
      <c r="G810" s="65"/>
    </row>
    <row r="811" spans="7:7" x14ac:dyDescent="0.2">
      <c r="G811" s="65"/>
    </row>
    <row r="812" spans="7:7" x14ac:dyDescent="0.2">
      <c r="G812" s="65"/>
    </row>
    <row r="813" spans="7:7" x14ac:dyDescent="0.2">
      <c r="G813" s="65"/>
    </row>
    <row r="814" spans="7:7" x14ac:dyDescent="0.2">
      <c r="G814" s="65"/>
    </row>
    <row r="815" spans="7:7" x14ac:dyDescent="0.2">
      <c r="G815" s="65"/>
    </row>
    <row r="816" spans="7:7" x14ac:dyDescent="0.2">
      <c r="G816" s="65"/>
    </row>
    <row r="817" spans="7:7" x14ac:dyDescent="0.2">
      <c r="G817" s="65"/>
    </row>
    <row r="818" spans="7:7" x14ac:dyDescent="0.2">
      <c r="G818" s="65"/>
    </row>
    <row r="819" spans="7:7" x14ac:dyDescent="0.2">
      <c r="G819" s="65"/>
    </row>
    <row r="820" spans="7:7" x14ac:dyDescent="0.2">
      <c r="G820" s="65"/>
    </row>
    <row r="821" spans="7:7" x14ac:dyDescent="0.2">
      <c r="G821" s="65"/>
    </row>
    <row r="822" spans="7:7" x14ac:dyDescent="0.2">
      <c r="G822" s="65"/>
    </row>
    <row r="823" spans="7:7" x14ac:dyDescent="0.2">
      <c r="G823" s="65"/>
    </row>
    <row r="824" spans="7:7" x14ac:dyDescent="0.2">
      <c r="G824" s="65"/>
    </row>
    <row r="825" spans="7:7" x14ac:dyDescent="0.2">
      <c r="G825" s="65"/>
    </row>
    <row r="826" spans="7:7" x14ac:dyDescent="0.2">
      <c r="G826" s="65"/>
    </row>
    <row r="827" spans="7:7" x14ac:dyDescent="0.2">
      <c r="G827" s="65"/>
    </row>
    <row r="828" spans="7:7" x14ac:dyDescent="0.2">
      <c r="G828" s="65"/>
    </row>
    <row r="829" spans="7:7" x14ac:dyDescent="0.2">
      <c r="G829" s="65"/>
    </row>
    <row r="830" spans="7:7" x14ac:dyDescent="0.2">
      <c r="G830" s="65"/>
    </row>
    <row r="831" spans="7:7" x14ac:dyDescent="0.2">
      <c r="G831" s="65"/>
    </row>
    <row r="832" spans="7:7" x14ac:dyDescent="0.2">
      <c r="G832" s="65"/>
    </row>
    <row r="833" spans="7:7" x14ac:dyDescent="0.2">
      <c r="G833" s="65"/>
    </row>
    <row r="834" spans="7:7" x14ac:dyDescent="0.2">
      <c r="G834" s="65"/>
    </row>
    <row r="835" spans="7:7" x14ac:dyDescent="0.2">
      <c r="G835" s="65"/>
    </row>
    <row r="836" spans="7:7" x14ac:dyDescent="0.2">
      <c r="G836" s="65"/>
    </row>
    <row r="837" spans="7:7" x14ac:dyDescent="0.2">
      <c r="G837" s="65"/>
    </row>
    <row r="838" spans="7:7" x14ac:dyDescent="0.2">
      <c r="G838" s="65"/>
    </row>
    <row r="839" spans="7:7" x14ac:dyDescent="0.2">
      <c r="G839" s="65"/>
    </row>
    <row r="840" spans="7:7" x14ac:dyDescent="0.2">
      <c r="G840" s="65"/>
    </row>
    <row r="841" spans="7:7" x14ac:dyDescent="0.2">
      <c r="G841" s="65"/>
    </row>
    <row r="842" spans="7:7" x14ac:dyDescent="0.2">
      <c r="G842" s="65"/>
    </row>
    <row r="843" spans="7:7" x14ac:dyDescent="0.2">
      <c r="G843" s="65"/>
    </row>
    <row r="844" spans="7:7" x14ac:dyDescent="0.2">
      <c r="G844" s="65"/>
    </row>
    <row r="845" spans="7:7" x14ac:dyDescent="0.2">
      <c r="G845" s="65"/>
    </row>
    <row r="846" spans="7:7" x14ac:dyDescent="0.2">
      <c r="G846" s="65"/>
    </row>
    <row r="847" spans="7:7" x14ac:dyDescent="0.2">
      <c r="G847" s="65"/>
    </row>
    <row r="848" spans="7:7" x14ac:dyDescent="0.2">
      <c r="G848" s="65"/>
    </row>
    <row r="849" spans="7:7" x14ac:dyDescent="0.2">
      <c r="G849" s="65"/>
    </row>
    <row r="850" spans="7:7" x14ac:dyDescent="0.2">
      <c r="G850" s="65"/>
    </row>
    <row r="851" spans="7:7" x14ac:dyDescent="0.2">
      <c r="G851" s="65"/>
    </row>
    <row r="852" spans="7:7" x14ac:dyDescent="0.2">
      <c r="G852" s="65"/>
    </row>
    <row r="853" spans="7:7" x14ac:dyDescent="0.2">
      <c r="G853" s="65"/>
    </row>
    <row r="854" spans="7:7" x14ac:dyDescent="0.2">
      <c r="G854" s="65"/>
    </row>
    <row r="855" spans="7:7" x14ac:dyDescent="0.2">
      <c r="G855" s="65"/>
    </row>
    <row r="856" spans="7:7" x14ac:dyDescent="0.2">
      <c r="G856" s="65"/>
    </row>
    <row r="857" spans="7:7" x14ac:dyDescent="0.2">
      <c r="G857" s="65"/>
    </row>
    <row r="858" spans="7:7" x14ac:dyDescent="0.2">
      <c r="G858" s="65"/>
    </row>
    <row r="859" spans="7:7" x14ac:dyDescent="0.2">
      <c r="G859" s="65"/>
    </row>
    <row r="860" spans="7:7" x14ac:dyDescent="0.2">
      <c r="G860" s="65"/>
    </row>
    <row r="861" spans="7:7" x14ac:dyDescent="0.2">
      <c r="G861" s="65"/>
    </row>
    <row r="862" spans="7:7" x14ac:dyDescent="0.2">
      <c r="G862" s="65"/>
    </row>
    <row r="863" spans="7:7" x14ac:dyDescent="0.2">
      <c r="G863" s="65"/>
    </row>
    <row r="864" spans="7:7" x14ac:dyDescent="0.2">
      <c r="G864" s="65"/>
    </row>
    <row r="865" spans="7:7" x14ac:dyDescent="0.2">
      <c r="G865" s="65"/>
    </row>
    <row r="866" spans="7:7" x14ac:dyDescent="0.2">
      <c r="G866" s="65"/>
    </row>
    <row r="867" spans="7:7" x14ac:dyDescent="0.2">
      <c r="G867" s="65"/>
    </row>
    <row r="868" spans="7:7" x14ac:dyDescent="0.2">
      <c r="G868" s="65"/>
    </row>
    <row r="869" spans="7:7" x14ac:dyDescent="0.2">
      <c r="G869" s="65"/>
    </row>
    <row r="870" spans="7:7" x14ac:dyDescent="0.2">
      <c r="G870" s="65"/>
    </row>
    <row r="871" spans="7:7" x14ac:dyDescent="0.2">
      <c r="G871" s="65"/>
    </row>
    <row r="872" spans="7:7" x14ac:dyDescent="0.2">
      <c r="G872" s="65"/>
    </row>
    <row r="873" spans="7:7" x14ac:dyDescent="0.2">
      <c r="G873" s="65"/>
    </row>
    <row r="874" spans="7:7" x14ac:dyDescent="0.2">
      <c r="G874" s="65"/>
    </row>
    <row r="875" spans="7:7" x14ac:dyDescent="0.2">
      <c r="G875" s="65"/>
    </row>
    <row r="876" spans="7:7" x14ac:dyDescent="0.2">
      <c r="G876" s="65"/>
    </row>
    <row r="877" spans="7:7" x14ac:dyDescent="0.2">
      <c r="G877" s="65"/>
    </row>
    <row r="878" spans="7:7" x14ac:dyDescent="0.2">
      <c r="G878" s="65"/>
    </row>
    <row r="879" spans="7:7" x14ac:dyDescent="0.2">
      <c r="G879" s="65"/>
    </row>
    <row r="880" spans="7:7" x14ac:dyDescent="0.2">
      <c r="G880" s="65"/>
    </row>
    <row r="881" spans="7:7" x14ac:dyDescent="0.2">
      <c r="G881" s="65"/>
    </row>
    <row r="882" spans="7:7" x14ac:dyDescent="0.2">
      <c r="G882" s="65"/>
    </row>
    <row r="883" spans="7:7" x14ac:dyDescent="0.2">
      <c r="G883" s="65"/>
    </row>
    <row r="884" spans="7:7" x14ac:dyDescent="0.2">
      <c r="G884" s="65"/>
    </row>
    <row r="885" spans="7:7" x14ac:dyDescent="0.2">
      <c r="G885" s="65"/>
    </row>
    <row r="886" spans="7:7" x14ac:dyDescent="0.2">
      <c r="G886" s="65"/>
    </row>
    <row r="887" spans="7:7" x14ac:dyDescent="0.2">
      <c r="G887" s="65"/>
    </row>
    <row r="888" spans="7:7" x14ac:dyDescent="0.2">
      <c r="G888" s="65"/>
    </row>
    <row r="889" spans="7:7" x14ac:dyDescent="0.2">
      <c r="G889" s="65"/>
    </row>
    <row r="890" spans="7:7" x14ac:dyDescent="0.2">
      <c r="G890" s="65"/>
    </row>
    <row r="891" spans="7:7" x14ac:dyDescent="0.2">
      <c r="G891" s="65"/>
    </row>
    <row r="892" spans="7:7" x14ac:dyDescent="0.2">
      <c r="G892" s="65"/>
    </row>
    <row r="893" spans="7:7" x14ac:dyDescent="0.2">
      <c r="G893" s="65"/>
    </row>
    <row r="894" spans="7:7" x14ac:dyDescent="0.2">
      <c r="G894" s="65"/>
    </row>
    <row r="895" spans="7:7" x14ac:dyDescent="0.2">
      <c r="G895" s="65"/>
    </row>
    <row r="896" spans="7:7" x14ac:dyDescent="0.2">
      <c r="G896" s="65"/>
    </row>
    <row r="897" spans="7:7" x14ac:dyDescent="0.2">
      <c r="G897" s="65"/>
    </row>
    <row r="898" spans="7:7" x14ac:dyDescent="0.2">
      <c r="G898" s="65"/>
    </row>
    <row r="899" spans="7:7" x14ac:dyDescent="0.2">
      <c r="G899" s="65"/>
    </row>
    <row r="900" spans="7:7" x14ac:dyDescent="0.2">
      <c r="G900" s="65"/>
    </row>
    <row r="901" spans="7:7" x14ac:dyDescent="0.2">
      <c r="G901" s="65"/>
    </row>
    <row r="902" spans="7:7" x14ac:dyDescent="0.2">
      <c r="G902" s="65"/>
    </row>
    <row r="903" spans="7:7" x14ac:dyDescent="0.2">
      <c r="G903" s="65"/>
    </row>
    <row r="904" spans="7:7" x14ac:dyDescent="0.2">
      <c r="G904" s="65"/>
    </row>
    <row r="905" spans="7:7" x14ac:dyDescent="0.2">
      <c r="G905" s="65"/>
    </row>
    <row r="906" spans="7:7" x14ac:dyDescent="0.2">
      <c r="G906" s="65"/>
    </row>
    <row r="907" spans="7:7" x14ac:dyDescent="0.2">
      <c r="G907" s="65"/>
    </row>
    <row r="908" spans="7:7" x14ac:dyDescent="0.2">
      <c r="G908" s="65"/>
    </row>
    <row r="909" spans="7:7" x14ac:dyDescent="0.2">
      <c r="G909" s="65"/>
    </row>
    <row r="910" spans="7:7" x14ac:dyDescent="0.2">
      <c r="G910" s="65"/>
    </row>
    <row r="911" spans="7:7" x14ac:dyDescent="0.2">
      <c r="G911" s="65"/>
    </row>
    <row r="912" spans="7:7" x14ac:dyDescent="0.2">
      <c r="G912" s="65"/>
    </row>
    <row r="913" spans="7:7" x14ac:dyDescent="0.2">
      <c r="G913" s="65"/>
    </row>
    <row r="914" spans="7:7" x14ac:dyDescent="0.2">
      <c r="G914" s="65"/>
    </row>
    <row r="915" spans="7:7" x14ac:dyDescent="0.2">
      <c r="G915" s="65"/>
    </row>
    <row r="916" spans="7:7" x14ac:dyDescent="0.2">
      <c r="G916" s="65"/>
    </row>
    <row r="917" spans="7:7" x14ac:dyDescent="0.2">
      <c r="G917" s="65"/>
    </row>
    <row r="918" spans="7:7" x14ac:dyDescent="0.2">
      <c r="G918" s="65"/>
    </row>
    <row r="919" spans="7:7" x14ac:dyDescent="0.2">
      <c r="G919" s="65"/>
    </row>
    <row r="920" spans="7:7" x14ac:dyDescent="0.2">
      <c r="G920" s="65"/>
    </row>
    <row r="921" spans="7:7" x14ac:dyDescent="0.2">
      <c r="G921" s="65"/>
    </row>
    <row r="922" spans="7:7" x14ac:dyDescent="0.2">
      <c r="G922" s="65"/>
    </row>
    <row r="923" spans="7:7" x14ac:dyDescent="0.2">
      <c r="G923" s="65"/>
    </row>
    <row r="924" spans="7:7" x14ac:dyDescent="0.2">
      <c r="G924" s="65"/>
    </row>
    <row r="925" spans="7:7" x14ac:dyDescent="0.2">
      <c r="G925" s="65"/>
    </row>
    <row r="926" spans="7:7" x14ac:dyDescent="0.2">
      <c r="G926" s="65"/>
    </row>
    <row r="927" spans="7:7" x14ac:dyDescent="0.2">
      <c r="G927" s="65"/>
    </row>
    <row r="928" spans="7:7" x14ac:dyDescent="0.2">
      <c r="G928" s="65"/>
    </row>
    <row r="929" spans="7:7" x14ac:dyDescent="0.2">
      <c r="G929" s="65"/>
    </row>
    <row r="930" spans="7:7" x14ac:dyDescent="0.2">
      <c r="G930" s="65"/>
    </row>
    <row r="931" spans="7:7" x14ac:dyDescent="0.2">
      <c r="G931" s="65"/>
    </row>
    <row r="932" spans="7:7" x14ac:dyDescent="0.2">
      <c r="G932" s="65"/>
    </row>
    <row r="933" spans="7:7" x14ac:dyDescent="0.2">
      <c r="G933" s="65"/>
    </row>
    <row r="934" spans="7:7" x14ac:dyDescent="0.2">
      <c r="G934" s="65"/>
    </row>
    <row r="935" spans="7:7" x14ac:dyDescent="0.2">
      <c r="G935" s="65"/>
    </row>
    <row r="936" spans="7:7" x14ac:dyDescent="0.2">
      <c r="G936" s="65"/>
    </row>
    <row r="937" spans="7:7" x14ac:dyDescent="0.2">
      <c r="G937" s="65"/>
    </row>
    <row r="938" spans="7:7" x14ac:dyDescent="0.2">
      <c r="G938" s="65"/>
    </row>
    <row r="939" spans="7:7" x14ac:dyDescent="0.2">
      <c r="G939" s="65"/>
    </row>
    <row r="940" spans="7:7" x14ac:dyDescent="0.2">
      <c r="G940" s="65"/>
    </row>
    <row r="941" spans="7:7" x14ac:dyDescent="0.2">
      <c r="G941" s="65"/>
    </row>
    <row r="942" spans="7:7" x14ac:dyDescent="0.2">
      <c r="G942" s="65"/>
    </row>
    <row r="943" spans="7:7" x14ac:dyDescent="0.2">
      <c r="G943" s="65"/>
    </row>
    <row r="944" spans="7:7" x14ac:dyDescent="0.2">
      <c r="G944" s="65"/>
    </row>
    <row r="945" spans="7:7" x14ac:dyDescent="0.2">
      <c r="G945" s="65"/>
    </row>
    <row r="946" spans="7:7" x14ac:dyDescent="0.2">
      <c r="G946" s="65"/>
    </row>
    <row r="947" spans="7:7" x14ac:dyDescent="0.2">
      <c r="G947" s="65"/>
    </row>
    <row r="948" spans="7:7" x14ac:dyDescent="0.2">
      <c r="G948" s="65"/>
    </row>
    <row r="949" spans="7:7" x14ac:dyDescent="0.2">
      <c r="G949" s="65"/>
    </row>
    <row r="950" spans="7:7" x14ac:dyDescent="0.2">
      <c r="G950" s="65"/>
    </row>
    <row r="951" spans="7:7" x14ac:dyDescent="0.2">
      <c r="G951" s="65"/>
    </row>
    <row r="952" spans="7:7" x14ac:dyDescent="0.2">
      <c r="G952" s="65"/>
    </row>
    <row r="953" spans="7:7" x14ac:dyDescent="0.2">
      <c r="G953" s="65"/>
    </row>
    <row r="954" spans="7:7" x14ac:dyDescent="0.2">
      <c r="G954" s="65"/>
    </row>
    <row r="955" spans="7:7" x14ac:dyDescent="0.2">
      <c r="G955" s="65"/>
    </row>
    <row r="956" spans="7:7" x14ac:dyDescent="0.2">
      <c r="G956" s="65"/>
    </row>
    <row r="957" spans="7:7" x14ac:dyDescent="0.2">
      <c r="G957" s="65"/>
    </row>
    <row r="958" spans="7:7" x14ac:dyDescent="0.2">
      <c r="G958" s="65"/>
    </row>
    <row r="959" spans="7:7" x14ac:dyDescent="0.2">
      <c r="G959" s="65"/>
    </row>
    <row r="960" spans="7:7" x14ac:dyDescent="0.2">
      <c r="G960" s="65"/>
    </row>
    <row r="961" spans="7:7" x14ac:dyDescent="0.2">
      <c r="G961" s="65"/>
    </row>
    <row r="962" spans="7:7" x14ac:dyDescent="0.2">
      <c r="G962" s="65"/>
    </row>
    <row r="963" spans="7:7" x14ac:dyDescent="0.2">
      <c r="G963" s="65"/>
    </row>
    <row r="964" spans="7:7" x14ac:dyDescent="0.2">
      <c r="G964" s="65"/>
    </row>
    <row r="965" spans="7:7" x14ac:dyDescent="0.2">
      <c r="G965" s="65"/>
    </row>
    <row r="966" spans="7:7" x14ac:dyDescent="0.2">
      <c r="G966" s="65"/>
    </row>
    <row r="967" spans="7:7" x14ac:dyDescent="0.2">
      <c r="G967" s="65"/>
    </row>
    <row r="968" spans="7:7" x14ac:dyDescent="0.2">
      <c r="G968" s="65"/>
    </row>
    <row r="969" spans="7:7" x14ac:dyDescent="0.2">
      <c r="G969" s="65"/>
    </row>
    <row r="970" spans="7:7" x14ac:dyDescent="0.2">
      <c r="G970" s="65"/>
    </row>
    <row r="971" spans="7:7" x14ac:dyDescent="0.2">
      <c r="G971" s="65"/>
    </row>
    <row r="972" spans="7:7" x14ac:dyDescent="0.2">
      <c r="G972" s="65"/>
    </row>
    <row r="973" spans="7:7" x14ac:dyDescent="0.2">
      <c r="G973" s="65"/>
    </row>
    <row r="974" spans="7:7" x14ac:dyDescent="0.2">
      <c r="G974" s="65"/>
    </row>
    <row r="975" spans="7:7" x14ac:dyDescent="0.2">
      <c r="G975" s="65"/>
    </row>
    <row r="976" spans="7:7" x14ac:dyDescent="0.2">
      <c r="G976" s="65"/>
    </row>
    <row r="977" spans="7:7" x14ac:dyDescent="0.2">
      <c r="G977" s="65"/>
    </row>
    <row r="978" spans="7:7" x14ac:dyDescent="0.2">
      <c r="G978" s="65"/>
    </row>
    <row r="979" spans="7:7" x14ac:dyDescent="0.2">
      <c r="G979" s="65"/>
    </row>
    <row r="980" spans="7:7" x14ac:dyDescent="0.2">
      <c r="G980" s="65"/>
    </row>
    <row r="981" spans="7:7" x14ac:dyDescent="0.2">
      <c r="G981" s="65"/>
    </row>
    <row r="982" spans="7:7" x14ac:dyDescent="0.2">
      <c r="G982" s="65"/>
    </row>
    <row r="983" spans="7:7" x14ac:dyDescent="0.2">
      <c r="G983" s="65"/>
    </row>
    <row r="984" spans="7:7" x14ac:dyDescent="0.2">
      <c r="G984" s="65"/>
    </row>
    <row r="985" spans="7:7" x14ac:dyDescent="0.2">
      <c r="G985" s="65"/>
    </row>
    <row r="986" spans="7:7" x14ac:dyDescent="0.2">
      <c r="G986" s="65"/>
    </row>
    <row r="987" spans="7:7" x14ac:dyDescent="0.2">
      <c r="G987" s="65"/>
    </row>
    <row r="988" spans="7:7" x14ac:dyDescent="0.2">
      <c r="G988" s="65"/>
    </row>
    <row r="989" spans="7:7" x14ac:dyDescent="0.2">
      <c r="G989" s="65"/>
    </row>
    <row r="990" spans="7:7" x14ac:dyDescent="0.2">
      <c r="G990" s="65"/>
    </row>
    <row r="991" spans="7:7" x14ac:dyDescent="0.2">
      <c r="G991" s="65"/>
    </row>
    <row r="992" spans="7:7" x14ac:dyDescent="0.2">
      <c r="G992" s="65"/>
    </row>
    <row r="993" spans="7:7" x14ac:dyDescent="0.2">
      <c r="G993" s="65"/>
    </row>
    <row r="994" spans="7:7" x14ac:dyDescent="0.2">
      <c r="G994" s="65"/>
    </row>
    <row r="995" spans="7:7" x14ac:dyDescent="0.2">
      <c r="G995" s="65"/>
    </row>
    <row r="996" spans="7:7" x14ac:dyDescent="0.2">
      <c r="G996" s="65"/>
    </row>
    <row r="997" spans="7:7" x14ac:dyDescent="0.2">
      <c r="G997" s="65"/>
    </row>
    <row r="998" spans="7:7" x14ac:dyDescent="0.2">
      <c r="G998" s="65"/>
    </row>
    <row r="999" spans="7:7" x14ac:dyDescent="0.2">
      <c r="G999" s="65"/>
    </row>
    <row r="1000" spans="7:7" x14ac:dyDescent="0.2">
      <c r="G1000" s="65"/>
    </row>
    <row r="1001" spans="7:7" x14ac:dyDescent="0.2">
      <c r="G1001" s="65"/>
    </row>
    <row r="1002" spans="7:7" x14ac:dyDescent="0.2">
      <c r="G1002" s="65"/>
    </row>
    <row r="1003" spans="7:7" x14ac:dyDescent="0.2">
      <c r="G1003" s="65"/>
    </row>
    <row r="1004" spans="7:7" x14ac:dyDescent="0.2">
      <c r="G1004" s="65"/>
    </row>
    <row r="1005" spans="7:7" x14ac:dyDescent="0.2">
      <c r="G1005" s="65"/>
    </row>
    <row r="1006" spans="7:7" x14ac:dyDescent="0.2">
      <c r="G1006" s="65"/>
    </row>
    <row r="1007" spans="7:7" x14ac:dyDescent="0.2">
      <c r="G1007" s="65"/>
    </row>
    <row r="1008" spans="7:7" x14ac:dyDescent="0.2">
      <c r="G1008" s="65"/>
    </row>
    <row r="1009" spans="7:7" x14ac:dyDescent="0.2">
      <c r="G1009" s="65"/>
    </row>
    <row r="1010" spans="7:7" x14ac:dyDescent="0.2">
      <c r="G1010" s="65"/>
    </row>
    <row r="1011" spans="7:7" x14ac:dyDescent="0.2">
      <c r="G1011" s="65"/>
    </row>
    <row r="1012" spans="7:7" x14ac:dyDescent="0.2">
      <c r="G1012" s="65"/>
    </row>
    <row r="1013" spans="7:7" x14ac:dyDescent="0.2">
      <c r="G1013" s="65"/>
    </row>
    <row r="1014" spans="7:7" x14ac:dyDescent="0.2">
      <c r="G1014" s="65"/>
    </row>
    <row r="1015" spans="7:7" x14ac:dyDescent="0.2">
      <c r="G1015" s="65"/>
    </row>
    <row r="1016" spans="7:7" x14ac:dyDescent="0.2">
      <c r="G1016" s="65"/>
    </row>
    <row r="1017" spans="7:7" x14ac:dyDescent="0.2">
      <c r="G1017" s="65"/>
    </row>
    <row r="1018" spans="7:7" x14ac:dyDescent="0.2">
      <c r="G1018" s="65"/>
    </row>
    <row r="1019" spans="7:7" x14ac:dyDescent="0.2">
      <c r="G1019" s="65"/>
    </row>
    <row r="1020" spans="7:7" x14ac:dyDescent="0.2">
      <c r="G1020" s="65"/>
    </row>
    <row r="1021" spans="7:7" x14ac:dyDescent="0.2">
      <c r="G1021" s="65"/>
    </row>
    <row r="1022" spans="7:7" x14ac:dyDescent="0.2">
      <c r="G1022" s="65"/>
    </row>
    <row r="1023" spans="7:7" x14ac:dyDescent="0.2">
      <c r="G1023" s="65"/>
    </row>
    <row r="1024" spans="7:7" x14ac:dyDescent="0.2">
      <c r="G1024" s="65"/>
    </row>
    <row r="1025" spans="7:7" x14ac:dyDescent="0.2">
      <c r="G1025" s="65"/>
    </row>
    <row r="1026" spans="7:7" x14ac:dyDescent="0.2">
      <c r="G1026" s="65"/>
    </row>
    <row r="1027" spans="7:7" x14ac:dyDescent="0.2">
      <c r="G1027" s="65"/>
    </row>
    <row r="1028" spans="7:7" x14ac:dyDescent="0.2">
      <c r="G1028" s="65"/>
    </row>
    <row r="1029" spans="7:7" x14ac:dyDescent="0.2">
      <c r="G1029" s="65"/>
    </row>
    <row r="1030" spans="7:7" x14ac:dyDescent="0.2">
      <c r="G1030" s="65"/>
    </row>
    <row r="1031" spans="7:7" x14ac:dyDescent="0.2">
      <c r="G1031" s="65"/>
    </row>
    <row r="1032" spans="7:7" x14ac:dyDescent="0.2">
      <c r="G1032" s="65"/>
    </row>
    <row r="1033" spans="7:7" x14ac:dyDescent="0.2">
      <c r="G1033" s="65"/>
    </row>
    <row r="1034" spans="7:7" x14ac:dyDescent="0.2">
      <c r="G1034" s="65"/>
    </row>
    <row r="1035" spans="7:7" x14ac:dyDescent="0.2">
      <c r="G1035" s="65"/>
    </row>
    <row r="1036" spans="7:7" x14ac:dyDescent="0.2">
      <c r="G1036" s="65"/>
    </row>
    <row r="1037" spans="7:7" x14ac:dyDescent="0.2">
      <c r="G1037" s="65"/>
    </row>
    <row r="1038" spans="7:7" x14ac:dyDescent="0.2">
      <c r="G1038" s="65"/>
    </row>
    <row r="1039" spans="7:7" x14ac:dyDescent="0.2">
      <c r="G1039" s="65"/>
    </row>
    <row r="1040" spans="7:7" x14ac:dyDescent="0.2">
      <c r="G1040" s="65"/>
    </row>
    <row r="1041" spans="7:7" x14ac:dyDescent="0.2">
      <c r="G1041" s="65"/>
    </row>
    <row r="1042" spans="7:7" x14ac:dyDescent="0.2">
      <c r="G1042" s="65"/>
    </row>
    <row r="1043" spans="7:7" x14ac:dyDescent="0.2">
      <c r="G1043" s="65"/>
    </row>
    <row r="1044" spans="7:7" x14ac:dyDescent="0.2">
      <c r="G1044" s="65"/>
    </row>
    <row r="1045" spans="7:7" x14ac:dyDescent="0.2">
      <c r="G1045" s="65"/>
    </row>
    <row r="1046" spans="7:7" x14ac:dyDescent="0.2">
      <c r="G1046" s="65"/>
    </row>
    <row r="1047" spans="7:7" x14ac:dyDescent="0.2">
      <c r="G1047" s="65"/>
    </row>
    <row r="1048" spans="7:7" x14ac:dyDescent="0.2">
      <c r="G1048" s="65"/>
    </row>
    <row r="1049" spans="7:7" x14ac:dyDescent="0.2">
      <c r="G1049" s="65"/>
    </row>
    <row r="1050" spans="7:7" x14ac:dyDescent="0.2">
      <c r="G1050" s="65"/>
    </row>
    <row r="1051" spans="7:7" x14ac:dyDescent="0.2">
      <c r="G1051" s="65"/>
    </row>
    <row r="1052" spans="7:7" x14ac:dyDescent="0.2">
      <c r="G1052" s="65"/>
    </row>
    <row r="1053" spans="7:7" x14ac:dyDescent="0.2">
      <c r="G1053" s="65"/>
    </row>
    <row r="1054" spans="7:7" x14ac:dyDescent="0.2">
      <c r="G1054" s="65"/>
    </row>
    <row r="1055" spans="7:7" x14ac:dyDescent="0.2">
      <c r="G1055" s="65"/>
    </row>
    <row r="1056" spans="7:7" x14ac:dyDescent="0.2">
      <c r="G1056" s="65"/>
    </row>
    <row r="1057" spans="7:7" x14ac:dyDescent="0.2">
      <c r="G1057" s="65"/>
    </row>
    <row r="1058" spans="7:7" x14ac:dyDescent="0.2">
      <c r="G1058" s="65"/>
    </row>
    <row r="1059" spans="7:7" x14ac:dyDescent="0.2">
      <c r="G1059" s="65"/>
    </row>
    <row r="1060" spans="7:7" x14ac:dyDescent="0.2">
      <c r="G1060" s="65"/>
    </row>
    <row r="1061" spans="7:7" x14ac:dyDescent="0.2">
      <c r="G1061" s="65"/>
    </row>
    <row r="1062" spans="7:7" x14ac:dyDescent="0.2">
      <c r="G1062" s="65"/>
    </row>
    <row r="1063" spans="7:7" x14ac:dyDescent="0.2">
      <c r="G1063" s="65"/>
    </row>
    <row r="1064" spans="7:7" x14ac:dyDescent="0.2">
      <c r="G1064" s="65"/>
    </row>
    <row r="1065" spans="7:7" x14ac:dyDescent="0.2">
      <c r="G1065" s="65"/>
    </row>
    <row r="1066" spans="7:7" x14ac:dyDescent="0.2">
      <c r="G1066" s="65"/>
    </row>
    <row r="1067" spans="7:7" x14ac:dyDescent="0.2">
      <c r="G1067" s="65"/>
    </row>
    <row r="1068" spans="7:7" x14ac:dyDescent="0.2">
      <c r="G1068" s="65"/>
    </row>
    <row r="1069" spans="7:7" x14ac:dyDescent="0.2">
      <c r="G1069" s="65"/>
    </row>
    <row r="1070" spans="7:7" x14ac:dyDescent="0.2">
      <c r="G1070" s="65"/>
    </row>
    <row r="1071" spans="7:7" x14ac:dyDescent="0.2">
      <c r="G1071" s="65"/>
    </row>
    <row r="1072" spans="7:7" x14ac:dyDescent="0.2">
      <c r="G1072" s="65"/>
    </row>
    <row r="1073" spans="7:7" x14ac:dyDescent="0.2">
      <c r="G1073" s="65"/>
    </row>
    <row r="1074" spans="7:7" x14ac:dyDescent="0.2">
      <c r="G1074" s="65"/>
    </row>
    <row r="1075" spans="7:7" x14ac:dyDescent="0.2">
      <c r="G1075" s="65"/>
    </row>
    <row r="1076" spans="7:7" x14ac:dyDescent="0.2">
      <c r="G1076" s="65"/>
    </row>
    <row r="1077" spans="7:7" x14ac:dyDescent="0.2">
      <c r="G1077" s="65"/>
    </row>
    <row r="1078" spans="7:7" x14ac:dyDescent="0.2">
      <c r="G1078" s="65"/>
    </row>
    <row r="1079" spans="7:7" x14ac:dyDescent="0.2">
      <c r="G1079" s="65"/>
    </row>
    <row r="1080" spans="7:7" x14ac:dyDescent="0.2">
      <c r="G1080" s="65"/>
    </row>
    <row r="1081" spans="7:7" x14ac:dyDescent="0.2">
      <c r="G1081" s="65"/>
    </row>
    <row r="1082" spans="7:7" x14ac:dyDescent="0.2">
      <c r="G1082" s="65"/>
    </row>
    <row r="1083" spans="7:7" x14ac:dyDescent="0.2">
      <c r="G1083" s="65"/>
    </row>
    <row r="1084" spans="7:7" x14ac:dyDescent="0.2">
      <c r="G1084" s="65"/>
    </row>
    <row r="1085" spans="7:7" x14ac:dyDescent="0.2">
      <c r="G1085" s="65"/>
    </row>
    <row r="1086" spans="7:7" x14ac:dyDescent="0.2">
      <c r="G1086" s="65"/>
    </row>
    <row r="1087" spans="7:7" x14ac:dyDescent="0.2">
      <c r="G1087" s="65"/>
    </row>
    <row r="1088" spans="7:7" x14ac:dyDescent="0.2">
      <c r="G1088" s="65"/>
    </row>
    <row r="1089" spans="7:7" x14ac:dyDescent="0.2">
      <c r="G1089" s="65"/>
    </row>
    <row r="1090" spans="7:7" x14ac:dyDescent="0.2">
      <c r="G1090" s="65"/>
    </row>
    <row r="1091" spans="7:7" x14ac:dyDescent="0.2">
      <c r="G1091" s="65"/>
    </row>
    <row r="1092" spans="7:7" x14ac:dyDescent="0.2">
      <c r="G1092" s="65"/>
    </row>
    <row r="1093" spans="7:7" x14ac:dyDescent="0.2">
      <c r="G1093" s="65"/>
    </row>
    <row r="1094" spans="7:7" x14ac:dyDescent="0.2">
      <c r="G1094" s="65"/>
    </row>
    <row r="1095" spans="7:7" x14ac:dyDescent="0.2">
      <c r="G1095" s="65"/>
    </row>
    <row r="1096" spans="7:7" x14ac:dyDescent="0.2">
      <c r="G1096" s="65"/>
    </row>
    <row r="1097" spans="7:7" x14ac:dyDescent="0.2">
      <c r="G1097" s="65"/>
    </row>
    <row r="1098" spans="7:7" x14ac:dyDescent="0.2">
      <c r="G1098" s="65"/>
    </row>
    <row r="1099" spans="7:7" x14ac:dyDescent="0.2">
      <c r="G1099" s="65"/>
    </row>
    <row r="1100" spans="7:7" x14ac:dyDescent="0.2">
      <c r="G1100" s="65"/>
    </row>
    <row r="1101" spans="7:7" x14ac:dyDescent="0.2">
      <c r="G1101" s="65"/>
    </row>
    <row r="1102" spans="7:7" x14ac:dyDescent="0.2">
      <c r="G1102" s="65"/>
    </row>
    <row r="1103" spans="7:7" x14ac:dyDescent="0.2">
      <c r="G1103" s="65"/>
    </row>
    <row r="1104" spans="7:7" x14ac:dyDescent="0.2">
      <c r="G1104" s="65"/>
    </row>
    <row r="1105" spans="7:7" x14ac:dyDescent="0.2">
      <c r="G1105" s="65"/>
    </row>
    <row r="1106" spans="7:7" x14ac:dyDescent="0.2">
      <c r="G1106" s="65"/>
    </row>
    <row r="1107" spans="7:7" x14ac:dyDescent="0.2">
      <c r="G1107" s="65"/>
    </row>
    <row r="1108" spans="7:7" x14ac:dyDescent="0.2">
      <c r="G1108" s="65"/>
    </row>
    <row r="1109" spans="7:7" x14ac:dyDescent="0.2">
      <c r="G1109" s="65"/>
    </row>
    <row r="1110" spans="7:7" x14ac:dyDescent="0.2">
      <c r="G1110" s="65"/>
    </row>
    <row r="1111" spans="7:7" x14ac:dyDescent="0.2">
      <c r="G1111" s="65"/>
    </row>
    <row r="1112" spans="7:7" x14ac:dyDescent="0.2">
      <c r="G1112" s="65"/>
    </row>
    <row r="1113" spans="7:7" x14ac:dyDescent="0.2">
      <c r="G1113" s="65"/>
    </row>
    <row r="1114" spans="7:7" x14ac:dyDescent="0.2">
      <c r="G1114" s="65"/>
    </row>
    <row r="1115" spans="7:7" x14ac:dyDescent="0.2">
      <c r="G1115" s="65"/>
    </row>
    <row r="1116" spans="7:7" x14ac:dyDescent="0.2">
      <c r="G1116" s="65"/>
    </row>
    <row r="1117" spans="7:7" x14ac:dyDescent="0.2">
      <c r="G1117" s="65"/>
    </row>
    <row r="1118" spans="7:7" x14ac:dyDescent="0.2">
      <c r="G1118" s="65"/>
    </row>
    <row r="1119" spans="7:7" x14ac:dyDescent="0.2">
      <c r="G1119" s="65"/>
    </row>
    <row r="1120" spans="7:7" x14ac:dyDescent="0.2">
      <c r="G1120" s="65"/>
    </row>
    <row r="1121" spans="7:7" x14ac:dyDescent="0.2">
      <c r="G1121" s="65"/>
    </row>
    <row r="1122" spans="7:7" x14ac:dyDescent="0.2">
      <c r="G1122" s="65"/>
    </row>
    <row r="1123" spans="7:7" x14ac:dyDescent="0.2">
      <c r="G1123" s="65"/>
    </row>
    <row r="1124" spans="7:7" x14ac:dyDescent="0.2">
      <c r="G1124" s="65"/>
    </row>
    <row r="1125" spans="7:7" x14ac:dyDescent="0.2">
      <c r="G1125" s="65"/>
    </row>
    <row r="1126" spans="7:7" x14ac:dyDescent="0.2">
      <c r="G1126" s="65"/>
    </row>
    <row r="1127" spans="7:7" x14ac:dyDescent="0.2">
      <c r="G1127" s="65"/>
    </row>
    <row r="1128" spans="7:7" x14ac:dyDescent="0.2">
      <c r="G1128" s="65"/>
    </row>
    <row r="1129" spans="7:7" x14ac:dyDescent="0.2">
      <c r="G1129" s="65"/>
    </row>
    <row r="1130" spans="7:7" x14ac:dyDescent="0.2">
      <c r="G1130" s="65"/>
    </row>
    <row r="1131" spans="7:7" x14ac:dyDescent="0.2">
      <c r="G1131" s="65"/>
    </row>
    <row r="1132" spans="7:7" x14ac:dyDescent="0.2">
      <c r="G1132" s="65"/>
    </row>
    <row r="1133" spans="7:7" x14ac:dyDescent="0.2">
      <c r="G1133" s="65"/>
    </row>
    <row r="1134" spans="7:7" x14ac:dyDescent="0.2">
      <c r="G1134" s="65"/>
    </row>
    <row r="1135" spans="7:7" x14ac:dyDescent="0.2">
      <c r="G1135" s="65"/>
    </row>
    <row r="1136" spans="7:7" x14ac:dyDescent="0.2">
      <c r="G1136" s="65"/>
    </row>
    <row r="1137" spans="7:7" x14ac:dyDescent="0.2">
      <c r="G1137" s="65"/>
    </row>
    <row r="1138" spans="7:7" x14ac:dyDescent="0.2">
      <c r="G1138" s="65"/>
    </row>
    <row r="1139" spans="7:7" x14ac:dyDescent="0.2">
      <c r="G1139" s="65"/>
    </row>
    <row r="1140" spans="7:7" x14ac:dyDescent="0.2">
      <c r="G1140" s="65"/>
    </row>
    <row r="1141" spans="7:7" x14ac:dyDescent="0.2">
      <c r="G1141" s="65"/>
    </row>
    <row r="1142" spans="7:7" x14ac:dyDescent="0.2">
      <c r="G1142" s="65"/>
    </row>
    <row r="1143" spans="7:7" x14ac:dyDescent="0.2">
      <c r="G1143" s="65"/>
    </row>
    <row r="1144" spans="7:7" x14ac:dyDescent="0.2">
      <c r="G1144" s="65"/>
    </row>
    <row r="1145" spans="7:7" x14ac:dyDescent="0.2">
      <c r="G1145" s="65"/>
    </row>
    <row r="1146" spans="7:7" x14ac:dyDescent="0.2">
      <c r="G1146" s="65"/>
    </row>
    <row r="1147" spans="7:7" x14ac:dyDescent="0.2">
      <c r="G1147" s="65"/>
    </row>
    <row r="1148" spans="7:7" x14ac:dyDescent="0.2">
      <c r="G1148" s="65"/>
    </row>
    <row r="1149" spans="7:7" x14ac:dyDescent="0.2">
      <c r="G1149" s="65"/>
    </row>
    <row r="1150" spans="7:7" x14ac:dyDescent="0.2">
      <c r="G1150" s="65"/>
    </row>
    <row r="1151" spans="7:7" x14ac:dyDescent="0.2">
      <c r="G1151" s="65"/>
    </row>
    <row r="1152" spans="7:7" x14ac:dyDescent="0.2">
      <c r="G1152" s="65"/>
    </row>
    <row r="1153" spans="7:7" x14ac:dyDescent="0.2">
      <c r="G1153" s="65"/>
    </row>
    <row r="1154" spans="7:7" x14ac:dyDescent="0.2">
      <c r="G1154" s="65"/>
    </row>
    <row r="1155" spans="7:7" x14ac:dyDescent="0.2">
      <c r="G1155" s="65"/>
    </row>
    <row r="1156" spans="7:7" x14ac:dyDescent="0.2">
      <c r="G1156" s="65"/>
    </row>
    <row r="1157" spans="7:7" x14ac:dyDescent="0.2">
      <c r="G1157" s="65"/>
    </row>
    <row r="1158" spans="7:7" x14ac:dyDescent="0.2">
      <c r="G1158" s="65"/>
    </row>
    <row r="1159" spans="7:7" x14ac:dyDescent="0.2">
      <c r="G1159" s="65"/>
    </row>
    <row r="1160" spans="7:7" x14ac:dyDescent="0.2">
      <c r="G1160" s="65"/>
    </row>
    <row r="1161" spans="7:7" x14ac:dyDescent="0.2">
      <c r="G1161" s="65"/>
    </row>
    <row r="1162" spans="7:7" x14ac:dyDescent="0.2">
      <c r="G1162" s="65"/>
    </row>
    <row r="1163" spans="7:7" x14ac:dyDescent="0.2">
      <c r="G1163" s="65"/>
    </row>
    <row r="1164" spans="7:7" x14ac:dyDescent="0.2">
      <c r="G1164" s="65"/>
    </row>
    <row r="1165" spans="7:7" x14ac:dyDescent="0.2">
      <c r="G1165" s="65"/>
    </row>
    <row r="1166" spans="7:7" x14ac:dyDescent="0.2">
      <c r="G1166" s="65"/>
    </row>
    <row r="1167" spans="7:7" x14ac:dyDescent="0.2">
      <c r="G1167" s="65"/>
    </row>
    <row r="1168" spans="7:7" x14ac:dyDescent="0.2">
      <c r="G1168" s="65"/>
    </row>
    <row r="1169" spans="7:7" x14ac:dyDescent="0.2">
      <c r="G1169" s="65"/>
    </row>
    <row r="1170" spans="7:7" x14ac:dyDescent="0.2">
      <c r="G1170" s="65"/>
    </row>
    <row r="1171" spans="7:7" x14ac:dyDescent="0.2">
      <c r="G1171" s="65"/>
    </row>
    <row r="1172" spans="7:7" x14ac:dyDescent="0.2">
      <c r="G1172" s="65"/>
    </row>
    <row r="1173" spans="7:7" x14ac:dyDescent="0.2">
      <c r="G1173" s="65"/>
    </row>
    <row r="1174" spans="7:7" x14ac:dyDescent="0.2">
      <c r="G1174" s="65"/>
    </row>
    <row r="1175" spans="7:7" x14ac:dyDescent="0.2">
      <c r="G1175" s="65"/>
    </row>
    <row r="1176" spans="7:7" x14ac:dyDescent="0.2">
      <c r="G1176" s="65"/>
    </row>
    <row r="1177" spans="7:7" x14ac:dyDescent="0.2">
      <c r="G1177" s="65"/>
    </row>
    <row r="1178" spans="7:7" x14ac:dyDescent="0.2">
      <c r="G1178" s="65"/>
    </row>
    <row r="1179" spans="7:7" x14ac:dyDescent="0.2">
      <c r="G1179" s="65"/>
    </row>
    <row r="1180" spans="7:7" x14ac:dyDescent="0.2">
      <c r="G1180" s="65"/>
    </row>
    <row r="1181" spans="7:7" x14ac:dyDescent="0.2">
      <c r="G1181" s="65"/>
    </row>
    <row r="1182" spans="7:7" x14ac:dyDescent="0.2">
      <c r="G1182" s="65"/>
    </row>
    <row r="1183" spans="7:7" x14ac:dyDescent="0.2">
      <c r="G1183" s="65"/>
    </row>
    <row r="1184" spans="7:7" x14ac:dyDescent="0.2">
      <c r="G1184" s="65"/>
    </row>
    <row r="1185" spans="7:7" x14ac:dyDescent="0.2">
      <c r="G1185" s="65"/>
    </row>
    <row r="1186" spans="7:7" x14ac:dyDescent="0.2">
      <c r="G1186" s="65"/>
    </row>
    <row r="1187" spans="7:7" x14ac:dyDescent="0.2">
      <c r="G1187" s="65"/>
    </row>
    <row r="1188" spans="7:7" x14ac:dyDescent="0.2">
      <c r="G1188" s="65"/>
    </row>
    <row r="1189" spans="7:7" x14ac:dyDescent="0.2">
      <c r="G1189" s="65"/>
    </row>
    <row r="1190" spans="7:7" x14ac:dyDescent="0.2">
      <c r="G1190" s="65"/>
    </row>
    <row r="1191" spans="7:7" x14ac:dyDescent="0.2">
      <c r="G1191" s="65"/>
    </row>
    <row r="1192" spans="7:7" x14ac:dyDescent="0.2">
      <c r="G1192" s="65"/>
    </row>
    <row r="1193" spans="7:7" x14ac:dyDescent="0.2">
      <c r="G1193" s="65"/>
    </row>
    <row r="1194" spans="7:7" x14ac:dyDescent="0.2">
      <c r="G1194" s="65"/>
    </row>
    <row r="1195" spans="7:7" x14ac:dyDescent="0.2">
      <c r="G1195" s="65"/>
    </row>
    <row r="1196" spans="7:7" x14ac:dyDescent="0.2">
      <c r="G1196" s="65"/>
    </row>
    <row r="1197" spans="7:7" x14ac:dyDescent="0.2">
      <c r="G1197" s="65"/>
    </row>
    <row r="1198" spans="7:7" x14ac:dyDescent="0.2">
      <c r="G1198" s="65"/>
    </row>
    <row r="1199" spans="7:7" x14ac:dyDescent="0.2">
      <c r="G1199" s="65"/>
    </row>
    <row r="1200" spans="7:7" x14ac:dyDescent="0.2">
      <c r="G1200" s="65"/>
    </row>
    <row r="1201" spans="7:7" x14ac:dyDescent="0.2">
      <c r="G1201" s="65"/>
    </row>
    <row r="1202" spans="7:7" x14ac:dyDescent="0.2">
      <c r="G1202" s="65"/>
    </row>
    <row r="1203" spans="7:7" x14ac:dyDescent="0.2">
      <c r="G1203" s="65"/>
    </row>
    <row r="1204" spans="7:7" x14ac:dyDescent="0.2">
      <c r="G1204" s="65"/>
    </row>
    <row r="1205" spans="7:7" x14ac:dyDescent="0.2">
      <c r="G1205" s="65"/>
    </row>
    <row r="1206" spans="7:7" x14ac:dyDescent="0.2">
      <c r="G1206" s="65"/>
    </row>
    <row r="1207" spans="7:7" x14ac:dyDescent="0.2">
      <c r="G1207" s="65"/>
    </row>
    <row r="1208" spans="7:7" x14ac:dyDescent="0.2">
      <c r="G1208" s="65"/>
    </row>
    <row r="1209" spans="7:7" x14ac:dyDescent="0.2">
      <c r="G1209" s="65"/>
    </row>
    <row r="1210" spans="7:7" x14ac:dyDescent="0.2">
      <c r="G1210" s="65"/>
    </row>
    <row r="1211" spans="7:7" x14ac:dyDescent="0.2">
      <c r="G1211" s="65"/>
    </row>
    <row r="1212" spans="7:7" x14ac:dyDescent="0.2">
      <c r="G1212" s="65"/>
    </row>
    <row r="1213" spans="7:7" x14ac:dyDescent="0.2">
      <c r="G1213" s="65"/>
    </row>
    <row r="1214" spans="7:7" x14ac:dyDescent="0.2">
      <c r="G1214" s="65"/>
    </row>
    <row r="1215" spans="7:7" x14ac:dyDescent="0.2">
      <c r="G1215" s="65"/>
    </row>
    <row r="1216" spans="7:7" x14ac:dyDescent="0.2">
      <c r="G1216" s="65"/>
    </row>
    <row r="1217" spans="7:7" x14ac:dyDescent="0.2">
      <c r="G1217" s="65"/>
    </row>
    <row r="1218" spans="7:7" x14ac:dyDescent="0.2">
      <c r="G1218" s="65"/>
    </row>
    <row r="1219" spans="7:7" x14ac:dyDescent="0.2">
      <c r="G1219" s="65"/>
    </row>
    <row r="1220" spans="7:7" x14ac:dyDescent="0.2">
      <c r="G1220" s="65"/>
    </row>
    <row r="1221" spans="7:7" x14ac:dyDescent="0.2">
      <c r="G1221" s="65"/>
    </row>
    <row r="1222" spans="7:7" x14ac:dyDescent="0.2">
      <c r="G1222" s="65"/>
    </row>
    <row r="1223" spans="7:7" x14ac:dyDescent="0.2">
      <c r="G1223" s="65"/>
    </row>
    <row r="1224" spans="7:7" x14ac:dyDescent="0.2">
      <c r="G1224" s="65"/>
    </row>
    <row r="1225" spans="7:7" x14ac:dyDescent="0.2">
      <c r="G1225" s="65"/>
    </row>
    <row r="1226" spans="7:7" x14ac:dyDescent="0.2">
      <c r="G1226" s="65"/>
    </row>
    <row r="1227" spans="7:7" x14ac:dyDescent="0.2">
      <c r="G1227" s="65"/>
    </row>
    <row r="1228" spans="7:7" x14ac:dyDescent="0.2">
      <c r="G1228" s="65"/>
    </row>
    <row r="1229" spans="7:7" x14ac:dyDescent="0.2">
      <c r="G1229" s="65"/>
    </row>
    <row r="1230" spans="7:7" x14ac:dyDescent="0.2">
      <c r="G1230" s="65"/>
    </row>
    <row r="1231" spans="7:7" x14ac:dyDescent="0.2">
      <c r="G1231" s="65"/>
    </row>
    <row r="1232" spans="7:7" x14ac:dyDescent="0.2">
      <c r="G1232" s="65"/>
    </row>
    <row r="1233" spans="7:7" x14ac:dyDescent="0.2">
      <c r="G1233" s="65"/>
    </row>
    <row r="1234" spans="7:7" x14ac:dyDescent="0.2">
      <c r="G1234" s="65"/>
    </row>
    <row r="1235" spans="7:7" x14ac:dyDescent="0.2">
      <c r="G1235" s="65"/>
    </row>
    <row r="1236" spans="7:7" x14ac:dyDescent="0.2">
      <c r="G1236" s="65"/>
    </row>
    <row r="1237" spans="7:7" x14ac:dyDescent="0.2">
      <c r="G1237" s="65"/>
    </row>
    <row r="1238" spans="7:7" x14ac:dyDescent="0.2">
      <c r="G1238" s="65"/>
    </row>
    <row r="1239" spans="7:7" x14ac:dyDescent="0.2">
      <c r="G1239" s="65"/>
    </row>
    <row r="1240" spans="7:7" x14ac:dyDescent="0.2">
      <c r="G1240" s="65"/>
    </row>
    <row r="1241" spans="7:7" x14ac:dyDescent="0.2">
      <c r="G1241" s="65"/>
    </row>
    <row r="1242" spans="7:7" x14ac:dyDescent="0.2">
      <c r="G1242" s="65"/>
    </row>
    <row r="1243" spans="7:7" x14ac:dyDescent="0.2">
      <c r="G1243" s="65"/>
    </row>
    <row r="1244" spans="7:7" x14ac:dyDescent="0.2">
      <c r="G1244" s="65"/>
    </row>
    <row r="1245" spans="7:7" x14ac:dyDescent="0.2">
      <c r="G1245" s="65"/>
    </row>
    <row r="1246" spans="7:7" x14ac:dyDescent="0.2">
      <c r="G1246" s="65"/>
    </row>
    <row r="1247" spans="7:7" x14ac:dyDescent="0.2">
      <c r="G1247" s="65"/>
    </row>
    <row r="1248" spans="7:7" x14ac:dyDescent="0.2">
      <c r="G1248" s="65"/>
    </row>
    <row r="1249" spans="7:7" x14ac:dyDescent="0.2">
      <c r="G1249" s="65"/>
    </row>
    <row r="1250" spans="7:7" x14ac:dyDescent="0.2">
      <c r="G1250" s="65"/>
    </row>
    <row r="1251" spans="7:7" x14ac:dyDescent="0.2">
      <c r="G1251" s="65"/>
    </row>
    <row r="1252" spans="7:7" x14ac:dyDescent="0.2">
      <c r="G1252" s="65"/>
    </row>
    <row r="1253" spans="7:7" x14ac:dyDescent="0.2">
      <c r="G1253" s="65"/>
    </row>
    <row r="1254" spans="7:7" x14ac:dyDescent="0.2">
      <c r="G1254" s="65"/>
    </row>
    <row r="1255" spans="7:7" x14ac:dyDescent="0.2">
      <c r="G1255" s="65"/>
    </row>
    <row r="1256" spans="7:7" x14ac:dyDescent="0.2">
      <c r="G1256" s="65"/>
    </row>
    <row r="1257" spans="7:7" x14ac:dyDescent="0.2">
      <c r="G1257" s="65"/>
    </row>
    <row r="1258" spans="7:7" x14ac:dyDescent="0.2">
      <c r="G1258" s="65"/>
    </row>
    <row r="1259" spans="7:7" x14ac:dyDescent="0.2">
      <c r="G1259" s="65"/>
    </row>
    <row r="1260" spans="7:7" x14ac:dyDescent="0.2">
      <c r="G1260" s="65"/>
    </row>
    <row r="1261" spans="7:7" x14ac:dyDescent="0.2">
      <c r="G1261" s="65"/>
    </row>
    <row r="1262" spans="7:7" x14ac:dyDescent="0.2">
      <c r="G1262" s="65"/>
    </row>
    <row r="1263" spans="7:7" x14ac:dyDescent="0.2">
      <c r="G1263" s="65"/>
    </row>
    <row r="1264" spans="7:7" x14ac:dyDescent="0.2">
      <c r="G1264" s="65"/>
    </row>
    <row r="1265" spans="7:7" x14ac:dyDescent="0.2">
      <c r="G1265" s="65"/>
    </row>
    <row r="1266" spans="7:7" x14ac:dyDescent="0.2">
      <c r="G1266" s="65"/>
    </row>
    <row r="1267" spans="7:7" x14ac:dyDescent="0.2">
      <c r="G1267" s="65"/>
    </row>
    <row r="1268" spans="7:7" x14ac:dyDescent="0.2">
      <c r="G1268" s="65"/>
    </row>
    <row r="1269" spans="7:7" x14ac:dyDescent="0.2">
      <c r="G1269" s="65"/>
    </row>
    <row r="1270" spans="7:7" x14ac:dyDescent="0.2">
      <c r="G1270" s="65"/>
    </row>
    <row r="1271" spans="7:7" x14ac:dyDescent="0.2">
      <c r="G1271" s="65"/>
    </row>
    <row r="1272" spans="7:7" x14ac:dyDescent="0.2">
      <c r="G1272" s="65"/>
    </row>
    <row r="1273" spans="7:7" x14ac:dyDescent="0.2">
      <c r="G1273" s="65"/>
    </row>
    <row r="1274" spans="7:7" x14ac:dyDescent="0.2">
      <c r="G1274" s="65"/>
    </row>
    <row r="1275" spans="7:7" x14ac:dyDescent="0.2">
      <c r="G1275" s="65"/>
    </row>
    <row r="1276" spans="7:7" x14ac:dyDescent="0.2">
      <c r="G1276" s="65"/>
    </row>
    <row r="1277" spans="7:7" x14ac:dyDescent="0.2">
      <c r="G1277" s="65"/>
    </row>
    <row r="1278" spans="7:7" x14ac:dyDescent="0.2">
      <c r="G1278" s="65"/>
    </row>
    <row r="1279" spans="7:7" x14ac:dyDescent="0.2">
      <c r="G1279" s="65"/>
    </row>
    <row r="1280" spans="7:7" x14ac:dyDescent="0.2">
      <c r="G1280" s="65"/>
    </row>
    <row r="1281" spans="7:7" x14ac:dyDescent="0.2">
      <c r="G1281" s="65"/>
    </row>
    <row r="1282" spans="7:7" x14ac:dyDescent="0.2">
      <c r="G1282" s="65"/>
    </row>
    <row r="1283" spans="7:7" x14ac:dyDescent="0.2">
      <c r="G1283" s="65"/>
    </row>
    <row r="1284" spans="7:7" x14ac:dyDescent="0.2">
      <c r="G1284" s="65"/>
    </row>
    <row r="1285" spans="7:7" x14ac:dyDescent="0.2">
      <c r="G1285" s="65"/>
    </row>
    <row r="1286" spans="7:7" x14ac:dyDescent="0.2">
      <c r="G1286" s="65"/>
    </row>
    <row r="1287" spans="7:7" x14ac:dyDescent="0.2">
      <c r="G1287" s="65"/>
    </row>
    <row r="1288" spans="7:7" x14ac:dyDescent="0.2">
      <c r="G1288" s="65"/>
    </row>
    <row r="1289" spans="7:7" x14ac:dyDescent="0.2">
      <c r="G1289" s="65"/>
    </row>
    <row r="1290" spans="7:7" x14ac:dyDescent="0.2">
      <c r="G1290" s="65"/>
    </row>
    <row r="1291" spans="7:7" x14ac:dyDescent="0.2">
      <c r="G1291" s="65"/>
    </row>
    <row r="1292" spans="7:7" x14ac:dyDescent="0.2">
      <c r="G1292" s="65"/>
    </row>
    <row r="1293" spans="7:7" x14ac:dyDescent="0.2">
      <c r="G1293" s="65"/>
    </row>
    <row r="1294" spans="7:7" x14ac:dyDescent="0.2">
      <c r="G1294" s="65"/>
    </row>
    <row r="1295" spans="7:7" x14ac:dyDescent="0.2">
      <c r="G1295" s="65"/>
    </row>
    <row r="1296" spans="7:7" x14ac:dyDescent="0.2">
      <c r="G1296" s="65"/>
    </row>
    <row r="1297" spans="7:7" x14ac:dyDescent="0.2">
      <c r="G1297" s="65"/>
    </row>
    <row r="1298" spans="7:7" x14ac:dyDescent="0.2">
      <c r="G1298" s="65"/>
    </row>
    <row r="1299" spans="7:7" x14ac:dyDescent="0.2">
      <c r="G1299" s="65"/>
    </row>
    <row r="1300" spans="7:7" x14ac:dyDescent="0.2">
      <c r="G1300" s="65"/>
    </row>
    <row r="1301" spans="7:7" x14ac:dyDescent="0.2">
      <c r="G1301" s="65"/>
    </row>
    <row r="1302" spans="7:7" x14ac:dyDescent="0.2">
      <c r="G1302" s="65"/>
    </row>
    <row r="1303" spans="7:7" x14ac:dyDescent="0.2">
      <c r="G1303" s="65"/>
    </row>
    <row r="1304" spans="7:7" x14ac:dyDescent="0.2">
      <c r="G1304" s="65"/>
    </row>
    <row r="1305" spans="7:7" x14ac:dyDescent="0.2">
      <c r="G1305" s="65"/>
    </row>
    <row r="1306" spans="7:7" x14ac:dyDescent="0.2">
      <c r="G1306" s="65"/>
    </row>
    <row r="1307" spans="7:7" x14ac:dyDescent="0.2">
      <c r="G1307" s="65"/>
    </row>
    <row r="1308" spans="7:7" x14ac:dyDescent="0.2">
      <c r="G1308" s="65"/>
    </row>
    <row r="1309" spans="7:7" x14ac:dyDescent="0.2">
      <c r="G1309" s="65"/>
    </row>
    <row r="1310" spans="7:7" x14ac:dyDescent="0.2">
      <c r="G1310" s="65"/>
    </row>
    <row r="1311" spans="7:7" x14ac:dyDescent="0.2">
      <c r="G1311" s="65"/>
    </row>
    <row r="1312" spans="7:7" x14ac:dyDescent="0.2">
      <c r="G1312" s="65"/>
    </row>
    <row r="1313" spans="7:7" x14ac:dyDescent="0.2">
      <c r="G1313" s="65"/>
    </row>
    <row r="1314" spans="7:7" x14ac:dyDescent="0.2">
      <c r="G1314" s="65"/>
    </row>
    <row r="1315" spans="7:7" x14ac:dyDescent="0.2">
      <c r="G1315" s="65"/>
    </row>
    <row r="1316" spans="7:7" x14ac:dyDescent="0.2">
      <c r="G1316" s="65"/>
    </row>
    <row r="1317" spans="7:7" x14ac:dyDescent="0.2">
      <c r="G1317" s="65"/>
    </row>
    <row r="1318" spans="7:7" x14ac:dyDescent="0.2">
      <c r="G1318" s="65"/>
    </row>
    <row r="1319" spans="7:7" x14ac:dyDescent="0.2">
      <c r="G1319" s="65"/>
    </row>
    <row r="1320" spans="7:7" x14ac:dyDescent="0.2">
      <c r="G1320" s="65"/>
    </row>
    <row r="1321" spans="7:7" x14ac:dyDescent="0.2">
      <c r="G1321" s="65"/>
    </row>
    <row r="1322" spans="7:7" x14ac:dyDescent="0.2">
      <c r="G1322" s="65"/>
    </row>
    <row r="1323" spans="7:7" x14ac:dyDescent="0.2">
      <c r="G1323" s="65"/>
    </row>
    <row r="1324" spans="7:7" x14ac:dyDescent="0.2">
      <c r="G1324" s="65"/>
    </row>
    <row r="1325" spans="7:7" x14ac:dyDescent="0.2">
      <c r="G1325" s="65"/>
    </row>
    <row r="1326" spans="7:7" x14ac:dyDescent="0.2">
      <c r="G1326" s="65"/>
    </row>
    <row r="1327" spans="7:7" x14ac:dyDescent="0.2">
      <c r="G1327" s="65"/>
    </row>
    <row r="1328" spans="7:7" x14ac:dyDescent="0.2">
      <c r="G1328" s="65"/>
    </row>
    <row r="1329" spans="7:7" x14ac:dyDescent="0.2">
      <c r="G1329" s="65"/>
    </row>
    <row r="1330" spans="7:7" x14ac:dyDescent="0.2">
      <c r="G1330" s="65"/>
    </row>
    <row r="1331" spans="7:7" x14ac:dyDescent="0.2">
      <c r="G1331" s="65"/>
    </row>
    <row r="1332" spans="7:7" x14ac:dyDescent="0.2">
      <c r="G1332" s="65"/>
    </row>
    <row r="1333" spans="7:7" x14ac:dyDescent="0.2">
      <c r="G1333" s="65"/>
    </row>
    <row r="1334" spans="7:7" x14ac:dyDescent="0.2">
      <c r="G1334" s="65"/>
    </row>
    <row r="1335" spans="7:7" x14ac:dyDescent="0.2">
      <c r="G1335" s="65"/>
    </row>
    <row r="1336" spans="7:7" x14ac:dyDescent="0.2">
      <c r="G1336" s="65"/>
    </row>
    <row r="1337" spans="7:7" x14ac:dyDescent="0.2">
      <c r="G1337" s="65"/>
    </row>
    <row r="1338" spans="7:7" x14ac:dyDescent="0.2">
      <c r="G1338" s="65"/>
    </row>
    <row r="1339" spans="7:7" x14ac:dyDescent="0.2">
      <c r="G1339" s="65"/>
    </row>
    <row r="1340" spans="7:7" x14ac:dyDescent="0.2">
      <c r="G1340" s="65"/>
    </row>
    <row r="1341" spans="7:7" x14ac:dyDescent="0.2">
      <c r="G1341" s="65"/>
    </row>
    <row r="1342" spans="7:7" x14ac:dyDescent="0.2">
      <c r="G1342" s="65"/>
    </row>
    <row r="1343" spans="7:7" x14ac:dyDescent="0.2">
      <c r="G1343" s="65"/>
    </row>
    <row r="1344" spans="7:7" x14ac:dyDescent="0.2">
      <c r="G1344" s="65"/>
    </row>
    <row r="1345" spans="7:7" x14ac:dyDescent="0.2">
      <c r="G1345" s="65"/>
    </row>
    <row r="1346" spans="7:7" x14ac:dyDescent="0.2">
      <c r="G1346" s="65"/>
    </row>
    <row r="1347" spans="7:7" x14ac:dyDescent="0.2">
      <c r="G1347" s="65"/>
    </row>
    <row r="1348" spans="7:7" x14ac:dyDescent="0.2">
      <c r="G1348" s="65"/>
    </row>
    <row r="1349" spans="7:7" x14ac:dyDescent="0.2">
      <c r="G1349" s="65"/>
    </row>
    <row r="1350" spans="7:7" x14ac:dyDescent="0.2">
      <c r="G1350" s="65"/>
    </row>
    <row r="1351" spans="7:7" x14ac:dyDescent="0.2">
      <c r="G1351" s="65"/>
    </row>
    <row r="1352" spans="7:7" x14ac:dyDescent="0.2">
      <c r="G1352" s="65"/>
    </row>
    <row r="1353" spans="7:7" x14ac:dyDescent="0.2">
      <c r="G1353" s="65"/>
    </row>
    <row r="1354" spans="7:7" x14ac:dyDescent="0.2">
      <c r="G1354" s="65"/>
    </row>
    <row r="1355" spans="7:7" x14ac:dyDescent="0.2">
      <c r="G1355" s="65"/>
    </row>
    <row r="1356" spans="7:7" x14ac:dyDescent="0.2">
      <c r="G1356" s="65"/>
    </row>
    <row r="1357" spans="7:7" x14ac:dyDescent="0.2">
      <c r="G1357" s="65"/>
    </row>
    <row r="1358" spans="7:7" x14ac:dyDescent="0.2">
      <c r="G1358" s="65"/>
    </row>
    <row r="1359" spans="7:7" x14ac:dyDescent="0.2">
      <c r="G1359" s="65"/>
    </row>
    <row r="1360" spans="7:7" x14ac:dyDescent="0.2">
      <c r="G1360" s="65"/>
    </row>
    <row r="1361" spans="7:7" x14ac:dyDescent="0.2">
      <c r="G1361" s="65"/>
    </row>
    <row r="1362" spans="7:7" x14ac:dyDescent="0.2">
      <c r="G1362" s="65"/>
    </row>
    <row r="1363" spans="7:7" x14ac:dyDescent="0.2">
      <c r="G1363" s="65"/>
    </row>
    <row r="1364" spans="7:7" x14ac:dyDescent="0.2">
      <c r="G1364" s="65"/>
    </row>
    <row r="1365" spans="7:7" x14ac:dyDescent="0.2">
      <c r="G1365" s="65"/>
    </row>
    <row r="1366" spans="7:7" x14ac:dyDescent="0.2">
      <c r="G1366" s="65"/>
    </row>
    <row r="1367" spans="7:7" x14ac:dyDescent="0.2">
      <c r="G1367" s="65"/>
    </row>
    <row r="1368" spans="7:7" x14ac:dyDescent="0.2">
      <c r="G1368" s="65"/>
    </row>
    <row r="1369" spans="7:7" x14ac:dyDescent="0.2">
      <c r="G1369" s="65"/>
    </row>
    <row r="1370" spans="7:7" x14ac:dyDescent="0.2">
      <c r="G1370" s="65"/>
    </row>
    <row r="1371" spans="7:7" x14ac:dyDescent="0.2">
      <c r="G1371" s="65"/>
    </row>
    <row r="1372" spans="7:7" x14ac:dyDescent="0.2">
      <c r="G1372" s="65"/>
    </row>
    <row r="1373" spans="7:7" x14ac:dyDescent="0.2">
      <c r="G1373" s="65"/>
    </row>
    <row r="1374" spans="7:7" x14ac:dyDescent="0.2">
      <c r="G1374" s="65"/>
    </row>
    <row r="1375" spans="7:7" x14ac:dyDescent="0.2">
      <c r="G1375" s="65"/>
    </row>
    <row r="1376" spans="7:7" x14ac:dyDescent="0.2">
      <c r="G1376" s="65"/>
    </row>
    <row r="1377" spans="7:7" x14ac:dyDescent="0.2">
      <c r="G1377" s="65"/>
    </row>
    <row r="1378" spans="7:7" x14ac:dyDescent="0.2">
      <c r="G1378" s="65"/>
    </row>
    <row r="1379" spans="7:7" x14ac:dyDescent="0.2">
      <c r="G1379" s="65"/>
    </row>
    <row r="1380" spans="7:7" x14ac:dyDescent="0.2">
      <c r="G1380" s="65"/>
    </row>
    <row r="1381" spans="7:7" x14ac:dyDescent="0.2">
      <c r="G1381" s="65"/>
    </row>
    <row r="1382" spans="7:7" x14ac:dyDescent="0.2">
      <c r="G1382" s="65"/>
    </row>
    <row r="1383" spans="7:7" x14ac:dyDescent="0.2">
      <c r="G1383" s="65"/>
    </row>
    <row r="1384" spans="7:7" x14ac:dyDescent="0.2">
      <c r="G1384" s="65"/>
    </row>
    <row r="1385" spans="7:7" x14ac:dyDescent="0.2">
      <c r="G1385" s="65"/>
    </row>
    <row r="1386" spans="7:7" x14ac:dyDescent="0.2">
      <c r="G1386" s="65"/>
    </row>
    <row r="1387" spans="7:7" x14ac:dyDescent="0.2">
      <c r="G1387" s="65"/>
    </row>
    <row r="1388" spans="7:7" x14ac:dyDescent="0.2">
      <c r="G1388" s="65"/>
    </row>
    <row r="1389" spans="7:7" x14ac:dyDescent="0.2">
      <c r="G1389" s="65"/>
    </row>
    <row r="1390" spans="7:7" x14ac:dyDescent="0.2">
      <c r="G1390" s="65"/>
    </row>
    <row r="1391" spans="7:7" x14ac:dyDescent="0.2">
      <c r="G1391" s="65"/>
    </row>
    <row r="1392" spans="7:7" x14ac:dyDescent="0.2">
      <c r="G1392" s="65"/>
    </row>
    <row r="1393" spans="7:7" x14ac:dyDescent="0.2">
      <c r="G1393" s="65"/>
    </row>
    <row r="1394" spans="7:7" x14ac:dyDescent="0.2">
      <c r="G1394" s="65"/>
    </row>
    <row r="1395" spans="7:7" x14ac:dyDescent="0.2">
      <c r="G1395" s="65"/>
    </row>
    <row r="1396" spans="7:7" x14ac:dyDescent="0.2">
      <c r="G1396" s="65"/>
    </row>
    <row r="1397" spans="7:7" x14ac:dyDescent="0.2">
      <c r="G1397" s="65"/>
    </row>
    <row r="1398" spans="7:7" x14ac:dyDescent="0.2">
      <c r="G1398" s="65"/>
    </row>
    <row r="1399" spans="7:7" x14ac:dyDescent="0.2">
      <c r="G1399" s="65"/>
    </row>
    <row r="1400" spans="7:7" x14ac:dyDescent="0.2">
      <c r="G1400" s="65"/>
    </row>
    <row r="1401" spans="7:7" x14ac:dyDescent="0.2">
      <c r="G1401" s="65"/>
    </row>
    <row r="1402" spans="7:7" x14ac:dyDescent="0.2">
      <c r="G1402" s="65"/>
    </row>
    <row r="1403" spans="7:7" x14ac:dyDescent="0.2">
      <c r="G1403" s="65"/>
    </row>
    <row r="1404" spans="7:7" x14ac:dyDescent="0.2">
      <c r="G1404" s="65"/>
    </row>
    <row r="1405" spans="7:7" x14ac:dyDescent="0.2">
      <c r="G1405" s="65"/>
    </row>
    <row r="1406" spans="7:7" x14ac:dyDescent="0.2">
      <c r="G1406" s="65"/>
    </row>
    <row r="1407" spans="7:7" x14ac:dyDescent="0.2">
      <c r="G1407" s="65"/>
    </row>
    <row r="1408" spans="7:7" x14ac:dyDescent="0.2">
      <c r="G1408" s="65"/>
    </row>
    <row r="1409" spans="7:7" x14ac:dyDescent="0.2">
      <c r="G1409" s="65"/>
    </row>
    <row r="1410" spans="7:7" x14ac:dyDescent="0.2">
      <c r="G1410" s="65"/>
    </row>
    <row r="1411" spans="7:7" x14ac:dyDescent="0.2">
      <c r="G1411" s="65"/>
    </row>
    <row r="1412" spans="7:7" x14ac:dyDescent="0.2">
      <c r="G1412" s="65"/>
    </row>
    <row r="1413" spans="7:7" x14ac:dyDescent="0.2">
      <c r="G1413" s="65"/>
    </row>
    <row r="1414" spans="7:7" x14ac:dyDescent="0.2">
      <c r="G1414" s="65"/>
    </row>
    <row r="1415" spans="7:7" x14ac:dyDescent="0.2">
      <c r="G1415" s="65"/>
    </row>
    <row r="1416" spans="7:7" x14ac:dyDescent="0.2">
      <c r="G1416" s="65"/>
    </row>
    <row r="1417" spans="7:7" x14ac:dyDescent="0.2">
      <c r="G1417" s="65"/>
    </row>
    <row r="1418" spans="7:7" x14ac:dyDescent="0.2">
      <c r="G1418" s="65"/>
    </row>
    <row r="1419" spans="7:7" x14ac:dyDescent="0.2">
      <c r="G1419" s="65"/>
    </row>
    <row r="1420" spans="7:7" x14ac:dyDescent="0.2">
      <c r="G1420" s="65"/>
    </row>
    <row r="1421" spans="7:7" x14ac:dyDescent="0.2">
      <c r="G1421" s="65"/>
    </row>
    <row r="1422" spans="7:7" x14ac:dyDescent="0.2">
      <c r="G1422" s="65"/>
    </row>
    <row r="1423" spans="7:7" x14ac:dyDescent="0.2">
      <c r="G1423" s="65"/>
    </row>
    <row r="1424" spans="7:7" x14ac:dyDescent="0.2">
      <c r="G1424" s="65"/>
    </row>
    <row r="1425" spans="7:7" x14ac:dyDescent="0.2">
      <c r="G1425" s="65"/>
    </row>
    <row r="1426" spans="7:7" x14ac:dyDescent="0.2">
      <c r="G1426" s="65"/>
    </row>
    <row r="1427" spans="7:7" x14ac:dyDescent="0.2">
      <c r="G1427" s="65"/>
    </row>
    <row r="1428" spans="7:7" x14ac:dyDescent="0.2">
      <c r="G1428" s="65"/>
    </row>
    <row r="1429" spans="7:7" x14ac:dyDescent="0.2">
      <c r="G1429" s="65"/>
    </row>
    <row r="1430" spans="7:7" x14ac:dyDescent="0.2">
      <c r="G1430" s="65"/>
    </row>
    <row r="1431" spans="7:7" x14ac:dyDescent="0.2">
      <c r="G1431" s="65"/>
    </row>
    <row r="1432" spans="7:7" x14ac:dyDescent="0.2">
      <c r="G1432" s="65"/>
    </row>
    <row r="1433" spans="7:7" x14ac:dyDescent="0.2">
      <c r="G1433" s="65"/>
    </row>
    <row r="1434" spans="7:7" x14ac:dyDescent="0.2">
      <c r="G1434" s="65"/>
    </row>
    <row r="1435" spans="7:7" x14ac:dyDescent="0.2">
      <c r="G1435" s="65"/>
    </row>
    <row r="1436" spans="7:7" x14ac:dyDescent="0.2">
      <c r="G1436" s="65"/>
    </row>
    <row r="1437" spans="7:7" x14ac:dyDescent="0.2">
      <c r="G1437" s="65"/>
    </row>
    <row r="1438" spans="7:7" x14ac:dyDescent="0.2">
      <c r="G1438" s="65"/>
    </row>
    <row r="1439" spans="7:7" x14ac:dyDescent="0.2">
      <c r="G1439" s="65"/>
    </row>
    <row r="1440" spans="7:7" x14ac:dyDescent="0.2">
      <c r="G1440" s="65"/>
    </row>
    <row r="1441" spans="7:7" x14ac:dyDescent="0.2">
      <c r="G1441" s="65"/>
    </row>
    <row r="1442" spans="7:7" x14ac:dyDescent="0.2">
      <c r="G1442" s="65"/>
    </row>
    <row r="1443" spans="7:7" x14ac:dyDescent="0.2">
      <c r="G1443" s="65"/>
    </row>
    <row r="1444" spans="7:7" x14ac:dyDescent="0.2">
      <c r="G1444" s="65"/>
    </row>
    <row r="1445" spans="7:7" x14ac:dyDescent="0.2">
      <c r="G1445" s="65"/>
    </row>
    <row r="1446" spans="7:7" x14ac:dyDescent="0.2">
      <c r="G1446" s="65"/>
    </row>
    <row r="1447" spans="7:7" x14ac:dyDescent="0.2">
      <c r="G1447" s="65"/>
    </row>
    <row r="1448" spans="7:7" x14ac:dyDescent="0.2">
      <c r="G1448" s="65"/>
    </row>
    <row r="1449" spans="7:7" x14ac:dyDescent="0.2">
      <c r="G1449" s="65"/>
    </row>
    <row r="1450" spans="7:7" x14ac:dyDescent="0.2">
      <c r="G1450" s="65"/>
    </row>
    <row r="1451" spans="7:7" x14ac:dyDescent="0.2">
      <c r="G1451" s="65"/>
    </row>
    <row r="1452" spans="7:7" x14ac:dyDescent="0.2">
      <c r="G1452" s="65"/>
    </row>
    <row r="1453" spans="7:7" x14ac:dyDescent="0.2">
      <c r="G1453" s="65"/>
    </row>
    <row r="1454" spans="7:7" x14ac:dyDescent="0.2">
      <c r="G1454" s="65"/>
    </row>
    <row r="1455" spans="7:7" x14ac:dyDescent="0.2">
      <c r="G1455" s="65"/>
    </row>
    <row r="1456" spans="7:7" x14ac:dyDescent="0.2">
      <c r="G1456" s="65"/>
    </row>
    <row r="1457" spans="7:7" x14ac:dyDescent="0.2">
      <c r="G1457" s="65"/>
    </row>
    <row r="1458" spans="7:7" x14ac:dyDescent="0.2">
      <c r="G1458" s="65"/>
    </row>
    <row r="1459" spans="7:7" x14ac:dyDescent="0.2">
      <c r="G1459" s="65"/>
    </row>
    <row r="1460" spans="7:7" x14ac:dyDescent="0.2">
      <c r="G1460" s="65"/>
    </row>
    <row r="1461" spans="7:7" x14ac:dyDescent="0.2">
      <c r="G1461" s="65"/>
    </row>
    <row r="1462" spans="7:7" x14ac:dyDescent="0.2">
      <c r="G1462" s="65"/>
    </row>
    <row r="1463" spans="7:7" x14ac:dyDescent="0.2">
      <c r="G1463" s="65"/>
    </row>
    <row r="1464" spans="7:7" x14ac:dyDescent="0.2">
      <c r="G1464" s="65"/>
    </row>
    <row r="1465" spans="7:7" x14ac:dyDescent="0.2">
      <c r="G1465" s="65"/>
    </row>
    <row r="1466" spans="7:7" x14ac:dyDescent="0.2">
      <c r="G1466" s="65"/>
    </row>
    <row r="1467" spans="7:7" x14ac:dyDescent="0.2">
      <c r="G1467" s="65"/>
    </row>
    <row r="1468" spans="7:7" x14ac:dyDescent="0.2">
      <c r="G1468" s="65"/>
    </row>
    <row r="1469" spans="7:7" x14ac:dyDescent="0.2">
      <c r="G1469" s="65"/>
    </row>
    <row r="1470" spans="7:7" x14ac:dyDescent="0.2">
      <c r="G1470" s="65"/>
    </row>
    <row r="1471" spans="7:7" x14ac:dyDescent="0.2">
      <c r="G1471" s="65"/>
    </row>
    <row r="1472" spans="7:7" x14ac:dyDescent="0.2">
      <c r="G1472" s="65"/>
    </row>
    <row r="1473" spans="7:7" x14ac:dyDescent="0.2">
      <c r="G1473" s="65"/>
    </row>
    <row r="1474" spans="7:7" x14ac:dyDescent="0.2">
      <c r="G1474" s="65"/>
    </row>
    <row r="1475" spans="7:7" x14ac:dyDescent="0.2">
      <c r="G1475" s="65"/>
    </row>
    <row r="1476" spans="7:7" x14ac:dyDescent="0.2">
      <c r="G1476" s="65"/>
    </row>
    <row r="1477" spans="7:7" x14ac:dyDescent="0.2">
      <c r="G1477" s="65"/>
    </row>
    <row r="1478" spans="7:7" x14ac:dyDescent="0.2">
      <c r="G1478" s="65"/>
    </row>
    <row r="1479" spans="7:7" x14ac:dyDescent="0.2">
      <c r="G1479" s="65"/>
    </row>
    <row r="1480" spans="7:7" x14ac:dyDescent="0.2">
      <c r="G1480" s="65"/>
    </row>
    <row r="1481" spans="7:7" x14ac:dyDescent="0.2">
      <c r="G1481" s="65"/>
    </row>
    <row r="1482" spans="7:7" x14ac:dyDescent="0.2">
      <c r="G1482" s="65"/>
    </row>
    <row r="1483" spans="7:7" x14ac:dyDescent="0.2">
      <c r="G1483" s="65"/>
    </row>
    <row r="1484" spans="7:7" x14ac:dyDescent="0.2">
      <c r="G1484" s="65"/>
    </row>
    <row r="1485" spans="7:7" x14ac:dyDescent="0.2">
      <c r="G1485" s="65"/>
    </row>
    <row r="1486" spans="7:7" x14ac:dyDescent="0.2">
      <c r="G1486" s="65"/>
    </row>
    <row r="1487" spans="7:7" x14ac:dyDescent="0.2">
      <c r="G1487" s="65"/>
    </row>
    <row r="1488" spans="7:7" x14ac:dyDescent="0.2">
      <c r="G1488" s="65"/>
    </row>
    <row r="1489" spans="7:7" x14ac:dyDescent="0.2">
      <c r="G1489" s="65"/>
    </row>
    <row r="1490" spans="7:7" x14ac:dyDescent="0.2">
      <c r="G1490" s="65"/>
    </row>
    <row r="1491" spans="7:7" x14ac:dyDescent="0.2">
      <c r="G1491" s="65"/>
    </row>
    <row r="1492" spans="7:7" x14ac:dyDescent="0.2">
      <c r="G1492" s="65"/>
    </row>
    <row r="1493" spans="7:7" x14ac:dyDescent="0.2">
      <c r="G1493" s="65"/>
    </row>
    <row r="1494" spans="7:7" x14ac:dyDescent="0.2">
      <c r="G1494" s="65"/>
    </row>
    <row r="1495" spans="7:7" x14ac:dyDescent="0.2">
      <c r="G1495" s="65"/>
    </row>
    <row r="1496" spans="7:7" x14ac:dyDescent="0.2">
      <c r="G1496" s="65"/>
    </row>
    <row r="1497" spans="7:7" x14ac:dyDescent="0.2">
      <c r="G1497" s="65"/>
    </row>
    <row r="1498" spans="7:7" x14ac:dyDescent="0.2">
      <c r="G1498" s="65"/>
    </row>
    <row r="1499" spans="7:7" x14ac:dyDescent="0.2">
      <c r="G1499" s="65"/>
    </row>
    <row r="1500" spans="7:7" x14ac:dyDescent="0.2">
      <c r="G1500" s="65"/>
    </row>
    <row r="1501" spans="7:7" x14ac:dyDescent="0.2">
      <c r="G1501" s="65"/>
    </row>
    <row r="1502" spans="7:7" x14ac:dyDescent="0.2">
      <c r="G1502" s="65"/>
    </row>
    <row r="1503" spans="7:7" x14ac:dyDescent="0.2">
      <c r="G1503" s="65"/>
    </row>
    <row r="1504" spans="7:7" x14ac:dyDescent="0.2">
      <c r="G1504" s="65"/>
    </row>
    <row r="1505" spans="7:7" x14ac:dyDescent="0.2">
      <c r="G1505" s="65"/>
    </row>
    <row r="1506" spans="7:7" x14ac:dyDescent="0.2">
      <c r="G1506" s="65"/>
    </row>
    <row r="1507" spans="7:7" x14ac:dyDescent="0.2">
      <c r="G1507" s="65"/>
    </row>
    <row r="1508" spans="7:7" x14ac:dyDescent="0.2">
      <c r="G1508" s="65"/>
    </row>
    <row r="1509" spans="7:7" x14ac:dyDescent="0.2">
      <c r="G1509" s="65"/>
    </row>
    <row r="1510" spans="7:7" x14ac:dyDescent="0.2">
      <c r="G1510" s="65"/>
    </row>
    <row r="1511" spans="7:7" x14ac:dyDescent="0.2">
      <c r="G1511" s="65"/>
    </row>
    <row r="1512" spans="7:7" x14ac:dyDescent="0.2">
      <c r="G1512" s="65"/>
    </row>
    <row r="1513" spans="7:7" x14ac:dyDescent="0.2">
      <c r="G1513" s="65"/>
    </row>
    <row r="1514" spans="7:7" x14ac:dyDescent="0.2">
      <c r="G1514" s="65"/>
    </row>
    <row r="1515" spans="7:7" x14ac:dyDescent="0.2">
      <c r="G1515" s="65"/>
    </row>
    <row r="1516" spans="7:7" x14ac:dyDescent="0.2">
      <c r="G1516" s="65"/>
    </row>
    <row r="1517" spans="7:7" x14ac:dyDescent="0.2">
      <c r="G1517" s="65"/>
    </row>
    <row r="1518" spans="7:7" x14ac:dyDescent="0.2">
      <c r="G1518" s="65"/>
    </row>
    <row r="1519" spans="7:7" x14ac:dyDescent="0.2">
      <c r="G1519" s="65"/>
    </row>
    <row r="1520" spans="7:7" x14ac:dyDescent="0.2">
      <c r="G1520" s="65"/>
    </row>
    <row r="1521" spans="7:7" x14ac:dyDescent="0.2">
      <c r="G1521" s="65"/>
    </row>
    <row r="1522" spans="7:7" x14ac:dyDescent="0.2">
      <c r="G1522" s="65"/>
    </row>
    <row r="1523" spans="7:7" x14ac:dyDescent="0.2">
      <c r="G1523" s="65"/>
    </row>
    <row r="1524" spans="7:7" x14ac:dyDescent="0.2">
      <c r="G1524" s="65"/>
    </row>
    <row r="1525" spans="7:7" x14ac:dyDescent="0.2">
      <c r="G1525" s="65"/>
    </row>
    <row r="1526" spans="7:7" x14ac:dyDescent="0.2">
      <c r="G1526" s="65"/>
    </row>
    <row r="1527" spans="7:7" x14ac:dyDescent="0.2">
      <c r="G1527" s="65"/>
    </row>
    <row r="1528" spans="7:7" x14ac:dyDescent="0.2">
      <c r="G1528" s="65"/>
    </row>
    <row r="1529" spans="7:7" x14ac:dyDescent="0.2">
      <c r="G1529" s="65"/>
    </row>
    <row r="1530" spans="7:7" x14ac:dyDescent="0.2">
      <c r="G1530" s="65"/>
    </row>
    <row r="1531" spans="7:7" x14ac:dyDescent="0.2">
      <c r="G1531" s="65"/>
    </row>
    <row r="1532" spans="7:7" x14ac:dyDescent="0.2">
      <c r="G1532" s="65"/>
    </row>
    <row r="1533" spans="7:7" x14ac:dyDescent="0.2">
      <c r="G1533" s="65"/>
    </row>
    <row r="1534" spans="7:7" x14ac:dyDescent="0.2">
      <c r="G1534" s="65"/>
    </row>
    <row r="1535" spans="7:7" x14ac:dyDescent="0.2">
      <c r="G1535" s="65"/>
    </row>
    <row r="1536" spans="7:7" x14ac:dyDescent="0.2">
      <c r="G1536" s="65"/>
    </row>
    <row r="1537" spans="7:7" x14ac:dyDescent="0.2">
      <c r="G1537" s="65"/>
    </row>
    <row r="1538" spans="7:7" x14ac:dyDescent="0.2">
      <c r="G1538" s="65"/>
    </row>
    <row r="1539" spans="7:7" x14ac:dyDescent="0.2">
      <c r="G1539" s="65"/>
    </row>
    <row r="1540" spans="7:7" x14ac:dyDescent="0.2">
      <c r="G1540" s="65"/>
    </row>
    <row r="1541" spans="7:7" x14ac:dyDescent="0.2">
      <c r="G1541" s="65"/>
    </row>
    <row r="1542" spans="7:7" x14ac:dyDescent="0.2">
      <c r="G1542" s="65"/>
    </row>
    <row r="1543" spans="7:7" x14ac:dyDescent="0.2">
      <c r="G1543" s="65"/>
    </row>
    <row r="1544" spans="7:7" x14ac:dyDescent="0.2">
      <c r="G1544" s="65"/>
    </row>
    <row r="1545" spans="7:7" x14ac:dyDescent="0.2">
      <c r="G1545" s="65"/>
    </row>
    <row r="1546" spans="7:7" x14ac:dyDescent="0.2">
      <c r="G1546" s="65"/>
    </row>
    <row r="1547" spans="7:7" x14ac:dyDescent="0.2">
      <c r="G1547" s="65"/>
    </row>
    <row r="1548" spans="7:7" x14ac:dyDescent="0.2">
      <c r="G1548" s="65"/>
    </row>
    <row r="1549" spans="7:7" x14ac:dyDescent="0.2">
      <c r="G1549" s="65"/>
    </row>
    <row r="1550" spans="7:7" x14ac:dyDescent="0.2">
      <c r="G1550" s="65"/>
    </row>
    <row r="1551" spans="7:7" x14ac:dyDescent="0.2">
      <c r="G1551" s="65"/>
    </row>
    <row r="1552" spans="7:7" x14ac:dyDescent="0.2">
      <c r="G1552" s="65"/>
    </row>
    <row r="1553" spans="7:7" x14ac:dyDescent="0.2">
      <c r="G1553" s="65"/>
    </row>
    <row r="1554" spans="7:7" x14ac:dyDescent="0.2">
      <c r="G1554" s="65"/>
    </row>
    <row r="1555" spans="7:7" x14ac:dyDescent="0.2">
      <c r="G1555" s="65"/>
    </row>
    <row r="1556" spans="7:7" x14ac:dyDescent="0.2">
      <c r="G1556" s="65"/>
    </row>
    <row r="1557" spans="7:7" x14ac:dyDescent="0.2">
      <c r="G1557" s="65"/>
    </row>
    <row r="1558" spans="7:7" x14ac:dyDescent="0.2">
      <c r="G1558" s="65"/>
    </row>
    <row r="1559" spans="7:7" x14ac:dyDescent="0.2">
      <c r="G1559" s="65"/>
    </row>
    <row r="1560" spans="7:7" x14ac:dyDescent="0.2">
      <c r="G1560" s="65"/>
    </row>
    <row r="1561" spans="7:7" x14ac:dyDescent="0.2">
      <c r="G1561" s="65"/>
    </row>
    <row r="1562" spans="7:7" x14ac:dyDescent="0.2">
      <c r="G1562" s="65"/>
    </row>
    <row r="1563" spans="7:7" x14ac:dyDescent="0.2">
      <c r="G1563" s="65"/>
    </row>
    <row r="1564" spans="7:7" x14ac:dyDescent="0.2">
      <c r="G1564" s="65"/>
    </row>
    <row r="1565" spans="7:7" x14ac:dyDescent="0.2">
      <c r="G1565" s="65"/>
    </row>
    <row r="1566" spans="7:7" x14ac:dyDescent="0.2">
      <c r="G1566" s="65"/>
    </row>
    <row r="1567" spans="7:7" x14ac:dyDescent="0.2">
      <c r="G1567" s="65"/>
    </row>
    <row r="1568" spans="7:7" x14ac:dyDescent="0.2">
      <c r="G1568" s="65"/>
    </row>
    <row r="1569" spans="7:7" x14ac:dyDescent="0.2">
      <c r="G1569" s="65"/>
    </row>
    <row r="1570" spans="7:7" x14ac:dyDescent="0.2">
      <c r="G1570" s="65"/>
    </row>
    <row r="1571" spans="7:7" x14ac:dyDescent="0.2">
      <c r="G1571" s="65"/>
    </row>
    <row r="1572" spans="7:7" x14ac:dyDescent="0.2">
      <c r="G1572" s="65"/>
    </row>
    <row r="1573" spans="7:7" x14ac:dyDescent="0.2">
      <c r="G1573" s="65"/>
    </row>
    <row r="1574" spans="7:7" x14ac:dyDescent="0.2">
      <c r="G1574" s="65"/>
    </row>
    <row r="1575" spans="7:7" x14ac:dyDescent="0.2">
      <c r="G1575" s="65"/>
    </row>
    <row r="1576" spans="7:7" x14ac:dyDescent="0.2">
      <c r="G1576" s="65"/>
    </row>
    <row r="1577" spans="7:7" x14ac:dyDescent="0.2">
      <c r="G1577" s="65"/>
    </row>
    <row r="1578" spans="7:7" x14ac:dyDescent="0.2">
      <c r="G1578" s="65"/>
    </row>
    <row r="1579" spans="7:7" x14ac:dyDescent="0.2">
      <c r="G1579" s="65"/>
    </row>
    <row r="1580" spans="7:7" x14ac:dyDescent="0.2">
      <c r="G1580" s="65"/>
    </row>
    <row r="1581" spans="7:7" x14ac:dyDescent="0.2">
      <c r="G1581" s="65"/>
    </row>
    <row r="1582" spans="7:7" x14ac:dyDescent="0.2">
      <c r="G1582" s="65"/>
    </row>
    <row r="1583" spans="7:7" x14ac:dyDescent="0.2">
      <c r="G1583" s="65"/>
    </row>
    <row r="1584" spans="7:7" x14ac:dyDescent="0.2">
      <c r="G1584" s="65"/>
    </row>
    <row r="1585" spans="7:7" x14ac:dyDescent="0.2">
      <c r="G1585" s="65"/>
    </row>
    <row r="1586" spans="7:7" x14ac:dyDescent="0.2">
      <c r="G1586" s="65"/>
    </row>
    <row r="1587" spans="7:7" x14ac:dyDescent="0.2">
      <c r="G1587" s="65"/>
    </row>
    <row r="1588" spans="7:7" x14ac:dyDescent="0.2">
      <c r="G1588" s="65"/>
    </row>
    <row r="1589" spans="7:7" x14ac:dyDescent="0.2">
      <c r="G1589" s="65"/>
    </row>
    <row r="1590" spans="7:7" x14ac:dyDescent="0.2">
      <c r="G1590" s="65"/>
    </row>
    <row r="1591" spans="7:7" x14ac:dyDescent="0.2">
      <c r="G1591" s="65"/>
    </row>
    <row r="1592" spans="7:7" x14ac:dyDescent="0.2">
      <c r="G1592" s="65"/>
    </row>
    <row r="1593" spans="7:7" x14ac:dyDescent="0.2">
      <c r="G1593" s="65"/>
    </row>
    <row r="1594" spans="7:7" x14ac:dyDescent="0.2">
      <c r="G1594" s="65"/>
    </row>
    <row r="1595" spans="7:7" x14ac:dyDescent="0.2">
      <c r="G1595" s="65"/>
    </row>
    <row r="1596" spans="7:7" x14ac:dyDescent="0.2">
      <c r="G1596" s="65"/>
    </row>
    <row r="1597" spans="7:7" x14ac:dyDescent="0.2">
      <c r="G1597" s="65"/>
    </row>
    <row r="1598" spans="7:7" x14ac:dyDescent="0.2">
      <c r="G1598" s="65"/>
    </row>
    <row r="1599" spans="7:7" x14ac:dyDescent="0.2">
      <c r="G1599" s="65"/>
    </row>
    <row r="1600" spans="7:7" x14ac:dyDescent="0.2">
      <c r="G1600" s="65"/>
    </row>
    <row r="1601" spans="7:7" x14ac:dyDescent="0.2">
      <c r="G1601" s="65"/>
    </row>
    <row r="1602" spans="7:7" x14ac:dyDescent="0.2">
      <c r="G1602" s="65"/>
    </row>
    <row r="1603" spans="7:7" x14ac:dyDescent="0.2">
      <c r="G1603" s="65"/>
    </row>
    <row r="1604" spans="7:7" x14ac:dyDescent="0.2">
      <c r="G1604" s="65"/>
    </row>
    <row r="1605" spans="7:7" x14ac:dyDescent="0.2">
      <c r="G1605" s="65"/>
    </row>
    <row r="1606" spans="7:7" x14ac:dyDescent="0.2">
      <c r="G1606" s="65"/>
    </row>
    <row r="1607" spans="7:7" x14ac:dyDescent="0.2">
      <c r="G1607" s="65"/>
    </row>
    <row r="1608" spans="7:7" x14ac:dyDescent="0.2">
      <c r="G1608" s="65"/>
    </row>
    <row r="1609" spans="7:7" x14ac:dyDescent="0.2">
      <c r="G1609" s="65"/>
    </row>
    <row r="1610" spans="7:7" x14ac:dyDescent="0.2">
      <c r="G1610" s="65"/>
    </row>
    <row r="1611" spans="7:7" x14ac:dyDescent="0.2">
      <c r="G1611" s="65"/>
    </row>
    <row r="1612" spans="7:7" x14ac:dyDescent="0.2">
      <c r="G1612" s="65"/>
    </row>
    <row r="1613" spans="7:7" x14ac:dyDescent="0.2">
      <c r="G1613" s="65"/>
    </row>
    <row r="1614" spans="7:7" x14ac:dyDescent="0.2">
      <c r="G1614" s="65"/>
    </row>
    <row r="1615" spans="7:7" x14ac:dyDescent="0.2">
      <c r="G1615" s="65"/>
    </row>
    <row r="1616" spans="7:7" x14ac:dyDescent="0.2">
      <c r="G1616" s="65"/>
    </row>
    <row r="1617" spans="7:7" x14ac:dyDescent="0.2">
      <c r="G1617" s="65"/>
    </row>
    <row r="1618" spans="7:7" x14ac:dyDescent="0.2">
      <c r="G1618" s="65"/>
    </row>
    <row r="1619" spans="7:7" x14ac:dyDescent="0.2">
      <c r="G1619" s="65"/>
    </row>
    <row r="1620" spans="7:7" x14ac:dyDescent="0.2">
      <c r="G1620" s="65"/>
    </row>
    <row r="1621" spans="7:7" x14ac:dyDescent="0.2">
      <c r="G1621" s="65"/>
    </row>
    <row r="1622" spans="7:7" x14ac:dyDescent="0.2">
      <c r="G1622" s="65"/>
    </row>
    <row r="1623" spans="7:7" x14ac:dyDescent="0.2">
      <c r="G1623" s="65"/>
    </row>
    <row r="1624" spans="7:7" x14ac:dyDescent="0.2">
      <c r="G1624" s="65"/>
    </row>
    <row r="1625" spans="7:7" x14ac:dyDescent="0.2">
      <c r="G1625" s="65"/>
    </row>
    <row r="1626" spans="7:7" x14ac:dyDescent="0.2">
      <c r="G1626" s="65"/>
    </row>
    <row r="1627" spans="7:7" x14ac:dyDescent="0.2">
      <c r="G1627" s="65"/>
    </row>
    <row r="1628" spans="7:7" x14ac:dyDescent="0.2">
      <c r="G1628" s="65"/>
    </row>
    <row r="1629" spans="7:7" x14ac:dyDescent="0.2">
      <c r="G1629" s="65"/>
    </row>
    <row r="1630" spans="7:7" x14ac:dyDescent="0.2">
      <c r="G1630" s="65"/>
    </row>
    <row r="1631" spans="7:7" x14ac:dyDescent="0.2">
      <c r="G1631" s="65"/>
    </row>
    <row r="1632" spans="7:7" x14ac:dyDescent="0.2">
      <c r="G1632" s="65"/>
    </row>
    <row r="1633" spans="7:7" x14ac:dyDescent="0.2">
      <c r="G1633" s="65"/>
    </row>
    <row r="1634" spans="7:7" x14ac:dyDescent="0.2">
      <c r="G1634" s="65"/>
    </row>
    <row r="1635" spans="7:7" x14ac:dyDescent="0.2">
      <c r="G1635" s="65"/>
    </row>
    <row r="1636" spans="7:7" x14ac:dyDescent="0.2">
      <c r="G1636" s="65"/>
    </row>
    <row r="1637" spans="7:7" x14ac:dyDescent="0.2">
      <c r="G1637" s="65"/>
    </row>
    <row r="1638" spans="7:7" x14ac:dyDescent="0.2">
      <c r="G1638" s="65"/>
    </row>
    <row r="1639" spans="7:7" x14ac:dyDescent="0.2">
      <c r="G1639" s="65"/>
    </row>
    <row r="1640" spans="7:7" x14ac:dyDescent="0.2">
      <c r="G1640" s="65"/>
    </row>
    <row r="1641" spans="7:7" x14ac:dyDescent="0.2">
      <c r="G1641" s="65"/>
    </row>
    <row r="1642" spans="7:7" x14ac:dyDescent="0.2">
      <c r="G1642" s="65"/>
    </row>
    <row r="1643" spans="7:7" x14ac:dyDescent="0.2">
      <c r="G1643" s="65"/>
    </row>
    <row r="1644" spans="7:7" x14ac:dyDescent="0.2">
      <c r="G1644" s="65"/>
    </row>
    <row r="1645" spans="7:7" x14ac:dyDescent="0.2">
      <c r="G1645" s="65"/>
    </row>
    <row r="1646" spans="7:7" x14ac:dyDescent="0.2">
      <c r="G1646" s="65"/>
    </row>
    <row r="1647" spans="7:7" x14ac:dyDescent="0.2">
      <c r="G1647" s="65"/>
    </row>
    <row r="1648" spans="7:7" x14ac:dyDescent="0.2">
      <c r="G1648" s="65"/>
    </row>
    <row r="1649" spans="7:7" x14ac:dyDescent="0.2">
      <c r="G1649" s="65"/>
    </row>
    <row r="1650" spans="7:7" x14ac:dyDescent="0.2">
      <c r="G1650" s="65"/>
    </row>
    <row r="1651" spans="7:7" x14ac:dyDescent="0.2">
      <c r="G1651" s="65"/>
    </row>
    <row r="1652" spans="7:7" x14ac:dyDescent="0.2">
      <c r="G1652" s="65"/>
    </row>
    <row r="1653" spans="7:7" x14ac:dyDescent="0.2">
      <c r="G1653" s="65"/>
    </row>
    <row r="1654" spans="7:7" x14ac:dyDescent="0.2">
      <c r="G1654" s="65"/>
    </row>
    <row r="1655" spans="7:7" x14ac:dyDescent="0.2">
      <c r="G1655" s="65"/>
    </row>
    <row r="1656" spans="7:7" x14ac:dyDescent="0.2">
      <c r="G1656" s="65"/>
    </row>
    <row r="1657" spans="7:7" x14ac:dyDescent="0.2">
      <c r="G1657" s="65"/>
    </row>
    <row r="1658" spans="7:7" x14ac:dyDescent="0.2">
      <c r="G1658" s="65"/>
    </row>
    <row r="1659" spans="7:7" x14ac:dyDescent="0.2">
      <c r="G1659" s="65"/>
    </row>
    <row r="1660" spans="7:7" x14ac:dyDescent="0.2">
      <c r="G1660" s="65"/>
    </row>
    <row r="1661" spans="7:7" x14ac:dyDescent="0.2">
      <c r="G1661" s="65"/>
    </row>
    <row r="1662" spans="7:7" x14ac:dyDescent="0.2">
      <c r="G1662" s="65"/>
    </row>
    <row r="1663" spans="7:7" x14ac:dyDescent="0.2">
      <c r="G1663" s="65"/>
    </row>
    <row r="1664" spans="7:7" x14ac:dyDescent="0.2">
      <c r="G1664" s="65"/>
    </row>
    <row r="1665" spans="7:7" x14ac:dyDescent="0.2">
      <c r="G1665" s="65"/>
    </row>
    <row r="1666" spans="7:7" x14ac:dyDescent="0.2">
      <c r="G1666" s="65"/>
    </row>
    <row r="1667" spans="7:7" x14ac:dyDescent="0.2">
      <c r="G1667" s="65"/>
    </row>
    <row r="1668" spans="7:7" x14ac:dyDescent="0.2">
      <c r="G1668" s="65"/>
    </row>
    <row r="1669" spans="7:7" x14ac:dyDescent="0.2">
      <c r="G1669" s="65"/>
    </row>
    <row r="1670" spans="7:7" x14ac:dyDescent="0.2">
      <c r="G1670" s="65"/>
    </row>
    <row r="1671" spans="7:7" x14ac:dyDescent="0.2">
      <c r="G1671" s="65"/>
    </row>
    <row r="1672" spans="7:7" x14ac:dyDescent="0.2">
      <c r="G1672" s="65"/>
    </row>
    <row r="1673" spans="7:7" x14ac:dyDescent="0.2">
      <c r="G1673" s="65"/>
    </row>
    <row r="1674" spans="7:7" x14ac:dyDescent="0.2">
      <c r="G1674" s="65"/>
    </row>
    <row r="1675" spans="7:7" x14ac:dyDescent="0.2">
      <c r="G1675" s="65"/>
    </row>
    <row r="1676" spans="7:7" x14ac:dyDescent="0.2">
      <c r="G1676" s="65"/>
    </row>
    <row r="1677" spans="7:7" x14ac:dyDescent="0.2">
      <c r="G1677" s="65"/>
    </row>
    <row r="1678" spans="7:7" x14ac:dyDescent="0.2">
      <c r="G1678" s="65"/>
    </row>
    <row r="1679" spans="7:7" x14ac:dyDescent="0.2">
      <c r="G1679" s="65"/>
    </row>
    <row r="1680" spans="7:7" x14ac:dyDescent="0.2">
      <c r="G1680" s="65"/>
    </row>
    <row r="1681" spans="7:7" x14ac:dyDescent="0.2">
      <c r="G1681" s="65"/>
    </row>
    <row r="1682" spans="7:7" x14ac:dyDescent="0.2">
      <c r="G1682" s="65"/>
    </row>
    <row r="1683" spans="7:7" x14ac:dyDescent="0.2">
      <c r="G1683" s="65"/>
    </row>
    <row r="1684" spans="7:7" x14ac:dyDescent="0.2">
      <c r="G1684" s="65"/>
    </row>
    <row r="1685" spans="7:7" x14ac:dyDescent="0.2">
      <c r="G1685" s="65"/>
    </row>
    <row r="1686" spans="7:7" x14ac:dyDescent="0.2">
      <c r="G1686" s="65"/>
    </row>
    <row r="1687" spans="7:7" x14ac:dyDescent="0.2">
      <c r="G1687" s="65"/>
    </row>
    <row r="1688" spans="7:7" x14ac:dyDescent="0.2">
      <c r="G1688" s="65"/>
    </row>
    <row r="1689" spans="7:7" x14ac:dyDescent="0.2">
      <c r="G1689" s="65"/>
    </row>
    <row r="1690" spans="7:7" x14ac:dyDescent="0.2">
      <c r="G1690" s="65"/>
    </row>
    <row r="1691" spans="7:7" x14ac:dyDescent="0.2">
      <c r="G1691" s="65"/>
    </row>
    <row r="1692" spans="7:7" x14ac:dyDescent="0.2">
      <c r="G1692" s="65"/>
    </row>
    <row r="1693" spans="7:7" x14ac:dyDescent="0.2">
      <c r="G1693" s="65"/>
    </row>
    <row r="1694" spans="7:7" x14ac:dyDescent="0.2">
      <c r="G1694" s="65"/>
    </row>
    <row r="1695" spans="7:7" x14ac:dyDescent="0.2">
      <c r="G1695" s="65"/>
    </row>
    <row r="1696" spans="7:7" x14ac:dyDescent="0.2">
      <c r="G1696" s="65"/>
    </row>
    <row r="1697" spans="7:7" x14ac:dyDescent="0.2">
      <c r="G1697" s="65"/>
    </row>
    <row r="1698" spans="7:7" x14ac:dyDescent="0.2">
      <c r="G1698" s="65"/>
    </row>
    <row r="1699" spans="7:7" x14ac:dyDescent="0.2">
      <c r="G1699" s="65"/>
    </row>
    <row r="1700" spans="7:7" x14ac:dyDescent="0.2">
      <c r="G1700" s="65"/>
    </row>
    <row r="1701" spans="7:7" x14ac:dyDescent="0.2">
      <c r="G1701" s="65"/>
    </row>
    <row r="1702" spans="7:7" x14ac:dyDescent="0.2">
      <c r="G1702" s="65"/>
    </row>
    <row r="1703" spans="7:7" x14ac:dyDescent="0.2">
      <c r="G1703" s="65"/>
    </row>
    <row r="1704" spans="7:7" x14ac:dyDescent="0.2">
      <c r="G1704" s="65"/>
    </row>
    <row r="1705" spans="7:7" x14ac:dyDescent="0.2">
      <c r="G1705" s="65"/>
    </row>
    <row r="1706" spans="7:7" x14ac:dyDescent="0.2">
      <c r="G1706" s="65"/>
    </row>
    <row r="1707" spans="7:7" x14ac:dyDescent="0.2">
      <c r="G1707" s="65"/>
    </row>
    <row r="1708" spans="7:7" x14ac:dyDescent="0.2">
      <c r="G1708" s="65"/>
    </row>
    <row r="1709" spans="7:7" x14ac:dyDescent="0.2">
      <c r="G1709" s="65"/>
    </row>
    <row r="1710" spans="7:7" x14ac:dyDescent="0.2">
      <c r="G1710" s="65"/>
    </row>
    <row r="1711" spans="7:7" x14ac:dyDescent="0.2">
      <c r="G1711" s="65"/>
    </row>
    <row r="1712" spans="7:7" x14ac:dyDescent="0.2">
      <c r="G1712" s="65"/>
    </row>
    <row r="1713" spans="7:7" x14ac:dyDescent="0.2">
      <c r="G1713" s="65"/>
    </row>
    <row r="1714" spans="7:7" x14ac:dyDescent="0.2">
      <c r="G1714" s="65"/>
    </row>
    <row r="1715" spans="7:7" x14ac:dyDescent="0.2">
      <c r="G1715" s="65"/>
    </row>
    <row r="1716" spans="7:7" x14ac:dyDescent="0.2">
      <c r="G1716" s="65"/>
    </row>
    <row r="1717" spans="7:7" x14ac:dyDescent="0.2">
      <c r="G1717" s="65"/>
    </row>
    <row r="1718" spans="7:7" x14ac:dyDescent="0.2">
      <c r="G1718" s="65"/>
    </row>
    <row r="1719" spans="7:7" x14ac:dyDescent="0.2">
      <c r="G1719" s="65"/>
    </row>
    <row r="1720" spans="7:7" x14ac:dyDescent="0.2">
      <c r="G1720" s="65"/>
    </row>
    <row r="1721" spans="7:7" x14ac:dyDescent="0.2">
      <c r="G1721" s="65"/>
    </row>
    <row r="1722" spans="7:7" x14ac:dyDescent="0.2">
      <c r="G1722" s="65"/>
    </row>
    <row r="1723" spans="7:7" x14ac:dyDescent="0.2">
      <c r="G1723" s="65"/>
    </row>
    <row r="1724" spans="7:7" x14ac:dyDescent="0.2">
      <c r="G1724" s="65"/>
    </row>
    <row r="1725" spans="7:7" x14ac:dyDescent="0.2">
      <c r="G1725" s="65"/>
    </row>
    <row r="1726" spans="7:7" x14ac:dyDescent="0.2">
      <c r="G1726" s="65"/>
    </row>
    <row r="1727" spans="7:7" x14ac:dyDescent="0.2">
      <c r="G1727" s="65"/>
    </row>
    <row r="1728" spans="7:7" x14ac:dyDescent="0.2">
      <c r="G1728" s="65"/>
    </row>
    <row r="1729" spans="7:7" x14ac:dyDescent="0.2">
      <c r="G1729" s="65"/>
    </row>
    <row r="1730" spans="7:7" x14ac:dyDescent="0.2">
      <c r="G1730" s="65"/>
    </row>
    <row r="1731" spans="7:7" x14ac:dyDescent="0.2">
      <c r="G1731" s="65"/>
    </row>
    <row r="1732" spans="7:7" x14ac:dyDescent="0.2">
      <c r="G1732" s="65"/>
    </row>
    <row r="1733" spans="7:7" x14ac:dyDescent="0.2">
      <c r="G1733" s="65"/>
    </row>
    <row r="1734" spans="7:7" x14ac:dyDescent="0.2">
      <c r="G1734" s="65"/>
    </row>
    <row r="1735" spans="7:7" x14ac:dyDescent="0.2">
      <c r="G1735" s="65"/>
    </row>
    <row r="1736" spans="7:7" x14ac:dyDescent="0.2">
      <c r="G1736" s="65"/>
    </row>
    <row r="1737" spans="7:7" x14ac:dyDescent="0.2">
      <c r="G1737" s="65"/>
    </row>
    <row r="1738" spans="7:7" x14ac:dyDescent="0.2">
      <c r="G1738" s="65"/>
    </row>
    <row r="1739" spans="7:7" x14ac:dyDescent="0.2">
      <c r="G1739" s="65"/>
    </row>
    <row r="1740" spans="7:7" x14ac:dyDescent="0.2">
      <c r="G1740" s="65"/>
    </row>
    <row r="1741" spans="7:7" x14ac:dyDescent="0.2">
      <c r="G1741" s="65"/>
    </row>
    <row r="1742" spans="7:7" x14ac:dyDescent="0.2">
      <c r="G1742" s="65"/>
    </row>
    <row r="1743" spans="7:7" x14ac:dyDescent="0.2">
      <c r="G1743" s="65"/>
    </row>
    <row r="1744" spans="7:7" x14ac:dyDescent="0.2">
      <c r="G1744" s="65"/>
    </row>
    <row r="1745" spans="7:7" x14ac:dyDescent="0.2">
      <c r="G1745" s="65"/>
    </row>
    <row r="1746" spans="7:7" x14ac:dyDescent="0.2">
      <c r="G1746" s="65"/>
    </row>
    <row r="1747" spans="7:7" x14ac:dyDescent="0.2">
      <c r="G1747" s="65"/>
    </row>
    <row r="1748" spans="7:7" x14ac:dyDescent="0.2">
      <c r="G1748" s="65"/>
    </row>
    <row r="1749" spans="7:7" x14ac:dyDescent="0.2">
      <c r="G1749" s="65"/>
    </row>
    <row r="1750" spans="7:7" x14ac:dyDescent="0.2">
      <c r="G1750" s="65"/>
    </row>
    <row r="1751" spans="7:7" x14ac:dyDescent="0.2">
      <c r="G1751" s="65"/>
    </row>
    <row r="1752" spans="7:7" x14ac:dyDescent="0.2">
      <c r="G1752" s="65"/>
    </row>
    <row r="1753" spans="7:7" x14ac:dyDescent="0.2">
      <c r="G1753" s="65"/>
    </row>
    <row r="1754" spans="7:7" x14ac:dyDescent="0.2">
      <c r="G1754" s="65"/>
    </row>
    <row r="1755" spans="7:7" x14ac:dyDescent="0.2">
      <c r="G1755" s="65"/>
    </row>
    <row r="1756" spans="7:7" x14ac:dyDescent="0.2">
      <c r="G1756" s="65"/>
    </row>
    <row r="1757" spans="7:7" x14ac:dyDescent="0.2">
      <c r="G1757" s="65"/>
    </row>
    <row r="1758" spans="7:7" x14ac:dyDescent="0.2">
      <c r="G1758" s="65"/>
    </row>
    <row r="1759" spans="7:7" x14ac:dyDescent="0.2">
      <c r="G1759" s="65"/>
    </row>
    <row r="1760" spans="7:7" x14ac:dyDescent="0.2">
      <c r="G1760" s="65"/>
    </row>
    <row r="1761" spans="7:7" x14ac:dyDescent="0.2">
      <c r="G1761" s="65"/>
    </row>
    <row r="1762" spans="7:7" x14ac:dyDescent="0.2">
      <c r="G1762" s="65"/>
    </row>
    <row r="1763" spans="7:7" x14ac:dyDescent="0.2">
      <c r="G1763" s="65"/>
    </row>
    <row r="1764" spans="7:7" x14ac:dyDescent="0.2">
      <c r="G1764" s="65"/>
    </row>
    <row r="1765" spans="7:7" x14ac:dyDescent="0.2">
      <c r="G1765" s="65"/>
    </row>
    <row r="1766" spans="7:7" x14ac:dyDescent="0.2">
      <c r="G1766" s="65"/>
    </row>
    <row r="1767" spans="7:7" x14ac:dyDescent="0.2">
      <c r="G1767" s="65"/>
    </row>
    <row r="1768" spans="7:7" x14ac:dyDescent="0.2">
      <c r="G1768" s="65"/>
    </row>
    <row r="1769" spans="7:7" x14ac:dyDescent="0.2">
      <c r="G1769" s="65"/>
    </row>
    <row r="1770" spans="7:7" x14ac:dyDescent="0.2">
      <c r="G1770" s="65"/>
    </row>
    <row r="1771" spans="7:7" x14ac:dyDescent="0.2">
      <c r="G1771" s="65"/>
    </row>
    <row r="1772" spans="7:7" x14ac:dyDescent="0.2">
      <c r="G1772" s="65"/>
    </row>
    <row r="1773" spans="7:7" x14ac:dyDescent="0.2">
      <c r="G1773" s="65"/>
    </row>
    <row r="1774" spans="7:7" x14ac:dyDescent="0.2">
      <c r="G1774" s="65"/>
    </row>
    <row r="1775" spans="7:7" x14ac:dyDescent="0.2">
      <c r="G1775" s="65"/>
    </row>
    <row r="1776" spans="7:7" x14ac:dyDescent="0.2">
      <c r="G1776" s="65"/>
    </row>
    <row r="1777" spans="7:7" x14ac:dyDescent="0.2">
      <c r="G1777" s="65"/>
    </row>
    <row r="1778" spans="7:7" x14ac:dyDescent="0.2">
      <c r="G1778" s="65"/>
    </row>
    <row r="1779" spans="7:7" x14ac:dyDescent="0.2">
      <c r="G1779" s="65"/>
    </row>
    <row r="1780" spans="7:7" x14ac:dyDescent="0.2">
      <c r="G1780" s="65"/>
    </row>
    <row r="1781" spans="7:7" x14ac:dyDescent="0.2">
      <c r="G1781" s="65"/>
    </row>
    <row r="1782" spans="7:7" x14ac:dyDescent="0.2">
      <c r="G1782" s="65"/>
    </row>
    <row r="1783" spans="7:7" x14ac:dyDescent="0.2">
      <c r="G1783" s="65"/>
    </row>
    <row r="1784" spans="7:7" x14ac:dyDescent="0.2">
      <c r="G1784" s="65"/>
    </row>
    <row r="1785" spans="7:7" x14ac:dyDescent="0.2">
      <c r="G1785" s="65"/>
    </row>
    <row r="1786" spans="7:7" x14ac:dyDescent="0.2">
      <c r="G1786" s="65"/>
    </row>
    <row r="1787" spans="7:7" x14ac:dyDescent="0.2">
      <c r="G1787" s="65"/>
    </row>
    <row r="1788" spans="7:7" x14ac:dyDescent="0.2">
      <c r="G1788" s="65"/>
    </row>
    <row r="1789" spans="7:7" x14ac:dyDescent="0.2">
      <c r="G1789" s="65"/>
    </row>
    <row r="1790" spans="7:7" x14ac:dyDescent="0.2">
      <c r="G1790" s="65"/>
    </row>
    <row r="1791" spans="7:7" x14ac:dyDescent="0.2">
      <c r="G1791" s="65"/>
    </row>
    <row r="1792" spans="7:7" x14ac:dyDescent="0.2">
      <c r="G1792" s="65"/>
    </row>
    <row r="1793" spans="7:7" x14ac:dyDescent="0.2">
      <c r="G1793" s="65"/>
    </row>
    <row r="1794" spans="7:7" x14ac:dyDescent="0.2">
      <c r="G1794" s="65"/>
    </row>
    <row r="1795" spans="7:7" x14ac:dyDescent="0.2">
      <c r="G1795" s="65"/>
    </row>
    <row r="1796" spans="7:7" x14ac:dyDescent="0.2">
      <c r="G1796" s="65"/>
    </row>
    <row r="1797" spans="7:7" x14ac:dyDescent="0.2">
      <c r="G1797" s="65"/>
    </row>
    <row r="1798" spans="7:7" x14ac:dyDescent="0.2">
      <c r="G1798" s="65"/>
    </row>
    <row r="1799" spans="7:7" x14ac:dyDescent="0.2">
      <c r="G1799" s="65"/>
    </row>
    <row r="1800" spans="7:7" x14ac:dyDescent="0.2">
      <c r="G1800" s="65"/>
    </row>
    <row r="1801" spans="7:7" x14ac:dyDescent="0.2">
      <c r="G1801" s="65"/>
    </row>
    <row r="1802" spans="7:7" x14ac:dyDescent="0.2">
      <c r="G1802" s="65"/>
    </row>
    <row r="1803" spans="7:7" x14ac:dyDescent="0.2">
      <c r="G1803" s="65"/>
    </row>
    <row r="1804" spans="7:7" x14ac:dyDescent="0.2">
      <c r="G1804" s="65"/>
    </row>
    <row r="1805" spans="7:7" x14ac:dyDescent="0.2">
      <c r="G1805" s="65"/>
    </row>
    <row r="1806" spans="7:7" x14ac:dyDescent="0.2">
      <c r="G1806" s="65"/>
    </row>
    <row r="1807" spans="7:7" x14ac:dyDescent="0.2">
      <c r="G1807" s="65"/>
    </row>
    <row r="1808" spans="7:7" x14ac:dyDescent="0.2">
      <c r="G1808" s="65"/>
    </row>
    <row r="1809" spans="7:7" x14ac:dyDescent="0.2">
      <c r="G1809" s="65"/>
    </row>
    <row r="1810" spans="7:7" x14ac:dyDescent="0.2">
      <c r="G1810" s="65"/>
    </row>
    <row r="1811" spans="7:7" x14ac:dyDescent="0.2">
      <c r="G1811" s="65"/>
    </row>
    <row r="1812" spans="7:7" x14ac:dyDescent="0.2">
      <c r="G1812" s="65"/>
    </row>
    <row r="1813" spans="7:7" x14ac:dyDescent="0.2">
      <c r="G1813" s="65"/>
    </row>
    <row r="1814" spans="7:7" x14ac:dyDescent="0.2">
      <c r="G1814" s="65"/>
    </row>
    <row r="1815" spans="7:7" x14ac:dyDescent="0.2">
      <c r="G1815" s="65"/>
    </row>
    <row r="1816" spans="7:7" x14ac:dyDescent="0.2">
      <c r="G1816" s="65"/>
    </row>
    <row r="1817" spans="7:7" x14ac:dyDescent="0.2">
      <c r="G1817" s="65"/>
    </row>
    <row r="1818" spans="7:7" x14ac:dyDescent="0.2">
      <c r="G1818" s="65"/>
    </row>
    <row r="1819" spans="7:7" x14ac:dyDescent="0.2">
      <c r="G1819" s="65"/>
    </row>
    <row r="1820" spans="7:7" x14ac:dyDescent="0.2">
      <c r="G1820" s="65"/>
    </row>
    <row r="1821" spans="7:7" x14ac:dyDescent="0.2">
      <c r="G1821" s="65"/>
    </row>
    <row r="1822" spans="7:7" x14ac:dyDescent="0.2">
      <c r="G1822" s="65"/>
    </row>
    <row r="1823" spans="7:7" x14ac:dyDescent="0.2">
      <c r="G1823" s="65"/>
    </row>
    <row r="1824" spans="7:7" x14ac:dyDescent="0.2">
      <c r="G1824" s="65"/>
    </row>
    <row r="1825" spans="7:7" x14ac:dyDescent="0.2">
      <c r="G1825" s="65"/>
    </row>
    <row r="1826" spans="7:7" x14ac:dyDescent="0.2">
      <c r="G1826" s="65"/>
    </row>
    <row r="1827" spans="7:7" x14ac:dyDescent="0.2">
      <c r="G1827" s="65"/>
    </row>
    <row r="1828" spans="7:7" x14ac:dyDescent="0.2">
      <c r="G1828" s="65"/>
    </row>
    <row r="1829" spans="7:7" x14ac:dyDescent="0.2">
      <c r="G1829" s="65"/>
    </row>
    <row r="1830" spans="7:7" x14ac:dyDescent="0.2">
      <c r="G1830" s="65"/>
    </row>
    <row r="1831" spans="7:7" x14ac:dyDescent="0.2">
      <c r="G1831" s="65"/>
    </row>
    <row r="1832" spans="7:7" x14ac:dyDescent="0.2">
      <c r="G1832" s="65"/>
    </row>
    <row r="1833" spans="7:7" x14ac:dyDescent="0.2">
      <c r="G1833" s="65"/>
    </row>
    <row r="1834" spans="7:7" x14ac:dyDescent="0.2">
      <c r="G1834" s="65"/>
    </row>
    <row r="1835" spans="7:7" x14ac:dyDescent="0.2">
      <c r="G1835" s="65"/>
    </row>
    <row r="1836" spans="7:7" x14ac:dyDescent="0.2">
      <c r="G1836" s="65"/>
    </row>
    <row r="1837" spans="7:7" x14ac:dyDescent="0.2">
      <c r="G1837" s="65"/>
    </row>
    <row r="1838" spans="7:7" x14ac:dyDescent="0.2">
      <c r="G1838" s="65"/>
    </row>
    <row r="1839" spans="7:7" x14ac:dyDescent="0.2">
      <c r="G1839" s="65"/>
    </row>
    <row r="1840" spans="7:7" x14ac:dyDescent="0.2">
      <c r="G1840" s="65"/>
    </row>
    <row r="1841" spans="7:7" x14ac:dyDescent="0.2">
      <c r="G1841" s="65"/>
    </row>
    <row r="1842" spans="7:7" x14ac:dyDescent="0.2">
      <c r="G1842" s="65"/>
    </row>
    <row r="1843" spans="7:7" x14ac:dyDescent="0.2">
      <c r="G1843" s="65"/>
    </row>
    <row r="1844" spans="7:7" x14ac:dyDescent="0.2">
      <c r="G1844" s="65"/>
    </row>
    <row r="1845" spans="7:7" x14ac:dyDescent="0.2">
      <c r="G1845" s="65"/>
    </row>
    <row r="1846" spans="7:7" x14ac:dyDescent="0.2">
      <c r="G1846" s="65"/>
    </row>
    <row r="1847" spans="7:7" x14ac:dyDescent="0.2">
      <c r="G1847" s="65"/>
    </row>
    <row r="1848" spans="7:7" x14ac:dyDescent="0.2">
      <c r="G1848" s="65"/>
    </row>
    <row r="1849" spans="7:7" x14ac:dyDescent="0.2">
      <c r="G1849" s="65"/>
    </row>
    <row r="1850" spans="7:7" x14ac:dyDescent="0.2">
      <c r="G1850" s="65"/>
    </row>
    <row r="1851" spans="7:7" x14ac:dyDescent="0.2">
      <c r="G1851" s="65"/>
    </row>
    <row r="1852" spans="7:7" x14ac:dyDescent="0.2">
      <c r="G1852" s="65"/>
    </row>
    <row r="1853" spans="7:7" x14ac:dyDescent="0.2">
      <c r="G1853" s="65"/>
    </row>
    <row r="1854" spans="7:7" x14ac:dyDescent="0.2">
      <c r="G1854" s="65"/>
    </row>
    <row r="1855" spans="7:7" x14ac:dyDescent="0.2">
      <c r="G1855" s="65"/>
    </row>
    <row r="1856" spans="7:7" x14ac:dyDescent="0.2">
      <c r="G1856" s="65"/>
    </row>
    <row r="1857" spans="7:7" x14ac:dyDescent="0.2">
      <c r="G1857" s="65"/>
    </row>
    <row r="1858" spans="7:7" x14ac:dyDescent="0.2">
      <c r="G1858" s="65"/>
    </row>
    <row r="1859" spans="7:7" x14ac:dyDescent="0.2">
      <c r="G1859" s="65"/>
    </row>
    <row r="1860" spans="7:7" x14ac:dyDescent="0.2">
      <c r="G1860" s="65"/>
    </row>
    <row r="1861" spans="7:7" x14ac:dyDescent="0.2">
      <c r="G1861" s="65"/>
    </row>
    <row r="1862" spans="7:7" x14ac:dyDescent="0.2">
      <c r="G1862" s="65"/>
    </row>
    <row r="1863" spans="7:7" x14ac:dyDescent="0.2">
      <c r="G1863" s="65"/>
    </row>
    <row r="1864" spans="7:7" x14ac:dyDescent="0.2">
      <c r="G1864" s="65"/>
    </row>
    <row r="1865" spans="7:7" x14ac:dyDescent="0.2">
      <c r="G1865" s="65"/>
    </row>
    <row r="1866" spans="7:7" x14ac:dyDescent="0.2">
      <c r="G1866" s="65"/>
    </row>
    <row r="1867" spans="7:7" x14ac:dyDescent="0.2">
      <c r="G1867" s="65"/>
    </row>
    <row r="1868" spans="7:7" x14ac:dyDescent="0.2">
      <c r="G1868" s="65"/>
    </row>
    <row r="1869" spans="7:7" x14ac:dyDescent="0.2">
      <c r="G1869" s="65"/>
    </row>
    <row r="1870" spans="7:7" x14ac:dyDescent="0.2">
      <c r="G1870" s="65"/>
    </row>
    <row r="1871" spans="7:7" x14ac:dyDescent="0.2">
      <c r="G1871" s="65"/>
    </row>
    <row r="1872" spans="7:7" x14ac:dyDescent="0.2">
      <c r="G1872" s="65"/>
    </row>
    <row r="1873" spans="7:7" x14ac:dyDescent="0.2">
      <c r="G1873" s="65"/>
    </row>
    <row r="1874" spans="7:7" x14ac:dyDescent="0.2">
      <c r="G1874" s="65"/>
    </row>
    <row r="1875" spans="7:7" x14ac:dyDescent="0.2">
      <c r="G1875" s="65"/>
    </row>
    <row r="1876" spans="7:7" x14ac:dyDescent="0.2">
      <c r="G1876" s="65"/>
    </row>
    <row r="1877" spans="7:7" x14ac:dyDescent="0.2">
      <c r="G1877" s="65"/>
    </row>
    <row r="1878" spans="7:7" x14ac:dyDescent="0.2">
      <c r="G1878" s="65"/>
    </row>
    <row r="1879" spans="7:7" x14ac:dyDescent="0.2">
      <c r="G1879" s="65"/>
    </row>
    <row r="1880" spans="7:7" x14ac:dyDescent="0.2">
      <c r="G1880" s="65"/>
    </row>
    <row r="1881" spans="7:7" x14ac:dyDescent="0.2">
      <c r="G1881" s="65"/>
    </row>
    <row r="1882" spans="7:7" x14ac:dyDescent="0.2">
      <c r="G1882" s="65"/>
    </row>
    <row r="1883" spans="7:7" x14ac:dyDescent="0.2">
      <c r="G1883" s="65"/>
    </row>
    <row r="1884" spans="7:7" x14ac:dyDescent="0.2">
      <c r="G1884" s="65"/>
    </row>
    <row r="1885" spans="7:7" x14ac:dyDescent="0.2">
      <c r="G1885" s="65"/>
    </row>
    <row r="1886" spans="7:7" x14ac:dyDescent="0.2">
      <c r="G1886" s="65"/>
    </row>
    <row r="1887" spans="7:7" x14ac:dyDescent="0.2">
      <c r="G1887" s="65"/>
    </row>
    <row r="1888" spans="7:7" x14ac:dyDescent="0.2">
      <c r="G1888" s="65"/>
    </row>
    <row r="1889" spans="7:7" x14ac:dyDescent="0.2">
      <c r="G1889" s="65"/>
    </row>
    <row r="1890" spans="7:7" x14ac:dyDescent="0.2">
      <c r="G1890" s="65"/>
    </row>
    <row r="1891" spans="7:7" x14ac:dyDescent="0.2">
      <c r="G1891" s="65"/>
    </row>
    <row r="1892" spans="7:7" x14ac:dyDescent="0.2">
      <c r="G1892" s="65"/>
    </row>
    <row r="1893" spans="7:7" x14ac:dyDescent="0.2">
      <c r="G1893" s="65"/>
    </row>
    <row r="1894" spans="7:7" x14ac:dyDescent="0.2">
      <c r="G1894" s="65"/>
    </row>
    <row r="1895" spans="7:7" x14ac:dyDescent="0.2">
      <c r="G1895" s="65"/>
    </row>
    <row r="1896" spans="7:7" x14ac:dyDescent="0.2">
      <c r="G1896" s="65"/>
    </row>
    <row r="1897" spans="7:7" x14ac:dyDescent="0.2">
      <c r="G1897" s="65"/>
    </row>
    <row r="1898" spans="7:7" x14ac:dyDescent="0.2">
      <c r="G1898" s="65"/>
    </row>
    <row r="1899" spans="7:7" x14ac:dyDescent="0.2">
      <c r="G1899" s="65"/>
    </row>
    <row r="1900" spans="7:7" x14ac:dyDescent="0.2">
      <c r="G1900" s="65"/>
    </row>
    <row r="1901" spans="7:7" x14ac:dyDescent="0.2">
      <c r="G1901" s="65"/>
    </row>
    <row r="1902" spans="7:7" x14ac:dyDescent="0.2">
      <c r="G1902" s="65"/>
    </row>
    <row r="1903" spans="7:7" x14ac:dyDescent="0.2">
      <c r="G1903" s="65"/>
    </row>
    <row r="1904" spans="7:7" x14ac:dyDescent="0.2">
      <c r="G1904" s="65"/>
    </row>
    <row r="1905" spans="7:7" x14ac:dyDescent="0.2">
      <c r="G1905" s="65"/>
    </row>
    <row r="1906" spans="7:7" x14ac:dyDescent="0.2">
      <c r="G1906" s="65"/>
    </row>
    <row r="1907" spans="7:7" x14ac:dyDescent="0.2">
      <c r="G1907" s="65"/>
    </row>
    <row r="1908" spans="7:7" x14ac:dyDescent="0.2">
      <c r="G1908" s="65"/>
    </row>
    <row r="1909" spans="7:7" x14ac:dyDescent="0.2">
      <c r="G1909" s="65"/>
    </row>
    <row r="1910" spans="7:7" x14ac:dyDescent="0.2">
      <c r="G1910" s="65"/>
    </row>
    <row r="1911" spans="7:7" x14ac:dyDescent="0.2">
      <c r="G1911" s="65"/>
    </row>
    <row r="1912" spans="7:7" x14ac:dyDescent="0.2">
      <c r="G1912" s="65"/>
    </row>
    <row r="1913" spans="7:7" x14ac:dyDescent="0.2">
      <c r="G1913" s="65"/>
    </row>
    <row r="1914" spans="7:7" x14ac:dyDescent="0.2">
      <c r="G1914" s="65"/>
    </row>
    <row r="1915" spans="7:7" x14ac:dyDescent="0.2">
      <c r="G1915" s="65"/>
    </row>
    <row r="1916" spans="7:7" x14ac:dyDescent="0.2">
      <c r="G1916" s="65"/>
    </row>
    <row r="1917" spans="7:7" x14ac:dyDescent="0.2">
      <c r="G1917" s="65"/>
    </row>
    <row r="1918" spans="7:7" x14ac:dyDescent="0.2">
      <c r="G1918" s="65"/>
    </row>
    <row r="1919" spans="7:7" x14ac:dyDescent="0.2">
      <c r="G1919" s="65"/>
    </row>
    <row r="1920" spans="7:7" x14ac:dyDescent="0.2">
      <c r="G1920" s="65"/>
    </row>
    <row r="1921" spans="7:7" x14ac:dyDescent="0.2">
      <c r="G1921" s="65"/>
    </row>
    <row r="1922" spans="7:7" x14ac:dyDescent="0.2">
      <c r="G1922" s="65"/>
    </row>
    <row r="1923" spans="7:7" x14ac:dyDescent="0.2">
      <c r="G1923" s="65"/>
    </row>
    <row r="1924" spans="7:7" x14ac:dyDescent="0.2">
      <c r="G1924" s="65"/>
    </row>
    <row r="1925" spans="7:7" x14ac:dyDescent="0.2">
      <c r="G1925" s="65"/>
    </row>
    <row r="1926" spans="7:7" x14ac:dyDescent="0.2">
      <c r="G1926" s="65"/>
    </row>
    <row r="1927" spans="7:7" x14ac:dyDescent="0.2">
      <c r="G1927" s="65"/>
    </row>
    <row r="1928" spans="7:7" x14ac:dyDescent="0.2">
      <c r="G1928" s="65"/>
    </row>
    <row r="1929" spans="7:7" x14ac:dyDescent="0.2">
      <c r="G1929" s="65"/>
    </row>
    <row r="1930" spans="7:7" x14ac:dyDescent="0.2">
      <c r="G1930" s="65"/>
    </row>
    <row r="1931" spans="7:7" x14ac:dyDescent="0.2">
      <c r="G1931" s="65"/>
    </row>
    <row r="1932" spans="7:7" x14ac:dyDescent="0.2">
      <c r="G1932" s="65"/>
    </row>
    <row r="1933" spans="7:7" x14ac:dyDescent="0.2">
      <c r="G1933" s="65"/>
    </row>
    <row r="1934" spans="7:7" x14ac:dyDescent="0.2">
      <c r="G1934" s="65"/>
    </row>
    <row r="1935" spans="7:7" x14ac:dyDescent="0.2">
      <c r="G1935" s="65"/>
    </row>
    <row r="1936" spans="7:7" x14ac:dyDescent="0.2">
      <c r="G1936" s="65"/>
    </row>
    <row r="1937" spans="7:7" x14ac:dyDescent="0.2">
      <c r="G1937" s="65"/>
    </row>
    <row r="1938" spans="7:7" x14ac:dyDescent="0.2">
      <c r="G1938" s="65"/>
    </row>
    <row r="1939" spans="7:7" x14ac:dyDescent="0.2">
      <c r="G1939" s="65"/>
    </row>
    <row r="1940" spans="7:7" x14ac:dyDescent="0.2">
      <c r="G1940" s="65"/>
    </row>
    <row r="1941" spans="7:7" x14ac:dyDescent="0.2">
      <c r="G1941" s="65"/>
    </row>
    <row r="1942" spans="7:7" x14ac:dyDescent="0.2">
      <c r="G1942" s="65"/>
    </row>
    <row r="1943" spans="7:7" x14ac:dyDescent="0.2">
      <c r="G1943" s="65"/>
    </row>
    <row r="1944" spans="7:7" x14ac:dyDescent="0.2">
      <c r="G1944" s="65"/>
    </row>
    <row r="1945" spans="7:7" x14ac:dyDescent="0.2">
      <c r="G1945" s="65"/>
    </row>
    <row r="1946" spans="7:7" x14ac:dyDescent="0.2">
      <c r="G1946" s="65"/>
    </row>
    <row r="1947" spans="7:7" x14ac:dyDescent="0.2">
      <c r="G1947" s="65"/>
    </row>
    <row r="1948" spans="7:7" x14ac:dyDescent="0.2">
      <c r="G1948" s="65"/>
    </row>
    <row r="1949" spans="7:7" x14ac:dyDescent="0.2">
      <c r="G1949" s="65"/>
    </row>
    <row r="1950" spans="7:7" x14ac:dyDescent="0.2">
      <c r="G1950" s="65"/>
    </row>
    <row r="1951" spans="7:7" x14ac:dyDescent="0.2">
      <c r="G1951" s="65"/>
    </row>
    <row r="1952" spans="7:7" x14ac:dyDescent="0.2">
      <c r="G1952" s="65"/>
    </row>
    <row r="1953" spans="7:7" x14ac:dyDescent="0.2">
      <c r="G1953" s="65"/>
    </row>
    <row r="1954" spans="7:7" x14ac:dyDescent="0.2">
      <c r="G1954" s="65"/>
    </row>
    <row r="1955" spans="7:7" x14ac:dyDescent="0.2">
      <c r="G1955" s="65"/>
    </row>
    <row r="1956" spans="7:7" x14ac:dyDescent="0.2">
      <c r="G1956" s="65"/>
    </row>
    <row r="1957" spans="7:7" x14ac:dyDescent="0.2">
      <c r="G1957" s="65"/>
    </row>
    <row r="1958" spans="7:7" x14ac:dyDescent="0.2">
      <c r="G1958" s="65"/>
    </row>
    <row r="1959" spans="7:7" x14ac:dyDescent="0.2">
      <c r="G1959" s="65"/>
    </row>
    <row r="1960" spans="7:7" x14ac:dyDescent="0.2">
      <c r="G1960" s="65"/>
    </row>
    <row r="1961" spans="7:7" x14ac:dyDescent="0.2">
      <c r="G1961" s="65"/>
    </row>
    <row r="1962" spans="7:7" x14ac:dyDescent="0.2">
      <c r="G1962" s="65"/>
    </row>
    <row r="1963" spans="7:7" x14ac:dyDescent="0.2">
      <c r="G1963" s="65"/>
    </row>
    <row r="1964" spans="7:7" x14ac:dyDescent="0.2">
      <c r="G1964" s="65"/>
    </row>
    <row r="1965" spans="7:7" x14ac:dyDescent="0.2">
      <c r="G1965" s="65"/>
    </row>
    <row r="1966" spans="7:7" x14ac:dyDescent="0.2">
      <c r="G1966" s="65"/>
    </row>
    <row r="1967" spans="7:7" x14ac:dyDescent="0.2">
      <c r="G1967" s="65"/>
    </row>
    <row r="1968" spans="7:7" x14ac:dyDescent="0.2">
      <c r="G1968" s="65"/>
    </row>
    <row r="1969" spans="7:7" x14ac:dyDescent="0.2">
      <c r="G1969" s="65"/>
    </row>
    <row r="1970" spans="7:7" x14ac:dyDescent="0.2">
      <c r="G1970" s="65"/>
    </row>
    <row r="1971" spans="7:7" x14ac:dyDescent="0.2">
      <c r="G1971" s="65"/>
    </row>
    <row r="1972" spans="7:7" x14ac:dyDescent="0.2">
      <c r="G1972" s="65"/>
    </row>
    <row r="1973" spans="7:7" x14ac:dyDescent="0.2">
      <c r="G1973" s="65"/>
    </row>
    <row r="1974" spans="7:7" x14ac:dyDescent="0.2">
      <c r="G1974" s="65"/>
    </row>
    <row r="1975" spans="7:7" x14ac:dyDescent="0.2">
      <c r="G1975" s="65"/>
    </row>
    <row r="1976" spans="7:7" x14ac:dyDescent="0.2">
      <c r="G1976" s="65"/>
    </row>
    <row r="1977" spans="7:7" x14ac:dyDescent="0.2">
      <c r="G1977" s="65"/>
    </row>
    <row r="1978" spans="7:7" x14ac:dyDescent="0.2">
      <c r="G1978" s="65"/>
    </row>
    <row r="1979" spans="7:7" x14ac:dyDescent="0.2">
      <c r="G1979" s="65"/>
    </row>
    <row r="1980" spans="7:7" x14ac:dyDescent="0.2">
      <c r="G1980" s="65"/>
    </row>
    <row r="1981" spans="7:7" x14ac:dyDescent="0.2">
      <c r="G1981" s="65"/>
    </row>
    <row r="1982" spans="7:7" x14ac:dyDescent="0.2">
      <c r="G1982" s="65"/>
    </row>
    <row r="1983" spans="7:7" x14ac:dyDescent="0.2">
      <c r="G1983" s="65"/>
    </row>
    <row r="1984" spans="7:7" x14ac:dyDescent="0.2">
      <c r="G1984" s="65"/>
    </row>
    <row r="1985" spans="7:7" x14ac:dyDescent="0.2">
      <c r="G1985" s="65"/>
    </row>
    <row r="1986" spans="7:7" x14ac:dyDescent="0.2">
      <c r="G1986" s="65"/>
    </row>
    <row r="1987" spans="7:7" x14ac:dyDescent="0.2">
      <c r="G1987" s="65"/>
    </row>
    <row r="1988" spans="7:7" x14ac:dyDescent="0.2">
      <c r="G1988" s="65"/>
    </row>
    <row r="1989" spans="7:7" x14ac:dyDescent="0.2">
      <c r="G1989" s="65"/>
    </row>
    <row r="1990" spans="7:7" x14ac:dyDescent="0.2">
      <c r="G1990" s="65"/>
    </row>
    <row r="1991" spans="7:7" x14ac:dyDescent="0.2">
      <c r="G1991" s="65"/>
    </row>
    <row r="1992" spans="7:7" x14ac:dyDescent="0.2">
      <c r="G1992" s="65"/>
    </row>
    <row r="1993" spans="7:7" x14ac:dyDescent="0.2">
      <c r="G1993" s="65"/>
    </row>
    <row r="1994" spans="7:7" x14ac:dyDescent="0.2">
      <c r="G1994" s="65"/>
    </row>
    <row r="1995" spans="7:7" x14ac:dyDescent="0.2">
      <c r="G1995" s="65"/>
    </row>
    <row r="1996" spans="7:7" x14ac:dyDescent="0.2">
      <c r="G1996" s="65"/>
    </row>
    <row r="1997" spans="7:7" x14ac:dyDescent="0.2">
      <c r="G1997" s="65"/>
    </row>
    <row r="1998" spans="7:7" x14ac:dyDescent="0.2">
      <c r="G1998" s="65"/>
    </row>
    <row r="1999" spans="7:7" x14ac:dyDescent="0.2">
      <c r="G1999" s="65"/>
    </row>
    <row r="2000" spans="7:7" x14ac:dyDescent="0.2">
      <c r="G2000" s="65"/>
    </row>
    <row r="2001" spans="7:7" x14ac:dyDescent="0.2">
      <c r="G2001" s="65"/>
    </row>
    <row r="2002" spans="7:7" x14ac:dyDescent="0.2">
      <c r="G2002" s="65"/>
    </row>
    <row r="2003" spans="7:7" x14ac:dyDescent="0.2">
      <c r="G2003" s="65"/>
    </row>
    <row r="2004" spans="7:7" x14ac:dyDescent="0.2">
      <c r="G2004" s="65"/>
    </row>
    <row r="2005" spans="7:7" x14ac:dyDescent="0.2">
      <c r="G2005" s="65"/>
    </row>
    <row r="2006" spans="7:7" x14ac:dyDescent="0.2">
      <c r="G2006" s="65"/>
    </row>
    <row r="2007" spans="7:7" x14ac:dyDescent="0.2">
      <c r="G2007" s="65"/>
    </row>
    <row r="2008" spans="7:7" x14ac:dyDescent="0.2">
      <c r="G2008" s="65"/>
    </row>
    <row r="2009" spans="7:7" x14ac:dyDescent="0.2">
      <c r="G2009" s="65"/>
    </row>
    <row r="2010" spans="7:7" x14ac:dyDescent="0.2">
      <c r="G2010" s="65"/>
    </row>
    <row r="2011" spans="7:7" x14ac:dyDescent="0.2">
      <c r="G2011" s="65"/>
    </row>
    <row r="2012" spans="7:7" x14ac:dyDescent="0.2">
      <c r="G2012" s="65"/>
    </row>
    <row r="2013" spans="7:7" x14ac:dyDescent="0.2">
      <c r="G2013" s="65"/>
    </row>
    <row r="2014" spans="7:7" x14ac:dyDescent="0.2">
      <c r="G2014" s="65"/>
    </row>
    <row r="2015" spans="7:7" x14ac:dyDescent="0.2">
      <c r="G2015" s="65"/>
    </row>
    <row r="2016" spans="7:7" x14ac:dyDescent="0.2">
      <c r="G2016" s="65"/>
    </row>
    <row r="2017" spans="7:7" x14ac:dyDescent="0.2">
      <c r="G2017" s="65"/>
    </row>
    <row r="2018" spans="7:7" x14ac:dyDescent="0.2">
      <c r="G2018" s="65"/>
    </row>
    <row r="2019" spans="7:7" x14ac:dyDescent="0.2">
      <c r="G2019" s="65"/>
    </row>
    <row r="2020" spans="7:7" x14ac:dyDescent="0.2">
      <c r="G2020" s="65"/>
    </row>
    <row r="2021" spans="7:7" x14ac:dyDescent="0.2">
      <c r="G2021" s="65"/>
    </row>
    <row r="2022" spans="7:7" x14ac:dyDescent="0.2">
      <c r="G2022" s="65"/>
    </row>
    <row r="2023" spans="7:7" x14ac:dyDescent="0.2">
      <c r="G2023" s="65"/>
    </row>
    <row r="2024" spans="7:7" x14ac:dyDescent="0.2">
      <c r="G2024" s="65"/>
    </row>
    <row r="2025" spans="7:7" x14ac:dyDescent="0.2">
      <c r="G2025" s="65"/>
    </row>
    <row r="2026" spans="7:7" x14ac:dyDescent="0.2">
      <c r="G2026" s="65"/>
    </row>
    <row r="2027" spans="7:7" x14ac:dyDescent="0.2">
      <c r="G2027" s="65"/>
    </row>
    <row r="2028" spans="7:7" x14ac:dyDescent="0.2">
      <c r="G2028" s="65"/>
    </row>
    <row r="2029" spans="7:7" x14ac:dyDescent="0.2">
      <c r="G2029" s="65"/>
    </row>
    <row r="2030" spans="7:7" x14ac:dyDescent="0.2">
      <c r="G2030" s="65"/>
    </row>
    <row r="2031" spans="7:7" x14ac:dyDescent="0.2">
      <c r="G2031" s="65"/>
    </row>
    <row r="2032" spans="7:7" x14ac:dyDescent="0.2">
      <c r="G2032" s="65"/>
    </row>
    <row r="2033" spans="7:7" x14ac:dyDescent="0.2">
      <c r="G2033" s="65"/>
    </row>
    <row r="2034" spans="7:7" x14ac:dyDescent="0.2">
      <c r="G2034" s="65"/>
    </row>
    <row r="2035" spans="7:7" x14ac:dyDescent="0.2">
      <c r="G2035" s="65"/>
    </row>
    <row r="2036" spans="7:7" x14ac:dyDescent="0.2">
      <c r="G2036" s="65"/>
    </row>
    <row r="2037" spans="7:7" x14ac:dyDescent="0.2">
      <c r="G2037" s="65"/>
    </row>
    <row r="2038" spans="7:7" x14ac:dyDescent="0.2">
      <c r="G2038" s="65"/>
    </row>
    <row r="2039" spans="7:7" x14ac:dyDescent="0.2">
      <c r="G2039" s="65"/>
    </row>
    <row r="2040" spans="7:7" x14ac:dyDescent="0.2">
      <c r="G2040" s="65"/>
    </row>
    <row r="2041" spans="7:7" x14ac:dyDescent="0.2">
      <c r="G2041" s="65"/>
    </row>
    <row r="2042" spans="7:7" x14ac:dyDescent="0.2">
      <c r="G2042" s="65"/>
    </row>
    <row r="2043" spans="7:7" x14ac:dyDescent="0.2">
      <c r="G2043" s="65"/>
    </row>
    <row r="2044" spans="7:7" x14ac:dyDescent="0.2">
      <c r="G2044" s="65"/>
    </row>
    <row r="2045" spans="7:7" x14ac:dyDescent="0.2">
      <c r="G2045" s="65"/>
    </row>
    <row r="2046" spans="7:7" x14ac:dyDescent="0.2">
      <c r="G2046" s="65"/>
    </row>
    <row r="2047" spans="7:7" x14ac:dyDescent="0.2">
      <c r="G2047" s="65"/>
    </row>
    <row r="2048" spans="7:7" x14ac:dyDescent="0.2">
      <c r="G2048" s="65"/>
    </row>
    <row r="2049" spans="7:7" x14ac:dyDescent="0.2">
      <c r="G2049" s="65"/>
    </row>
    <row r="2050" spans="7:7" x14ac:dyDescent="0.2">
      <c r="G2050" s="65"/>
    </row>
    <row r="2051" spans="7:7" x14ac:dyDescent="0.2">
      <c r="G2051" s="65"/>
    </row>
    <row r="2052" spans="7:7" x14ac:dyDescent="0.2">
      <c r="G2052" s="65"/>
    </row>
    <row r="2053" spans="7:7" x14ac:dyDescent="0.2">
      <c r="G2053" s="65"/>
    </row>
    <row r="2054" spans="7:7" x14ac:dyDescent="0.2">
      <c r="G2054" s="65"/>
    </row>
    <row r="2055" spans="7:7" x14ac:dyDescent="0.2">
      <c r="G2055" s="65"/>
    </row>
    <row r="2056" spans="7:7" x14ac:dyDescent="0.2">
      <c r="G2056" s="65"/>
    </row>
    <row r="2057" spans="7:7" x14ac:dyDescent="0.2">
      <c r="G2057" s="65"/>
    </row>
    <row r="2058" spans="7:7" x14ac:dyDescent="0.2">
      <c r="G2058" s="65"/>
    </row>
    <row r="2059" spans="7:7" x14ac:dyDescent="0.2">
      <c r="G2059" s="65"/>
    </row>
    <row r="2060" spans="7:7" x14ac:dyDescent="0.2">
      <c r="G2060" s="65"/>
    </row>
    <row r="2061" spans="7:7" x14ac:dyDescent="0.2">
      <c r="G2061" s="65"/>
    </row>
    <row r="2062" spans="7:7" x14ac:dyDescent="0.2">
      <c r="G2062" s="65"/>
    </row>
    <row r="2063" spans="7:7" x14ac:dyDescent="0.2">
      <c r="G2063" s="65"/>
    </row>
    <row r="2064" spans="7:7" x14ac:dyDescent="0.2">
      <c r="G2064" s="65"/>
    </row>
    <row r="2065" spans="7:7" x14ac:dyDescent="0.2">
      <c r="G2065" s="65"/>
    </row>
    <row r="2066" spans="7:7" x14ac:dyDescent="0.2">
      <c r="G2066" s="65"/>
    </row>
    <row r="2067" spans="7:7" x14ac:dyDescent="0.2">
      <c r="G2067" s="65"/>
    </row>
    <row r="2068" spans="7:7" x14ac:dyDescent="0.2">
      <c r="G2068" s="65"/>
    </row>
    <row r="2069" spans="7:7" x14ac:dyDescent="0.2">
      <c r="G2069" s="65"/>
    </row>
    <row r="2070" spans="7:7" x14ac:dyDescent="0.2">
      <c r="G2070" s="65"/>
    </row>
    <row r="2071" spans="7:7" x14ac:dyDescent="0.2">
      <c r="G2071" s="65"/>
    </row>
    <row r="2072" spans="7:7" x14ac:dyDescent="0.2">
      <c r="G2072" s="65"/>
    </row>
    <row r="2073" spans="7:7" x14ac:dyDescent="0.2">
      <c r="G2073" s="65"/>
    </row>
    <row r="2074" spans="7:7" x14ac:dyDescent="0.2">
      <c r="G2074" s="65"/>
    </row>
    <row r="2075" spans="7:7" x14ac:dyDescent="0.2">
      <c r="G2075" s="65"/>
    </row>
    <row r="2076" spans="7:7" x14ac:dyDescent="0.2">
      <c r="G2076" s="65"/>
    </row>
    <row r="2077" spans="7:7" x14ac:dyDescent="0.2">
      <c r="G2077" s="65"/>
    </row>
    <row r="2078" spans="7:7" x14ac:dyDescent="0.2">
      <c r="G2078" s="65"/>
    </row>
    <row r="2079" spans="7:7" x14ac:dyDescent="0.2">
      <c r="G2079" s="65"/>
    </row>
    <row r="2080" spans="7:7" x14ac:dyDescent="0.2">
      <c r="G2080" s="65"/>
    </row>
    <row r="2081" spans="7:7" x14ac:dyDescent="0.2">
      <c r="G2081" s="65"/>
    </row>
    <row r="2082" spans="7:7" x14ac:dyDescent="0.2">
      <c r="G2082" s="65"/>
    </row>
    <row r="2083" spans="7:7" x14ac:dyDescent="0.2">
      <c r="G2083" s="65"/>
    </row>
    <row r="2084" spans="7:7" x14ac:dyDescent="0.2">
      <c r="G2084" s="65"/>
    </row>
    <row r="2085" spans="7:7" x14ac:dyDescent="0.2">
      <c r="G2085" s="65"/>
    </row>
    <row r="2086" spans="7:7" x14ac:dyDescent="0.2">
      <c r="G2086" s="65"/>
    </row>
    <row r="2087" spans="7:7" x14ac:dyDescent="0.2">
      <c r="G2087" s="65"/>
    </row>
    <row r="2088" spans="7:7" x14ac:dyDescent="0.2">
      <c r="G2088" s="65"/>
    </row>
    <row r="2089" spans="7:7" x14ac:dyDescent="0.2">
      <c r="G2089" s="65"/>
    </row>
    <row r="2090" spans="7:7" x14ac:dyDescent="0.2">
      <c r="G2090" s="65"/>
    </row>
    <row r="2091" spans="7:7" x14ac:dyDescent="0.2">
      <c r="G2091" s="65"/>
    </row>
    <row r="2092" spans="7:7" x14ac:dyDescent="0.2">
      <c r="G2092" s="65"/>
    </row>
    <row r="2093" spans="7:7" x14ac:dyDescent="0.2">
      <c r="G2093" s="65"/>
    </row>
    <row r="2094" spans="7:7" x14ac:dyDescent="0.2">
      <c r="G2094" s="65"/>
    </row>
    <row r="2095" spans="7:7" x14ac:dyDescent="0.2">
      <c r="G2095" s="65"/>
    </row>
    <row r="2096" spans="7:7" x14ac:dyDescent="0.2">
      <c r="G2096" s="65"/>
    </row>
    <row r="2097" spans="7:7" x14ac:dyDescent="0.2">
      <c r="G2097" s="65"/>
    </row>
    <row r="2098" spans="7:7" x14ac:dyDescent="0.2">
      <c r="G2098" s="65"/>
    </row>
    <row r="2099" spans="7:7" x14ac:dyDescent="0.2">
      <c r="G2099" s="65"/>
    </row>
    <row r="2100" spans="7:7" x14ac:dyDescent="0.2">
      <c r="G2100" s="65"/>
    </row>
    <row r="2101" spans="7:7" x14ac:dyDescent="0.2">
      <c r="G2101" s="65"/>
    </row>
    <row r="2102" spans="7:7" x14ac:dyDescent="0.2">
      <c r="G2102" s="65"/>
    </row>
    <row r="2103" spans="7:7" x14ac:dyDescent="0.2">
      <c r="G2103" s="65"/>
    </row>
    <row r="2104" spans="7:7" x14ac:dyDescent="0.2">
      <c r="G2104" s="65"/>
    </row>
    <row r="2105" spans="7:7" x14ac:dyDescent="0.2">
      <c r="G2105" s="65"/>
    </row>
    <row r="2106" spans="7:7" x14ac:dyDescent="0.2">
      <c r="G2106" s="65"/>
    </row>
    <row r="2107" spans="7:7" x14ac:dyDescent="0.2">
      <c r="G2107" s="65"/>
    </row>
    <row r="2108" spans="7:7" x14ac:dyDescent="0.2">
      <c r="G2108" s="65"/>
    </row>
    <row r="2109" spans="7:7" x14ac:dyDescent="0.2">
      <c r="G2109" s="65"/>
    </row>
    <row r="2110" spans="7:7" x14ac:dyDescent="0.2">
      <c r="G2110" s="65"/>
    </row>
    <row r="2111" spans="7:7" x14ac:dyDescent="0.2">
      <c r="G2111" s="65"/>
    </row>
    <row r="2112" spans="7:7" x14ac:dyDescent="0.2">
      <c r="G2112" s="65"/>
    </row>
    <row r="2113" spans="7:7" x14ac:dyDescent="0.2">
      <c r="G2113" s="65"/>
    </row>
    <row r="2114" spans="7:7" x14ac:dyDescent="0.2">
      <c r="G2114" s="65"/>
    </row>
    <row r="2115" spans="7:7" x14ac:dyDescent="0.2">
      <c r="G2115" s="65"/>
    </row>
    <row r="2116" spans="7:7" x14ac:dyDescent="0.2">
      <c r="G2116" s="65"/>
    </row>
    <row r="2117" spans="7:7" x14ac:dyDescent="0.2">
      <c r="G2117" s="65"/>
    </row>
    <row r="2118" spans="7:7" x14ac:dyDescent="0.2">
      <c r="G2118" s="65"/>
    </row>
    <row r="2119" spans="7:7" x14ac:dyDescent="0.2">
      <c r="G2119" s="65"/>
    </row>
    <row r="2120" spans="7:7" x14ac:dyDescent="0.2">
      <c r="G2120" s="65"/>
    </row>
    <row r="2121" spans="7:7" x14ac:dyDescent="0.2">
      <c r="G2121" s="65"/>
    </row>
    <row r="2122" spans="7:7" x14ac:dyDescent="0.2">
      <c r="G2122" s="65"/>
    </row>
    <row r="2123" spans="7:7" x14ac:dyDescent="0.2">
      <c r="G2123" s="65"/>
    </row>
    <row r="2124" spans="7:7" x14ac:dyDescent="0.2">
      <c r="G2124" s="65"/>
    </row>
    <row r="2125" spans="7:7" x14ac:dyDescent="0.2">
      <c r="G2125" s="65"/>
    </row>
    <row r="2126" spans="7:7" x14ac:dyDescent="0.2">
      <c r="G2126" s="65"/>
    </row>
    <row r="2127" spans="7:7" x14ac:dyDescent="0.2">
      <c r="G2127" s="65"/>
    </row>
    <row r="2128" spans="7:7" x14ac:dyDescent="0.2">
      <c r="G2128" s="65"/>
    </row>
    <row r="2129" spans="7:7" x14ac:dyDescent="0.2">
      <c r="G2129" s="65"/>
    </row>
    <row r="2130" spans="7:7" x14ac:dyDescent="0.2">
      <c r="G2130" s="65"/>
    </row>
    <row r="2131" spans="7:7" x14ac:dyDescent="0.2">
      <c r="G2131" s="65"/>
    </row>
    <row r="2132" spans="7:7" x14ac:dyDescent="0.2">
      <c r="G2132" s="65"/>
    </row>
    <row r="2133" spans="7:7" x14ac:dyDescent="0.2">
      <c r="G2133" s="65"/>
    </row>
    <row r="2134" spans="7:7" x14ac:dyDescent="0.2">
      <c r="G2134" s="65"/>
    </row>
    <row r="2135" spans="7:7" x14ac:dyDescent="0.2">
      <c r="G2135" s="65"/>
    </row>
    <row r="2136" spans="7:7" x14ac:dyDescent="0.2">
      <c r="G2136" s="65"/>
    </row>
    <row r="2137" spans="7:7" x14ac:dyDescent="0.2">
      <c r="G2137" s="65"/>
    </row>
    <row r="2138" spans="7:7" x14ac:dyDescent="0.2">
      <c r="G2138" s="65"/>
    </row>
    <row r="2139" spans="7:7" x14ac:dyDescent="0.2">
      <c r="G2139" s="65"/>
    </row>
    <row r="2140" spans="7:7" x14ac:dyDescent="0.2">
      <c r="G2140" s="65"/>
    </row>
    <row r="2141" spans="7:7" x14ac:dyDescent="0.2">
      <c r="G2141" s="65"/>
    </row>
    <row r="2142" spans="7:7" x14ac:dyDescent="0.2">
      <c r="G2142" s="65"/>
    </row>
    <row r="2143" spans="7:7" x14ac:dyDescent="0.2">
      <c r="G2143" s="65"/>
    </row>
    <row r="2144" spans="7:7" x14ac:dyDescent="0.2">
      <c r="G2144" s="65"/>
    </row>
    <row r="2145" spans="7:7" x14ac:dyDescent="0.2">
      <c r="G2145" s="65"/>
    </row>
    <row r="2146" spans="7:7" x14ac:dyDescent="0.2">
      <c r="G2146" s="65"/>
    </row>
    <row r="2147" spans="7:7" x14ac:dyDescent="0.2">
      <c r="G2147" s="65"/>
    </row>
    <row r="2148" spans="7:7" x14ac:dyDescent="0.2">
      <c r="G2148" s="65"/>
    </row>
    <row r="2149" spans="7:7" x14ac:dyDescent="0.2">
      <c r="G2149" s="65"/>
    </row>
    <row r="2150" spans="7:7" x14ac:dyDescent="0.2">
      <c r="G2150" s="65"/>
    </row>
    <row r="2151" spans="7:7" x14ac:dyDescent="0.2">
      <c r="G2151" s="65"/>
    </row>
    <row r="2152" spans="7:7" x14ac:dyDescent="0.2">
      <c r="G2152" s="65"/>
    </row>
    <row r="2153" spans="7:7" x14ac:dyDescent="0.2">
      <c r="G2153" s="65"/>
    </row>
    <row r="2154" spans="7:7" x14ac:dyDescent="0.2">
      <c r="G2154" s="65"/>
    </row>
    <row r="2155" spans="7:7" x14ac:dyDescent="0.2">
      <c r="G2155" s="65"/>
    </row>
    <row r="2156" spans="7:7" x14ac:dyDescent="0.2">
      <c r="G2156" s="65"/>
    </row>
    <row r="2157" spans="7:7" x14ac:dyDescent="0.2">
      <c r="G2157" s="65"/>
    </row>
    <row r="2158" spans="7:7" x14ac:dyDescent="0.2">
      <c r="G2158" s="65"/>
    </row>
    <row r="2159" spans="7:7" x14ac:dyDescent="0.2">
      <c r="G2159" s="65"/>
    </row>
    <row r="2160" spans="7:7" x14ac:dyDescent="0.2">
      <c r="G2160" s="65"/>
    </row>
    <row r="2161" spans="7:7" x14ac:dyDescent="0.2">
      <c r="G2161" s="65"/>
    </row>
    <row r="2162" spans="7:7" x14ac:dyDescent="0.2">
      <c r="G2162" s="65"/>
    </row>
    <row r="2163" spans="7:7" x14ac:dyDescent="0.2">
      <c r="G2163" s="65"/>
    </row>
    <row r="2164" spans="7:7" x14ac:dyDescent="0.2">
      <c r="G2164" s="65"/>
    </row>
    <row r="2165" spans="7:7" x14ac:dyDescent="0.2">
      <c r="G2165" s="65"/>
    </row>
    <row r="2166" spans="7:7" x14ac:dyDescent="0.2">
      <c r="G2166" s="65"/>
    </row>
    <row r="2167" spans="7:7" x14ac:dyDescent="0.2">
      <c r="G2167" s="65"/>
    </row>
    <row r="2168" spans="7:7" x14ac:dyDescent="0.2">
      <c r="G2168" s="65"/>
    </row>
    <row r="2169" spans="7:7" x14ac:dyDescent="0.2">
      <c r="G2169" s="65"/>
    </row>
    <row r="2170" spans="7:7" x14ac:dyDescent="0.2">
      <c r="G2170" s="65"/>
    </row>
    <row r="2171" spans="7:7" x14ac:dyDescent="0.2">
      <c r="G2171" s="65"/>
    </row>
    <row r="2172" spans="7:7" x14ac:dyDescent="0.2">
      <c r="G2172" s="65"/>
    </row>
    <row r="2173" spans="7:7" x14ac:dyDescent="0.2">
      <c r="G2173" s="65"/>
    </row>
    <row r="2174" spans="7:7" x14ac:dyDescent="0.2">
      <c r="G2174" s="65"/>
    </row>
    <row r="2175" spans="7:7" x14ac:dyDescent="0.2">
      <c r="G2175" s="65"/>
    </row>
    <row r="2176" spans="7:7" x14ac:dyDescent="0.2">
      <c r="G2176" s="65"/>
    </row>
    <row r="2177" spans="7:7" x14ac:dyDescent="0.2">
      <c r="G2177" s="65"/>
    </row>
    <row r="2178" spans="7:7" x14ac:dyDescent="0.2">
      <c r="G2178" s="65"/>
    </row>
    <row r="2179" spans="7:7" x14ac:dyDescent="0.2">
      <c r="G2179" s="65"/>
    </row>
    <row r="2180" spans="7:7" x14ac:dyDescent="0.2">
      <c r="G2180" s="65"/>
    </row>
    <row r="2181" spans="7:7" x14ac:dyDescent="0.2">
      <c r="G2181" s="65"/>
    </row>
    <row r="2182" spans="7:7" x14ac:dyDescent="0.2">
      <c r="G2182" s="65"/>
    </row>
    <row r="2183" spans="7:7" x14ac:dyDescent="0.2">
      <c r="G2183" s="65"/>
    </row>
    <row r="2184" spans="7:7" x14ac:dyDescent="0.2">
      <c r="G2184" s="65"/>
    </row>
    <row r="2185" spans="7:7" x14ac:dyDescent="0.2">
      <c r="G2185" s="65"/>
    </row>
    <row r="2186" spans="7:7" x14ac:dyDescent="0.2">
      <c r="G2186" s="65"/>
    </row>
    <row r="2187" spans="7:7" x14ac:dyDescent="0.2">
      <c r="G2187" s="65"/>
    </row>
    <row r="2188" spans="7:7" x14ac:dyDescent="0.2">
      <c r="G2188" s="65"/>
    </row>
    <row r="2189" spans="7:7" x14ac:dyDescent="0.2">
      <c r="G2189" s="65"/>
    </row>
    <row r="2190" spans="7:7" x14ac:dyDescent="0.2">
      <c r="G2190" s="65"/>
    </row>
    <row r="2191" spans="7:7" x14ac:dyDescent="0.2">
      <c r="G2191" s="65"/>
    </row>
    <row r="2192" spans="7:7" x14ac:dyDescent="0.2">
      <c r="G2192" s="65"/>
    </row>
    <row r="2193" spans="7:7" x14ac:dyDescent="0.2">
      <c r="G2193" s="65"/>
    </row>
    <row r="2194" spans="7:7" x14ac:dyDescent="0.2">
      <c r="G2194" s="65"/>
    </row>
    <row r="2195" spans="7:7" x14ac:dyDescent="0.2">
      <c r="G2195" s="65"/>
    </row>
    <row r="2196" spans="7:7" x14ac:dyDescent="0.2">
      <c r="G2196" s="65"/>
    </row>
    <row r="2197" spans="7:7" x14ac:dyDescent="0.2">
      <c r="G2197" s="65"/>
    </row>
    <row r="2198" spans="7:7" x14ac:dyDescent="0.2">
      <c r="G2198" s="65"/>
    </row>
    <row r="2199" spans="7:7" x14ac:dyDescent="0.2">
      <c r="G2199" s="65"/>
    </row>
    <row r="2200" spans="7:7" x14ac:dyDescent="0.2">
      <c r="G2200" s="65"/>
    </row>
    <row r="2201" spans="7:7" x14ac:dyDescent="0.2">
      <c r="G2201" s="65"/>
    </row>
    <row r="2202" spans="7:7" x14ac:dyDescent="0.2">
      <c r="G2202" s="65"/>
    </row>
    <row r="2203" spans="7:7" x14ac:dyDescent="0.2">
      <c r="G2203" s="65"/>
    </row>
    <row r="2204" spans="7:7" x14ac:dyDescent="0.2">
      <c r="G2204" s="65"/>
    </row>
    <row r="2205" spans="7:7" x14ac:dyDescent="0.2">
      <c r="G2205" s="65"/>
    </row>
    <row r="2206" spans="7:7" x14ac:dyDescent="0.2">
      <c r="G2206" s="65"/>
    </row>
    <row r="2207" spans="7:7" x14ac:dyDescent="0.2">
      <c r="G2207" s="65"/>
    </row>
    <row r="2208" spans="7:7" x14ac:dyDescent="0.2">
      <c r="G2208" s="65"/>
    </row>
    <row r="2209" spans="7:7" x14ac:dyDescent="0.2">
      <c r="G2209" s="65"/>
    </row>
    <row r="2210" spans="7:7" x14ac:dyDescent="0.2">
      <c r="G2210" s="65"/>
    </row>
    <row r="2211" spans="7:7" x14ac:dyDescent="0.2">
      <c r="G2211" s="65"/>
    </row>
    <row r="2212" spans="7:7" x14ac:dyDescent="0.2">
      <c r="G2212" s="65"/>
    </row>
    <row r="2213" spans="7:7" x14ac:dyDescent="0.2">
      <c r="G2213" s="65"/>
    </row>
    <row r="2214" spans="7:7" x14ac:dyDescent="0.2">
      <c r="G2214" s="65"/>
    </row>
    <row r="2215" spans="7:7" x14ac:dyDescent="0.2">
      <c r="G2215" s="65"/>
    </row>
    <row r="2216" spans="7:7" x14ac:dyDescent="0.2">
      <c r="G2216" s="65"/>
    </row>
    <row r="2217" spans="7:7" x14ac:dyDescent="0.2">
      <c r="G2217" s="65"/>
    </row>
    <row r="2218" spans="7:7" x14ac:dyDescent="0.2">
      <c r="G2218" s="65"/>
    </row>
    <row r="2219" spans="7:7" x14ac:dyDescent="0.2">
      <c r="G2219" s="65"/>
    </row>
    <row r="2220" spans="7:7" x14ac:dyDescent="0.2">
      <c r="G2220" s="65"/>
    </row>
    <row r="2221" spans="7:7" x14ac:dyDescent="0.2">
      <c r="G2221" s="65"/>
    </row>
    <row r="2222" spans="7:7" x14ac:dyDescent="0.2">
      <c r="G2222" s="65"/>
    </row>
    <row r="2223" spans="7:7" x14ac:dyDescent="0.2">
      <c r="G2223" s="65"/>
    </row>
    <row r="2224" spans="7:7" x14ac:dyDescent="0.2">
      <c r="G2224" s="65"/>
    </row>
    <row r="2225" spans="7:7" x14ac:dyDescent="0.2">
      <c r="G2225" s="65"/>
    </row>
    <row r="2226" spans="7:7" x14ac:dyDescent="0.2">
      <c r="G2226" s="65"/>
    </row>
    <row r="2227" spans="7:7" x14ac:dyDescent="0.2">
      <c r="G2227" s="65"/>
    </row>
    <row r="2228" spans="7:7" x14ac:dyDescent="0.2">
      <c r="G2228" s="65"/>
    </row>
    <row r="2229" spans="7:7" x14ac:dyDescent="0.2">
      <c r="G2229" s="65"/>
    </row>
    <row r="2230" spans="7:7" x14ac:dyDescent="0.2">
      <c r="G2230" s="65"/>
    </row>
    <row r="2231" spans="7:7" x14ac:dyDescent="0.2">
      <c r="G2231" s="65"/>
    </row>
    <row r="2232" spans="7:7" x14ac:dyDescent="0.2">
      <c r="G2232" s="65"/>
    </row>
    <row r="2233" spans="7:7" x14ac:dyDescent="0.2">
      <c r="G2233" s="65"/>
    </row>
    <row r="2234" spans="7:7" x14ac:dyDescent="0.2">
      <c r="G2234" s="65"/>
    </row>
    <row r="2235" spans="7:7" x14ac:dyDescent="0.2">
      <c r="G2235" s="65"/>
    </row>
    <row r="2236" spans="7:7" x14ac:dyDescent="0.2">
      <c r="G2236" s="65"/>
    </row>
    <row r="2237" spans="7:7" x14ac:dyDescent="0.2">
      <c r="G2237" s="65"/>
    </row>
    <row r="2238" spans="7:7" x14ac:dyDescent="0.2">
      <c r="G2238" s="65"/>
    </row>
    <row r="2239" spans="7:7" x14ac:dyDescent="0.2">
      <c r="G2239" s="65"/>
    </row>
    <row r="2240" spans="7:7" x14ac:dyDescent="0.2">
      <c r="G2240" s="65"/>
    </row>
    <row r="2241" spans="7:7" x14ac:dyDescent="0.2">
      <c r="G2241" s="65"/>
    </row>
    <row r="2242" spans="7:7" x14ac:dyDescent="0.2">
      <c r="G2242" s="65"/>
    </row>
    <row r="2243" spans="7:7" x14ac:dyDescent="0.2">
      <c r="G2243" s="65"/>
    </row>
    <row r="2244" spans="7:7" x14ac:dyDescent="0.2">
      <c r="G2244" s="65"/>
    </row>
    <row r="2245" spans="7:7" x14ac:dyDescent="0.2">
      <c r="G2245" s="65"/>
    </row>
    <row r="2246" spans="7:7" x14ac:dyDescent="0.2">
      <c r="G2246" s="65"/>
    </row>
    <row r="2247" spans="7:7" x14ac:dyDescent="0.2">
      <c r="G2247" s="65"/>
    </row>
    <row r="2248" spans="7:7" x14ac:dyDescent="0.2">
      <c r="G2248" s="65"/>
    </row>
    <row r="2249" spans="7:7" x14ac:dyDescent="0.2">
      <c r="G2249" s="65"/>
    </row>
    <row r="2250" spans="7:7" x14ac:dyDescent="0.2">
      <c r="G2250" s="65"/>
    </row>
    <row r="2251" spans="7:7" x14ac:dyDescent="0.2">
      <c r="G2251" s="65"/>
    </row>
    <row r="2252" spans="7:7" x14ac:dyDescent="0.2">
      <c r="G2252" s="65"/>
    </row>
    <row r="2253" spans="7:7" x14ac:dyDescent="0.2">
      <c r="G2253" s="65"/>
    </row>
    <row r="2254" spans="7:7" x14ac:dyDescent="0.2">
      <c r="G2254" s="65"/>
    </row>
    <row r="2255" spans="7:7" x14ac:dyDescent="0.2">
      <c r="G2255" s="65"/>
    </row>
    <row r="2256" spans="7:7" x14ac:dyDescent="0.2">
      <c r="G2256" s="65"/>
    </row>
    <row r="2257" spans="7:7" x14ac:dyDescent="0.2">
      <c r="G2257" s="65"/>
    </row>
    <row r="2258" spans="7:7" x14ac:dyDescent="0.2">
      <c r="G2258" s="65"/>
    </row>
    <row r="2259" spans="7:7" x14ac:dyDescent="0.2">
      <c r="G2259" s="65"/>
    </row>
    <row r="2260" spans="7:7" x14ac:dyDescent="0.2">
      <c r="G2260" s="65"/>
    </row>
    <row r="2261" spans="7:7" x14ac:dyDescent="0.2">
      <c r="G2261" s="65"/>
    </row>
    <row r="2262" spans="7:7" x14ac:dyDescent="0.2">
      <c r="G2262" s="65"/>
    </row>
    <row r="2263" spans="7:7" x14ac:dyDescent="0.2">
      <c r="G2263" s="65"/>
    </row>
    <row r="2264" spans="7:7" x14ac:dyDescent="0.2">
      <c r="G2264" s="65"/>
    </row>
    <row r="2265" spans="7:7" x14ac:dyDescent="0.2">
      <c r="G2265" s="65"/>
    </row>
    <row r="2266" spans="7:7" x14ac:dyDescent="0.2">
      <c r="G2266" s="65"/>
    </row>
    <row r="2267" spans="7:7" x14ac:dyDescent="0.2">
      <c r="G2267" s="65"/>
    </row>
    <row r="2268" spans="7:7" x14ac:dyDescent="0.2">
      <c r="G2268" s="65"/>
    </row>
    <row r="2269" spans="7:7" x14ac:dyDescent="0.2">
      <c r="G2269" s="65"/>
    </row>
    <row r="2270" spans="7:7" x14ac:dyDescent="0.2">
      <c r="G2270" s="65"/>
    </row>
    <row r="2271" spans="7:7" x14ac:dyDescent="0.2">
      <c r="G2271" s="65"/>
    </row>
    <row r="2272" spans="7:7" x14ac:dyDescent="0.2">
      <c r="G2272" s="65"/>
    </row>
    <row r="2273" spans="7:7" x14ac:dyDescent="0.2">
      <c r="G2273" s="65"/>
    </row>
    <row r="2274" spans="7:7" x14ac:dyDescent="0.2">
      <c r="G2274" s="65"/>
    </row>
    <row r="2275" spans="7:7" x14ac:dyDescent="0.2">
      <c r="G2275" s="65"/>
    </row>
    <row r="2276" spans="7:7" x14ac:dyDescent="0.2">
      <c r="G2276" s="65"/>
    </row>
    <row r="2277" spans="7:7" x14ac:dyDescent="0.2">
      <c r="G2277" s="65"/>
    </row>
    <row r="2278" spans="7:7" x14ac:dyDescent="0.2">
      <c r="G2278" s="65"/>
    </row>
    <row r="2279" spans="7:7" x14ac:dyDescent="0.2">
      <c r="G2279" s="65"/>
    </row>
    <row r="2280" spans="7:7" x14ac:dyDescent="0.2">
      <c r="G2280" s="65"/>
    </row>
    <row r="2281" spans="7:7" x14ac:dyDescent="0.2">
      <c r="G2281" s="65"/>
    </row>
    <row r="2282" spans="7:7" x14ac:dyDescent="0.2">
      <c r="G2282" s="65"/>
    </row>
    <row r="2283" spans="7:7" x14ac:dyDescent="0.2">
      <c r="G2283" s="65"/>
    </row>
    <row r="2284" spans="7:7" x14ac:dyDescent="0.2">
      <c r="G2284" s="65"/>
    </row>
    <row r="2285" spans="7:7" x14ac:dyDescent="0.2">
      <c r="G2285" s="65"/>
    </row>
    <row r="2286" spans="7:7" x14ac:dyDescent="0.2">
      <c r="G2286" s="65"/>
    </row>
    <row r="2287" spans="7:7" x14ac:dyDescent="0.2">
      <c r="G2287" s="65"/>
    </row>
    <row r="2288" spans="7:7" x14ac:dyDescent="0.2">
      <c r="G2288" s="65"/>
    </row>
    <row r="2289" spans="7:7" x14ac:dyDescent="0.2">
      <c r="G2289" s="65"/>
    </row>
    <row r="2290" spans="7:7" x14ac:dyDescent="0.2">
      <c r="G2290" s="65"/>
    </row>
    <row r="2291" spans="7:7" x14ac:dyDescent="0.2">
      <c r="G2291" s="65"/>
    </row>
    <row r="2292" spans="7:7" x14ac:dyDescent="0.2">
      <c r="G2292" s="65"/>
    </row>
    <row r="2293" spans="7:7" x14ac:dyDescent="0.2">
      <c r="G2293" s="65"/>
    </row>
    <row r="2294" spans="7:7" x14ac:dyDescent="0.2">
      <c r="G2294" s="65"/>
    </row>
    <row r="2295" spans="7:7" x14ac:dyDescent="0.2">
      <c r="G2295" s="65"/>
    </row>
    <row r="2296" spans="7:7" x14ac:dyDescent="0.2">
      <c r="G2296" s="65"/>
    </row>
    <row r="2297" spans="7:7" x14ac:dyDescent="0.2">
      <c r="G2297" s="65"/>
    </row>
    <row r="2298" spans="7:7" x14ac:dyDescent="0.2">
      <c r="G2298" s="65"/>
    </row>
    <row r="2299" spans="7:7" x14ac:dyDescent="0.2">
      <c r="G2299" s="65"/>
    </row>
    <row r="2300" spans="7:7" x14ac:dyDescent="0.2">
      <c r="G2300" s="65"/>
    </row>
    <row r="2301" spans="7:7" x14ac:dyDescent="0.2">
      <c r="G2301" s="65"/>
    </row>
    <row r="2302" spans="7:7" x14ac:dyDescent="0.2">
      <c r="G2302" s="65"/>
    </row>
    <row r="2303" spans="7:7" x14ac:dyDescent="0.2">
      <c r="G2303" s="65"/>
    </row>
    <row r="2304" spans="7:7" x14ac:dyDescent="0.2">
      <c r="G2304" s="65"/>
    </row>
    <row r="2305" spans="7:7" x14ac:dyDescent="0.2">
      <c r="G2305" s="65"/>
    </row>
    <row r="2306" spans="7:7" x14ac:dyDescent="0.2">
      <c r="G2306" s="65"/>
    </row>
    <row r="2307" spans="7:7" x14ac:dyDescent="0.2">
      <c r="G2307" s="65"/>
    </row>
    <row r="2308" spans="7:7" x14ac:dyDescent="0.2">
      <c r="G2308" s="65"/>
    </row>
    <row r="2309" spans="7:7" x14ac:dyDescent="0.2">
      <c r="G2309" s="65"/>
    </row>
    <row r="2310" spans="7:7" x14ac:dyDescent="0.2">
      <c r="G2310" s="65"/>
    </row>
    <row r="2311" spans="7:7" x14ac:dyDescent="0.2">
      <c r="G2311" s="65"/>
    </row>
    <row r="2312" spans="7:7" x14ac:dyDescent="0.2">
      <c r="G2312" s="65"/>
    </row>
    <row r="2313" spans="7:7" x14ac:dyDescent="0.2">
      <c r="G2313" s="65"/>
    </row>
    <row r="2314" spans="7:7" x14ac:dyDescent="0.2">
      <c r="G2314" s="65"/>
    </row>
    <row r="2315" spans="7:7" x14ac:dyDescent="0.2">
      <c r="G2315" s="65"/>
    </row>
    <row r="2316" spans="7:7" x14ac:dyDescent="0.2">
      <c r="G2316" s="65"/>
    </row>
    <row r="2317" spans="7:7" x14ac:dyDescent="0.2">
      <c r="G2317" s="65"/>
    </row>
    <row r="2318" spans="7:7" x14ac:dyDescent="0.2">
      <c r="G2318" s="65"/>
    </row>
    <row r="2319" spans="7:7" x14ac:dyDescent="0.2">
      <c r="G2319" s="65"/>
    </row>
    <row r="2320" spans="7:7" x14ac:dyDescent="0.2">
      <c r="G2320" s="65"/>
    </row>
    <row r="2321" spans="7:7" x14ac:dyDescent="0.2">
      <c r="G2321" s="65"/>
    </row>
    <row r="2322" spans="7:7" x14ac:dyDescent="0.2">
      <c r="G2322" s="65"/>
    </row>
    <row r="2323" spans="7:7" x14ac:dyDescent="0.2">
      <c r="G2323" s="65"/>
    </row>
    <row r="2324" spans="7:7" x14ac:dyDescent="0.2">
      <c r="G2324" s="65"/>
    </row>
    <row r="2325" spans="7:7" x14ac:dyDescent="0.2">
      <c r="G2325" s="65"/>
    </row>
    <row r="2326" spans="7:7" x14ac:dyDescent="0.2">
      <c r="G2326" s="65"/>
    </row>
    <row r="2327" spans="7:7" x14ac:dyDescent="0.2">
      <c r="G2327" s="65"/>
    </row>
    <row r="2328" spans="7:7" x14ac:dyDescent="0.2">
      <c r="G2328" s="65"/>
    </row>
    <row r="2329" spans="7:7" x14ac:dyDescent="0.2">
      <c r="G2329" s="65"/>
    </row>
    <row r="2330" spans="7:7" x14ac:dyDescent="0.2">
      <c r="G2330" s="65"/>
    </row>
    <row r="2331" spans="7:7" x14ac:dyDescent="0.2">
      <c r="G2331" s="65"/>
    </row>
    <row r="2332" spans="7:7" x14ac:dyDescent="0.2">
      <c r="G2332" s="65"/>
    </row>
    <row r="2333" spans="7:7" x14ac:dyDescent="0.2">
      <c r="G2333" s="65"/>
    </row>
    <row r="2334" spans="7:7" x14ac:dyDescent="0.2">
      <c r="G2334" s="65"/>
    </row>
    <row r="2335" spans="7:7" x14ac:dyDescent="0.2">
      <c r="G2335" s="65"/>
    </row>
    <row r="2336" spans="7:7" x14ac:dyDescent="0.2">
      <c r="G2336" s="65"/>
    </row>
    <row r="2337" spans="7:7" x14ac:dyDescent="0.2">
      <c r="G2337" s="65"/>
    </row>
    <row r="2338" spans="7:7" x14ac:dyDescent="0.2">
      <c r="G2338" s="65"/>
    </row>
    <row r="2339" spans="7:7" x14ac:dyDescent="0.2">
      <c r="G2339" s="65"/>
    </row>
    <row r="2340" spans="7:7" x14ac:dyDescent="0.2">
      <c r="G2340" s="65"/>
    </row>
    <row r="2341" spans="7:7" x14ac:dyDescent="0.2">
      <c r="G2341" s="65"/>
    </row>
    <row r="2342" spans="7:7" x14ac:dyDescent="0.2">
      <c r="G2342" s="65"/>
    </row>
    <row r="2343" spans="7:7" x14ac:dyDescent="0.2">
      <c r="G2343" s="65"/>
    </row>
    <row r="2344" spans="7:7" x14ac:dyDescent="0.2">
      <c r="G2344" s="65"/>
    </row>
    <row r="2345" spans="7:7" x14ac:dyDescent="0.2">
      <c r="G2345" s="65"/>
    </row>
    <row r="2346" spans="7:7" x14ac:dyDescent="0.2">
      <c r="G2346" s="65"/>
    </row>
    <row r="2347" spans="7:7" x14ac:dyDescent="0.2">
      <c r="G2347" s="65"/>
    </row>
    <row r="2348" spans="7:7" x14ac:dyDescent="0.2">
      <c r="G2348" s="65"/>
    </row>
    <row r="2349" spans="7:7" x14ac:dyDescent="0.2">
      <c r="G2349" s="65"/>
    </row>
    <row r="2350" spans="7:7" x14ac:dyDescent="0.2">
      <c r="G2350" s="65"/>
    </row>
    <row r="2351" spans="7:7" x14ac:dyDescent="0.2">
      <c r="G2351" s="65"/>
    </row>
    <row r="2352" spans="7:7" x14ac:dyDescent="0.2">
      <c r="G2352" s="65"/>
    </row>
    <row r="2353" spans="7:7" x14ac:dyDescent="0.2">
      <c r="G2353" s="65"/>
    </row>
    <row r="2354" spans="7:7" x14ac:dyDescent="0.2">
      <c r="G2354" s="65"/>
    </row>
    <row r="2355" spans="7:7" x14ac:dyDescent="0.2">
      <c r="G2355" s="65"/>
    </row>
    <row r="2356" spans="7:7" x14ac:dyDescent="0.2">
      <c r="G2356" s="65"/>
    </row>
    <row r="2357" spans="7:7" x14ac:dyDescent="0.2">
      <c r="G2357" s="65"/>
    </row>
    <row r="2358" spans="7:7" x14ac:dyDescent="0.2">
      <c r="G2358" s="65"/>
    </row>
    <row r="2359" spans="7:7" x14ac:dyDescent="0.2">
      <c r="G2359" s="65"/>
    </row>
    <row r="2360" spans="7:7" x14ac:dyDescent="0.2">
      <c r="G2360" s="65"/>
    </row>
    <row r="2361" spans="7:7" x14ac:dyDescent="0.2">
      <c r="G2361" s="65"/>
    </row>
    <row r="2362" spans="7:7" x14ac:dyDescent="0.2">
      <c r="G2362" s="65"/>
    </row>
    <row r="2363" spans="7:7" x14ac:dyDescent="0.2">
      <c r="G2363" s="65"/>
    </row>
    <row r="2364" spans="7:7" x14ac:dyDescent="0.2">
      <c r="G2364" s="65"/>
    </row>
    <row r="2365" spans="7:7" x14ac:dyDescent="0.2">
      <c r="G2365" s="65"/>
    </row>
    <row r="2366" spans="7:7" x14ac:dyDescent="0.2">
      <c r="G2366" s="65"/>
    </row>
    <row r="2367" spans="7:7" x14ac:dyDescent="0.2">
      <c r="G2367" s="65"/>
    </row>
    <row r="2368" spans="7:7" x14ac:dyDescent="0.2">
      <c r="G2368" s="65"/>
    </row>
    <row r="2369" spans="7:7" x14ac:dyDescent="0.2">
      <c r="G2369" s="65"/>
    </row>
    <row r="2370" spans="7:7" x14ac:dyDescent="0.2">
      <c r="G2370" s="65"/>
    </row>
    <row r="2371" spans="7:7" x14ac:dyDescent="0.2">
      <c r="G2371" s="65"/>
    </row>
    <row r="2372" spans="7:7" x14ac:dyDescent="0.2">
      <c r="G2372" s="65"/>
    </row>
    <row r="2373" spans="7:7" x14ac:dyDescent="0.2">
      <c r="G2373" s="65"/>
    </row>
    <row r="2374" spans="7:7" x14ac:dyDescent="0.2">
      <c r="G2374" s="65"/>
    </row>
    <row r="2375" spans="7:7" x14ac:dyDescent="0.2">
      <c r="G2375" s="65"/>
    </row>
    <row r="2376" spans="7:7" x14ac:dyDescent="0.2">
      <c r="G2376" s="65"/>
    </row>
    <row r="2377" spans="7:7" x14ac:dyDescent="0.2">
      <c r="G2377" s="65"/>
    </row>
    <row r="2378" spans="7:7" x14ac:dyDescent="0.2">
      <c r="G2378" s="65"/>
    </row>
    <row r="2379" spans="7:7" x14ac:dyDescent="0.2">
      <c r="G2379" s="65"/>
    </row>
    <row r="2380" spans="7:7" x14ac:dyDescent="0.2">
      <c r="G2380" s="65"/>
    </row>
    <row r="2381" spans="7:7" x14ac:dyDescent="0.2">
      <c r="G2381" s="65"/>
    </row>
    <row r="2382" spans="7:7" x14ac:dyDescent="0.2">
      <c r="G2382" s="65"/>
    </row>
    <row r="2383" spans="7:7" x14ac:dyDescent="0.2">
      <c r="G2383" s="65"/>
    </row>
    <row r="2384" spans="7:7" x14ac:dyDescent="0.2">
      <c r="G2384" s="65"/>
    </row>
    <row r="2385" spans="7:7" x14ac:dyDescent="0.2">
      <c r="G2385" s="65"/>
    </row>
    <row r="2386" spans="7:7" x14ac:dyDescent="0.2">
      <c r="G2386" s="65"/>
    </row>
    <row r="2387" spans="7:7" x14ac:dyDescent="0.2">
      <c r="G2387" s="65"/>
    </row>
    <row r="2388" spans="7:7" x14ac:dyDescent="0.2">
      <c r="G2388" s="65"/>
    </row>
    <row r="2389" spans="7:7" x14ac:dyDescent="0.2">
      <c r="G2389" s="65"/>
    </row>
    <row r="2390" spans="7:7" x14ac:dyDescent="0.2">
      <c r="G2390" s="65"/>
    </row>
    <row r="2391" spans="7:7" x14ac:dyDescent="0.2">
      <c r="G2391" s="65"/>
    </row>
    <row r="2392" spans="7:7" x14ac:dyDescent="0.2">
      <c r="G2392" s="65"/>
    </row>
    <row r="2393" spans="7:7" x14ac:dyDescent="0.2">
      <c r="G2393" s="65"/>
    </row>
    <row r="2394" spans="7:7" x14ac:dyDescent="0.2">
      <c r="G2394" s="65"/>
    </row>
    <row r="2395" spans="7:7" x14ac:dyDescent="0.2">
      <c r="G2395" s="65"/>
    </row>
    <row r="2396" spans="7:7" x14ac:dyDescent="0.2">
      <c r="G2396" s="65"/>
    </row>
    <row r="2397" spans="7:7" x14ac:dyDescent="0.2">
      <c r="G2397" s="65"/>
    </row>
    <row r="2398" spans="7:7" x14ac:dyDescent="0.2">
      <c r="G2398" s="65"/>
    </row>
    <row r="2399" spans="7:7" x14ac:dyDescent="0.2">
      <c r="G2399" s="65"/>
    </row>
    <row r="2400" spans="7:7" x14ac:dyDescent="0.2">
      <c r="G2400" s="65"/>
    </row>
    <row r="2401" spans="7:7" x14ac:dyDescent="0.2">
      <c r="G2401" s="65"/>
    </row>
    <row r="2402" spans="7:7" x14ac:dyDescent="0.2">
      <c r="G2402" s="65"/>
    </row>
    <row r="2403" spans="7:7" x14ac:dyDescent="0.2">
      <c r="G2403" s="65"/>
    </row>
    <row r="2404" spans="7:7" x14ac:dyDescent="0.2">
      <c r="G2404" s="65"/>
    </row>
    <row r="2405" spans="7:7" x14ac:dyDescent="0.2">
      <c r="G2405" s="65"/>
    </row>
    <row r="2406" spans="7:7" x14ac:dyDescent="0.2">
      <c r="G2406" s="65"/>
    </row>
    <row r="2407" spans="7:7" x14ac:dyDescent="0.2">
      <c r="G2407" s="65"/>
    </row>
    <row r="2408" spans="7:7" x14ac:dyDescent="0.2">
      <c r="G2408" s="65"/>
    </row>
    <row r="2409" spans="7:7" x14ac:dyDescent="0.2">
      <c r="G2409" s="65"/>
    </row>
    <row r="2410" spans="7:7" x14ac:dyDescent="0.2">
      <c r="G2410" s="65"/>
    </row>
    <row r="2411" spans="7:7" x14ac:dyDescent="0.2">
      <c r="G2411" s="65"/>
    </row>
    <row r="2412" spans="7:7" x14ac:dyDescent="0.2">
      <c r="G2412" s="65"/>
    </row>
    <row r="2413" spans="7:7" x14ac:dyDescent="0.2">
      <c r="G2413" s="65"/>
    </row>
    <row r="2414" spans="7:7" x14ac:dyDescent="0.2">
      <c r="G2414" s="65"/>
    </row>
    <row r="2415" spans="7:7" x14ac:dyDescent="0.2">
      <c r="G2415" s="65"/>
    </row>
    <row r="2416" spans="7:7" x14ac:dyDescent="0.2">
      <c r="G2416" s="65"/>
    </row>
    <row r="2417" spans="7:7" x14ac:dyDescent="0.2">
      <c r="G2417" s="65"/>
    </row>
    <row r="2418" spans="7:7" x14ac:dyDescent="0.2">
      <c r="G2418" s="65"/>
    </row>
    <row r="2419" spans="7:7" x14ac:dyDescent="0.2">
      <c r="G2419" s="65"/>
    </row>
    <row r="2420" spans="7:7" x14ac:dyDescent="0.2">
      <c r="G2420" s="65"/>
    </row>
    <row r="2421" spans="7:7" x14ac:dyDescent="0.2">
      <c r="G2421" s="65"/>
    </row>
    <row r="2422" spans="7:7" x14ac:dyDescent="0.2">
      <c r="G2422" s="65"/>
    </row>
    <row r="2423" spans="7:7" x14ac:dyDescent="0.2">
      <c r="G2423" s="65"/>
    </row>
    <row r="2424" spans="7:7" x14ac:dyDescent="0.2">
      <c r="G2424" s="65"/>
    </row>
    <row r="2425" spans="7:7" x14ac:dyDescent="0.2">
      <c r="G2425" s="65"/>
    </row>
    <row r="2426" spans="7:7" x14ac:dyDescent="0.2">
      <c r="G2426" s="65"/>
    </row>
    <row r="2427" spans="7:7" x14ac:dyDescent="0.2">
      <c r="G2427" s="65"/>
    </row>
    <row r="2428" spans="7:7" x14ac:dyDescent="0.2">
      <c r="G2428" s="65"/>
    </row>
    <row r="2429" spans="7:7" x14ac:dyDescent="0.2">
      <c r="G2429" s="65"/>
    </row>
    <row r="2430" spans="7:7" x14ac:dyDescent="0.2">
      <c r="G2430" s="65"/>
    </row>
    <row r="2431" spans="7:7" x14ac:dyDescent="0.2">
      <c r="G2431" s="65"/>
    </row>
    <row r="2432" spans="7:7" x14ac:dyDescent="0.2">
      <c r="G2432" s="65"/>
    </row>
    <row r="2433" spans="7:7" x14ac:dyDescent="0.2">
      <c r="G2433" s="65"/>
    </row>
    <row r="2434" spans="7:7" x14ac:dyDescent="0.2">
      <c r="G2434" s="65"/>
    </row>
    <row r="2435" spans="7:7" x14ac:dyDescent="0.2">
      <c r="G2435" s="65"/>
    </row>
    <row r="2436" spans="7:7" x14ac:dyDescent="0.2">
      <c r="G2436" s="65"/>
    </row>
    <row r="2437" spans="7:7" x14ac:dyDescent="0.2">
      <c r="G2437" s="65"/>
    </row>
    <row r="2438" spans="7:7" x14ac:dyDescent="0.2">
      <c r="G2438" s="65"/>
    </row>
    <row r="2439" spans="7:7" x14ac:dyDescent="0.2">
      <c r="G2439" s="65"/>
    </row>
    <row r="2440" spans="7:7" x14ac:dyDescent="0.2">
      <c r="G2440" s="65"/>
    </row>
    <row r="2441" spans="7:7" x14ac:dyDescent="0.2">
      <c r="G2441" s="65"/>
    </row>
    <row r="2442" spans="7:7" x14ac:dyDescent="0.2">
      <c r="G2442" s="65"/>
    </row>
    <row r="2443" spans="7:7" x14ac:dyDescent="0.2">
      <c r="G2443" s="65"/>
    </row>
    <row r="2444" spans="7:7" x14ac:dyDescent="0.2">
      <c r="G2444" s="65"/>
    </row>
    <row r="2445" spans="7:7" x14ac:dyDescent="0.2">
      <c r="G2445" s="65"/>
    </row>
    <row r="2446" spans="7:7" x14ac:dyDescent="0.2">
      <c r="G2446" s="65"/>
    </row>
    <row r="2447" spans="7:7" x14ac:dyDescent="0.2">
      <c r="G2447" s="65"/>
    </row>
    <row r="2448" spans="7:7" x14ac:dyDescent="0.2">
      <c r="G2448" s="65"/>
    </row>
    <row r="2449" spans="7:7" x14ac:dyDescent="0.2">
      <c r="G2449" s="65"/>
    </row>
    <row r="2450" spans="7:7" x14ac:dyDescent="0.2">
      <c r="G2450" s="65"/>
    </row>
    <row r="2451" spans="7:7" x14ac:dyDescent="0.2">
      <c r="G2451" s="65"/>
    </row>
    <row r="2452" spans="7:7" x14ac:dyDescent="0.2">
      <c r="G2452" s="65"/>
    </row>
    <row r="2453" spans="7:7" x14ac:dyDescent="0.2">
      <c r="G2453" s="65"/>
    </row>
    <row r="2454" spans="7:7" x14ac:dyDescent="0.2">
      <c r="G2454" s="65"/>
    </row>
    <row r="2455" spans="7:7" x14ac:dyDescent="0.2">
      <c r="G2455" s="65"/>
    </row>
    <row r="2456" spans="7:7" x14ac:dyDescent="0.2">
      <c r="G2456" s="65"/>
    </row>
    <row r="2457" spans="7:7" x14ac:dyDescent="0.2">
      <c r="G2457" s="65"/>
    </row>
    <row r="2458" spans="7:7" x14ac:dyDescent="0.2">
      <c r="G2458" s="65"/>
    </row>
    <row r="2459" spans="7:7" x14ac:dyDescent="0.2">
      <c r="G2459" s="65"/>
    </row>
    <row r="2460" spans="7:7" x14ac:dyDescent="0.2">
      <c r="G2460" s="65"/>
    </row>
    <row r="2461" spans="7:7" x14ac:dyDescent="0.2">
      <c r="G2461" s="65"/>
    </row>
    <row r="2462" spans="7:7" x14ac:dyDescent="0.2">
      <c r="G2462" s="65"/>
    </row>
    <row r="2463" spans="7:7" x14ac:dyDescent="0.2">
      <c r="G2463" s="65"/>
    </row>
    <row r="2464" spans="7:7" x14ac:dyDescent="0.2">
      <c r="G2464" s="65"/>
    </row>
    <row r="2465" spans="7:7" x14ac:dyDescent="0.2">
      <c r="G2465" s="65"/>
    </row>
    <row r="2466" spans="7:7" x14ac:dyDescent="0.2">
      <c r="G2466" s="65"/>
    </row>
    <row r="2467" spans="7:7" x14ac:dyDescent="0.2">
      <c r="G2467" s="65"/>
    </row>
    <row r="2468" spans="7:7" x14ac:dyDescent="0.2">
      <c r="G2468" s="65"/>
    </row>
    <row r="2469" spans="7:7" x14ac:dyDescent="0.2">
      <c r="G2469" s="65"/>
    </row>
    <row r="2470" spans="7:7" x14ac:dyDescent="0.2">
      <c r="G2470" s="65"/>
    </row>
    <row r="2471" spans="7:7" x14ac:dyDescent="0.2">
      <c r="G2471" s="65"/>
    </row>
    <row r="2472" spans="7:7" x14ac:dyDescent="0.2">
      <c r="G2472" s="65"/>
    </row>
    <row r="2473" spans="7:7" x14ac:dyDescent="0.2">
      <c r="G2473" s="65"/>
    </row>
    <row r="2474" spans="7:7" x14ac:dyDescent="0.2">
      <c r="G2474" s="65"/>
    </row>
    <row r="2475" spans="7:7" x14ac:dyDescent="0.2">
      <c r="G2475" s="65"/>
    </row>
    <row r="2476" spans="7:7" x14ac:dyDescent="0.2">
      <c r="G2476" s="65"/>
    </row>
    <row r="2477" spans="7:7" x14ac:dyDescent="0.2">
      <c r="G2477" s="65"/>
    </row>
    <row r="2478" spans="7:7" x14ac:dyDescent="0.2">
      <c r="G2478" s="65"/>
    </row>
    <row r="2479" spans="7:7" x14ac:dyDescent="0.2">
      <c r="G2479" s="65"/>
    </row>
    <row r="2480" spans="7:7" x14ac:dyDescent="0.2">
      <c r="G2480" s="65"/>
    </row>
    <row r="2481" spans="7:7" x14ac:dyDescent="0.2">
      <c r="G2481" s="65"/>
    </row>
    <row r="2482" spans="7:7" x14ac:dyDescent="0.2">
      <c r="G2482" s="65"/>
    </row>
    <row r="2483" spans="7:7" x14ac:dyDescent="0.2">
      <c r="G2483" s="65"/>
    </row>
    <row r="2484" spans="7:7" x14ac:dyDescent="0.2">
      <c r="G2484" s="65"/>
    </row>
    <row r="2485" spans="7:7" x14ac:dyDescent="0.2">
      <c r="G2485" s="65"/>
    </row>
    <row r="2486" spans="7:7" x14ac:dyDescent="0.2">
      <c r="G2486" s="65"/>
    </row>
    <row r="2487" spans="7:7" x14ac:dyDescent="0.2">
      <c r="G2487" s="65"/>
    </row>
    <row r="2488" spans="7:7" x14ac:dyDescent="0.2">
      <c r="G2488" s="65"/>
    </row>
    <row r="2489" spans="7:7" x14ac:dyDescent="0.2">
      <c r="G2489" s="65"/>
    </row>
    <row r="2490" spans="7:7" x14ac:dyDescent="0.2">
      <c r="G2490" s="65"/>
    </row>
    <row r="2491" spans="7:7" x14ac:dyDescent="0.2">
      <c r="G2491" s="65"/>
    </row>
    <row r="2492" spans="7:7" x14ac:dyDescent="0.2">
      <c r="G2492" s="65"/>
    </row>
    <row r="2493" spans="7:7" x14ac:dyDescent="0.2">
      <c r="G2493" s="65"/>
    </row>
    <row r="2494" spans="7:7" x14ac:dyDescent="0.2">
      <c r="G2494" s="65"/>
    </row>
    <row r="2495" spans="7:7" x14ac:dyDescent="0.2">
      <c r="G2495" s="65"/>
    </row>
    <row r="2496" spans="7:7" x14ac:dyDescent="0.2">
      <c r="G2496" s="65"/>
    </row>
    <row r="2497" spans="7:7" x14ac:dyDescent="0.2">
      <c r="G2497" s="65"/>
    </row>
    <row r="2498" spans="7:7" x14ac:dyDescent="0.2">
      <c r="G2498" s="65"/>
    </row>
    <row r="2499" spans="7:7" x14ac:dyDescent="0.2">
      <c r="G2499" s="65"/>
    </row>
    <row r="2500" spans="7:7" x14ac:dyDescent="0.2">
      <c r="G2500" s="65"/>
    </row>
    <row r="2501" spans="7:7" x14ac:dyDescent="0.2">
      <c r="G2501" s="65"/>
    </row>
    <row r="2502" spans="7:7" x14ac:dyDescent="0.2">
      <c r="G2502" s="65"/>
    </row>
    <row r="2503" spans="7:7" x14ac:dyDescent="0.2">
      <c r="G2503" s="65"/>
    </row>
    <row r="2504" spans="7:7" x14ac:dyDescent="0.2">
      <c r="G2504" s="65"/>
    </row>
    <row r="2505" spans="7:7" x14ac:dyDescent="0.2">
      <c r="G2505" s="65"/>
    </row>
    <row r="2506" spans="7:7" x14ac:dyDescent="0.2">
      <c r="G2506" s="65"/>
    </row>
    <row r="2507" spans="7:7" x14ac:dyDescent="0.2">
      <c r="G2507" s="65"/>
    </row>
    <row r="2508" spans="7:7" x14ac:dyDescent="0.2">
      <c r="G2508" s="65"/>
    </row>
    <row r="2509" spans="7:7" x14ac:dyDescent="0.2">
      <c r="G2509" s="65"/>
    </row>
    <row r="2510" spans="7:7" x14ac:dyDescent="0.2">
      <c r="G2510" s="65"/>
    </row>
    <row r="2511" spans="7:7" x14ac:dyDescent="0.2">
      <c r="G2511" s="65"/>
    </row>
    <row r="2512" spans="7:7" x14ac:dyDescent="0.2">
      <c r="G2512" s="65"/>
    </row>
    <row r="2513" spans="7:7" x14ac:dyDescent="0.2">
      <c r="G2513" s="65"/>
    </row>
    <row r="2514" spans="7:7" x14ac:dyDescent="0.2">
      <c r="G2514" s="65"/>
    </row>
    <row r="2515" spans="7:7" x14ac:dyDescent="0.2">
      <c r="G2515" s="65"/>
    </row>
    <row r="2516" spans="7:7" x14ac:dyDescent="0.2">
      <c r="G2516" s="65"/>
    </row>
    <row r="2517" spans="7:7" x14ac:dyDescent="0.2">
      <c r="G2517" s="65"/>
    </row>
    <row r="2518" spans="7:7" x14ac:dyDescent="0.2">
      <c r="G2518" s="65"/>
    </row>
    <row r="2519" spans="7:7" x14ac:dyDescent="0.2">
      <c r="G2519" s="65"/>
    </row>
    <row r="2520" spans="7:7" x14ac:dyDescent="0.2">
      <c r="G2520" s="65"/>
    </row>
    <row r="2521" spans="7:7" x14ac:dyDescent="0.2">
      <c r="G2521" s="65"/>
    </row>
    <row r="2522" spans="7:7" x14ac:dyDescent="0.2">
      <c r="G2522" s="65"/>
    </row>
    <row r="2523" spans="7:7" x14ac:dyDescent="0.2">
      <c r="G2523" s="65"/>
    </row>
    <row r="2524" spans="7:7" x14ac:dyDescent="0.2">
      <c r="G2524" s="65"/>
    </row>
    <row r="2525" spans="7:7" x14ac:dyDescent="0.2">
      <c r="G2525" s="65"/>
    </row>
    <row r="2526" spans="7:7" x14ac:dyDescent="0.2">
      <c r="G2526" s="65"/>
    </row>
    <row r="2527" spans="7:7" x14ac:dyDescent="0.2">
      <c r="G2527" s="65"/>
    </row>
    <row r="2528" spans="7:7" x14ac:dyDescent="0.2">
      <c r="G2528" s="65"/>
    </row>
    <row r="2529" spans="7:7" x14ac:dyDescent="0.2">
      <c r="G2529" s="65"/>
    </row>
    <row r="2530" spans="7:7" x14ac:dyDescent="0.2">
      <c r="G2530" s="65"/>
    </row>
    <row r="2531" spans="7:7" x14ac:dyDescent="0.2">
      <c r="G2531" s="65"/>
    </row>
    <row r="2532" spans="7:7" x14ac:dyDescent="0.2">
      <c r="G2532" s="65"/>
    </row>
    <row r="2533" spans="7:7" x14ac:dyDescent="0.2">
      <c r="G2533" s="65"/>
    </row>
    <row r="2534" spans="7:7" x14ac:dyDescent="0.2">
      <c r="G2534" s="65"/>
    </row>
    <row r="2535" spans="7:7" x14ac:dyDescent="0.2">
      <c r="G2535" s="65"/>
    </row>
    <row r="2536" spans="7:7" x14ac:dyDescent="0.2">
      <c r="G2536" s="65"/>
    </row>
    <row r="2537" spans="7:7" x14ac:dyDescent="0.2">
      <c r="G2537" s="65"/>
    </row>
    <row r="2538" spans="7:7" x14ac:dyDescent="0.2">
      <c r="G2538" s="65"/>
    </row>
    <row r="2539" spans="7:7" x14ac:dyDescent="0.2">
      <c r="G2539" s="65"/>
    </row>
    <row r="2540" spans="7:7" x14ac:dyDescent="0.2">
      <c r="G2540" s="65"/>
    </row>
    <row r="2541" spans="7:7" x14ac:dyDescent="0.2">
      <c r="G2541" s="65"/>
    </row>
    <row r="2542" spans="7:7" x14ac:dyDescent="0.2">
      <c r="G2542" s="65"/>
    </row>
    <row r="2543" spans="7:7" x14ac:dyDescent="0.2">
      <c r="G2543" s="65"/>
    </row>
    <row r="2544" spans="7:7" x14ac:dyDescent="0.2">
      <c r="G2544" s="65"/>
    </row>
    <row r="2545" spans="7:7" x14ac:dyDescent="0.2">
      <c r="G2545" s="65"/>
    </row>
    <row r="2546" spans="7:7" x14ac:dyDescent="0.2">
      <c r="G2546" s="65"/>
    </row>
    <row r="2547" spans="7:7" x14ac:dyDescent="0.2">
      <c r="G2547" s="65"/>
    </row>
    <row r="2548" spans="7:7" x14ac:dyDescent="0.2">
      <c r="G2548" s="65"/>
    </row>
    <row r="2549" spans="7:7" x14ac:dyDescent="0.2">
      <c r="G2549" s="65"/>
    </row>
    <row r="2550" spans="7:7" x14ac:dyDescent="0.2">
      <c r="G2550" s="65"/>
    </row>
    <row r="2551" spans="7:7" x14ac:dyDescent="0.2">
      <c r="G2551" s="65"/>
    </row>
    <row r="2552" spans="7:7" x14ac:dyDescent="0.2">
      <c r="G2552" s="65"/>
    </row>
    <row r="2553" spans="7:7" x14ac:dyDescent="0.2">
      <c r="G2553" s="65"/>
    </row>
    <row r="2554" spans="7:7" x14ac:dyDescent="0.2">
      <c r="G2554" s="65"/>
    </row>
    <row r="2555" spans="7:7" x14ac:dyDescent="0.2">
      <c r="G2555" s="65"/>
    </row>
    <row r="2556" spans="7:7" x14ac:dyDescent="0.2">
      <c r="G2556" s="65"/>
    </row>
    <row r="2557" spans="7:7" x14ac:dyDescent="0.2">
      <c r="G2557" s="65"/>
    </row>
    <row r="2558" spans="7:7" x14ac:dyDescent="0.2">
      <c r="G2558" s="65"/>
    </row>
    <row r="2559" spans="7:7" x14ac:dyDescent="0.2">
      <c r="G2559" s="65"/>
    </row>
    <row r="2560" spans="7:7" x14ac:dyDescent="0.2">
      <c r="G2560" s="65"/>
    </row>
    <row r="2561" spans="7:7" x14ac:dyDescent="0.2">
      <c r="G2561" s="65"/>
    </row>
    <row r="2562" spans="7:7" x14ac:dyDescent="0.2">
      <c r="G2562" s="65"/>
    </row>
    <row r="2563" spans="7:7" x14ac:dyDescent="0.2">
      <c r="G2563" s="65"/>
    </row>
    <row r="2564" spans="7:7" x14ac:dyDescent="0.2">
      <c r="G2564" s="65"/>
    </row>
    <row r="2565" spans="7:7" x14ac:dyDescent="0.2">
      <c r="G2565" s="65"/>
    </row>
    <row r="2566" spans="7:7" x14ac:dyDescent="0.2">
      <c r="G2566" s="65"/>
    </row>
    <row r="2567" spans="7:7" x14ac:dyDescent="0.2">
      <c r="G2567" s="65"/>
    </row>
    <row r="2568" spans="7:7" x14ac:dyDescent="0.2">
      <c r="G2568" s="65"/>
    </row>
    <row r="2569" spans="7:7" x14ac:dyDescent="0.2">
      <c r="G2569" s="65"/>
    </row>
    <row r="2570" spans="7:7" x14ac:dyDescent="0.2">
      <c r="G2570" s="65"/>
    </row>
    <row r="2571" spans="7:7" x14ac:dyDescent="0.2">
      <c r="G2571" s="65"/>
    </row>
    <row r="2572" spans="7:7" x14ac:dyDescent="0.2">
      <c r="G2572" s="65"/>
    </row>
    <row r="2573" spans="7:7" x14ac:dyDescent="0.2">
      <c r="G2573" s="65"/>
    </row>
    <row r="2574" spans="7:7" x14ac:dyDescent="0.2">
      <c r="G2574" s="65"/>
    </row>
    <row r="2575" spans="7:7" x14ac:dyDescent="0.2">
      <c r="G2575" s="65"/>
    </row>
    <row r="2576" spans="7:7" x14ac:dyDescent="0.2">
      <c r="G2576" s="65"/>
    </row>
    <row r="2577" spans="7:7" x14ac:dyDescent="0.2">
      <c r="G2577" s="65"/>
    </row>
    <row r="2578" spans="7:7" x14ac:dyDescent="0.2">
      <c r="G2578" s="65"/>
    </row>
    <row r="2579" spans="7:7" x14ac:dyDescent="0.2">
      <c r="G2579" s="65"/>
    </row>
    <row r="2580" spans="7:7" x14ac:dyDescent="0.2">
      <c r="G2580" s="65"/>
    </row>
    <row r="2581" spans="7:7" x14ac:dyDescent="0.2">
      <c r="G2581" s="65"/>
    </row>
    <row r="2582" spans="7:7" x14ac:dyDescent="0.2">
      <c r="G2582" s="65"/>
    </row>
    <row r="2583" spans="7:7" x14ac:dyDescent="0.2">
      <c r="G2583" s="65"/>
    </row>
    <row r="2584" spans="7:7" x14ac:dyDescent="0.2">
      <c r="G2584" s="65"/>
    </row>
    <row r="2585" spans="7:7" x14ac:dyDescent="0.2">
      <c r="G2585" s="65"/>
    </row>
    <row r="2586" spans="7:7" x14ac:dyDescent="0.2">
      <c r="G2586" s="65"/>
    </row>
    <row r="2587" spans="7:7" x14ac:dyDescent="0.2">
      <c r="G2587" s="65"/>
    </row>
    <row r="2588" spans="7:7" x14ac:dyDescent="0.2">
      <c r="G2588" s="65"/>
    </row>
    <row r="2589" spans="7:7" x14ac:dyDescent="0.2">
      <c r="G2589" s="65"/>
    </row>
    <row r="2590" spans="7:7" x14ac:dyDescent="0.2">
      <c r="G2590" s="65"/>
    </row>
    <row r="2591" spans="7:7" x14ac:dyDescent="0.2">
      <c r="G2591" s="65"/>
    </row>
    <row r="2592" spans="7:7" x14ac:dyDescent="0.2">
      <c r="G2592" s="65"/>
    </row>
    <row r="2593" spans="7:7" x14ac:dyDescent="0.2">
      <c r="G2593" s="65"/>
    </row>
    <row r="2594" spans="7:7" x14ac:dyDescent="0.2">
      <c r="G2594" s="65"/>
    </row>
    <row r="2595" spans="7:7" x14ac:dyDescent="0.2">
      <c r="G2595" s="65"/>
    </row>
    <row r="2596" spans="7:7" x14ac:dyDescent="0.2">
      <c r="G2596" s="65"/>
    </row>
    <row r="2597" spans="7:7" x14ac:dyDescent="0.2">
      <c r="G2597" s="65"/>
    </row>
    <row r="2598" spans="7:7" x14ac:dyDescent="0.2">
      <c r="G2598" s="65"/>
    </row>
    <row r="2599" spans="7:7" x14ac:dyDescent="0.2">
      <c r="G2599" s="65"/>
    </row>
    <row r="2600" spans="7:7" x14ac:dyDescent="0.2">
      <c r="G2600" s="65"/>
    </row>
    <row r="2601" spans="7:7" x14ac:dyDescent="0.2">
      <c r="G2601" s="65"/>
    </row>
    <row r="2602" spans="7:7" x14ac:dyDescent="0.2">
      <c r="G2602" s="65"/>
    </row>
    <row r="2603" spans="7:7" x14ac:dyDescent="0.2">
      <c r="G2603" s="65"/>
    </row>
    <row r="2604" spans="7:7" x14ac:dyDescent="0.2">
      <c r="G2604" s="65"/>
    </row>
    <row r="2605" spans="7:7" x14ac:dyDescent="0.2">
      <c r="G2605" s="65"/>
    </row>
    <row r="2606" spans="7:7" x14ac:dyDescent="0.2">
      <c r="G2606" s="65"/>
    </row>
    <row r="2607" spans="7:7" x14ac:dyDescent="0.2">
      <c r="G2607" s="65"/>
    </row>
    <row r="2608" spans="7:7" x14ac:dyDescent="0.2">
      <c r="G2608" s="65"/>
    </row>
    <row r="2609" spans="7:7" x14ac:dyDescent="0.2">
      <c r="G2609" s="65"/>
    </row>
    <row r="2610" spans="7:7" x14ac:dyDescent="0.2">
      <c r="G2610" s="65"/>
    </row>
    <row r="2611" spans="7:7" x14ac:dyDescent="0.2">
      <c r="G2611" s="65"/>
    </row>
    <row r="2612" spans="7:7" x14ac:dyDescent="0.2">
      <c r="G2612" s="65"/>
    </row>
    <row r="2613" spans="7:7" x14ac:dyDescent="0.2">
      <c r="G2613" s="65"/>
    </row>
    <row r="2614" spans="7:7" x14ac:dyDescent="0.2">
      <c r="G2614" s="65"/>
    </row>
    <row r="2615" spans="7:7" x14ac:dyDescent="0.2">
      <c r="G2615" s="65"/>
    </row>
    <row r="2616" spans="7:7" x14ac:dyDescent="0.2">
      <c r="G2616" s="65"/>
    </row>
    <row r="2617" spans="7:7" x14ac:dyDescent="0.2">
      <c r="G2617" s="65"/>
    </row>
    <row r="2618" spans="7:7" x14ac:dyDescent="0.2">
      <c r="G2618" s="65"/>
    </row>
    <row r="2619" spans="7:7" x14ac:dyDescent="0.2">
      <c r="G2619" s="65"/>
    </row>
    <row r="2620" spans="7:7" x14ac:dyDescent="0.2">
      <c r="G2620" s="65"/>
    </row>
    <row r="2621" spans="7:7" x14ac:dyDescent="0.2">
      <c r="G2621" s="65"/>
    </row>
    <row r="2622" spans="7:7" x14ac:dyDescent="0.2">
      <c r="G2622" s="65"/>
    </row>
    <row r="2623" spans="7:7" x14ac:dyDescent="0.2">
      <c r="G2623" s="65"/>
    </row>
    <row r="2624" spans="7:7" x14ac:dyDescent="0.2">
      <c r="G2624" s="65"/>
    </row>
    <row r="2625" spans="7:7" x14ac:dyDescent="0.2">
      <c r="G2625" s="65"/>
    </row>
    <row r="2626" spans="7:7" x14ac:dyDescent="0.2">
      <c r="G2626" s="65"/>
    </row>
    <row r="2627" spans="7:7" x14ac:dyDescent="0.2">
      <c r="G2627" s="65"/>
    </row>
    <row r="2628" spans="7:7" x14ac:dyDescent="0.2">
      <c r="G2628" s="65"/>
    </row>
    <row r="2629" spans="7:7" x14ac:dyDescent="0.2">
      <c r="G2629" s="65"/>
    </row>
    <row r="2630" spans="7:7" x14ac:dyDescent="0.2">
      <c r="G2630" s="65"/>
    </row>
    <row r="2631" spans="7:7" x14ac:dyDescent="0.2">
      <c r="G2631" s="65"/>
    </row>
    <row r="2632" spans="7:7" x14ac:dyDescent="0.2">
      <c r="G2632" s="65"/>
    </row>
    <row r="2633" spans="7:7" x14ac:dyDescent="0.2">
      <c r="G2633" s="65"/>
    </row>
    <row r="2634" spans="7:7" x14ac:dyDescent="0.2">
      <c r="G2634" s="65"/>
    </row>
    <row r="2635" spans="7:7" x14ac:dyDescent="0.2">
      <c r="G2635" s="65"/>
    </row>
    <row r="2636" spans="7:7" x14ac:dyDescent="0.2">
      <c r="G2636" s="65"/>
    </row>
    <row r="2637" spans="7:7" x14ac:dyDescent="0.2">
      <c r="G2637" s="65"/>
    </row>
    <row r="2638" spans="7:7" x14ac:dyDescent="0.2">
      <c r="G2638" s="65"/>
    </row>
    <row r="2639" spans="7:7" x14ac:dyDescent="0.2">
      <c r="G2639" s="65"/>
    </row>
    <row r="2640" spans="7:7" x14ac:dyDescent="0.2">
      <c r="G2640" s="65"/>
    </row>
    <row r="2641" spans="7:7" x14ac:dyDescent="0.2">
      <c r="G2641" s="65"/>
    </row>
    <row r="2642" spans="7:7" x14ac:dyDescent="0.2">
      <c r="G2642" s="65"/>
    </row>
    <row r="2643" spans="7:7" x14ac:dyDescent="0.2">
      <c r="G2643" s="65"/>
    </row>
    <row r="2644" spans="7:7" x14ac:dyDescent="0.2">
      <c r="G2644" s="65"/>
    </row>
    <row r="2645" spans="7:7" x14ac:dyDescent="0.2">
      <c r="G2645" s="65"/>
    </row>
    <row r="2646" spans="7:7" x14ac:dyDescent="0.2">
      <c r="G2646" s="65"/>
    </row>
    <row r="2647" spans="7:7" x14ac:dyDescent="0.2">
      <c r="G2647" s="65"/>
    </row>
    <row r="2648" spans="7:7" x14ac:dyDescent="0.2">
      <c r="G2648" s="65"/>
    </row>
    <row r="2649" spans="7:7" x14ac:dyDescent="0.2">
      <c r="G2649" s="65"/>
    </row>
    <row r="2650" spans="7:7" x14ac:dyDescent="0.2">
      <c r="G2650" s="65"/>
    </row>
    <row r="2651" spans="7:7" x14ac:dyDescent="0.2">
      <c r="G2651" s="65"/>
    </row>
    <row r="2652" spans="7:7" x14ac:dyDescent="0.2">
      <c r="G2652" s="65"/>
    </row>
    <row r="2653" spans="7:7" x14ac:dyDescent="0.2">
      <c r="G2653" s="65"/>
    </row>
    <row r="2654" spans="7:7" x14ac:dyDescent="0.2">
      <c r="G2654" s="65"/>
    </row>
    <row r="2655" spans="7:7" x14ac:dyDescent="0.2">
      <c r="G2655" s="65"/>
    </row>
    <row r="2656" spans="7:7" x14ac:dyDescent="0.2">
      <c r="G2656" s="65"/>
    </row>
    <row r="2657" spans="7:7" x14ac:dyDescent="0.2">
      <c r="G2657" s="65"/>
    </row>
    <row r="2658" spans="7:7" x14ac:dyDescent="0.2">
      <c r="G2658" s="65"/>
    </row>
    <row r="2659" spans="7:7" x14ac:dyDescent="0.2">
      <c r="G2659" s="65"/>
    </row>
    <row r="2660" spans="7:7" x14ac:dyDescent="0.2">
      <c r="G2660" s="65"/>
    </row>
    <row r="2661" spans="7:7" x14ac:dyDescent="0.2">
      <c r="G2661" s="65"/>
    </row>
    <row r="2662" spans="7:7" x14ac:dyDescent="0.2">
      <c r="G2662" s="65"/>
    </row>
    <row r="2663" spans="7:7" x14ac:dyDescent="0.2">
      <c r="G2663" s="65"/>
    </row>
    <row r="2664" spans="7:7" x14ac:dyDescent="0.2">
      <c r="G2664" s="65"/>
    </row>
    <row r="2665" spans="7:7" x14ac:dyDescent="0.2">
      <c r="G2665" s="65"/>
    </row>
    <row r="2666" spans="7:7" x14ac:dyDescent="0.2">
      <c r="G2666" s="65"/>
    </row>
    <row r="2667" spans="7:7" x14ac:dyDescent="0.2">
      <c r="G2667" s="65"/>
    </row>
    <row r="2668" spans="7:7" x14ac:dyDescent="0.2">
      <c r="G2668" s="65"/>
    </row>
    <row r="2669" spans="7:7" x14ac:dyDescent="0.2">
      <c r="G2669" s="65"/>
    </row>
    <row r="2670" spans="7:7" x14ac:dyDescent="0.2">
      <c r="G2670" s="65"/>
    </row>
    <row r="2671" spans="7:7" x14ac:dyDescent="0.2">
      <c r="G2671" s="65"/>
    </row>
    <row r="2672" spans="7:7" x14ac:dyDescent="0.2">
      <c r="G2672" s="65"/>
    </row>
    <row r="2673" spans="7:7" x14ac:dyDescent="0.2">
      <c r="G2673" s="65"/>
    </row>
    <row r="2674" spans="7:7" x14ac:dyDescent="0.2">
      <c r="G2674" s="65"/>
    </row>
    <row r="2675" spans="7:7" x14ac:dyDescent="0.2">
      <c r="G2675" s="65"/>
    </row>
    <row r="2676" spans="7:7" x14ac:dyDescent="0.2">
      <c r="G2676" s="65"/>
    </row>
    <row r="2677" spans="7:7" x14ac:dyDescent="0.2">
      <c r="G2677" s="65"/>
    </row>
    <row r="2678" spans="7:7" x14ac:dyDescent="0.2">
      <c r="G2678" s="65"/>
    </row>
    <row r="2679" spans="7:7" x14ac:dyDescent="0.2">
      <c r="G2679" s="65"/>
    </row>
    <row r="2680" spans="7:7" x14ac:dyDescent="0.2">
      <c r="G2680" s="65"/>
    </row>
    <row r="2681" spans="7:7" x14ac:dyDescent="0.2">
      <c r="G2681" s="65"/>
    </row>
    <row r="2682" spans="7:7" x14ac:dyDescent="0.2">
      <c r="G2682" s="65"/>
    </row>
    <row r="2683" spans="7:7" x14ac:dyDescent="0.2">
      <c r="G2683" s="65"/>
    </row>
    <row r="2684" spans="7:7" x14ac:dyDescent="0.2">
      <c r="G2684" s="65"/>
    </row>
    <row r="2685" spans="7:7" x14ac:dyDescent="0.2">
      <c r="G2685" s="65"/>
    </row>
    <row r="2686" spans="7:7" x14ac:dyDescent="0.2">
      <c r="G2686" s="65"/>
    </row>
    <row r="2687" spans="7:7" x14ac:dyDescent="0.2">
      <c r="G2687" s="65"/>
    </row>
    <row r="2688" spans="7:7" x14ac:dyDescent="0.2">
      <c r="G2688" s="65"/>
    </row>
    <row r="2689" spans="7:7" x14ac:dyDescent="0.2">
      <c r="G2689" s="65"/>
    </row>
    <row r="2690" spans="7:7" x14ac:dyDescent="0.2">
      <c r="G2690" s="65"/>
    </row>
    <row r="2691" spans="7:7" x14ac:dyDescent="0.2">
      <c r="G2691" s="65"/>
    </row>
    <row r="2692" spans="7:7" x14ac:dyDescent="0.2">
      <c r="G2692" s="65"/>
    </row>
    <row r="2693" spans="7:7" x14ac:dyDescent="0.2">
      <c r="G2693" s="65"/>
    </row>
    <row r="2694" spans="7:7" x14ac:dyDescent="0.2">
      <c r="G2694" s="65"/>
    </row>
    <row r="2695" spans="7:7" x14ac:dyDescent="0.2">
      <c r="G2695" s="65"/>
    </row>
    <row r="2696" spans="7:7" x14ac:dyDescent="0.2">
      <c r="G2696" s="65"/>
    </row>
    <row r="2697" spans="7:7" x14ac:dyDescent="0.2">
      <c r="G2697" s="65"/>
    </row>
    <row r="2698" spans="7:7" x14ac:dyDescent="0.2">
      <c r="G2698" s="65"/>
    </row>
    <row r="2699" spans="7:7" x14ac:dyDescent="0.2">
      <c r="G2699" s="65"/>
    </row>
    <row r="2700" spans="7:7" x14ac:dyDescent="0.2">
      <c r="G2700" s="65"/>
    </row>
    <row r="2701" spans="7:7" x14ac:dyDescent="0.2">
      <c r="G2701" s="65"/>
    </row>
    <row r="2702" spans="7:7" x14ac:dyDescent="0.2">
      <c r="G2702" s="65"/>
    </row>
    <row r="2703" spans="7:7" x14ac:dyDescent="0.2">
      <c r="G2703" s="65"/>
    </row>
    <row r="2704" spans="7:7" x14ac:dyDescent="0.2">
      <c r="G2704" s="65"/>
    </row>
    <row r="2705" spans="7:7" x14ac:dyDescent="0.2">
      <c r="G2705" s="65"/>
    </row>
    <row r="2706" spans="7:7" x14ac:dyDescent="0.2">
      <c r="G2706" s="65"/>
    </row>
    <row r="2707" spans="7:7" x14ac:dyDescent="0.2">
      <c r="G2707" s="65"/>
    </row>
    <row r="2708" spans="7:7" x14ac:dyDescent="0.2">
      <c r="G2708" s="65"/>
    </row>
    <row r="2709" spans="7:7" x14ac:dyDescent="0.2">
      <c r="G2709" s="65"/>
    </row>
    <row r="2710" spans="7:7" x14ac:dyDescent="0.2">
      <c r="G2710" s="65"/>
    </row>
    <row r="2711" spans="7:7" x14ac:dyDescent="0.2">
      <c r="G2711" s="65"/>
    </row>
    <row r="2712" spans="7:7" x14ac:dyDescent="0.2">
      <c r="G2712" s="65"/>
    </row>
    <row r="2713" spans="7:7" x14ac:dyDescent="0.2">
      <c r="G2713" s="65"/>
    </row>
    <row r="2714" spans="7:7" x14ac:dyDescent="0.2">
      <c r="G2714" s="65"/>
    </row>
    <row r="2715" spans="7:7" x14ac:dyDescent="0.2">
      <c r="G2715" s="65"/>
    </row>
    <row r="2716" spans="7:7" x14ac:dyDescent="0.2">
      <c r="G2716" s="65"/>
    </row>
    <row r="2717" spans="7:7" x14ac:dyDescent="0.2">
      <c r="G2717" s="65"/>
    </row>
    <row r="2718" spans="7:7" x14ac:dyDescent="0.2">
      <c r="G2718" s="65"/>
    </row>
    <row r="2719" spans="7:7" x14ac:dyDescent="0.2">
      <c r="G2719" s="65"/>
    </row>
    <row r="2720" spans="7:7" x14ac:dyDescent="0.2">
      <c r="G2720" s="65"/>
    </row>
    <row r="2721" spans="7:7" x14ac:dyDescent="0.2">
      <c r="G2721" s="65"/>
    </row>
    <row r="2722" spans="7:7" x14ac:dyDescent="0.2">
      <c r="G2722" s="65"/>
    </row>
    <row r="2723" spans="7:7" x14ac:dyDescent="0.2">
      <c r="G2723" s="65"/>
    </row>
    <row r="2724" spans="7:7" x14ac:dyDescent="0.2">
      <c r="G2724" s="65"/>
    </row>
    <row r="2725" spans="7:7" x14ac:dyDescent="0.2">
      <c r="G2725" s="65"/>
    </row>
    <row r="2726" spans="7:7" x14ac:dyDescent="0.2">
      <c r="G2726" s="65"/>
    </row>
    <row r="2727" spans="7:7" x14ac:dyDescent="0.2">
      <c r="G2727" s="65"/>
    </row>
    <row r="2728" spans="7:7" x14ac:dyDescent="0.2">
      <c r="G2728" s="65"/>
    </row>
    <row r="2729" spans="7:7" x14ac:dyDescent="0.2">
      <c r="G2729" s="65"/>
    </row>
    <row r="2730" spans="7:7" x14ac:dyDescent="0.2">
      <c r="G2730" s="65"/>
    </row>
    <row r="2731" spans="7:7" x14ac:dyDescent="0.2">
      <c r="G2731" s="65"/>
    </row>
    <row r="2732" spans="7:7" x14ac:dyDescent="0.2">
      <c r="G2732" s="65"/>
    </row>
    <row r="2733" spans="7:7" x14ac:dyDescent="0.2">
      <c r="G2733" s="65"/>
    </row>
    <row r="2734" spans="7:7" x14ac:dyDescent="0.2">
      <c r="G2734" s="65"/>
    </row>
    <row r="2735" spans="7:7" x14ac:dyDescent="0.2">
      <c r="G2735" s="65"/>
    </row>
    <row r="2736" spans="7:7" x14ac:dyDescent="0.2">
      <c r="G2736" s="65"/>
    </row>
    <row r="2737" spans="7:7" x14ac:dyDescent="0.2">
      <c r="G2737" s="65"/>
    </row>
    <row r="2738" spans="7:7" x14ac:dyDescent="0.2">
      <c r="G2738" s="65"/>
    </row>
    <row r="2739" spans="7:7" x14ac:dyDescent="0.2">
      <c r="G2739" s="65"/>
    </row>
    <row r="2740" spans="7:7" x14ac:dyDescent="0.2">
      <c r="G2740" s="65"/>
    </row>
    <row r="2741" spans="7:7" x14ac:dyDescent="0.2">
      <c r="G2741" s="65"/>
    </row>
    <row r="2742" spans="7:7" x14ac:dyDescent="0.2">
      <c r="G2742" s="65"/>
    </row>
    <row r="2743" spans="7:7" x14ac:dyDescent="0.2">
      <c r="G2743" s="65"/>
    </row>
    <row r="2744" spans="7:7" x14ac:dyDescent="0.2">
      <c r="G2744" s="65"/>
    </row>
    <row r="2745" spans="7:7" x14ac:dyDescent="0.2">
      <c r="G2745" s="65"/>
    </row>
    <row r="2746" spans="7:7" x14ac:dyDescent="0.2">
      <c r="G2746" s="65"/>
    </row>
    <row r="2747" spans="7:7" x14ac:dyDescent="0.2">
      <c r="G2747" s="65"/>
    </row>
    <row r="2748" spans="7:7" x14ac:dyDescent="0.2">
      <c r="G2748" s="65"/>
    </row>
    <row r="2749" spans="7:7" x14ac:dyDescent="0.2">
      <c r="G2749" s="65"/>
    </row>
    <row r="2750" spans="7:7" x14ac:dyDescent="0.2">
      <c r="G2750" s="65"/>
    </row>
    <row r="2751" spans="7:7" x14ac:dyDescent="0.2">
      <c r="G2751" s="65"/>
    </row>
    <row r="2752" spans="7:7" x14ac:dyDescent="0.2">
      <c r="G2752" s="65"/>
    </row>
    <row r="2753" spans="7:7" x14ac:dyDescent="0.2">
      <c r="G2753" s="65"/>
    </row>
    <row r="2754" spans="7:7" x14ac:dyDescent="0.2">
      <c r="G2754" s="65"/>
    </row>
    <row r="2755" spans="7:7" x14ac:dyDescent="0.2">
      <c r="G2755" s="65"/>
    </row>
    <row r="2756" spans="7:7" x14ac:dyDescent="0.2">
      <c r="G2756" s="65"/>
    </row>
    <row r="2757" spans="7:7" x14ac:dyDescent="0.2">
      <c r="G2757" s="65"/>
    </row>
    <row r="2758" spans="7:7" x14ac:dyDescent="0.2">
      <c r="G2758" s="65"/>
    </row>
    <row r="2759" spans="7:7" x14ac:dyDescent="0.2">
      <c r="G2759" s="65"/>
    </row>
    <row r="2760" spans="7:7" x14ac:dyDescent="0.2">
      <c r="G2760" s="65"/>
    </row>
    <row r="2761" spans="7:7" x14ac:dyDescent="0.2">
      <c r="G2761" s="65"/>
    </row>
    <row r="2762" spans="7:7" x14ac:dyDescent="0.2">
      <c r="G2762" s="65"/>
    </row>
    <row r="2763" spans="7:7" x14ac:dyDescent="0.2">
      <c r="G2763" s="65"/>
    </row>
    <row r="2764" spans="7:7" x14ac:dyDescent="0.2">
      <c r="G2764" s="65"/>
    </row>
    <row r="2765" spans="7:7" x14ac:dyDescent="0.2">
      <c r="G2765" s="65"/>
    </row>
    <row r="2766" spans="7:7" x14ac:dyDescent="0.2">
      <c r="G2766" s="65"/>
    </row>
    <row r="2767" spans="7:7" x14ac:dyDescent="0.2">
      <c r="G2767" s="65"/>
    </row>
    <row r="2768" spans="7:7" x14ac:dyDescent="0.2">
      <c r="G2768" s="65"/>
    </row>
    <row r="2769" spans="7:7" x14ac:dyDescent="0.2">
      <c r="G2769" s="65"/>
    </row>
    <row r="2770" spans="7:7" x14ac:dyDescent="0.2">
      <c r="G2770" s="65"/>
    </row>
    <row r="2771" spans="7:7" x14ac:dyDescent="0.2">
      <c r="G2771" s="65"/>
    </row>
    <row r="2772" spans="7:7" x14ac:dyDescent="0.2">
      <c r="G2772" s="65"/>
    </row>
    <row r="2773" spans="7:7" x14ac:dyDescent="0.2">
      <c r="G2773" s="65"/>
    </row>
    <row r="2774" spans="7:7" x14ac:dyDescent="0.2">
      <c r="G2774" s="65"/>
    </row>
    <row r="2775" spans="7:7" x14ac:dyDescent="0.2">
      <c r="G2775" s="65"/>
    </row>
    <row r="2776" spans="7:7" x14ac:dyDescent="0.2">
      <c r="G2776" s="65"/>
    </row>
    <row r="2777" spans="7:7" x14ac:dyDescent="0.2">
      <c r="G2777" s="65"/>
    </row>
    <row r="2778" spans="7:7" x14ac:dyDescent="0.2">
      <c r="G2778" s="65"/>
    </row>
    <row r="2779" spans="7:7" x14ac:dyDescent="0.2">
      <c r="G2779" s="65"/>
    </row>
    <row r="2780" spans="7:7" x14ac:dyDescent="0.2">
      <c r="G2780" s="65"/>
    </row>
    <row r="2781" spans="7:7" x14ac:dyDescent="0.2">
      <c r="G2781" s="65"/>
    </row>
    <row r="2782" spans="7:7" x14ac:dyDescent="0.2">
      <c r="G2782" s="65"/>
    </row>
    <row r="2783" spans="7:7" x14ac:dyDescent="0.2">
      <c r="G2783" s="65"/>
    </row>
    <row r="2784" spans="7:7" x14ac:dyDescent="0.2">
      <c r="G2784" s="65"/>
    </row>
    <row r="2785" spans="7:7" x14ac:dyDescent="0.2">
      <c r="G2785" s="65"/>
    </row>
    <row r="2786" spans="7:7" x14ac:dyDescent="0.2">
      <c r="G2786" s="65"/>
    </row>
    <row r="2787" spans="7:7" x14ac:dyDescent="0.2">
      <c r="G2787" s="65"/>
    </row>
    <row r="2788" spans="7:7" x14ac:dyDescent="0.2">
      <c r="G2788" s="65"/>
    </row>
    <row r="2789" spans="7:7" x14ac:dyDescent="0.2">
      <c r="G2789" s="65"/>
    </row>
    <row r="2790" spans="7:7" x14ac:dyDescent="0.2">
      <c r="G2790" s="65"/>
    </row>
    <row r="2791" spans="7:7" x14ac:dyDescent="0.2">
      <c r="G2791" s="65"/>
    </row>
    <row r="2792" spans="7:7" x14ac:dyDescent="0.2">
      <c r="G2792" s="65"/>
    </row>
    <row r="2793" spans="7:7" x14ac:dyDescent="0.2">
      <c r="G2793" s="65"/>
    </row>
    <row r="2794" spans="7:7" x14ac:dyDescent="0.2">
      <c r="G2794" s="65"/>
    </row>
    <row r="2795" spans="7:7" x14ac:dyDescent="0.2">
      <c r="G2795" s="65"/>
    </row>
    <row r="2796" spans="7:7" x14ac:dyDescent="0.2">
      <c r="G2796" s="65"/>
    </row>
    <row r="2797" spans="7:7" x14ac:dyDescent="0.2">
      <c r="G2797" s="65"/>
    </row>
    <row r="2798" spans="7:7" x14ac:dyDescent="0.2">
      <c r="G2798" s="65"/>
    </row>
    <row r="2799" spans="7:7" x14ac:dyDescent="0.2">
      <c r="G2799" s="65"/>
    </row>
    <row r="2800" spans="7:7" x14ac:dyDescent="0.2">
      <c r="G2800" s="65"/>
    </row>
    <row r="2801" spans="7:7" x14ac:dyDescent="0.2">
      <c r="G2801" s="65"/>
    </row>
    <row r="2802" spans="7:7" x14ac:dyDescent="0.2">
      <c r="G2802" s="65"/>
    </row>
    <row r="2803" spans="7:7" x14ac:dyDescent="0.2">
      <c r="G2803" s="65"/>
    </row>
    <row r="2804" spans="7:7" x14ac:dyDescent="0.2">
      <c r="G2804" s="65"/>
    </row>
    <row r="2805" spans="7:7" x14ac:dyDescent="0.2">
      <c r="G2805" s="65"/>
    </row>
    <row r="2806" spans="7:7" x14ac:dyDescent="0.2">
      <c r="G2806" s="65"/>
    </row>
    <row r="2807" spans="7:7" x14ac:dyDescent="0.2">
      <c r="G2807" s="65"/>
    </row>
    <row r="2808" spans="7:7" x14ac:dyDescent="0.2">
      <c r="G2808" s="65"/>
    </row>
    <row r="2809" spans="7:7" x14ac:dyDescent="0.2">
      <c r="G2809" s="65"/>
    </row>
    <row r="2810" spans="7:7" x14ac:dyDescent="0.2">
      <c r="G2810" s="65"/>
    </row>
    <row r="2811" spans="7:7" x14ac:dyDescent="0.2">
      <c r="G2811" s="65"/>
    </row>
    <row r="2812" spans="7:7" x14ac:dyDescent="0.2">
      <c r="G2812" s="65"/>
    </row>
    <row r="2813" spans="7:7" x14ac:dyDescent="0.2">
      <c r="G2813" s="65"/>
    </row>
    <row r="2814" spans="7:7" x14ac:dyDescent="0.2">
      <c r="G2814" s="65"/>
    </row>
    <row r="2815" spans="7:7" x14ac:dyDescent="0.2">
      <c r="G2815" s="65"/>
    </row>
    <row r="2816" spans="7:7" x14ac:dyDescent="0.2">
      <c r="G2816" s="65"/>
    </row>
    <row r="2817" spans="7:7" x14ac:dyDescent="0.2">
      <c r="G2817" s="65"/>
    </row>
    <row r="2818" spans="7:7" x14ac:dyDescent="0.2">
      <c r="G2818" s="65"/>
    </row>
    <row r="2819" spans="7:7" x14ac:dyDescent="0.2">
      <c r="G2819" s="65"/>
    </row>
    <row r="2820" spans="7:7" x14ac:dyDescent="0.2">
      <c r="G2820" s="65"/>
    </row>
    <row r="2821" spans="7:7" x14ac:dyDescent="0.2">
      <c r="G2821" s="65"/>
    </row>
    <row r="2822" spans="7:7" x14ac:dyDescent="0.2">
      <c r="G2822" s="65"/>
    </row>
    <row r="2823" spans="7:7" x14ac:dyDescent="0.2">
      <c r="G2823" s="65"/>
    </row>
    <row r="2824" spans="7:7" x14ac:dyDescent="0.2">
      <c r="G2824" s="65"/>
    </row>
    <row r="2825" spans="7:7" x14ac:dyDescent="0.2">
      <c r="G2825" s="65"/>
    </row>
    <row r="2826" spans="7:7" x14ac:dyDescent="0.2">
      <c r="G2826" s="65"/>
    </row>
    <row r="2827" spans="7:7" x14ac:dyDescent="0.2">
      <c r="G2827" s="65"/>
    </row>
    <row r="2828" spans="7:7" x14ac:dyDescent="0.2">
      <c r="G2828" s="65"/>
    </row>
    <row r="2829" spans="7:7" x14ac:dyDescent="0.2">
      <c r="G2829" s="65"/>
    </row>
    <row r="2830" spans="7:7" x14ac:dyDescent="0.2">
      <c r="G2830" s="65"/>
    </row>
    <row r="2831" spans="7:7" x14ac:dyDescent="0.2">
      <c r="G2831" s="65"/>
    </row>
    <row r="2832" spans="7:7" x14ac:dyDescent="0.2">
      <c r="G2832" s="65"/>
    </row>
    <row r="2833" spans="7:7" x14ac:dyDescent="0.2">
      <c r="G2833" s="65"/>
    </row>
    <row r="2834" spans="7:7" x14ac:dyDescent="0.2">
      <c r="G2834" s="65"/>
    </row>
    <row r="2835" spans="7:7" x14ac:dyDescent="0.2">
      <c r="G2835" s="65"/>
    </row>
    <row r="2836" spans="7:7" x14ac:dyDescent="0.2">
      <c r="G2836" s="65"/>
    </row>
    <row r="2837" spans="7:7" x14ac:dyDescent="0.2">
      <c r="G2837" s="65"/>
    </row>
    <row r="2838" spans="7:7" x14ac:dyDescent="0.2">
      <c r="G2838" s="65"/>
    </row>
    <row r="2839" spans="7:7" x14ac:dyDescent="0.2">
      <c r="G2839" s="65"/>
    </row>
    <row r="2840" spans="7:7" x14ac:dyDescent="0.2">
      <c r="G2840" s="65"/>
    </row>
    <row r="2841" spans="7:7" x14ac:dyDescent="0.2">
      <c r="G2841" s="65"/>
    </row>
    <row r="2842" spans="7:7" x14ac:dyDescent="0.2">
      <c r="G2842" s="65"/>
    </row>
    <row r="2843" spans="7:7" x14ac:dyDescent="0.2">
      <c r="G2843" s="65"/>
    </row>
    <row r="2844" spans="7:7" x14ac:dyDescent="0.2">
      <c r="G2844" s="65"/>
    </row>
    <row r="2845" spans="7:7" x14ac:dyDescent="0.2">
      <c r="G2845" s="65"/>
    </row>
    <row r="2846" spans="7:7" x14ac:dyDescent="0.2">
      <c r="G2846" s="65"/>
    </row>
    <row r="2847" spans="7:7" x14ac:dyDescent="0.2">
      <c r="G2847" s="65"/>
    </row>
    <row r="2848" spans="7:7" x14ac:dyDescent="0.2">
      <c r="G2848" s="65"/>
    </row>
    <row r="2849" spans="7:7" x14ac:dyDescent="0.2">
      <c r="G2849" s="65"/>
    </row>
    <row r="2850" spans="7:7" x14ac:dyDescent="0.2">
      <c r="G2850" s="65"/>
    </row>
    <row r="2851" spans="7:7" x14ac:dyDescent="0.2">
      <c r="G2851" s="65"/>
    </row>
    <row r="2852" spans="7:7" x14ac:dyDescent="0.2">
      <c r="G2852" s="65"/>
    </row>
    <row r="2853" spans="7:7" x14ac:dyDescent="0.2">
      <c r="G2853" s="65"/>
    </row>
    <row r="2854" spans="7:7" x14ac:dyDescent="0.2">
      <c r="G2854" s="65"/>
    </row>
    <row r="2855" spans="7:7" x14ac:dyDescent="0.2">
      <c r="G2855" s="65"/>
    </row>
    <row r="2856" spans="7:7" x14ac:dyDescent="0.2">
      <c r="G2856" s="65"/>
    </row>
    <row r="2857" spans="7:7" x14ac:dyDescent="0.2">
      <c r="G2857" s="65"/>
    </row>
    <row r="2858" spans="7:7" x14ac:dyDescent="0.2">
      <c r="G2858" s="65"/>
    </row>
    <row r="2859" spans="7:7" x14ac:dyDescent="0.2">
      <c r="G2859" s="65"/>
    </row>
    <row r="2860" spans="7:7" x14ac:dyDescent="0.2">
      <c r="G2860" s="65"/>
    </row>
    <row r="2861" spans="7:7" x14ac:dyDescent="0.2">
      <c r="G2861" s="65"/>
    </row>
    <row r="2862" spans="7:7" x14ac:dyDescent="0.2">
      <c r="G2862" s="65"/>
    </row>
    <row r="2863" spans="7:7" x14ac:dyDescent="0.2">
      <c r="G2863" s="65"/>
    </row>
    <row r="2864" spans="7:7" x14ac:dyDescent="0.2">
      <c r="G2864" s="65"/>
    </row>
    <row r="2865" spans="7:7" x14ac:dyDescent="0.2">
      <c r="G2865" s="65"/>
    </row>
    <row r="2866" spans="7:7" x14ac:dyDescent="0.2">
      <c r="G2866" s="65"/>
    </row>
    <row r="2867" spans="7:7" x14ac:dyDescent="0.2">
      <c r="G2867" s="65"/>
    </row>
    <row r="2868" spans="7:7" x14ac:dyDescent="0.2">
      <c r="G2868" s="65"/>
    </row>
    <row r="2869" spans="7:7" x14ac:dyDescent="0.2">
      <c r="G2869" s="65"/>
    </row>
    <row r="2870" spans="7:7" x14ac:dyDescent="0.2">
      <c r="G2870" s="65"/>
    </row>
    <row r="2871" spans="7:7" x14ac:dyDescent="0.2">
      <c r="G2871" s="65"/>
    </row>
    <row r="2872" spans="7:7" x14ac:dyDescent="0.2">
      <c r="G2872" s="65"/>
    </row>
    <row r="2873" spans="7:7" x14ac:dyDescent="0.2">
      <c r="G2873" s="65"/>
    </row>
    <row r="2874" spans="7:7" x14ac:dyDescent="0.2">
      <c r="G2874" s="65"/>
    </row>
    <row r="2875" spans="7:7" x14ac:dyDescent="0.2">
      <c r="G2875" s="65"/>
    </row>
    <row r="2876" spans="7:7" x14ac:dyDescent="0.2">
      <c r="G2876" s="65"/>
    </row>
    <row r="2877" spans="7:7" x14ac:dyDescent="0.2">
      <c r="G2877" s="65"/>
    </row>
    <row r="2878" spans="7:7" x14ac:dyDescent="0.2">
      <c r="G2878" s="65"/>
    </row>
    <row r="2879" spans="7:7" x14ac:dyDescent="0.2">
      <c r="G2879" s="65"/>
    </row>
    <row r="2880" spans="7:7" x14ac:dyDescent="0.2">
      <c r="G2880" s="65"/>
    </row>
    <row r="2881" spans="7:7" x14ac:dyDescent="0.2">
      <c r="G2881" s="65"/>
    </row>
    <row r="2882" spans="7:7" x14ac:dyDescent="0.2">
      <c r="G2882" s="65"/>
    </row>
    <row r="2883" spans="7:7" x14ac:dyDescent="0.2">
      <c r="G2883" s="65"/>
    </row>
    <row r="2884" spans="7:7" x14ac:dyDescent="0.2">
      <c r="G2884" s="65"/>
    </row>
    <row r="2885" spans="7:7" x14ac:dyDescent="0.2">
      <c r="G2885" s="65"/>
    </row>
    <row r="2886" spans="7:7" x14ac:dyDescent="0.2">
      <c r="G2886" s="65"/>
    </row>
    <row r="2887" spans="7:7" x14ac:dyDescent="0.2">
      <c r="G2887" s="65"/>
    </row>
    <row r="2888" spans="7:7" x14ac:dyDescent="0.2">
      <c r="G2888" s="65"/>
    </row>
    <row r="2889" spans="7:7" x14ac:dyDescent="0.2">
      <c r="G2889" s="65"/>
    </row>
    <row r="2890" spans="7:7" x14ac:dyDescent="0.2">
      <c r="G2890" s="65"/>
    </row>
    <row r="2891" spans="7:7" x14ac:dyDescent="0.2">
      <c r="G2891" s="65"/>
    </row>
    <row r="2892" spans="7:7" x14ac:dyDescent="0.2">
      <c r="G2892" s="65"/>
    </row>
    <row r="2893" spans="7:7" x14ac:dyDescent="0.2">
      <c r="G2893" s="65"/>
    </row>
    <row r="2894" spans="7:7" x14ac:dyDescent="0.2">
      <c r="G2894" s="65"/>
    </row>
    <row r="2895" spans="7:7" x14ac:dyDescent="0.2">
      <c r="G2895" s="65"/>
    </row>
    <row r="2896" spans="7:7" x14ac:dyDescent="0.2">
      <c r="G2896" s="65"/>
    </row>
    <row r="2897" spans="7:7" x14ac:dyDescent="0.2">
      <c r="G2897" s="65"/>
    </row>
    <row r="2898" spans="7:7" x14ac:dyDescent="0.2">
      <c r="G2898" s="65"/>
    </row>
    <row r="2899" spans="7:7" x14ac:dyDescent="0.2">
      <c r="G2899" s="65"/>
    </row>
    <row r="2900" spans="7:7" x14ac:dyDescent="0.2">
      <c r="G2900" s="65"/>
    </row>
    <row r="2901" spans="7:7" x14ac:dyDescent="0.2">
      <c r="G2901" s="65"/>
    </row>
    <row r="2902" spans="7:7" x14ac:dyDescent="0.2">
      <c r="G2902" s="65"/>
    </row>
    <row r="2903" spans="7:7" x14ac:dyDescent="0.2">
      <c r="G2903" s="65"/>
    </row>
    <row r="2904" spans="7:7" x14ac:dyDescent="0.2">
      <c r="G2904" s="65"/>
    </row>
    <row r="2905" spans="7:7" x14ac:dyDescent="0.2">
      <c r="G2905" s="65"/>
    </row>
    <row r="2906" spans="7:7" x14ac:dyDescent="0.2">
      <c r="G2906" s="65"/>
    </row>
    <row r="2907" spans="7:7" x14ac:dyDescent="0.2">
      <c r="G2907" s="65"/>
    </row>
    <row r="2908" spans="7:7" x14ac:dyDescent="0.2">
      <c r="G2908" s="65"/>
    </row>
    <row r="2909" spans="7:7" x14ac:dyDescent="0.2">
      <c r="G2909" s="65"/>
    </row>
    <row r="2910" spans="7:7" x14ac:dyDescent="0.2">
      <c r="G2910" s="65"/>
    </row>
    <row r="2911" spans="7:7" x14ac:dyDescent="0.2">
      <c r="G2911" s="65"/>
    </row>
    <row r="2912" spans="7:7" x14ac:dyDescent="0.2">
      <c r="G2912" s="65"/>
    </row>
    <row r="2913" spans="7:7" x14ac:dyDescent="0.2">
      <c r="G2913" s="65"/>
    </row>
    <row r="2914" spans="7:7" x14ac:dyDescent="0.2">
      <c r="G2914" s="65"/>
    </row>
    <row r="2915" spans="7:7" x14ac:dyDescent="0.2">
      <c r="G2915" s="65"/>
    </row>
    <row r="2916" spans="7:7" x14ac:dyDescent="0.2">
      <c r="G2916" s="65"/>
    </row>
    <row r="2917" spans="7:7" x14ac:dyDescent="0.2">
      <c r="G2917" s="65"/>
    </row>
    <row r="2918" spans="7:7" x14ac:dyDescent="0.2">
      <c r="G2918" s="65"/>
    </row>
    <row r="2919" spans="7:7" x14ac:dyDescent="0.2">
      <c r="G2919" s="65"/>
    </row>
    <row r="2920" spans="7:7" x14ac:dyDescent="0.2">
      <c r="G2920" s="65"/>
    </row>
    <row r="2921" spans="7:7" x14ac:dyDescent="0.2">
      <c r="G2921" s="65"/>
    </row>
    <row r="2922" spans="7:7" x14ac:dyDescent="0.2">
      <c r="G2922" s="65"/>
    </row>
    <row r="2923" spans="7:7" x14ac:dyDescent="0.2">
      <c r="G2923" s="65"/>
    </row>
    <row r="2924" spans="7:7" x14ac:dyDescent="0.2">
      <c r="G2924" s="65"/>
    </row>
    <row r="2925" spans="7:7" x14ac:dyDescent="0.2">
      <c r="G2925" s="65"/>
    </row>
    <row r="2926" spans="7:7" x14ac:dyDescent="0.2">
      <c r="G2926" s="65"/>
    </row>
    <row r="2927" spans="7:7" x14ac:dyDescent="0.2">
      <c r="G2927" s="65"/>
    </row>
    <row r="2928" spans="7:7" x14ac:dyDescent="0.2">
      <c r="G2928" s="65"/>
    </row>
    <row r="2929" spans="7:7" x14ac:dyDescent="0.2">
      <c r="G2929" s="65"/>
    </row>
    <row r="2930" spans="7:7" x14ac:dyDescent="0.2">
      <c r="G2930" s="65"/>
    </row>
    <row r="2931" spans="7:7" x14ac:dyDescent="0.2">
      <c r="G2931" s="65"/>
    </row>
    <row r="2932" spans="7:7" x14ac:dyDescent="0.2">
      <c r="G2932" s="65"/>
    </row>
    <row r="2933" spans="7:7" x14ac:dyDescent="0.2">
      <c r="G2933" s="65"/>
    </row>
    <row r="2934" spans="7:7" x14ac:dyDescent="0.2">
      <c r="G2934" s="65"/>
    </row>
    <row r="2935" spans="7:7" x14ac:dyDescent="0.2">
      <c r="G2935" s="65"/>
    </row>
    <row r="2936" spans="7:7" x14ac:dyDescent="0.2">
      <c r="G2936" s="65"/>
    </row>
    <row r="2937" spans="7:7" x14ac:dyDescent="0.2">
      <c r="G2937" s="65"/>
    </row>
    <row r="2938" spans="7:7" x14ac:dyDescent="0.2">
      <c r="G2938" s="65"/>
    </row>
    <row r="2939" spans="7:7" x14ac:dyDescent="0.2">
      <c r="G2939" s="65"/>
    </row>
    <row r="2940" spans="7:7" x14ac:dyDescent="0.2">
      <c r="G2940" s="65"/>
    </row>
    <row r="2941" spans="7:7" x14ac:dyDescent="0.2">
      <c r="G2941" s="65"/>
    </row>
    <row r="2942" spans="7:7" x14ac:dyDescent="0.2">
      <c r="G2942" s="65"/>
    </row>
    <row r="2943" spans="7:7" x14ac:dyDescent="0.2">
      <c r="G2943" s="65"/>
    </row>
    <row r="2944" spans="7:7" x14ac:dyDescent="0.2">
      <c r="G2944" s="65"/>
    </row>
    <row r="2945" spans="7:7" x14ac:dyDescent="0.2">
      <c r="G2945" s="65"/>
    </row>
    <row r="2946" spans="7:7" x14ac:dyDescent="0.2">
      <c r="G2946" s="65"/>
    </row>
    <row r="2947" spans="7:7" x14ac:dyDescent="0.2">
      <c r="G2947" s="65"/>
    </row>
    <row r="2948" spans="7:7" x14ac:dyDescent="0.2">
      <c r="G2948" s="65"/>
    </row>
    <row r="2949" spans="7:7" x14ac:dyDescent="0.2">
      <c r="G2949" s="65"/>
    </row>
    <row r="2950" spans="7:7" x14ac:dyDescent="0.2">
      <c r="G2950" s="65"/>
    </row>
    <row r="2951" spans="7:7" x14ac:dyDescent="0.2">
      <c r="G2951" s="65"/>
    </row>
    <row r="2952" spans="7:7" x14ac:dyDescent="0.2">
      <c r="G2952" s="65"/>
    </row>
    <row r="2953" spans="7:7" x14ac:dyDescent="0.2">
      <c r="G2953" s="65"/>
    </row>
    <row r="2954" spans="7:7" x14ac:dyDescent="0.2">
      <c r="G2954" s="65"/>
    </row>
    <row r="2955" spans="7:7" x14ac:dyDescent="0.2">
      <c r="G2955" s="65"/>
    </row>
    <row r="2956" spans="7:7" x14ac:dyDescent="0.2">
      <c r="G2956" s="65"/>
    </row>
    <row r="2957" spans="7:7" x14ac:dyDescent="0.2">
      <c r="G2957" s="65"/>
    </row>
    <row r="2958" spans="7:7" x14ac:dyDescent="0.2">
      <c r="G2958" s="65"/>
    </row>
    <row r="2959" spans="7:7" x14ac:dyDescent="0.2">
      <c r="G2959" s="65"/>
    </row>
    <row r="2960" spans="7:7" x14ac:dyDescent="0.2">
      <c r="G2960" s="65"/>
    </row>
    <row r="2961" spans="7:7" x14ac:dyDescent="0.2">
      <c r="G2961" s="65"/>
    </row>
    <row r="2962" spans="7:7" x14ac:dyDescent="0.2">
      <c r="G2962" s="65"/>
    </row>
    <row r="2963" spans="7:7" x14ac:dyDescent="0.2">
      <c r="G2963" s="65"/>
    </row>
    <row r="2964" spans="7:7" x14ac:dyDescent="0.2">
      <c r="G2964" s="65"/>
    </row>
    <row r="2965" spans="7:7" x14ac:dyDescent="0.2">
      <c r="G2965" s="65"/>
    </row>
    <row r="2966" spans="7:7" x14ac:dyDescent="0.2">
      <c r="G2966" s="65"/>
    </row>
    <row r="2967" spans="7:7" x14ac:dyDescent="0.2">
      <c r="G2967" s="65"/>
    </row>
    <row r="2968" spans="7:7" x14ac:dyDescent="0.2">
      <c r="G2968" s="65"/>
    </row>
    <row r="2969" spans="7:7" x14ac:dyDescent="0.2">
      <c r="G2969" s="65"/>
    </row>
    <row r="2970" spans="7:7" x14ac:dyDescent="0.2">
      <c r="G2970" s="65"/>
    </row>
    <row r="2971" spans="7:7" x14ac:dyDescent="0.2">
      <c r="G2971" s="65"/>
    </row>
    <row r="2972" spans="7:7" x14ac:dyDescent="0.2">
      <c r="G2972" s="65"/>
    </row>
    <row r="2973" spans="7:7" x14ac:dyDescent="0.2">
      <c r="G2973" s="65"/>
    </row>
    <row r="2974" spans="7:7" x14ac:dyDescent="0.2">
      <c r="G2974" s="65"/>
    </row>
    <row r="2975" spans="7:7" x14ac:dyDescent="0.2">
      <c r="G2975" s="65"/>
    </row>
    <row r="2976" spans="7:7" x14ac:dyDescent="0.2">
      <c r="G2976" s="65"/>
    </row>
    <row r="2977" spans="7:7" x14ac:dyDescent="0.2">
      <c r="G2977" s="65"/>
    </row>
    <row r="2978" spans="7:7" x14ac:dyDescent="0.2">
      <c r="G2978" s="65"/>
    </row>
    <row r="2979" spans="7:7" x14ac:dyDescent="0.2">
      <c r="G2979" s="65"/>
    </row>
    <row r="2980" spans="7:7" x14ac:dyDescent="0.2">
      <c r="G2980" s="65"/>
    </row>
    <row r="2981" spans="7:7" x14ac:dyDescent="0.2">
      <c r="G2981" s="65"/>
    </row>
    <row r="2982" spans="7:7" x14ac:dyDescent="0.2">
      <c r="G2982" s="65"/>
    </row>
    <row r="2983" spans="7:7" x14ac:dyDescent="0.2">
      <c r="G2983" s="65"/>
    </row>
    <row r="2984" spans="7:7" x14ac:dyDescent="0.2">
      <c r="G2984" s="65"/>
    </row>
    <row r="2985" spans="7:7" x14ac:dyDescent="0.2">
      <c r="G2985" s="65"/>
    </row>
    <row r="2986" spans="7:7" x14ac:dyDescent="0.2">
      <c r="G2986" s="65"/>
    </row>
    <row r="2987" spans="7:7" x14ac:dyDescent="0.2">
      <c r="G2987" s="65"/>
    </row>
    <row r="2988" spans="7:7" x14ac:dyDescent="0.2">
      <c r="G2988" s="65"/>
    </row>
    <row r="2989" spans="7:7" x14ac:dyDescent="0.2">
      <c r="G2989" s="65"/>
    </row>
    <row r="2990" spans="7:7" x14ac:dyDescent="0.2">
      <c r="G2990" s="65"/>
    </row>
    <row r="2991" spans="7:7" x14ac:dyDescent="0.2">
      <c r="G2991" s="65"/>
    </row>
    <row r="2992" spans="7:7" x14ac:dyDescent="0.2">
      <c r="G2992" s="65"/>
    </row>
    <row r="2993" spans="7:7" x14ac:dyDescent="0.2">
      <c r="G2993" s="65"/>
    </row>
    <row r="2994" spans="7:7" x14ac:dyDescent="0.2">
      <c r="G2994" s="65"/>
    </row>
    <row r="2995" spans="7:7" x14ac:dyDescent="0.2">
      <c r="G2995" s="65"/>
    </row>
    <row r="2996" spans="7:7" x14ac:dyDescent="0.2">
      <c r="G2996" s="65"/>
    </row>
    <row r="2997" spans="7:7" x14ac:dyDescent="0.2">
      <c r="G2997" s="65"/>
    </row>
    <row r="2998" spans="7:7" x14ac:dyDescent="0.2">
      <c r="G2998" s="65"/>
    </row>
    <row r="2999" spans="7:7" x14ac:dyDescent="0.2">
      <c r="G2999" s="65"/>
    </row>
    <row r="3000" spans="7:7" x14ac:dyDescent="0.2">
      <c r="G3000" s="65"/>
    </row>
    <row r="3001" spans="7:7" x14ac:dyDescent="0.2">
      <c r="G3001" s="65"/>
    </row>
    <row r="3002" spans="7:7" x14ac:dyDescent="0.2">
      <c r="G3002" s="65"/>
    </row>
    <row r="3003" spans="7:7" x14ac:dyDescent="0.2">
      <c r="G3003" s="65"/>
    </row>
    <row r="3004" spans="7:7" x14ac:dyDescent="0.2">
      <c r="G3004" s="65"/>
    </row>
    <row r="3005" spans="7:7" x14ac:dyDescent="0.2">
      <c r="G3005" s="65"/>
    </row>
    <row r="3006" spans="7:7" x14ac:dyDescent="0.2">
      <c r="G3006" s="65"/>
    </row>
    <row r="3007" spans="7:7" x14ac:dyDescent="0.2">
      <c r="G3007" s="65"/>
    </row>
    <row r="3008" spans="7:7" x14ac:dyDescent="0.2">
      <c r="G3008" s="65"/>
    </row>
    <row r="3009" spans="7:7" x14ac:dyDescent="0.2">
      <c r="G3009" s="65"/>
    </row>
    <row r="3010" spans="7:7" x14ac:dyDescent="0.2">
      <c r="G3010" s="65"/>
    </row>
    <row r="3011" spans="7:7" x14ac:dyDescent="0.2">
      <c r="G3011" s="65"/>
    </row>
    <row r="3012" spans="7:7" x14ac:dyDescent="0.2">
      <c r="G3012" s="65"/>
    </row>
    <row r="3013" spans="7:7" x14ac:dyDescent="0.2">
      <c r="G3013" s="65"/>
    </row>
    <row r="3014" spans="7:7" x14ac:dyDescent="0.2">
      <c r="G3014" s="65"/>
    </row>
    <row r="3015" spans="7:7" x14ac:dyDescent="0.2">
      <c r="G3015" s="65"/>
    </row>
    <row r="3016" spans="7:7" x14ac:dyDescent="0.2">
      <c r="G3016" s="65"/>
    </row>
    <row r="3017" spans="7:7" x14ac:dyDescent="0.2">
      <c r="G3017" s="65"/>
    </row>
    <row r="3018" spans="7:7" x14ac:dyDescent="0.2">
      <c r="G3018" s="65"/>
    </row>
    <row r="3019" spans="7:7" x14ac:dyDescent="0.2">
      <c r="G3019" s="65"/>
    </row>
    <row r="3020" spans="7:7" x14ac:dyDescent="0.2">
      <c r="G3020" s="65"/>
    </row>
    <row r="3021" spans="7:7" x14ac:dyDescent="0.2">
      <c r="G3021" s="65"/>
    </row>
    <row r="3022" spans="7:7" x14ac:dyDescent="0.2">
      <c r="G3022" s="65"/>
    </row>
    <row r="3023" spans="7:7" x14ac:dyDescent="0.2">
      <c r="G3023" s="65"/>
    </row>
    <row r="3024" spans="7:7" x14ac:dyDescent="0.2">
      <c r="G3024" s="65"/>
    </row>
    <row r="3025" spans="7:7" x14ac:dyDescent="0.2">
      <c r="G3025" s="65"/>
    </row>
    <row r="3026" spans="7:7" x14ac:dyDescent="0.2">
      <c r="G3026" s="65"/>
    </row>
    <row r="3027" spans="7:7" x14ac:dyDescent="0.2">
      <c r="G3027" s="65"/>
    </row>
    <row r="3028" spans="7:7" x14ac:dyDescent="0.2">
      <c r="G3028" s="65"/>
    </row>
    <row r="3029" spans="7:7" x14ac:dyDescent="0.2">
      <c r="G3029" s="65"/>
    </row>
    <row r="3030" spans="7:7" x14ac:dyDescent="0.2">
      <c r="G3030" s="65"/>
    </row>
    <row r="3031" spans="7:7" x14ac:dyDescent="0.2">
      <c r="G3031" s="65"/>
    </row>
    <row r="3032" spans="7:7" x14ac:dyDescent="0.2">
      <c r="G3032" s="65"/>
    </row>
    <row r="3033" spans="7:7" x14ac:dyDescent="0.2">
      <c r="G3033" s="65"/>
    </row>
    <row r="3034" spans="7:7" x14ac:dyDescent="0.2">
      <c r="G3034" s="65"/>
    </row>
    <row r="3035" spans="7:7" x14ac:dyDescent="0.2">
      <c r="G3035" s="65"/>
    </row>
    <row r="3036" spans="7:7" x14ac:dyDescent="0.2">
      <c r="G3036" s="65"/>
    </row>
    <row r="3037" spans="7:7" x14ac:dyDescent="0.2">
      <c r="G3037" s="65"/>
    </row>
    <row r="3038" spans="7:7" x14ac:dyDescent="0.2">
      <c r="G3038" s="65"/>
    </row>
    <row r="3039" spans="7:7" x14ac:dyDescent="0.2">
      <c r="G3039" s="65"/>
    </row>
    <row r="3040" spans="7:7" x14ac:dyDescent="0.2">
      <c r="G3040" s="65"/>
    </row>
    <row r="3041" spans="7:7" x14ac:dyDescent="0.2">
      <c r="G3041" s="65"/>
    </row>
    <row r="3042" spans="7:7" x14ac:dyDescent="0.2">
      <c r="G3042" s="65"/>
    </row>
    <row r="3043" spans="7:7" x14ac:dyDescent="0.2">
      <c r="G3043" s="65"/>
    </row>
    <row r="3044" spans="7:7" x14ac:dyDescent="0.2">
      <c r="G3044" s="65"/>
    </row>
    <row r="3045" spans="7:7" x14ac:dyDescent="0.2">
      <c r="G3045" s="65"/>
    </row>
    <row r="3046" spans="7:7" x14ac:dyDescent="0.2">
      <c r="G3046" s="65"/>
    </row>
    <row r="3047" spans="7:7" x14ac:dyDescent="0.2">
      <c r="G3047" s="65"/>
    </row>
    <row r="3048" spans="7:7" x14ac:dyDescent="0.2">
      <c r="G3048" s="65"/>
    </row>
    <row r="3049" spans="7:7" x14ac:dyDescent="0.2">
      <c r="G3049" s="65"/>
    </row>
    <row r="3050" spans="7:7" x14ac:dyDescent="0.2">
      <c r="G3050" s="65"/>
    </row>
    <row r="3051" spans="7:7" x14ac:dyDescent="0.2">
      <c r="G3051" s="65"/>
    </row>
    <row r="3052" spans="7:7" x14ac:dyDescent="0.2">
      <c r="G3052" s="65"/>
    </row>
    <row r="3053" spans="7:7" x14ac:dyDescent="0.2">
      <c r="G3053" s="65"/>
    </row>
    <row r="3054" spans="7:7" x14ac:dyDescent="0.2">
      <c r="G3054" s="65"/>
    </row>
    <row r="3055" spans="7:7" x14ac:dyDescent="0.2">
      <c r="G3055" s="65"/>
    </row>
    <row r="3056" spans="7:7" x14ac:dyDescent="0.2">
      <c r="G3056" s="65"/>
    </row>
    <row r="3057" spans="7:7" x14ac:dyDescent="0.2">
      <c r="G3057" s="65"/>
    </row>
    <row r="3058" spans="7:7" x14ac:dyDescent="0.2">
      <c r="G3058" s="65"/>
    </row>
    <row r="3059" spans="7:7" x14ac:dyDescent="0.2">
      <c r="G3059" s="65"/>
    </row>
    <row r="3060" spans="7:7" x14ac:dyDescent="0.2">
      <c r="G3060" s="65"/>
    </row>
    <row r="3061" spans="7:7" x14ac:dyDescent="0.2">
      <c r="G3061" s="65"/>
    </row>
    <row r="3062" spans="7:7" x14ac:dyDescent="0.2">
      <c r="G3062" s="65"/>
    </row>
    <row r="3063" spans="7:7" x14ac:dyDescent="0.2">
      <c r="G3063" s="65"/>
    </row>
    <row r="3064" spans="7:7" x14ac:dyDescent="0.2">
      <c r="G3064" s="65"/>
    </row>
    <row r="3065" spans="7:7" x14ac:dyDescent="0.2">
      <c r="G3065" s="65"/>
    </row>
    <row r="3066" spans="7:7" x14ac:dyDescent="0.2">
      <c r="G3066" s="65"/>
    </row>
    <row r="3067" spans="7:7" x14ac:dyDescent="0.2">
      <c r="G3067" s="65"/>
    </row>
    <row r="3068" spans="7:7" x14ac:dyDescent="0.2">
      <c r="G3068" s="65"/>
    </row>
    <row r="3069" spans="7:7" x14ac:dyDescent="0.2">
      <c r="G3069" s="65"/>
    </row>
    <row r="3070" spans="7:7" x14ac:dyDescent="0.2">
      <c r="G3070" s="65"/>
    </row>
    <row r="3071" spans="7:7" x14ac:dyDescent="0.2">
      <c r="G3071" s="65"/>
    </row>
    <row r="3072" spans="7:7" x14ac:dyDescent="0.2">
      <c r="G3072" s="65"/>
    </row>
    <row r="3073" spans="7:7" x14ac:dyDescent="0.2">
      <c r="G3073" s="65"/>
    </row>
    <row r="3074" spans="7:7" x14ac:dyDescent="0.2">
      <c r="G3074" s="65"/>
    </row>
    <row r="3075" spans="7:7" x14ac:dyDescent="0.2">
      <c r="G3075" s="65"/>
    </row>
    <row r="3076" spans="7:7" x14ac:dyDescent="0.2">
      <c r="G3076" s="65"/>
    </row>
    <row r="3077" spans="7:7" x14ac:dyDescent="0.2">
      <c r="G3077" s="65"/>
    </row>
    <row r="3078" spans="7:7" x14ac:dyDescent="0.2">
      <c r="G3078" s="65"/>
    </row>
    <row r="3079" spans="7:7" x14ac:dyDescent="0.2">
      <c r="G3079" s="65"/>
    </row>
    <row r="3080" spans="7:7" x14ac:dyDescent="0.2">
      <c r="G3080" s="65"/>
    </row>
    <row r="3081" spans="7:7" x14ac:dyDescent="0.2">
      <c r="G3081" s="65"/>
    </row>
    <row r="3082" spans="7:7" x14ac:dyDescent="0.2">
      <c r="G3082" s="65"/>
    </row>
    <row r="3083" spans="7:7" x14ac:dyDescent="0.2">
      <c r="G3083" s="65"/>
    </row>
    <row r="3084" spans="7:7" x14ac:dyDescent="0.2">
      <c r="G3084" s="65"/>
    </row>
    <row r="3085" spans="7:7" x14ac:dyDescent="0.2">
      <c r="G3085" s="65"/>
    </row>
    <row r="3086" spans="7:7" x14ac:dyDescent="0.2">
      <c r="G3086" s="65"/>
    </row>
    <row r="3087" spans="7:7" x14ac:dyDescent="0.2">
      <c r="G3087" s="65"/>
    </row>
    <row r="3088" spans="7:7" x14ac:dyDescent="0.2">
      <c r="G3088" s="65"/>
    </row>
    <row r="3089" spans="7:7" x14ac:dyDescent="0.2">
      <c r="G3089" s="65"/>
    </row>
    <row r="3090" spans="7:7" x14ac:dyDescent="0.2">
      <c r="G3090" s="65"/>
    </row>
    <row r="3091" spans="7:7" x14ac:dyDescent="0.2">
      <c r="G3091" s="65"/>
    </row>
    <row r="3092" spans="7:7" x14ac:dyDescent="0.2">
      <c r="G3092" s="65"/>
    </row>
    <row r="3093" spans="7:7" x14ac:dyDescent="0.2">
      <c r="G3093" s="65"/>
    </row>
    <row r="3094" spans="7:7" x14ac:dyDescent="0.2">
      <c r="G3094" s="65"/>
    </row>
    <row r="3095" spans="7:7" x14ac:dyDescent="0.2">
      <c r="G3095" s="65"/>
    </row>
    <row r="3096" spans="7:7" x14ac:dyDescent="0.2">
      <c r="G3096" s="65"/>
    </row>
    <row r="3097" spans="7:7" x14ac:dyDescent="0.2">
      <c r="G3097" s="65"/>
    </row>
    <row r="3098" spans="7:7" x14ac:dyDescent="0.2">
      <c r="G3098" s="65"/>
    </row>
    <row r="3099" spans="7:7" x14ac:dyDescent="0.2">
      <c r="G3099" s="65"/>
    </row>
    <row r="3100" spans="7:7" x14ac:dyDescent="0.2">
      <c r="G3100" s="65"/>
    </row>
    <row r="3101" spans="7:7" x14ac:dyDescent="0.2">
      <c r="G3101" s="65"/>
    </row>
    <row r="3102" spans="7:7" x14ac:dyDescent="0.2">
      <c r="G3102" s="65"/>
    </row>
    <row r="3103" spans="7:7" x14ac:dyDescent="0.2">
      <c r="G3103" s="65"/>
    </row>
    <row r="3104" spans="7:7" x14ac:dyDescent="0.2">
      <c r="G3104" s="65"/>
    </row>
    <row r="3105" spans="7:7" x14ac:dyDescent="0.2">
      <c r="G3105" s="65"/>
    </row>
    <row r="3106" spans="7:7" x14ac:dyDescent="0.2">
      <c r="G3106" s="65"/>
    </row>
    <row r="3107" spans="7:7" x14ac:dyDescent="0.2">
      <c r="G3107" s="65"/>
    </row>
    <row r="3108" spans="7:7" x14ac:dyDescent="0.2">
      <c r="G3108" s="65"/>
    </row>
    <row r="3109" spans="7:7" x14ac:dyDescent="0.2">
      <c r="G3109" s="65"/>
    </row>
    <row r="3110" spans="7:7" x14ac:dyDescent="0.2">
      <c r="G3110" s="65"/>
    </row>
    <row r="3111" spans="7:7" x14ac:dyDescent="0.2">
      <c r="G3111" s="65"/>
    </row>
    <row r="3112" spans="7:7" x14ac:dyDescent="0.2">
      <c r="G3112" s="65"/>
    </row>
    <row r="3113" spans="7:7" x14ac:dyDescent="0.2">
      <c r="G3113" s="65"/>
    </row>
    <row r="3114" spans="7:7" x14ac:dyDescent="0.2">
      <c r="G3114" s="65"/>
    </row>
    <row r="3115" spans="7:7" x14ac:dyDescent="0.2">
      <c r="G3115" s="65"/>
    </row>
    <row r="3116" spans="7:7" x14ac:dyDescent="0.2">
      <c r="G3116" s="65"/>
    </row>
    <row r="3117" spans="7:7" x14ac:dyDescent="0.2">
      <c r="G3117" s="65"/>
    </row>
    <row r="3118" spans="7:7" x14ac:dyDescent="0.2">
      <c r="G3118" s="65"/>
    </row>
    <row r="3119" spans="7:7" x14ac:dyDescent="0.2">
      <c r="G3119" s="65"/>
    </row>
    <row r="3120" spans="7:7" x14ac:dyDescent="0.2">
      <c r="G3120" s="65"/>
    </row>
    <row r="3121" spans="7:7" x14ac:dyDescent="0.2">
      <c r="G3121" s="65"/>
    </row>
    <row r="3122" spans="7:7" x14ac:dyDescent="0.2">
      <c r="G3122" s="65"/>
    </row>
    <row r="3123" spans="7:7" x14ac:dyDescent="0.2">
      <c r="G3123" s="65"/>
    </row>
    <row r="3124" spans="7:7" x14ac:dyDescent="0.2">
      <c r="G3124" s="65"/>
    </row>
    <row r="3125" spans="7:7" x14ac:dyDescent="0.2">
      <c r="G3125" s="65"/>
    </row>
    <row r="3126" spans="7:7" x14ac:dyDescent="0.2">
      <c r="G3126" s="65"/>
    </row>
    <row r="3127" spans="7:7" x14ac:dyDescent="0.2">
      <c r="G3127" s="65"/>
    </row>
    <row r="3128" spans="7:7" x14ac:dyDescent="0.2">
      <c r="G3128" s="65"/>
    </row>
    <row r="3129" spans="7:7" x14ac:dyDescent="0.2">
      <c r="G3129" s="65"/>
    </row>
    <row r="3130" spans="7:7" x14ac:dyDescent="0.2">
      <c r="G3130" s="65"/>
    </row>
    <row r="3131" spans="7:7" x14ac:dyDescent="0.2">
      <c r="G3131" s="65"/>
    </row>
    <row r="3132" spans="7:7" x14ac:dyDescent="0.2">
      <c r="G3132" s="65"/>
    </row>
    <row r="3133" spans="7:7" x14ac:dyDescent="0.2">
      <c r="G3133" s="65"/>
    </row>
    <row r="3134" spans="7:7" x14ac:dyDescent="0.2">
      <c r="G3134" s="65"/>
    </row>
    <row r="3135" spans="7:7" x14ac:dyDescent="0.2">
      <c r="G3135" s="65"/>
    </row>
    <row r="3136" spans="7:7" x14ac:dyDescent="0.2">
      <c r="G3136" s="65"/>
    </row>
    <row r="3137" spans="7:7" x14ac:dyDescent="0.2">
      <c r="G3137" s="65"/>
    </row>
    <row r="3138" spans="7:7" x14ac:dyDescent="0.2">
      <c r="G3138" s="65"/>
    </row>
    <row r="3139" spans="7:7" x14ac:dyDescent="0.2">
      <c r="G3139" s="65"/>
    </row>
    <row r="3140" spans="7:7" x14ac:dyDescent="0.2">
      <c r="G3140" s="65"/>
    </row>
    <row r="3141" spans="7:7" x14ac:dyDescent="0.2">
      <c r="G3141" s="65"/>
    </row>
    <row r="3142" spans="7:7" x14ac:dyDescent="0.2">
      <c r="G3142" s="65"/>
    </row>
    <row r="3143" spans="7:7" x14ac:dyDescent="0.2">
      <c r="G3143" s="65"/>
    </row>
    <row r="3144" spans="7:7" x14ac:dyDescent="0.2">
      <c r="G3144" s="65"/>
    </row>
    <row r="3145" spans="7:7" x14ac:dyDescent="0.2">
      <c r="G3145" s="65"/>
    </row>
    <row r="3146" spans="7:7" x14ac:dyDescent="0.2">
      <c r="G3146" s="65"/>
    </row>
    <row r="3147" spans="7:7" x14ac:dyDescent="0.2">
      <c r="G3147" s="65"/>
    </row>
    <row r="3148" spans="7:7" x14ac:dyDescent="0.2">
      <c r="G3148" s="65"/>
    </row>
    <row r="3149" spans="7:7" x14ac:dyDescent="0.2">
      <c r="G3149" s="65"/>
    </row>
    <row r="3150" spans="7:7" x14ac:dyDescent="0.2">
      <c r="G3150" s="65"/>
    </row>
    <row r="3151" spans="7:7" x14ac:dyDescent="0.2">
      <c r="G3151" s="65"/>
    </row>
    <row r="3152" spans="7:7" x14ac:dyDescent="0.2">
      <c r="G3152" s="65"/>
    </row>
    <row r="3153" spans="7:7" x14ac:dyDescent="0.2">
      <c r="G3153" s="65"/>
    </row>
    <row r="3154" spans="7:7" x14ac:dyDescent="0.2">
      <c r="G3154" s="65"/>
    </row>
    <row r="3155" spans="7:7" x14ac:dyDescent="0.2">
      <c r="G3155" s="65"/>
    </row>
    <row r="3156" spans="7:7" x14ac:dyDescent="0.2">
      <c r="G3156" s="65"/>
    </row>
    <row r="3157" spans="7:7" x14ac:dyDescent="0.2">
      <c r="G3157" s="65"/>
    </row>
    <row r="3158" spans="7:7" x14ac:dyDescent="0.2">
      <c r="G3158" s="65"/>
    </row>
    <row r="3159" spans="7:7" x14ac:dyDescent="0.2">
      <c r="G3159" s="65"/>
    </row>
    <row r="3160" spans="7:7" x14ac:dyDescent="0.2">
      <c r="G3160" s="65"/>
    </row>
    <row r="3161" spans="7:7" x14ac:dyDescent="0.2">
      <c r="G3161" s="65"/>
    </row>
    <row r="3162" spans="7:7" x14ac:dyDescent="0.2">
      <c r="G3162" s="65"/>
    </row>
    <row r="3163" spans="7:7" x14ac:dyDescent="0.2">
      <c r="G3163" s="65"/>
    </row>
    <row r="3164" spans="7:7" x14ac:dyDescent="0.2">
      <c r="G3164" s="65"/>
    </row>
    <row r="3165" spans="7:7" x14ac:dyDescent="0.2">
      <c r="G3165" s="65"/>
    </row>
    <row r="3166" spans="7:7" x14ac:dyDescent="0.2">
      <c r="G3166" s="65"/>
    </row>
    <row r="3167" spans="7:7" x14ac:dyDescent="0.2">
      <c r="G3167" s="65"/>
    </row>
    <row r="3168" spans="7:7" x14ac:dyDescent="0.2">
      <c r="G3168" s="65"/>
    </row>
    <row r="3169" spans="7:7" x14ac:dyDescent="0.2">
      <c r="G3169" s="65"/>
    </row>
    <row r="3170" spans="7:7" x14ac:dyDescent="0.2">
      <c r="G3170" s="65"/>
    </row>
    <row r="3171" spans="7:7" x14ac:dyDescent="0.2">
      <c r="G3171" s="65"/>
    </row>
    <row r="3172" spans="7:7" x14ac:dyDescent="0.2">
      <c r="G3172" s="65"/>
    </row>
    <row r="3173" spans="7:7" x14ac:dyDescent="0.2">
      <c r="G3173" s="65"/>
    </row>
    <row r="3174" spans="7:7" x14ac:dyDescent="0.2">
      <c r="G3174" s="65"/>
    </row>
    <row r="3175" spans="7:7" x14ac:dyDescent="0.2">
      <c r="G3175" s="65"/>
    </row>
    <row r="3176" spans="7:7" x14ac:dyDescent="0.2">
      <c r="G3176" s="65"/>
    </row>
    <row r="3177" spans="7:7" x14ac:dyDescent="0.2">
      <c r="G3177" s="65"/>
    </row>
    <row r="3178" spans="7:7" x14ac:dyDescent="0.2">
      <c r="G3178" s="65"/>
    </row>
    <row r="3179" spans="7:7" x14ac:dyDescent="0.2">
      <c r="G3179" s="65"/>
    </row>
    <row r="3180" spans="7:7" x14ac:dyDescent="0.2">
      <c r="G3180" s="65"/>
    </row>
    <row r="3181" spans="7:7" x14ac:dyDescent="0.2">
      <c r="G3181" s="65"/>
    </row>
    <row r="3182" spans="7:7" x14ac:dyDescent="0.2">
      <c r="G3182" s="65"/>
    </row>
    <row r="3183" spans="7:7" x14ac:dyDescent="0.2">
      <c r="G3183" s="65"/>
    </row>
    <row r="3184" spans="7:7" x14ac:dyDescent="0.2">
      <c r="G3184" s="65"/>
    </row>
    <row r="3185" spans="7:7" x14ac:dyDescent="0.2">
      <c r="G3185" s="65"/>
    </row>
    <row r="3186" spans="7:7" x14ac:dyDescent="0.2">
      <c r="G3186" s="65"/>
    </row>
    <row r="3187" spans="7:7" x14ac:dyDescent="0.2">
      <c r="G3187" s="65"/>
    </row>
    <row r="3188" spans="7:7" x14ac:dyDescent="0.2">
      <c r="G3188" s="65"/>
    </row>
    <row r="3189" spans="7:7" x14ac:dyDescent="0.2">
      <c r="G3189" s="65"/>
    </row>
    <row r="3190" spans="7:7" x14ac:dyDescent="0.2">
      <c r="G3190" s="65"/>
    </row>
    <row r="3191" spans="7:7" x14ac:dyDescent="0.2">
      <c r="G3191" s="65"/>
    </row>
    <row r="3192" spans="7:7" x14ac:dyDescent="0.2">
      <c r="G3192" s="65"/>
    </row>
    <row r="3193" spans="7:7" x14ac:dyDescent="0.2">
      <c r="G3193" s="65"/>
    </row>
    <row r="3194" spans="7:7" x14ac:dyDescent="0.2">
      <c r="G3194" s="65"/>
    </row>
    <row r="3195" spans="7:7" x14ac:dyDescent="0.2">
      <c r="G3195" s="65"/>
    </row>
    <row r="3196" spans="7:7" x14ac:dyDescent="0.2">
      <c r="G3196" s="65"/>
    </row>
    <row r="3197" spans="7:7" x14ac:dyDescent="0.2">
      <c r="G3197" s="65"/>
    </row>
    <row r="3198" spans="7:7" x14ac:dyDescent="0.2">
      <c r="G3198" s="65"/>
    </row>
    <row r="3199" spans="7:7" x14ac:dyDescent="0.2">
      <c r="G3199" s="65"/>
    </row>
    <row r="3200" spans="7:7" x14ac:dyDescent="0.2">
      <c r="G3200" s="65"/>
    </row>
    <row r="3201" spans="7:7" x14ac:dyDescent="0.2">
      <c r="G3201" s="65"/>
    </row>
    <row r="3202" spans="7:7" x14ac:dyDescent="0.2">
      <c r="G3202" s="65"/>
    </row>
    <row r="3203" spans="7:7" x14ac:dyDescent="0.2">
      <c r="G3203" s="65"/>
    </row>
    <row r="3204" spans="7:7" x14ac:dyDescent="0.2">
      <c r="G3204" s="65"/>
    </row>
    <row r="3205" spans="7:7" x14ac:dyDescent="0.2">
      <c r="G3205" s="65"/>
    </row>
    <row r="3206" spans="7:7" x14ac:dyDescent="0.2">
      <c r="G3206" s="65"/>
    </row>
    <row r="3207" spans="7:7" x14ac:dyDescent="0.2">
      <c r="G3207" s="65"/>
    </row>
    <row r="3208" spans="7:7" x14ac:dyDescent="0.2">
      <c r="G3208" s="65"/>
    </row>
    <row r="3209" spans="7:7" x14ac:dyDescent="0.2">
      <c r="G3209" s="65"/>
    </row>
    <row r="3210" spans="7:7" x14ac:dyDescent="0.2">
      <c r="G3210" s="65"/>
    </row>
    <row r="3211" spans="7:7" x14ac:dyDescent="0.2">
      <c r="G3211" s="65"/>
    </row>
    <row r="3212" spans="7:7" x14ac:dyDescent="0.2">
      <c r="G3212" s="65"/>
    </row>
    <row r="3213" spans="7:7" x14ac:dyDescent="0.2">
      <c r="G3213" s="65"/>
    </row>
    <row r="3214" spans="7:7" x14ac:dyDescent="0.2">
      <c r="G3214" s="65"/>
    </row>
    <row r="3215" spans="7:7" x14ac:dyDescent="0.2">
      <c r="G3215" s="65"/>
    </row>
    <row r="3216" spans="7:7" x14ac:dyDescent="0.2">
      <c r="G3216" s="65"/>
    </row>
    <row r="3217" spans="7:7" x14ac:dyDescent="0.2">
      <c r="G3217" s="65"/>
    </row>
    <row r="3218" spans="7:7" x14ac:dyDescent="0.2">
      <c r="G3218" s="65"/>
    </row>
    <row r="3219" spans="7:7" x14ac:dyDescent="0.2">
      <c r="G3219" s="65"/>
    </row>
    <row r="3220" spans="7:7" x14ac:dyDescent="0.2">
      <c r="G3220" s="65"/>
    </row>
    <row r="3221" spans="7:7" x14ac:dyDescent="0.2">
      <c r="G3221" s="65"/>
    </row>
    <row r="3222" spans="7:7" x14ac:dyDescent="0.2">
      <c r="G3222" s="65"/>
    </row>
    <row r="3223" spans="7:7" x14ac:dyDescent="0.2">
      <c r="G3223" s="65"/>
    </row>
    <row r="3224" spans="7:7" x14ac:dyDescent="0.2">
      <c r="G3224" s="65"/>
    </row>
    <row r="3225" spans="7:7" x14ac:dyDescent="0.2">
      <c r="G3225" s="65"/>
    </row>
    <row r="3226" spans="7:7" x14ac:dyDescent="0.2">
      <c r="G3226" s="65"/>
    </row>
    <row r="3227" spans="7:7" x14ac:dyDescent="0.2">
      <c r="G3227" s="65"/>
    </row>
    <row r="3228" spans="7:7" x14ac:dyDescent="0.2">
      <c r="G3228" s="65"/>
    </row>
    <row r="3229" spans="7:7" x14ac:dyDescent="0.2">
      <c r="G3229" s="65"/>
    </row>
    <row r="3230" spans="7:7" x14ac:dyDescent="0.2">
      <c r="G3230" s="65"/>
    </row>
    <row r="3231" spans="7:7" x14ac:dyDescent="0.2">
      <c r="G3231" s="65"/>
    </row>
    <row r="3232" spans="7:7" x14ac:dyDescent="0.2">
      <c r="G3232" s="65"/>
    </row>
    <row r="3233" spans="7:7" x14ac:dyDescent="0.2">
      <c r="G3233" s="65"/>
    </row>
    <row r="3234" spans="7:7" x14ac:dyDescent="0.2">
      <c r="G3234" s="65"/>
    </row>
    <row r="3235" spans="7:7" x14ac:dyDescent="0.2">
      <c r="G3235" s="65"/>
    </row>
    <row r="3236" spans="7:7" x14ac:dyDescent="0.2">
      <c r="G3236" s="65"/>
    </row>
    <row r="3237" spans="7:7" x14ac:dyDescent="0.2">
      <c r="G3237" s="65"/>
    </row>
    <row r="3238" spans="7:7" x14ac:dyDescent="0.2">
      <c r="G3238" s="65"/>
    </row>
    <row r="3239" spans="7:7" x14ac:dyDescent="0.2">
      <c r="G3239" s="65"/>
    </row>
    <row r="3240" spans="7:7" x14ac:dyDescent="0.2">
      <c r="G3240" s="65"/>
    </row>
    <row r="3241" spans="7:7" x14ac:dyDescent="0.2">
      <c r="G3241" s="65"/>
    </row>
    <row r="3242" spans="7:7" x14ac:dyDescent="0.2">
      <c r="G3242" s="65"/>
    </row>
    <row r="3243" spans="7:7" x14ac:dyDescent="0.2">
      <c r="G3243" s="65"/>
    </row>
    <row r="3244" spans="7:7" x14ac:dyDescent="0.2">
      <c r="G3244" s="65"/>
    </row>
    <row r="3245" spans="7:7" x14ac:dyDescent="0.2">
      <c r="G3245" s="65"/>
    </row>
    <row r="3246" spans="7:7" x14ac:dyDescent="0.2">
      <c r="G3246" s="65"/>
    </row>
    <row r="3247" spans="7:7" x14ac:dyDescent="0.2">
      <c r="G3247" s="65"/>
    </row>
    <row r="3248" spans="7:7" x14ac:dyDescent="0.2">
      <c r="G3248" s="65"/>
    </row>
    <row r="3249" spans="7:7" x14ac:dyDescent="0.2">
      <c r="G3249" s="65"/>
    </row>
    <row r="3250" spans="7:7" x14ac:dyDescent="0.2">
      <c r="G3250" s="65"/>
    </row>
    <row r="3251" spans="7:7" x14ac:dyDescent="0.2">
      <c r="G3251" s="65"/>
    </row>
    <row r="3252" spans="7:7" x14ac:dyDescent="0.2">
      <c r="G3252" s="65"/>
    </row>
    <row r="3253" spans="7:7" x14ac:dyDescent="0.2">
      <c r="G3253" s="65"/>
    </row>
    <row r="3254" spans="7:7" x14ac:dyDescent="0.2">
      <c r="G3254" s="65"/>
    </row>
    <row r="3255" spans="7:7" x14ac:dyDescent="0.2">
      <c r="G3255" s="65"/>
    </row>
    <row r="3256" spans="7:7" x14ac:dyDescent="0.2">
      <c r="G3256" s="65"/>
    </row>
    <row r="3257" spans="7:7" x14ac:dyDescent="0.2">
      <c r="G3257" s="65"/>
    </row>
    <row r="3258" spans="7:7" x14ac:dyDescent="0.2">
      <c r="G3258" s="65"/>
    </row>
    <row r="3259" spans="7:7" x14ac:dyDescent="0.2">
      <c r="G3259" s="65"/>
    </row>
    <row r="3260" spans="7:7" x14ac:dyDescent="0.2">
      <c r="G3260" s="65"/>
    </row>
    <row r="3261" spans="7:7" x14ac:dyDescent="0.2">
      <c r="G3261" s="65"/>
    </row>
    <row r="3262" spans="7:7" x14ac:dyDescent="0.2">
      <c r="G3262" s="65"/>
    </row>
    <row r="3263" spans="7:7" x14ac:dyDescent="0.2">
      <c r="G3263" s="65"/>
    </row>
    <row r="3264" spans="7:7" x14ac:dyDescent="0.2">
      <c r="G3264" s="65"/>
    </row>
    <row r="3265" spans="7:7" x14ac:dyDescent="0.2">
      <c r="G3265" s="65"/>
    </row>
    <row r="3266" spans="7:7" x14ac:dyDescent="0.2">
      <c r="G3266" s="65"/>
    </row>
    <row r="3267" spans="7:7" x14ac:dyDescent="0.2">
      <c r="G3267" s="65"/>
    </row>
    <row r="3268" spans="7:7" x14ac:dyDescent="0.2">
      <c r="G3268" s="65"/>
    </row>
    <row r="3269" spans="7:7" x14ac:dyDescent="0.2">
      <c r="G3269" s="65"/>
    </row>
    <row r="3270" spans="7:7" x14ac:dyDescent="0.2">
      <c r="G3270" s="65"/>
    </row>
    <row r="3271" spans="7:7" x14ac:dyDescent="0.2">
      <c r="G3271" s="65"/>
    </row>
    <row r="3272" spans="7:7" x14ac:dyDescent="0.2">
      <c r="G3272" s="65"/>
    </row>
    <row r="3273" spans="7:7" x14ac:dyDescent="0.2">
      <c r="G3273" s="65"/>
    </row>
    <row r="3274" spans="7:7" x14ac:dyDescent="0.2">
      <c r="G3274" s="65"/>
    </row>
    <row r="3275" spans="7:7" x14ac:dyDescent="0.2">
      <c r="G3275" s="65"/>
    </row>
    <row r="3276" spans="7:7" x14ac:dyDescent="0.2">
      <c r="G3276" s="65"/>
    </row>
    <row r="3277" spans="7:7" x14ac:dyDescent="0.2">
      <c r="G3277" s="65"/>
    </row>
    <row r="3278" spans="7:7" x14ac:dyDescent="0.2">
      <c r="G3278" s="65"/>
    </row>
    <row r="3279" spans="7:7" x14ac:dyDescent="0.2">
      <c r="G3279" s="65"/>
    </row>
    <row r="3280" spans="7:7" x14ac:dyDescent="0.2">
      <c r="G3280" s="65"/>
    </row>
    <row r="3281" spans="7:7" x14ac:dyDescent="0.2">
      <c r="G3281" s="65"/>
    </row>
    <row r="3282" spans="7:7" x14ac:dyDescent="0.2">
      <c r="G3282" s="65"/>
    </row>
    <row r="3283" spans="7:7" x14ac:dyDescent="0.2">
      <c r="G3283" s="65"/>
    </row>
    <row r="3284" spans="7:7" x14ac:dyDescent="0.2">
      <c r="G3284" s="65"/>
    </row>
    <row r="3285" spans="7:7" x14ac:dyDescent="0.2">
      <c r="G3285" s="65"/>
    </row>
    <row r="3286" spans="7:7" x14ac:dyDescent="0.2">
      <c r="G3286" s="65"/>
    </row>
    <row r="3287" spans="7:7" x14ac:dyDescent="0.2">
      <c r="G3287" s="65"/>
    </row>
    <row r="3288" spans="7:7" x14ac:dyDescent="0.2">
      <c r="G3288" s="65"/>
    </row>
    <row r="3289" spans="7:7" x14ac:dyDescent="0.2">
      <c r="G3289" s="65"/>
    </row>
    <row r="3290" spans="7:7" x14ac:dyDescent="0.2">
      <c r="G3290" s="65"/>
    </row>
    <row r="3291" spans="7:7" x14ac:dyDescent="0.2">
      <c r="G3291" s="65"/>
    </row>
    <row r="3292" spans="7:7" x14ac:dyDescent="0.2">
      <c r="G3292" s="65"/>
    </row>
    <row r="3293" spans="7:7" x14ac:dyDescent="0.2">
      <c r="G3293" s="65"/>
    </row>
    <row r="3294" spans="7:7" x14ac:dyDescent="0.2">
      <c r="G3294" s="65"/>
    </row>
    <row r="3295" spans="7:7" x14ac:dyDescent="0.2">
      <c r="G3295" s="65"/>
    </row>
    <row r="3296" spans="7:7" x14ac:dyDescent="0.2">
      <c r="G3296" s="65"/>
    </row>
    <row r="3297" spans="7:7" x14ac:dyDescent="0.2">
      <c r="G3297" s="65"/>
    </row>
    <row r="3298" spans="7:7" x14ac:dyDescent="0.2">
      <c r="G3298" s="65"/>
    </row>
    <row r="3299" spans="7:7" x14ac:dyDescent="0.2">
      <c r="G3299" s="65"/>
    </row>
    <row r="3300" spans="7:7" x14ac:dyDescent="0.2">
      <c r="G3300" s="65"/>
    </row>
    <row r="3301" spans="7:7" x14ac:dyDescent="0.2">
      <c r="G3301" s="65"/>
    </row>
    <row r="3302" spans="7:7" x14ac:dyDescent="0.2">
      <c r="G3302" s="65"/>
    </row>
    <row r="3303" spans="7:7" x14ac:dyDescent="0.2">
      <c r="G3303" s="65"/>
    </row>
    <row r="3304" spans="7:7" x14ac:dyDescent="0.2">
      <c r="G3304" s="65"/>
    </row>
    <row r="3305" spans="7:7" x14ac:dyDescent="0.2">
      <c r="G3305" s="65"/>
    </row>
    <row r="3306" spans="7:7" x14ac:dyDescent="0.2">
      <c r="G3306" s="65"/>
    </row>
    <row r="3307" spans="7:7" x14ac:dyDescent="0.2">
      <c r="G3307" s="65"/>
    </row>
    <row r="3308" spans="7:7" x14ac:dyDescent="0.2">
      <c r="G3308" s="65"/>
    </row>
    <row r="3309" spans="7:7" x14ac:dyDescent="0.2">
      <c r="G3309" s="65"/>
    </row>
    <row r="3310" spans="7:7" x14ac:dyDescent="0.2">
      <c r="G3310" s="65"/>
    </row>
    <row r="3311" spans="7:7" x14ac:dyDescent="0.2">
      <c r="G3311" s="65"/>
    </row>
    <row r="3312" spans="7:7" x14ac:dyDescent="0.2">
      <c r="G3312" s="65"/>
    </row>
    <row r="3313" spans="7:7" x14ac:dyDescent="0.2">
      <c r="G3313" s="65"/>
    </row>
    <row r="3314" spans="7:7" x14ac:dyDescent="0.2">
      <c r="G3314" s="65"/>
    </row>
    <row r="3315" spans="7:7" x14ac:dyDescent="0.2">
      <c r="G3315" s="65"/>
    </row>
    <row r="3316" spans="7:7" x14ac:dyDescent="0.2">
      <c r="G3316" s="65"/>
    </row>
    <row r="3317" spans="7:7" x14ac:dyDescent="0.2">
      <c r="G3317" s="65"/>
    </row>
    <row r="3318" spans="7:7" x14ac:dyDescent="0.2">
      <c r="G3318" s="65"/>
    </row>
    <row r="3319" spans="7:7" x14ac:dyDescent="0.2">
      <c r="G3319" s="65"/>
    </row>
    <row r="3320" spans="7:7" x14ac:dyDescent="0.2">
      <c r="G3320" s="65"/>
    </row>
    <row r="3321" spans="7:7" x14ac:dyDescent="0.2">
      <c r="G3321" s="65"/>
    </row>
    <row r="3322" spans="7:7" x14ac:dyDescent="0.2">
      <c r="G3322" s="65"/>
    </row>
    <row r="3323" spans="7:7" x14ac:dyDescent="0.2">
      <c r="G3323" s="65"/>
    </row>
    <row r="3324" spans="7:7" x14ac:dyDescent="0.2">
      <c r="G3324" s="65"/>
    </row>
    <row r="3325" spans="7:7" x14ac:dyDescent="0.2">
      <c r="G3325" s="65"/>
    </row>
    <row r="3326" spans="7:7" x14ac:dyDescent="0.2">
      <c r="G3326" s="65"/>
    </row>
    <row r="3327" spans="7:7" x14ac:dyDescent="0.2">
      <c r="G3327" s="65"/>
    </row>
    <row r="3328" spans="7:7" x14ac:dyDescent="0.2">
      <c r="G3328" s="65"/>
    </row>
    <row r="3329" spans="7:7" x14ac:dyDescent="0.2">
      <c r="G3329" s="65"/>
    </row>
    <row r="3330" spans="7:7" x14ac:dyDescent="0.2">
      <c r="G3330" s="65"/>
    </row>
    <row r="3331" spans="7:7" x14ac:dyDescent="0.2">
      <c r="G3331" s="65"/>
    </row>
    <row r="3332" spans="7:7" x14ac:dyDescent="0.2">
      <c r="G3332" s="65"/>
    </row>
    <row r="3333" spans="7:7" x14ac:dyDescent="0.2">
      <c r="G3333" s="65"/>
    </row>
    <row r="3334" spans="7:7" x14ac:dyDescent="0.2">
      <c r="G3334" s="65"/>
    </row>
    <row r="3335" spans="7:7" x14ac:dyDescent="0.2">
      <c r="G3335" s="65"/>
    </row>
    <row r="3336" spans="7:7" x14ac:dyDescent="0.2">
      <c r="G3336" s="65"/>
    </row>
    <row r="3337" spans="7:7" x14ac:dyDescent="0.2">
      <c r="G3337" s="65"/>
    </row>
    <row r="3338" spans="7:7" x14ac:dyDescent="0.2">
      <c r="G3338" s="65"/>
    </row>
    <row r="3339" spans="7:7" x14ac:dyDescent="0.2">
      <c r="G3339" s="65"/>
    </row>
    <row r="3340" spans="7:7" x14ac:dyDescent="0.2">
      <c r="G3340" s="65"/>
    </row>
    <row r="3341" spans="7:7" x14ac:dyDescent="0.2">
      <c r="G3341" s="65"/>
    </row>
    <row r="3342" spans="7:7" x14ac:dyDescent="0.2">
      <c r="G3342" s="65"/>
    </row>
    <row r="3343" spans="7:7" x14ac:dyDescent="0.2">
      <c r="G3343" s="65"/>
    </row>
    <row r="3344" spans="7:7" x14ac:dyDescent="0.2">
      <c r="G3344" s="65"/>
    </row>
    <row r="3345" spans="7:7" x14ac:dyDescent="0.2">
      <c r="G3345" s="65"/>
    </row>
    <row r="3346" spans="7:7" x14ac:dyDescent="0.2">
      <c r="G3346" s="65"/>
    </row>
    <row r="3347" spans="7:7" x14ac:dyDescent="0.2">
      <c r="G3347" s="65"/>
    </row>
    <row r="3348" spans="7:7" x14ac:dyDescent="0.2">
      <c r="G3348" s="65"/>
    </row>
    <row r="3349" spans="7:7" x14ac:dyDescent="0.2">
      <c r="G3349" s="65"/>
    </row>
    <row r="3350" spans="7:7" x14ac:dyDescent="0.2">
      <c r="G3350" s="65"/>
    </row>
    <row r="3351" spans="7:7" x14ac:dyDescent="0.2">
      <c r="G3351" s="65"/>
    </row>
    <row r="3352" spans="7:7" x14ac:dyDescent="0.2">
      <c r="G3352" s="65"/>
    </row>
    <row r="3353" spans="7:7" x14ac:dyDescent="0.2">
      <c r="G3353" s="65"/>
    </row>
    <row r="3354" spans="7:7" x14ac:dyDescent="0.2">
      <c r="G3354" s="65"/>
    </row>
    <row r="3355" spans="7:7" x14ac:dyDescent="0.2">
      <c r="G3355" s="65"/>
    </row>
    <row r="3356" spans="7:7" x14ac:dyDescent="0.2">
      <c r="G3356" s="65"/>
    </row>
    <row r="3357" spans="7:7" x14ac:dyDescent="0.2">
      <c r="G3357" s="65"/>
    </row>
    <row r="3358" spans="7:7" x14ac:dyDescent="0.2">
      <c r="G3358" s="65"/>
    </row>
    <row r="3359" spans="7:7" x14ac:dyDescent="0.2">
      <c r="G3359" s="65"/>
    </row>
    <row r="3360" spans="7:7" x14ac:dyDescent="0.2">
      <c r="G3360" s="65"/>
    </row>
    <row r="3361" spans="7:7" x14ac:dyDescent="0.2">
      <c r="G3361" s="65"/>
    </row>
    <row r="3362" spans="7:7" x14ac:dyDescent="0.2">
      <c r="G3362" s="65"/>
    </row>
    <row r="3363" spans="7:7" x14ac:dyDescent="0.2">
      <c r="G3363" s="65"/>
    </row>
    <row r="3364" spans="7:7" x14ac:dyDescent="0.2">
      <c r="G3364" s="65"/>
    </row>
    <row r="3365" spans="7:7" x14ac:dyDescent="0.2">
      <c r="G3365" s="65"/>
    </row>
    <row r="3366" spans="7:7" x14ac:dyDescent="0.2">
      <c r="G3366" s="65"/>
    </row>
    <row r="3367" spans="7:7" x14ac:dyDescent="0.2">
      <c r="G3367" s="65"/>
    </row>
    <row r="3368" spans="7:7" x14ac:dyDescent="0.2">
      <c r="G3368" s="65"/>
    </row>
    <row r="3369" spans="7:7" x14ac:dyDescent="0.2">
      <c r="G3369" s="65"/>
    </row>
    <row r="3370" spans="7:7" x14ac:dyDescent="0.2">
      <c r="G3370" s="65"/>
    </row>
    <row r="3371" spans="7:7" x14ac:dyDescent="0.2">
      <c r="G3371" s="65"/>
    </row>
    <row r="3372" spans="7:7" x14ac:dyDescent="0.2">
      <c r="G3372" s="65"/>
    </row>
    <row r="3373" spans="7:7" x14ac:dyDescent="0.2">
      <c r="G3373" s="65"/>
    </row>
    <row r="3374" spans="7:7" x14ac:dyDescent="0.2">
      <c r="G3374" s="65"/>
    </row>
    <row r="3375" spans="7:7" x14ac:dyDescent="0.2">
      <c r="G3375" s="65"/>
    </row>
    <row r="3376" spans="7:7" x14ac:dyDescent="0.2">
      <c r="G3376" s="65"/>
    </row>
    <row r="3377" spans="7:7" x14ac:dyDescent="0.2">
      <c r="G3377" s="65"/>
    </row>
    <row r="3378" spans="7:7" x14ac:dyDescent="0.2">
      <c r="G3378" s="65"/>
    </row>
    <row r="3379" spans="7:7" x14ac:dyDescent="0.2">
      <c r="G3379" s="65"/>
    </row>
    <row r="3380" spans="7:7" x14ac:dyDescent="0.2">
      <c r="G3380" s="65"/>
    </row>
    <row r="3381" spans="7:7" x14ac:dyDescent="0.2">
      <c r="G3381" s="65"/>
    </row>
    <row r="3382" spans="7:7" x14ac:dyDescent="0.2">
      <c r="G3382" s="65"/>
    </row>
    <row r="3383" spans="7:7" x14ac:dyDescent="0.2">
      <c r="G3383" s="65"/>
    </row>
    <row r="3384" spans="7:7" x14ac:dyDescent="0.2">
      <c r="G3384" s="65"/>
    </row>
    <row r="3385" spans="7:7" x14ac:dyDescent="0.2">
      <c r="G3385" s="65"/>
    </row>
    <row r="3386" spans="7:7" x14ac:dyDescent="0.2">
      <c r="G3386" s="65"/>
    </row>
    <row r="3387" spans="7:7" x14ac:dyDescent="0.2">
      <c r="G3387" s="65"/>
    </row>
    <row r="3388" spans="7:7" x14ac:dyDescent="0.2">
      <c r="G3388" s="65"/>
    </row>
    <row r="3389" spans="7:7" x14ac:dyDescent="0.2">
      <c r="G3389" s="65"/>
    </row>
    <row r="3390" spans="7:7" x14ac:dyDescent="0.2">
      <c r="G3390" s="65"/>
    </row>
    <row r="3391" spans="7:7" x14ac:dyDescent="0.2">
      <c r="G3391" s="65"/>
    </row>
    <row r="3392" spans="7:7" x14ac:dyDescent="0.2">
      <c r="G3392" s="65"/>
    </row>
    <row r="3393" spans="7:7" x14ac:dyDescent="0.2">
      <c r="G3393" s="65"/>
    </row>
    <row r="3394" spans="7:7" x14ac:dyDescent="0.2">
      <c r="G3394" s="65"/>
    </row>
    <row r="3395" spans="7:7" x14ac:dyDescent="0.2">
      <c r="G3395" s="65"/>
    </row>
    <row r="3396" spans="7:7" x14ac:dyDescent="0.2">
      <c r="G3396" s="65"/>
    </row>
    <row r="3397" spans="7:7" x14ac:dyDescent="0.2">
      <c r="G3397" s="65"/>
    </row>
    <row r="3398" spans="7:7" x14ac:dyDescent="0.2">
      <c r="G3398" s="65"/>
    </row>
    <row r="3399" spans="7:7" x14ac:dyDescent="0.2">
      <c r="G3399" s="65"/>
    </row>
    <row r="3400" spans="7:7" x14ac:dyDescent="0.2">
      <c r="G3400" s="65"/>
    </row>
    <row r="3401" spans="7:7" x14ac:dyDescent="0.2">
      <c r="G3401" s="65"/>
    </row>
    <row r="3402" spans="7:7" x14ac:dyDescent="0.2">
      <c r="G3402" s="65"/>
    </row>
    <row r="3403" spans="7:7" x14ac:dyDescent="0.2">
      <c r="G3403" s="65"/>
    </row>
    <row r="3404" spans="7:7" x14ac:dyDescent="0.2">
      <c r="G3404" s="65"/>
    </row>
    <row r="3405" spans="7:7" x14ac:dyDescent="0.2">
      <c r="G3405" s="65"/>
    </row>
    <row r="3406" spans="7:7" x14ac:dyDescent="0.2">
      <c r="G3406" s="65"/>
    </row>
    <row r="3407" spans="7:7" x14ac:dyDescent="0.2">
      <c r="G3407" s="65"/>
    </row>
    <row r="3408" spans="7:7" x14ac:dyDescent="0.2">
      <c r="G3408" s="65"/>
    </row>
    <row r="3409" spans="7:7" x14ac:dyDescent="0.2">
      <c r="G3409" s="65"/>
    </row>
    <row r="3410" spans="7:7" x14ac:dyDescent="0.2">
      <c r="G3410" s="65"/>
    </row>
    <row r="3411" spans="7:7" x14ac:dyDescent="0.2">
      <c r="G3411" s="65"/>
    </row>
    <row r="3412" spans="7:7" x14ac:dyDescent="0.2">
      <c r="G3412" s="65"/>
    </row>
    <row r="3413" spans="7:7" x14ac:dyDescent="0.2">
      <c r="G3413" s="65"/>
    </row>
    <row r="3414" spans="7:7" x14ac:dyDescent="0.2">
      <c r="G3414" s="65"/>
    </row>
    <row r="3415" spans="7:7" x14ac:dyDescent="0.2">
      <c r="G3415" s="65"/>
    </row>
    <row r="3416" spans="7:7" x14ac:dyDescent="0.2">
      <c r="G3416" s="65"/>
    </row>
    <row r="3417" spans="7:7" x14ac:dyDescent="0.2">
      <c r="G3417" s="65"/>
    </row>
    <row r="3418" spans="7:7" x14ac:dyDescent="0.2">
      <c r="G3418" s="65"/>
    </row>
    <row r="3419" spans="7:7" x14ac:dyDescent="0.2">
      <c r="G3419" s="65"/>
    </row>
    <row r="3420" spans="7:7" x14ac:dyDescent="0.2">
      <c r="G3420" s="65"/>
    </row>
    <row r="3421" spans="7:7" x14ac:dyDescent="0.2">
      <c r="G3421" s="65"/>
    </row>
    <row r="3422" spans="7:7" x14ac:dyDescent="0.2">
      <c r="G3422" s="65"/>
    </row>
    <row r="3423" spans="7:7" x14ac:dyDescent="0.2">
      <c r="G3423" s="65"/>
    </row>
    <row r="3424" spans="7:7" x14ac:dyDescent="0.2">
      <c r="G3424" s="65"/>
    </row>
    <row r="3425" spans="7:7" x14ac:dyDescent="0.2">
      <c r="G3425" s="65"/>
    </row>
    <row r="3426" spans="7:7" x14ac:dyDescent="0.2">
      <c r="G3426" s="65"/>
    </row>
    <row r="3427" spans="7:7" x14ac:dyDescent="0.2">
      <c r="G3427" s="65"/>
    </row>
    <row r="3428" spans="7:7" x14ac:dyDescent="0.2">
      <c r="G3428" s="65"/>
    </row>
    <row r="3429" spans="7:7" x14ac:dyDescent="0.2">
      <c r="G3429" s="65"/>
    </row>
    <row r="3430" spans="7:7" x14ac:dyDescent="0.2">
      <c r="G3430" s="65"/>
    </row>
    <row r="3431" spans="7:7" x14ac:dyDescent="0.2">
      <c r="G3431" s="65"/>
    </row>
    <row r="3432" spans="7:7" x14ac:dyDescent="0.2">
      <c r="G3432" s="65"/>
    </row>
    <row r="3433" spans="7:7" x14ac:dyDescent="0.2">
      <c r="G3433" s="65"/>
    </row>
    <row r="3434" spans="7:7" x14ac:dyDescent="0.2">
      <c r="G3434" s="65"/>
    </row>
    <row r="3435" spans="7:7" x14ac:dyDescent="0.2">
      <c r="G3435" s="65"/>
    </row>
    <row r="3436" spans="7:7" x14ac:dyDescent="0.2">
      <c r="G3436" s="65"/>
    </row>
    <row r="3437" spans="7:7" x14ac:dyDescent="0.2">
      <c r="G3437" s="65"/>
    </row>
    <row r="3438" spans="7:7" x14ac:dyDescent="0.2">
      <c r="G3438" s="65"/>
    </row>
    <row r="3439" spans="7:7" x14ac:dyDescent="0.2">
      <c r="G3439" s="65"/>
    </row>
    <row r="3440" spans="7:7" x14ac:dyDescent="0.2">
      <c r="G3440" s="65"/>
    </row>
    <row r="3441" spans="7:7" x14ac:dyDescent="0.2">
      <c r="G3441" s="65"/>
    </row>
    <row r="3442" spans="7:7" x14ac:dyDescent="0.2">
      <c r="G3442" s="65"/>
    </row>
    <row r="3443" spans="7:7" x14ac:dyDescent="0.2">
      <c r="G3443" s="65"/>
    </row>
    <row r="3444" spans="7:7" x14ac:dyDescent="0.2">
      <c r="G3444" s="65"/>
    </row>
    <row r="3445" spans="7:7" x14ac:dyDescent="0.2">
      <c r="G3445" s="65"/>
    </row>
    <row r="3446" spans="7:7" x14ac:dyDescent="0.2">
      <c r="G3446" s="65"/>
    </row>
    <row r="3447" spans="7:7" x14ac:dyDescent="0.2">
      <c r="G3447" s="65"/>
    </row>
    <row r="3448" spans="7:7" x14ac:dyDescent="0.2">
      <c r="G3448" s="65"/>
    </row>
    <row r="3449" spans="7:7" x14ac:dyDescent="0.2">
      <c r="G3449" s="65"/>
    </row>
    <row r="3450" spans="7:7" x14ac:dyDescent="0.2">
      <c r="G3450" s="65"/>
    </row>
    <row r="3451" spans="7:7" x14ac:dyDescent="0.2">
      <c r="G3451" s="65"/>
    </row>
    <row r="3452" spans="7:7" x14ac:dyDescent="0.2">
      <c r="G3452" s="65"/>
    </row>
    <row r="3453" spans="7:7" x14ac:dyDescent="0.2">
      <c r="G3453" s="65"/>
    </row>
    <row r="3454" spans="7:7" x14ac:dyDescent="0.2">
      <c r="G3454" s="65"/>
    </row>
    <row r="3455" spans="7:7" x14ac:dyDescent="0.2">
      <c r="G3455" s="65"/>
    </row>
    <row r="3456" spans="7:7" x14ac:dyDescent="0.2">
      <c r="G3456" s="65"/>
    </row>
    <row r="3457" spans="7:7" x14ac:dyDescent="0.2">
      <c r="G3457" s="65"/>
    </row>
    <row r="3458" spans="7:7" x14ac:dyDescent="0.2">
      <c r="G3458" s="65"/>
    </row>
    <row r="3459" spans="7:7" x14ac:dyDescent="0.2">
      <c r="G3459" s="65"/>
    </row>
    <row r="3460" spans="7:7" x14ac:dyDescent="0.2">
      <c r="G3460" s="65"/>
    </row>
    <row r="3461" spans="7:7" x14ac:dyDescent="0.2">
      <c r="G3461" s="65"/>
    </row>
    <row r="3462" spans="7:7" x14ac:dyDescent="0.2">
      <c r="G3462" s="65"/>
    </row>
    <row r="3463" spans="7:7" x14ac:dyDescent="0.2">
      <c r="G3463" s="65"/>
    </row>
    <row r="3464" spans="7:7" x14ac:dyDescent="0.2">
      <c r="G3464" s="65"/>
    </row>
    <row r="3465" spans="7:7" x14ac:dyDescent="0.2">
      <c r="G3465" s="65"/>
    </row>
    <row r="3466" spans="7:7" x14ac:dyDescent="0.2">
      <c r="G3466" s="65"/>
    </row>
    <row r="3467" spans="7:7" x14ac:dyDescent="0.2">
      <c r="G3467" s="65"/>
    </row>
    <row r="3468" spans="7:7" x14ac:dyDescent="0.2">
      <c r="G3468" s="65"/>
    </row>
    <row r="3469" spans="7:7" x14ac:dyDescent="0.2">
      <c r="G3469" s="65"/>
    </row>
    <row r="3470" spans="7:7" x14ac:dyDescent="0.2">
      <c r="G3470" s="65"/>
    </row>
    <row r="3471" spans="7:7" x14ac:dyDescent="0.2">
      <c r="G3471" s="65"/>
    </row>
    <row r="3472" spans="7:7" x14ac:dyDescent="0.2">
      <c r="G3472" s="65"/>
    </row>
    <row r="3473" spans="7:7" x14ac:dyDescent="0.2">
      <c r="G3473" s="65"/>
    </row>
    <row r="3474" spans="7:7" x14ac:dyDescent="0.2">
      <c r="G3474" s="65"/>
    </row>
    <row r="3475" spans="7:7" x14ac:dyDescent="0.2">
      <c r="G3475" s="65"/>
    </row>
    <row r="3476" spans="7:7" x14ac:dyDescent="0.2">
      <c r="G3476" s="65"/>
    </row>
    <row r="3477" spans="7:7" x14ac:dyDescent="0.2">
      <c r="G3477" s="65"/>
    </row>
    <row r="3478" spans="7:7" x14ac:dyDescent="0.2">
      <c r="G3478" s="65"/>
    </row>
    <row r="3479" spans="7:7" x14ac:dyDescent="0.2">
      <c r="G3479" s="65"/>
    </row>
    <row r="3480" spans="7:7" x14ac:dyDescent="0.2">
      <c r="G3480" s="65"/>
    </row>
    <row r="3481" spans="7:7" x14ac:dyDescent="0.2">
      <c r="G3481" s="65"/>
    </row>
    <row r="3482" spans="7:7" x14ac:dyDescent="0.2">
      <c r="G3482" s="65"/>
    </row>
    <row r="3483" spans="7:7" x14ac:dyDescent="0.2">
      <c r="G3483" s="65"/>
    </row>
    <row r="3484" spans="7:7" x14ac:dyDescent="0.2">
      <c r="G3484" s="65"/>
    </row>
    <row r="3485" spans="7:7" x14ac:dyDescent="0.2">
      <c r="G3485" s="65"/>
    </row>
    <row r="3486" spans="7:7" x14ac:dyDescent="0.2">
      <c r="G3486" s="65"/>
    </row>
    <row r="3487" spans="7:7" x14ac:dyDescent="0.2">
      <c r="G3487" s="65"/>
    </row>
    <row r="3488" spans="7:7" x14ac:dyDescent="0.2">
      <c r="G3488" s="65"/>
    </row>
    <row r="3489" spans="7:7" x14ac:dyDescent="0.2">
      <c r="G3489" s="65"/>
    </row>
    <row r="3490" spans="7:7" x14ac:dyDescent="0.2">
      <c r="G3490" s="65"/>
    </row>
    <row r="3491" spans="7:7" x14ac:dyDescent="0.2">
      <c r="G3491" s="65"/>
    </row>
    <row r="3492" spans="7:7" x14ac:dyDescent="0.2">
      <c r="G3492" s="65"/>
    </row>
    <row r="3493" spans="7:7" x14ac:dyDescent="0.2">
      <c r="G3493" s="65"/>
    </row>
    <row r="3494" spans="7:7" x14ac:dyDescent="0.2">
      <c r="G3494" s="65"/>
    </row>
    <row r="3495" spans="7:7" x14ac:dyDescent="0.2">
      <c r="G3495" s="65"/>
    </row>
    <row r="3496" spans="7:7" x14ac:dyDescent="0.2">
      <c r="G3496" s="65"/>
    </row>
    <row r="3497" spans="7:7" x14ac:dyDescent="0.2">
      <c r="G3497" s="65"/>
    </row>
    <row r="3498" spans="7:7" x14ac:dyDescent="0.2">
      <c r="G3498" s="65"/>
    </row>
    <row r="3499" spans="7:7" x14ac:dyDescent="0.2">
      <c r="G3499" s="65"/>
    </row>
    <row r="3500" spans="7:7" x14ac:dyDescent="0.2">
      <c r="G3500" s="65"/>
    </row>
    <row r="3501" spans="7:7" x14ac:dyDescent="0.2">
      <c r="G3501" s="65"/>
    </row>
    <row r="3502" spans="7:7" x14ac:dyDescent="0.2">
      <c r="G3502" s="65"/>
    </row>
    <row r="3503" spans="7:7" x14ac:dyDescent="0.2">
      <c r="G3503" s="65"/>
    </row>
    <row r="3504" spans="7:7" x14ac:dyDescent="0.2">
      <c r="G3504" s="65"/>
    </row>
    <row r="3505" spans="7:7" x14ac:dyDescent="0.2">
      <c r="G3505" s="65"/>
    </row>
    <row r="3506" spans="7:7" x14ac:dyDescent="0.2">
      <c r="G3506" s="65"/>
    </row>
    <row r="3507" spans="7:7" x14ac:dyDescent="0.2">
      <c r="G3507" s="65"/>
    </row>
    <row r="3508" spans="7:7" x14ac:dyDescent="0.2">
      <c r="G3508" s="65"/>
    </row>
    <row r="3509" spans="7:7" x14ac:dyDescent="0.2">
      <c r="G3509" s="65"/>
    </row>
    <row r="3510" spans="7:7" x14ac:dyDescent="0.2">
      <c r="G3510" s="65"/>
    </row>
    <row r="3511" spans="7:7" x14ac:dyDescent="0.2">
      <c r="G3511" s="65"/>
    </row>
    <row r="3512" spans="7:7" x14ac:dyDescent="0.2">
      <c r="G3512" s="65"/>
    </row>
    <row r="3513" spans="7:7" x14ac:dyDescent="0.2">
      <c r="G3513" s="65"/>
    </row>
    <row r="3514" spans="7:7" x14ac:dyDescent="0.2">
      <c r="G3514" s="65"/>
    </row>
    <row r="3515" spans="7:7" x14ac:dyDescent="0.2">
      <c r="G3515" s="65"/>
    </row>
    <row r="3516" spans="7:7" x14ac:dyDescent="0.2">
      <c r="G3516" s="65"/>
    </row>
    <row r="3517" spans="7:7" x14ac:dyDescent="0.2">
      <c r="G3517" s="65"/>
    </row>
    <row r="3518" spans="7:7" x14ac:dyDescent="0.2">
      <c r="G3518" s="65"/>
    </row>
    <row r="3519" spans="7:7" x14ac:dyDescent="0.2">
      <c r="G3519" s="65"/>
    </row>
    <row r="3520" spans="7:7" x14ac:dyDescent="0.2">
      <c r="G3520" s="65"/>
    </row>
    <row r="3521" spans="7:7" x14ac:dyDescent="0.2">
      <c r="G3521" s="65"/>
    </row>
    <row r="3522" spans="7:7" x14ac:dyDescent="0.2">
      <c r="G3522" s="65"/>
    </row>
    <row r="3523" spans="7:7" x14ac:dyDescent="0.2">
      <c r="G3523" s="65"/>
    </row>
    <row r="3524" spans="7:7" x14ac:dyDescent="0.2">
      <c r="G3524" s="65"/>
    </row>
    <row r="3525" spans="7:7" x14ac:dyDescent="0.2">
      <c r="G3525" s="65"/>
    </row>
    <row r="3526" spans="7:7" x14ac:dyDescent="0.2">
      <c r="G3526" s="65"/>
    </row>
    <row r="3527" spans="7:7" x14ac:dyDescent="0.2">
      <c r="G3527" s="65"/>
    </row>
    <row r="3528" spans="7:7" x14ac:dyDescent="0.2">
      <c r="G3528" s="65"/>
    </row>
    <row r="3529" spans="7:7" x14ac:dyDescent="0.2">
      <c r="G3529" s="65"/>
    </row>
    <row r="3530" spans="7:7" x14ac:dyDescent="0.2">
      <c r="G3530" s="65"/>
    </row>
    <row r="3531" spans="7:7" x14ac:dyDescent="0.2">
      <c r="G3531" s="65"/>
    </row>
    <row r="3532" spans="7:7" x14ac:dyDescent="0.2">
      <c r="G3532" s="65"/>
    </row>
    <row r="3533" spans="7:7" x14ac:dyDescent="0.2">
      <c r="G3533" s="65"/>
    </row>
    <row r="3534" spans="7:7" x14ac:dyDescent="0.2">
      <c r="G3534" s="65"/>
    </row>
    <row r="3535" spans="7:7" x14ac:dyDescent="0.2">
      <c r="G3535" s="65"/>
    </row>
    <row r="3536" spans="7:7" x14ac:dyDescent="0.2">
      <c r="G3536" s="65"/>
    </row>
    <row r="3537" spans="7:7" x14ac:dyDescent="0.2">
      <c r="G3537" s="65"/>
    </row>
    <row r="3538" spans="7:7" x14ac:dyDescent="0.2">
      <c r="G3538" s="65"/>
    </row>
    <row r="3539" spans="7:7" x14ac:dyDescent="0.2">
      <c r="G3539" s="65"/>
    </row>
    <row r="3540" spans="7:7" x14ac:dyDescent="0.2">
      <c r="G3540" s="65"/>
    </row>
    <row r="3541" spans="7:7" x14ac:dyDescent="0.2">
      <c r="G3541" s="65"/>
    </row>
    <row r="3542" spans="7:7" x14ac:dyDescent="0.2">
      <c r="G3542" s="65"/>
    </row>
    <row r="3543" spans="7:7" x14ac:dyDescent="0.2">
      <c r="G3543" s="65"/>
    </row>
    <row r="3544" spans="7:7" x14ac:dyDescent="0.2">
      <c r="G3544" s="65"/>
    </row>
    <row r="3545" spans="7:7" x14ac:dyDescent="0.2">
      <c r="G3545" s="65"/>
    </row>
    <row r="3546" spans="7:7" x14ac:dyDescent="0.2">
      <c r="G3546" s="65"/>
    </row>
    <row r="3547" spans="7:7" x14ac:dyDescent="0.2">
      <c r="G3547" s="65"/>
    </row>
    <row r="3548" spans="7:7" x14ac:dyDescent="0.2">
      <c r="G3548" s="65"/>
    </row>
    <row r="3549" spans="7:7" x14ac:dyDescent="0.2">
      <c r="G3549" s="65"/>
    </row>
    <row r="3550" spans="7:7" x14ac:dyDescent="0.2">
      <c r="G3550" s="65"/>
    </row>
    <row r="3551" spans="7:7" x14ac:dyDescent="0.2">
      <c r="G3551" s="65"/>
    </row>
    <row r="3552" spans="7:7" x14ac:dyDescent="0.2">
      <c r="G3552" s="65"/>
    </row>
    <row r="3553" spans="7:7" x14ac:dyDescent="0.2">
      <c r="G3553" s="65"/>
    </row>
    <row r="3554" spans="7:7" x14ac:dyDescent="0.2">
      <c r="G3554" s="65"/>
    </row>
    <row r="3555" spans="7:7" x14ac:dyDescent="0.2">
      <c r="G3555" s="65"/>
    </row>
    <row r="3556" spans="7:7" x14ac:dyDescent="0.2">
      <c r="G3556" s="65"/>
    </row>
    <row r="3557" spans="7:7" x14ac:dyDescent="0.2">
      <c r="G3557" s="65"/>
    </row>
    <row r="3558" spans="7:7" x14ac:dyDescent="0.2">
      <c r="G3558" s="65"/>
    </row>
    <row r="3559" spans="7:7" x14ac:dyDescent="0.2">
      <c r="G3559" s="65"/>
    </row>
    <row r="3560" spans="7:7" x14ac:dyDescent="0.2">
      <c r="G3560" s="65"/>
    </row>
    <row r="3561" spans="7:7" x14ac:dyDescent="0.2">
      <c r="G3561" s="65"/>
    </row>
    <row r="3562" spans="7:7" x14ac:dyDescent="0.2">
      <c r="G3562" s="65"/>
    </row>
    <row r="3563" spans="7:7" x14ac:dyDescent="0.2">
      <c r="G3563" s="65"/>
    </row>
    <row r="3564" spans="7:7" x14ac:dyDescent="0.2">
      <c r="G3564" s="65"/>
    </row>
    <row r="3565" spans="7:7" x14ac:dyDescent="0.2">
      <c r="G3565" s="65"/>
    </row>
    <row r="3566" spans="7:7" x14ac:dyDescent="0.2">
      <c r="G3566" s="65"/>
    </row>
    <row r="3567" spans="7:7" x14ac:dyDescent="0.2">
      <c r="G3567" s="65"/>
    </row>
    <row r="3568" spans="7:7" x14ac:dyDescent="0.2">
      <c r="G3568" s="65"/>
    </row>
    <row r="3569" spans="7:7" x14ac:dyDescent="0.2">
      <c r="G3569" s="65"/>
    </row>
    <row r="3570" spans="7:7" x14ac:dyDescent="0.2">
      <c r="G3570" s="65"/>
    </row>
    <row r="3571" spans="7:7" x14ac:dyDescent="0.2">
      <c r="G3571" s="65"/>
    </row>
    <row r="3572" spans="7:7" x14ac:dyDescent="0.2">
      <c r="G3572" s="65"/>
    </row>
    <row r="3573" spans="7:7" x14ac:dyDescent="0.2">
      <c r="G3573" s="65"/>
    </row>
    <row r="3574" spans="7:7" x14ac:dyDescent="0.2">
      <c r="G3574" s="65"/>
    </row>
    <row r="3575" spans="7:7" x14ac:dyDescent="0.2">
      <c r="G3575" s="65"/>
    </row>
    <row r="3576" spans="7:7" x14ac:dyDescent="0.2">
      <c r="G3576" s="65"/>
    </row>
    <row r="3577" spans="7:7" x14ac:dyDescent="0.2">
      <c r="G3577" s="65"/>
    </row>
    <row r="3578" spans="7:7" x14ac:dyDescent="0.2">
      <c r="G3578" s="65"/>
    </row>
    <row r="3579" spans="7:7" x14ac:dyDescent="0.2">
      <c r="G3579" s="65"/>
    </row>
    <row r="3580" spans="7:7" x14ac:dyDescent="0.2">
      <c r="G3580" s="65"/>
    </row>
    <row r="3581" spans="7:7" x14ac:dyDescent="0.2">
      <c r="G3581" s="65"/>
    </row>
    <row r="3582" spans="7:7" x14ac:dyDescent="0.2">
      <c r="G3582" s="65"/>
    </row>
    <row r="3583" spans="7:7" x14ac:dyDescent="0.2">
      <c r="G3583" s="65"/>
    </row>
    <row r="3584" spans="7:7" x14ac:dyDescent="0.2">
      <c r="G3584" s="65"/>
    </row>
    <row r="3585" spans="7:7" x14ac:dyDescent="0.2">
      <c r="G3585" s="65"/>
    </row>
    <row r="3586" spans="7:7" x14ac:dyDescent="0.2">
      <c r="G3586" s="65"/>
    </row>
    <row r="3587" spans="7:7" x14ac:dyDescent="0.2">
      <c r="G3587" s="65"/>
    </row>
    <row r="3588" spans="7:7" x14ac:dyDescent="0.2">
      <c r="G3588" s="65"/>
    </row>
    <row r="3589" spans="7:7" x14ac:dyDescent="0.2">
      <c r="G3589" s="65"/>
    </row>
    <row r="3590" spans="7:7" x14ac:dyDescent="0.2">
      <c r="G3590" s="65"/>
    </row>
    <row r="3591" spans="7:7" x14ac:dyDescent="0.2">
      <c r="G3591" s="65"/>
    </row>
    <row r="3592" spans="7:7" x14ac:dyDescent="0.2">
      <c r="G3592" s="65"/>
    </row>
    <row r="3593" spans="7:7" x14ac:dyDescent="0.2">
      <c r="G3593" s="65"/>
    </row>
    <row r="3594" spans="7:7" x14ac:dyDescent="0.2">
      <c r="G3594" s="65"/>
    </row>
    <row r="3595" spans="7:7" x14ac:dyDescent="0.2">
      <c r="G3595" s="65"/>
    </row>
    <row r="3596" spans="7:7" x14ac:dyDescent="0.2">
      <c r="G3596" s="65"/>
    </row>
    <row r="3597" spans="7:7" x14ac:dyDescent="0.2">
      <c r="G3597" s="65"/>
    </row>
    <row r="3598" spans="7:7" x14ac:dyDescent="0.2">
      <c r="G3598" s="65"/>
    </row>
    <row r="3599" spans="7:7" x14ac:dyDescent="0.2">
      <c r="G3599" s="65"/>
    </row>
    <row r="3600" spans="7:7" x14ac:dyDescent="0.2">
      <c r="G3600" s="65"/>
    </row>
    <row r="3601" spans="7:7" x14ac:dyDescent="0.2">
      <c r="G3601" s="65"/>
    </row>
    <row r="3602" spans="7:7" x14ac:dyDescent="0.2">
      <c r="G3602" s="65"/>
    </row>
    <row r="3603" spans="7:7" x14ac:dyDescent="0.2">
      <c r="G3603" s="65"/>
    </row>
    <row r="3604" spans="7:7" x14ac:dyDescent="0.2">
      <c r="G3604" s="65"/>
    </row>
    <row r="3605" spans="7:7" x14ac:dyDescent="0.2">
      <c r="G3605" s="65"/>
    </row>
    <row r="3606" spans="7:7" x14ac:dyDescent="0.2">
      <c r="G3606" s="65"/>
    </row>
    <row r="3607" spans="7:7" x14ac:dyDescent="0.2">
      <c r="G3607" s="65"/>
    </row>
    <row r="3608" spans="7:7" x14ac:dyDescent="0.2">
      <c r="G3608" s="65"/>
    </row>
    <row r="3609" spans="7:7" x14ac:dyDescent="0.2">
      <c r="G3609" s="65"/>
    </row>
    <row r="3610" spans="7:7" x14ac:dyDescent="0.2">
      <c r="G3610" s="65"/>
    </row>
    <row r="3611" spans="7:7" x14ac:dyDescent="0.2">
      <c r="G3611" s="65"/>
    </row>
    <row r="3612" spans="7:7" x14ac:dyDescent="0.2">
      <c r="G3612" s="65"/>
    </row>
    <row r="3613" spans="7:7" x14ac:dyDescent="0.2">
      <c r="G3613" s="65"/>
    </row>
    <row r="3614" spans="7:7" x14ac:dyDescent="0.2">
      <c r="G3614" s="65"/>
    </row>
    <row r="3615" spans="7:7" x14ac:dyDescent="0.2">
      <c r="G3615" s="65"/>
    </row>
    <row r="3616" spans="7:7" x14ac:dyDescent="0.2">
      <c r="G3616" s="65"/>
    </row>
    <row r="3617" spans="7:7" x14ac:dyDescent="0.2">
      <c r="G3617" s="65"/>
    </row>
    <row r="3618" spans="7:7" x14ac:dyDescent="0.2">
      <c r="G3618" s="65"/>
    </row>
    <row r="3619" spans="7:7" x14ac:dyDescent="0.2">
      <c r="G3619" s="65"/>
    </row>
    <row r="3620" spans="7:7" x14ac:dyDescent="0.2">
      <c r="G3620" s="65"/>
    </row>
    <row r="3621" spans="7:7" x14ac:dyDescent="0.2">
      <c r="G3621" s="65"/>
    </row>
    <row r="3622" spans="7:7" x14ac:dyDescent="0.2">
      <c r="G3622" s="65"/>
    </row>
    <row r="3623" spans="7:7" x14ac:dyDescent="0.2">
      <c r="G3623" s="65"/>
    </row>
    <row r="3624" spans="7:7" x14ac:dyDescent="0.2">
      <c r="G3624" s="65"/>
    </row>
    <row r="3625" spans="7:7" x14ac:dyDescent="0.2">
      <c r="G3625" s="65"/>
    </row>
    <row r="3626" spans="7:7" x14ac:dyDescent="0.2">
      <c r="G3626" s="65"/>
    </row>
    <row r="3627" spans="7:7" x14ac:dyDescent="0.2">
      <c r="G3627" s="65"/>
    </row>
    <row r="3628" spans="7:7" x14ac:dyDescent="0.2">
      <c r="G3628" s="65"/>
    </row>
    <row r="3629" spans="7:7" x14ac:dyDescent="0.2">
      <c r="G3629" s="65"/>
    </row>
    <row r="3630" spans="7:7" x14ac:dyDescent="0.2">
      <c r="G3630" s="65"/>
    </row>
    <row r="3631" spans="7:7" x14ac:dyDescent="0.2">
      <c r="G3631" s="65"/>
    </row>
    <row r="3632" spans="7:7" x14ac:dyDescent="0.2">
      <c r="G3632" s="65"/>
    </row>
    <row r="3633" spans="7:7" x14ac:dyDescent="0.2">
      <c r="G3633" s="65"/>
    </row>
    <row r="3634" spans="7:7" x14ac:dyDescent="0.2">
      <c r="G3634" s="65"/>
    </row>
    <row r="3635" spans="7:7" x14ac:dyDescent="0.2">
      <c r="G3635" s="65"/>
    </row>
    <row r="3636" spans="7:7" x14ac:dyDescent="0.2">
      <c r="G3636" s="65"/>
    </row>
    <row r="3637" spans="7:7" x14ac:dyDescent="0.2">
      <c r="G3637" s="65"/>
    </row>
    <row r="3638" spans="7:7" x14ac:dyDescent="0.2">
      <c r="G3638" s="65"/>
    </row>
    <row r="3639" spans="7:7" x14ac:dyDescent="0.2">
      <c r="G3639" s="65"/>
    </row>
    <row r="3640" spans="7:7" x14ac:dyDescent="0.2">
      <c r="G3640" s="65"/>
    </row>
    <row r="3641" spans="7:7" x14ac:dyDescent="0.2">
      <c r="G3641" s="65"/>
    </row>
    <row r="3642" spans="7:7" x14ac:dyDescent="0.2">
      <c r="G3642" s="65"/>
    </row>
    <row r="3643" spans="7:7" x14ac:dyDescent="0.2">
      <c r="G3643" s="65"/>
    </row>
    <row r="3644" spans="7:7" x14ac:dyDescent="0.2">
      <c r="G3644" s="65"/>
    </row>
    <row r="3645" spans="7:7" x14ac:dyDescent="0.2">
      <c r="G3645" s="65"/>
    </row>
    <row r="3646" spans="7:7" x14ac:dyDescent="0.2">
      <c r="G3646" s="65"/>
    </row>
    <row r="3647" spans="7:7" x14ac:dyDescent="0.2">
      <c r="G3647" s="65"/>
    </row>
    <row r="3648" spans="7:7" x14ac:dyDescent="0.2">
      <c r="G3648" s="65"/>
    </row>
    <row r="3649" spans="7:7" x14ac:dyDescent="0.2">
      <c r="G3649" s="65"/>
    </row>
    <row r="3650" spans="7:7" x14ac:dyDescent="0.2">
      <c r="G3650" s="65"/>
    </row>
    <row r="3651" spans="7:7" x14ac:dyDescent="0.2">
      <c r="G3651" s="65"/>
    </row>
    <row r="3652" spans="7:7" x14ac:dyDescent="0.2">
      <c r="G3652" s="65"/>
    </row>
    <row r="3653" spans="7:7" x14ac:dyDescent="0.2">
      <c r="G3653" s="65"/>
    </row>
    <row r="3654" spans="7:7" x14ac:dyDescent="0.2">
      <c r="G3654" s="65"/>
    </row>
    <row r="3655" spans="7:7" x14ac:dyDescent="0.2">
      <c r="G3655" s="65"/>
    </row>
    <row r="3656" spans="7:7" x14ac:dyDescent="0.2">
      <c r="G3656" s="65"/>
    </row>
    <row r="3657" spans="7:7" x14ac:dyDescent="0.2">
      <c r="G3657" s="65"/>
    </row>
    <row r="3658" spans="7:7" x14ac:dyDescent="0.2">
      <c r="G3658" s="65"/>
    </row>
    <row r="3659" spans="7:7" x14ac:dyDescent="0.2">
      <c r="G3659" s="65"/>
    </row>
    <row r="3660" spans="7:7" x14ac:dyDescent="0.2">
      <c r="G3660" s="65"/>
    </row>
    <row r="3661" spans="7:7" x14ac:dyDescent="0.2">
      <c r="G3661" s="65"/>
    </row>
    <row r="3662" spans="7:7" x14ac:dyDescent="0.2">
      <c r="G3662" s="65"/>
    </row>
    <row r="3663" spans="7:7" x14ac:dyDescent="0.2">
      <c r="G3663" s="65"/>
    </row>
    <row r="3664" spans="7:7" x14ac:dyDescent="0.2">
      <c r="G3664" s="65"/>
    </row>
    <row r="3665" spans="7:7" x14ac:dyDescent="0.2">
      <c r="G3665" s="65"/>
    </row>
    <row r="3666" spans="7:7" x14ac:dyDescent="0.2">
      <c r="G3666" s="65"/>
    </row>
    <row r="3667" spans="7:7" x14ac:dyDescent="0.2">
      <c r="G3667" s="65"/>
    </row>
    <row r="3668" spans="7:7" x14ac:dyDescent="0.2">
      <c r="G3668" s="65"/>
    </row>
    <row r="3669" spans="7:7" x14ac:dyDescent="0.2">
      <c r="G3669" s="65"/>
    </row>
    <row r="3670" spans="7:7" x14ac:dyDescent="0.2">
      <c r="G3670" s="65"/>
    </row>
    <row r="3671" spans="7:7" x14ac:dyDescent="0.2">
      <c r="G3671" s="65"/>
    </row>
    <row r="3672" spans="7:7" x14ac:dyDescent="0.2">
      <c r="G3672" s="65"/>
    </row>
    <row r="3673" spans="7:7" x14ac:dyDescent="0.2">
      <c r="G3673" s="65"/>
    </row>
    <row r="3674" spans="7:7" x14ac:dyDescent="0.2">
      <c r="G3674" s="65"/>
    </row>
    <row r="3675" spans="7:7" x14ac:dyDescent="0.2">
      <c r="G3675" s="65"/>
    </row>
    <row r="3676" spans="7:7" x14ac:dyDescent="0.2">
      <c r="G3676" s="65"/>
    </row>
    <row r="3677" spans="7:7" x14ac:dyDescent="0.2">
      <c r="G3677" s="65"/>
    </row>
    <row r="3678" spans="7:7" x14ac:dyDescent="0.2">
      <c r="G3678" s="65"/>
    </row>
    <row r="3679" spans="7:7" x14ac:dyDescent="0.2">
      <c r="G3679" s="65"/>
    </row>
    <row r="3680" spans="7:7" x14ac:dyDescent="0.2">
      <c r="G3680" s="65"/>
    </row>
    <row r="3681" spans="7:7" x14ac:dyDescent="0.2">
      <c r="G3681" s="65"/>
    </row>
    <row r="3682" spans="7:7" x14ac:dyDescent="0.2">
      <c r="G3682" s="65"/>
    </row>
    <row r="3683" spans="7:7" x14ac:dyDescent="0.2">
      <c r="G3683" s="65"/>
    </row>
    <row r="3684" spans="7:7" x14ac:dyDescent="0.2">
      <c r="G3684" s="65"/>
    </row>
    <row r="3685" spans="7:7" x14ac:dyDescent="0.2">
      <c r="G3685" s="65"/>
    </row>
    <row r="3686" spans="7:7" x14ac:dyDescent="0.2">
      <c r="G3686" s="65"/>
    </row>
    <row r="3687" spans="7:7" x14ac:dyDescent="0.2">
      <c r="G3687" s="65"/>
    </row>
    <row r="3688" spans="7:7" x14ac:dyDescent="0.2">
      <c r="G3688" s="65"/>
    </row>
    <row r="3689" spans="7:7" x14ac:dyDescent="0.2">
      <c r="G3689" s="65"/>
    </row>
    <row r="3690" spans="7:7" x14ac:dyDescent="0.2">
      <c r="G3690" s="65"/>
    </row>
    <row r="3691" spans="7:7" x14ac:dyDescent="0.2">
      <c r="G3691" s="65"/>
    </row>
    <row r="3692" spans="7:7" x14ac:dyDescent="0.2">
      <c r="G3692" s="65"/>
    </row>
    <row r="3693" spans="7:7" x14ac:dyDescent="0.2">
      <c r="G3693" s="65"/>
    </row>
    <row r="3694" spans="7:7" x14ac:dyDescent="0.2">
      <c r="G3694" s="65"/>
    </row>
    <row r="3695" spans="7:7" x14ac:dyDescent="0.2">
      <c r="G3695" s="65"/>
    </row>
    <row r="3696" spans="7:7" x14ac:dyDescent="0.2">
      <c r="G3696" s="65"/>
    </row>
    <row r="3697" spans="7:7" x14ac:dyDescent="0.2">
      <c r="G3697" s="65"/>
    </row>
    <row r="3698" spans="7:7" x14ac:dyDescent="0.2">
      <c r="G3698" s="65"/>
    </row>
    <row r="3699" spans="7:7" x14ac:dyDescent="0.2">
      <c r="G3699" s="65"/>
    </row>
    <row r="3700" spans="7:7" x14ac:dyDescent="0.2">
      <c r="G3700" s="65"/>
    </row>
    <row r="3701" spans="7:7" x14ac:dyDescent="0.2">
      <c r="G3701" s="65"/>
    </row>
    <row r="3702" spans="7:7" x14ac:dyDescent="0.2">
      <c r="G3702" s="65"/>
    </row>
    <row r="3703" spans="7:7" x14ac:dyDescent="0.2">
      <c r="G3703" s="65"/>
    </row>
    <row r="3704" spans="7:7" x14ac:dyDescent="0.2">
      <c r="G3704" s="65"/>
    </row>
    <row r="3705" spans="7:7" x14ac:dyDescent="0.2">
      <c r="G3705" s="65"/>
    </row>
    <row r="3706" spans="7:7" x14ac:dyDescent="0.2">
      <c r="G3706" s="65"/>
    </row>
    <row r="3707" spans="7:7" x14ac:dyDescent="0.2">
      <c r="G3707" s="65"/>
    </row>
    <row r="3708" spans="7:7" x14ac:dyDescent="0.2">
      <c r="G3708" s="65"/>
    </row>
    <row r="3709" spans="7:7" x14ac:dyDescent="0.2">
      <c r="G3709" s="65"/>
    </row>
    <row r="3710" spans="7:7" x14ac:dyDescent="0.2">
      <c r="G3710" s="65"/>
    </row>
    <row r="3711" spans="7:7" x14ac:dyDescent="0.2">
      <c r="G3711" s="65"/>
    </row>
    <row r="3712" spans="7:7" x14ac:dyDescent="0.2">
      <c r="G3712" s="65"/>
    </row>
    <row r="3713" spans="7:7" x14ac:dyDescent="0.2">
      <c r="G3713" s="65"/>
    </row>
    <row r="3714" spans="7:7" x14ac:dyDescent="0.2">
      <c r="G3714" s="65"/>
    </row>
    <row r="3715" spans="7:7" x14ac:dyDescent="0.2">
      <c r="G3715" s="65"/>
    </row>
    <row r="3716" spans="7:7" x14ac:dyDescent="0.2">
      <c r="G3716" s="65"/>
    </row>
    <row r="3717" spans="7:7" x14ac:dyDescent="0.2">
      <c r="G3717" s="65"/>
    </row>
    <row r="3718" spans="7:7" x14ac:dyDescent="0.2">
      <c r="G3718" s="65"/>
    </row>
    <row r="3719" spans="7:7" x14ac:dyDescent="0.2">
      <c r="G3719" s="65"/>
    </row>
    <row r="3720" spans="7:7" x14ac:dyDescent="0.2">
      <c r="G3720" s="65"/>
    </row>
    <row r="3721" spans="7:7" x14ac:dyDescent="0.2">
      <c r="G3721" s="65"/>
    </row>
    <row r="3722" spans="7:7" x14ac:dyDescent="0.2">
      <c r="G3722" s="65"/>
    </row>
    <row r="3723" spans="7:7" x14ac:dyDescent="0.2">
      <c r="G3723" s="65"/>
    </row>
    <row r="3724" spans="7:7" x14ac:dyDescent="0.2">
      <c r="G3724" s="65"/>
    </row>
    <row r="3725" spans="7:7" x14ac:dyDescent="0.2">
      <c r="G3725" s="65"/>
    </row>
    <row r="3726" spans="7:7" x14ac:dyDescent="0.2">
      <c r="G3726" s="65"/>
    </row>
    <row r="3727" spans="7:7" x14ac:dyDescent="0.2">
      <c r="G3727" s="65"/>
    </row>
    <row r="3728" spans="7:7" x14ac:dyDescent="0.2">
      <c r="G3728" s="65"/>
    </row>
    <row r="3729" spans="7:7" x14ac:dyDescent="0.2">
      <c r="G3729" s="65"/>
    </row>
    <row r="3730" spans="7:7" x14ac:dyDescent="0.2">
      <c r="G3730" s="65"/>
    </row>
    <row r="3731" spans="7:7" x14ac:dyDescent="0.2">
      <c r="G3731" s="65"/>
    </row>
    <row r="3732" spans="7:7" x14ac:dyDescent="0.2">
      <c r="G3732" s="65"/>
    </row>
    <row r="3733" spans="7:7" x14ac:dyDescent="0.2">
      <c r="G3733" s="65"/>
    </row>
    <row r="3734" spans="7:7" x14ac:dyDescent="0.2">
      <c r="G3734" s="65"/>
    </row>
    <row r="3735" spans="7:7" x14ac:dyDescent="0.2">
      <c r="G3735" s="65"/>
    </row>
    <row r="3736" spans="7:7" x14ac:dyDescent="0.2">
      <c r="G3736" s="65"/>
    </row>
    <row r="3737" spans="7:7" x14ac:dyDescent="0.2">
      <c r="G3737" s="65"/>
    </row>
    <row r="3738" spans="7:7" x14ac:dyDescent="0.2">
      <c r="G3738" s="65"/>
    </row>
    <row r="3739" spans="7:7" x14ac:dyDescent="0.2">
      <c r="G3739" s="65"/>
    </row>
    <row r="3740" spans="7:7" x14ac:dyDescent="0.2">
      <c r="G3740" s="65"/>
    </row>
    <row r="3741" spans="7:7" x14ac:dyDescent="0.2">
      <c r="G3741" s="65"/>
    </row>
    <row r="3742" spans="7:7" x14ac:dyDescent="0.2">
      <c r="G3742" s="65"/>
    </row>
    <row r="3743" spans="7:7" x14ac:dyDescent="0.2">
      <c r="G3743" s="65"/>
    </row>
    <row r="3744" spans="7:7" x14ac:dyDescent="0.2">
      <c r="G3744" s="65"/>
    </row>
    <row r="3745" spans="7:7" x14ac:dyDescent="0.2">
      <c r="G3745" s="65"/>
    </row>
    <row r="3746" spans="7:7" x14ac:dyDescent="0.2">
      <c r="G3746" s="65"/>
    </row>
    <row r="3747" spans="7:7" x14ac:dyDescent="0.2">
      <c r="G3747" s="65"/>
    </row>
    <row r="3748" spans="7:7" x14ac:dyDescent="0.2">
      <c r="G3748" s="65"/>
    </row>
    <row r="3749" spans="7:7" x14ac:dyDescent="0.2">
      <c r="G3749" s="65"/>
    </row>
    <row r="3750" spans="7:7" x14ac:dyDescent="0.2">
      <c r="G3750" s="65"/>
    </row>
    <row r="3751" spans="7:7" x14ac:dyDescent="0.2">
      <c r="G3751" s="65"/>
    </row>
    <row r="3752" spans="7:7" x14ac:dyDescent="0.2">
      <c r="G3752" s="65"/>
    </row>
    <row r="3753" spans="7:7" x14ac:dyDescent="0.2">
      <c r="G3753" s="65"/>
    </row>
    <row r="3754" spans="7:7" x14ac:dyDescent="0.2">
      <c r="G3754" s="65"/>
    </row>
    <row r="3755" spans="7:7" x14ac:dyDescent="0.2">
      <c r="G3755" s="65"/>
    </row>
    <row r="3756" spans="7:7" x14ac:dyDescent="0.2">
      <c r="G3756" s="65"/>
    </row>
    <row r="3757" spans="7:7" x14ac:dyDescent="0.2">
      <c r="G3757" s="65"/>
    </row>
    <row r="3758" spans="7:7" x14ac:dyDescent="0.2">
      <c r="G3758" s="65"/>
    </row>
    <row r="3759" spans="7:7" x14ac:dyDescent="0.2">
      <c r="G3759" s="65"/>
    </row>
    <row r="3760" spans="7:7" x14ac:dyDescent="0.2">
      <c r="G3760" s="65"/>
    </row>
    <row r="3761" spans="7:7" x14ac:dyDescent="0.2">
      <c r="G3761" s="65"/>
    </row>
    <row r="3762" spans="7:7" x14ac:dyDescent="0.2">
      <c r="G3762" s="65"/>
    </row>
    <row r="3763" spans="7:7" x14ac:dyDescent="0.2">
      <c r="G3763" s="65"/>
    </row>
    <row r="3764" spans="7:7" x14ac:dyDescent="0.2">
      <c r="G3764" s="65"/>
    </row>
    <row r="3765" spans="7:7" x14ac:dyDescent="0.2">
      <c r="G3765" s="65"/>
    </row>
    <row r="3766" spans="7:7" x14ac:dyDescent="0.2">
      <c r="G3766" s="65"/>
    </row>
    <row r="3767" spans="7:7" x14ac:dyDescent="0.2">
      <c r="G3767" s="65"/>
    </row>
    <row r="3768" spans="7:7" x14ac:dyDescent="0.2">
      <c r="G3768" s="65"/>
    </row>
    <row r="3769" spans="7:7" x14ac:dyDescent="0.2">
      <c r="G3769" s="65"/>
    </row>
    <row r="3770" spans="7:7" x14ac:dyDescent="0.2">
      <c r="G3770" s="65"/>
    </row>
    <row r="3771" spans="7:7" x14ac:dyDescent="0.2">
      <c r="G3771" s="65"/>
    </row>
    <row r="3772" spans="7:7" x14ac:dyDescent="0.2">
      <c r="G3772" s="65"/>
    </row>
    <row r="3773" spans="7:7" x14ac:dyDescent="0.2">
      <c r="G3773" s="65"/>
    </row>
    <row r="3774" spans="7:7" x14ac:dyDescent="0.2">
      <c r="G3774" s="65"/>
    </row>
    <row r="3775" spans="7:7" x14ac:dyDescent="0.2">
      <c r="G3775" s="65"/>
    </row>
    <row r="3776" spans="7:7" x14ac:dyDescent="0.2">
      <c r="G3776" s="65"/>
    </row>
    <row r="3777" spans="7:7" x14ac:dyDescent="0.2">
      <c r="G3777" s="65"/>
    </row>
    <row r="3778" spans="7:7" x14ac:dyDescent="0.2">
      <c r="G3778" s="65"/>
    </row>
    <row r="3779" spans="7:7" x14ac:dyDescent="0.2">
      <c r="G3779" s="65"/>
    </row>
    <row r="3780" spans="7:7" x14ac:dyDescent="0.2">
      <c r="G3780" s="65"/>
    </row>
    <row r="3781" spans="7:7" x14ac:dyDescent="0.2">
      <c r="G3781" s="65"/>
    </row>
    <row r="3782" spans="7:7" x14ac:dyDescent="0.2">
      <c r="G3782" s="65"/>
    </row>
    <row r="3783" spans="7:7" x14ac:dyDescent="0.2">
      <c r="G3783" s="65"/>
    </row>
    <row r="3784" spans="7:7" x14ac:dyDescent="0.2">
      <c r="G3784" s="65"/>
    </row>
    <row r="3785" spans="7:7" x14ac:dyDescent="0.2">
      <c r="G3785" s="65"/>
    </row>
    <row r="3786" spans="7:7" x14ac:dyDescent="0.2">
      <c r="G3786" s="65"/>
    </row>
    <row r="3787" spans="7:7" x14ac:dyDescent="0.2">
      <c r="G3787" s="65"/>
    </row>
    <row r="3788" spans="7:7" x14ac:dyDescent="0.2">
      <c r="G3788" s="65"/>
    </row>
    <row r="3789" spans="7:7" x14ac:dyDescent="0.2">
      <c r="G3789" s="65"/>
    </row>
    <row r="3790" spans="7:7" x14ac:dyDescent="0.2">
      <c r="G3790" s="65"/>
    </row>
    <row r="3791" spans="7:7" x14ac:dyDescent="0.2">
      <c r="G3791" s="65"/>
    </row>
    <row r="3792" spans="7:7" x14ac:dyDescent="0.2">
      <c r="G3792" s="65"/>
    </row>
    <row r="3793" spans="7:7" x14ac:dyDescent="0.2">
      <c r="G3793" s="65"/>
    </row>
    <row r="3794" spans="7:7" x14ac:dyDescent="0.2">
      <c r="G3794" s="65"/>
    </row>
    <row r="3795" spans="7:7" x14ac:dyDescent="0.2">
      <c r="G3795" s="65"/>
    </row>
    <row r="3796" spans="7:7" x14ac:dyDescent="0.2">
      <c r="G3796" s="65"/>
    </row>
    <row r="3797" spans="7:7" x14ac:dyDescent="0.2">
      <c r="G3797" s="65"/>
    </row>
    <row r="3798" spans="7:7" x14ac:dyDescent="0.2">
      <c r="G3798" s="65"/>
    </row>
    <row r="3799" spans="7:7" x14ac:dyDescent="0.2">
      <c r="G3799" s="65"/>
    </row>
    <row r="3800" spans="7:7" x14ac:dyDescent="0.2">
      <c r="G3800" s="65"/>
    </row>
    <row r="3801" spans="7:7" x14ac:dyDescent="0.2">
      <c r="G3801" s="65"/>
    </row>
    <row r="3802" spans="7:7" x14ac:dyDescent="0.2">
      <c r="G3802" s="65"/>
    </row>
    <row r="3803" spans="7:7" x14ac:dyDescent="0.2">
      <c r="G3803" s="65"/>
    </row>
    <row r="3804" spans="7:7" x14ac:dyDescent="0.2">
      <c r="G3804" s="65"/>
    </row>
    <row r="3805" spans="7:7" x14ac:dyDescent="0.2">
      <c r="G3805" s="65"/>
    </row>
    <row r="3806" spans="7:7" x14ac:dyDescent="0.2">
      <c r="G3806" s="65"/>
    </row>
    <row r="3807" spans="7:7" x14ac:dyDescent="0.2">
      <c r="G3807" s="65"/>
    </row>
    <row r="3808" spans="7:7" x14ac:dyDescent="0.2">
      <c r="G3808" s="65"/>
    </row>
    <row r="3809" spans="7:7" x14ac:dyDescent="0.2">
      <c r="G3809" s="65"/>
    </row>
    <row r="3810" spans="7:7" x14ac:dyDescent="0.2">
      <c r="G3810" s="65"/>
    </row>
    <row r="3811" spans="7:7" x14ac:dyDescent="0.2">
      <c r="G3811" s="65"/>
    </row>
    <row r="3812" spans="7:7" x14ac:dyDescent="0.2">
      <c r="G3812" s="65"/>
    </row>
    <row r="3813" spans="7:7" x14ac:dyDescent="0.2">
      <c r="G3813" s="65"/>
    </row>
    <row r="3814" spans="7:7" x14ac:dyDescent="0.2">
      <c r="G3814" s="65"/>
    </row>
    <row r="3815" spans="7:7" x14ac:dyDescent="0.2">
      <c r="G3815" s="65"/>
    </row>
    <row r="3816" spans="7:7" x14ac:dyDescent="0.2">
      <c r="G3816" s="65"/>
    </row>
    <row r="3817" spans="7:7" x14ac:dyDescent="0.2">
      <c r="G3817" s="65"/>
    </row>
    <row r="3818" spans="7:7" x14ac:dyDescent="0.2">
      <c r="G3818" s="65"/>
    </row>
    <row r="3819" spans="7:7" x14ac:dyDescent="0.2">
      <c r="G3819" s="65"/>
    </row>
    <row r="3820" spans="7:7" x14ac:dyDescent="0.2">
      <c r="G3820" s="65"/>
    </row>
    <row r="3821" spans="7:7" x14ac:dyDescent="0.2">
      <c r="G3821" s="65"/>
    </row>
    <row r="3822" spans="7:7" x14ac:dyDescent="0.2">
      <c r="G3822" s="65"/>
    </row>
    <row r="3823" spans="7:7" x14ac:dyDescent="0.2">
      <c r="G3823" s="65"/>
    </row>
    <row r="3824" spans="7:7" x14ac:dyDescent="0.2">
      <c r="G3824" s="65"/>
    </row>
    <row r="3825" spans="7:7" x14ac:dyDescent="0.2">
      <c r="G3825" s="65"/>
    </row>
    <row r="3826" spans="7:7" x14ac:dyDescent="0.2">
      <c r="G3826" s="65"/>
    </row>
    <row r="3827" spans="7:7" x14ac:dyDescent="0.2">
      <c r="G3827" s="65"/>
    </row>
    <row r="3828" spans="7:7" x14ac:dyDescent="0.2">
      <c r="G3828" s="65"/>
    </row>
    <row r="3829" spans="7:7" x14ac:dyDescent="0.2">
      <c r="G3829" s="65"/>
    </row>
    <row r="3830" spans="7:7" x14ac:dyDescent="0.2">
      <c r="G3830" s="65"/>
    </row>
    <row r="3831" spans="7:7" x14ac:dyDescent="0.2">
      <c r="G3831" s="65"/>
    </row>
    <row r="3832" spans="7:7" x14ac:dyDescent="0.2">
      <c r="G3832" s="65"/>
    </row>
    <row r="3833" spans="7:7" x14ac:dyDescent="0.2">
      <c r="G3833" s="65"/>
    </row>
    <row r="3834" spans="7:7" x14ac:dyDescent="0.2">
      <c r="G3834" s="65"/>
    </row>
    <row r="3835" spans="7:7" x14ac:dyDescent="0.2">
      <c r="G3835" s="65"/>
    </row>
    <row r="3836" spans="7:7" x14ac:dyDescent="0.2">
      <c r="G3836" s="65"/>
    </row>
    <row r="3837" spans="7:7" x14ac:dyDescent="0.2">
      <c r="G3837" s="65"/>
    </row>
    <row r="3838" spans="7:7" x14ac:dyDescent="0.2">
      <c r="G3838" s="65"/>
    </row>
    <row r="3839" spans="7:7" x14ac:dyDescent="0.2">
      <c r="G3839" s="65"/>
    </row>
    <row r="3840" spans="7:7" x14ac:dyDescent="0.2">
      <c r="G3840" s="65"/>
    </row>
    <row r="3841" spans="7:7" x14ac:dyDescent="0.2">
      <c r="G3841" s="65"/>
    </row>
    <row r="3842" spans="7:7" x14ac:dyDescent="0.2">
      <c r="G3842" s="65"/>
    </row>
    <row r="3843" spans="7:7" x14ac:dyDescent="0.2">
      <c r="G3843" s="65"/>
    </row>
    <row r="3844" spans="7:7" x14ac:dyDescent="0.2">
      <c r="G3844" s="65"/>
    </row>
    <row r="3845" spans="7:7" x14ac:dyDescent="0.2">
      <c r="G3845" s="65"/>
    </row>
    <row r="3846" spans="7:7" x14ac:dyDescent="0.2">
      <c r="G3846" s="65"/>
    </row>
    <row r="3847" spans="7:7" x14ac:dyDescent="0.2">
      <c r="G3847" s="65"/>
    </row>
    <row r="3848" spans="7:7" x14ac:dyDescent="0.2">
      <c r="G3848" s="65"/>
    </row>
    <row r="3849" spans="7:7" x14ac:dyDescent="0.2">
      <c r="G3849" s="65"/>
    </row>
    <row r="3850" spans="7:7" x14ac:dyDescent="0.2">
      <c r="G3850" s="65"/>
    </row>
    <row r="3851" spans="7:7" x14ac:dyDescent="0.2">
      <c r="G3851" s="65"/>
    </row>
    <row r="3852" spans="7:7" x14ac:dyDescent="0.2">
      <c r="G3852" s="65"/>
    </row>
    <row r="3853" spans="7:7" x14ac:dyDescent="0.2">
      <c r="G3853" s="65"/>
    </row>
    <row r="3854" spans="7:7" x14ac:dyDescent="0.2">
      <c r="G3854" s="65"/>
    </row>
    <row r="3855" spans="7:7" x14ac:dyDescent="0.2">
      <c r="G3855" s="65"/>
    </row>
    <row r="3856" spans="7:7" x14ac:dyDescent="0.2">
      <c r="G3856" s="65"/>
    </row>
    <row r="3857" spans="7:7" x14ac:dyDescent="0.2">
      <c r="G3857" s="65"/>
    </row>
    <row r="3858" spans="7:7" x14ac:dyDescent="0.2">
      <c r="G3858" s="65"/>
    </row>
    <row r="3859" spans="7:7" x14ac:dyDescent="0.2">
      <c r="G3859" s="65"/>
    </row>
    <row r="3860" spans="7:7" x14ac:dyDescent="0.2">
      <c r="G3860" s="65"/>
    </row>
    <row r="3861" spans="7:7" x14ac:dyDescent="0.2">
      <c r="G3861" s="65"/>
    </row>
    <row r="3862" spans="7:7" x14ac:dyDescent="0.2">
      <c r="G3862" s="65"/>
    </row>
    <row r="3863" spans="7:7" x14ac:dyDescent="0.2">
      <c r="G3863" s="65"/>
    </row>
    <row r="3864" spans="7:7" x14ac:dyDescent="0.2">
      <c r="G3864" s="65"/>
    </row>
    <row r="3865" spans="7:7" x14ac:dyDescent="0.2">
      <c r="G3865" s="65"/>
    </row>
    <row r="3866" spans="7:7" x14ac:dyDescent="0.2">
      <c r="G3866" s="65"/>
    </row>
    <row r="3867" spans="7:7" x14ac:dyDescent="0.2">
      <c r="G3867" s="65"/>
    </row>
    <row r="3868" spans="7:7" x14ac:dyDescent="0.2">
      <c r="G3868" s="65"/>
    </row>
    <row r="3869" spans="7:7" x14ac:dyDescent="0.2">
      <c r="G3869" s="65"/>
    </row>
    <row r="3870" spans="7:7" x14ac:dyDescent="0.2">
      <c r="G3870" s="65"/>
    </row>
    <row r="3871" spans="7:7" x14ac:dyDescent="0.2">
      <c r="G3871" s="65"/>
    </row>
    <row r="3872" spans="7:7" x14ac:dyDescent="0.2">
      <c r="G3872" s="65"/>
    </row>
    <row r="3873" spans="7:7" x14ac:dyDescent="0.2">
      <c r="G3873" s="65"/>
    </row>
    <row r="3874" spans="7:7" x14ac:dyDescent="0.2">
      <c r="G3874" s="65"/>
    </row>
    <row r="3875" spans="7:7" x14ac:dyDescent="0.2">
      <c r="G3875" s="65"/>
    </row>
    <row r="3876" spans="7:7" x14ac:dyDescent="0.2">
      <c r="G3876" s="65"/>
    </row>
    <row r="3877" spans="7:7" x14ac:dyDescent="0.2">
      <c r="G3877" s="65"/>
    </row>
    <row r="3878" spans="7:7" x14ac:dyDescent="0.2">
      <c r="G3878" s="65"/>
    </row>
    <row r="3879" spans="7:7" x14ac:dyDescent="0.2">
      <c r="G3879" s="65"/>
    </row>
    <row r="3880" spans="7:7" x14ac:dyDescent="0.2">
      <c r="G3880" s="65"/>
    </row>
    <row r="3881" spans="7:7" x14ac:dyDescent="0.2">
      <c r="G3881" s="65"/>
    </row>
    <row r="3882" spans="7:7" x14ac:dyDescent="0.2">
      <c r="G3882" s="65"/>
    </row>
    <row r="3883" spans="7:7" x14ac:dyDescent="0.2">
      <c r="G3883" s="65"/>
    </row>
    <row r="3884" spans="7:7" x14ac:dyDescent="0.2">
      <c r="G3884" s="65"/>
    </row>
    <row r="3885" spans="7:7" x14ac:dyDescent="0.2">
      <c r="G3885" s="65"/>
    </row>
    <row r="3886" spans="7:7" x14ac:dyDescent="0.2">
      <c r="G3886" s="65"/>
    </row>
    <row r="3887" spans="7:7" x14ac:dyDescent="0.2">
      <c r="G3887" s="65"/>
    </row>
    <row r="3888" spans="7:7" x14ac:dyDescent="0.2">
      <c r="G3888" s="65"/>
    </row>
    <row r="3889" spans="7:7" x14ac:dyDescent="0.2">
      <c r="G3889" s="65"/>
    </row>
    <row r="3890" spans="7:7" x14ac:dyDescent="0.2">
      <c r="G3890" s="65"/>
    </row>
    <row r="3891" spans="7:7" x14ac:dyDescent="0.2">
      <c r="G3891" s="65"/>
    </row>
    <row r="3892" spans="7:7" x14ac:dyDescent="0.2">
      <c r="G3892" s="65"/>
    </row>
    <row r="3893" spans="7:7" x14ac:dyDescent="0.2">
      <c r="G3893" s="65"/>
    </row>
    <row r="3894" spans="7:7" x14ac:dyDescent="0.2">
      <c r="G3894" s="65"/>
    </row>
    <row r="3895" spans="7:7" x14ac:dyDescent="0.2">
      <c r="G3895" s="65"/>
    </row>
    <row r="3896" spans="7:7" x14ac:dyDescent="0.2">
      <c r="G3896" s="65"/>
    </row>
    <row r="3897" spans="7:7" x14ac:dyDescent="0.2">
      <c r="G3897" s="65"/>
    </row>
    <row r="3898" spans="7:7" x14ac:dyDescent="0.2">
      <c r="G3898" s="65"/>
    </row>
    <row r="3899" spans="7:7" x14ac:dyDescent="0.2">
      <c r="G3899" s="65"/>
    </row>
    <row r="3900" spans="7:7" x14ac:dyDescent="0.2">
      <c r="G3900" s="65"/>
    </row>
    <row r="3901" spans="7:7" x14ac:dyDescent="0.2">
      <c r="G3901" s="65"/>
    </row>
    <row r="3902" spans="7:7" x14ac:dyDescent="0.2">
      <c r="G3902" s="65"/>
    </row>
    <row r="3903" spans="7:7" x14ac:dyDescent="0.2">
      <c r="G3903" s="65"/>
    </row>
    <row r="3904" spans="7:7" x14ac:dyDescent="0.2">
      <c r="G3904" s="65"/>
    </row>
    <row r="3905" spans="7:7" x14ac:dyDescent="0.2">
      <c r="G3905" s="65"/>
    </row>
    <row r="3906" spans="7:7" x14ac:dyDescent="0.2">
      <c r="G3906" s="65"/>
    </row>
    <row r="3907" spans="7:7" x14ac:dyDescent="0.2">
      <c r="G3907" s="65"/>
    </row>
    <row r="3908" spans="7:7" x14ac:dyDescent="0.2">
      <c r="G3908" s="65"/>
    </row>
    <row r="3909" spans="7:7" x14ac:dyDescent="0.2">
      <c r="G3909" s="65"/>
    </row>
    <row r="3910" spans="7:7" x14ac:dyDescent="0.2">
      <c r="G3910" s="65"/>
    </row>
    <row r="3911" spans="7:7" x14ac:dyDescent="0.2">
      <c r="G3911" s="65"/>
    </row>
    <row r="3912" spans="7:7" x14ac:dyDescent="0.2">
      <c r="G3912" s="65"/>
    </row>
    <row r="3913" spans="7:7" x14ac:dyDescent="0.2">
      <c r="G3913" s="65"/>
    </row>
    <row r="3914" spans="7:7" x14ac:dyDescent="0.2">
      <c r="G3914" s="65"/>
    </row>
    <row r="3915" spans="7:7" x14ac:dyDescent="0.2">
      <c r="G3915" s="65"/>
    </row>
    <row r="3916" spans="7:7" x14ac:dyDescent="0.2">
      <c r="G3916" s="65"/>
    </row>
    <row r="3917" spans="7:7" x14ac:dyDescent="0.2">
      <c r="G3917" s="65"/>
    </row>
    <row r="3918" spans="7:7" x14ac:dyDescent="0.2">
      <c r="G3918" s="65"/>
    </row>
    <row r="3919" spans="7:7" x14ac:dyDescent="0.2">
      <c r="G3919" s="65"/>
    </row>
    <row r="3920" spans="7:7" x14ac:dyDescent="0.2">
      <c r="G3920" s="65"/>
    </row>
    <row r="3921" spans="7:7" x14ac:dyDescent="0.2">
      <c r="G3921" s="65"/>
    </row>
    <row r="3922" spans="7:7" x14ac:dyDescent="0.2">
      <c r="G3922" s="65"/>
    </row>
    <row r="3923" spans="7:7" x14ac:dyDescent="0.2">
      <c r="G3923" s="65"/>
    </row>
    <row r="3924" spans="7:7" x14ac:dyDescent="0.2">
      <c r="G3924" s="65"/>
    </row>
    <row r="3925" spans="7:7" x14ac:dyDescent="0.2">
      <c r="G3925" s="65"/>
    </row>
    <row r="3926" spans="7:7" x14ac:dyDescent="0.2">
      <c r="G3926" s="65"/>
    </row>
    <row r="3927" spans="7:7" x14ac:dyDescent="0.2">
      <c r="G3927" s="65"/>
    </row>
    <row r="3928" spans="7:7" x14ac:dyDescent="0.2">
      <c r="G3928" s="65"/>
    </row>
    <row r="3929" spans="7:7" x14ac:dyDescent="0.2">
      <c r="G3929" s="65"/>
    </row>
    <row r="3930" spans="7:7" x14ac:dyDescent="0.2">
      <c r="G3930" s="65"/>
    </row>
    <row r="3931" spans="7:7" x14ac:dyDescent="0.2">
      <c r="G3931" s="65"/>
    </row>
    <row r="3932" spans="7:7" x14ac:dyDescent="0.2">
      <c r="G3932" s="65"/>
    </row>
    <row r="3933" spans="7:7" x14ac:dyDescent="0.2">
      <c r="G3933" s="65"/>
    </row>
    <row r="3934" spans="7:7" x14ac:dyDescent="0.2">
      <c r="G3934" s="65"/>
    </row>
    <row r="3935" spans="7:7" x14ac:dyDescent="0.2">
      <c r="G3935" s="65"/>
    </row>
    <row r="3936" spans="7:7" x14ac:dyDescent="0.2">
      <c r="G3936" s="65"/>
    </row>
    <row r="3937" spans="7:7" x14ac:dyDescent="0.2">
      <c r="G3937" s="65"/>
    </row>
    <row r="3938" spans="7:7" x14ac:dyDescent="0.2">
      <c r="G3938" s="65"/>
    </row>
    <row r="3939" spans="7:7" x14ac:dyDescent="0.2">
      <c r="G3939" s="65"/>
    </row>
    <row r="3940" spans="7:7" x14ac:dyDescent="0.2">
      <c r="G3940" s="65"/>
    </row>
    <row r="3941" spans="7:7" x14ac:dyDescent="0.2">
      <c r="G3941" s="65"/>
    </row>
    <row r="3942" spans="7:7" x14ac:dyDescent="0.2">
      <c r="G3942" s="65"/>
    </row>
    <row r="3943" spans="7:7" x14ac:dyDescent="0.2">
      <c r="G3943" s="65"/>
    </row>
    <row r="3944" spans="7:7" x14ac:dyDescent="0.2">
      <c r="G3944" s="65"/>
    </row>
    <row r="3945" spans="7:7" x14ac:dyDescent="0.2">
      <c r="G3945" s="65"/>
    </row>
    <row r="3946" spans="7:7" x14ac:dyDescent="0.2">
      <c r="G3946" s="65"/>
    </row>
    <row r="3947" spans="7:7" x14ac:dyDescent="0.2">
      <c r="G3947" s="65"/>
    </row>
    <row r="3948" spans="7:7" x14ac:dyDescent="0.2">
      <c r="G3948" s="65"/>
    </row>
    <row r="3949" spans="7:7" x14ac:dyDescent="0.2">
      <c r="G3949" s="65"/>
    </row>
    <row r="3950" spans="7:7" x14ac:dyDescent="0.2">
      <c r="G3950" s="65"/>
    </row>
    <row r="3951" spans="7:7" x14ac:dyDescent="0.2">
      <c r="G3951" s="65"/>
    </row>
    <row r="3952" spans="7:7" x14ac:dyDescent="0.2">
      <c r="G3952" s="65"/>
    </row>
    <row r="3953" spans="7:7" x14ac:dyDescent="0.2">
      <c r="G3953" s="65"/>
    </row>
    <row r="3954" spans="7:7" x14ac:dyDescent="0.2">
      <c r="G3954" s="65"/>
    </row>
    <row r="3955" spans="7:7" x14ac:dyDescent="0.2">
      <c r="G3955" s="65"/>
    </row>
    <row r="3956" spans="7:7" x14ac:dyDescent="0.2">
      <c r="G3956" s="65"/>
    </row>
    <row r="3957" spans="7:7" x14ac:dyDescent="0.2">
      <c r="G3957" s="65"/>
    </row>
    <row r="3958" spans="7:7" x14ac:dyDescent="0.2">
      <c r="G3958" s="65"/>
    </row>
    <row r="3959" spans="7:7" x14ac:dyDescent="0.2">
      <c r="G3959" s="65"/>
    </row>
    <row r="3960" spans="7:7" x14ac:dyDescent="0.2">
      <c r="G3960" s="65"/>
    </row>
    <row r="3961" spans="7:7" x14ac:dyDescent="0.2">
      <c r="G3961" s="65"/>
    </row>
    <row r="3962" spans="7:7" x14ac:dyDescent="0.2">
      <c r="G3962" s="65"/>
    </row>
    <row r="3963" spans="7:7" x14ac:dyDescent="0.2">
      <c r="G3963" s="65"/>
    </row>
    <row r="3964" spans="7:7" x14ac:dyDescent="0.2">
      <c r="G3964" s="65"/>
    </row>
    <row r="3965" spans="7:7" x14ac:dyDescent="0.2">
      <c r="G3965" s="65"/>
    </row>
    <row r="3966" spans="7:7" x14ac:dyDescent="0.2">
      <c r="G3966" s="65"/>
    </row>
    <row r="3967" spans="7:7" x14ac:dyDescent="0.2">
      <c r="G3967" s="65"/>
    </row>
    <row r="3968" spans="7:7" x14ac:dyDescent="0.2">
      <c r="G3968" s="65"/>
    </row>
    <row r="3969" spans="7:7" x14ac:dyDescent="0.2">
      <c r="G3969" s="65"/>
    </row>
    <row r="3970" spans="7:7" x14ac:dyDescent="0.2">
      <c r="G3970" s="65"/>
    </row>
    <row r="3971" spans="7:7" x14ac:dyDescent="0.2">
      <c r="G3971" s="65"/>
    </row>
    <row r="3972" spans="7:7" x14ac:dyDescent="0.2">
      <c r="G3972" s="65"/>
    </row>
    <row r="3973" spans="7:7" x14ac:dyDescent="0.2">
      <c r="G3973" s="65"/>
    </row>
    <row r="3974" spans="7:7" x14ac:dyDescent="0.2">
      <c r="G3974" s="65"/>
    </row>
    <row r="3975" spans="7:7" x14ac:dyDescent="0.2">
      <c r="G3975" s="65"/>
    </row>
    <row r="3976" spans="7:7" x14ac:dyDescent="0.2">
      <c r="G3976" s="65"/>
    </row>
    <row r="3977" spans="7:7" x14ac:dyDescent="0.2">
      <c r="G3977" s="65"/>
    </row>
    <row r="3978" spans="7:7" x14ac:dyDescent="0.2">
      <c r="G3978" s="65"/>
    </row>
    <row r="3979" spans="7:7" x14ac:dyDescent="0.2">
      <c r="G3979" s="65"/>
    </row>
    <row r="3980" spans="7:7" x14ac:dyDescent="0.2">
      <c r="G3980" s="65"/>
    </row>
    <row r="3981" spans="7:7" x14ac:dyDescent="0.2">
      <c r="G3981" s="65"/>
    </row>
    <row r="3982" spans="7:7" x14ac:dyDescent="0.2">
      <c r="G3982" s="65"/>
    </row>
    <row r="3983" spans="7:7" x14ac:dyDescent="0.2">
      <c r="G3983" s="65"/>
    </row>
    <row r="3984" spans="7:7" x14ac:dyDescent="0.2">
      <c r="G3984" s="65"/>
    </row>
    <row r="3985" spans="7:7" x14ac:dyDescent="0.2">
      <c r="G3985" s="65"/>
    </row>
    <row r="3986" spans="7:7" x14ac:dyDescent="0.2">
      <c r="G3986" s="65"/>
    </row>
    <row r="3987" spans="7:7" x14ac:dyDescent="0.2">
      <c r="G3987" s="65"/>
    </row>
    <row r="3988" spans="7:7" x14ac:dyDescent="0.2">
      <c r="G3988" s="65"/>
    </row>
    <row r="3989" spans="7:7" x14ac:dyDescent="0.2">
      <c r="G3989" s="65"/>
    </row>
    <row r="3990" spans="7:7" x14ac:dyDescent="0.2">
      <c r="G3990" s="65"/>
    </row>
    <row r="3991" spans="7:7" x14ac:dyDescent="0.2">
      <c r="G3991" s="65"/>
    </row>
    <row r="3992" spans="7:7" x14ac:dyDescent="0.2">
      <c r="G3992" s="65"/>
    </row>
    <row r="3993" spans="7:7" x14ac:dyDescent="0.2">
      <c r="G3993" s="65"/>
    </row>
    <row r="3994" spans="7:7" x14ac:dyDescent="0.2">
      <c r="G3994" s="65"/>
    </row>
    <row r="3995" spans="7:7" x14ac:dyDescent="0.2">
      <c r="G3995" s="65"/>
    </row>
    <row r="3996" spans="7:7" x14ac:dyDescent="0.2">
      <c r="G3996" s="65"/>
    </row>
    <row r="3997" spans="7:7" x14ac:dyDescent="0.2">
      <c r="G3997" s="65"/>
    </row>
    <row r="3998" spans="7:7" x14ac:dyDescent="0.2">
      <c r="G3998" s="65"/>
    </row>
    <row r="3999" spans="7:7" x14ac:dyDescent="0.2">
      <c r="G3999" s="65"/>
    </row>
    <row r="4000" spans="7:7" x14ac:dyDescent="0.2">
      <c r="G4000" s="65"/>
    </row>
    <row r="4001" spans="7:7" x14ac:dyDescent="0.2">
      <c r="G4001" s="65"/>
    </row>
    <row r="4002" spans="7:7" x14ac:dyDescent="0.2">
      <c r="G4002" s="65"/>
    </row>
    <row r="4003" spans="7:7" x14ac:dyDescent="0.2">
      <c r="G4003" s="65"/>
    </row>
    <row r="4004" spans="7:7" x14ac:dyDescent="0.2">
      <c r="G4004" s="65"/>
    </row>
    <row r="4005" spans="7:7" x14ac:dyDescent="0.2">
      <c r="G4005" s="65"/>
    </row>
    <row r="4006" spans="7:7" x14ac:dyDescent="0.2">
      <c r="G4006" s="65"/>
    </row>
    <row r="4007" spans="7:7" x14ac:dyDescent="0.2">
      <c r="G4007" s="65"/>
    </row>
    <row r="4008" spans="7:7" x14ac:dyDescent="0.2">
      <c r="G4008" s="65"/>
    </row>
    <row r="4009" spans="7:7" x14ac:dyDescent="0.2">
      <c r="G4009" s="65"/>
    </row>
    <row r="4010" spans="7:7" x14ac:dyDescent="0.2">
      <c r="G4010" s="65"/>
    </row>
    <row r="4011" spans="7:7" x14ac:dyDescent="0.2">
      <c r="G4011" s="65"/>
    </row>
    <row r="4012" spans="7:7" x14ac:dyDescent="0.2">
      <c r="G4012" s="65"/>
    </row>
    <row r="4013" spans="7:7" x14ac:dyDescent="0.2">
      <c r="G4013" s="65"/>
    </row>
    <row r="4014" spans="7:7" x14ac:dyDescent="0.2">
      <c r="G4014" s="65"/>
    </row>
    <row r="4015" spans="7:7" x14ac:dyDescent="0.2">
      <c r="G4015" s="65"/>
    </row>
    <row r="4016" spans="7:7" x14ac:dyDescent="0.2">
      <c r="G4016" s="65"/>
    </row>
    <row r="4017" spans="7:7" x14ac:dyDescent="0.2">
      <c r="G4017" s="65"/>
    </row>
    <row r="4018" spans="7:7" x14ac:dyDescent="0.2">
      <c r="G4018" s="65"/>
    </row>
    <row r="4019" spans="7:7" x14ac:dyDescent="0.2">
      <c r="G4019" s="65"/>
    </row>
    <row r="4020" spans="7:7" x14ac:dyDescent="0.2">
      <c r="G4020" s="65"/>
    </row>
    <row r="4021" spans="7:7" x14ac:dyDescent="0.2">
      <c r="G4021" s="65"/>
    </row>
    <row r="4022" spans="7:7" x14ac:dyDescent="0.2">
      <c r="G4022" s="65"/>
    </row>
    <row r="4023" spans="7:7" x14ac:dyDescent="0.2">
      <c r="G4023" s="65"/>
    </row>
    <row r="4024" spans="7:7" x14ac:dyDescent="0.2">
      <c r="G4024" s="65"/>
    </row>
    <row r="4025" spans="7:7" x14ac:dyDescent="0.2">
      <c r="G4025" s="65"/>
    </row>
    <row r="4026" spans="7:7" x14ac:dyDescent="0.2">
      <c r="G4026" s="65"/>
    </row>
    <row r="4027" spans="7:7" x14ac:dyDescent="0.2">
      <c r="G4027" s="65"/>
    </row>
    <row r="4028" spans="7:7" x14ac:dyDescent="0.2">
      <c r="G4028" s="65"/>
    </row>
    <row r="4029" spans="7:7" x14ac:dyDescent="0.2">
      <c r="G4029" s="65"/>
    </row>
    <row r="4030" spans="7:7" x14ac:dyDescent="0.2">
      <c r="G4030" s="65"/>
    </row>
    <row r="4031" spans="7:7" x14ac:dyDescent="0.2">
      <c r="G4031" s="65"/>
    </row>
    <row r="4032" spans="7:7" x14ac:dyDescent="0.2">
      <c r="G4032" s="65"/>
    </row>
    <row r="4033" spans="7:7" x14ac:dyDescent="0.2">
      <c r="G4033" s="65"/>
    </row>
    <row r="4034" spans="7:7" x14ac:dyDescent="0.2">
      <c r="G4034" s="65"/>
    </row>
    <row r="4035" spans="7:7" x14ac:dyDescent="0.2">
      <c r="G4035" s="65"/>
    </row>
    <row r="4036" spans="7:7" x14ac:dyDescent="0.2">
      <c r="G4036" s="65"/>
    </row>
    <row r="4037" spans="7:7" x14ac:dyDescent="0.2">
      <c r="G4037" s="65"/>
    </row>
    <row r="4038" spans="7:7" x14ac:dyDescent="0.2">
      <c r="G4038" s="65"/>
    </row>
    <row r="4039" spans="7:7" x14ac:dyDescent="0.2">
      <c r="G4039" s="65"/>
    </row>
    <row r="4040" spans="7:7" x14ac:dyDescent="0.2">
      <c r="G4040" s="65"/>
    </row>
    <row r="4041" spans="7:7" x14ac:dyDescent="0.2">
      <c r="G4041" s="65"/>
    </row>
    <row r="4042" spans="7:7" x14ac:dyDescent="0.2">
      <c r="G4042" s="65"/>
    </row>
    <row r="4043" spans="7:7" x14ac:dyDescent="0.2">
      <c r="G4043" s="65"/>
    </row>
    <row r="4044" spans="7:7" x14ac:dyDescent="0.2">
      <c r="G4044" s="65"/>
    </row>
    <row r="4045" spans="7:7" x14ac:dyDescent="0.2">
      <c r="G4045" s="65"/>
    </row>
    <row r="4046" spans="7:7" x14ac:dyDescent="0.2">
      <c r="G4046" s="65"/>
    </row>
    <row r="4047" spans="7:7" x14ac:dyDescent="0.2">
      <c r="G4047" s="65"/>
    </row>
    <row r="4048" spans="7:7" x14ac:dyDescent="0.2">
      <c r="G4048" s="65"/>
    </row>
    <row r="4049" spans="7:7" x14ac:dyDescent="0.2">
      <c r="G4049" s="65"/>
    </row>
    <row r="4050" spans="7:7" x14ac:dyDescent="0.2">
      <c r="G4050" s="65"/>
    </row>
    <row r="4051" spans="7:7" x14ac:dyDescent="0.2">
      <c r="G4051" s="65"/>
    </row>
    <row r="4052" spans="7:7" x14ac:dyDescent="0.2">
      <c r="G4052" s="65"/>
    </row>
    <row r="4053" spans="7:7" x14ac:dyDescent="0.2">
      <c r="G4053" s="65"/>
    </row>
    <row r="4054" spans="7:7" x14ac:dyDescent="0.2">
      <c r="G4054" s="65"/>
    </row>
    <row r="4055" spans="7:7" x14ac:dyDescent="0.2">
      <c r="G4055" s="65"/>
    </row>
    <row r="4056" spans="7:7" x14ac:dyDescent="0.2">
      <c r="G4056" s="65"/>
    </row>
    <row r="4057" spans="7:7" x14ac:dyDescent="0.2">
      <c r="G4057" s="65"/>
    </row>
    <row r="4058" spans="7:7" x14ac:dyDescent="0.2">
      <c r="G4058" s="65"/>
    </row>
    <row r="4059" spans="7:7" x14ac:dyDescent="0.2">
      <c r="G4059" s="65"/>
    </row>
    <row r="4060" spans="7:7" x14ac:dyDescent="0.2">
      <c r="G4060" s="65"/>
    </row>
    <row r="4061" spans="7:7" x14ac:dyDescent="0.2">
      <c r="G4061" s="65"/>
    </row>
    <row r="4062" spans="7:7" x14ac:dyDescent="0.2">
      <c r="G4062" s="65"/>
    </row>
    <row r="4063" spans="7:7" x14ac:dyDescent="0.2">
      <c r="G4063" s="65"/>
    </row>
    <row r="4064" spans="7:7" x14ac:dyDescent="0.2">
      <c r="G4064" s="65"/>
    </row>
    <row r="4065" spans="7:7" x14ac:dyDescent="0.2">
      <c r="G4065" s="65"/>
    </row>
    <row r="4066" spans="7:7" x14ac:dyDescent="0.2">
      <c r="G4066" s="65"/>
    </row>
    <row r="4067" spans="7:7" x14ac:dyDescent="0.2">
      <c r="G4067" s="65"/>
    </row>
    <row r="4068" spans="7:7" x14ac:dyDescent="0.2">
      <c r="G4068" s="65"/>
    </row>
    <row r="4069" spans="7:7" x14ac:dyDescent="0.2">
      <c r="G4069" s="65"/>
    </row>
    <row r="4070" spans="7:7" x14ac:dyDescent="0.2">
      <c r="G4070" s="65"/>
    </row>
    <row r="4071" spans="7:7" x14ac:dyDescent="0.2">
      <c r="G4071" s="65"/>
    </row>
    <row r="4072" spans="7:7" x14ac:dyDescent="0.2">
      <c r="G4072" s="65"/>
    </row>
    <row r="4073" spans="7:7" x14ac:dyDescent="0.2">
      <c r="G4073" s="65"/>
    </row>
    <row r="4074" spans="7:7" x14ac:dyDescent="0.2">
      <c r="G4074" s="65"/>
    </row>
    <row r="4075" spans="7:7" x14ac:dyDescent="0.2">
      <c r="G4075" s="65"/>
    </row>
    <row r="4076" spans="7:7" x14ac:dyDescent="0.2">
      <c r="G4076" s="65"/>
    </row>
    <row r="4077" spans="7:7" x14ac:dyDescent="0.2">
      <c r="G4077" s="65"/>
    </row>
    <row r="4078" spans="7:7" x14ac:dyDescent="0.2">
      <c r="G4078" s="65"/>
    </row>
    <row r="4079" spans="7:7" x14ac:dyDescent="0.2">
      <c r="G4079" s="65"/>
    </row>
    <row r="4080" spans="7:7" x14ac:dyDescent="0.2">
      <c r="G4080" s="65"/>
    </row>
    <row r="4081" spans="7:7" x14ac:dyDescent="0.2">
      <c r="G4081" s="65"/>
    </row>
    <row r="4082" spans="7:7" x14ac:dyDescent="0.2">
      <c r="G4082" s="65"/>
    </row>
    <row r="4083" spans="7:7" x14ac:dyDescent="0.2">
      <c r="G4083" s="65"/>
    </row>
    <row r="4084" spans="7:7" x14ac:dyDescent="0.2">
      <c r="G4084" s="65"/>
    </row>
    <row r="4085" spans="7:7" x14ac:dyDescent="0.2">
      <c r="G4085" s="65"/>
    </row>
    <row r="4086" spans="7:7" x14ac:dyDescent="0.2">
      <c r="G4086" s="65"/>
    </row>
    <row r="4087" spans="7:7" x14ac:dyDescent="0.2">
      <c r="G4087" s="65"/>
    </row>
    <row r="4088" spans="7:7" x14ac:dyDescent="0.2">
      <c r="G4088" s="65"/>
    </row>
    <row r="4089" spans="7:7" x14ac:dyDescent="0.2">
      <c r="G4089" s="65"/>
    </row>
    <row r="4090" spans="7:7" x14ac:dyDescent="0.2">
      <c r="G4090" s="65"/>
    </row>
    <row r="4091" spans="7:7" x14ac:dyDescent="0.2">
      <c r="G4091" s="65"/>
    </row>
    <row r="4092" spans="7:7" x14ac:dyDescent="0.2">
      <c r="G4092" s="65"/>
    </row>
    <row r="4093" spans="7:7" x14ac:dyDescent="0.2">
      <c r="G4093" s="65"/>
    </row>
    <row r="4094" spans="7:7" x14ac:dyDescent="0.2">
      <c r="G4094" s="65"/>
    </row>
    <row r="4095" spans="7:7" x14ac:dyDescent="0.2">
      <c r="G4095" s="65"/>
    </row>
    <row r="4096" spans="7:7" x14ac:dyDescent="0.2">
      <c r="G4096" s="65"/>
    </row>
    <row r="4097" spans="7:7" x14ac:dyDescent="0.2">
      <c r="G4097" s="65"/>
    </row>
    <row r="4098" spans="7:7" x14ac:dyDescent="0.2">
      <c r="G4098" s="65"/>
    </row>
    <row r="4099" spans="7:7" x14ac:dyDescent="0.2">
      <c r="G4099" s="65"/>
    </row>
    <row r="4100" spans="7:7" x14ac:dyDescent="0.2">
      <c r="G4100" s="65"/>
    </row>
    <row r="4101" spans="7:7" x14ac:dyDescent="0.2">
      <c r="G4101" s="65"/>
    </row>
    <row r="4102" spans="7:7" x14ac:dyDescent="0.2">
      <c r="G4102" s="65"/>
    </row>
    <row r="4103" spans="7:7" x14ac:dyDescent="0.2">
      <c r="G4103" s="65"/>
    </row>
    <row r="4104" spans="7:7" x14ac:dyDescent="0.2">
      <c r="G4104" s="65"/>
    </row>
    <row r="4105" spans="7:7" x14ac:dyDescent="0.2">
      <c r="G4105" s="65"/>
    </row>
    <row r="4106" spans="7:7" x14ac:dyDescent="0.2">
      <c r="G4106" s="65"/>
    </row>
    <row r="4107" spans="7:7" x14ac:dyDescent="0.2">
      <c r="G4107" s="65"/>
    </row>
    <row r="4108" spans="7:7" x14ac:dyDescent="0.2">
      <c r="G4108" s="65"/>
    </row>
    <row r="4109" spans="7:7" x14ac:dyDescent="0.2">
      <c r="G4109" s="65"/>
    </row>
    <row r="4110" spans="7:7" x14ac:dyDescent="0.2">
      <c r="G4110" s="65"/>
    </row>
    <row r="4111" spans="7:7" x14ac:dyDescent="0.2">
      <c r="G4111" s="65"/>
    </row>
    <row r="4112" spans="7:7" x14ac:dyDescent="0.2">
      <c r="G4112" s="65"/>
    </row>
    <row r="4113" spans="7:7" x14ac:dyDescent="0.2">
      <c r="G4113" s="65"/>
    </row>
    <row r="4114" spans="7:7" x14ac:dyDescent="0.2">
      <c r="G4114" s="65"/>
    </row>
    <row r="4115" spans="7:7" x14ac:dyDescent="0.2">
      <c r="G4115" s="65"/>
    </row>
    <row r="4116" spans="7:7" x14ac:dyDescent="0.2">
      <c r="G4116" s="65"/>
    </row>
    <row r="4117" spans="7:7" x14ac:dyDescent="0.2">
      <c r="G4117" s="65"/>
    </row>
    <row r="4118" spans="7:7" x14ac:dyDescent="0.2">
      <c r="G4118" s="65"/>
    </row>
    <row r="4119" spans="7:7" x14ac:dyDescent="0.2">
      <c r="G4119" s="65"/>
    </row>
    <row r="4120" spans="7:7" x14ac:dyDescent="0.2">
      <c r="G4120" s="65"/>
    </row>
    <row r="4121" spans="7:7" x14ac:dyDescent="0.2">
      <c r="G4121" s="65"/>
    </row>
    <row r="4122" spans="7:7" x14ac:dyDescent="0.2">
      <c r="G4122" s="65"/>
    </row>
    <row r="4123" spans="7:7" x14ac:dyDescent="0.2">
      <c r="G4123" s="65"/>
    </row>
    <row r="4124" spans="7:7" x14ac:dyDescent="0.2">
      <c r="G4124" s="65"/>
    </row>
    <row r="4125" spans="7:7" x14ac:dyDescent="0.2">
      <c r="G4125" s="65"/>
    </row>
    <row r="4126" spans="7:7" x14ac:dyDescent="0.2">
      <c r="G4126" s="65"/>
    </row>
    <row r="4127" spans="7:7" x14ac:dyDescent="0.2">
      <c r="G4127" s="65"/>
    </row>
    <row r="4128" spans="7:7" x14ac:dyDescent="0.2">
      <c r="G4128" s="65"/>
    </row>
    <row r="4129" spans="7:7" x14ac:dyDescent="0.2">
      <c r="G4129" s="65"/>
    </row>
    <row r="4130" spans="7:7" x14ac:dyDescent="0.2">
      <c r="G4130" s="65"/>
    </row>
    <row r="4131" spans="7:7" x14ac:dyDescent="0.2">
      <c r="G4131" s="65"/>
    </row>
    <row r="4132" spans="7:7" x14ac:dyDescent="0.2">
      <c r="G4132" s="65"/>
    </row>
    <row r="4133" spans="7:7" x14ac:dyDescent="0.2">
      <c r="G4133" s="65"/>
    </row>
    <row r="4134" spans="7:7" x14ac:dyDescent="0.2">
      <c r="G4134" s="65"/>
    </row>
    <row r="4135" spans="7:7" x14ac:dyDescent="0.2">
      <c r="G4135" s="65"/>
    </row>
    <row r="4136" spans="7:7" x14ac:dyDescent="0.2">
      <c r="G4136" s="65"/>
    </row>
    <row r="4137" spans="7:7" x14ac:dyDescent="0.2">
      <c r="G4137" s="65"/>
    </row>
    <row r="4138" spans="7:7" x14ac:dyDescent="0.2">
      <c r="G4138" s="65"/>
    </row>
    <row r="4139" spans="7:7" x14ac:dyDescent="0.2">
      <c r="G4139" s="65"/>
    </row>
    <row r="4140" spans="7:7" x14ac:dyDescent="0.2">
      <c r="G4140" s="65"/>
    </row>
    <row r="4141" spans="7:7" x14ac:dyDescent="0.2">
      <c r="G4141" s="65"/>
    </row>
    <row r="4142" spans="7:7" x14ac:dyDescent="0.2">
      <c r="G4142" s="65"/>
    </row>
    <row r="4143" spans="7:7" x14ac:dyDescent="0.2">
      <c r="G4143" s="65"/>
    </row>
    <row r="4144" spans="7:7" x14ac:dyDescent="0.2">
      <c r="G4144" s="65"/>
    </row>
    <row r="4145" spans="7:7" x14ac:dyDescent="0.2">
      <c r="G4145" s="65"/>
    </row>
    <row r="4146" spans="7:7" x14ac:dyDescent="0.2">
      <c r="G4146" s="65"/>
    </row>
    <row r="4147" spans="7:7" x14ac:dyDescent="0.2">
      <c r="G4147" s="65"/>
    </row>
    <row r="4148" spans="7:7" x14ac:dyDescent="0.2">
      <c r="G4148" s="65"/>
    </row>
    <row r="4149" spans="7:7" x14ac:dyDescent="0.2">
      <c r="G4149" s="65"/>
    </row>
    <row r="4150" spans="7:7" x14ac:dyDescent="0.2">
      <c r="G4150" s="65"/>
    </row>
    <row r="4151" spans="7:7" x14ac:dyDescent="0.2">
      <c r="G4151" s="65"/>
    </row>
    <row r="4152" spans="7:7" x14ac:dyDescent="0.2">
      <c r="G4152" s="65"/>
    </row>
    <row r="4153" spans="7:7" x14ac:dyDescent="0.2">
      <c r="G4153" s="65"/>
    </row>
    <row r="4154" spans="7:7" x14ac:dyDescent="0.2">
      <c r="G4154" s="65"/>
    </row>
    <row r="4155" spans="7:7" x14ac:dyDescent="0.2">
      <c r="G4155" s="65"/>
    </row>
    <row r="4156" spans="7:7" x14ac:dyDescent="0.2">
      <c r="G4156" s="65"/>
    </row>
    <row r="4157" spans="7:7" x14ac:dyDescent="0.2">
      <c r="G4157" s="65"/>
    </row>
    <row r="4158" spans="7:7" x14ac:dyDescent="0.2">
      <c r="G4158" s="65"/>
    </row>
    <row r="4159" spans="7:7" x14ac:dyDescent="0.2">
      <c r="G4159" s="65"/>
    </row>
    <row r="4160" spans="7:7" x14ac:dyDescent="0.2">
      <c r="G4160" s="65"/>
    </row>
    <row r="4161" spans="7:7" x14ac:dyDescent="0.2">
      <c r="G4161" s="65"/>
    </row>
    <row r="4162" spans="7:7" x14ac:dyDescent="0.2">
      <c r="G4162" s="65"/>
    </row>
    <row r="4163" spans="7:7" x14ac:dyDescent="0.2">
      <c r="G4163" s="65"/>
    </row>
    <row r="4164" spans="7:7" x14ac:dyDescent="0.2">
      <c r="G4164" s="65"/>
    </row>
    <row r="4165" spans="7:7" x14ac:dyDescent="0.2">
      <c r="G4165" s="65"/>
    </row>
    <row r="4166" spans="7:7" x14ac:dyDescent="0.2">
      <c r="G4166" s="65"/>
    </row>
    <row r="4167" spans="7:7" x14ac:dyDescent="0.2">
      <c r="G4167" s="65"/>
    </row>
    <row r="4168" spans="7:7" x14ac:dyDescent="0.2">
      <c r="G4168" s="65"/>
    </row>
    <row r="4169" spans="7:7" x14ac:dyDescent="0.2">
      <c r="G4169" s="65"/>
    </row>
    <row r="4170" spans="7:7" x14ac:dyDescent="0.2">
      <c r="G4170" s="65"/>
    </row>
    <row r="4171" spans="7:7" x14ac:dyDescent="0.2">
      <c r="G4171" s="65"/>
    </row>
    <row r="4172" spans="7:7" x14ac:dyDescent="0.2">
      <c r="G4172" s="65"/>
    </row>
    <row r="4173" spans="7:7" x14ac:dyDescent="0.2">
      <c r="G4173" s="65"/>
    </row>
    <row r="4174" spans="7:7" x14ac:dyDescent="0.2">
      <c r="G4174" s="65"/>
    </row>
    <row r="4175" spans="7:7" x14ac:dyDescent="0.2">
      <c r="G4175" s="65"/>
    </row>
    <row r="4176" spans="7:7" x14ac:dyDescent="0.2">
      <c r="G4176" s="65"/>
    </row>
    <row r="4177" spans="7:7" x14ac:dyDescent="0.2">
      <c r="G4177" s="65"/>
    </row>
    <row r="4178" spans="7:7" x14ac:dyDescent="0.2">
      <c r="G4178" s="65"/>
    </row>
    <row r="4179" spans="7:7" x14ac:dyDescent="0.2">
      <c r="G4179" s="65"/>
    </row>
    <row r="4180" spans="7:7" x14ac:dyDescent="0.2">
      <c r="G4180" s="65"/>
    </row>
    <row r="4181" spans="7:7" x14ac:dyDescent="0.2">
      <c r="G4181" s="65"/>
    </row>
    <row r="4182" spans="7:7" x14ac:dyDescent="0.2">
      <c r="G4182" s="65"/>
    </row>
    <row r="4183" spans="7:7" x14ac:dyDescent="0.2">
      <c r="G4183" s="65"/>
    </row>
    <row r="4184" spans="7:7" x14ac:dyDescent="0.2">
      <c r="G4184" s="65"/>
    </row>
    <row r="4185" spans="7:7" x14ac:dyDescent="0.2">
      <c r="G4185" s="65"/>
    </row>
    <row r="4186" spans="7:7" x14ac:dyDescent="0.2">
      <c r="G4186" s="65"/>
    </row>
    <row r="4187" spans="7:7" x14ac:dyDescent="0.2">
      <c r="G4187" s="65"/>
    </row>
    <row r="4188" spans="7:7" x14ac:dyDescent="0.2">
      <c r="G4188" s="65"/>
    </row>
    <row r="4189" spans="7:7" x14ac:dyDescent="0.2">
      <c r="G4189" s="65"/>
    </row>
    <row r="4190" spans="7:7" x14ac:dyDescent="0.2">
      <c r="G4190" s="65"/>
    </row>
    <row r="4191" spans="7:7" x14ac:dyDescent="0.2">
      <c r="G4191" s="65"/>
    </row>
    <row r="4192" spans="7:7" x14ac:dyDescent="0.2">
      <c r="G4192" s="65"/>
    </row>
    <row r="4193" spans="7:7" x14ac:dyDescent="0.2">
      <c r="G4193" s="65"/>
    </row>
    <row r="4194" spans="7:7" x14ac:dyDescent="0.2">
      <c r="G4194" s="65"/>
    </row>
    <row r="4195" spans="7:7" x14ac:dyDescent="0.2">
      <c r="G4195" s="65"/>
    </row>
    <row r="4196" spans="7:7" x14ac:dyDescent="0.2">
      <c r="G4196" s="65"/>
    </row>
    <row r="4197" spans="7:7" x14ac:dyDescent="0.2">
      <c r="G4197" s="65"/>
    </row>
    <row r="4198" spans="7:7" x14ac:dyDescent="0.2">
      <c r="G4198" s="65"/>
    </row>
    <row r="4199" spans="7:7" x14ac:dyDescent="0.2">
      <c r="G4199" s="65"/>
    </row>
    <row r="4200" spans="7:7" x14ac:dyDescent="0.2">
      <c r="G4200" s="65"/>
    </row>
    <row r="4201" spans="7:7" x14ac:dyDescent="0.2">
      <c r="G4201" s="65"/>
    </row>
    <row r="4202" spans="7:7" x14ac:dyDescent="0.2">
      <c r="G4202" s="65"/>
    </row>
    <row r="4203" spans="7:7" x14ac:dyDescent="0.2">
      <c r="G4203" s="65"/>
    </row>
    <row r="4204" spans="7:7" x14ac:dyDescent="0.2">
      <c r="G4204" s="65"/>
    </row>
    <row r="4205" spans="7:7" x14ac:dyDescent="0.2">
      <c r="G4205" s="65"/>
    </row>
    <row r="4206" spans="7:7" x14ac:dyDescent="0.2">
      <c r="G4206" s="65"/>
    </row>
    <row r="4207" spans="7:7" x14ac:dyDescent="0.2">
      <c r="G4207" s="65"/>
    </row>
    <row r="4208" spans="7:7" x14ac:dyDescent="0.2">
      <c r="G4208" s="65"/>
    </row>
    <row r="4209" spans="7:7" x14ac:dyDescent="0.2">
      <c r="G4209" s="65"/>
    </row>
    <row r="4210" spans="7:7" x14ac:dyDescent="0.2">
      <c r="G4210" s="65"/>
    </row>
    <row r="4211" spans="7:7" x14ac:dyDescent="0.2">
      <c r="G4211" s="65"/>
    </row>
    <row r="4212" spans="7:7" x14ac:dyDescent="0.2">
      <c r="G4212" s="65"/>
    </row>
    <row r="4213" spans="7:7" x14ac:dyDescent="0.2">
      <c r="G4213" s="65"/>
    </row>
    <row r="4214" spans="7:7" x14ac:dyDescent="0.2">
      <c r="G4214" s="65"/>
    </row>
    <row r="4215" spans="7:7" x14ac:dyDescent="0.2">
      <c r="G4215" s="65"/>
    </row>
    <row r="4216" spans="7:7" x14ac:dyDescent="0.2">
      <c r="G4216" s="65"/>
    </row>
    <row r="4217" spans="7:7" x14ac:dyDescent="0.2">
      <c r="G4217" s="65"/>
    </row>
    <row r="4218" spans="7:7" x14ac:dyDescent="0.2">
      <c r="G4218" s="65"/>
    </row>
    <row r="4219" spans="7:7" x14ac:dyDescent="0.2">
      <c r="G4219" s="65"/>
    </row>
    <row r="4220" spans="7:7" x14ac:dyDescent="0.2">
      <c r="G4220" s="65"/>
    </row>
    <row r="4221" spans="7:7" x14ac:dyDescent="0.2">
      <c r="G4221" s="65"/>
    </row>
    <row r="4222" spans="7:7" x14ac:dyDescent="0.2">
      <c r="G4222" s="65"/>
    </row>
    <row r="4223" spans="7:7" x14ac:dyDescent="0.2">
      <c r="G4223" s="65"/>
    </row>
    <row r="4224" spans="7:7" x14ac:dyDescent="0.2">
      <c r="G4224" s="65"/>
    </row>
    <row r="4225" spans="7:7" x14ac:dyDescent="0.2">
      <c r="G4225" s="65"/>
    </row>
    <row r="4226" spans="7:7" x14ac:dyDescent="0.2">
      <c r="G4226" s="65"/>
    </row>
    <row r="4227" spans="7:7" x14ac:dyDescent="0.2">
      <c r="G4227" s="65"/>
    </row>
    <row r="4228" spans="7:7" x14ac:dyDescent="0.2">
      <c r="G4228" s="65"/>
    </row>
    <row r="4229" spans="7:7" x14ac:dyDescent="0.2">
      <c r="G4229" s="65"/>
    </row>
    <row r="4230" spans="7:7" x14ac:dyDescent="0.2">
      <c r="G4230" s="65"/>
    </row>
    <row r="4231" spans="7:7" x14ac:dyDescent="0.2">
      <c r="G4231" s="65"/>
    </row>
    <row r="4232" spans="7:7" x14ac:dyDescent="0.2">
      <c r="G4232" s="65"/>
    </row>
    <row r="4233" spans="7:7" x14ac:dyDescent="0.2">
      <c r="G4233" s="65"/>
    </row>
    <row r="4234" spans="7:7" x14ac:dyDescent="0.2">
      <c r="G4234" s="65"/>
    </row>
    <row r="4235" spans="7:7" x14ac:dyDescent="0.2">
      <c r="G4235" s="65"/>
    </row>
    <row r="4236" spans="7:7" x14ac:dyDescent="0.2">
      <c r="G4236" s="65"/>
    </row>
    <row r="4237" spans="7:7" x14ac:dyDescent="0.2">
      <c r="G4237" s="65"/>
    </row>
    <row r="4238" spans="7:7" x14ac:dyDescent="0.2">
      <c r="G4238" s="65"/>
    </row>
    <row r="4239" spans="7:7" x14ac:dyDescent="0.2">
      <c r="G4239" s="65"/>
    </row>
    <row r="4240" spans="7:7" x14ac:dyDescent="0.2">
      <c r="G4240" s="65"/>
    </row>
    <row r="4241" spans="7:7" x14ac:dyDescent="0.2">
      <c r="G4241" s="65"/>
    </row>
    <row r="4242" spans="7:7" x14ac:dyDescent="0.2">
      <c r="G4242" s="65"/>
    </row>
    <row r="4243" spans="7:7" x14ac:dyDescent="0.2">
      <c r="G4243" s="65"/>
    </row>
    <row r="4244" spans="7:7" x14ac:dyDescent="0.2">
      <c r="G4244" s="65"/>
    </row>
    <row r="4245" spans="7:7" x14ac:dyDescent="0.2">
      <c r="G4245" s="65"/>
    </row>
    <row r="4246" spans="7:7" x14ac:dyDescent="0.2">
      <c r="G4246" s="65"/>
    </row>
    <row r="4247" spans="7:7" x14ac:dyDescent="0.2">
      <c r="G4247" s="65"/>
    </row>
    <row r="4248" spans="7:7" x14ac:dyDescent="0.2">
      <c r="G4248" s="65"/>
    </row>
    <row r="4249" spans="7:7" x14ac:dyDescent="0.2">
      <c r="G4249" s="65"/>
    </row>
    <row r="4250" spans="7:7" x14ac:dyDescent="0.2">
      <c r="G4250" s="65"/>
    </row>
    <row r="4251" spans="7:7" x14ac:dyDescent="0.2">
      <c r="G4251" s="65"/>
    </row>
    <row r="4252" spans="7:7" x14ac:dyDescent="0.2">
      <c r="G4252" s="65"/>
    </row>
    <row r="4253" spans="7:7" x14ac:dyDescent="0.2">
      <c r="G4253" s="65"/>
    </row>
    <row r="4254" spans="7:7" x14ac:dyDescent="0.2">
      <c r="G4254" s="65"/>
    </row>
    <row r="4255" spans="7:7" x14ac:dyDescent="0.2">
      <c r="G4255" s="65"/>
    </row>
    <row r="4256" spans="7:7" x14ac:dyDescent="0.2">
      <c r="G4256" s="65"/>
    </row>
    <row r="4257" spans="7:7" x14ac:dyDescent="0.2">
      <c r="G4257" s="65"/>
    </row>
    <row r="4258" spans="7:7" x14ac:dyDescent="0.2">
      <c r="G4258" s="65"/>
    </row>
    <row r="4259" spans="7:7" x14ac:dyDescent="0.2">
      <c r="G4259" s="65"/>
    </row>
    <row r="4260" spans="7:7" x14ac:dyDescent="0.2">
      <c r="G4260" s="65"/>
    </row>
    <row r="4261" spans="7:7" x14ac:dyDescent="0.2">
      <c r="G4261" s="65"/>
    </row>
    <row r="4262" spans="7:7" x14ac:dyDescent="0.2">
      <c r="G4262" s="65"/>
    </row>
    <row r="4263" spans="7:7" x14ac:dyDescent="0.2">
      <c r="G4263" s="65"/>
    </row>
    <row r="4264" spans="7:7" x14ac:dyDescent="0.2">
      <c r="G4264" s="65"/>
    </row>
    <row r="4265" spans="7:7" x14ac:dyDescent="0.2">
      <c r="G4265" s="65"/>
    </row>
    <row r="4266" spans="7:7" x14ac:dyDescent="0.2">
      <c r="G4266" s="65"/>
    </row>
    <row r="4267" spans="7:7" x14ac:dyDescent="0.2">
      <c r="G4267" s="65"/>
    </row>
    <row r="4268" spans="7:7" x14ac:dyDescent="0.2">
      <c r="G4268" s="65"/>
    </row>
    <row r="4269" spans="7:7" x14ac:dyDescent="0.2">
      <c r="G4269" s="65"/>
    </row>
    <row r="4270" spans="7:7" x14ac:dyDescent="0.2">
      <c r="G4270" s="65"/>
    </row>
    <row r="4271" spans="7:7" x14ac:dyDescent="0.2">
      <c r="G4271" s="65"/>
    </row>
    <row r="4272" spans="7:7" x14ac:dyDescent="0.2">
      <c r="G4272" s="65"/>
    </row>
    <row r="4273" spans="7:7" x14ac:dyDescent="0.2">
      <c r="G4273" s="65"/>
    </row>
    <row r="4274" spans="7:7" x14ac:dyDescent="0.2">
      <c r="G4274" s="65"/>
    </row>
    <row r="4275" spans="7:7" x14ac:dyDescent="0.2">
      <c r="G4275" s="65"/>
    </row>
    <row r="4276" spans="7:7" x14ac:dyDescent="0.2">
      <c r="G4276" s="65"/>
    </row>
    <row r="4277" spans="7:7" x14ac:dyDescent="0.2">
      <c r="G4277" s="65"/>
    </row>
    <row r="4278" spans="7:7" x14ac:dyDescent="0.2">
      <c r="G4278" s="65"/>
    </row>
    <row r="4279" spans="7:7" x14ac:dyDescent="0.2">
      <c r="G4279" s="65"/>
    </row>
    <row r="4280" spans="7:7" x14ac:dyDescent="0.2">
      <c r="G4280" s="65"/>
    </row>
    <row r="4281" spans="7:7" x14ac:dyDescent="0.2">
      <c r="G4281" s="65"/>
    </row>
    <row r="4282" spans="7:7" x14ac:dyDescent="0.2">
      <c r="G4282" s="65"/>
    </row>
    <row r="4283" spans="7:7" x14ac:dyDescent="0.2">
      <c r="G4283" s="65"/>
    </row>
    <row r="4284" spans="7:7" x14ac:dyDescent="0.2">
      <c r="G4284" s="65"/>
    </row>
    <row r="4285" spans="7:7" x14ac:dyDescent="0.2">
      <c r="G4285" s="65"/>
    </row>
    <row r="4286" spans="7:7" x14ac:dyDescent="0.2">
      <c r="G4286" s="65"/>
    </row>
    <row r="4287" spans="7:7" x14ac:dyDescent="0.2">
      <c r="G4287" s="65"/>
    </row>
    <row r="4288" spans="7:7" x14ac:dyDescent="0.2">
      <c r="G4288" s="65"/>
    </row>
    <row r="4289" spans="7:7" x14ac:dyDescent="0.2">
      <c r="G4289" s="65"/>
    </row>
    <row r="4290" spans="7:7" x14ac:dyDescent="0.2">
      <c r="G4290" s="65"/>
    </row>
    <row r="4291" spans="7:7" x14ac:dyDescent="0.2">
      <c r="G4291" s="65"/>
    </row>
    <row r="4292" spans="7:7" x14ac:dyDescent="0.2">
      <c r="G4292" s="65"/>
    </row>
    <row r="4293" spans="7:7" x14ac:dyDescent="0.2">
      <c r="G4293" s="65"/>
    </row>
    <row r="4294" spans="7:7" x14ac:dyDescent="0.2">
      <c r="G4294" s="65"/>
    </row>
    <row r="4295" spans="7:7" x14ac:dyDescent="0.2">
      <c r="G4295" s="65"/>
    </row>
    <row r="4296" spans="7:7" x14ac:dyDescent="0.2">
      <c r="G4296" s="65"/>
    </row>
    <row r="4297" spans="7:7" x14ac:dyDescent="0.2">
      <c r="G4297" s="65"/>
    </row>
    <row r="4298" spans="7:7" x14ac:dyDescent="0.2">
      <c r="G4298" s="65"/>
    </row>
    <row r="4299" spans="7:7" x14ac:dyDescent="0.2">
      <c r="G4299" s="65"/>
    </row>
    <row r="4300" spans="7:7" x14ac:dyDescent="0.2">
      <c r="G4300" s="65"/>
    </row>
    <row r="4301" spans="7:7" x14ac:dyDescent="0.2">
      <c r="G4301" s="65"/>
    </row>
    <row r="4302" spans="7:7" x14ac:dyDescent="0.2">
      <c r="G4302" s="65"/>
    </row>
    <row r="4303" spans="7:7" x14ac:dyDescent="0.2">
      <c r="G4303" s="65"/>
    </row>
    <row r="4304" spans="7:7" x14ac:dyDescent="0.2">
      <c r="G4304" s="65"/>
    </row>
    <row r="4305" spans="7:7" x14ac:dyDescent="0.2">
      <c r="G4305" s="65"/>
    </row>
    <row r="4306" spans="7:7" x14ac:dyDescent="0.2">
      <c r="G4306" s="65"/>
    </row>
    <row r="4307" spans="7:7" x14ac:dyDescent="0.2">
      <c r="G4307" s="65"/>
    </row>
    <row r="4308" spans="7:7" x14ac:dyDescent="0.2">
      <c r="G4308" s="65"/>
    </row>
    <row r="4309" spans="7:7" x14ac:dyDescent="0.2">
      <c r="G4309" s="65"/>
    </row>
    <row r="4310" spans="7:7" x14ac:dyDescent="0.2">
      <c r="G4310" s="65"/>
    </row>
    <row r="4311" spans="7:7" x14ac:dyDescent="0.2">
      <c r="G4311" s="65"/>
    </row>
    <row r="4312" spans="7:7" x14ac:dyDescent="0.2">
      <c r="G4312" s="65"/>
    </row>
    <row r="4313" spans="7:7" x14ac:dyDescent="0.2">
      <c r="G4313" s="65"/>
    </row>
    <row r="4314" spans="7:7" x14ac:dyDescent="0.2">
      <c r="G4314" s="65"/>
    </row>
    <row r="4315" spans="7:7" x14ac:dyDescent="0.2">
      <c r="G4315" s="65"/>
    </row>
    <row r="4316" spans="7:7" x14ac:dyDescent="0.2">
      <c r="G4316" s="65"/>
    </row>
    <row r="4317" spans="7:7" x14ac:dyDescent="0.2">
      <c r="G4317" s="65"/>
    </row>
    <row r="4318" spans="7:7" x14ac:dyDescent="0.2">
      <c r="G4318" s="65"/>
    </row>
    <row r="4319" spans="7:7" x14ac:dyDescent="0.2">
      <c r="G4319" s="65"/>
    </row>
    <row r="4320" spans="7:7" x14ac:dyDescent="0.2">
      <c r="G4320" s="65"/>
    </row>
    <row r="4321" spans="7:7" x14ac:dyDescent="0.2">
      <c r="G4321" s="65"/>
    </row>
    <row r="4322" spans="7:7" x14ac:dyDescent="0.2">
      <c r="G4322" s="65"/>
    </row>
    <row r="4323" spans="7:7" x14ac:dyDescent="0.2">
      <c r="G4323" s="65"/>
    </row>
    <row r="4324" spans="7:7" x14ac:dyDescent="0.2">
      <c r="G4324" s="65"/>
    </row>
    <row r="4325" spans="7:7" x14ac:dyDescent="0.2">
      <c r="G4325" s="65"/>
    </row>
    <row r="4326" spans="7:7" x14ac:dyDescent="0.2">
      <c r="G4326" s="65"/>
    </row>
    <row r="4327" spans="7:7" x14ac:dyDescent="0.2">
      <c r="G4327" s="65"/>
    </row>
    <row r="4328" spans="7:7" x14ac:dyDescent="0.2">
      <c r="G4328" s="65"/>
    </row>
    <row r="4329" spans="7:7" x14ac:dyDescent="0.2">
      <c r="G4329" s="65"/>
    </row>
    <row r="4330" spans="7:7" x14ac:dyDescent="0.2">
      <c r="G4330" s="65"/>
    </row>
    <row r="4331" spans="7:7" x14ac:dyDescent="0.2">
      <c r="G4331" s="65"/>
    </row>
    <row r="4332" spans="7:7" x14ac:dyDescent="0.2">
      <c r="G4332" s="65"/>
    </row>
    <row r="4333" spans="7:7" x14ac:dyDescent="0.2">
      <c r="G4333" s="65"/>
    </row>
    <row r="4334" spans="7:7" x14ac:dyDescent="0.2">
      <c r="G4334" s="65"/>
    </row>
    <row r="4335" spans="7:7" x14ac:dyDescent="0.2">
      <c r="G4335" s="65"/>
    </row>
    <row r="4336" spans="7:7" x14ac:dyDescent="0.2">
      <c r="G4336" s="65"/>
    </row>
    <row r="4337" spans="7:7" x14ac:dyDescent="0.2">
      <c r="G4337" s="65"/>
    </row>
    <row r="4338" spans="7:7" x14ac:dyDescent="0.2">
      <c r="G4338" s="65"/>
    </row>
    <row r="4339" spans="7:7" x14ac:dyDescent="0.2">
      <c r="G4339" s="65"/>
    </row>
    <row r="4340" spans="7:7" x14ac:dyDescent="0.2">
      <c r="G4340" s="65"/>
    </row>
    <row r="4341" spans="7:7" x14ac:dyDescent="0.2">
      <c r="G4341" s="65"/>
    </row>
    <row r="4342" spans="7:7" x14ac:dyDescent="0.2">
      <c r="G4342" s="65"/>
    </row>
    <row r="4343" spans="7:7" x14ac:dyDescent="0.2">
      <c r="G4343" s="65"/>
    </row>
    <row r="4344" spans="7:7" x14ac:dyDescent="0.2">
      <c r="G4344" s="65"/>
    </row>
    <row r="4345" spans="7:7" x14ac:dyDescent="0.2">
      <c r="G4345" s="65"/>
    </row>
    <row r="4346" spans="7:7" x14ac:dyDescent="0.2">
      <c r="G4346" s="65"/>
    </row>
    <row r="4347" spans="7:7" x14ac:dyDescent="0.2">
      <c r="G4347" s="65"/>
    </row>
    <row r="4348" spans="7:7" x14ac:dyDescent="0.2">
      <c r="G4348" s="65"/>
    </row>
    <row r="4349" spans="7:7" x14ac:dyDescent="0.2">
      <c r="G4349" s="65"/>
    </row>
    <row r="4350" spans="7:7" x14ac:dyDescent="0.2">
      <c r="G4350" s="65"/>
    </row>
    <row r="4351" spans="7:7" x14ac:dyDescent="0.2">
      <c r="G4351" s="65"/>
    </row>
    <row r="4352" spans="7:7" x14ac:dyDescent="0.2">
      <c r="G4352" s="65"/>
    </row>
    <row r="4353" spans="7:7" x14ac:dyDescent="0.2">
      <c r="G4353" s="65"/>
    </row>
    <row r="4354" spans="7:7" x14ac:dyDescent="0.2">
      <c r="G4354" s="65"/>
    </row>
    <row r="4355" spans="7:7" x14ac:dyDescent="0.2">
      <c r="G4355" s="65"/>
    </row>
    <row r="4356" spans="7:7" x14ac:dyDescent="0.2">
      <c r="G4356" s="65"/>
    </row>
    <row r="4357" spans="7:7" x14ac:dyDescent="0.2">
      <c r="G4357" s="65"/>
    </row>
    <row r="4358" spans="7:7" x14ac:dyDescent="0.2">
      <c r="G4358" s="65"/>
    </row>
    <row r="4359" spans="7:7" x14ac:dyDescent="0.2">
      <c r="G4359" s="65"/>
    </row>
    <row r="4360" spans="7:7" x14ac:dyDescent="0.2">
      <c r="G4360" s="65"/>
    </row>
    <row r="4361" spans="7:7" x14ac:dyDescent="0.2">
      <c r="G4361" s="65"/>
    </row>
    <row r="4362" spans="7:7" x14ac:dyDescent="0.2">
      <c r="G4362" s="65"/>
    </row>
    <row r="4363" spans="7:7" x14ac:dyDescent="0.2">
      <c r="G4363" s="65"/>
    </row>
    <row r="4364" spans="7:7" x14ac:dyDescent="0.2">
      <c r="G4364" s="65"/>
    </row>
    <row r="4365" spans="7:7" x14ac:dyDescent="0.2">
      <c r="G4365" s="65"/>
    </row>
    <row r="4366" spans="7:7" x14ac:dyDescent="0.2">
      <c r="G4366" s="65"/>
    </row>
    <row r="4367" spans="7:7" x14ac:dyDescent="0.2">
      <c r="G4367" s="65"/>
    </row>
    <row r="4368" spans="7:7" x14ac:dyDescent="0.2">
      <c r="G4368" s="65"/>
    </row>
    <row r="4369" spans="7:7" x14ac:dyDescent="0.2">
      <c r="G4369" s="65"/>
    </row>
    <row r="4370" spans="7:7" x14ac:dyDescent="0.2">
      <c r="G4370" s="65"/>
    </row>
    <row r="4371" spans="7:7" x14ac:dyDescent="0.2">
      <c r="G4371" s="65"/>
    </row>
    <row r="4372" spans="7:7" x14ac:dyDescent="0.2">
      <c r="G4372" s="65"/>
    </row>
    <row r="4373" spans="7:7" x14ac:dyDescent="0.2">
      <c r="G4373" s="65"/>
    </row>
    <row r="4374" spans="7:7" x14ac:dyDescent="0.2">
      <c r="G4374" s="65"/>
    </row>
    <row r="4375" spans="7:7" x14ac:dyDescent="0.2">
      <c r="G4375" s="65"/>
    </row>
    <row r="4376" spans="7:7" x14ac:dyDescent="0.2">
      <c r="G4376" s="65"/>
    </row>
    <row r="4377" spans="7:7" x14ac:dyDescent="0.2">
      <c r="G4377" s="65"/>
    </row>
    <row r="4378" spans="7:7" x14ac:dyDescent="0.2">
      <c r="G4378" s="65"/>
    </row>
    <row r="4379" spans="7:7" x14ac:dyDescent="0.2">
      <c r="G4379" s="65"/>
    </row>
    <row r="4380" spans="7:7" x14ac:dyDescent="0.2">
      <c r="G4380" s="65"/>
    </row>
    <row r="4381" spans="7:7" x14ac:dyDescent="0.2">
      <c r="G4381" s="65"/>
    </row>
    <row r="4382" spans="7:7" x14ac:dyDescent="0.2">
      <c r="G4382" s="65"/>
    </row>
    <row r="4383" spans="7:7" x14ac:dyDescent="0.2">
      <c r="G4383" s="65"/>
    </row>
    <row r="4384" spans="7:7" x14ac:dyDescent="0.2">
      <c r="G4384" s="65"/>
    </row>
    <row r="4385" spans="7:7" x14ac:dyDescent="0.2">
      <c r="G4385" s="65"/>
    </row>
    <row r="4386" spans="7:7" x14ac:dyDescent="0.2">
      <c r="G4386" s="65"/>
    </row>
    <row r="4387" spans="7:7" x14ac:dyDescent="0.2">
      <c r="G4387" s="65"/>
    </row>
    <row r="4388" spans="7:7" x14ac:dyDescent="0.2">
      <c r="G4388" s="65"/>
    </row>
    <row r="4389" spans="7:7" x14ac:dyDescent="0.2">
      <c r="G4389" s="65"/>
    </row>
    <row r="4390" spans="7:7" x14ac:dyDescent="0.2">
      <c r="G4390" s="65"/>
    </row>
    <row r="4391" spans="7:7" x14ac:dyDescent="0.2">
      <c r="G4391" s="65"/>
    </row>
    <row r="4392" spans="7:7" x14ac:dyDescent="0.2">
      <c r="G4392" s="65"/>
    </row>
    <row r="4393" spans="7:7" x14ac:dyDescent="0.2">
      <c r="G4393" s="65"/>
    </row>
    <row r="4394" spans="7:7" x14ac:dyDescent="0.2">
      <c r="G4394" s="65"/>
    </row>
    <row r="4395" spans="7:7" x14ac:dyDescent="0.2">
      <c r="G4395" s="65"/>
    </row>
    <row r="4396" spans="7:7" x14ac:dyDescent="0.2">
      <c r="G4396" s="65"/>
    </row>
    <row r="4397" spans="7:7" x14ac:dyDescent="0.2">
      <c r="G4397" s="65"/>
    </row>
    <row r="4398" spans="7:7" x14ac:dyDescent="0.2">
      <c r="G4398" s="65"/>
    </row>
    <row r="4399" spans="7:7" x14ac:dyDescent="0.2">
      <c r="G4399" s="65"/>
    </row>
    <row r="4400" spans="7:7" x14ac:dyDescent="0.2">
      <c r="G4400" s="65"/>
    </row>
    <row r="4401" spans="7:7" x14ac:dyDescent="0.2">
      <c r="G4401" s="65"/>
    </row>
    <row r="4402" spans="7:7" x14ac:dyDescent="0.2">
      <c r="G4402" s="65"/>
    </row>
    <row r="4403" spans="7:7" x14ac:dyDescent="0.2">
      <c r="G4403" s="65"/>
    </row>
    <row r="4404" spans="7:7" x14ac:dyDescent="0.2">
      <c r="G4404" s="65"/>
    </row>
    <row r="4405" spans="7:7" x14ac:dyDescent="0.2">
      <c r="G4405" s="65"/>
    </row>
    <row r="4406" spans="7:7" x14ac:dyDescent="0.2">
      <c r="G4406" s="65"/>
    </row>
    <row r="4407" spans="7:7" x14ac:dyDescent="0.2">
      <c r="G4407" s="65"/>
    </row>
    <row r="4408" spans="7:7" x14ac:dyDescent="0.2">
      <c r="G4408" s="65"/>
    </row>
    <row r="4409" spans="7:7" x14ac:dyDescent="0.2">
      <c r="G4409" s="65"/>
    </row>
    <row r="4410" spans="7:7" x14ac:dyDescent="0.2">
      <c r="G4410" s="65"/>
    </row>
    <row r="4411" spans="7:7" x14ac:dyDescent="0.2">
      <c r="G4411" s="65"/>
    </row>
    <row r="4412" spans="7:7" x14ac:dyDescent="0.2">
      <c r="G4412" s="65"/>
    </row>
    <row r="4413" spans="7:7" x14ac:dyDescent="0.2">
      <c r="G4413" s="65"/>
    </row>
    <row r="4414" spans="7:7" x14ac:dyDescent="0.2">
      <c r="G4414" s="65"/>
    </row>
    <row r="4415" spans="7:7" x14ac:dyDescent="0.2">
      <c r="G4415" s="65"/>
    </row>
    <row r="4416" spans="7:7" x14ac:dyDescent="0.2">
      <c r="G4416" s="65"/>
    </row>
    <row r="4417" spans="7:7" x14ac:dyDescent="0.2">
      <c r="G4417" s="65"/>
    </row>
    <row r="4418" spans="7:7" x14ac:dyDescent="0.2">
      <c r="G4418" s="65"/>
    </row>
    <row r="4419" spans="7:7" x14ac:dyDescent="0.2">
      <c r="G4419" s="65"/>
    </row>
    <row r="4420" spans="7:7" x14ac:dyDescent="0.2">
      <c r="G4420" s="65"/>
    </row>
    <row r="4421" spans="7:7" x14ac:dyDescent="0.2">
      <c r="G4421" s="65"/>
    </row>
    <row r="4422" spans="7:7" x14ac:dyDescent="0.2">
      <c r="G4422" s="65"/>
    </row>
    <row r="4423" spans="7:7" x14ac:dyDescent="0.2">
      <c r="G4423" s="65"/>
    </row>
    <row r="4424" spans="7:7" x14ac:dyDescent="0.2">
      <c r="G4424" s="65"/>
    </row>
    <row r="4425" spans="7:7" x14ac:dyDescent="0.2">
      <c r="G4425" s="65"/>
    </row>
    <row r="4426" spans="7:7" x14ac:dyDescent="0.2">
      <c r="G4426" s="65"/>
    </row>
    <row r="4427" spans="7:7" x14ac:dyDescent="0.2">
      <c r="G4427" s="65"/>
    </row>
    <row r="4428" spans="7:7" x14ac:dyDescent="0.2">
      <c r="G4428" s="65"/>
    </row>
    <row r="4429" spans="7:7" x14ac:dyDescent="0.2">
      <c r="G4429" s="65"/>
    </row>
    <row r="4430" spans="7:7" x14ac:dyDescent="0.2">
      <c r="G4430" s="65"/>
    </row>
    <row r="4431" spans="7:7" x14ac:dyDescent="0.2">
      <c r="G4431" s="65"/>
    </row>
    <row r="4432" spans="7:7" x14ac:dyDescent="0.2">
      <c r="G4432" s="65"/>
    </row>
    <row r="4433" spans="7:7" x14ac:dyDescent="0.2">
      <c r="G4433" s="65"/>
    </row>
    <row r="4434" spans="7:7" x14ac:dyDescent="0.2">
      <c r="G4434" s="65"/>
    </row>
    <row r="4435" spans="7:7" x14ac:dyDescent="0.2">
      <c r="G4435" s="65"/>
    </row>
    <row r="4436" spans="7:7" x14ac:dyDescent="0.2">
      <c r="G4436" s="65"/>
    </row>
    <row r="4437" spans="7:7" x14ac:dyDescent="0.2">
      <c r="G4437" s="65"/>
    </row>
    <row r="4438" spans="7:7" x14ac:dyDescent="0.2">
      <c r="G4438" s="65"/>
    </row>
    <row r="4439" spans="7:7" x14ac:dyDescent="0.2">
      <c r="G4439" s="65"/>
    </row>
    <row r="4440" spans="7:7" x14ac:dyDescent="0.2">
      <c r="G4440" s="65"/>
    </row>
    <row r="4441" spans="7:7" x14ac:dyDescent="0.2">
      <c r="G4441" s="65"/>
    </row>
    <row r="4442" spans="7:7" x14ac:dyDescent="0.2">
      <c r="G4442" s="65"/>
    </row>
    <row r="4443" spans="7:7" x14ac:dyDescent="0.2">
      <c r="G4443" s="65"/>
    </row>
    <row r="4444" spans="7:7" x14ac:dyDescent="0.2">
      <c r="G4444" s="65"/>
    </row>
    <row r="4445" spans="7:7" x14ac:dyDescent="0.2">
      <c r="G4445" s="65"/>
    </row>
    <row r="4446" spans="7:7" x14ac:dyDescent="0.2">
      <c r="G4446" s="65"/>
    </row>
    <row r="4447" spans="7:7" x14ac:dyDescent="0.2">
      <c r="G4447" s="65"/>
    </row>
    <row r="4448" spans="7:7" x14ac:dyDescent="0.2">
      <c r="G4448" s="65"/>
    </row>
    <row r="4449" spans="7:7" x14ac:dyDescent="0.2">
      <c r="G4449" s="65"/>
    </row>
    <row r="4450" spans="7:7" x14ac:dyDescent="0.2">
      <c r="G4450" s="65"/>
    </row>
    <row r="4451" spans="7:7" x14ac:dyDescent="0.2">
      <c r="G4451" s="65"/>
    </row>
    <row r="4452" spans="7:7" x14ac:dyDescent="0.2">
      <c r="G4452" s="65"/>
    </row>
    <row r="4453" spans="7:7" x14ac:dyDescent="0.2">
      <c r="G4453" s="65"/>
    </row>
    <row r="4454" spans="7:7" x14ac:dyDescent="0.2">
      <c r="G4454" s="65"/>
    </row>
    <row r="4455" spans="7:7" x14ac:dyDescent="0.2">
      <c r="G4455" s="65"/>
    </row>
    <row r="4456" spans="7:7" x14ac:dyDescent="0.2">
      <c r="G4456" s="65"/>
    </row>
    <row r="4457" spans="7:7" x14ac:dyDescent="0.2">
      <c r="G4457" s="65"/>
    </row>
    <row r="4458" spans="7:7" x14ac:dyDescent="0.2">
      <c r="G4458" s="65"/>
    </row>
    <row r="4459" spans="7:7" x14ac:dyDescent="0.2">
      <c r="G4459" s="65"/>
    </row>
    <row r="4460" spans="7:7" x14ac:dyDescent="0.2">
      <c r="G4460" s="65"/>
    </row>
    <row r="4461" spans="7:7" x14ac:dyDescent="0.2">
      <c r="G4461" s="65"/>
    </row>
    <row r="4462" spans="7:7" x14ac:dyDescent="0.2">
      <c r="G4462" s="65"/>
    </row>
    <row r="4463" spans="7:7" x14ac:dyDescent="0.2">
      <c r="G4463" s="65"/>
    </row>
    <row r="4464" spans="7:7" x14ac:dyDescent="0.2">
      <c r="G4464" s="65"/>
    </row>
    <row r="4465" spans="7:7" x14ac:dyDescent="0.2">
      <c r="G4465" s="65"/>
    </row>
    <row r="4466" spans="7:7" x14ac:dyDescent="0.2">
      <c r="G4466" s="65"/>
    </row>
    <row r="4467" spans="7:7" x14ac:dyDescent="0.2">
      <c r="G4467" s="65"/>
    </row>
    <row r="4468" spans="7:7" x14ac:dyDescent="0.2">
      <c r="G4468" s="65"/>
    </row>
    <row r="4469" spans="7:7" x14ac:dyDescent="0.2">
      <c r="G4469" s="65"/>
    </row>
    <row r="4470" spans="7:7" x14ac:dyDescent="0.2">
      <c r="G4470" s="65"/>
    </row>
    <row r="4471" spans="7:7" x14ac:dyDescent="0.2">
      <c r="G4471" s="65"/>
    </row>
    <row r="4472" spans="7:7" x14ac:dyDescent="0.2">
      <c r="G4472" s="65"/>
    </row>
    <row r="4473" spans="7:7" x14ac:dyDescent="0.2">
      <c r="G4473" s="65"/>
    </row>
    <row r="4474" spans="7:7" x14ac:dyDescent="0.2">
      <c r="G4474" s="65"/>
    </row>
    <row r="4475" spans="7:7" x14ac:dyDescent="0.2">
      <c r="G4475" s="65"/>
    </row>
    <row r="4476" spans="7:7" x14ac:dyDescent="0.2">
      <c r="G4476" s="65"/>
    </row>
    <row r="4477" spans="7:7" x14ac:dyDescent="0.2">
      <c r="G4477" s="65"/>
    </row>
    <row r="4478" spans="7:7" x14ac:dyDescent="0.2">
      <c r="G4478" s="65"/>
    </row>
    <row r="4479" spans="7:7" x14ac:dyDescent="0.2">
      <c r="G4479" s="65"/>
    </row>
    <row r="4480" spans="7:7" x14ac:dyDescent="0.2">
      <c r="G4480" s="65"/>
    </row>
    <row r="4481" spans="7:7" x14ac:dyDescent="0.2">
      <c r="G4481" s="65"/>
    </row>
    <row r="4482" spans="7:7" x14ac:dyDescent="0.2">
      <c r="G4482" s="65"/>
    </row>
    <row r="4483" spans="7:7" x14ac:dyDescent="0.2">
      <c r="G4483" s="65"/>
    </row>
    <row r="4484" spans="7:7" x14ac:dyDescent="0.2">
      <c r="G4484" s="65"/>
    </row>
    <row r="4485" spans="7:7" x14ac:dyDescent="0.2">
      <c r="G4485" s="65"/>
    </row>
    <row r="4486" spans="7:7" x14ac:dyDescent="0.2">
      <c r="G4486" s="65"/>
    </row>
    <row r="4487" spans="7:7" x14ac:dyDescent="0.2">
      <c r="G4487" s="65"/>
    </row>
    <row r="4488" spans="7:7" x14ac:dyDescent="0.2">
      <c r="G4488" s="65"/>
    </row>
    <row r="4489" spans="7:7" x14ac:dyDescent="0.2">
      <c r="G4489" s="65"/>
    </row>
    <row r="4490" spans="7:7" x14ac:dyDescent="0.2">
      <c r="G4490" s="65"/>
    </row>
    <row r="4491" spans="7:7" x14ac:dyDescent="0.2">
      <c r="G4491" s="65"/>
    </row>
    <row r="4492" spans="7:7" x14ac:dyDescent="0.2">
      <c r="G4492" s="65"/>
    </row>
    <row r="4493" spans="7:7" x14ac:dyDescent="0.2">
      <c r="G4493" s="65"/>
    </row>
    <row r="4494" spans="7:7" x14ac:dyDescent="0.2">
      <c r="G4494" s="65"/>
    </row>
    <row r="4495" spans="7:7" x14ac:dyDescent="0.2">
      <c r="G4495" s="65"/>
    </row>
    <row r="4496" spans="7:7" x14ac:dyDescent="0.2">
      <c r="G4496" s="65"/>
    </row>
    <row r="4497" spans="7:7" x14ac:dyDescent="0.2">
      <c r="G4497" s="65"/>
    </row>
    <row r="4498" spans="7:7" x14ac:dyDescent="0.2">
      <c r="G4498" s="65"/>
    </row>
    <row r="4499" spans="7:7" x14ac:dyDescent="0.2">
      <c r="G4499" s="65"/>
    </row>
    <row r="4500" spans="7:7" x14ac:dyDescent="0.2">
      <c r="G4500" s="65"/>
    </row>
    <row r="4501" spans="7:7" x14ac:dyDescent="0.2">
      <c r="G4501" s="65"/>
    </row>
    <row r="4502" spans="7:7" x14ac:dyDescent="0.2">
      <c r="G4502" s="65"/>
    </row>
    <row r="4503" spans="7:7" x14ac:dyDescent="0.2">
      <c r="G4503" s="65"/>
    </row>
    <row r="4504" spans="7:7" x14ac:dyDescent="0.2">
      <c r="G4504" s="65"/>
    </row>
    <row r="4505" spans="7:7" x14ac:dyDescent="0.2">
      <c r="G4505" s="65"/>
    </row>
    <row r="4506" spans="7:7" x14ac:dyDescent="0.2">
      <c r="G4506" s="65"/>
    </row>
    <row r="4507" spans="7:7" x14ac:dyDescent="0.2">
      <c r="G4507" s="65"/>
    </row>
    <row r="4508" spans="7:7" x14ac:dyDescent="0.2">
      <c r="G4508" s="65"/>
    </row>
    <row r="4509" spans="7:7" x14ac:dyDescent="0.2">
      <c r="G4509" s="65"/>
    </row>
    <row r="4510" spans="7:7" x14ac:dyDescent="0.2">
      <c r="G4510" s="65"/>
    </row>
    <row r="4511" spans="7:7" x14ac:dyDescent="0.2">
      <c r="G4511" s="65"/>
    </row>
    <row r="4512" spans="7:7" x14ac:dyDescent="0.2">
      <c r="G4512" s="65"/>
    </row>
    <row r="4513" spans="7:7" x14ac:dyDescent="0.2">
      <c r="G4513" s="65"/>
    </row>
    <row r="4514" spans="7:7" x14ac:dyDescent="0.2">
      <c r="G4514" s="65"/>
    </row>
    <row r="4515" spans="7:7" x14ac:dyDescent="0.2">
      <c r="G4515" s="65"/>
    </row>
    <row r="4516" spans="7:7" x14ac:dyDescent="0.2">
      <c r="G4516" s="65"/>
    </row>
    <row r="4517" spans="7:7" x14ac:dyDescent="0.2">
      <c r="G4517" s="65"/>
    </row>
    <row r="4518" spans="7:7" x14ac:dyDescent="0.2">
      <c r="G4518" s="65"/>
    </row>
    <row r="4519" spans="7:7" x14ac:dyDescent="0.2">
      <c r="G4519" s="65"/>
    </row>
    <row r="4520" spans="7:7" x14ac:dyDescent="0.2">
      <c r="G4520" s="65"/>
    </row>
    <row r="4521" spans="7:7" x14ac:dyDescent="0.2">
      <c r="G4521" s="65"/>
    </row>
    <row r="4522" spans="7:7" x14ac:dyDescent="0.2">
      <c r="G4522" s="65"/>
    </row>
    <row r="4523" spans="7:7" x14ac:dyDescent="0.2">
      <c r="G4523" s="65"/>
    </row>
    <row r="4524" spans="7:7" x14ac:dyDescent="0.2">
      <c r="G4524" s="65"/>
    </row>
    <row r="4525" spans="7:7" x14ac:dyDescent="0.2">
      <c r="G4525" s="65"/>
    </row>
    <row r="4526" spans="7:7" x14ac:dyDescent="0.2">
      <c r="G4526" s="65"/>
    </row>
    <row r="4527" spans="7:7" x14ac:dyDescent="0.2">
      <c r="G4527" s="65"/>
    </row>
    <row r="4528" spans="7:7" x14ac:dyDescent="0.2">
      <c r="G4528" s="65"/>
    </row>
    <row r="4529" spans="7:7" x14ac:dyDescent="0.2">
      <c r="G4529" s="65"/>
    </row>
    <row r="4530" spans="7:7" x14ac:dyDescent="0.2">
      <c r="G4530" s="65"/>
    </row>
    <row r="4531" spans="7:7" x14ac:dyDescent="0.2">
      <c r="G4531" s="65"/>
    </row>
    <row r="4532" spans="7:7" x14ac:dyDescent="0.2">
      <c r="G4532" s="65"/>
    </row>
    <row r="4533" spans="7:7" x14ac:dyDescent="0.2">
      <c r="G4533" s="65"/>
    </row>
    <row r="4534" spans="7:7" x14ac:dyDescent="0.2">
      <c r="G4534" s="65"/>
    </row>
    <row r="4535" spans="7:7" x14ac:dyDescent="0.2">
      <c r="G4535" s="65"/>
    </row>
    <row r="4536" spans="7:7" x14ac:dyDescent="0.2">
      <c r="G4536" s="65"/>
    </row>
    <row r="4537" spans="7:7" x14ac:dyDescent="0.2">
      <c r="G4537" s="65"/>
    </row>
    <row r="4538" spans="7:7" x14ac:dyDescent="0.2">
      <c r="G4538" s="65"/>
    </row>
    <row r="4539" spans="7:7" x14ac:dyDescent="0.2">
      <c r="G4539" s="65"/>
    </row>
    <row r="4540" spans="7:7" x14ac:dyDescent="0.2">
      <c r="G4540" s="65"/>
    </row>
    <row r="4541" spans="7:7" x14ac:dyDescent="0.2">
      <c r="G4541" s="65"/>
    </row>
    <row r="4542" spans="7:7" x14ac:dyDescent="0.2">
      <c r="G4542" s="65"/>
    </row>
    <row r="4543" spans="7:7" x14ac:dyDescent="0.2">
      <c r="G4543" s="65"/>
    </row>
    <row r="4544" spans="7:7" x14ac:dyDescent="0.2">
      <c r="G4544" s="65"/>
    </row>
    <row r="4545" spans="7:7" x14ac:dyDescent="0.2">
      <c r="G4545" s="65"/>
    </row>
    <row r="4546" spans="7:7" x14ac:dyDescent="0.2">
      <c r="G4546" s="65"/>
    </row>
    <row r="4547" spans="7:7" x14ac:dyDescent="0.2">
      <c r="G4547" s="65"/>
    </row>
    <row r="4548" spans="7:7" x14ac:dyDescent="0.2">
      <c r="G4548" s="65"/>
    </row>
    <row r="4549" spans="7:7" x14ac:dyDescent="0.2">
      <c r="G4549" s="65"/>
    </row>
    <row r="4550" spans="7:7" x14ac:dyDescent="0.2">
      <c r="G4550" s="65"/>
    </row>
    <row r="4551" spans="7:7" x14ac:dyDescent="0.2">
      <c r="G4551" s="65"/>
    </row>
    <row r="4552" spans="7:7" x14ac:dyDescent="0.2">
      <c r="G4552" s="65"/>
    </row>
    <row r="4553" spans="7:7" x14ac:dyDescent="0.2">
      <c r="G4553" s="65"/>
    </row>
    <row r="4554" spans="7:7" x14ac:dyDescent="0.2">
      <c r="G4554" s="65"/>
    </row>
    <row r="4555" spans="7:7" x14ac:dyDescent="0.2">
      <c r="G4555" s="65"/>
    </row>
    <row r="4556" spans="7:7" x14ac:dyDescent="0.2">
      <c r="G4556" s="65"/>
    </row>
    <row r="4557" spans="7:7" x14ac:dyDescent="0.2">
      <c r="G4557" s="65"/>
    </row>
    <row r="4558" spans="7:7" x14ac:dyDescent="0.2">
      <c r="G4558" s="65"/>
    </row>
    <row r="4559" spans="7:7" x14ac:dyDescent="0.2">
      <c r="G4559" s="65"/>
    </row>
    <row r="4560" spans="7:7" x14ac:dyDescent="0.2">
      <c r="G4560" s="65"/>
    </row>
    <row r="4561" spans="7:7" x14ac:dyDescent="0.2">
      <c r="G4561" s="65"/>
    </row>
    <row r="4562" spans="7:7" x14ac:dyDescent="0.2">
      <c r="G4562" s="65"/>
    </row>
    <row r="4563" spans="7:7" x14ac:dyDescent="0.2">
      <c r="G4563" s="65"/>
    </row>
    <row r="4564" spans="7:7" x14ac:dyDescent="0.2">
      <c r="G4564" s="65"/>
    </row>
    <row r="4565" spans="7:7" x14ac:dyDescent="0.2">
      <c r="G4565" s="65"/>
    </row>
    <row r="4566" spans="7:7" x14ac:dyDescent="0.2">
      <c r="G4566" s="65"/>
    </row>
    <row r="4567" spans="7:7" x14ac:dyDescent="0.2">
      <c r="G4567" s="65"/>
    </row>
    <row r="4568" spans="7:7" x14ac:dyDescent="0.2">
      <c r="G4568" s="65"/>
    </row>
    <row r="4569" spans="7:7" x14ac:dyDescent="0.2">
      <c r="G4569" s="65"/>
    </row>
    <row r="4570" spans="7:7" x14ac:dyDescent="0.2">
      <c r="G4570" s="65"/>
    </row>
    <row r="4571" spans="7:7" x14ac:dyDescent="0.2">
      <c r="G4571" s="65"/>
    </row>
    <row r="4572" spans="7:7" x14ac:dyDescent="0.2">
      <c r="G4572" s="65"/>
    </row>
    <row r="4573" spans="7:7" x14ac:dyDescent="0.2">
      <c r="G4573" s="65"/>
    </row>
    <row r="4574" spans="7:7" x14ac:dyDescent="0.2">
      <c r="G4574" s="65"/>
    </row>
    <row r="4575" spans="7:7" x14ac:dyDescent="0.2">
      <c r="G4575" s="65"/>
    </row>
    <row r="4576" spans="7:7" x14ac:dyDescent="0.2">
      <c r="G4576" s="65"/>
    </row>
    <row r="4577" spans="7:7" x14ac:dyDescent="0.2">
      <c r="G4577" s="65"/>
    </row>
    <row r="4578" spans="7:7" x14ac:dyDescent="0.2">
      <c r="G4578" s="65"/>
    </row>
    <row r="4579" spans="7:7" x14ac:dyDescent="0.2">
      <c r="G4579" s="65"/>
    </row>
    <row r="4580" spans="7:7" x14ac:dyDescent="0.2">
      <c r="G4580" s="65"/>
    </row>
    <row r="4581" spans="7:7" x14ac:dyDescent="0.2">
      <c r="G4581" s="65"/>
    </row>
    <row r="4582" spans="7:7" x14ac:dyDescent="0.2">
      <c r="G4582" s="65"/>
    </row>
    <row r="4583" spans="7:7" x14ac:dyDescent="0.2">
      <c r="G4583" s="65"/>
    </row>
    <row r="4584" spans="7:7" x14ac:dyDescent="0.2">
      <c r="G4584" s="65"/>
    </row>
    <row r="4585" spans="7:7" x14ac:dyDescent="0.2">
      <c r="G4585" s="65"/>
    </row>
    <row r="4586" spans="7:7" x14ac:dyDescent="0.2">
      <c r="G4586" s="65"/>
    </row>
    <row r="4587" spans="7:7" x14ac:dyDescent="0.2">
      <c r="G4587" s="65"/>
    </row>
    <row r="4588" spans="7:7" x14ac:dyDescent="0.2">
      <c r="G4588" s="65"/>
    </row>
    <row r="4589" spans="7:7" x14ac:dyDescent="0.2">
      <c r="G4589" s="65"/>
    </row>
    <row r="4590" spans="7:7" x14ac:dyDescent="0.2">
      <c r="G4590" s="65"/>
    </row>
    <row r="4591" spans="7:7" x14ac:dyDescent="0.2">
      <c r="G4591" s="65"/>
    </row>
    <row r="4592" spans="7:7" x14ac:dyDescent="0.2">
      <c r="G4592" s="65"/>
    </row>
    <row r="4593" spans="7:7" x14ac:dyDescent="0.2">
      <c r="G4593" s="65"/>
    </row>
    <row r="4594" spans="7:7" x14ac:dyDescent="0.2">
      <c r="G4594" s="65"/>
    </row>
    <row r="4595" spans="7:7" x14ac:dyDescent="0.2">
      <c r="G4595" s="65"/>
    </row>
    <row r="4596" spans="7:7" x14ac:dyDescent="0.2">
      <c r="G4596" s="65"/>
    </row>
    <row r="4597" spans="7:7" x14ac:dyDescent="0.2">
      <c r="G4597" s="65"/>
    </row>
    <row r="4598" spans="7:7" x14ac:dyDescent="0.2">
      <c r="G4598" s="65"/>
    </row>
    <row r="4599" spans="7:7" x14ac:dyDescent="0.2">
      <c r="G4599" s="65"/>
    </row>
    <row r="4600" spans="7:7" x14ac:dyDescent="0.2">
      <c r="G4600" s="65"/>
    </row>
    <row r="4601" spans="7:7" x14ac:dyDescent="0.2">
      <c r="G4601" s="65"/>
    </row>
    <row r="4602" spans="7:7" x14ac:dyDescent="0.2">
      <c r="G4602" s="65"/>
    </row>
    <row r="4603" spans="7:7" x14ac:dyDescent="0.2">
      <c r="G4603" s="65"/>
    </row>
    <row r="4604" spans="7:7" x14ac:dyDescent="0.2">
      <c r="G4604" s="65"/>
    </row>
    <row r="4605" spans="7:7" x14ac:dyDescent="0.2">
      <c r="G4605" s="65"/>
    </row>
    <row r="4606" spans="7:7" x14ac:dyDescent="0.2">
      <c r="G4606" s="65"/>
    </row>
    <row r="4607" spans="7:7" x14ac:dyDescent="0.2">
      <c r="G4607" s="65"/>
    </row>
    <row r="4608" spans="7:7" x14ac:dyDescent="0.2">
      <c r="G4608" s="65"/>
    </row>
    <row r="4609" spans="7:7" x14ac:dyDescent="0.2">
      <c r="G4609" s="65"/>
    </row>
    <row r="4610" spans="7:7" x14ac:dyDescent="0.2">
      <c r="G4610" s="65"/>
    </row>
    <row r="4611" spans="7:7" x14ac:dyDescent="0.2">
      <c r="G4611" s="65"/>
    </row>
    <row r="4612" spans="7:7" x14ac:dyDescent="0.2">
      <c r="G4612" s="65"/>
    </row>
    <row r="4613" spans="7:7" x14ac:dyDescent="0.2">
      <c r="G4613" s="65"/>
    </row>
    <row r="4614" spans="7:7" x14ac:dyDescent="0.2">
      <c r="G4614" s="65"/>
    </row>
    <row r="4615" spans="7:7" x14ac:dyDescent="0.2">
      <c r="G4615" s="65"/>
    </row>
    <row r="4616" spans="7:7" x14ac:dyDescent="0.2">
      <c r="G4616" s="65"/>
    </row>
    <row r="4617" spans="7:7" x14ac:dyDescent="0.2">
      <c r="G4617" s="65"/>
    </row>
    <row r="4618" spans="7:7" x14ac:dyDescent="0.2">
      <c r="G4618" s="65"/>
    </row>
    <row r="4619" spans="7:7" x14ac:dyDescent="0.2">
      <c r="G4619" s="65"/>
    </row>
    <row r="4620" spans="7:7" x14ac:dyDescent="0.2">
      <c r="G4620" s="65"/>
    </row>
    <row r="4621" spans="7:7" x14ac:dyDescent="0.2">
      <c r="G4621" s="65"/>
    </row>
    <row r="4622" spans="7:7" x14ac:dyDescent="0.2">
      <c r="G4622" s="65"/>
    </row>
    <row r="4623" spans="7:7" x14ac:dyDescent="0.2">
      <c r="G4623" s="65"/>
    </row>
    <row r="4624" spans="7:7" x14ac:dyDescent="0.2">
      <c r="G4624" s="65"/>
    </row>
    <row r="4625" spans="7:7" x14ac:dyDescent="0.2">
      <c r="G4625" s="65"/>
    </row>
    <row r="4626" spans="7:7" x14ac:dyDescent="0.2">
      <c r="G4626" s="65"/>
    </row>
    <row r="4627" spans="7:7" x14ac:dyDescent="0.2">
      <c r="G4627" s="65"/>
    </row>
    <row r="4628" spans="7:7" x14ac:dyDescent="0.2">
      <c r="G4628" s="65"/>
    </row>
    <row r="4629" spans="7:7" x14ac:dyDescent="0.2">
      <c r="G4629" s="65"/>
    </row>
    <row r="4630" spans="7:7" x14ac:dyDescent="0.2">
      <c r="G4630" s="65"/>
    </row>
    <row r="4631" spans="7:7" x14ac:dyDescent="0.2">
      <c r="G4631" s="65"/>
    </row>
    <row r="4632" spans="7:7" x14ac:dyDescent="0.2">
      <c r="G4632" s="65"/>
    </row>
    <row r="4633" spans="7:7" x14ac:dyDescent="0.2">
      <c r="G4633" s="65"/>
    </row>
    <row r="4634" spans="7:7" x14ac:dyDescent="0.2">
      <c r="G4634" s="65"/>
    </row>
    <row r="4635" spans="7:7" x14ac:dyDescent="0.2">
      <c r="G4635" s="65"/>
    </row>
    <row r="4636" spans="7:7" x14ac:dyDescent="0.2">
      <c r="G4636" s="65"/>
    </row>
    <row r="4637" spans="7:7" x14ac:dyDescent="0.2">
      <c r="G4637" s="65"/>
    </row>
    <row r="4638" spans="7:7" x14ac:dyDescent="0.2">
      <c r="G4638" s="65"/>
    </row>
    <row r="4639" spans="7:7" x14ac:dyDescent="0.2">
      <c r="G4639" s="65"/>
    </row>
    <row r="4640" spans="7:7" x14ac:dyDescent="0.2">
      <c r="G4640" s="65"/>
    </row>
    <row r="4641" spans="7:7" x14ac:dyDescent="0.2">
      <c r="G4641" s="65"/>
    </row>
    <row r="4642" spans="7:7" x14ac:dyDescent="0.2">
      <c r="G4642" s="65"/>
    </row>
    <row r="4643" spans="7:7" x14ac:dyDescent="0.2">
      <c r="G4643" s="65"/>
    </row>
    <row r="4644" spans="7:7" x14ac:dyDescent="0.2">
      <c r="G4644" s="65"/>
    </row>
    <row r="4645" spans="7:7" x14ac:dyDescent="0.2">
      <c r="G4645" s="65"/>
    </row>
    <row r="4646" spans="7:7" x14ac:dyDescent="0.2">
      <c r="G4646" s="65"/>
    </row>
    <row r="4647" spans="7:7" x14ac:dyDescent="0.2">
      <c r="G4647" s="65"/>
    </row>
    <row r="4648" spans="7:7" x14ac:dyDescent="0.2">
      <c r="G4648" s="65"/>
    </row>
    <row r="4649" spans="7:7" x14ac:dyDescent="0.2">
      <c r="G4649" s="65"/>
    </row>
    <row r="4650" spans="7:7" x14ac:dyDescent="0.2">
      <c r="G4650" s="65"/>
    </row>
    <row r="4651" spans="7:7" x14ac:dyDescent="0.2">
      <c r="G4651" s="65"/>
    </row>
    <row r="4652" spans="7:7" x14ac:dyDescent="0.2">
      <c r="G4652" s="65"/>
    </row>
    <row r="4653" spans="7:7" x14ac:dyDescent="0.2">
      <c r="G4653" s="65"/>
    </row>
    <row r="4654" spans="7:7" x14ac:dyDescent="0.2">
      <c r="G4654" s="65"/>
    </row>
    <row r="4655" spans="7:7" x14ac:dyDescent="0.2">
      <c r="G4655" s="65"/>
    </row>
    <row r="4656" spans="7:7" x14ac:dyDescent="0.2">
      <c r="G4656" s="65"/>
    </row>
    <row r="4657" spans="7:7" x14ac:dyDescent="0.2">
      <c r="G4657" s="65"/>
    </row>
    <row r="4658" spans="7:7" x14ac:dyDescent="0.2">
      <c r="G4658" s="65"/>
    </row>
    <row r="4659" spans="7:7" x14ac:dyDescent="0.2">
      <c r="G4659" s="65"/>
    </row>
    <row r="4660" spans="7:7" x14ac:dyDescent="0.2">
      <c r="G4660" s="65"/>
    </row>
    <row r="4661" spans="7:7" x14ac:dyDescent="0.2">
      <c r="G4661" s="65"/>
    </row>
    <row r="4662" spans="7:7" x14ac:dyDescent="0.2">
      <c r="G4662" s="65"/>
    </row>
    <row r="4663" spans="7:7" x14ac:dyDescent="0.2">
      <c r="G4663" s="65"/>
    </row>
    <row r="4664" spans="7:7" x14ac:dyDescent="0.2">
      <c r="G4664" s="65"/>
    </row>
    <row r="4665" spans="7:7" x14ac:dyDescent="0.2">
      <c r="G4665" s="65"/>
    </row>
    <row r="4666" spans="7:7" x14ac:dyDescent="0.2">
      <c r="G4666" s="65"/>
    </row>
    <row r="4667" spans="7:7" x14ac:dyDescent="0.2">
      <c r="G4667" s="65"/>
    </row>
    <row r="4668" spans="7:7" x14ac:dyDescent="0.2">
      <c r="G4668" s="65"/>
    </row>
    <row r="4669" spans="7:7" x14ac:dyDescent="0.2">
      <c r="G4669" s="65"/>
    </row>
    <row r="4670" spans="7:7" x14ac:dyDescent="0.2">
      <c r="G4670" s="65"/>
    </row>
    <row r="4671" spans="7:7" x14ac:dyDescent="0.2">
      <c r="G4671" s="65"/>
    </row>
    <row r="4672" spans="7:7" x14ac:dyDescent="0.2">
      <c r="G4672" s="65"/>
    </row>
    <row r="4673" spans="7:7" x14ac:dyDescent="0.2">
      <c r="G4673" s="65"/>
    </row>
    <row r="4674" spans="7:7" x14ac:dyDescent="0.2">
      <c r="G4674" s="65"/>
    </row>
    <row r="4675" spans="7:7" x14ac:dyDescent="0.2">
      <c r="G4675" s="65"/>
    </row>
    <row r="4676" spans="7:7" x14ac:dyDescent="0.2">
      <c r="G4676" s="65"/>
    </row>
    <row r="4677" spans="7:7" x14ac:dyDescent="0.2">
      <c r="G4677" s="65"/>
    </row>
    <row r="4678" spans="7:7" x14ac:dyDescent="0.2">
      <c r="G4678" s="65"/>
    </row>
    <row r="4679" spans="7:7" x14ac:dyDescent="0.2">
      <c r="G4679" s="65"/>
    </row>
    <row r="4680" spans="7:7" x14ac:dyDescent="0.2">
      <c r="G4680" s="65"/>
    </row>
    <row r="4681" spans="7:7" x14ac:dyDescent="0.2">
      <c r="G4681" s="65"/>
    </row>
    <row r="4682" spans="7:7" x14ac:dyDescent="0.2">
      <c r="G4682" s="65"/>
    </row>
    <row r="4683" spans="7:7" x14ac:dyDescent="0.2">
      <c r="G4683" s="65"/>
    </row>
    <row r="4684" spans="7:7" x14ac:dyDescent="0.2">
      <c r="G4684" s="65"/>
    </row>
    <row r="4685" spans="7:7" x14ac:dyDescent="0.2">
      <c r="G4685" s="65"/>
    </row>
    <row r="4686" spans="7:7" x14ac:dyDescent="0.2">
      <c r="G4686" s="65"/>
    </row>
    <row r="4687" spans="7:7" x14ac:dyDescent="0.2">
      <c r="G4687" s="65"/>
    </row>
    <row r="4688" spans="7:7" x14ac:dyDescent="0.2">
      <c r="G4688" s="65"/>
    </row>
    <row r="4689" spans="7:7" x14ac:dyDescent="0.2">
      <c r="G4689" s="65"/>
    </row>
    <row r="4690" spans="7:7" x14ac:dyDescent="0.2">
      <c r="G4690" s="65"/>
    </row>
    <row r="4691" spans="7:7" x14ac:dyDescent="0.2">
      <c r="G4691" s="65"/>
    </row>
    <row r="4692" spans="7:7" x14ac:dyDescent="0.2">
      <c r="G4692" s="65"/>
    </row>
    <row r="4693" spans="7:7" x14ac:dyDescent="0.2">
      <c r="G4693" s="65"/>
    </row>
    <row r="4694" spans="7:7" x14ac:dyDescent="0.2">
      <c r="G4694" s="65"/>
    </row>
    <row r="4695" spans="7:7" x14ac:dyDescent="0.2">
      <c r="G4695" s="65"/>
    </row>
    <row r="4696" spans="7:7" x14ac:dyDescent="0.2">
      <c r="G4696" s="65"/>
    </row>
    <row r="4697" spans="7:7" x14ac:dyDescent="0.2">
      <c r="G4697" s="65"/>
    </row>
    <row r="4698" spans="7:7" x14ac:dyDescent="0.2">
      <c r="G4698" s="65"/>
    </row>
    <row r="4699" spans="7:7" x14ac:dyDescent="0.2">
      <c r="G4699" s="65"/>
    </row>
    <row r="4700" spans="7:7" x14ac:dyDescent="0.2">
      <c r="G4700" s="65"/>
    </row>
    <row r="4701" spans="7:7" x14ac:dyDescent="0.2">
      <c r="G4701" s="65"/>
    </row>
    <row r="4702" spans="7:7" x14ac:dyDescent="0.2">
      <c r="G4702" s="65"/>
    </row>
    <row r="4703" spans="7:7" x14ac:dyDescent="0.2">
      <c r="G4703" s="65"/>
    </row>
    <row r="4704" spans="7:7" x14ac:dyDescent="0.2">
      <c r="G4704" s="65"/>
    </row>
    <row r="4705" spans="7:7" x14ac:dyDescent="0.2">
      <c r="G4705" s="65"/>
    </row>
    <row r="4706" spans="7:7" x14ac:dyDescent="0.2">
      <c r="G4706" s="65"/>
    </row>
    <row r="4707" spans="7:7" x14ac:dyDescent="0.2">
      <c r="G4707" s="65"/>
    </row>
    <row r="4708" spans="7:7" x14ac:dyDescent="0.2">
      <c r="G4708" s="65"/>
    </row>
    <row r="4709" spans="7:7" x14ac:dyDescent="0.2">
      <c r="G4709" s="65"/>
    </row>
    <row r="4710" spans="7:7" x14ac:dyDescent="0.2">
      <c r="G4710" s="65"/>
    </row>
    <row r="4711" spans="7:7" x14ac:dyDescent="0.2">
      <c r="G4711" s="65"/>
    </row>
    <row r="4712" spans="7:7" x14ac:dyDescent="0.2">
      <c r="G4712" s="65"/>
    </row>
    <row r="4713" spans="7:7" x14ac:dyDescent="0.2">
      <c r="G4713" s="65"/>
    </row>
    <row r="4714" spans="7:7" x14ac:dyDescent="0.2">
      <c r="G4714" s="65"/>
    </row>
    <row r="4715" spans="7:7" x14ac:dyDescent="0.2">
      <c r="G4715" s="65"/>
    </row>
    <row r="4716" spans="7:7" x14ac:dyDescent="0.2">
      <c r="G4716" s="65"/>
    </row>
    <row r="4717" spans="7:7" x14ac:dyDescent="0.2">
      <c r="G4717" s="65"/>
    </row>
    <row r="4718" spans="7:7" x14ac:dyDescent="0.2">
      <c r="G4718" s="65"/>
    </row>
    <row r="4719" spans="7:7" x14ac:dyDescent="0.2">
      <c r="G4719" s="65"/>
    </row>
    <row r="4720" spans="7:7" x14ac:dyDescent="0.2">
      <c r="G4720" s="65"/>
    </row>
    <row r="4721" spans="7:7" x14ac:dyDescent="0.2">
      <c r="G4721" s="65"/>
    </row>
    <row r="4722" spans="7:7" x14ac:dyDescent="0.2">
      <c r="G4722" s="65"/>
    </row>
    <row r="4723" spans="7:7" x14ac:dyDescent="0.2">
      <c r="G4723" s="65"/>
    </row>
    <row r="4724" spans="7:7" x14ac:dyDescent="0.2">
      <c r="G4724" s="65"/>
    </row>
    <row r="4725" spans="7:7" x14ac:dyDescent="0.2">
      <c r="G4725" s="65"/>
    </row>
    <row r="4726" spans="7:7" x14ac:dyDescent="0.2">
      <c r="G4726" s="65"/>
    </row>
    <row r="4727" spans="7:7" x14ac:dyDescent="0.2">
      <c r="G4727" s="65"/>
    </row>
    <row r="4728" spans="7:7" x14ac:dyDescent="0.2">
      <c r="G4728" s="65"/>
    </row>
    <row r="4729" spans="7:7" x14ac:dyDescent="0.2">
      <c r="G4729" s="65"/>
    </row>
    <row r="4730" spans="7:7" x14ac:dyDescent="0.2">
      <c r="G4730" s="65"/>
    </row>
    <row r="4731" spans="7:7" x14ac:dyDescent="0.2">
      <c r="G4731" s="65"/>
    </row>
    <row r="4732" spans="7:7" x14ac:dyDescent="0.2">
      <c r="G4732" s="65"/>
    </row>
    <row r="4733" spans="7:7" x14ac:dyDescent="0.2">
      <c r="G4733" s="65"/>
    </row>
    <row r="4734" spans="7:7" x14ac:dyDescent="0.2">
      <c r="G4734" s="65"/>
    </row>
    <row r="4735" spans="7:7" x14ac:dyDescent="0.2">
      <c r="G4735" s="65"/>
    </row>
    <row r="4736" spans="7:7" x14ac:dyDescent="0.2">
      <c r="G4736" s="65"/>
    </row>
    <row r="4737" spans="7:7" x14ac:dyDescent="0.2">
      <c r="G4737" s="65"/>
    </row>
    <row r="4738" spans="7:7" x14ac:dyDescent="0.2">
      <c r="G4738" s="65"/>
    </row>
    <row r="4739" spans="7:7" x14ac:dyDescent="0.2">
      <c r="G4739" s="65"/>
    </row>
    <row r="4740" spans="7:7" x14ac:dyDescent="0.2">
      <c r="G4740" s="65"/>
    </row>
    <row r="4741" spans="7:7" x14ac:dyDescent="0.2">
      <c r="G4741" s="65"/>
    </row>
    <row r="4742" spans="7:7" x14ac:dyDescent="0.2">
      <c r="G4742" s="65"/>
    </row>
    <row r="4743" spans="7:7" x14ac:dyDescent="0.2">
      <c r="G4743" s="65"/>
    </row>
    <row r="4744" spans="7:7" x14ac:dyDescent="0.2">
      <c r="G4744" s="65"/>
    </row>
    <row r="4745" spans="7:7" x14ac:dyDescent="0.2">
      <c r="G4745" s="65"/>
    </row>
    <row r="4746" spans="7:7" x14ac:dyDescent="0.2">
      <c r="G4746" s="65"/>
    </row>
    <row r="4747" spans="7:7" x14ac:dyDescent="0.2">
      <c r="G4747" s="65"/>
    </row>
    <row r="4748" spans="7:7" x14ac:dyDescent="0.2">
      <c r="G4748" s="65"/>
    </row>
    <row r="4749" spans="7:7" x14ac:dyDescent="0.2">
      <c r="G4749" s="65"/>
    </row>
    <row r="4750" spans="7:7" x14ac:dyDescent="0.2">
      <c r="G4750" s="65"/>
    </row>
    <row r="4751" spans="7:7" x14ac:dyDescent="0.2">
      <c r="G4751" s="65"/>
    </row>
    <row r="4752" spans="7:7" x14ac:dyDescent="0.2">
      <c r="G4752" s="65"/>
    </row>
    <row r="4753" spans="7:7" x14ac:dyDescent="0.2">
      <c r="G4753" s="65"/>
    </row>
    <row r="4754" spans="7:7" x14ac:dyDescent="0.2">
      <c r="G4754" s="65"/>
    </row>
    <row r="4755" spans="7:7" x14ac:dyDescent="0.2">
      <c r="G4755" s="65"/>
    </row>
    <row r="4756" spans="7:7" x14ac:dyDescent="0.2">
      <c r="G4756" s="65"/>
    </row>
    <row r="4757" spans="7:7" x14ac:dyDescent="0.2">
      <c r="G4757" s="65"/>
    </row>
    <row r="4758" spans="7:7" x14ac:dyDescent="0.2">
      <c r="G4758" s="65"/>
    </row>
    <row r="4759" spans="7:7" x14ac:dyDescent="0.2">
      <c r="G4759" s="65"/>
    </row>
    <row r="4760" spans="7:7" x14ac:dyDescent="0.2">
      <c r="G4760" s="65"/>
    </row>
    <row r="4761" spans="7:7" x14ac:dyDescent="0.2">
      <c r="G4761" s="65"/>
    </row>
    <row r="4762" spans="7:7" x14ac:dyDescent="0.2">
      <c r="G4762" s="65"/>
    </row>
    <row r="4763" spans="7:7" x14ac:dyDescent="0.2">
      <c r="G4763" s="65"/>
    </row>
    <row r="4764" spans="7:7" x14ac:dyDescent="0.2">
      <c r="G4764" s="65"/>
    </row>
    <row r="4765" spans="7:7" x14ac:dyDescent="0.2">
      <c r="G4765" s="65"/>
    </row>
    <row r="4766" spans="7:7" x14ac:dyDescent="0.2">
      <c r="G4766" s="65"/>
    </row>
    <row r="4767" spans="7:7" x14ac:dyDescent="0.2">
      <c r="G4767" s="65"/>
    </row>
    <row r="4768" spans="7:7" x14ac:dyDescent="0.2">
      <c r="G4768" s="65"/>
    </row>
    <row r="4769" spans="7:7" x14ac:dyDescent="0.2">
      <c r="G4769" s="65"/>
    </row>
    <row r="4770" spans="7:7" x14ac:dyDescent="0.2">
      <c r="G4770" s="65"/>
    </row>
    <row r="4771" spans="7:7" x14ac:dyDescent="0.2">
      <c r="G4771" s="65"/>
    </row>
    <row r="4772" spans="7:7" x14ac:dyDescent="0.2">
      <c r="G4772" s="65"/>
    </row>
    <row r="4773" spans="7:7" x14ac:dyDescent="0.2">
      <c r="G4773" s="65"/>
    </row>
    <row r="4774" spans="7:7" x14ac:dyDescent="0.2">
      <c r="G4774" s="65"/>
    </row>
    <row r="4775" spans="7:7" x14ac:dyDescent="0.2">
      <c r="G4775" s="65"/>
    </row>
    <row r="4776" spans="7:7" x14ac:dyDescent="0.2">
      <c r="G4776" s="65"/>
    </row>
    <row r="4777" spans="7:7" x14ac:dyDescent="0.2">
      <c r="G4777" s="65"/>
    </row>
    <row r="4778" spans="7:7" x14ac:dyDescent="0.2">
      <c r="G4778" s="65"/>
    </row>
    <row r="4779" spans="7:7" x14ac:dyDescent="0.2">
      <c r="G4779" s="65"/>
    </row>
    <row r="4780" spans="7:7" x14ac:dyDescent="0.2">
      <c r="G4780" s="65"/>
    </row>
    <row r="4781" spans="7:7" x14ac:dyDescent="0.2">
      <c r="G4781" s="65"/>
    </row>
    <row r="4782" spans="7:7" x14ac:dyDescent="0.2">
      <c r="G4782" s="65"/>
    </row>
    <row r="4783" spans="7:7" x14ac:dyDescent="0.2">
      <c r="G4783" s="65"/>
    </row>
    <row r="4784" spans="7:7" x14ac:dyDescent="0.2">
      <c r="G4784" s="65"/>
    </row>
    <row r="4785" spans="7:7" x14ac:dyDescent="0.2">
      <c r="G4785" s="65"/>
    </row>
    <row r="4786" spans="7:7" x14ac:dyDescent="0.2">
      <c r="G4786" s="65"/>
    </row>
    <row r="4787" spans="7:7" x14ac:dyDescent="0.2">
      <c r="G4787" s="65"/>
    </row>
    <row r="4788" spans="7:7" x14ac:dyDescent="0.2">
      <c r="G4788" s="65"/>
    </row>
    <row r="4789" spans="7:7" x14ac:dyDescent="0.2">
      <c r="G4789" s="65"/>
    </row>
    <row r="4790" spans="7:7" x14ac:dyDescent="0.2">
      <c r="G4790" s="65"/>
    </row>
    <row r="4791" spans="7:7" x14ac:dyDescent="0.2">
      <c r="G4791" s="65"/>
    </row>
    <row r="4792" spans="7:7" x14ac:dyDescent="0.2">
      <c r="G4792" s="65"/>
    </row>
    <row r="4793" spans="7:7" x14ac:dyDescent="0.2">
      <c r="G4793" s="65"/>
    </row>
    <row r="4794" spans="7:7" x14ac:dyDescent="0.2">
      <c r="G4794" s="65"/>
    </row>
    <row r="4795" spans="7:7" x14ac:dyDescent="0.2">
      <c r="G4795" s="65"/>
    </row>
    <row r="4796" spans="7:7" x14ac:dyDescent="0.2">
      <c r="G4796" s="65"/>
    </row>
    <row r="4797" spans="7:7" x14ac:dyDescent="0.2">
      <c r="G4797" s="65"/>
    </row>
    <row r="4798" spans="7:7" x14ac:dyDescent="0.2">
      <c r="G4798" s="65"/>
    </row>
    <row r="4799" spans="7:7" x14ac:dyDescent="0.2">
      <c r="G4799" s="65"/>
    </row>
    <row r="4800" spans="7:7" x14ac:dyDescent="0.2">
      <c r="G4800" s="65"/>
    </row>
    <row r="4801" spans="7:7" x14ac:dyDescent="0.2">
      <c r="G4801" s="65"/>
    </row>
    <row r="4802" spans="7:7" x14ac:dyDescent="0.2">
      <c r="G4802" s="65"/>
    </row>
    <row r="4803" spans="7:7" x14ac:dyDescent="0.2">
      <c r="G4803" s="65"/>
    </row>
    <row r="4804" spans="7:7" x14ac:dyDescent="0.2">
      <c r="G4804" s="65"/>
    </row>
    <row r="4805" spans="7:7" x14ac:dyDescent="0.2">
      <c r="G4805" s="65"/>
    </row>
    <row r="4806" spans="7:7" x14ac:dyDescent="0.2">
      <c r="G4806" s="65"/>
    </row>
    <row r="4807" spans="7:7" x14ac:dyDescent="0.2">
      <c r="G4807" s="65"/>
    </row>
    <row r="4808" spans="7:7" x14ac:dyDescent="0.2">
      <c r="G4808" s="65"/>
    </row>
    <row r="4809" spans="7:7" x14ac:dyDescent="0.2">
      <c r="G4809" s="65"/>
    </row>
    <row r="4810" spans="7:7" x14ac:dyDescent="0.2">
      <c r="G4810" s="65"/>
    </row>
    <row r="4811" spans="7:7" x14ac:dyDescent="0.2">
      <c r="G4811" s="65"/>
    </row>
    <row r="4812" spans="7:7" x14ac:dyDescent="0.2">
      <c r="G4812" s="65"/>
    </row>
    <row r="4813" spans="7:7" x14ac:dyDescent="0.2">
      <c r="G4813" s="65"/>
    </row>
    <row r="4814" spans="7:7" x14ac:dyDescent="0.2">
      <c r="G4814" s="65"/>
    </row>
    <row r="4815" spans="7:7" x14ac:dyDescent="0.2">
      <c r="G4815" s="65"/>
    </row>
    <row r="4816" spans="7:7" x14ac:dyDescent="0.2">
      <c r="G4816" s="65"/>
    </row>
    <row r="4817" spans="7:7" x14ac:dyDescent="0.2">
      <c r="G4817" s="65"/>
    </row>
    <row r="4818" spans="7:7" x14ac:dyDescent="0.2">
      <c r="G4818" s="65"/>
    </row>
    <row r="4819" spans="7:7" x14ac:dyDescent="0.2">
      <c r="G4819" s="65"/>
    </row>
    <row r="4820" spans="7:7" x14ac:dyDescent="0.2">
      <c r="G4820" s="65"/>
    </row>
    <row r="4821" spans="7:7" x14ac:dyDescent="0.2">
      <c r="G4821" s="65"/>
    </row>
    <row r="4822" spans="7:7" x14ac:dyDescent="0.2">
      <c r="G4822" s="65"/>
    </row>
    <row r="4823" spans="7:7" x14ac:dyDescent="0.2">
      <c r="G4823" s="65"/>
    </row>
    <row r="4824" spans="7:7" x14ac:dyDescent="0.2">
      <c r="G4824" s="65"/>
    </row>
    <row r="4825" spans="7:7" x14ac:dyDescent="0.2">
      <c r="G4825" s="65"/>
    </row>
    <row r="4826" spans="7:7" x14ac:dyDescent="0.2">
      <c r="G4826" s="65"/>
    </row>
    <row r="4827" spans="7:7" x14ac:dyDescent="0.2">
      <c r="G4827" s="65"/>
    </row>
    <row r="4828" spans="7:7" x14ac:dyDescent="0.2">
      <c r="G4828" s="65"/>
    </row>
    <row r="4829" spans="7:7" x14ac:dyDescent="0.2">
      <c r="G4829" s="65"/>
    </row>
    <row r="4830" spans="7:7" x14ac:dyDescent="0.2">
      <c r="G4830" s="65"/>
    </row>
    <row r="4831" spans="7:7" x14ac:dyDescent="0.2">
      <c r="G4831" s="65"/>
    </row>
    <row r="4832" spans="7:7" x14ac:dyDescent="0.2">
      <c r="G4832" s="65"/>
    </row>
    <row r="4833" spans="7:7" x14ac:dyDescent="0.2">
      <c r="G4833" s="65"/>
    </row>
    <row r="4834" spans="7:7" x14ac:dyDescent="0.2">
      <c r="G4834" s="65"/>
    </row>
    <row r="4835" spans="7:7" x14ac:dyDescent="0.2">
      <c r="G4835" s="65"/>
    </row>
    <row r="4836" spans="7:7" x14ac:dyDescent="0.2">
      <c r="G4836" s="65"/>
    </row>
    <row r="4837" spans="7:7" x14ac:dyDescent="0.2">
      <c r="G4837" s="65"/>
    </row>
    <row r="4838" spans="7:7" x14ac:dyDescent="0.2">
      <c r="G4838" s="65"/>
    </row>
    <row r="4839" spans="7:7" x14ac:dyDescent="0.2">
      <c r="G4839" s="65"/>
    </row>
    <row r="4840" spans="7:7" x14ac:dyDescent="0.2">
      <c r="G4840" s="65"/>
    </row>
    <row r="4841" spans="7:7" x14ac:dyDescent="0.2">
      <c r="G4841" s="65"/>
    </row>
    <row r="4842" spans="7:7" x14ac:dyDescent="0.2">
      <c r="G4842" s="65"/>
    </row>
    <row r="4843" spans="7:7" x14ac:dyDescent="0.2">
      <c r="G4843" s="65"/>
    </row>
    <row r="4844" spans="7:7" x14ac:dyDescent="0.2">
      <c r="G4844" s="65"/>
    </row>
    <row r="4845" spans="7:7" x14ac:dyDescent="0.2">
      <c r="G4845" s="65"/>
    </row>
    <row r="4846" spans="7:7" x14ac:dyDescent="0.2">
      <c r="G4846" s="65"/>
    </row>
    <row r="4847" spans="7:7" x14ac:dyDescent="0.2">
      <c r="G4847" s="65"/>
    </row>
    <row r="4848" spans="7:7" x14ac:dyDescent="0.2">
      <c r="G4848" s="65"/>
    </row>
    <row r="4849" spans="7:7" x14ac:dyDescent="0.2">
      <c r="G4849" s="65"/>
    </row>
    <row r="4850" spans="7:7" x14ac:dyDescent="0.2">
      <c r="G4850" s="65"/>
    </row>
    <row r="4851" spans="7:7" x14ac:dyDescent="0.2">
      <c r="G4851" s="65"/>
    </row>
    <row r="4852" spans="7:7" x14ac:dyDescent="0.2">
      <c r="G4852" s="65"/>
    </row>
    <row r="4853" spans="7:7" x14ac:dyDescent="0.2">
      <c r="G4853" s="65"/>
    </row>
    <row r="4854" spans="7:7" x14ac:dyDescent="0.2">
      <c r="G4854" s="65"/>
    </row>
    <row r="4855" spans="7:7" x14ac:dyDescent="0.2">
      <c r="G4855" s="65"/>
    </row>
    <row r="4856" spans="7:7" x14ac:dyDescent="0.2">
      <c r="G4856" s="65"/>
    </row>
    <row r="4857" spans="7:7" x14ac:dyDescent="0.2">
      <c r="G4857" s="65"/>
    </row>
    <row r="4858" spans="7:7" x14ac:dyDescent="0.2">
      <c r="G4858" s="65"/>
    </row>
    <row r="4859" spans="7:7" x14ac:dyDescent="0.2">
      <c r="G4859" s="65"/>
    </row>
    <row r="4860" spans="7:7" x14ac:dyDescent="0.2">
      <c r="G4860" s="65"/>
    </row>
    <row r="4861" spans="7:7" x14ac:dyDescent="0.2">
      <c r="G4861" s="65"/>
    </row>
    <row r="4862" spans="7:7" x14ac:dyDescent="0.2">
      <c r="G4862" s="65"/>
    </row>
    <row r="4863" spans="7:7" x14ac:dyDescent="0.2">
      <c r="G4863" s="65"/>
    </row>
    <row r="4864" spans="7:7" x14ac:dyDescent="0.2">
      <c r="G4864" s="65"/>
    </row>
    <row r="4865" spans="7:7" x14ac:dyDescent="0.2">
      <c r="G4865" s="65"/>
    </row>
    <row r="4866" spans="7:7" x14ac:dyDescent="0.2">
      <c r="G4866" s="65"/>
    </row>
    <row r="4867" spans="7:7" x14ac:dyDescent="0.2">
      <c r="G4867" s="65"/>
    </row>
    <row r="4868" spans="7:7" x14ac:dyDescent="0.2">
      <c r="G4868" s="65"/>
    </row>
    <row r="4869" spans="7:7" x14ac:dyDescent="0.2">
      <c r="G4869" s="65"/>
    </row>
    <row r="4870" spans="7:7" x14ac:dyDescent="0.2">
      <c r="G4870" s="65"/>
    </row>
    <row r="4871" spans="7:7" x14ac:dyDescent="0.2">
      <c r="G4871" s="65"/>
    </row>
    <row r="4872" spans="7:7" x14ac:dyDescent="0.2">
      <c r="G4872" s="65"/>
    </row>
    <row r="4873" spans="7:7" x14ac:dyDescent="0.2">
      <c r="G4873" s="65"/>
    </row>
    <row r="4874" spans="7:7" x14ac:dyDescent="0.2">
      <c r="G4874" s="65"/>
    </row>
    <row r="4875" spans="7:7" x14ac:dyDescent="0.2">
      <c r="G4875" s="65"/>
    </row>
    <row r="4876" spans="7:7" x14ac:dyDescent="0.2">
      <c r="G4876" s="65"/>
    </row>
    <row r="4877" spans="7:7" x14ac:dyDescent="0.2">
      <c r="G4877" s="65"/>
    </row>
    <row r="4878" spans="7:7" x14ac:dyDescent="0.2">
      <c r="G4878" s="65"/>
    </row>
    <row r="4879" spans="7:7" x14ac:dyDescent="0.2">
      <c r="G4879" s="65"/>
    </row>
    <row r="4880" spans="7:7" x14ac:dyDescent="0.2">
      <c r="G4880" s="65"/>
    </row>
    <row r="4881" spans="7:7" x14ac:dyDescent="0.2">
      <c r="G4881" s="65"/>
    </row>
    <row r="4882" spans="7:7" x14ac:dyDescent="0.2">
      <c r="G4882" s="65"/>
    </row>
    <row r="4883" spans="7:7" x14ac:dyDescent="0.2">
      <c r="G4883" s="65"/>
    </row>
    <row r="4884" spans="7:7" x14ac:dyDescent="0.2">
      <c r="G4884" s="65"/>
    </row>
    <row r="4885" spans="7:7" x14ac:dyDescent="0.2">
      <c r="G4885" s="65"/>
    </row>
    <row r="4886" spans="7:7" x14ac:dyDescent="0.2">
      <c r="G4886" s="65"/>
    </row>
    <row r="4887" spans="7:7" x14ac:dyDescent="0.2">
      <c r="G4887" s="65"/>
    </row>
    <row r="4888" spans="7:7" x14ac:dyDescent="0.2">
      <c r="G4888" s="65"/>
    </row>
    <row r="4889" spans="7:7" x14ac:dyDescent="0.2">
      <c r="G4889" s="65"/>
    </row>
    <row r="4890" spans="7:7" x14ac:dyDescent="0.2">
      <c r="G4890" s="65"/>
    </row>
    <row r="4891" spans="7:7" x14ac:dyDescent="0.2">
      <c r="G4891" s="65"/>
    </row>
    <row r="4892" spans="7:7" x14ac:dyDescent="0.2">
      <c r="G4892" s="65"/>
    </row>
    <row r="4893" spans="7:7" x14ac:dyDescent="0.2">
      <c r="G4893" s="65"/>
    </row>
    <row r="4894" spans="7:7" x14ac:dyDescent="0.2">
      <c r="G4894" s="65"/>
    </row>
    <row r="4895" spans="7:7" x14ac:dyDescent="0.2">
      <c r="G4895" s="65"/>
    </row>
    <row r="4896" spans="7:7" x14ac:dyDescent="0.2">
      <c r="G4896" s="65"/>
    </row>
    <row r="4897" spans="7:7" x14ac:dyDescent="0.2">
      <c r="G4897" s="65"/>
    </row>
    <row r="4898" spans="7:7" x14ac:dyDescent="0.2">
      <c r="G4898" s="65"/>
    </row>
    <row r="4899" spans="7:7" x14ac:dyDescent="0.2">
      <c r="G4899" s="65"/>
    </row>
    <row r="4900" spans="7:7" x14ac:dyDescent="0.2">
      <c r="G4900" s="65"/>
    </row>
    <row r="4901" spans="7:7" x14ac:dyDescent="0.2">
      <c r="G4901" s="65"/>
    </row>
    <row r="4902" spans="7:7" x14ac:dyDescent="0.2">
      <c r="G4902" s="65"/>
    </row>
    <row r="4903" spans="7:7" x14ac:dyDescent="0.2">
      <c r="G4903" s="65"/>
    </row>
    <row r="4904" spans="7:7" x14ac:dyDescent="0.2">
      <c r="G4904" s="65"/>
    </row>
    <row r="4905" spans="7:7" x14ac:dyDescent="0.2">
      <c r="G4905" s="65"/>
    </row>
    <row r="4906" spans="7:7" x14ac:dyDescent="0.2">
      <c r="G4906" s="65"/>
    </row>
    <row r="4907" spans="7:7" x14ac:dyDescent="0.2">
      <c r="G4907" s="65"/>
    </row>
    <row r="4908" spans="7:7" x14ac:dyDescent="0.2">
      <c r="G4908" s="65"/>
    </row>
    <row r="4909" spans="7:7" x14ac:dyDescent="0.2">
      <c r="G4909" s="65"/>
    </row>
    <row r="4910" spans="7:7" x14ac:dyDescent="0.2">
      <c r="G4910" s="65"/>
    </row>
    <row r="4911" spans="7:7" x14ac:dyDescent="0.2">
      <c r="G4911" s="65"/>
    </row>
    <row r="4912" spans="7:7" x14ac:dyDescent="0.2">
      <c r="G4912" s="65"/>
    </row>
    <row r="4913" spans="7:7" x14ac:dyDescent="0.2">
      <c r="G4913" s="65"/>
    </row>
    <row r="4914" spans="7:7" x14ac:dyDescent="0.2">
      <c r="G4914" s="65"/>
    </row>
    <row r="4915" spans="7:7" x14ac:dyDescent="0.2">
      <c r="G4915" s="65"/>
    </row>
    <row r="4916" spans="7:7" x14ac:dyDescent="0.2">
      <c r="G4916" s="65"/>
    </row>
    <row r="4917" spans="7:7" x14ac:dyDescent="0.2">
      <c r="G4917" s="65"/>
    </row>
    <row r="4918" spans="7:7" x14ac:dyDescent="0.2">
      <c r="G4918" s="65"/>
    </row>
    <row r="4919" spans="7:7" x14ac:dyDescent="0.2">
      <c r="G4919" s="65"/>
    </row>
    <row r="4920" spans="7:7" x14ac:dyDescent="0.2">
      <c r="G4920" s="65"/>
    </row>
    <row r="4921" spans="7:7" x14ac:dyDescent="0.2">
      <c r="G4921" s="65"/>
    </row>
    <row r="4922" spans="7:7" x14ac:dyDescent="0.2">
      <c r="G4922" s="65"/>
    </row>
    <row r="4923" spans="7:7" x14ac:dyDescent="0.2">
      <c r="G4923" s="65"/>
    </row>
    <row r="4924" spans="7:7" x14ac:dyDescent="0.2">
      <c r="G4924" s="65"/>
    </row>
    <row r="4925" spans="7:7" x14ac:dyDescent="0.2">
      <c r="G4925" s="65"/>
    </row>
    <row r="4926" spans="7:7" x14ac:dyDescent="0.2">
      <c r="G4926" s="65"/>
    </row>
    <row r="4927" spans="7:7" x14ac:dyDescent="0.2">
      <c r="G4927" s="65"/>
    </row>
    <row r="4928" spans="7:7" x14ac:dyDescent="0.2">
      <c r="G4928" s="65"/>
    </row>
    <row r="4929" spans="7:7" x14ac:dyDescent="0.2">
      <c r="G4929" s="65"/>
    </row>
    <row r="4930" spans="7:7" x14ac:dyDescent="0.2">
      <c r="G4930" s="65"/>
    </row>
    <row r="4931" spans="7:7" x14ac:dyDescent="0.2">
      <c r="G4931" s="65"/>
    </row>
    <row r="4932" spans="7:7" x14ac:dyDescent="0.2">
      <c r="G4932" s="65"/>
    </row>
    <row r="4933" spans="7:7" x14ac:dyDescent="0.2">
      <c r="G4933" s="65"/>
    </row>
    <row r="4934" spans="7:7" x14ac:dyDescent="0.2">
      <c r="G4934" s="65"/>
    </row>
    <row r="4935" spans="7:7" x14ac:dyDescent="0.2">
      <c r="G4935" s="65"/>
    </row>
    <row r="4936" spans="7:7" x14ac:dyDescent="0.2">
      <c r="G4936" s="65"/>
    </row>
    <row r="4937" spans="7:7" x14ac:dyDescent="0.2">
      <c r="G4937" s="65"/>
    </row>
    <row r="4938" spans="7:7" x14ac:dyDescent="0.2">
      <c r="G4938" s="65"/>
    </row>
    <row r="4939" spans="7:7" x14ac:dyDescent="0.2">
      <c r="G4939" s="65"/>
    </row>
    <row r="4940" spans="7:7" x14ac:dyDescent="0.2">
      <c r="G4940" s="65"/>
    </row>
    <row r="4941" spans="7:7" x14ac:dyDescent="0.2">
      <c r="G4941" s="65"/>
    </row>
    <row r="4942" spans="7:7" x14ac:dyDescent="0.2">
      <c r="G4942" s="65"/>
    </row>
    <row r="4943" spans="7:7" x14ac:dyDescent="0.2">
      <c r="G4943" s="65"/>
    </row>
    <row r="4944" spans="7:7" x14ac:dyDescent="0.2">
      <c r="G4944" s="65"/>
    </row>
    <row r="4945" spans="7:7" x14ac:dyDescent="0.2">
      <c r="G4945" s="65"/>
    </row>
    <row r="4946" spans="7:7" x14ac:dyDescent="0.2">
      <c r="G4946" s="65"/>
    </row>
    <row r="4947" spans="7:7" x14ac:dyDescent="0.2">
      <c r="G4947" s="65"/>
    </row>
    <row r="4948" spans="7:7" x14ac:dyDescent="0.2">
      <c r="G4948" s="65"/>
    </row>
    <row r="4949" spans="7:7" x14ac:dyDescent="0.2">
      <c r="G4949" s="65"/>
    </row>
    <row r="4950" spans="7:7" x14ac:dyDescent="0.2">
      <c r="G4950" s="65"/>
    </row>
    <row r="4951" spans="7:7" x14ac:dyDescent="0.2">
      <c r="G4951" s="65"/>
    </row>
    <row r="4952" spans="7:7" x14ac:dyDescent="0.2">
      <c r="G4952" s="65"/>
    </row>
    <row r="4953" spans="7:7" x14ac:dyDescent="0.2">
      <c r="G4953" s="65"/>
    </row>
    <row r="4954" spans="7:7" x14ac:dyDescent="0.2">
      <c r="G4954" s="65"/>
    </row>
    <row r="4955" spans="7:7" x14ac:dyDescent="0.2">
      <c r="G4955" s="65"/>
    </row>
    <row r="4956" spans="7:7" x14ac:dyDescent="0.2">
      <c r="G4956" s="65"/>
    </row>
    <row r="4957" spans="7:7" x14ac:dyDescent="0.2">
      <c r="G4957" s="65"/>
    </row>
    <row r="4958" spans="7:7" x14ac:dyDescent="0.2">
      <c r="G4958" s="65"/>
    </row>
    <row r="4959" spans="7:7" x14ac:dyDescent="0.2">
      <c r="G4959" s="65"/>
    </row>
    <row r="4960" spans="7:7" x14ac:dyDescent="0.2">
      <c r="G4960" s="65"/>
    </row>
    <row r="4961" spans="7:7" x14ac:dyDescent="0.2">
      <c r="G4961" s="65"/>
    </row>
    <row r="4962" spans="7:7" x14ac:dyDescent="0.2">
      <c r="G4962" s="65"/>
    </row>
    <row r="4963" spans="7:7" x14ac:dyDescent="0.2">
      <c r="G4963" s="65"/>
    </row>
    <row r="4964" spans="7:7" x14ac:dyDescent="0.2">
      <c r="G4964" s="65"/>
    </row>
    <row r="4965" spans="7:7" x14ac:dyDescent="0.2">
      <c r="G4965" s="65"/>
    </row>
    <row r="4966" spans="7:7" x14ac:dyDescent="0.2">
      <c r="G4966" s="65"/>
    </row>
    <row r="4967" spans="7:7" x14ac:dyDescent="0.2">
      <c r="G4967" s="65"/>
    </row>
    <row r="4968" spans="7:7" x14ac:dyDescent="0.2">
      <c r="G4968" s="65"/>
    </row>
    <row r="4969" spans="7:7" x14ac:dyDescent="0.2">
      <c r="G4969" s="65"/>
    </row>
    <row r="4970" spans="7:7" x14ac:dyDescent="0.2">
      <c r="G4970" s="65"/>
    </row>
    <row r="4971" spans="7:7" x14ac:dyDescent="0.2">
      <c r="G4971" s="65"/>
    </row>
    <row r="4972" spans="7:7" x14ac:dyDescent="0.2">
      <c r="G4972" s="65"/>
    </row>
    <row r="4973" spans="7:7" x14ac:dyDescent="0.2">
      <c r="G4973" s="65"/>
    </row>
    <row r="4974" spans="7:7" x14ac:dyDescent="0.2">
      <c r="G4974" s="65"/>
    </row>
    <row r="4975" spans="7:7" x14ac:dyDescent="0.2">
      <c r="G4975" s="65"/>
    </row>
    <row r="4976" spans="7:7" x14ac:dyDescent="0.2">
      <c r="G4976" s="65"/>
    </row>
    <row r="4977" spans="7:7" x14ac:dyDescent="0.2">
      <c r="G4977" s="65"/>
    </row>
    <row r="4978" spans="7:7" x14ac:dyDescent="0.2">
      <c r="G4978" s="65"/>
    </row>
    <row r="4979" spans="7:7" x14ac:dyDescent="0.2">
      <c r="G4979" s="65"/>
    </row>
    <row r="4980" spans="7:7" x14ac:dyDescent="0.2">
      <c r="G4980" s="65"/>
    </row>
    <row r="4981" spans="7:7" x14ac:dyDescent="0.2">
      <c r="G4981" s="65"/>
    </row>
    <row r="4982" spans="7:7" x14ac:dyDescent="0.2">
      <c r="G4982" s="65"/>
    </row>
    <row r="4983" spans="7:7" x14ac:dyDescent="0.2">
      <c r="G4983" s="65"/>
    </row>
    <row r="4984" spans="7:7" x14ac:dyDescent="0.2">
      <c r="G4984" s="65"/>
    </row>
    <row r="4985" spans="7:7" x14ac:dyDescent="0.2">
      <c r="G4985" s="65"/>
    </row>
    <row r="4986" spans="7:7" x14ac:dyDescent="0.2">
      <c r="G4986" s="65"/>
    </row>
    <row r="4987" spans="7:7" x14ac:dyDescent="0.2">
      <c r="G4987" s="65"/>
    </row>
    <row r="4988" spans="7:7" x14ac:dyDescent="0.2">
      <c r="G4988" s="65"/>
    </row>
    <row r="4989" spans="7:7" x14ac:dyDescent="0.2">
      <c r="G4989" s="65"/>
    </row>
    <row r="4990" spans="7:7" x14ac:dyDescent="0.2">
      <c r="G4990" s="65"/>
    </row>
    <row r="4991" spans="7:7" x14ac:dyDescent="0.2">
      <c r="G4991" s="65"/>
    </row>
    <row r="4992" spans="7:7" x14ac:dyDescent="0.2">
      <c r="G4992" s="65"/>
    </row>
    <row r="4993" spans="7:7" x14ac:dyDescent="0.2">
      <c r="G4993" s="65"/>
    </row>
    <row r="4994" spans="7:7" x14ac:dyDescent="0.2">
      <c r="G4994" s="65"/>
    </row>
    <row r="4995" spans="7:7" x14ac:dyDescent="0.2">
      <c r="G4995" s="65"/>
    </row>
    <row r="4996" spans="7:7" x14ac:dyDescent="0.2">
      <c r="G4996" s="65"/>
    </row>
    <row r="4997" spans="7:7" x14ac:dyDescent="0.2">
      <c r="G4997" s="65"/>
    </row>
    <row r="4998" spans="7:7" x14ac:dyDescent="0.2">
      <c r="G4998" s="65"/>
    </row>
    <row r="4999" spans="7:7" x14ac:dyDescent="0.2">
      <c r="G4999" s="65"/>
    </row>
    <row r="5000" spans="7:7" x14ac:dyDescent="0.2">
      <c r="G5000" s="65"/>
    </row>
    <row r="5001" spans="7:7" x14ac:dyDescent="0.2">
      <c r="G5001" s="65"/>
    </row>
    <row r="5002" spans="7:7" x14ac:dyDescent="0.2">
      <c r="G5002" s="65"/>
    </row>
    <row r="5003" spans="7:7" x14ac:dyDescent="0.2">
      <c r="G5003" s="65"/>
    </row>
    <row r="5004" spans="7:7" x14ac:dyDescent="0.2">
      <c r="G5004" s="65"/>
    </row>
    <row r="5005" spans="7:7" x14ac:dyDescent="0.2">
      <c r="G5005" s="65"/>
    </row>
    <row r="5006" spans="7:7" x14ac:dyDescent="0.2">
      <c r="G5006" s="65"/>
    </row>
    <row r="5007" spans="7:7" x14ac:dyDescent="0.2">
      <c r="G5007" s="65"/>
    </row>
    <row r="5008" spans="7:7" x14ac:dyDescent="0.2">
      <c r="G5008" s="65"/>
    </row>
    <row r="5009" spans="7:7" x14ac:dyDescent="0.2">
      <c r="G5009" s="65"/>
    </row>
    <row r="5010" spans="7:7" x14ac:dyDescent="0.2">
      <c r="G5010" s="65"/>
    </row>
    <row r="5011" spans="7:7" x14ac:dyDescent="0.2">
      <c r="G5011" s="65"/>
    </row>
    <row r="5012" spans="7:7" x14ac:dyDescent="0.2">
      <c r="G5012" s="65"/>
    </row>
    <row r="5013" spans="7:7" x14ac:dyDescent="0.2">
      <c r="G5013" s="65"/>
    </row>
    <row r="5014" spans="7:7" x14ac:dyDescent="0.2">
      <c r="G5014" s="65"/>
    </row>
    <row r="5015" spans="7:7" x14ac:dyDescent="0.2">
      <c r="G5015" s="65"/>
    </row>
    <row r="5016" spans="7:7" x14ac:dyDescent="0.2">
      <c r="G5016" s="65"/>
    </row>
    <row r="5017" spans="7:7" x14ac:dyDescent="0.2">
      <c r="G5017" s="65"/>
    </row>
    <row r="5018" spans="7:7" x14ac:dyDescent="0.2">
      <c r="G5018" s="65"/>
    </row>
    <row r="5019" spans="7:7" x14ac:dyDescent="0.2">
      <c r="G5019" s="65"/>
    </row>
    <row r="5020" spans="7:7" x14ac:dyDescent="0.2">
      <c r="G5020" s="65"/>
    </row>
    <row r="5021" spans="7:7" x14ac:dyDescent="0.2">
      <c r="G5021" s="65"/>
    </row>
    <row r="5022" spans="7:7" x14ac:dyDescent="0.2">
      <c r="G5022" s="65"/>
    </row>
    <row r="5023" spans="7:7" x14ac:dyDescent="0.2">
      <c r="G5023" s="65"/>
    </row>
    <row r="5024" spans="7:7" x14ac:dyDescent="0.2">
      <c r="G5024" s="65"/>
    </row>
    <row r="5025" spans="7:7" x14ac:dyDescent="0.2">
      <c r="G5025" s="65"/>
    </row>
    <row r="5026" spans="7:7" x14ac:dyDescent="0.2">
      <c r="G5026" s="65"/>
    </row>
    <row r="5027" spans="7:7" x14ac:dyDescent="0.2">
      <c r="G5027" s="65"/>
    </row>
    <row r="5028" spans="7:7" x14ac:dyDescent="0.2">
      <c r="G5028" s="65"/>
    </row>
    <row r="5029" spans="7:7" x14ac:dyDescent="0.2">
      <c r="G5029" s="65"/>
    </row>
    <row r="5030" spans="7:7" x14ac:dyDescent="0.2">
      <c r="G5030" s="65"/>
    </row>
    <row r="5031" spans="7:7" x14ac:dyDescent="0.2">
      <c r="G5031" s="65"/>
    </row>
    <row r="5032" spans="7:7" x14ac:dyDescent="0.2">
      <c r="G5032" s="65"/>
    </row>
    <row r="5033" spans="7:7" x14ac:dyDescent="0.2">
      <c r="G5033" s="65"/>
    </row>
    <row r="5034" spans="7:7" x14ac:dyDescent="0.2">
      <c r="G5034" s="65"/>
    </row>
    <row r="5035" spans="7:7" x14ac:dyDescent="0.2">
      <c r="G5035" s="65"/>
    </row>
    <row r="5036" spans="7:7" x14ac:dyDescent="0.2">
      <c r="G5036" s="65"/>
    </row>
    <row r="5037" spans="7:7" x14ac:dyDescent="0.2">
      <c r="G5037" s="65"/>
    </row>
    <row r="5038" spans="7:7" x14ac:dyDescent="0.2">
      <c r="G5038" s="65"/>
    </row>
    <row r="5039" spans="7:7" x14ac:dyDescent="0.2">
      <c r="G5039" s="65"/>
    </row>
    <row r="5040" spans="7:7" x14ac:dyDescent="0.2">
      <c r="G5040" s="65"/>
    </row>
    <row r="5041" spans="7:7" x14ac:dyDescent="0.2">
      <c r="G5041" s="65"/>
    </row>
    <row r="5042" spans="7:7" x14ac:dyDescent="0.2">
      <c r="G5042" s="65"/>
    </row>
    <row r="5043" spans="7:7" x14ac:dyDescent="0.2">
      <c r="G5043" s="65"/>
    </row>
    <row r="5044" spans="7:7" x14ac:dyDescent="0.2">
      <c r="G5044" s="65"/>
    </row>
    <row r="5045" spans="7:7" x14ac:dyDescent="0.2">
      <c r="G5045" s="65"/>
    </row>
    <row r="5046" spans="7:7" x14ac:dyDescent="0.2">
      <c r="G5046" s="65"/>
    </row>
    <row r="5047" spans="7:7" x14ac:dyDescent="0.2">
      <c r="G5047" s="65"/>
    </row>
    <row r="5048" spans="7:7" x14ac:dyDescent="0.2">
      <c r="G5048" s="65"/>
    </row>
    <row r="5049" spans="7:7" x14ac:dyDescent="0.2">
      <c r="G5049" s="65"/>
    </row>
    <row r="5050" spans="7:7" x14ac:dyDescent="0.2">
      <c r="G5050" s="65"/>
    </row>
    <row r="5051" spans="7:7" x14ac:dyDescent="0.2">
      <c r="G5051" s="65"/>
    </row>
    <row r="5052" spans="7:7" x14ac:dyDescent="0.2">
      <c r="G5052" s="65"/>
    </row>
    <row r="5053" spans="7:7" x14ac:dyDescent="0.2">
      <c r="G5053" s="65"/>
    </row>
    <row r="5054" spans="7:7" x14ac:dyDescent="0.2">
      <c r="G5054" s="65"/>
    </row>
    <row r="5055" spans="7:7" x14ac:dyDescent="0.2">
      <c r="G5055" s="65"/>
    </row>
    <row r="5056" spans="7:7" x14ac:dyDescent="0.2">
      <c r="G5056" s="65"/>
    </row>
    <row r="5057" spans="7:7" x14ac:dyDescent="0.2">
      <c r="G5057" s="65"/>
    </row>
    <row r="5058" spans="7:7" x14ac:dyDescent="0.2">
      <c r="G5058" s="65"/>
    </row>
    <row r="5059" spans="7:7" x14ac:dyDescent="0.2">
      <c r="G5059" s="65"/>
    </row>
    <row r="5060" spans="7:7" x14ac:dyDescent="0.2">
      <c r="G5060" s="65"/>
    </row>
    <row r="5061" spans="7:7" x14ac:dyDescent="0.2">
      <c r="G5061" s="65"/>
    </row>
    <row r="5062" spans="7:7" x14ac:dyDescent="0.2">
      <c r="G5062" s="65"/>
    </row>
    <row r="5063" spans="7:7" x14ac:dyDescent="0.2">
      <c r="G5063" s="65"/>
    </row>
    <row r="5064" spans="7:7" x14ac:dyDescent="0.2">
      <c r="G5064" s="65"/>
    </row>
    <row r="5065" spans="7:7" x14ac:dyDescent="0.2">
      <c r="G5065" s="65"/>
    </row>
    <row r="5066" spans="7:7" x14ac:dyDescent="0.2">
      <c r="G5066" s="65"/>
    </row>
    <row r="5067" spans="7:7" x14ac:dyDescent="0.2">
      <c r="G5067" s="65"/>
    </row>
    <row r="5068" spans="7:7" x14ac:dyDescent="0.2">
      <c r="G5068" s="65"/>
    </row>
    <row r="5069" spans="7:7" x14ac:dyDescent="0.2">
      <c r="G5069" s="65"/>
    </row>
    <row r="5070" spans="7:7" x14ac:dyDescent="0.2">
      <c r="G5070" s="65"/>
    </row>
    <row r="5071" spans="7:7" x14ac:dyDescent="0.2">
      <c r="G5071" s="65"/>
    </row>
    <row r="5072" spans="7:7" x14ac:dyDescent="0.2">
      <c r="G5072" s="65"/>
    </row>
    <row r="5073" spans="7:7" x14ac:dyDescent="0.2">
      <c r="G5073" s="65"/>
    </row>
    <row r="5074" spans="7:7" x14ac:dyDescent="0.2">
      <c r="G5074" s="65"/>
    </row>
    <row r="5075" spans="7:7" x14ac:dyDescent="0.2">
      <c r="G5075" s="65"/>
    </row>
    <row r="5076" spans="7:7" x14ac:dyDescent="0.2">
      <c r="G5076" s="65"/>
    </row>
    <row r="5077" spans="7:7" x14ac:dyDescent="0.2">
      <c r="G5077" s="65"/>
    </row>
    <row r="5078" spans="7:7" x14ac:dyDescent="0.2">
      <c r="G5078" s="65"/>
    </row>
    <row r="5079" spans="7:7" x14ac:dyDescent="0.2">
      <c r="G5079" s="65"/>
    </row>
    <row r="5080" spans="7:7" x14ac:dyDescent="0.2">
      <c r="G5080" s="65"/>
    </row>
    <row r="5081" spans="7:7" x14ac:dyDescent="0.2">
      <c r="G5081" s="65"/>
    </row>
    <row r="5082" spans="7:7" x14ac:dyDescent="0.2">
      <c r="G5082" s="65"/>
    </row>
    <row r="5083" spans="7:7" x14ac:dyDescent="0.2">
      <c r="G5083" s="65"/>
    </row>
    <row r="5084" spans="7:7" x14ac:dyDescent="0.2">
      <c r="G5084" s="65"/>
    </row>
    <row r="5085" spans="7:7" x14ac:dyDescent="0.2">
      <c r="G5085" s="65"/>
    </row>
    <row r="5086" spans="7:7" x14ac:dyDescent="0.2">
      <c r="G5086" s="65"/>
    </row>
    <row r="5087" spans="7:7" x14ac:dyDescent="0.2">
      <c r="G5087" s="65"/>
    </row>
    <row r="5088" spans="7:7" x14ac:dyDescent="0.2">
      <c r="G5088" s="65"/>
    </row>
    <row r="5089" spans="7:7" x14ac:dyDescent="0.2">
      <c r="G5089" s="65"/>
    </row>
    <row r="5090" spans="7:7" x14ac:dyDescent="0.2">
      <c r="G5090" s="65"/>
    </row>
    <row r="5091" spans="7:7" x14ac:dyDescent="0.2">
      <c r="G5091" s="65"/>
    </row>
    <row r="5092" spans="7:7" x14ac:dyDescent="0.2">
      <c r="G5092" s="65"/>
    </row>
    <row r="5093" spans="7:7" x14ac:dyDescent="0.2">
      <c r="G5093" s="65"/>
    </row>
    <row r="5094" spans="7:7" x14ac:dyDescent="0.2">
      <c r="G5094" s="65"/>
    </row>
    <row r="5095" spans="7:7" x14ac:dyDescent="0.2">
      <c r="G5095" s="65"/>
    </row>
    <row r="5096" spans="7:7" x14ac:dyDescent="0.2">
      <c r="G5096" s="65"/>
    </row>
    <row r="5097" spans="7:7" x14ac:dyDescent="0.2">
      <c r="G5097" s="65"/>
    </row>
    <row r="5098" spans="7:7" x14ac:dyDescent="0.2">
      <c r="G5098" s="65"/>
    </row>
    <row r="5099" spans="7:7" x14ac:dyDescent="0.2">
      <c r="G5099" s="65"/>
    </row>
    <row r="5100" spans="7:7" x14ac:dyDescent="0.2">
      <c r="G5100" s="65"/>
    </row>
    <row r="5101" spans="7:7" x14ac:dyDescent="0.2">
      <c r="G5101" s="65"/>
    </row>
    <row r="5102" spans="7:7" x14ac:dyDescent="0.2">
      <c r="G5102" s="65"/>
    </row>
    <row r="5103" spans="7:7" x14ac:dyDescent="0.2">
      <c r="G5103" s="65"/>
    </row>
    <row r="5104" spans="7:7" x14ac:dyDescent="0.2">
      <c r="G5104" s="65"/>
    </row>
    <row r="5105" spans="7:7" x14ac:dyDescent="0.2">
      <c r="G5105" s="65"/>
    </row>
    <row r="5106" spans="7:7" x14ac:dyDescent="0.2">
      <c r="G5106" s="65"/>
    </row>
    <row r="5107" spans="7:7" x14ac:dyDescent="0.2">
      <c r="G5107" s="65"/>
    </row>
    <row r="5108" spans="7:7" x14ac:dyDescent="0.2">
      <c r="G5108" s="65"/>
    </row>
    <row r="5109" spans="7:7" x14ac:dyDescent="0.2">
      <c r="G5109" s="65"/>
    </row>
    <row r="5110" spans="7:7" x14ac:dyDescent="0.2">
      <c r="G5110" s="65"/>
    </row>
    <row r="5111" spans="7:7" x14ac:dyDescent="0.2">
      <c r="G5111" s="65"/>
    </row>
    <row r="5112" spans="7:7" x14ac:dyDescent="0.2">
      <c r="G5112" s="65"/>
    </row>
    <row r="5113" spans="7:7" x14ac:dyDescent="0.2">
      <c r="G5113" s="65"/>
    </row>
    <row r="5114" spans="7:7" x14ac:dyDescent="0.2">
      <c r="G5114" s="65"/>
    </row>
    <row r="5115" spans="7:7" x14ac:dyDescent="0.2">
      <c r="G5115" s="65"/>
    </row>
    <row r="5116" spans="7:7" x14ac:dyDescent="0.2">
      <c r="G5116" s="65"/>
    </row>
    <row r="5117" spans="7:7" x14ac:dyDescent="0.2">
      <c r="G5117" s="65"/>
    </row>
    <row r="5118" spans="7:7" x14ac:dyDescent="0.2">
      <c r="G5118" s="65"/>
    </row>
    <row r="5119" spans="7:7" x14ac:dyDescent="0.2">
      <c r="G5119" s="65"/>
    </row>
    <row r="5120" spans="7:7" x14ac:dyDescent="0.2">
      <c r="G5120" s="65"/>
    </row>
    <row r="5121" spans="7:7" x14ac:dyDescent="0.2">
      <c r="G5121" s="65"/>
    </row>
    <row r="5122" spans="7:7" x14ac:dyDescent="0.2">
      <c r="G5122" s="65"/>
    </row>
    <row r="5123" spans="7:7" x14ac:dyDescent="0.2">
      <c r="G5123" s="65"/>
    </row>
    <row r="5124" spans="7:7" x14ac:dyDescent="0.2">
      <c r="G5124" s="65"/>
    </row>
    <row r="5125" spans="7:7" x14ac:dyDescent="0.2">
      <c r="G5125" s="65"/>
    </row>
    <row r="5126" spans="7:7" x14ac:dyDescent="0.2">
      <c r="G5126" s="65"/>
    </row>
    <row r="5127" spans="7:7" x14ac:dyDescent="0.2">
      <c r="G5127" s="65"/>
    </row>
    <row r="5128" spans="7:7" x14ac:dyDescent="0.2">
      <c r="G5128" s="65"/>
    </row>
    <row r="5129" spans="7:7" x14ac:dyDescent="0.2">
      <c r="G5129" s="65"/>
    </row>
    <row r="5130" spans="7:7" x14ac:dyDescent="0.2">
      <c r="G5130" s="65"/>
    </row>
    <row r="5131" spans="7:7" x14ac:dyDescent="0.2">
      <c r="G5131" s="65"/>
    </row>
    <row r="5132" spans="7:7" x14ac:dyDescent="0.2">
      <c r="G5132" s="65"/>
    </row>
    <row r="5133" spans="7:7" x14ac:dyDescent="0.2">
      <c r="G5133" s="65"/>
    </row>
    <row r="5134" spans="7:7" x14ac:dyDescent="0.2">
      <c r="G5134" s="65"/>
    </row>
    <row r="5135" spans="7:7" x14ac:dyDescent="0.2">
      <c r="G5135" s="65"/>
    </row>
    <row r="5136" spans="7:7" x14ac:dyDescent="0.2">
      <c r="G5136" s="65"/>
    </row>
    <row r="5137" spans="7:7" x14ac:dyDescent="0.2">
      <c r="G5137" s="65"/>
    </row>
    <row r="5138" spans="7:7" x14ac:dyDescent="0.2">
      <c r="G5138" s="65"/>
    </row>
    <row r="5139" spans="7:7" x14ac:dyDescent="0.2">
      <c r="G5139" s="65"/>
    </row>
    <row r="5140" spans="7:7" x14ac:dyDescent="0.2">
      <c r="G5140" s="65"/>
    </row>
    <row r="5141" spans="7:7" x14ac:dyDescent="0.2">
      <c r="G5141" s="65"/>
    </row>
    <row r="5142" spans="7:7" x14ac:dyDescent="0.2">
      <c r="G5142" s="65"/>
    </row>
    <row r="5143" spans="7:7" x14ac:dyDescent="0.2">
      <c r="G5143" s="65"/>
    </row>
    <row r="5144" spans="7:7" x14ac:dyDescent="0.2">
      <c r="G5144" s="65"/>
    </row>
    <row r="5145" spans="7:7" x14ac:dyDescent="0.2">
      <c r="G5145" s="65"/>
    </row>
    <row r="5146" spans="7:7" x14ac:dyDescent="0.2">
      <c r="G5146" s="65"/>
    </row>
    <row r="5147" spans="7:7" x14ac:dyDescent="0.2">
      <c r="G5147" s="65"/>
    </row>
    <row r="5148" spans="7:7" x14ac:dyDescent="0.2">
      <c r="G5148" s="65"/>
    </row>
    <row r="5149" spans="7:7" x14ac:dyDescent="0.2">
      <c r="G5149" s="65"/>
    </row>
    <row r="5150" spans="7:7" x14ac:dyDescent="0.2">
      <c r="G5150" s="65"/>
    </row>
    <row r="5151" spans="7:7" x14ac:dyDescent="0.2">
      <c r="G5151" s="65"/>
    </row>
    <row r="5152" spans="7:7" x14ac:dyDescent="0.2">
      <c r="G5152" s="65"/>
    </row>
    <row r="5153" spans="7:7" x14ac:dyDescent="0.2">
      <c r="G5153" s="65"/>
    </row>
    <row r="5154" spans="7:7" x14ac:dyDescent="0.2">
      <c r="G5154" s="65"/>
    </row>
    <row r="5155" spans="7:7" x14ac:dyDescent="0.2">
      <c r="G5155" s="65"/>
    </row>
    <row r="5156" spans="7:7" x14ac:dyDescent="0.2">
      <c r="G5156" s="65"/>
    </row>
    <row r="5157" spans="7:7" x14ac:dyDescent="0.2">
      <c r="G5157" s="65"/>
    </row>
    <row r="5158" spans="7:7" x14ac:dyDescent="0.2">
      <c r="G5158" s="65"/>
    </row>
    <row r="5159" spans="7:7" x14ac:dyDescent="0.2">
      <c r="G5159" s="65"/>
    </row>
    <row r="5160" spans="7:7" x14ac:dyDescent="0.2">
      <c r="G5160" s="65"/>
    </row>
    <row r="5161" spans="7:7" x14ac:dyDescent="0.2">
      <c r="G5161" s="65"/>
    </row>
    <row r="5162" spans="7:7" x14ac:dyDescent="0.2">
      <c r="G5162" s="65"/>
    </row>
    <row r="5163" spans="7:7" x14ac:dyDescent="0.2">
      <c r="G5163" s="65"/>
    </row>
    <row r="5164" spans="7:7" x14ac:dyDescent="0.2">
      <c r="G5164" s="65"/>
    </row>
    <row r="5165" spans="7:7" x14ac:dyDescent="0.2">
      <c r="G5165" s="65"/>
    </row>
    <row r="5166" spans="7:7" x14ac:dyDescent="0.2">
      <c r="G5166" s="65"/>
    </row>
    <row r="5167" spans="7:7" x14ac:dyDescent="0.2">
      <c r="G5167" s="65"/>
    </row>
    <row r="5168" spans="7:7" x14ac:dyDescent="0.2">
      <c r="G5168" s="65"/>
    </row>
    <row r="5169" spans="7:7" x14ac:dyDescent="0.2">
      <c r="G5169" s="65"/>
    </row>
    <row r="5170" spans="7:7" x14ac:dyDescent="0.2">
      <c r="G5170" s="65"/>
    </row>
    <row r="5171" spans="7:7" x14ac:dyDescent="0.2">
      <c r="G5171" s="65"/>
    </row>
    <row r="5172" spans="7:7" x14ac:dyDescent="0.2">
      <c r="G5172" s="65"/>
    </row>
    <row r="5173" spans="7:7" x14ac:dyDescent="0.2">
      <c r="G5173" s="65"/>
    </row>
    <row r="5174" spans="7:7" x14ac:dyDescent="0.2">
      <c r="G5174" s="65"/>
    </row>
    <row r="5175" spans="7:7" x14ac:dyDescent="0.2">
      <c r="G5175" s="65"/>
    </row>
    <row r="5176" spans="7:7" x14ac:dyDescent="0.2">
      <c r="G5176" s="65"/>
    </row>
    <row r="5177" spans="7:7" x14ac:dyDescent="0.2">
      <c r="G5177" s="65"/>
    </row>
    <row r="5178" spans="7:7" x14ac:dyDescent="0.2">
      <c r="G5178" s="65"/>
    </row>
    <row r="5179" spans="7:7" x14ac:dyDescent="0.2">
      <c r="G5179" s="65"/>
    </row>
    <row r="5180" spans="7:7" x14ac:dyDescent="0.2">
      <c r="G5180" s="65"/>
    </row>
    <row r="5181" spans="7:7" x14ac:dyDescent="0.2">
      <c r="G5181" s="65"/>
    </row>
    <row r="5182" spans="7:7" x14ac:dyDescent="0.2">
      <c r="G5182" s="65"/>
    </row>
    <row r="5183" spans="7:7" x14ac:dyDescent="0.2">
      <c r="G5183" s="65"/>
    </row>
    <row r="5184" spans="7:7" x14ac:dyDescent="0.2">
      <c r="G5184" s="65"/>
    </row>
    <row r="5185" spans="7:7" x14ac:dyDescent="0.2">
      <c r="G5185" s="65"/>
    </row>
    <row r="5186" spans="7:7" x14ac:dyDescent="0.2">
      <c r="G5186" s="65"/>
    </row>
    <row r="5187" spans="7:7" x14ac:dyDescent="0.2">
      <c r="G5187" s="65"/>
    </row>
    <row r="5188" spans="7:7" x14ac:dyDescent="0.2">
      <c r="G5188" s="65"/>
    </row>
    <row r="5189" spans="7:7" x14ac:dyDescent="0.2">
      <c r="G5189" s="65"/>
    </row>
    <row r="5190" spans="7:7" x14ac:dyDescent="0.2">
      <c r="G5190" s="65"/>
    </row>
    <row r="5191" spans="7:7" x14ac:dyDescent="0.2">
      <c r="G5191" s="65"/>
    </row>
    <row r="5192" spans="7:7" x14ac:dyDescent="0.2">
      <c r="G5192" s="65"/>
    </row>
    <row r="5193" spans="7:7" x14ac:dyDescent="0.2">
      <c r="G5193" s="65"/>
    </row>
    <row r="5194" spans="7:7" x14ac:dyDescent="0.2">
      <c r="G5194" s="65"/>
    </row>
    <row r="5195" spans="7:7" x14ac:dyDescent="0.2">
      <c r="G5195" s="65"/>
    </row>
    <row r="5196" spans="7:7" x14ac:dyDescent="0.2">
      <c r="G5196" s="65"/>
    </row>
    <row r="5197" spans="7:7" x14ac:dyDescent="0.2">
      <c r="G5197" s="65"/>
    </row>
    <row r="5198" spans="7:7" x14ac:dyDescent="0.2">
      <c r="G5198" s="65"/>
    </row>
    <row r="5199" spans="7:7" x14ac:dyDescent="0.2">
      <c r="G5199" s="65"/>
    </row>
    <row r="5200" spans="7:7" x14ac:dyDescent="0.2">
      <c r="G5200" s="65"/>
    </row>
    <row r="5201" spans="7:7" x14ac:dyDescent="0.2">
      <c r="G5201" s="65"/>
    </row>
    <row r="5202" spans="7:7" x14ac:dyDescent="0.2">
      <c r="G5202" s="65"/>
    </row>
    <row r="5203" spans="7:7" x14ac:dyDescent="0.2">
      <c r="G5203" s="65"/>
    </row>
    <row r="5204" spans="7:7" x14ac:dyDescent="0.2">
      <c r="G5204" s="65"/>
    </row>
    <row r="5205" spans="7:7" x14ac:dyDescent="0.2">
      <c r="G5205" s="65"/>
    </row>
    <row r="5206" spans="7:7" x14ac:dyDescent="0.2">
      <c r="G5206" s="65"/>
    </row>
    <row r="5207" spans="7:7" x14ac:dyDescent="0.2">
      <c r="G5207" s="65"/>
    </row>
    <row r="5208" spans="7:7" x14ac:dyDescent="0.2">
      <c r="G5208" s="65"/>
    </row>
    <row r="5209" spans="7:7" x14ac:dyDescent="0.2">
      <c r="G5209" s="65"/>
    </row>
    <row r="5210" spans="7:7" x14ac:dyDescent="0.2">
      <c r="G5210" s="65"/>
    </row>
    <row r="5211" spans="7:7" x14ac:dyDescent="0.2">
      <c r="G5211" s="65"/>
    </row>
    <row r="5212" spans="7:7" x14ac:dyDescent="0.2">
      <c r="G5212" s="65"/>
    </row>
    <row r="5213" spans="7:7" x14ac:dyDescent="0.2">
      <c r="G5213" s="65"/>
    </row>
    <row r="5214" spans="7:7" x14ac:dyDescent="0.2">
      <c r="G5214" s="65"/>
    </row>
    <row r="5215" spans="7:7" x14ac:dyDescent="0.2">
      <c r="G5215" s="65"/>
    </row>
    <row r="5216" spans="7:7" x14ac:dyDescent="0.2">
      <c r="G5216" s="65"/>
    </row>
    <row r="5217" spans="7:7" x14ac:dyDescent="0.2">
      <c r="G5217" s="65"/>
    </row>
    <row r="5218" spans="7:7" x14ac:dyDescent="0.2">
      <c r="G5218" s="65"/>
    </row>
    <row r="5219" spans="7:7" x14ac:dyDescent="0.2">
      <c r="G5219" s="65"/>
    </row>
    <row r="5220" spans="7:7" x14ac:dyDescent="0.2">
      <c r="G5220" s="65"/>
    </row>
    <row r="5221" spans="7:7" x14ac:dyDescent="0.2">
      <c r="G5221" s="65"/>
    </row>
    <row r="5222" spans="7:7" x14ac:dyDescent="0.2">
      <c r="G5222" s="65"/>
    </row>
    <row r="5223" spans="7:7" x14ac:dyDescent="0.2">
      <c r="G5223" s="65"/>
    </row>
    <row r="5224" spans="7:7" x14ac:dyDescent="0.2">
      <c r="G5224" s="65"/>
    </row>
    <row r="5225" spans="7:7" x14ac:dyDescent="0.2">
      <c r="G5225" s="65"/>
    </row>
    <row r="5226" spans="7:7" x14ac:dyDescent="0.2">
      <c r="G5226" s="65"/>
    </row>
    <row r="5227" spans="7:7" x14ac:dyDescent="0.2">
      <c r="G5227" s="65"/>
    </row>
    <row r="5228" spans="7:7" x14ac:dyDescent="0.2">
      <c r="G5228" s="65"/>
    </row>
    <row r="5229" spans="7:7" x14ac:dyDescent="0.2">
      <c r="G5229" s="65"/>
    </row>
    <row r="5230" spans="7:7" x14ac:dyDescent="0.2">
      <c r="G5230" s="65"/>
    </row>
    <row r="5231" spans="7:7" x14ac:dyDescent="0.2">
      <c r="G5231" s="65"/>
    </row>
    <row r="5232" spans="7:7" x14ac:dyDescent="0.2">
      <c r="G5232" s="65"/>
    </row>
    <row r="5233" spans="7:7" x14ac:dyDescent="0.2">
      <c r="G5233" s="65"/>
    </row>
    <row r="5234" spans="7:7" x14ac:dyDescent="0.2">
      <c r="G5234" s="65"/>
    </row>
    <row r="5235" spans="7:7" x14ac:dyDescent="0.2">
      <c r="G5235" s="65"/>
    </row>
    <row r="5236" spans="7:7" x14ac:dyDescent="0.2">
      <c r="G5236" s="65"/>
    </row>
    <row r="5237" spans="7:7" x14ac:dyDescent="0.2">
      <c r="G5237" s="65"/>
    </row>
    <row r="5238" spans="7:7" x14ac:dyDescent="0.2">
      <c r="G5238" s="65"/>
    </row>
    <row r="5239" spans="7:7" x14ac:dyDescent="0.2">
      <c r="G5239" s="65"/>
    </row>
    <row r="5240" spans="7:7" x14ac:dyDescent="0.2">
      <c r="G5240" s="65"/>
    </row>
    <row r="5241" spans="7:7" x14ac:dyDescent="0.2">
      <c r="G5241" s="65"/>
    </row>
    <row r="5242" spans="7:7" x14ac:dyDescent="0.2">
      <c r="G5242" s="65"/>
    </row>
    <row r="5243" spans="7:7" x14ac:dyDescent="0.2">
      <c r="G5243" s="65"/>
    </row>
    <row r="5244" spans="7:7" x14ac:dyDescent="0.2">
      <c r="G5244" s="65"/>
    </row>
    <row r="5245" spans="7:7" x14ac:dyDescent="0.2">
      <c r="G5245" s="65"/>
    </row>
    <row r="5246" spans="7:7" x14ac:dyDescent="0.2">
      <c r="G5246" s="65"/>
    </row>
    <row r="5247" spans="7:7" x14ac:dyDescent="0.2">
      <c r="G5247" s="65"/>
    </row>
    <row r="5248" spans="7:7" x14ac:dyDescent="0.2">
      <c r="G5248" s="65"/>
    </row>
    <row r="5249" spans="7:7" x14ac:dyDescent="0.2">
      <c r="G5249" s="65"/>
    </row>
    <row r="5250" spans="7:7" x14ac:dyDescent="0.2">
      <c r="G5250" s="65"/>
    </row>
    <row r="5251" spans="7:7" x14ac:dyDescent="0.2">
      <c r="G5251" s="65"/>
    </row>
    <row r="5252" spans="7:7" x14ac:dyDescent="0.2">
      <c r="G5252" s="65"/>
    </row>
    <row r="5253" spans="7:7" x14ac:dyDescent="0.2">
      <c r="G5253" s="65"/>
    </row>
    <row r="5254" spans="7:7" x14ac:dyDescent="0.2">
      <c r="G5254" s="65"/>
    </row>
    <row r="5255" spans="7:7" x14ac:dyDescent="0.2">
      <c r="G5255" s="65"/>
    </row>
    <row r="5256" spans="7:7" x14ac:dyDescent="0.2">
      <c r="G5256" s="65"/>
    </row>
    <row r="5257" spans="7:7" x14ac:dyDescent="0.2">
      <c r="G5257" s="65"/>
    </row>
    <row r="5258" spans="7:7" x14ac:dyDescent="0.2">
      <c r="G5258" s="65"/>
    </row>
    <row r="5259" spans="7:7" x14ac:dyDescent="0.2">
      <c r="G5259" s="65"/>
    </row>
    <row r="5260" spans="7:7" x14ac:dyDescent="0.2">
      <c r="G5260" s="65"/>
    </row>
    <row r="5261" spans="7:7" x14ac:dyDescent="0.2">
      <c r="G5261" s="65"/>
    </row>
    <row r="5262" spans="7:7" x14ac:dyDescent="0.2">
      <c r="G5262" s="65"/>
    </row>
    <row r="5263" spans="7:7" x14ac:dyDescent="0.2">
      <c r="G5263" s="65"/>
    </row>
    <row r="5264" spans="7:7" x14ac:dyDescent="0.2">
      <c r="G5264" s="65"/>
    </row>
    <row r="5265" spans="7:7" x14ac:dyDescent="0.2">
      <c r="G5265" s="65"/>
    </row>
    <row r="5266" spans="7:7" x14ac:dyDescent="0.2">
      <c r="G5266" s="65"/>
    </row>
    <row r="5267" spans="7:7" x14ac:dyDescent="0.2">
      <c r="G5267" s="65"/>
    </row>
    <row r="5268" spans="7:7" x14ac:dyDescent="0.2">
      <c r="G5268" s="65"/>
    </row>
    <row r="5269" spans="7:7" x14ac:dyDescent="0.2">
      <c r="G5269" s="65"/>
    </row>
    <row r="5270" spans="7:7" x14ac:dyDescent="0.2">
      <c r="G5270" s="65"/>
    </row>
    <row r="5271" spans="7:7" x14ac:dyDescent="0.2">
      <c r="G5271" s="65"/>
    </row>
    <row r="5272" spans="7:7" x14ac:dyDescent="0.2">
      <c r="G5272" s="65"/>
    </row>
    <row r="5273" spans="7:7" x14ac:dyDescent="0.2">
      <c r="G5273" s="65"/>
    </row>
    <row r="5274" spans="7:7" x14ac:dyDescent="0.2">
      <c r="G5274" s="65"/>
    </row>
    <row r="5275" spans="7:7" x14ac:dyDescent="0.2">
      <c r="G5275" s="65"/>
    </row>
    <row r="5276" spans="7:7" x14ac:dyDescent="0.2">
      <c r="G5276" s="65"/>
    </row>
    <row r="5277" spans="7:7" x14ac:dyDescent="0.2">
      <c r="G5277" s="65"/>
    </row>
    <row r="5278" spans="7:7" x14ac:dyDescent="0.2">
      <c r="G5278" s="65"/>
    </row>
    <row r="5279" spans="7:7" x14ac:dyDescent="0.2">
      <c r="G5279" s="65"/>
    </row>
    <row r="5280" spans="7:7" x14ac:dyDescent="0.2">
      <c r="G5280" s="65"/>
    </row>
    <row r="5281" spans="7:7" x14ac:dyDescent="0.2">
      <c r="G5281" s="65"/>
    </row>
    <row r="5282" spans="7:7" x14ac:dyDescent="0.2">
      <c r="G5282" s="65"/>
    </row>
    <row r="5283" spans="7:7" x14ac:dyDescent="0.2">
      <c r="G5283" s="65"/>
    </row>
    <row r="5284" spans="7:7" x14ac:dyDescent="0.2">
      <c r="G5284" s="65"/>
    </row>
    <row r="5285" spans="7:7" x14ac:dyDescent="0.2">
      <c r="G5285" s="65"/>
    </row>
    <row r="5286" spans="7:7" x14ac:dyDescent="0.2">
      <c r="G5286" s="65"/>
    </row>
    <row r="5287" spans="7:7" x14ac:dyDescent="0.2">
      <c r="G5287" s="65"/>
    </row>
    <row r="5288" spans="7:7" x14ac:dyDescent="0.2">
      <c r="G5288" s="65"/>
    </row>
    <row r="5289" spans="7:7" x14ac:dyDescent="0.2">
      <c r="G5289" s="65"/>
    </row>
    <row r="5290" spans="7:7" x14ac:dyDescent="0.2">
      <c r="G5290" s="65"/>
    </row>
    <row r="5291" spans="7:7" x14ac:dyDescent="0.2">
      <c r="G5291" s="65"/>
    </row>
    <row r="5292" spans="7:7" x14ac:dyDescent="0.2">
      <c r="G5292" s="65"/>
    </row>
    <row r="5293" spans="7:7" x14ac:dyDescent="0.2">
      <c r="G5293" s="65"/>
    </row>
    <row r="5294" spans="7:7" x14ac:dyDescent="0.2">
      <c r="G5294" s="65"/>
    </row>
    <row r="5295" spans="7:7" x14ac:dyDescent="0.2">
      <c r="G5295" s="65"/>
    </row>
    <row r="5296" spans="7:7" x14ac:dyDescent="0.2">
      <c r="G5296" s="65"/>
    </row>
    <row r="5297" spans="7:7" x14ac:dyDescent="0.2">
      <c r="G5297" s="65"/>
    </row>
    <row r="5298" spans="7:7" x14ac:dyDescent="0.2">
      <c r="G5298" s="65"/>
    </row>
    <row r="5299" spans="7:7" x14ac:dyDescent="0.2">
      <c r="G5299" s="65"/>
    </row>
    <row r="5300" spans="7:7" x14ac:dyDescent="0.2">
      <c r="G5300" s="65"/>
    </row>
    <row r="5301" spans="7:7" x14ac:dyDescent="0.2">
      <c r="G5301" s="65"/>
    </row>
    <row r="5302" spans="7:7" x14ac:dyDescent="0.2">
      <c r="G5302" s="65"/>
    </row>
    <row r="5303" spans="7:7" x14ac:dyDescent="0.2">
      <c r="G5303" s="65"/>
    </row>
    <row r="5304" spans="7:7" x14ac:dyDescent="0.2">
      <c r="G5304" s="65"/>
    </row>
    <row r="5305" spans="7:7" x14ac:dyDescent="0.2">
      <c r="G5305" s="65"/>
    </row>
    <row r="5306" spans="7:7" x14ac:dyDescent="0.2">
      <c r="G5306" s="65"/>
    </row>
    <row r="5307" spans="7:7" x14ac:dyDescent="0.2">
      <c r="G5307" s="65"/>
    </row>
    <row r="5308" spans="7:7" x14ac:dyDescent="0.2">
      <c r="G5308" s="65"/>
    </row>
    <row r="5309" spans="7:7" x14ac:dyDescent="0.2">
      <c r="G5309" s="65"/>
    </row>
    <row r="5310" spans="7:7" x14ac:dyDescent="0.2">
      <c r="G5310" s="65"/>
    </row>
    <row r="5311" spans="7:7" x14ac:dyDescent="0.2">
      <c r="G5311" s="65"/>
    </row>
    <row r="5312" spans="7:7" x14ac:dyDescent="0.2">
      <c r="G5312" s="65"/>
    </row>
    <row r="5313" spans="7:7" x14ac:dyDescent="0.2">
      <c r="G5313" s="65"/>
    </row>
    <row r="5314" spans="7:7" x14ac:dyDescent="0.2">
      <c r="G5314" s="65"/>
    </row>
    <row r="5315" spans="7:7" x14ac:dyDescent="0.2">
      <c r="G5315" s="65"/>
    </row>
    <row r="5316" spans="7:7" x14ac:dyDescent="0.2">
      <c r="G5316" s="65"/>
    </row>
    <row r="5317" spans="7:7" x14ac:dyDescent="0.2">
      <c r="G5317" s="65"/>
    </row>
    <row r="5318" spans="7:7" x14ac:dyDescent="0.2">
      <c r="G5318" s="65"/>
    </row>
    <row r="5319" spans="7:7" x14ac:dyDescent="0.2">
      <c r="G5319" s="65"/>
    </row>
    <row r="5320" spans="7:7" x14ac:dyDescent="0.2">
      <c r="G5320" s="65"/>
    </row>
    <row r="5321" spans="7:7" x14ac:dyDescent="0.2">
      <c r="G5321" s="65"/>
    </row>
    <row r="5322" spans="7:7" x14ac:dyDescent="0.2">
      <c r="G5322" s="65"/>
    </row>
    <row r="5323" spans="7:7" x14ac:dyDescent="0.2">
      <c r="G5323" s="65"/>
    </row>
    <row r="5324" spans="7:7" x14ac:dyDescent="0.2">
      <c r="G5324" s="65"/>
    </row>
    <row r="5325" spans="7:7" x14ac:dyDescent="0.2">
      <c r="G5325" s="65"/>
    </row>
    <row r="5326" spans="7:7" x14ac:dyDescent="0.2">
      <c r="G5326" s="65"/>
    </row>
    <row r="5327" spans="7:7" x14ac:dyDescent="0.2">
      <c r="G5327" s="65"/>
    </row>
    <row r="5328" spans="7:7" x14ac:dyDescent="0.2">
      <c r="G5328" s="65"/>
    </row>
    <row r="5329" spans="7:7" x14ac:dyDescent="0.2">
      <c r="G5329" s="65"/>
    </row>
    <row r="5330" spans="7:7" x14ac:dyDescent="0.2">
      <c r="G5330" s="65"/>
    </row>
    <row r="5331" spans="7:7" x14ac:dyDescent="0.2">
      <c r="G5331" s="65"/>
    </row>
    <row r="5332" spans="7:7" x14ac:dyDescent="0.2">
      <c r="G5332" s="65"/>
    </row>
    <row r="5333" spans="7:7" x14ac:dyDescent="0.2">
      <c r="G5333" s="65"/>
    </row>
    <row r="5334" spans="7:7" x14ac:dyDescent="0.2">
      <c r="G5334" s="65"/>
    </row>
    <row r="5335" spans="7:7" x14ac:dyDescent="0.2">
      <c r="G5335" s="65"/>
    </row>
    <row r="5336" spans="7:7" x14ac:dyDescent="0.2">
      <c r="G5336" s="65"/>
    </row>
    <row r="5337" spans="7:7" x14ac:dyDescent="0.2">
      <c r="G5337" s="65"/>
    </row>
    <row r="5338" spans="7:7" x14ac:dyDescent="0.2">
      <c r="G5338" s="65"/>
    </row>
    <row r="5339" spans="7:7" x14ac:dyDescent="0.2">
      <c r="G5339" s="65"/>
    </row>
    <row r="5340" spans="7:7" x14ac:dyDescent="0.2">
      <c r="G5340" s="65"/>
    </row>
    <row r="5341" spans="7:7" x14ac:dyDescent="0.2">
      <c r="G5341" s="65"/>
    </row>
    <row r="5342" spans="7:7" x14ac:dyDescent="0.2">
      <c r="G5342" s="65"/>
    </row>
    <row r="5343" spans="7:7" x14ac:dyDescent="0.2">
      <c r="G5343" s="65"/>
    </row>
    <row r="5344" spans="7:7" x14ac:dyDescent="0.2">
      <c r="G5344" s="65"/>
    </row>
    <row r="5345" spans="7:7" x14ac:dyDescent="0.2">
      <c r="G5345" s="65"/>
    </row>
    <row r="5346" spans="7:7" x14ac:dyDescent="0.2">
      <c r="G5346" s="65"/>
    </row>
    <row r="5347" spans="7:7" x14ac:dyDescent="0.2">
      <c r="G5347" s="65"/>
    </row>
    <row r="5348" spans="7:7" x14ac:dyDescent="0.2">
      <c r="G5348" s="65"/>
    </row>
    <row r="5349" spans="7:7" x14ac:dyDescent="0.2">
      <c r="G5349" s="65"/>
    </row>
    <row r="5350" spans="7:7" x14ac:dyDescent="0.2">
      <c r="G5350" s="65"/>
    </row>
    <row r="5351" spans="7:7" x14ac:dyDescent="0.2">
      <c r="G5351" s="65"/>
    </row>
    <row r="5352" spans="7:7" x14ac:dyDescent="0.2">
      <c r="G5352" s="65"/>
    </row>
    <row r="5353" spans="7:7" x14ac:dyDescent="0.2">
      <c r="G5353" s="65"/>
    </row>
    <row r="5354" spans="7:7" x14ac:dyDescent="0.2">
      <c r="G5354" s="65"/>
    </row>
    <row r="5355" spans="7:7" x14ac:dyDescent="0.2">
      <c r="G5355" s="65"/>
    </row>
    <row r="5356" spans="7:7" x14ac:dyDescent="0.2">
      <c r="G5356" s="65"/>
    </row>
    <row r="5357" spans="7:7" x14ac:dyDescent="0.2">
      <c r="G5357" s="65"/>
    </row>
    <row r="5358" spans="7:7" x14ac:dyDescent="0.2">
      <c r="G5358" s="65"/>
    </row>
    <row r="5359" spans="7:7" x14ac:dyDescent="0.2">
      <c r="G5359" s="65"/>
    </row>
    <row r="5360" spans="7:7" x14ac:dyDescent="0.2">
      <c r="G5360" s="65"/>
    </row>
    <row r="5361" spans="7:7" x14ac:dyDescent="0.2">
      <c r="G5361" s="65"/>
    </row>
    <row r="5362" spans="7:7" x14ac:dyDescent="0.2">
      <c r="G5362" s="65"/>
    </row>
    <row r="5363" spans="7:7" x14ac:dyDescent="0.2">
      <c r="G5363" s="65"/>
    </row>
    <row r="5364" spans="7:7" x14ac:dyDescent="0.2">
      <c r="G5364" s="65"/>
    </row>
    <row r="5365" spans="7:7" x14ac:dyDescent="0.2">
      <c r="G5365" s="65"/>
    </row>
    <row r="5366" spans="7:7" x14ac:dyDescent="0.2">
      <c r="G5366" s="65"/>
    </row>
    <row r="5367" spans="7:7" x14ac:dyDescent="0.2">
      <c r="G5367" s="65"/>
    </row>
    <row r="5368" spans="7:7" x14ac:dyDescent="0.2">
      <c r="G5368" s="65"/>
    </row>
    <row r="5369" spans="7:7" x14ac:dyDescent="0.2">
      <c r="G5369" s="65"/>
    </row>
    <row r="5370" spans="7:7" x14ac:dyDescent="0.2">
      <c r="G5370" s="65"/>
    </row>
    <row r="5371" spans="7:7" x14ac:dyDescent="0.2">
      <c r="G5371" s="65"/>
    </row>
    <row r="5372" spans="7:7" x14ac:dyDescent="0.2">
      <c r="G5372" s="65"/>
    </row>
    <row r="5373" spans="7:7" x14ac:dyDescent="0.2">
      <c r="G5373" s="65"/>
    </row>
    <row r="5374" spans="7:7" x14ac:dyDescent="0.2">
      <c r="G5374" s="65"/>
    </row>
    <row r="5375" spans="7:7" x14ac:dyDescent="0.2">
      <c r="G5375" s="65"/>
    </row>
    <row r="5376" spans="7:7" x14ac:dyDescent="0.2">
      <c r="G5376" s="65"/>
    </row>
    <row r="5377" spans="7:7" x14ac:dyDescent="0.2">
      <c r="G5377" s="65"/>
    </row>
    <row r="5378" spans="7:7" x14ac:dyDescent="0.2">
      <c r="G5378" s="65"/>
    </row>
    <row r="5379" spans="7:7" x14ac:dyDescent="0.2">
      <c r="G5379" s="65"/>
    </row>
    <row r="5380" spans="7:7" x14ac:dyDescent="0.2">
      <c r="G5380" s="65"/>
    </row>
    <row r="5381" spans="7:7" x14ac:dyDescent="0.2">
      <c r="G5381" s="65"/>
    </row>
    <row r="5382" spans="7:7" x14ac:dyDescent="0.2">
      <c r="G5382" s="65"/>
    </row>
    <row r="5383" spans="7:7" x14ac:dyDescent="0.2">
      <c r="G5383" s="65"/>
    </row>
    <row r="5384" spans="7:7" x14ac:dyDescent="0.2">
      <c r="G5384" s="65"/>
    </row>
    <row r="5385" spans="7:7" x14ac:dyDescent="0.2">
      <c r="G5385" s="65"/>
    </row>
    <row r="5386" spans="7:7" x14ac:dyDescent="0.2">
      <c r="G5386" s="65"/>
    </row>
    <row r="5387" spans="7:7" x14ac:dyDescent="0.2">
      <c r="G5387" s="65"/>
    </row>
    <row r="5388" spans="7:7" x14ac:dyDescent="0.2">
      <c r="G5388" s="65"/>
    </row>
    <row r="5389" spans="7:7" x14ac:dyDescent="0.2">
      <c r="G5389" s="65"/>
    </row>
    <row r="5390" spans="7:7" x14ac:dyDescent="0.2">
      <c r="G5390" s="65"/>
    </row>
    <row r="5391" spans="7:7" x14ac:dyDescent="0.2">
      <c r="G5391" s="65"/>
    </row>
    <row r="5392" spans="7:7" x14ac:dyDescent="0.2">
      <c r="G5392" s="65"/>
    </row>
    <row r="5393" spans="7:7" x14ac:dyDescent="0.2">
      <c r="G5393" s="65"/>
    </row>
    <row r="5394" spans="7:7" x14ac:dyDescent="0.2">
      <c r="G5394" s="65"/>
    </row>
    <row r="5395" spans="7:7" x14ac:dyDescent="0.2">
      <c r="G5395" s="65"/>
    </row>
    <row r="5396" spans="7:7" x14ac:dyDescent="0.2">
      <c r="G5396" s="65"/>
    </row>
    <row r="5397" spans="7:7" x14ac:dyDescent="0.2">
      <c r="G5397" s="65"/>
    </row>
    <row r="5398" spans="7:7" x14ac:dyDescent="0.2">
      <c r="G5398" s="65"/>
    </row>
    <row r="5399" spans="7:7" x14ac:dyDescent="0.2">
      <c r="G5399" s="65"/>
    </row>
    <row r="5400" spans="7:7" x14ac:dyDescent="0.2">
      <c r="G5400" s="65"/>
    </row>
    <row r="5401" spans="7:7" x14ac:dyDescent="0.2">
      <c r="G5401" s="65"/>
    </row>
    <row r="5402" spans="7:7" x14ac:dyDescent="0.2">
      <c r="G5402" s="65"/>
    </row>
    <row r="5403" spans="7:7" x14ac:dyDescent="0.2">
      <c r="G5403" s="65"/>
    </row>
    <row r="5404" spans="7:7" x14ac:dyDescent="0.2">
      <c r="G5404" s="65"/>
    </row>
    <row r="5405" spans="7:7" x14ac:dyDescent="0.2">
      <c r="G5405" s="65"/>
    </row>
    <row r="5406" spans="7:7" x14ac:dyDescent="0.2">
      <c r="G5406" s="65"/>
    </row>
    <row r="5407" spans="7:7" x14ac:dyDescent="0.2">
      <c r="G5407" s="65"/>
    </row>
    <row r="5408" spans="7:7" x14ac:dyDescent="0.2">
      <c r="G5408" s="65"/>
    </row>
    <row r="5409" spans="7:7" x14ac:dyDescent="0.2">
      <c r="G5409" s="65"/>
    </row>
    <row r="5410" spans="7:7" x14ac:dyDescent="0.2">
      <c r="G5410" s="65"/>
    </row>
    <row r="5411" spans="7:7" x14ac:dyDescent="0.2">
      <c r="G5411" s="65"/>
    </row>
    <row r="5412" spans="7:7" x14ac:dyDescent="0.2">
      <c r="G5412" s="65"/>
    </row>
    <row r="5413" spans="7:7" x14ac:dyDescent="0.2">
      <c r="G5413" s="65"/>
    </row>
    <row r="5414" spans="7:7" x14ac:dyDescent="0.2">
      <c r="G5414" s="65"/>
    </row>
    <row r="5415" spans="7:7" x14ac:dyDescent="0.2">
      <c r="G5415" s="65"/>
    </row>
    <row r="5416" spans="7:7" x14ac:dyDescent="0.2">
      <c r="G5416" s="65"/>
    </row>
    <row r="5417" spans="7:7" x14ac:dyDescent="0.2">
      <c r="G5417" s="65"/>
    </row>
    <row r="5418" spans="7:7" x14ac:dyDescent="0.2">
      <c r="G5418" s="65"/>
    </row>
    <row r="5419" spans="7:7" x14ac:dyDescent="0.2">
      <c r="G5419" s="65"/>
    </row>
    <row r="5420" spans="7:7" x14ac:dyDescent="0.2">
      <c r="G5420" s="65"/>
    </row>
    <row r="5421" spans="7:7" x14ac:dyDescent="0.2">
      <c r="G5421" s="65"/>
    </row>
    <row r="5422" spans="7:7" x14ac:dyDescent="0.2">
      <c r="G5422" s="65"/>
    </row>
    <row r="5423" spans="7:7" x14ac:dyDescent="0.2">
      <c r="G5423" s="65"/>
    </row>
    <row r="5424" spans="7:7" x14ac:dyDescent="0.2">
      <c r="G5424" s="65"/>
    </row>
    <row r="5425" spans="7:7" x14ac:dyDescent="0.2">
      <c r="G5425" s="65"/>
    </row>
    <row r="5426" spans="7:7" x14ac:dyDescent="0.2">
      <c r="G5426" s="65"/>
    </row>
    <row r="5427" spans="7:7" x14ac:dyDescent="0.2">
      <c r="G5427" s="65"/>
    </row>
    <row r="5428" spans="7:7" x14ac:dyDescent="0.2">
      <c r="G5428" s="65"/>
    </row>
    <row r="5429" spans="7:7" x14ac:dyDescent="0.2">
      <c r="G5429" s="65"/>
    </row>
    <row r="5430" spans="7:7" x14ac:dyDescent="0.2">
      <c r="G5430" s="65"/>
    </row>
    <row r="5431" spans="7:7" x14ac:dyDescent="0.2">
      <c r="G5431" s="65"/>
    </row>
    <row r="5432" spans="7:7" x14ac:dyDescent="0.2">
      <c r="G5432" s="65"/>
    </row>
    <row r="5433" spans="7:7" x14ac:dyDescent="0.2">
      <c r="G5433" s="65"/>
    </row>
    <row r="5434" spans="7:7" x14ac:dyDescent="0.2">
      <c r="G5434" s="65"/>
    </row>
    <row r="5435" spans="7:7" x14ac:dyDescent="0.2">
      <c r="G5435" s="65"/>
    </row>
    <row r="5436" spans="7:7" x14ac:dyDescent="0.2">
      <c r="G5436" s="65"/>
    </row>
    <row r="5437" spans="7:7" x14ac:dyDescent="0.2">
      <c r="G5437" s="65"/>
    </row>
    <row r="5438" spans="7:7" x14ac:dyDescent="0.2">
      <c r="G5438" s="65"/>
    </row>
    <row r="5439" spans="7:7" x14ac:dyDescent="0.2">
      <c r="G5439" s="65"/>
    </row>
    <row r="5440" spans="7:7" x14ac:dyDescent="0.2">
      <c r="G5440" s="65"/>
    </row>
    <row r="5441" spans="7:7" x14ac:dyDescent="0.2">
      <c r="G5441" s="65"/>
    </row>
    <row r="5442" spans="7:7" x14ac:dyDescent="0.2">
      <c r="G5442" s="65"/>
    </row>
    <row r="5443" spans="7:7" x14ac:dyDescent="0.2">
      <c r="G5443" s="65"/>
    </row>
    <row r="5444" spans="7:7" x14ac:dyDescent="0.2">
      <c r="G5444" s="65"/>
    </row>
    <row r="5445" spans="7:7" x14ac:dyDescent="0.2">
      <c r="G5445" s="65"/>
    </row>
    <row r="5446" spans="7:7" x14ac:dyDescent="0.2">
      <c r="G5446" s="65"/>
    </row>
    <row r="5447" spans="7:7" x14ac:dyDescent="0.2">
      <c r="G5447" s="65"/>
    </row>
    <row r="5448" spans="7:7" x14ac:dyDescent="0.2">
      <c r="G5448" s="65"/>
    </row>
    <row r="5449" spans="7:7" x14ac:dyDescent="0.2">
      <c r="G5449" s="65"/>
    </row>
    <row r="5450" spans="7:7" x14ac:dyDescent="0.2">
      <c r="G5450" s="65"/>
    </row>
    <row r="5451" spans="7:7" x14ac:dyDescent="0.2">
      <c r="G5451" s="65"/>
    </row>
    <row r="5452" spans="7:7" x14ac:dyDescent="0.2">
      <c r="G5452" s="65"/>
    </row>
    <row r="5453" spans="7:7" x14ac:dyDescent="0.2">
      <c r="G5453" s="65"/>
    </row>
    <row r="5454" spans="7:7" x14ac:dyDescent="0.2">
      <c r="G5454" s="65"/>
    </row>
    <row r="5455" spans="7:7" x14ac:dyDescent="0.2">
      <c r="G5455" s="65"/>
    </row>
    <row r="5456" spans="7:7" x14ac:dyDescent="0.2">
      <c r="G5456" s="65"/>
    </row>
    <row r="5457" spans="7:7" x14ac:dyDescent="0.2">
      <c r="G5457" s="65"/>
    </row>
    <row r="5458" spans="7:7" x14ac:dyDescent="0.2">
      <c r="G5458" s="65"/>
    </row>
    <row r="5459" spans="7:7" x14ac:dyDescent="0.2">
      <c r="G5459" s="65"/>
    </row>
    <row r="5460" spans="7:7" x14ac:dyDescent="0.2">
      <c r="G5460" s="65"/>
    </row>
    <row r="5461" spans="7:7" x14ac:dyDescent="0.2">
      <c r="G5461" s="65"/>
    </row>
    <row r="5462" spans="7:7" x14ac:dyDescent="0.2">
      <c r="G5462" s="65"/>
    </row>
    <row r="5463" spans="7:7" x14ac:dyDescent="0.2">
      <c r="G5463" s="65"/>
    </row>
    <row r="5464" spans="7:7" x14ac:dyDescent="0.2">
      <c r="G5464" s="65"/>
    </row>
    <row r="5465" spans="7:7" x14ac:dyDescent="0.2">
      <c r="G5465" s="65"/>
    </row>
    <row r="5466" spans="7:7" x14ac:dyDescent="0.2">
      <c r="G5466" s="65"/>
    </row>
    <row r="5467" spans="7:7" x14ac:dyDescent="0.2">
      <c r="G5467" s="65"/>
    </row>
    <row r="5468" spans="7:7" x14ac:dyDescent="0.2">
      <c r="G5468" s="65"/>
    </row>
    <row r="5469" spans="7:7" x14ac:dyDescent="0.2">
      <c r="G5469" s="65"/>
    </row>
    <row r="5470" spans="7:7" x14ac:dyDescent="0.2">
      <c r="G5470" s="65"/>
    </row>
    <row r="5471" spans="7:7" x14ac:dyDescent="0.2">
      <c r="G5471" s="65"/>
    </row>
    <row r="5472" spans="7:7" x14ac:dyDescent="0.2">
      <c r="G5472" s="65"/>
    </row>
    <row r="5473" spans="7:7" x14ac:dyDescent="0.2">
      <c r="G5473" s="65"/>
    </row>
    <row r="5474" spans="7:7" x14ac:dyDescent="0.2">
      <c r="G5474" s="65"/>
    </row>
    <row r="5475" spans="7:7" x14ac:dyDescent="0.2">
      <c r="G5475" s="65"/>
    </row>
    <row r="5476" spans="7:7" x14ac:dyDescent="0.2">
      <c r="G5476" s="65"/>
    </row>
    <row r="5477" spans="7:7" x14ac:dyDescent="0.2">
      <c r="G5477" s="65"/>
    </row>
    <row r="5478" spans="7:7" x14ac:dyDescent="0.2">
      <c r="G5478" s="65"/>
    </row>
    <row r="5479" spans="7:7" x14ac:dyDescent="0.2">
      <c r="G5479" s="65"/>
    </row>
    <row r="5480" spans="7:7" x14ac:dyDescent="0.2">
      <c r="G5480" s="65"/>
    </row>
    <row r="5481" spans="7:7" x14ac:dyDescent="0.2">
      <c r="G5481" s="65"/>
    </row>
    <row r="5482" spans="7:7" x14ac:dyDescent="0.2">
      <c r="G5482" s="65"/>
    </row>
    <row r="5483" spans="7:7" x14ac:dyDescent="0.2">
      <c r="G5483" s="65"/>
    </row>
    <row r="5484" spans="7:7" x14ac:dyDescent="0.2">
      <c r="G5484" s="65"/>
    </row>
    <row r="5485" spans="7:7" x14ac:dyDescent="0.2">
      <c r="G5485" s="65"/>
    </row>
    <row r="5486" spans="7:7" x14ac:dyDescent="0.2">
      <c r="G5486" s="65"/>
    </row>
    <row r="5487" spans="7:7" x14ac:dyDescent="0.2">
      <c r="G5487" s="65"/>
    </row>
    <row r="5488" spans="7:7" x14ac:dyDescent="0.2">
      <c r="G5488" s="65"/>
    </row>
    <row r="5489" spans="7:7" x14ac:dyDescent="0.2">
      <c r="G5489" s="65"/>
    </row>
    <row r="5490" spans="7:7" x14ac:dyDescent="0.2">
      <c r="G5490" s="65"/>
    </row>
    <row r="5491" spans="7:7" x14ac:dyDescent="0.2">
      <c r="G5491" s="65"/>
    </row>
    <row r="5492" spans="7:7" x14ac:dyDescent="0.2">
      <c r="G5492" s="65"/>
    </row>
    <row r="5493" spans="7:7" x14ac:dyDescent="0.2">
      <c r="G5493" s="65"/>
    </row>
    <row r="5494" spans="7:7" x14ac:dyDescent="0.2">
      <c r="G5494" s="65"/>
    </row>
    <row r="5495" spans="7:7" x14ac:dyDescent="0.2">
      <c r="G5495" s="65"/>
    </row>
    <row r="5496" spans="7:7" x14ac:dyDescent="0.2">
      <c r="G5496" s="65"/>
    </row>
    <row r="5497" spans="7:7" x14ac:dyDescent="0.2">
      <c r="G5497" s="65"/>
    </row>
    <row r="5498" spans="7:7" x14ac:dyDescent="0.2">
      <c r="G5498" s="65"/>
    </row>
    <row r="5499" spans="7:7" x14ac:dyDescent="0.2">
      <c r="G5499" s="65"/>
    </row>
    <row r="5500" spans="7:7" x14ac:dyDescent="0.2">
      <c r="G5500" s="65"/>
    </row>
    <row r="5501" spans="7:7" x14ac:dyDescent="0.2">
      <c r="G5501" s="65"/>
    </row>
    <row r="5502" spans="7:7" x14ac:dyDescent="0.2">
      <c r="G5502" s="65"/>
    </row>
    <row r="5503" spans="7:7" x14ac:dyDescent="0.2">
      <c r="G5503" s="65"/>
    </row>
    <row r="5504" spans="7:7" x14ac:dyDescent="0.2">
      <c r="G5504" s="65"/>
    </row>
    <row r="5505" spans="7:7" x14ac:dyDescent="0.2">
      <c r="G5505" s="65"/>
    </row>
    <row r="5506" spans="7:7" x14ac:dyDescent="0.2">
      <c r="G5506" s="65"/>
    </row>
    <row r="5507" spans="7:7" x14ac:dyDescent="0.2">
      <c r="G5507" s="65"/>
    </row>
    <row r="5508" spans="7:7" x14ac:dyDescent="0.2">
      <c r="G5508" s="65"/>
    </row>
    <row r="5509" spans="7:7" x14ac:dyDescent="0.2">
      <c r="G5509" s="65"/>
    </row>
    <row r="5510" spans="7:7" x14ac:dyDescent="0.2">
      <c r="G5510" s="65"/>
    </row>
    <row r="5511" spans="7:7" x14ac:dyDescent="0.2">
      <c r="G5511" s="65"/>
    </row>
    <row r="5512" spans="7:7" x14ac:dyDescent="0.2">
      <c r="G5512" s="65"/>
    </row>
    <row r="5513" spans="7:7" x14ac:dyDescent="0.2">
      <c r="G5513" s="65"/>
    </row>
    <row r="5514" spans="7:7" x14ac:dyDescent="0.2">
      <c r="G5514" s="65"/>
    </row>
    <row r="5515" spans="7:7" x14ac:dyDescent="0.2">
      <c r="G5515" s="65"/>
    </row>
    <row r="5516" spans="7:7" x14ac:dyDescent="0.2">
      <c r="G5516" s="65"/>
    </row>
    <row r="5517" spans="7:7" x14ac:dyDescent="0.2">
      <c r="G5517" s="65"/>
    </row>
    <row r="5518" spans="7:7" x14ac:dyDescent="0.2">
      <c r="G5518" s="65"/>
    </row>
    <row r="5519" spans="7:7" x14ac:dyDescent="0.2">
      <c r="G5519" s="65"/>
    </row>
    <row r="5520" spans="7:7" x14ac:dyDescent="0.2">
      <c r="G5520" s="65"/>
    </row>
    <row r="5521" spans="7:7" x14ac:dyDescent="0.2">
      <c r="G5521" s="65"/>
    </row>
    <row r="5522" spans="7:7" x14ac:dyDescent="0.2">
      <c r="G5522" s="65"/>
    </row>
    <row r="5523" spans="7:7" x14ac:dyDescent="0.2">
      <c r="G5523" s="65"/>
    </row>
    <row r="5524" spans="7:7" x14ac:dyDescent="0.2">
      <c r="G5524" s="65"/>
    </row>
    <row r="5525" spans="7:7" x14ac:dyDescent="0.2">
      <c r="G5525" s="65"/>
    </row>
    <row r="5526" spans="7:7" x14ac:dyDescent="0.2">
      <c r="G5526" s="65"/>
    </row>
    <row r="5527" spans="7:7" x14ac:dyDescent="0.2">
      <c r="G5527" s="65"/>
    </row>
    <row r="5528" spans="7:7" x14ac:dyDescent="0.2">
      <c r="G5528" s="65"/>
    </row>
    <row r="5529" spans="7:7" x14ac:dyDescent="0.2">
      <c r="G5529" s="65"/>
    </row>
    <row r="5530" spans="7:7" x14ac:dyDescent="0.2">
      <c r="G5530" s="65"/>
    </row>
    <row r="5531" spans="7:7" x14ac:dyDescent="0.2">
      <c r="G5531" s="65"/>
    </row>
    <row r="5532" spans="7:7" x14ac:dyDescent="0.2">
      <c r="G5532" s="65"/>
    </row>
    <row r="5533" spans="7:7" x14ac:dyDescent="0.2">
      <c r="G5533" s="65"/>
    </row>
    <row r="5534" spans="7:7" x14ac:dyDescent="0.2">
      <c r="G5534" s="65"/>
    </row>
    <row r="5535" spans="7:7" x14ac:dyDescent="0.2">
      <c r="G5535" s="65"/>
    </row>
    <row r="5536" spans="7:7" x14ac:dyDescent="0.2">
      <c r="G5536" s="65"/>
    </row>
    <row r="5537" spans="7:7" x14ac:dyDescent="0.2">
      <c r="G5537" s="65"/>
    </row>
    <row r="5538" spans="7:7" x14ac:dyDescent="0.2">
      <c r="G5538" s="65"/>
    </row>
    <row r="5539" spans="7:7" x14ac:dyDescent="0.2">
      <c r="G5539" s="65"/>
    </row>
    <row r="5540" spans="7:7" x14ac:dyDescent="0.2">
      <c r="G5540" s="65"/>
    </row>
    <row r="5541" spans="7:7" x14ac:dyDescent="0.2">
      <c r="G5541" s="65"/>
    </row>
    <row r="5542" spans="7:7" x14ac:dyDescent="0.2">
      <c r="G5542" s="65"/>
    </row>
    <row r="5543" spans="7:7" x14ac:dyDescent="0.2">
      <c r="G5543" s="65"/>
    </row>
    <row r="5544" spans="7:7" x14ac:dyDescent="0.2">
      <c r="G5544" s="65"/>
    </row>
    <row r="5545" spans="7:7" x14ac:dyDescent="0.2">
      <c r="G5545" s="65"/>
    </row>
    <row r="5546" spans="7:7" x14ac:dyDescent="0.2">
      <c r="G5546" s="65"/>
    </row>
    <row r="5547" spans="7:7" x14ac:dyDescent="0.2">
      <c r="G5547" s="65"/>
    </row>
    <row r="5548" spans="7:7" x14ac:dyDescent="0.2">
      <c r="G5548" s="65"/>
    </row>
    <row r="5549" spans="7:7" x14ac:dyDescent="0.2">
      <c r="G5549" s="65"/>
    </row>
    <row r="5550" spans="7:7" x14ac:dyDescent="0.2">
      <c r="G5550" s="65"/>
    </row>
    <row r="5551" spans="7:7" x14ac:dyDescent="0.2">
      <c r="G5551" s="65"/>
    </row>
    <row r="5552" spans="7:7" x14ac:dyDescent="0.2">
      <c r="G5552" s="65"/>
    </row>
    <row r="5553" spans="7:7" x14ac:dyDescent="0.2">
      <c r="G5553" s="65"/>
    </row>
    <row r="5554" spans="7:7" x14ac:dyDescent="0.2">
      <c r="G5554" s="65"/>
    </row>
    <row r="5555" spans="7:7" x14ac:dyDescent="0.2">
      <c r="G5555" s="65"/>
    </row>
    <row r="5556" spans="7:7" x14ac:dyDescent="0.2">
      <c r="G5556" s="65"/>
    </row>
    <row r="5557" spans="7:7" x14ac:dyDescent="0.2">
      <c r="G5557" s="65"/>
    </row>
    <row r="5558" spans="7:7" x14ac:dyDescent="0.2">
      <c r="G5558" s="65"/>
    </row>
    <row r="5559" spans="7:7" x14ac:dyDescent="0.2">
      <c r="G5559" s="65"/>
    </row>
    <row r="5560" spans="7:7" x14ac:dyDescent="0.2">
      <c r="G5560" s="65"/>
    </row>
    <row r="5561" spans="7:7" x14ac:dyDescent="0.2">
      <c r="G5561" s="65"/>
    </row>
    <row r="5562" spans="7:7" x14ac:dyDescent="0.2">
      <c r="G5562" s="65"/>
    </row>
    <row r="5563" spans="7:7" x14ac:dyDescent="0.2">
      <c r="G5563" s="65"/>
    </row>
    <row r="5564" spans="7:7" x14ac:dyDescent="0.2">
      <c r="G5564" s="65"/>
    </row>
    <row r="5565" spans="7:7" x14ac:dyDescent="0.2">
      <c r="G5565" s="65"/>
    </row>
    <row r="5566" spans="7:7" x14ac:dyDescent="0.2">
      <c r="G5566" s="65"/>
    </row>
    <row r="5567" spans="7:7" x14ac:dyDescent="0.2">
      <c r="G5567" s="65"/>
    </row>
    <row r="5568" spans="7:7" x14ac:dyDescent="0.2">
      <c r="G5568" s="65"/>
    </row>
    <row r="5569" spans="7:7" x14ac:dyDescent="0.2">
      <c r="G5569" s="65"/>
    </row>
    <row r="5570" spans="7:7" x14ac:dyDescent="0.2">
      <c r="G5570" s="65"/>
    </row>
    <row r="5571" spans="7:7" x14ac:dyDescent="0.2">
      <c r="G5571" s="65"/>
    </row>
    <row r="5572" spans="7:7" x14ac:dyDescent="0.2">
      <c r="G5572" s="65"/>
    </row>
    <row r="5573" spans="7:7" x14ac:dyDescent="0.2">
      <c r="G5573" s="65"/>
    </row>
    <row r="5574" spans="7:7" x14ac:dyDescent="0.2">
      <c r="G5574" s="65"/>
    </row>
    <row r="5575" spans="7:7" x14ac:dyDescent="0.2">
      <c r="G5575" s="65"/>
    </row>
    <row r="5576" spans="7:7" x14ac:dyDescent="0.2">
      <c r="G5576" s="65"/>
    </row>
    <row r="5577" spans="7:7" x14ac:dyDescent="0.2">
      <c r="G5577" s="65"/>
    </row>
    <row r="5578" spans="7:7" x14ac:dyDescent="0.2">
      <c r="G5578" s="65"/>
    </row>
    <row r="5579" spans="7:7" x14ac:dyDescent="0.2">
      <c r="G5579" s="65"/>
    </row>
    <row r="5580" spans="7:7" x14ac:dyDescent="0.2">
      <c r="G5580" s="65"/>
    </row>
    <row r="5581" spans="7:7" x14ac:dyDescent="0.2">
      <c r="G5581" s="65"/>
    </row>
    <row r="5582" spans="7:7" x14ac:dyDescent="0.2">
      <c r="G5582" s="65"/>
    </row>
    <row r="5583" spans="7:7" x14ac:dyDescent="0.2">
      <c r="G5583" s="65"/>
    </row>
    <row r="5584" spans="7:7" x14ac:dyDescent="0.2">
      <c r="G5584" s="65"/>
    </row>
    <row r="5585" spans="7:7" x14ac:dyDescent="0.2">
      <c r="G5585" s="65"/>
    </row>
    <row r="5586" spans="7:7" x14ac:dyDescent="0.2">
      <c r="G5586" s="65"/>
    </row>
    <row r="5587" spans="7:7" x14ac:dyDescent="0.2">
      <c r="G5587" s="65"/>
    </row>
    <row r="5588" spans="7:7" x14ac:dyDescent="0.2">
      <c r="G5588" s="65"/>
    </row>
    <row r="5589" spans="7:7" x14ac:dyDescent="0.2">
      <c r="G5589" s="65"/>
    </row>
    <row r="5590" spans="7:7" x14ac:dyDescent="0.2">
      <c r="G5590" s="65"/>
    </row>
    <row r="5591" spans="7:7" x14ac:dyDescent="0.2">
      <c r="G5591" s="65"/>
    </row>
    <row r="5592" spans="7:7" x14ac:dyDescent="0.2">
      <c r="G5592" s="65"/>
    </row>
    <row r="5593" spans="7:7" x14ac:dyDescent="0.2">
      <c r="G5593" s="65"/>
    </row>
    <row r="5594" spans="7:7" x14ac:dyDescent="0.2">
      <c r="G5594" s="65"/>
    </row>
    <row r="5595" spans="7:7" x14ac:dyDescent="0.2">
      <c r="G5595" s="65"/>
    </row>
    <row r="5596" spans="7:7" x14ac:dyDescent="0.2">
      <c r="G5596" s="65"/>
    </row>
    <row r="5597" spans="7:7" x14ac:dyDescent="0.2">
      <c r="G5597" s="65"/>
    </row>
    <row r="5598" spans="7:7" x14ac:dyDescent="0.2">
      <c r="G5598" s="65"/>
    </row>
    <row r="5599" spans="7:7" x14ac:dyDescent="0.2">
      <c r="G5599" s="65"/>
    </row>
    <row r="5600" spans="7:7" x14ac:dyDescent="0.2">
      <c r="G5600" s="65"/>
    </row>
    <row r="5601" spans="7:7" x14ac:dyDescent="0.2">
      <c r="G5601" s="65"/>
    </row>
    <row r="5602" spans="7:7" x14ac:dyDescent="0.2">
      <c r="G5602" s="65"/>
    </row>
    <row r="5603" spans="7:7" x14ac:dyDescent="0.2">
      <c r="G5603" s="65"/>
    </row>
    <row r="5604" spans="7:7" x14ac:dyDescent="0.2">
      <c r="G5604" s="65"/>
    </row>
    <row r="5605" spans="7:7" x14ac:dyDescent="0.2">
      <c r="G5605" s="65"/>
    </row>
    <row r="5606" spans="7:7" x14ac:dyDescent="0.2">
      <c r="G5606" s="65"/>
    </row>
    <row r="5607" spans="7:7" x14ac:dyDescent="0.2">
      <c r="G5607" s="65"/>
    </row>
    <row r="5608" spans="7:7" x14ac:dyDescent="0.2">
      <c r="G5608" s="65"/>
    </row>
    <row r="5609" spans="7:7" x14ac:dyDescent="0.2">
      <c r="G5609" s="65"/>
    </row>
    <row r="5610" spans="7:7" x14ac:dyDescent="0.2">
      <c r="G5610" s="65"/>
    </row>
    <row r="5611" spans="7:7" x14ac:dyDescent="0.2">
      <c r="G5611" s="65"/>
    </row>
    <row r="5612" spans="7:7" x14ac:dyDescent="0.2">
      <c r="G5612" s="65"/>
    </row>
    <row r="5613" spans="7:7" x14ac:dyDescent="0.2">
      <c r="G5613" s="65"/>
    </row>
    <row r="5614" spans="7:7" x14ac:dyDescent="0.2">
      <c r="G5614" s="65"/>
    </row>
    <row r="5615" spans="7:7" x14ac:dyDescent="0.2">
      <c r="G5615" s="65"/>
    </row>
    <row r="5616" spans="7:7" x14ac:dyDescent="0.2">
      <c r="G5616" s="65"/>
    </row>
    <row r="5617" spans="7:7" x14ac:dyDescent="0.2">
      <c r="G5617" s="65"/>
    </row>
    <row r="5618" spans="7:7" x14ac:dyDescent="0.2">
      <c r="G5618" s="65"/>
    </row>
    <row r="5619" spans="7:7" x14ac:dyDescent="0.2">
      <c r="G5619" s="65"/>
    </row>
    <row r="5620" spans="7:7" x14ac:dyDescent="0.2">
      <c r="G5620" s="65"/>
    </row>
    <row r="5621" spans="7:7" x14ac:dyDescent="0.2">
      <c r="G5621" s="65"/>
    </row>
    <row r="5622" spans="7:7" x14ac:dyDescent="0.2">
      <c r="G5622" s="65"/>
    </row>
    <row r="5623" spans="7:7" x14ac:dyDescent="0.2">
      <c r="G5623" s="65"/>
    </row>
    <row r="5624" spans="7:7" x14ac:dyDescent="0.2">
      <c r="G5624" s="65"/>
    </row>
    <row r="5625" spans="7:7" x14ac:dyDescent="0.2">
      <c r="G5625" s="65"/>
    </row>
    <row r="5626" spans="7:7" x14ac:dyDescent="0.2">
      <c r="G5626" s="65"/>
    </row>
    <row r="5627" spans="7:7" x14ac:dyDescent="0.2">
      <c r="G5627" s="65"/>
    </row>
    <row r="5628" spans="7:7" x14ac:dyDescent="0.2">
      <c r="G5628" s="65"/>
    </row>
    <row r="5629" spans="7:7" x14ac:dyDescent="0.2">
      <c r="G5629" s="65"/>
    </row>
    <row r="5630" spans="7:7" x14ac:dyDescent="0.2">
      <c r="G5630" s="65"/>
    </row>
    <row r="5631" spans="7:7" x14ac:dyDescent="0.2">
      <c r="G5631" s="65"/>
    </row>
    <row r="5632" spans="7:7" x14ac:dyDescent="0.2">
      <c r="G5632" s="65"/>
    </row>
    <row r="5633" spans="7:7" x14ac:dyDescent="0.2">
      <c r="G5633" s="65"/>
    </row>
    <row r="5634" spans="7:7" x14ac:dyDescent="0.2">
      <c r="G5634" s="65"/>
    </row>
    <row r="5635" spans="7:7" x14ac:dyDescent="0.2">
      <c r="G5635" s="65"/>
    </row>
    <row r="5636" spans="7:7" x14ac:dyDescent="0.2">
      <c r="G5636" s="65"/>
    </row>
    <row r="5637" spans="7:7" x14ac:dyDescent="0.2">
      <c r="G5637" s="65"/>
    </row>
    <row r="5638" spans="7:7" x14ac:dyDescent="0.2">
      <c r="G5638" s="65"/>
    </row>
    <row r="5639" spans="7:7" x14ac:dyDescent="0.2">
      <c r="G5639" s="65"/>
    </row>
    <row r="5640" spans="7:7" x14ac:dyDescent="0.2">
      <c r="G5640" s="65"/>
    </row>
    <row r="5641" spans="7:7" x14ac:dyDescent="0.2">
      <c r="G5641" s="65"/>
    </row>
    <row r="5642" spans="7:7" x14ac:dyDescent="0.2">
      <c r="G5642" s="65"/>
    </row>
    <row r="5643" spans="7:7" x14ac:dyDescent="0.2">
      <c r="G5643" s="65"/>
    </row>
    <row r="5644" spans="7:7" x14ac:dyDescent="0.2">
      <c r="G5644" s="65"/>
    </row>
    <row r="5645" spans="7:7" x14ac:dyDescent="0.2">
      <c r="G5645" s="65"/>
    </row>
    <row r="5646" spans="7:7" x14ac:dyDescent="0.2">
      <c r="G5646" s="65"/>
    </row>
    <row r="5647" spans="7:7" x14ac:dyDescent="0.2">
      <c r="G5647" s="65"/>
    </row>
    <row r="5648" spans="7:7" x14ac:dyDescent="0.2">
      <c r="G5648" s="65"/>
    </row>
    <row r="5649" spans="7:7" x14ac:dyDescent="0.2">
      <c r="G5649" s="65"/>
    </row>
    <row r="5650" spans="7:7" x14ac:dyDescent="0.2">
      <c r="G5650" s="65"/>
    </row>
    <row r="5651" spans="7:7" x14ac:dyDescent="0.2">
      <c r="G5651" s="65"/>
    </row>
    <row r="5652" spans="7:7" x14ac:dyDescent="0.2">
      <c r="G5652" s="65"/>
    </row>
    <row r="5653" spans="7:7" x14ac:dyDescent="0.2">
      <c r="G5653" s="65"/>
    </row>
    <row r="5654" spans="7:7" x14ac:dyDescent="0.2">
      <c r="G5654" s="65"/>
    </row>
    <row r="5655" spans="7:7" x14ac:dyDescent="0.2">
      <c r="G5655" s="65"/>
    </row>
    <row r="5656" spans="7:7" x14ac:dyDescent="0.2">
      <c r="G5656" s="65"/>
    </row>
    <row r="5657" spans="7:7" x14ac:dyDescent="0.2">
      <c r="G5657" s="65"/>
    </row>
    <row r="5658" spans="7:7" x14ac:dyDescent="0.2">
      <c r="G5658" s="65"/>
    </row>
    <row r="5659" spans="7:7" x14ac:dyDescent="0.2">
      <c r="G5659" s="65"/>
    </row>
    <row r="5660" spans="7:7" x14ac:dyDescent="0.2">
      <c r="G5660" s="65"/>
    </row>
    <row r="5661" spans="7:7" x14ac:dyDescent="0.2">
      <c r="G5661" s="65"/>
    </row>
    <row r="5662" spans="7:7" x14ac:dyDescent="0.2">
      <c r="G5662" s="65"/>
    </row>
    <row r="5663" spans="7:7" x14ac:dyDescent="0.2">
      <c r="G5663" s="65"/>
    </row>
    <row r="5664" spans="7:7" x14ac:dyDescent="0.2">
      <c r="G5664" s="65"/>
    </row>
    <row r="5665" spans="7:7" x14ac:dyDescent="0.2">
      <c r="G5665" s="65"/>
    </row>
    <row r="5666" spans="7:7" x14ac:dyDescent="0.2">
      <c r="G5666" s="65"/>
    </row>
    <row r="5667" spans="7:7" x14ac:dyDescent="0.2">
      <c r="G5667" s="65"/>
    </row>
    <row r="5668" spans="7:7" x14ac:dyDescent="0.2">
      <c r="G5668" s="65"/>
    </row>
    <row r="5669" spans="7:7" x14ac:dyDescent="0.2">
      <c r="G5669" s="65"/>
    </row>
    <row r="5670" spans="7:7" x14ac:dyDescent="0.2">
      <c r="G5670" s="65"/>
    </row>
    <row r="5671" spans="7:7" x14ac:dyDescent="0.2">
      <c r="G5671" s="65"/>
    </row>
    <row r="5672" spans="7:7" x14ac:dyDescent="0.2">
      <c r="G5672" s="65"/>
    </row>
    <row r="5673" spans="7:7" x14ac:dyDescent="0.2">
      <c r="G5673" s="65"/>
    </row>
    <row r="5674" spans="7:7" x14ac:dyDescent="0.2">
      <c r="G5674" s="65"/>
    </row>
    <row r="5675" spans="7:7" x14ac:dyDescent="0.2">
      <c r="G5675" s="65"/>
    </row>
    <row r="5676" spans="7:7" x14ac:dyDescent="0.2">
      <c r="G5676" s="65"/>
    </row>
    <row r="5677" spans="7:7" x14ac:dyDescent="0.2">
      <c r="G5677" s="65"/>
    </row>
    <row r="5678" spans="7:7" x14ac:dyDescent="0.2">
      <c r="G5678" s="65"/>
    </row>
    <row r="5679" spans="7:7" x14ac:dyDescent="0.2">
      <c r="G5679" s="65"/>
    </row>
    <row r="5680" spans="7:7" x14ac:dyDescent="0.2">
      <c r="G5680" s="65"/>
    </row>
    <row r="5681" spans="7:7" x14ac:dyDescent="0.2">
      <c r="G5681" s="65"/>
    </row>
    <row r="5682" spans="7:7" x14ac:dyDescent="0.2">
      <c r="G5682" s="65"/>
    </row>
    <row r="5683" spans="7:7" x14ac:dyDescent="0.2">
      <c r="G5683" s="65"/>
    </row>
    <row r="5684" spans="7:7" x14ac:dyDescent="0.2">
      <c r="G5684" s="65"/>
    </row>
    <row r="5685" spans="7:7" x14ac:dyDescent="0.2">
      <c r="G5685" s="65"/>
    </row>
    <row r="5686" spans="7:7" x14ac:dyDescent="0.2">
      <c r="G5686" s="65"/>
    </row>
    <row r="5687" spans="7:7" x14ac:dyDescent="0.2">
      <c r="G5687" s="65"/>
    </row>
    <row r="5688" spans="7:7" x14ac:dyDescent="0.2">
      <c r="G5688" s="65"/>
    </row>
    <row r="5689" spans="7:7" x14ac:dyDescent="0.2">
      <c r="G5689" s="65"/>
    </row>
    <row r="5690" spans="7:7" x14ac:dyDescent="0.2">
      <c r="G5690" s="65"/>
    </row>
    <row r="5691" spans="7:7" x14ac:dyDescent="0.2">
      <c r="G5691" s="65"/>
    </row>
    <row r="5692" spans="7:7" x14ac:dyDescent="0.2">
      <c r="G5692" s="65"/>
    </row>
    <row r="5693" spans="7:7" x14ac:dyDescent="0.2">
      <c r="G5693" s="65"/>
    </row>
    <row r="5694" spans="7:7" x14ac:dyDescent="0.2">
      <c r="G5694" s="65"/>
    </row>
    <row r="5695" spans="7:7" x14ac:dyDescent="0.2">
      <c r="G5695" s="65"/>
    </row>
    <row r="5696" spans="7:7" x14ac:dyDescent="0.2">
      <c r="G5696" s="65"/>
    </row>
    <row r="5697" spans="7:7" x14ac:dyDescent="0.2">
      <c r="G5697" s="65"/>
    </row>
    <row r="5698" spans="7:7" x14ac:dyDescent="0.2">
      <c r="G5698" s="65"/>
    </row>
    <row r="5699" spans="7:7" x14ac:dyDescent="0.2">
      <c r="G5699" s="65"/>
    </row>
    <row r="5700" spans="7:7" x14ac:dyDescent="0.2">
      <c r="G5700" s="65"/>
    </row>
    <row r="5701" spans="7:7" x14ac:dyDescent="0.2">
      <c r="G5701" s="65"/>
    </row>
    <row r="5702" spans="7:7" x14ac:dyDescent="0.2">
      <c r="G5702" s="65"/>
    </row>
    <row r="5703" spans="7:7" x14ac:dyDescent="0.2">
      <c r="G5703" s="65"/>
    </row>
    <row r="5704" spans="7:7" x14ac:dyDescent="0.2">
      <c r="G5704" s="65"/>
    </row>
    <row r="5705" spans="7:7" x14ac:dyDescent="0.2">
      <c r="G5705" s="65"/>
    </row>
    <row r="5706" spans="7:7" x14ac:dyDescent="0.2">
      <c r="G5706" s="65"/>
    </row>
    <row r="5707" spans="7:7" x14ac:dyDescent="0.2">
      <c r="G5707" s="65"/>
    </row>
    <row r="5708" spans="7:7" x14ac:dyDescent="0.2">
      <c r="G5708" s="65"/>
    </row>
    <row r="5709" spans="7:7" x14ac:dyDescent="0.2">
      <c r="G5709" s="65"/>
    </row>
    <row r="5710" spans="7:7" x14ac:dyDescent="0.2">
      <c r="G5710" s="65"/>
    </row>
    <row r="5711" spans="7:7" x14ac:dyDescent="0.2">
      <c r="G5711" s="65"/>
    </row>
    <row r="5712" spans="7:7" x14ac:dyDescent="0.2">
      <c r="G5712" s="65"/>
    </row>
    <row r="5713" spans="7:7" x14ac:dyDescent="0.2">
      <c r="G5713" s="65"/>
    </row>
    <row r="5714" spans="7:7" x14ac:dyDescent="0.2">
      <c r="G5714" s="65"/>
    </row>
    <row r="5715" spans="7:7" x14ac:dyDescent="0.2">
      <c r="G5715" s="65"/>
    </row>
    <row r="5716" spans="7:7" x14ac:dyDescent="0.2">
      <c r="G5716" s="65"/>
    </row>
    <row r="5717" spans="7:7" x14ac:dyDescent="0.2">
      <c r="G5717" s="65"/>
    </row>
    <row r="5718" spans="7:7" x14ac:dyDescent="0.2">
      <c r="G5718" s="65"/>
    </row>
    <row r="5719" spans="7:7" x14ac:dyDescent="0.2">
      <c r="G5719" s="65"/>
    </row>
    <row r="5720" spans="7:7" x14ac:dyDescent="0.2">
      <c r="G5720" s="65"/>
    </row>
    <row r="5721" spans="7:7" x14ac:dyDescent="0.2">
      <c r="G5721" s="65"/>
    </row>
    <row r="5722" spans="7:7" x14ac:dyDescent="0.2">
      <c r="G5722" s="65"/>
    </row>
    <row r="5723" spans="7:7" x14ac:dyDescent="0.2">
      <c r="G5723" s="65"/>
    </row>
    <row r="5724" spans="7:7" x14ac:dyDescent="0.2">
      <c r="G5724" s="65"/>
    </row>
    <row r="5725" spans="7:7" x14ac:dyDescent="0.2">
      <c r="G5725" s="65"/>
    </row>
    <row r="5726" spans="7:7" x14ac:dyDescent="0.2">
      <c r="G5726" s="65"/>
    </row>
    <row r="5727" spans="7:7" x14ac:dyDescent="0.2">
      <c r="G5727" s="65"/>
    </row>
    <row r="5728" spans="7:7" x14ac:dyDescent="0.2">
      <c r="G5728" s="65"/>
    </row>
    <row r="5729" spans="7:7" x14ac:dyDescent="0.2">
      <c r="G5729" s="65"/>
    </row>
    <row r="5730" spans="7:7" x14ac:dyDescent="0.2">
      <c r="G5730" s="65"/>
    </row>
    <row r="5731" spans="7:7" x14ac:dyDescent="0.2">
      <c r="G5731" s="65"/>
    </row>
    <row r="5732" spans="7:7" x14ac:dyDescent="0.2">
      <c r="G5732" s="65"/>
    </row>
    <row r="5733" spans="7:7" x14ac:dyDescent="0.2">
      <c r="G5733" s="65"/>
    </row>
    <row r="5734" spans="7:7" x14ac:dyDescent="0.2">
      <c r="G5734" s="65"/>
    </row>
    <row r="5735" spans="7:7" x14ac:dyDescent="0.2">
      <c r="G5735" s="65"/>
    </row>
    <row r="5736" spans="7:7" x14ac:dyDescent="0.2">
      <c r="G5736" s="65"/>
    </row>
    <row r="5737" spans="7:7" x14ac:dyDescent="0.2">
      <c r="G5737" s="65"/>
    </row>
    <row r="5738" spans="7:7" x14ac:dyDescent="0.2">
      <c r="G5738" s="65"/>
    </row>
    <row r="5739" spans="7:7" x14ac:dyDescent="0.2">
      <c r="G5739" s="65"/>
    </row>
    <row r="5740" spans="7:7" x14ac:dyDescent="0.2">
      <c r="G5740" s="65"/>
    </row>
    <row r="5741" spans="7:7" x14ac:dyDescent="0.2">
      <c r="G5741" s="65"/>
    </row>
    <row r="5742" spans="7:7" x14ac:dyDescent="0.2">
      <c r="G5742" s="65"/>
    </row>
    <row r="5743" spans="7:7" x14ac:dyDescent="0.2">
      <c r="G5743" s="65"/>
    </row>
    <row r="5744" spans="7:7" x14ac:dyDescent="0.2">
      <c r="G5744" s="65"/>
    </row>
    <row r="5745" spans="7:7" x14ac:dyDescent="0.2">
      <c r="G5745" s="65"/>
    </row>
    <row r="5746" spans="7:7" x14ac:dyDescent="0.2">
      <c r="G5746" s="65"/>
    </row>
    <row r="5747" spans="7:7" x14ac:dyDescent="0.2">
      <c r="G5747" s="65"/>
    </row>
    <row r="5748" spans="7:7" x14ac:dyDescent="0.2">
      <c r="G5748" s="65"/>
    </row>
    <row r="5749" spans="7:7" x14ac:dyDescent="0.2">
      <c r="G5749" s="65"/>
    </row>
    <row r="5750" spans="7:7" x14ac:dyDescent="0.2">
      <c r="G5750" s="65"/>
    </row>
    <row r="5751" spans="7:7" x14ac:dyDescent="0.2">
      <c r="G5751" s="65"/>
    </row>
    <row r="5752" spans="7:7" x14ac:dyDescent="0.2">
      <c r="G5752" s="65"/>
    </row>
    <row r="5753" spans="7:7" x14ac:dyDescent="0.2">
      <c r="G5753" s="65"/>
    </row>
    <row r="5754" spans="7:7" x14ac:dyDescent="0.2">
      <c r="G5754" s="65"/>
    </row>
    <row r="5755" spans="7:7" x14ac:dyDescent="0.2">
      <c r="G5755" s="65"/>
    </row>
    <row r="5756" spans="7:7" x14ac:dyDescent="0.2">
      <c r="G5756" s="65"/>
    </row>
    <row r="5757" spans="7:7" x14ac:dyDescent="0.2">
      <c r="G5757" s="65"/>
    </row>
    <row r="5758" spans="7:7" x14ac:dyDescent="0.2">
      <c r="G5758" s="65"/>
    </row>
    <row r="5759" spans="7:7" x14ac:dyDescent="0.2">
      <c r="G5759" s="65"/>
    </row>
    <row r="5760" spans="7:7" x14ac:dyDescent="0.2">
      <c r="G5760" s="65"/>
    </row>
    <row r="5761" spans="7:7" x14ac:dyDescent="0.2">
      <c r="G5761" s="65"/>
    </row>
    <row r="5762" spans="7:7" x14ac:dyDescent="0.2">
      <c r="G5762" s="65"/>
    </row>
    <row r="5763" spans="7:7" x14ac:dyDescent="0.2">
      <c r="G5763" s="65"/>
    </row>
    <row r="5764" spans="7:7" x14ac:dyDescent="0.2">
      <c r="G5764" s="65"/>
    </row>
    <row r="5765" spans="7:7" x14ac:dyDescent="0.2">
      <c r="G5765" s="65"/>
    </row>
    <row r="5766" spans="7:7" x14ac:dyDescent="0.2">
      <c r="G5766" s="65"/>
    </row>
    <row r="5767" spans="7:7" x14ac:dyDescent="0.2">
      <c r="G5767" s="65"/>
    </row>
    <row r="5768" spans="7:7" x14ac:dyDescent="0.2">
      <c r="G5768" s="65"/>
    </row>
    <row r="5769" spans="7:7" x14ac:dyDescent="0.2">
      <c r="G5769" s="65"/>
    </row>
    <row r="5770" spans="7:7" x14ac:dyDescent="0.2">
      <c r="G5770" s="65"/>
    </row>
    <row r="5771" spans="7:7" x14ac:dyDescent="0.2">
      <c r="G5771" s="65"/>
    </row>
    <row r="5772" spans="7:7" x14ac:dyDescent="0.2">
      <c r="G5772" s="65"/>
    </row>
    <row r="5773" spans="7:7" x14ac:dyDescent="0.2">
      <c r="G5773" s="65"/>
    </row>
    <row r="5774" spans="7:7" x14ac:dyDescent="0.2">
      <c r="G5774" s="65"/>
    </row>
    <row r="5775" spans="7:7" x14ac:dyDescent="0.2">
      <c r="G5775" s="65"/>
    </row>
    <row r="5776" spans="7:7" x14ac:dyDescent="0.2">
      <c r="G5776" s="65"/>
    </row>
    <row r="5777" spans="7:7" x14ac:dyDescent="0.2">
      <c r="G5777" s="65"/>
    </row>
    <row r="5778" spans="7:7" x14ac:dyDescent="0.2">
      <c r="G5778" s="65"/>
    </row>
    <row r="5779" spans="7:7" x14ac:dyDescent="0.2">
      <c r="G5779" s="65"/>
    </row>
    <row r="5780" spans="7:7" x14ac:dyDescent="0.2">
      <c r="G5780" s="65"/>
    </row>
    <row r="5781" spans="7:7" x14ac:dyDescent="0.2">
      <c r="G5781" s="65"/>
    </row>
    <row r="5782" spans="7:7" x14ac:dyDescent="0.2">
      <c r="G5782" s="65"/>
    </row>
    <row r="5783" spans="7:7" x14ac:dyDescent="0.2">
      <c r="G5783" s="65"/>
    </row>
    <row r="5784" spans="7:7" x14ac:dyDescent="0.2">
      <c r="G5784" s="65"/>
    </row>
    <row r="5785" spans="7:7" x14ac:dyDescent="0.2">
      <c r="G5785" s="65"/>
    </row>
    <row r="5786" spans="7:7" x14ac:dyDescent="0.2">
      <c r="G5786" s="65"/>
    </row>
    <row r="5787" spans="7:7" x14ac:dyDescent="0.2">
      <c r="G5787" s="65"/>
    </row>
    <row r="5788" spans="7:7" x14ac:dyDescent="0.2">
      <c r="G5788" s="65"/>
    </row>
    <row r="5789" spans="7:7" x14ac:dyDescent="0.2">
      <c r="G5789" s="65"/>
    </row>
    <row r="5790" spans="7:7" x14ac:dyDescent="0.2">
      <c r="G5790" s="65"/>
    </row>
    <row r="5791" spans="7:7" x14ac:dyDescent="0.2">
      <c r="G5791" s="65"/>
    </row>
    <row r="5792" spans="7:7" x14ac:dyDescent="0.2">
      <c r="G5792" s="65"/>
    </row>
    <row r="5793" spans="7:7" x14ac:dyDescent="0.2">
      <c r="G5793" s="65"/>
    </row>
    <row r="5794" spans="7:7" x14ac:dyDescent="0.2">
      <c r="G5794" s="65"/>
    </row>
    <row r="5795" spans="7:7" x14ac:dyDescent="0.2">
      <c r="G5795" s="65"/>
    </row>
    <row r="5796" spans="7:7" x14ac:dyDescent="0.2">
      <c r="G5796" s="65"/>
    </row>
    <row r="5797" spans="7:7" x14ac:dyDescent="0.2">
      <c r="G5797" s="65"/>
    </row>
    <row r="5798" spans="7:7" x14ac:dyDescent="0.2">
      <c r="G5798" s="65"/>
    </row>
    <row r="5799" spans="7:7" x14ac:dyDescent="0.2">
      <c r="G5799" s="65"/>
    </row>
    <row r="5800" spans="7:7" x14ac:dyDescent="0.2">
      <c r="G5800" s="65"/>
    </row>
    <row r="5801" spans="7:7" x14ac:dyDescent="0.2">
      <c r="G5801" s="65"/>
    </row>
    <row r="5802" spans="7:7" x14ac:dyDescent="0.2">
      <c r="G5802" s="65"/>
    </row>
    <row r="5803" spans="7:7" x14ac:dyDescent="0.2">
      <c r="G5803" s="65"/>
    </row>
    <row r="5804" spans="7:7" x14ac:dyDescent="0.2">
      <c r="G5804" s="65"/>
    </row>
    <row r="5805" spans="7:7" x14ac:dyDescent="0.2">
      <c r="G5805" s="65"/>
    </row>
    <row r="5806" spans="7:7" x14ac:dyDescent="0.2">
      <c r="G5806" s="65"/>
    </row>
    <row r="5807" spans="7:7" x14ac:dyDescent="0.2">
      <c r="G5807" s="65"/>
    </row>
    <row r="5808" spans="7:7" x14ac:dyDescent="0.2">
      <c r="G5808" s="65"/>
    </row>
    <row r="5809" spans="7:7" x14ac:dyDescent="0.2">
      <c r="G5809" s="65"/>
    </row>
    <row r="5810" spans="7:7" x14ac:dyDescent="0.2">
      <c r="G5810" s="65"/>
    </row>
    <row r="5811" spans="7:7" x14ac:dyDescent="0.2">
      <c r="G5811" s="65"/>
    </row>
    <row r="5812" spans="7:7" x14ac:dyDescent="0.2">
      <c r="G5812" s="65"/>
    </row>
    <row r="5813" spans="7:7" x14ac:dyDescent="0.2">
      <c r="G5813" s="65"/>
    </row>
    <row r="5814" spans="7:7" x14ac:dyDescent="0.2">
      <c r="G5814" s="65"/>
    </row>
    <row r="5815" spans="7:7" x14ac:dyDescent="0.2">
      <c r="G5815" s="65"/>
    </row>
    <row r="5816" spans="7:7" x14ac:dyDescent="0.2">
      <c r="G5816" s="65"/>
    </row>
    <row r="5817" spans="7:7" x14ac:dyDescent="0.2">
      <c r="G5817" s="65"/>
    </row>
    <row r="5818" spans="7:7" x14ac:dyDescent="0.2">
      <c r="G5818" s="65"/>
    </row>
    <row r="5819" spans="7:7" x14ac:dyDescent="0.2">
      <c r="G5819" s="65"/>
    </row>
    <row r="5820" spans="7:7" x14ac:dyDescent="0.2">
      <c r="G5820" s="65"/>
    </row>
    <row r="5821" spans="7:7" x14ac:dyDescent="0.2">
      <c r="G5821" s="65"/>
    </row>
    <row r="5822" spans="7:7" x14ac:dyDescent="0.2">
      <c r="G5822" s="65"/>
    </row>
    <row r="5823" spans="7:7" x14ac:dyDescent="0.2">
      <c r="G5823" s="65"/>
    </row>
    <row r="5824" spans="7:7" x14ac:dyDescent="0.2">
      <c r="G5824" s="65"/>
    </row>
    <row r="5825" spans="7:7" x14ac:dyDescent="0.2">
      <c r="G5825" s="65"/>
    </row>
    <row r="5826" spans="7:7" x14ac:dyDescent="0.2">
      <c r="G5826" s="65"/>
    </row>
    <row r="5827" spans="7:7" x14ac:dyDescent="0.2">
      <c r="G5827" s="65"/>
    </row>
    <row r="5828" spans="7:7" x14ac:dyDescent="0.2">
      <c r="G5828" s="65"/>
    </row>
    <row r="5829" spans="7:7" x14ac:dyDescent="0.2">
      <c r="G5829" s="65"/>
    </row>
    <row r="5830" spans="7:7" x14ac:dyDescent="0.2">
      <c r="G5830" s="65"/>
    </row>
    <row r="5831" spans="7:7" x14ac:dyDescent="0.2">
      <c r="G5831" s="65"/>
    </row>
    <row r="5832" spans="7:7" x14ac:dyDescent="0.2">
      <c r="G5832" s="65"/>
    </row>
    <row r="5833" spans="7:7" x14ac:dyDescent="0.2">
      <c r="G5833" s="65"/>
    </row>
    <row r="5834" spans="7:7" x14ac:dyDescent="0.2">
      <c r="G5834" s="65"/>
    </row>
    <row r="5835" spans="7:7" x14ac:dyDescent="0.2">
      <c r="G5835" s="65"/>
    </row>
    <row r="5836" spans="7:7" x14ac:dyDescent="0.2">
      <c r="G5836" s="65"/>
    </row>
    <row r="5837" spans="7:7" x14ac:dyDescent="0.2">
      <c r="G5837" s="65"/>
    </row>
    <row r="5838" spans="7:7" x14ac:dyDescent="0.2">
      <c r="G5838" s="65"/>
    </row>
    <row r="5839" spans="7:7" x14ac:dyDescent="0.2">
      <c r="G5839" s="65"/>
    </row>
    <row r="5840" spans="7:7" x14ac:dyDescent="0.2">
      <c r="G5840" s="65"/>
    </row>
    <row r="5841" spans="7:7" x14ac:dyDescent="0.2">
      <c r="G5841" s="65"/>
    </row>
    <row r="5842" spans="7:7" x14ac:dyDescent="0.2">
      <c r="G5842" s="65"/>
    </row>
    <row r="5843" spans="7:7" x14ac:dyDescent="0.2">
      <c r="G5843" s="65"/>
    </row>
    <row r="5844" spans="7:7" x14ac:dyDescent="0.2">
      <c r="G5844" s="65"/>
    </row>
    <row r="5845" spans="7:7" x14ac:dyDescent="0.2">
      <c r="G5845" s="65"/>
    </row>
    <row r="5846" spans="7:7" x14ac:dyDescent="0.2">
      <c r="G5846" s="65"/>
    </row>
    <row r="5847" spans="7:7" x14ac:dyDescent="0.2">
      <c r="G5847" s="65"/>
    </row>
    <row r="5848" spans="7:7" x14ac:dyDescent="0.2">
      <c r="G5848" s="65"/>
    </row>
    <row r="5849" spans="7:7" x14ac:dyDescent="0.2">
      <c r="G5849" s="65"/>
    </row>
    <row r="5850" spans="7:7" x14ac:dyDescent="0.2">
      <c r="G5850" s="65"/>
    </row>
    <row r="5851" spans="7:7" x14ac:dyDescent="0.2">
      <c r="G5851" s="65"/>
    </row>
    <row r="5852" spans="7:7" x14ac:dyDescent="0.2">
      <c r="G5852" s="65"/>
    </row>
    <row r="5853" spans="7:7" x14ac:dyDescent="0.2">
      <c r="G5853" s="65"/>
    </row>
    <row r="5854" spans="7:7" x14ac:dyDescent="0.2">
      <c r="G5854" s="65"/>
    </row>
    <row r="5855" spans="7:7" x14ac:dyDescent="0.2">
      <c r="G5855" s="65"/>
    </row>
    <row r="5856" spans="7:7" x14ac:dyDescent="0.2">
      <c r="G5856" s="65"/>
    </row>
    <row r="5857" spans="7:7" x14ac:dyDescent="0.2">
      <c r="G5857" s="65"/>
    </row>
    <row r="5858" spans="7:7" x14ac:dyDescent="0.2">
      <c r="G5858" s="65"/>
    </row>
    <row r="5859" spans="7:7" x14ac:dyDescent="0.2">
      <c r="G5859" s="65"/>
    </row>
    <row r="5860" spans="7:7" x14ac:dyDescent="0.2">
      <c r="G5860" s="65"/>
    </row>
    <row r="5861" spans="7:7" x14ac:dyDescent="0.2">
      <c r="G5861" s="65"/>
    </row>
    <row r="5862" spans="7:7" x14ac:dyDescent="0.2">
      <c r="G5862" s="65"/>
    </row>
    <row r="5863" spans="7:7" x14ac:dyDescent="0.2">
      <c r="G5863" s="65"/>
    </row>
    <row r="5864" spans="7:7" x14ac:dyDescent="0.2">
      <c r="G5864" s="65"/>
    </row>
    <row r="5865" spans="7:7" x14ac:dyDescent="0.2">
      <c r="G5865" s="65"/>
    </row>
    <row r="5866" spans="7:7" x14ac:dyDescent="0.2">
      <c r="G5866" s="65"/>
    </row>
    <row r="5867" spans="7:7" x14ac:dyDescent="0.2">
      <c r="G5867" s="65"/>
    </row>
    <row r="5868" spans="7:7" x14ac:dyDescent="0.2">
      <c r="G5868" s="65"/>
    </row>
    <row r="5869" spans="7:7" x14ac:dyDescent="0.2">
      <c r="G5869" s="65"/>
    </row>
    <row r="5870" spans="7:7" x14ac:dyDescent="0.2">
      <c r="G5870" s="65"/>
    </row>
    <row r="5871" spans="7:7" x14ac:dyDescent="0.2">
      <c r="G5871" s="65"/>
    </row>
    <row r="5872" spans="7:7" x14ac:dyDescent="0.2">
      <c r="G5872" s="65"/>
    </row>
    <row r="5873" spans="7:7" x14ac:dyDescent="0.2">
      <c r="G5873" s="65"/>
    </row>
    <row r="5874" spans="7:7" x14ac:dyDescent="0.2">
      <c r="G5874" s="65"/>
    </row>
    <row r="5875" spans="7:7" x14ac:dyDescent="0.2">
      <c r="G5875" s="65"/>
    </row>
    <row r="5876" spans="7:7" x14ac:dyDescent="0.2">
      <c r="G5876" s="65"/>
    </row>
    <row r="5877" spans="7:7" x14ac:dyDescent="0.2">
      <c r="G5877" s="65"/>
    </row>
    <row r="5878" spans="7:7" x14ac:dyDescent="0.2">
      <c r="G5878" s="65"/>
    </row>
    <row r="5879" spans="7:7" x14ac:dyDescent="0.2">
      <c r="G5879" s="65"/>
    </row>
    <row r="5880" spans="7:7" x14ac:dyDescent="0.2">
      <c r="G5880" s="65"/>
    </row>
    <row r="5881" spans="7:7" x14ac:dyDescent="0.2">
      <c r="G5881" s="65"/>
    </row>
    <row r="5882" spans="7:7" x14ac:dyDescent="0.2">
      <c r="G5882" s="65"/>
    </row>
    <row r="5883" spans="7:7" x14ac:dyDescent="0.2">
      <c r="G5883" s="65"/>
    </row>
    <row r="5884" spans="7:7" x14ac:dyDescent="0.2">
      <c r="G5884" s="65"/>
    </row>
    <row r="5885" spans="7:7" x14ac:dyDescent="0.2">
      <c r="G5885" s="65"/>
    </row>
    <row r="5886" spans="7:7" x14ac:dyDescent="0.2">
      <c r="G5886" s="65"/>
    </row>
    <row r="5887" spans="7:7" x14ac:dyDescent="0.2">
      <c r="G5887" s="65"/>
    </row>
    <row r="5888" spans="7:7" x14ac:dyDescent="0.2">
      <c r="G5888" s="65"/>
    </row>
    <row r="5889" spans="7:7" x14ac:dyDescent="0.2">
      <c r="G5889" s="65"/>
    </row>
    <row r="5890" spans="7:7" x14ac:dyDescent="0.2">
      <c r="G5890" s="65"/>
    </row>
    <row r="5891" spans="7:7" x14ac:dyDescent="0.2">
      <c r="G5891" s="65"/>
    </row>
    <row r="5892" spans="7:7" x14ac:dyDescent="0.2">
      <c r="G5892" s="65"/>
    </row>
    <row r="5893" spans="7:7" x14ac:dyDescent="0.2">
      <c r="G5893" s="65"/>
    </row>
    <row r="5894" spans="7:7" x14ac:dyDescent="0.2">
      <c r="G5894" s="65"/>
    </row>
    <row r="5895" spans="7:7" x14ac:dyDescent="0.2">
      <c r="G5895" s="65"/>
    </row>
    <row r="5896" spans="7:7" x14ac:dyDescent="0.2">
      <c r="G5896" s="65"/>
    </row>
    <row r="5897" spans="7:7" x14ac:dyDescent="0.2">
      <c r="G5897" s="65"/>
    </row>
    <row r="5898" spans="7:7" x14ac:dyDescent="0.2">
      <c r="G5898" s="65"/>
    </row>
    <row r="5899" spans="7:7" x14ac:dyDescent="0.2">
      <c r="G5899" s="65"/>
    </row>
    <row r="5900" spans="7:7" x14ac:dyDescent="0.2">
      <c r="G5900" s="65"/>
    </row>
    <row r="5901" spans="7:7" x14ac:dyDescent="0.2">
      <c r="G5901" s="65"/>
    </row>
    <row r="5902" spans="7:7" x14ac:dyDescent="0.2">
      <c r="G5902" s="65"/>
    </row>
    <row r="5903" spans="7:7" x14ac:dyDescent="0.2">
      <c r="G5903" s="65"/>
    </row>
    <row r="5904" spans="7:7" x14ac:dyDescent="0.2">
      <c r="G5904" s="65"/>
    </row>
    <row r="5905" spans="7:7" x14ac:dyDescent="0.2">
      <c r="G5905" s="65"/>
    </row>
    <row r="5906" spans="7:7" x14ac:dyDescent="0.2">
      <c r="G5906" s="65"/>
    </row>
    <row r="5907" spans="7:7" x14ac:dyDescent="0.2">
      <c r="G5907" s="65"/>
    </row>
    <row r="5908" spans="7:7" x14ac:dyDescent="0.2">
      <c r="G5908" s="65"/>
    </row>
    <row r="5909" spans="7:7" x14ac:dyDescent="0.2">
      <c r="G5909" s="65"/>
    </row>
    <row r="5910" spans="7:7" x14ac:dyDescent="0.2">
      <c r="G5910" s="65"/>
    </row>
    <row r="5911" spans="7:7" x14ac:dyDescent="0.2">
      <c r="G5911" s="65"/>
    </row>
    <row r="5912" spans="7:7" x14ac:dyDescent="0.2">
      <c r="G5912" s="65"/>
    </row>
    <row r="5913" spans="7:7" x14ac:dyDescent="0.2">
      <c r="G5913" s="65"/>
    </row>
    <row r="5914" spans="7:7" x14ac:dyDescent="0.2">
      <c r="G5914" s="65"/>
    </row>
    <row r="5915" spans="7:7" x14ac:dyDescent="0.2">
      <c r="G5915" s="65"/>
    </row>
    <row r="5916" spans="7:7" x14ac:dyDescent="0.2">
      <c r="G5916" s="65"/>
    </row>
    <row r="5917" spans="7:7" x14ac:dyDescent="0.2">
      <c r="G5917" s="65"/>
    </row>
    <row r="5918" spans="7:7" x14ac:dyDescent="0.2">
      <c r="G5918" s="65"/>
    </row>
    <row r="5919" spans="7:7" x14ac:dyDescent="0.2">
      <c r="G5919" s="65"/>
    </row>
    <row r="5920" spans="7:7" x14ac:dyDescent="0.2">
      <c r="G5920" s="65"/>
    </row>
    <row r="5921" spans="7:7" x14ac:dyDescent="0.2">
      <c r="G5921" s="65"/>
    </row>
    <row r="5922" spans="7:7" x14ac:dyDescent="0.2">
      <c r="G5922" s="65"/>
    </row>
    <row r="5923" spans="7:7" x14ac:dyDescent="0.2">
      <c r="G5923" s="65"/>
    </row>
    <row r="5924" spans="7:7" x14ac:dyDescent="0.2">
      <c r="G5924" s="65"/>
    </row>
    <row r="5925" spans="7:7" x14ac:dyDescent="0.2">
      <c r="G5925" s="65"/>
    </row>
    <row r="5926" spans="7:7" x14ac:dyDescent="0.2">
      <c r="G5926" s="65"/>
    </row>
    <row r="5927" spans="7:7" x14ac:dyDescent="0.2">
      <c r="G5927" s="65"/>
    </row>
    <row r="5928" spans="7:7" x14ac:dyDescent="0.2">
      <c r="G5928" s="65"/>
    </row>
    <row r="5929" spans="7:7" x14ac:dyDescent="0.2">
      <c r="G5929" s="65"/>
    </row>
    <row r="5930" spans="7:7" x14ac:dyDescent="0.2">
      <c r="G5930" s="65"/>
    </row>
    <row r="5931" spans="7:7" x14ac:dyDescent="0.2">
      <c r="G5931" s="65"/>
    </row>
    <row r="5932" spans="7:7" x14ac:dyDescent="0.2">
      <c r="G5932" s="65"/>
    </row>
    <row r="5933" spans="7:7" x14ac:dyDescent="0.2">
      <c r="G5933" s="65"/>
    </row>
    <row r="5934" spans="7:7" x14ac:dyDescent="0.2">
      <c r="G5934" s="65"/>
    </row>
    <row r="5935" spans="7:7" x14ac:dyDescent="0.2">
      <c r="G5935" s="65"/>
    </row>
    <row r="5936" spans="7:7" x14ac:dyDescent="0.2">
      <c r="G5936" s="65"/>
    </row>
    <row r="5937" spans="7:7" x14ac:dyDescent="0.2">
      <c r="G5937" s="65"/>
    </row>
    <row r="5938" spans="7:7" x14ac:dyDescent="0.2">
      <c r="G5938" s="65"/>
    </row>
    <row r="5939" spans="7:7" x14ac:dyDescent="0.2">
      <c r="G5939" s="65"/>
    </row>
    <row r="5940" spans="7:7" x14ac:dyDescent="0.2">
      <c r="G5940" s="65"/>
    </row>
    <row r="5941" spans="7:7" x14ac:dyDescent="0.2">
      <c r="G5941" s="65"/>
    </row>
    <row r="5942" spans="7:7" x14ac:dyDescent="0.2">
      <c r="G5942" s="65"/>
    </row>
    <row r="5943" spans="7:7" x14ac:dyDescent="0.2">
      <c r="G5943" s="65"/>
    </row>
    <row r="5944" spans="7:7" x14ac:dyDescent="0.2">
      <c r="G5944" s="65"/>
    </row>
    <row r="5945" spans="7:7" x14ac:dyDescent="0.2">
      <c r="G5945" s="65"/>
    </row>
    <row r="5946" spans="7:7" x14ac:dyDescent="0.2">
      <c r="G5946" s="65"/>
    </row>
    <row r="5947" spans="7:7" x14ac:dyDescent="0.2">
      <c r="G5947" s="65"/>
    </row>
    <row r="5948" spans="7:7" x14ac:dyDescent="0.2">
      <c r="G5948" s="65"/>
    </row>
    <row r="5949" spans="7:7" x14ac:dyDescent="0.2">
      <c r="G5949" s="65"/>
    </row>
    <row r="5950" spans="7:7" x14ac:dyDescent="0.2">
      <c r="G5950" s="65"/>
    </row>
    <row r="5951" spans="7:7" x14ac:dyDescent="0.2">
      <c r="G5951" s="65"/>
    </row>
    <row r="5952" spans="7:7" x14ac:dyDescent="0.2">
      <c r="G5952" s="65"/>
    </row>
    <row r="5953" spans="7:7" x14ac:dyDescent="0.2">
      <c r="G5953" s="65"/>
    </row>
    <row r="5954" spans="7:7" x14ac:dyDescent="0.2">
      <c r="G5954" s="65"/>
    </row>
    <row r="5955" spans="7:7" x14ac:dyDescent="0.2">
      <c r="G5955" s="65"/>
    </row>
    <row r="5956" spans="7:7" x14ac:dyDescent="0.2">
      <c r="G5956" s="65"/>
    </row>
    <row r="5957" spans="7:7" x14ac:dyDescent="0.2">
      <c r="G5957" s="65"/>
    </row>
    <row r="5958" spans="7:7" x14ac:dyDescent="0.2">
      <c r="G5958" s="65"/>
    </row>
    <row r="5959" spans="7:7" x14ac:dyDescent="0.2">
      <c r="G5959" s="65"/>
    </row>
    <row r="5960" spans="7:7" x14ac:dyDescent="0.2">
      <c r="G5960" s="65"/>
    </row>
    <row r="5961" spans="7:7" x14ac:dyDescent="0.2">
      <c r="G5961" s="65"/>
    </row>
    <row r="5962" spans="7:7" x14ac:dyDescent="0.2">
      <c r="G5962" s="65"/>
    </row>
    <row r="5963" spans="7:7" x14ac:dyDescent="0.2">
      <c r="G5963" s="65"/>
    </row>
    <row r="5964" spans="7:7" x14ac:dyDescent="0.2">
      <c r="G5964" s="65"/>
    </row>
    <row r="5965" spans="7:7" x14ac:dyDescent="0.2">
      <c r="G5965" s="65"/>
    </row>
    <row r="5966" spans="7:7" x14ac:dyDescent="0.2">
      <c r="G5966" s="65"/>
    </row>
    <row r="5967" spans="7:7" x14ac:dyDescent="0.2">
      <c r="G5967" s="65"/>
    </row>
    <row r="5968" spans="7:7" x14ac:dyDescent="0.2">
      <c r="G5968" s="65"/>
    </row>
    <row r="5969" spans="7:7" x14ac:dyDescent="0.2">
      <c r="G5969" s="65"/>
    </row>
    <row r="5970" spans="7:7" x14ac:dyDescent="0.2">
      <c r="G5970" s="65"/>
    </row>
    <row r="5971" spans="7:7" x14ac:dyDescent="0.2">
      <c r="G5971" s="65"/>
    </row>
    <row r="5972" spans="7:7" x14ac:dyDescent="0.2">
      <c r="G5972" s="65"/>
    </row>
    <row r="5973" spans="7:7" x14ac:dyDescent="0.2">
      <c r="G5973" s="65"/>
    </row>
    <row r="5974" spans="7:7" x14ac:dyDescent="0.2">
      <c r="G5974" s="65"/>
    </row>
    <row r="5975" spans="7:7" x14ac:dyDescent="0.2">
      <c r="G5975" s="65"/>
    </row>
    <row r="5976" spans="7:7" x14ac:dyDescent="0.2">
      <c r="G5976" s="65"/>
    </row>
    <row r="5977" spans="7:7" x14ac:dyDescent="0.2">
      <c r="G5977" s="65"/>
    </row>
    <row r="5978" spans="7:7" x14ac:dyDescent="0.2">
      <c r="G5978" s="65"/>
    </row>
    <row r="5979" spans="7:7" x14ac:dyDescent="0.2">
      <c r="G5979" s="65"/>
    </row>
    <row r="5980" spans="7:7" x14ac:dyDescent="0.2">
      <c r="G5980" s="65"/>
    </row>
    <row r="5981" spans="7:7" x14ac:dyDescent="0.2">
      <c r="G5981" s="65"/>
    </row>
    <row r="5982" spans="7:7" x14ac:dyDescent="0.2">
      <c r="G5982" s="65"/>
    </row>
    <row r="5983" spans="7:7" x14ac:dyDescent="0.2">
      <c r="G5983" s="65"/>
    </row>
    <row r="5984" spans="7:7" x14ac:dyDescent="0.2">
      <c r="G5984" s="65"/>
    </row>
    <row r="5985" spans="7:7" x14ac:dyDescent="0.2">
      <c r="G5985" s="65"/>
    </row>
    <row r="5986" spans="7:7" x14ac:dyDescent="0.2">
      <c r="G5986" s="65"/>
    </row>
    <row r="5987" spans="7:7" x14ac:dyDescent="0.2">
      <c r="G5987" s="65"/>
    </row>
    <row r="5988" spans="7:7" x14ac:dyDescent="0.2">
      <c r="G5988" s="65"/>
    </row>
    <row r="5989" spans="7:7" x14ac:dyDescent="0.2">
      <c r="G5989" s="65"/>
    </row>
    <row r="5990" spans="7:7" x14ac:dyDescent="0.2">
      <c r="G5990" s="65"/>
    </row>
    <row r="5991" spans="7:7" x14ac:dyDescent="0.2">
      <c r="G5991" s="65"/>
    </row>
    <row r="5992" spans="7:7" x14ac:dyDescent="0.2">
      <c r="G5992" s="65"/>
    </row>
    <row r="5993" spans="7:7" x14ac:dyDescent="0.2">
      <c r="G5993" s="65"/>
    </row>
    <row r="5994" spans="7:7" x14ac:dyDescent="0.2">
      <c r="G5994" s="65"/>
    </row>
    <row r="5995" spans="7:7" x14ac:dyDescent="0.2">
      <c r="G5995" s="65"/>
    </row>
    <row r="5996" spans="7:7" x14ac:dyDescent="0.2">
      <c r="G5996" s="65"/>
    </row>
    <row r="5997" spans="7:7" x14ac:dyDescent="0.2">
      <c r="G5997" s="65"/>
    </row>
    <row r="5998" spans="7:7" x14ac:dyDescent="0.2">
      <c r="G5998" s="65"/>
    </row>
    <row r="5999" spans="7:7" x14ac:dyDescent="0.2">
      <c r="G5999" s="65"/>
    </row>
    <row r="6000" spans="7:7" x14ac:dyDescent="0.2">
      <c r="G6000" s="65"/>
    </row>
    <row r="6001" spans="7:7" x14ac:dyDescent="0.2">
      <c r="G6001" s="65"/>
    </row>
    <row r="6002" spans="7:7" x14ac:dyDescent="0.2">
      <c r="G6002" s="65"/>
    </row>
    <row r="6003" spans="7:7" x14ac:dyDescent="0.2">
      <c r="G6003" s="65"/>
    </row>
    <row r="6004" spans="7:7" x14ac:dyDescent="0.2">
      <c r="G6004" s="65"/>
    </row>
    <row r="6005" spans="7:7" x14ac:dyDescent="0.2">
      <c r="G6005" s="65"/>
    </row>
    <row r="6006" spans="7:7" x14ac:dyDescent="0.2">
      <c r="G6006" s="65"/>
    </row>
    <row r="6007" spans="7:7" x14ac:dyDescent="0.2">
      <c r="G6007" s="65"/>
    </row>
    <row r="6008" spans="7:7" x14ac:dyDescent="0.2">
      <c r="G6008" s="65"/>
    </row>
    <row r="6009" spans="7:7" x14ac:dyDescent="0.2">
      <c r="G6009" s="65"/>
    </row>
    <row r="6010" spans="7:7" x14ac:dyDescent="0.2">
      <c r="G6010" s="65"/>
    </row>
    <row r="6011" spans="7:7" x14ac:dyDescent="0.2">
      <c r="G6011" s="65"/>
    </row>
    <row r="6012" spans="7:7" x14ac:dyDescent="0.2">
      <c r="G6012" s="65"/>
    </row>
    <row r="6013" spans="7:7" x14ac:dyDescent="0.2">
      <c r="G6013" s="65"/>
    </row>
    <row r="6014" spans="7:7" x14ac:dyDescent="0.2">
      <c r="G6014" s="65"/>
    </row>
    <row r="6015" spans="7:7" x14ac:dyDescent="0.2">
      <c r="G6015" s="65"/>
    </row>
    <row r="6016" spans="7:7" x14ac:dyDescent="0.2">
      <c r="G6016" s="65"/>
    </row>
    <row r="6017" spans="7:7" x14ac:dyDescent="0.2">
      <c r="G6017" s="65"/>
    </row>
    <row r="6018" spans="7:7" x14ac:dyDescent="0.2">
      <c r="G6018" s="65"/>
    </row>
    <row r="6019" spans="7:7" x14ac:dyDescent="0.2">
      <c r="G6019" s="65"/>
    </row>
    <row r="6020" spans="7:7" x14ac:dyDescent="0.2">
      <c r="G6020" s="65"/>
    </row>
    <row r="6021" spans="7:7" x14ac:dyDescent="0.2">
      <c r="G6021" s="65"/>
    </row>
    <row r="6022" spans="7:7" x14ac:dyDescent="0.2">
      <c r="G6022" s="65"/>
    </row>
    <row r="6023" spans="7:7" x14ac:dyDescent="0.2">
      <c r="G6023" s="65"/>
    </row>
    <row r="6024" spans="7:7" x14ac:dyDescent="0.2">
      <c r="G6024" s="65"/>
    </row>
    <row r="6025" spans="7:7" x14ac:dyDescent="0.2">
      <c r="G6025" s="65"/>
    </row>
    <row r="6026" spans="7:7" x14ac:dyDescent="0.2">
      <c r="G6026" s="65"/>
    </row>
    <row r="6027" spans="7:7" x14ac:dyDescent="0.2">
      <c r="G6027" s="65"/>
    </row>
    <row r="6028" spans="7:7" x14ac:dyDescent="0.2">
      <c r="G6028" s="65"/>
    </row>
    <row r="6029" spans="7:7" x14ac:dyDescent="0.2">
      <c r="G6029" s="65"/>
    </row>
    <row r="6030" spans="7:7" x14ac:dyDescent="0.2">
      <c r="G6030" s="65"/>
    </row>
    <row r="6031" spans="7:7" x14ac:dyDescent="0.2">
      <c r="G6031" s="65"/>
    </row>
    <row r="6032" spans="7:7" x14ac:dyDescent="0.2">
      <c r="G6032" s="65"/>
    </row>
    <row r="6033" spans="7:7" x14ac:dyDescent="0.2">
      <c r="G6033" s="65"/>
    </row>
    <row r="6034" spans="7:7" x14ac:dyDescent="0.2">
      <c r="G6034" s="65"/>
    </row>
    <row r="6035" spans="7:7" x14ac:dyDescent="0.2">
      <c r="G6035" s="65"/>
    </row>
    <row r="6036" spans="7:7" x14ac:dyDescent="0.2">
      <c r="G6036" s="65"/>
    </row>
    <row r="6037" spans="7:7" x14ac:dyDescent="0.2">
      <c r="G6037" s="65"/>
    </row>
    <row r="6038" spans="7:7" x14ac:dyDescent="0.2">
      <c r="G6038" s="65"/>
    </row>
    <row r="6039" spans="7:7" x14ac:dyDescent="0.2">
      <c r="G6039" s="65"/>
    </row>
    <row r="6040" spans="7:7" x14ac:dyDescent="0.2">
      <c r="G6040" s="65"/>
    </row>
    <row r="6041" spans="7:7" x14ac:dyDescent="0.2">
      <c r="G6041" s="65"/>
    </row>
    <row r="6042" spans="7:7" x14ac:dyDescent="0.2">
      <c r="G6042" s="65"/>
    </row>
    <row r="6043" spans="7:7" x14ac:dyDescent="0.2">
      <c r="G6043" s="65"/>
    </row>
    <row r="6044" spans="7:7" x14ac:dyDescent="0.2">
      <c r="G6044" s="65"/>
    </row>
    <row r="6045" spans="7:7" x14ac:dyDescent="0.2">
      <c r="G6045" s="65"/>
    </row>
    <row r="6046" spans="7:7" x14ac:dyDescent="0.2">
      <c r="G6046" s="65"/>
    </row>
    <row r="6047" spans="7:7" x14ac:dyDescent="0.2">
      <c r="G6047" s="65"/>
    </row>
    <row r="6048" spans="7:7" x14ac:dyDescent="0.2">
      <c r="G6048" s="65"/>
    </row>
    <row r="6049" spans="7:7" x14ac:dyDescent="0.2">
      <c r="G6049" s="65"/>
    </row>
    <row r="6050" spans="7:7" x14ac:dyDescent="0.2">
      <c r="G6050" s="65"/>
    </row>
    <row r="6051" spans="7:7" x14ac:dyDescent="0.2">
      <c r="G6051" s="65"/>
    </row>
    <row r="6052" spans="7:7" x14ac:dyDescent="0.2">
      <c r="G6052" s="65"/>
    </row>
    <row r="6053" spans="7:7" x14ac:dyDescent="0.2">
      <c r="G6053" s="65"/>
    </row>
    <row r="6054" spans="7:7" x14ac:dyDescent="0.2">
      <c r="G6054" s="65"/>
    </row>
    <row r="6055" spans="7:7" x14ac:dyDescent="0.2">
      <c r="G6055" s="65"/>
    </row>
    <row r="6056" spans="7:7" x14ac:dyDescent="0.2">
      <c r="G6056" s="65"/>
    </row>
    <row r="6057" spans="7:7" x14ac:dyDescent="0.2">
      <c r="G6057" s="65"/>
    </row>
    <row r="6058" spans="7:7" x14ac:dyDescent="0.2">
      <c r="G6058" s="65"/>
    </row>
    <row r="6059" spans="7:7" x14ac:dyDescent="0.2">
      <c r="G6059" s="65"/>
    </row>
    <row r="6060" spans="7:7" x14ac:dyDescent="0.2">
      <c r="G6060" s="65"/>
    </row>
    <row r="6061" spans="7:7" x14ac:dyDescent="0.2">
      <c r="G6061" s="65"/>
    </row>
    <row r="6062" spans="7:7" x14ac:dyDescent="0.2">
      <c r="G6062" s="65"/>
    </row>
    <row r="6063" spans="7:7" x14ac:dyDescent="0.2">
      <c r="G6063" s="65"/>
    </row>
    <row r="6064" spans="7:7" x14ac:dyDescent="0.2">
      <c r="G6064" s="65"/>
    </row>
    <row r="6065" spans="7:7" x14ac:dyDescent="0.2">
      <c r="G6065" s="65"/>
    </row>
    <row r="6066" spans="7:7" x14ac:dyDescent="0.2">
      <c r="G6066" s="65"/>
    </row>
    <row r="6067" spans="7:7" x14ac:dyDescent="0.2">
      <c r="G6067" s="65"/>
    </row>
    <row r="6068" spans="7:7" x14ac:dyDescent="0.2">
      <c r="G6068" s="65"/>
    </row>
    <row r="6069" spans="7:7" x14ac:dyDescent="0.2">
      <c r="G6069" s="65"/>
    </row>
    <row r="6070" spans="7:7" x14ac:dyDescent="0.2">
      <c r="G6070" s="65"/>
    </row>
    <row r="6071" spans="7:7" x14ac:dyDescent="0.2">
      <c r="G6071" s="65"/>
    </row>
    <row r="6072" spans="7:7" x14ac:dyDescent="0.2">
      <c r="G6072" s="65"/>
    </row>
    <row r="6073" spans="7:7" x14ac:dyDescent="0.2">
      <c r="G6073" s="65"/>
    </row>
    <row r="6074" spans="7:7" x14ac:dyDescent="0.2">
      <c r="G6074" s="65"/>
    </row>
    <row r="6075" spans="7:7" x14ac:dyDescent="0.2">
      <c r="G6075" s="65"/>
    </row>
    <row r="6076" spans="7:7" x14ac:dyDescent="0.2">
      <c r="G6076" s="65"/>
    </row>
    <row r="6077" spans="7:7" x14ac:dyDescent="0.2">
      <c r="G6077" s="65"/>
    </row>
    <row r="6078" spans="7:7" x14ac:dyDescent="0.2">
      <c r="G6078" s="65"/>
    </row>
    <row r="6079" spans="7:7" x14ac:dyDescent="0.2">
      <c r="G6079" s="65"/>
    </row>
    <row r="6080" spans="7:7" x14ac:dyDescent="0.2">
      <c r="G6080" s="65"/>
    </row>
    <row r="6081" spans="7:7" x14ac:dyDescent="0.2">
      <c r="G6081" s="65"/>
    </row>
    <row r="6082" spans="7:7" x14ac:dyDescent="0.2">
      <c r="G6082" s="65"/>
    </row>
    <row r="6083" spans="7:7" x14ac:dyDescent="0.2">
      <c r="G6083" s="65"/>
    </row>
    <row r="6084" spans="7:7" x14ac:dyDescent="0.2">
      <c r="G6084" s="65"/>
    </row>
    <row r="6085" spans="7:7" x14ac:dyDescent="0.2">
      <c r="G6085" s="65"/>
    </row>
    <row r="6086" spans="7:7" x14ac:dyDescent="0.2">
      <c r="G6086" s="65"/>
    </row>
    <row r="6087" spans="7:7" x14ac:dyDescent="0.2">
      <c r="G6087" s="65"/>
    </row>
    <row r="6088" spans="7:7" x14ac:dyDescent="0.2">
      <c r="G6088" s="65"/>
    </row>
    <row r="6089" spans="7:7" x14ac:dyDescent="0.2">
      <c r="G6089" s="65"/>
    </row>
    <row r="6090" spans="7:7" x14ac:dyDescent="0.2">
      <c r="G6090" s="65"/>
    </row>
    <row r="6091" spans="7:7" x14ac:dyDescent="0.2">
      <c r="G6091" s="65"/>
    </row>
    <row r="6092" spans="7:7" x14ac:dyDescent="0.2">
      <c r="G6092" s="65"/>
    </row>
    <row r="6093" spans="7:7" x14ac:dyDescent="0.2">
      <c r="G6093" s="65"/>
    </row>
    <row r="6094" spans="7:7" x14ac:dyDescent="0.2">
      <c r="G6094" s="65"/>
    </row>
    <row r="6095" spans="7:7" x14ac:dyDescent="0.2">
      <c r="G6095" s="65"/>
    </row>
    <row r="6096" spans="7:7" x14ac:dyDescent="0.2">
      <c r="G6096" s="65"/>
    </row>
    <row r="6097" spans="7:7" x14ac:dyDescent="0.2">
      <c r="G6097" s="65"/>
    </row>
    <row r="6098" spans="7:7" x14ac:dyDescent="0.2">
      <c r="G6098" s="65"/>
    </row>
    <row r="6099" spans="7:7" x14ac:dyDescent="0.2">
      <c r="G6099" s="65"/>
    </row>
    <row r="6100" spans="7:7" x14ac:dyDescent="0.2">
      <c r="G6100" s="65"/>
    </row>
    <row r="6101" spans="7:7" x14ac:dyDescent="0.2">
      <c r="G6101" s="65"/>
    </row>
    <row r="6102" spans="7:7" x14ac:dyDescent="0.2">
      <c r="G6102" s="65"/>
    </row>
    <row r="6103" spans="7:7" x14ac:dyDescent="0.2">
      <c r="G6103" s="65"/>
    </row>
    <row r="6104" spans="7:7" x14ac:dyDescent="0.2">
      <c r="G6104" s="65"/>
    </row>
    <row r="6105" spans="7:7" x14ac:dyDescent="0.2">
      <c r="G6105" s="65"/>
    </row>
    <row r="6106" spans="7:7" x14ac:dyDescent="0.2">
      <c r="G6106" s="65"/>
    </row>
    <row r="6107" spans="7:7" x14ac:dyDescent="0.2">
      <c r="G6107" s="65"/>
    </row>
    <row r="6108" spans="7:7" x14ac:dyDescent="0.2">
      <c r="G6108" s="65"/>
    </row>
    <row r="6109" spans="7:7" x14ac:dyDescent="0.2">
      <c r="G6109" s="65"/>
    </row>
    <row r="6110" spans="7:7" x14ac:dyDescent="0.2">
      <c r="G6110" s="65"/>
    </row>
    <row r="6111" spans="7:7" x14ac:dyDescent="0.2">
      <c r="G6111" s="65"/>
    </row>
    <row r="6112" spans="7:7" x14ac:dyDescent="0.2">
      <c r="G6112" s="65"/>
    </row>
    <row r="6113" spans="7:7" x14ac:dyDescent="0.2">
      <c r="G6113" s="65"/>
    </row>
    <row r="6114" spans="7:7" x14ac:dyDescent="0.2">
      <c r="G6114" s="65"/>
    </row>
    <row r="6115" spans="7:7" x14ac:dyDescent="0.2">
      <c r="G6115" s="65"/>
    </row>
    <row r="6116" spans="7:7" x14ac:dyDescent="0.2">
      <c r="G6116" s="65"/>
    </row>
    <row r="6117" spans="7:7" x14ac:dyDescent="0.2">
      <c r="G6117" s="65"/>
    </row>
    <row r="6118" spans="7:7" x14ac:dyDescent="0.2">
      <c r="G6118" s="65"/>
    </row>
    <row r="6119" spans="7:7" x14ac:dyDescent="0.2">
      <c r="G6119" s="65"/>
    </row>
    <row r="6120" spans="7:7" x14ac:dyDescent="0.2">
      <c r="G6120" s="65"/>
    </row>
    <row r="6121" spans="7:7" x14ac:dyDescent="0.2">
      <c r="G6121" s="65"/>
    </row>
    <row r="6122" spans="7:7" x14ac:dyDescent="0.2">
      <c r="G6122" s="65"/>
    </row>
    <row r="6123" spans="7:7" x14ac:dyDescent="0.2">
      <c r="G6123" s="65"/>
    </row>
    <row r="6124" spans="7:7" x14ac:dyDescent="0.2">
      <c r="G6124" s="65"/>
    </row>
    <row r="6125" spans="7:7" x14ac:dyDescent="0.2">
      <c r="G6125" s="65"/>
    </row>
    <row r="6126" spans="7:7" x14ac:dyDescent="0.2">
      <c r="G6126" s="65"/>
    </row>
    <row r="6127" spans="7:7" x14ac:dyDescent="0.2">
      <c r="G6127" s="65"/>
    </row>
    <row r="6128" spans="7:7" x14ac:dyDescent="0.2">
      <c r="G6128" s="65"/>
    </row>
    <row r="6129" spans="7:7" x14ac:dyDescent="0.2">
      <c r="G6129" s="65"/>
    </row>
    <row r="6130" spans="7:7" x14ac:dyDescent="0.2">
      <c r="G6130" s="65"/>
    </row>
    <row r="6131" spans="7:7" x14ac:dyDescent="0.2">
      <c r="G6131" s="65"/>
    </row>
    <row r="6132" spans="7:7" x14ac:dyDescent="0.2">
      <c r="G6132" s="65"/>
    </row>
    <row r="6133" spans="7:7" x14ac:dyDescent="0.2">
      <c r="G6133" s="65"/>
    </row>
    <row r="6134" spans="7:7" x14ac:dyDescent="0.2">
      <c r="G6134" s="65"/>
    </row>
    <row r="6135" spans="7:7" x14ac:dyDescent="0.2">
      <c r="G6135" s="65"/>
    </row>
    <row r="6136" spans="7:7" x14ac:dyDescent="0.2">
      <c r="G6136" s="65"/>
    </row>
    <row r="6137" spans="7:7" x14ac:dyDescent="0.2">
      <c r="G6137" s="65"/>
    </row>
    <row r="6138" spans="7:7" x14ac:dyDescent="0.2">
      <c r="G6138" s="65"/>
    </row>
    <row r="6139" spans="7:7" x14ac:dyDescent="0.2">
      <c r="G6139" s="65"/>
    </row>
    <row r="6140" spans="7:7" x14ac:dyDescent="0.2">
      <c r="G6140" s="65"/>
    </row>
    <row r="6141" spans="7:7" x14ac:dyDescent="0.2">
      <c r="G6141" s="65"/>
    </row>
    <row r="6142" spans="7:7" x14ac:dyDescent="0.2">
      <c r="G6142" s="65"/>
    </row>
    <row r="6143" spans="7:7" x14ac:dyDescent="0.2">
      <c r="G6143" s="65"/>
    </row>
    <row r="6144" spans="7:7" x14ac:dyDescent="0.2">
      <c r="G6144" s="65"/>
    </row>
    <row r="6145" spans="7:7" x14ac:dyDescent="0.2">
      <c r="G6145" s="65"/>
    </row>
    <row r="6146" spans="7:7" x14ac:dyDescent="0.2">
      <c r="G6146" s="65"/>
    </row>
    <row r="6147" spans="7:7" x14ac:dyDescent="0.2">
      <c r="G6147" s="65"/>
    </row>
    <row r="6148" spans="7:7" x14ac:dyDescent="0.2">
      <c r="G6148" s="65"/>
    </row>
    <row r="6149" spans="7:7" x14ac:dyDescent="0.2">
      <c r="G6149" s="65"/>
    </row>
    <row r="6150" spans="7:7" x14ac:dyDescent="0.2">
      <c r="G6150" s="65"/>
    </row>
    <row r="6151" spans="7:7" x14ac:dyDescent="0.2">
      <c r="G6151" s="65"/>
    </row>
    <row r="6152" spans="7:7" x14ac:dyDescent="0.2">
      <c r="G6152" s="65"/>
    </row>
    <row r="6153" spans="7:7" x14ac:dyDescent="0.2">
      <c r="G6153" s="65"/>
    </row>
    <row r="6154" spans="7:7" x14ac:dyDescent="0.2">
      <c r="G6154" s="65"/>
    </row>
    <row r="6155" spans="7:7" x14ac:dyDescent="0.2">
      <c r="G6155" s="65"/>
    </row>
    <row r="6156" spans="7:7" x14ac:dyDescent="0.2">
      <c r="G6156" s="65"/>
    </row>
    <row r="6157" spans="7:7" x14ac:dyDescent="0.2">
      <c r="G6157" s="65"/>
    </row>
    <row r="6158" spans="7:7" x14ac:dyDescent="0.2">
      <c r="G6158" s="65"/>
    </row>
    <row r="6159" spans="7:7" x14ac:dyDescent="0.2">
      <c r="G6159" s="65"/>
    </row>
    <row r="6160" spans="7:7" x14ac:dyDescent="0.2">
      <c r="G6160" s="65"/>
    </row>
    <row r="6161" spans="7:7" x14ac:dyDescent="0.2">
      <c r="G6161" s="65"/>
    </row>
    <row r="6162" spans="7:7" x14ac:dyDescent="0.2">
      <c r="G6162" s="65"/>
    </row>
    <row r="6163" spans="7:7" x14ac:dyDescent="0.2">
      <c r="G6163" s="65"/>
    </row>
    <row r="6164" spans="7:7" x14ac:dyDescent="0.2">
      <c r="G6164" s="65"/>
    </row>
    <row r="6165" spans="7:7" x14ac:dyDescent="0.2">
      <c r="G6165" s="65"/>
    </row>
    <row r="6166" spans="7:7" x14ac:dyDescent="0.2">
      <c r="G6166" s="65"/>
    </row>
    <row r="6167" spans="7:7" x14ac:dyDescent="0.2">
      <c r="G6167" s="65"/>
    </row>
    <row r="6168" spans="7:7" x14ac:dyDescent="0.2">
      <c r="G6168" s="65"/>
    </row>
    <row r="6169" spans="7:7" x14ac:dyDescent="0.2">
      <c r="G6169" s="65"/>
    </row>
    <row r="6170" spans="7:7" x14ac:dyDescent="0.2">
      <c r="G6170" s="65"/>
    </row>
    <row r="6171" spans="7:7" x14ac:dyDescent="0.2">
      <c r="G6171" s="65"/>
    </row>
    <row r="6172" spans="7:7" x14ac:dyDescent="0.2">
      <c r="G6172" s="65"/>
    </row>
    <row r="6173" spans="7:7" x14ac:dyDescent="0.2">
      <c r="G6173" s="65"/>
    </row>
    <row r="6174" spans="7:7" x14ac:dyDescent="0.2">
      <c r="G6174" s="65"/>
    </row>
    <row r="6175" spans="7:7" x14ac:dyDescent="0.2">
      <c r="G6175" s="65"/>
    </row>
    <row r="6176" spans="7:7" x14ac:dyDescent="0.2">
      <c r="G6176" s="65"/>
    </row>
    <row r="6177" spans="7:7" x14ac:dyDescent="0.2">
      <c r="G6177" s="65"/>
    </row>
    <row r="6178" spans="7:7" x14ac:dyDescent="0.2">
      <c r="G6178" s="65"/>
    </row>
    <row r="6179" spans="7:7" x14ac:dyDescent="0.2">
      <c r="G6179" s="65"/>
    </row>
    <row r="6180" spans="7:7" x14ac:dyDescent="0.2">
      <c r="G6180" s="65"/>
    </row>
    <row r="6181" spans="7:7" x14ac:dyDescent="0.2">
      <c r="G6181" s="65"/>
    </row>
    <row r="6182" spans="7:7" x14ac:dyDescent="0.2">
      <c r="G6182" s="65"/>
    </row>
    <row r="6183" spans="7:7" x14ac:dyDescent="0.2">
      <c r="G6183" s="65"/>
    </row>
    <row r="6184" spans="7:7" x14ac:dyDescent="0.2">
      <c r="G6184" s="65"/>
    </row>
    <row r="6185" spans="7:7" x14ac:dyDescent="0.2">
      <c r="G6185" s="65"/>
    </row>
    <row r="6186" spans="7:7" x14ac:dyDescent="0.2">
      <c r="G6186" s="65"/>
    </row>
    <row r="6187" spans="7:7" x14ac:dyDescent="0.2">
      <c r="G6187" s="65"/>
    </row>
    <row r="6188" spans="7:7" x14ac:dyDescent="0.2">
      <c r="G6188" s="65"/>
    </row>
    <row r="6189" spans="7:7" x14ac:dyDescent="0.2">
      <c r="G6189" s="65"/>
    </row>
    <row r="6190" spans="7:7" x14ac:dyDescent="0.2">
      <c r="G6190" s="65"/>
    </row>
    <row r="6191" spans="7:7" x14ac:dyDescent="0.2">
      <c r="G6191" s="65"/>
    </row>
    <row r="6192" spans="7:7" x14ac:dyDescent="0.2">
      <c r="G6192" s="65"/>
    </row>
    <row r="6193" spans="7:7" x14ac:dyDescent="0.2">
      <c r="G6193" s="65"/>
    </row>
    <row r="6194" spans="7:7" x14ac:dyDescent="0.2">
      <c r="G6194" s="65"/>
    </row>
    <row r="6195" spans="7:7" x14ac:dyDescent="0.2">
      <c r="G6195" s="65"/>
    </row>
    <row r="6196" spans="7:7" x14ac:dyDescent="0.2">
      <c r="G6196" s="65"/>
    </row>
    <row r="6197" spans="7:7" x14ac:dyDescent="0.2">
      <c r="G6197" s="65"/>
    </row>
    <row r="6198" spans="7:7" x14ac:dyDescent="0.2">
      <c r="G6198" s="65"/>
    </row>
    <row r="6199" spans="7:7" x14ac:dyDescent="0.2">
      <c r="G6199" s="65"/>
    </row>
    <row r="6200" spans="7:7" x14ac:dyDescent="0.2">
      <c r="G6200" s="65"/>
    </row>
    <row r="6201" spans="7:7" x14ac:dyDescent="0.2">
      <c r="G6201" s="65"/>
    </row>
    <row r="6202" spans="7:7" x14ac:dyDescent="0.2">
      <c r="G6202" s="65"/>
    </row>
    <row r="6203" spans="7:7" x14ac:dyDescent="0.2">
      <c r="G6203" s="65"/>
    </row>
    <row r="6204" spans="7:7" x14ac:dyDescent="0.2">
      <c r="G6204" s="65"/>
    </row>
    <row r="6205" spans="7:7" x14ac:dyDescent="0.2">
      <c r="G6205" s="65"/>
    </row>
    <row r="6206" spans="7:7" x14ac:dyDescent="0.2">
      <c r="G6206" s="65"/>
    </row>
    <row r="6207" spans="7:7" x14ac:dyDescent="0.2">
      <c r="G6207" s="65"/>
    </row>
    <row r="6208" spans="7:7" x14ac:dyDescent="0.2">
      <c r="G6208" s="65"/>
    </row>
    <row r="6209" spans="7:7" x14ac:dyDescent="0.2">
      <c r="G6209" s="65"/>
    </row>
    <row r="6210" spans="7:7" x14ac:dyDescent="0.2">
      <c r="G6210" s="65"/>
    </row>
    <row r="6211" spans="7:7" x14ac:dyDescent="0.2">
      <c r="G6211" s="65"/>
    </row>
    <row r="6212" spans="7:7" x14ac:dyDescent="0.2">
      <c r="G6212" s="65"/>
    </row>
    <row r="6213" spans="7:7" x14ac:dyDescent="0.2">
      <c r="G6213" s="65"/>
    </row>
    <row r="6214" spans="7:7" x14ac:dyDescent="0.2">
      <c r="G6214" s="65"/>
    </row>
    <row r="6215" spans="7:7" x14ac:dyDescent="0.2">
      <c r="G6215" s="65"/>
    </row>
    <row r="6216" spans="7:7" x14ac:dyDescent="0.2">
      <c r="G6216" s="65"/>
    </row>
    <row r="6217" spans="7:7" x14ac:dyDescent="0.2">
      <c r="G6217" s="65"/>
    </row>
    <row r="6218" spans="7:7" x14ac:dyDescent="0.2">
      <c r="G6218" s="65"/>
    </row>
    <row r="6219" spans="7:7" x14ac:dyDescent="0.2">
      <c r="G6219" s="65"/>
    </row>
    <row r="6220" spans="7:7" x14ac:dyDescent="0.2">
      <c r="G6220" s="65"/>
    </row>
    <row r="6221" spans="7:7" x14ac:dyDescent="0.2">
      <c r="G6221" s="65"/>
    </row>
    <row r="6222" spans="7:7" x14ac:dyDescent="0.2">
      <c r="G6222" s="65"/>
    </row>
    <row r="6223" spans="7:7" x14ac:dyDescent="0.2">
      <c r="G6223" s="65"/>
    </row>
    <row r="6224" spans="7:7" x14ac:dyDescent="0.2">
      <c r="G6224" s="65"/>
    </row>
    <row r="6225" spans="7:7" x14ac:dyDescent="0.2">
      <c r="G6225" s="65"/>
    </row>
    <row r="6226" spans="7:7" x14ac:dyDescent="0.2">
      <c r="G6226" s="65"/>
    </row>
    <row r="6227" spans="7:7" x14ac:dyDescent="0.2">
      <c r="G6227" s="65"/>
    </row>
    <row r="6228" spans="7:7" x14ac:dyDescent="0.2">
      <c r="G6228" s="65"/>
    </row>
    <row r="6229" spans="7:7" x14ac:dyDescent="0.2">
      <c r="G6229" s="65"/>
    </row>
    <row r="6230" spans="7:7" x14ac:dyDescent="0.2">
      <c r="G6230" s="65"/>
    </row>
    <row r="6231" spans="7:7" x14ac:dyDescent="0.2">
      <c r="G6231" s="65"/>
    </row>
    <row r="6232" spans="7:7" x14ac:dyDescent="0.2">
      <c r="G6232" s="65"/>
    </row>
    <row r="6233" spans="7:7" x14ac:dyDescent="0.2">
      <c r="G6233" s="65"/>
    </row>
    <row r="6234" spans="7:7" x14ac:dyDescent="0.2">
      <c r="G6234" s="65"/>
    </row>
    <row r="6235" spans="7:7" x14ac:dyDescent="0.2">
      <c r="G6235" s="65"/>
    </row>
    <row r="6236" spans="7:7" x14ac:dyDescent="0.2">
      <c r="G6236" s="65"/>
    </row>
    <row r="6237" spans="7:7" x14ac:dyDescent="0.2">
      <c r="G6237" s="65"/>
    </row>
    <row r="6238" spans="7:7" x14ac:dyDescent="0.2">
      <c r="G6238" s="65"/>
    </row>
    <row r="6239" spans="7:7" x14ac:dyDescent="0.2">
      <c r="G6239" s="65"/>
    </row>
    <row r="6240" spans="7:7" x14ac:dyDescent="0.2">
      <c r="G6240" s="65"/>
    </row>
    <row r="6241" spans="7:7" x14ac:dyDescent="0.2">
      <c r="G6241" s="65"/>
    </row>
    <row r="6242" spans="7:7" x14ac:dyDescent="0.2">
      <c r="G6242" s="65"/>
    </row>
    <row r="6243" spans="7:7" x14ac:dyDescent="0.2">
      <c r="G6243" s="65"/>
    </row>
    <row r="6244" spans="7:7" x14ac:dyDescent="0.2">
      <c r="G6244" s="65"/>
    </row>
    <row r="6245" spans="7:7" x14ac:dyDescent="0.2">
      <c r="G6245" s="65"/>
    </row>
    <row r="6246" spans="7:7" x14ac:dyDescent="0.2">
      <c r="G6246" s="65"/>
    </row>
    <row r="6247" spans="7:7" x14ac:dyDescent="0.2">
      <c r="G6247" s="65"/>
    </row>
    <row r="6248" spans="7:7" x14ac:dyDescent="0.2">
      <c r="G6248" s="65"/>
    </row>
    <row r="6249" spans="7:7" x14ac:dyDescent="0.2">
      <c r="G6249" s="65"/>
    </row>
    <row r="6250" spans="7:7" x14ac:dyDescent="0.2">
      <c r="G6250" s="65"/>
    </row>
    <row r="6251" spans="7:7" x14ac:dyDescent="0.2">
      <c r="G6251" s="65"/>
    </row>
    <row r="6252" spans="7:7" x14ac:dyDescent="0.2">
      <c r="G6252" s="65"/>
    </row>
    <row r="6253" spans="7:7" x14ac:dyDescent="0.2">
      <c r="G6253" s="65"/>
    </row>
    <row r="6254" spans="7:7" x14ac:dyDescent="0.2">
      <c r="G6254" s="65"/>
    </row>
    <row r="6255" spans="7:7" x14ac:dyDescent="0.2">
      <c r="G6255" s="65"/>
    </row>
    <row r="6256" spans="7:7" x14ac:dyDescent="0.2">
      <c r="G6256" s="65"/>
    </row>
    <row r="6257" spans="7:7" x14ac:dyDescent="0.2">
      <c r="G6257" s="65"/>
    </row>
    <row r="6258" spans="7:7" x14ac:dyDescent="0.2">
      <c r="G6258" s="65"/>
    </row>
    <row r="6259" spans="7:7" x14ac:dyDescent="0.2">
      <c r="G6259" s="65"/>
    </row>
    <row r="6260" spans="7:7" x14ac:dyDescent="0.2">
      <c r="G6260" s="65"/>
    </row>
    <row r="6261" spans="7:7" x14ac:dyDescent="0.2">
      <c r="G6261" s="65"/>
    </row>
    <row r="6262" spans="7:7" x14ac:dyDescent="0.2">
      <c r="G6262" s="65"/>
    </row>
    <row r="6263" spans="7:7" x14ac:dyDescent="0.2">
      <c r="G6263" s="65"/>
    </row>
    <row r="6264" spans="7:7" x14ac:dyDescent="0.2">
      <c r="G6264" s="65"/>
    </row>
    <row r="6265" spans="7:7" x14ac:dyDescent="0.2">
      <c r="G6265" s="65"/>
    </row>
    <row r="6266" spans="7:7" x14ac:dyDescent="0.2">
      <c r="G6266" s="65"/>
    </row>
    <row r="6267" spans="7:7" x14ac:dyDescent="0.2">
      <c r="G6267" s="65"/>
    </row>
    <row r="6268" spans="7:7" x14ac:dyDescent="0.2">
      <c r="G6268" s="65"/>
    </row>
    <row r="6269" spans="7:7" x14ac:dyDescent="0.2">
      <c r="G6269" s="65"/>
    </row>
    <row r="6270" spans="7:7" x14ac:dyDescent="0.2">
      <c r="G6270" s="65"/>
    </row>
    <row r="6271" spans="7:7" x14ac:dyDescent="0.2">
      <c r="G6271" s="65"/>
    </row>
    <row r="6272" spans="7:7" x14ac:dyDescent="0.2">
      <c r="G6272" s="65"/>
    </row>
    <row r="6273" spans="7:7" x14ac:dyDescent="0.2">
      <c r="G6273" s="65"/>
    </row>
    <row r="6274" spans="7:7" x14ac:dyDescent="0.2">
      <c r="G6274" s="65"/>
    </row>
    <row r="6275" spans="7:7" x14ac:dyDescent="0.2">
      <c r="G6275" s="65"/>
    </row>
    <row r="6276" spans="7:7" x14ac:dyDescent="0.2">
      <c r="G6276" s="65"/>
    </row>
    <row r="6277" spans="7:7" x14ac:dyDescent="0.2">
      <c r="G6277" s="65"/>
    </row>
    <row r="6278" spans="7:7" x14ac:dyDescent="0.2">
      <c r="G6278" s="65"/>
    </row>
    <row r="6279" spans="7:7" x14ac:dyDescent="0.2">
      <c r="G6279" s="65"/>
    </row>
    <row r="6280" spans="7:7" x14ac:dyDescent="0.2">
      <c r="G6280" s="65"/>
    </row>
    <row r="6281" spans="7:7" x14ac:dyDescent="0.2">
      <c r="G6281" s="65"/>
    </row>
    <row r="6282" spans="7:7" x14ac:dyDescent="0.2">
      <c r="G6282" s="65"/>
    </row>
    <row r="6283" spans="7:7" x14ac:dyDescent="0.2">
      <c r="G6283" s="65"/>
    </row>
    <row r="6284" spans="7:7" x14ac:dyDescent="0.2">
      <c r="G6284" s="65"/>
    </row>
    <row r="6285" spans="7:7" x14ac:dyDescent="0.2">
      <c r="G6285" s="65"/>
    </row>
    <row r="6286" spans="7:7" x14ac:dyDescent="0.2">
      <c r="G6286" s="65"/>
    </row>
    <row r="6287" spans="7:7" x14ac:dyDescent="0.2">
      <c r="G6287" s="65"/>
    </row>
    <row r="6288" spans="7:7" x14ac:dyDescent="0.2">
      <c r="G6288" s="65"/>
    </row>
    <row r="6289" spans="7:7" x14ac:dyDescent="0.2">
      <c r="G6289" s="65"/>
    </row>
    <row r="6290" spans="7:7" x14ac:dyDescent="0.2">
      <c r="G6290" s="65"/>
    </row>
    <row r="6291" spans="7:7" x14ac:dyDescent="0.2">
      <c r="G6291" s="65"/>
    </row>
    <row r="6292" spans="7:7" x14ac:dyDescent="0.2">
      <c r="G6292" s="65"/>
    </row>
    <row r="6293" spans="7:7" x14ac:dyDescent="0.2">
      <c r="G6293" s="65"/>
    </row>
    <row r="6294" spans="7:7" x14ac:dyDescent="0.2">
      <c r="G6294" s="65"/>
    </row>
    <row r="6295" spans="7:7" x14ac:dyDescent="0.2">
      <c r="G6295" s="65"/>
    </row>
    <row r="6296" spans="7:7" x14ac:dyDescent="0.2">
      <c r="G6296" s="65"/>
    </row>
    <row r="6297" spans="7:7" x14ac:dyDescent="0.2">
      <c r="G6297" s="65"/>
    </row>
    <row r="6298" spans="7:7" x14ac:dyDescent="0.2">
      <c r="G6298" s="65"/>
    </row>
    <row r="6299" spans="7:7" x14ac:dyDescent="0.2">
      <c r="G6299" s="65"/>
    </row>
    <row r="6300" spans="7:7" x14ac:dyDescent="0.2">
      <c r="G6300" s="65"/>
    </row>
    <row r="6301" spans="7:7" x14ac:dyDescent="0.2">
      <c r="G6301" s="65"/>
    </row>
    <row r="6302" spans="7:7" x14ac:dyDescent="0.2">
      <c r="G6302" s="65"/>
    </row>
    <row r="6303" spans="7:7" x14ac:dyDescent="0.2">
      <c r="G6303" s="65"/>
    </row>
    <row r="6304" spans="7:7" x14ac:dyDescent="0.2">
      <c r="G6304" s="65"/>
    </row>
    <row r="6305" spans="7:7" x14ac:dyDescent="0.2">
      <c r="G6305" s="65"/>
    </row>
    <row r="6306" spans="7:7" x14ac:dyDescent="0.2">
      <c r="G6306" s="65"/>
    </row>
    <row r="6307" spans="7:7" x14ac:dyDescent="0.2">
      <c r="G6307" s="65"/>
    </row>
    <row r="6308" spans="7:7" x14ac:dyDescent="0.2">
      <c r="G6308" s="65"/>
    </row>
    <row r="6309" spans="7:7" x14ac:dyDescent="0.2">
      <c r="G6309" s="65"/>
    </row>
    <row r="6310" spans="7:7" x14ac:dyDescent="0.2">
      <c r="G6310" s="65"/>
    </row>
    <row r="6311" spans="7:7" x14ac:dyDescent="0.2">
      <c r="G6311" s="65"/>
    </row>
    <row r="6312" spans="7:7" x14ac:dyDescent="0.2">
      <c r="G6312" s="65"/>
    </row>
    <row r="6313" spans="7:7" x14ac:dyDescent="0.2">
      <c r="G6313" s="65"/>
    </row>
    <row r="6314" spans="7:7" x14ac:dyDescent="0.2">
      <c r="G6314" s="65"/>
    </row>
    <row r="6315" spans="7:7" x14ac:dyDescent="0.2">
      <c r="G6315" s="65"/>
    </row>
    <row r="6316" spans="7:7" x14ac:dyDescent="0.2">
      <c r="G6316" s="65"/>
    </row>
    <row r="6317" spans="7:7" x14ac:dyDescent="0.2">
      <c r="G6317" s="65"/>
    </row>
    <row r="6318" spans="7:7" x14ac:dyDescent="0.2">
      <c r="G6318" s="65"/>
    </row>
    <row r="6319" spans="7:7" x14ac:dyDescent="0.2">
      <c r="G6319" s="65"/>
    </row>
    <row r="6320" spans="7:7" x14ac:dyDescent="0.2">
      <c r="G6320" s="65"/>
    </row>
    <row r="6321" spans="7:7" x14ac:dyDescent="0.2">
      <c r="G6321" s="65"/>
    </row>
    <row r="6322" spans="7:7" x14ac:dyDescent="0.2">
      <c r="G6322" s="65"/>
    </row>
    <row r="6323" spans="7:7" x14ac:dyDescent="0.2">
      <c r="G6323" s="65"/>
    </row>
    <row r="6324" spans="7:7" x14ac:dyDescent="0.2">
      <c r="G6324" s="65"/>
    </row>
    <row r="6325" spans="7:7" x14ac:dyDescent="0.2">
      <c r="G6325" s="65"/>
    </row>
    <row r="6326" spans="7:7" x14ac:dyDescent="0.2">
      <c r="G6326" s="65"/>
    </row>
    <row r="6327" spans="7:7" x14ac:dyDescent="0.2">
      <c r="G6327" s="65"/>
    </row>
    <row r="6328" spans="7:7" x14ac:dyDescent="0.2">
      <c r="G6328" s="65"/>
    </row>
    <row r="6329" spans="7:7" x14ac:dyDescent="0.2">
      <c r="G6329" s="65"/>
    </row>
    <row r="6330" spans="7:7" x14ac:dyDescent="0.2">
      <c r="G6330" s="65"/>
    </row>
    <row r="6331" spans="7:7" x14ac:dyDescent="0.2">
      <c r="G6331" s="65"/>
    </row>
    <row r="6332" spans="7:7" x14ac:dyDescent="0.2">
      <c r="G6332" s="65"/>
    </row>
    <row r="6333" spans="7:7" x14ac:dyDescent="0.2">
      <c r="G6333" s="65"/>
    </row>
    <row r="6334" spans="7:7" x14ac:dyDescent="0.2">
      <c r="G6334" s="65"/>
    </row>
    <row r="6335" spans="7:7" x14ac:dyDescent="0.2">
      <c r="G6335" s="65"/>
    </row>
    <row r="6336" spans="7:7" x14ac:dyDescent="0.2">
      <c r="G6336" s="65"/>
    </row>
    <row r="6337" spans="7:7" x14ac:dyDescent="0.2">
      <c r="G6337" s="65"/>
    </row>
    <row r="6338" spans="7:7" x14ac:dyDescent="0.2">
      <c r="G6338" s="65"/>
    </row>
    <row r="6339" spans="7:7" x14ac:dyDescent="0.2">
      <c r="G6339" s="65"/>
    </row>
    <row r="6340" spans="7:7" x14ac:dyDescent="0.2">
      <c r="G6340" s="65"/>
    </row>
    <row r="6341" spans="7:7" x14ac:dyDescent="0.2">
      <c r="G6341" s="65"/>
    </row>
    <row r="6342" spans="7:7" x14ac:dyDescent="0.2">
      <c r="G6342" s="65"/>
    </row>
    <row r="6343" spans="7:7" x14ac:dyDescent="0.2">
      <c r="G6343" s="65"/>
    </row>
    <row r="6344" spans="7:7" x14ac:dyDescent="0.2">
      <c r="G6344" s="65"/>
    </row>
    <row r="6345" spans="7:7" x14ac:dyDescent="0.2">
      <c r="G6345" s="65"/>
    </row>
    <row r="6346" spans="7:7" x14ac:dyDescent="0.2">
      <c r="G6346" s="65"/>
    </row>
    <row r="6347" spans="7:7" x14ac:dyDescent="0.2">
      <c r="G6347" s="65"/>
    </row>
    <row r="6348" spans="7:7" x14ac:dyDescent="0.2">
      <c r="G6348" s="65"/>
    </row>
    <row r="6349" spans="7:7" x14ac:dyDescent="0.2">
      <c r="G6349" s="65"/>
    </row>
    <row r="6350" spans="7:7" x14ac:dyDescent="0.2">
      <c r="G6350" s="65"/>
    </row>
    <row r="6351" spans="7:7" x14ac:dyDescent="0.2">
      <c r="G6351" s="65"/>
    </row>
    <row r="6352" spans="7:7" x14ac:dyDescent="0.2">
      <c r="G6352" s="65"/>
    </row>
    <row r="6353" spans="7:7" x14ac:dyDescent="0.2">
      <c r="G6353" s="65"/>
    </row>
    <row r="6354" spans="7:7" x14ac:dyDescent="0.2">
      <c r="G6354" s="65"/>
    </row>
    <row r="6355" spans="7:7" x14ac:dyDescent="0.2">
      <c r="G6355" s="65"/>
    </row>
    <row r="6356" spans="7:7" x14ac:dyDescent="0.2">
      <c r="G6356" s="65"/>
    </row>
    <row r="6357" spans="7:7" x14ac:dyDescent="0.2">
      <c r="G6357" s="65"/>
    </row>
    <row r="6358" spans="7:7" x14ac:dyDescent="0.2">
      <c r="G6358" s="65"/>
    </row>
    <row r="6359" spans="7:7" x14ac:dyDescent="0.2">
      <c r="G6359" s="65"/>
    </row>
    <row r="6360" spans="7:7" x14ac:dyDescent="0.2">
      <c r="G6360" s="65"/>
    </row>
    <row r="6361" spans="7:7" x14ac:dyDescent="0.2">
      <c r="G6361" s="65"/>
    </row>
    <row r="6362" spans="7:7" x14ac:dyDescent="0.2">
      <c r="G6362" s="65"/>
    </row>
    <row r="6363" spans="7:7" x14ac:dyDescent="0.2">
      <c r="G6363" s="65"/>
    </row>
    <row r="6364" spans="7:7" x14ac:dyDescent="0.2">
      <c r="G6364" s="65"/>
    </row>
    <row r="6365" spans="7:7" x14ac:dyDescent="0.2">
      <c r="G6365" s="65"/>
    </row>
    <row r="6366" spans="7:7" x14ac:dyDescent="0.2">
      <c r="G6366" s="65"/>
    </row>
    <row r="6367" spans="7:7" x14ac:dyDescent="0.2">
      <c r="G6367" s="65"/>
    </row>
    <row r="6368" spans="7:7" x14ac:dyDescent="0.2">
      <c r="G6368" s="65"/>
    </row>
    <row r="6369" spans="7:7" x14ac:dyDescent="0.2">
      <c r="G6369" s="65"/>
    </row>
    <row r="6370" spans="7:7" x14ac:dyDescent="0.2">
      <c r="G6370" s="65"/>
    </row>
    <row r="6371" spans="7:7" x14ac:dyDescent="0.2">
      <c r="G6371" s="65"/>
    </row>
    <row r="6372" spans="7:7" x14ac:dyDescent="0.2">
      <c r="G6372" s="65"/>
    </row>
    <row r="6373" spans="7:7" x14ac:dyDescent="0.2">
      <c r="G6373" s="65"/>
    </row>
    <row r="6374" spans="7:7" x14ac:dyDescent="0.2">
      <c r="G6374" s="65"/>
    </row>
    <row r="6375" spans="7:7" x14ac:dyDescent="0.2">
      <c r="G6375" s="65"/>
    </row>
    <row r="6376" spans="7:7" x14ac:dyDescent="0.2">
      <c r="G6376" s="65"/>
    </row>
    <row r="6377" spans="7:7" x14ac:dyDescent="0.2">
      <c r="G6377" s="65"/>
    </row>
    <row r="6378" spans="7:7" x14ac:dyDescent="0.2">
      <c r="G6378" s="65"/>
    </row>
    <row r="6379" spans="7:7" x14ac:dyDescent="0.2">
      <c r="G6379" s="65"/>
    </row>
    <row r="6380" spans="7:7" x14ac:dyDescent="0.2">
      <c r="G6380" s="65"/>
    </row>
    <row r="6381" spans="7:7" x14ac:dyDescent="0.2">
      <c r="G6381" s="65"/>
    </row>
    <row r="6382" spans="7:7" x14ac:dyDescent="0.2">
      <c r="G6382" s="65"/>
    </row>
    <row r="6383" spans="7:7" x14ac:dyDescent="0.2">
      <c r="G6383" s="65"/>
    </row>
    <row r="6384" spans="7:7" x14ac:dyDescent="0.2">
      <c r="G6384" s="65"/>
    </row>
    <row r="6385" spans="7:7" x14ac:dyDescent="0.2">
      <c r="G6385" s="65"/>
    </row>
    <row r="6386" spans="7:7" x14ac:dyDescent="0.2">
      <c r="G6386" s="65"/>
    </row>
    <row r="6387" spans="7:7" x14ac:dyDescent="0.2">
      <c r="G6387" s="65"/>
    </row>
    <row r="6388" spans="7:7" x14ac:dyDescent="0.2">
      <c r="G6388" s="65"/>
    </row>
    <row r="6389" spans="7:7" x14ac:dyDescent="0.2">
      <c r="G6389" s="65"/>
    </row>
    <row r="6390" spans="7:7" x14ac:dyDescent="0.2">
      <c r="G6390" s="65"/>
    </row>
    <row r="6391" spans="7:7" x14ac:dyDescent="0.2">
      <c r="G6391" s="65"/>
    </row>
    <row r="6392" spans="7:7" x14ac:dyDescent="0.2">
      <c r="G6392" s="65"/>
    </row>
    <row r="6393" spans="7:7" x14ac:dyDescent="0.2">
      <c r="G6393" s="65"/>
    </row>
    <row r="6394" spans="7:7" x14ac:dyDescent="0.2">
      <c r="G6394" s="65"/>
    </row>
    <row r="6395" spans="7:7" x14ac:dyDescent="0.2">
      <c r="G6395" s="65"/>
    </row>
    <row r="6396" spans="7:7" x14ac:dyDescent="0.2">
      <c r="G6396" s="65"/>
    </row>
    <row r="6397" spans="7:7" x14ac:dyDescent="0.2">
      <c r="G6397" s="65"/>
    </row>
    <row r="6398" spans="7:7" x14ac:dyDescent="0.2">
      <c r="G6398" s="65"/>
    </row>
    <row r="6399" spans="7:7" x14ac:dyDescent="0.2">
      <c r="G6399" s="65"/>
    </row>
    <row r="6400" spans="7:7" x14ac:dyDescent="0.2">
      <c r="G6400" s="65"/>
    </row>
    <row r="6401" spans="7:7" x14ac:dyDescent="0.2">
      <c r="G6401" s="65"/>
    </row>
    <row r="6402" spans="7:7" x14ac:dyDescent="0.2">
      <c r="G6402" s="65"/>
    </row>
    <row r="6403" spans="7:7" x14ac:dyDescent="0.2">
      <c r="G6403" s="65"/>
    </row>
    <row r="6404" spans="7:7" x14ac:dyDescent="0.2">
      <c r="G6404" s="65"/>
    </row>
    <row r="6405" spans="7:7" x14ac:dyDescent="0.2">
      <c r="G6405" s="65"/>
    </row>
    <row r="6406" spans="7:7" x14ac:dyDescent="0.2">
      <c r="G6406" s="65"/>
    </row>
    <row r="6407" spans="7:7" x14ac:dyDescent="0.2">
      <c r="G6407" s="65"/>
    </row>
    <row r="6408" spans="7:7" x14ac:dyDescent="0.2">
      <c r="G6408" s="65"/>
    </row>
    <row r="6409" spans="7:7" x14ac:dyDescent="0.2">
      <c r="G6409" s="65"/>
    </row>
    <row r="6410" spans="7:7" x14ac:dyDescent="0.2">
      <c r="G6410" s="65"/>
    </row>
    <row r="6411" spans="7:7" x14ac:dyDescent="0.2">
      <c r="G6411" s="65"/>
    </row>
    <row r="6412" spans="7:7" x14ac:dyDescent="0.2">
      <c r="G6412" s="65"/>
    </row>
    <row r="6413" spans="7:7" x14ac:dyDescent="0.2">
      <c r="G6413" s="65"/>
    </row>
    <row r="6414" spans="7:7" x14ac:dyDescent="0.2">
      <c r="G6414" s="65"/>
    </row>
    <row r="6415" spans="7:7" x14ac:dyDescent="0.2">
      <c r="G6415" s="65"/>
    </row>
    <row r="6416" spans="7:7" x14ac:dyDescent="0.2">
      <c r="G6416" s="65"/>
    </row>
    <row r="6417" spans="7:7" x14ac:dyDescent="0.2">
      <c r="G6417" s="65"/>
    </row>
    <row r="6418" spans="7:7" x14ac:dyDescent="0.2">
      <c r="G6418" s="65"/>
    </row>
    <row r="6419" spans="7:7" x14ac:dyDescent="0.2">
      <c r="G6419" s="65"/>
    </row>
    <row r="6420" spans="7:7" x14ac:dyDescent="0.2">
      <c r="G6420" s="65"/>
    </row>
    <row r="6421" spans="7:7" x14ac:dyDescent="0.2">
      <c r="G6421" s="65"/>
    </row>
    <row r="6422" spans="7:7" x14ac:dyDescent="0.2">
      <c r="G6422" s="65"/>
    </row>
    <row r="6423" spans="7:7" x14ac:dyDescent="0.2">
      <c r="G6423" s="65"/>
    </row>
    <row r="6424" spans="7:7" x14ac:dyDescent="0.2">
      <c r="G6424" s="65"/>
    </row>
    <row r="6425" spans="7:7" x14ac:dyDescent="0.2">
      <c r="G6425" s="65"/>
    </row>
    <row r="6426" spans="7:7" x14ac:dyDescent="0.2">
      <c r="G6426" s="65"/>
    </row>
    <row r="6427" spans="7:7" x14ac:dyDescent="0.2">
      <c r="G6427" s="65"/>
    </row>
    <row r="6428" spans="7:7" x14ac:dyDescent="0.2">
      <c r="G6428" s="65"/>
    </row>
    <row r="6429" spans="7:7" x14ac:dyDescent="0.2">
      <c r="G6429" s="65"/>
    </row>
    <row r="6430" spans="7:7" x14ac:dyDescent="0.2">
      <c r="G6430" s="65"/>
    </row>
    <row r="6431" spans="7:7" x14ac:dyDescent="0.2">
      <c r="G6431" s="65"/>
    </row>
    <row r="6432" spans="7:7" x14ac:dyDescent="0.2">
      <c r="G6432" s="65"/>
    </row>
    <row r="6433" spans="7:7" x14ac:dyDescent="0.2">
      <c r="G6433" s="65"/>
    </row>
    <row r="6434" spans="7:7" x14ac:dyDescent="0.2">
      <c r="G6434" s="65"/>
    </row>
    <row r="6435" spans="7:7" x14ac:dyDescent="0.2">
      <c r="G6435" s="65"/>
    </row>
    <row r="6436" spans="7:7" x14ac:dyDescent="0.2">
      <c r="G6436" s="65"/>
    </row>
    <row r="6437" spans="7:7" x14ac:dyDescent="0.2">
      <c r="G6437" s="65"/>
    </row>
    <row r="6438" spans="7:7" x14ac:dyDescent="0.2">
      <c r="G6438" s="65"/>
    </row>
    <row r="6439" spans="7:7" x14ac:dyDescent="0.2">
      <c r="G6439" s="65"/>
    </row>
    <row r="6440" spans="7:7" x14ac:dyDescent="0.2">
      <c r="G6440" s="65"/>
    </row>
    <row r="6441" spans="7:7" x14ac:dyDescent="0.2">
      <c r="G6441" s="65"/>
    </row>
    <row r="6442" spans="7:7" x14ac:dyDescent="0.2">
      <c r="G6442" s="65"/>
    </row>
    <row r="6443" spans="7:7" x14ac:dyDescent="0.2">
      <c r="G6443" s="65"/>
    </row>
    <row r="6444" spans="7:7" x14ac:dyDescent="0.2">
      <c r="G6444" s="65"/>
    </row>
    <row r="6445" spans="7:7" x14ac:dyDescent="0.2">
      <c r="G6445" s="65"/>
    </row>
    <row r="6446" spans="7:7" x14ac:dyDescent="0.2">
      <c r="G6446" s="65"/>
    </row>
    <row r="6447" spans="7:7" x14ac:dyDescent="0.2">
      <c r="G6447" s="65"/>
    </row>
    <row r="6448" spans="7:7" x14ac:dyDescent="0.2">
      <c r="G6448" s="65"/>
    </row>
    <row r="6449" spans="7:7" x14ac:dyDescent="0.2">
      <c r="G6449" s="65"/>
    </row>
    <row r="6450" spans="7:7" x14ac:dyDescent="0.2">
      <c r="G6450" s="65"/>
    </row>
    <row r="6451" spans="7:7" x14ac:dyDescent="0.2">
      <c r="G6451" s="65"/>
    </row>
    <row r="6452" spans="7:7" x14ac:dyDescent="0.2">
      <c r="G6452" s="65"/>
    </row>
    <row r="6453" spans="7:7" x14ac:dyDescent="0.2">
      <c r="G6453" s="65"/>
    </row>
    <row r="6454" spans="7:7" x14ac:dyDescent="0.2">
      <c r="G6454" s="65"/>
    </row>
    <row r="6455" spans="7:7" x14ac:dyDescent="0.2">
      <c r="G6455" s="65"/>
    </row>
    <row r="6456" spans="7:7" x14ac:dyDescent="0.2">
      <c r="G6456" s="65"/>
    </row>
    <row r="6457" spans="7:7" x14ac:dyDescent="0.2">
      <c r="G6457" s="65"/>
    </row>
    <row r="6458" spans="7:7" x14ac:dyDescent="0.2">
      <c r="G6458" s="65"/>
    </row>
    <row r="6459" spans="7:7" x14ac:dyDescent="0.2">
      <c r="G6459" s="65"/>
    </row>
    <row r="6460" spans="7:7" x14ac:dyDescent="0.2">
      <c r="G6460" s="65"/>
    </row>
    <row r="6461" spans="7:7" x14ac:dyDescent="0.2">
      <c r="G6461" s="65"/>
    </row>
    <row r="6462" spans="7:7" x14ac:dyDescent="0.2">
      <c r="G6462" s="65"/>
    </row>
    <row r="6463" spans="7:7" x14ac:dyDescent="0.2">
      <c r="G6463" s="65"/>
    </row>
    <row r="6464" spans="7:7" x14ac:dyDescent="0.2">
      <c r="G6464" s="65"/>
    </row>
    <row r="6465" spans="7:7" x14ac:dyDescent="0.2">
      <c r="G6465" s="65"/>
    </row>
    <row r="6466" spans="7:7" x14ac:dyDescent="0.2">
      <c r="G6466" s="65"/>
    </row>
    <row r="6467" spans="7:7" x14ac:dyDescent="0.2">
      <c r="G6467" s="65"/>
    </row>
    <row r="6468" spans="7:7" x14ac:dyDescent="0.2">
      <c r="G6468" s="65"/>
    </row>
    <row r="6469" spans="7:7" x14ac:dyDescent="0.2">
      <c r="G6469" s="65"/>
    </row>
    <row r="6470" spans="7:7" x14ac:dyDescent="0.2">
      <c r="G6470" s="65"/>
    </row>
    <row r="6471" spans="7:7" x14ac:dyDescent="0.2">
      <c r="G6471" s="65"/>
    </row>
    <row r="6472" spans="7:7" x14ac:dyDescent="0.2">
      <c r="G6472" s="65"/>
    </row>
    <row r="6473" spans="7:7" x14ac:dyDescent="0.2">
      <c r="G6473" s="65"/>
    </row>
    <row r="6474" spans="7:7" x14ac:dyDescent="0.2">
      <c r="G6474" s="65"/>
    </row>
    <row r="6475" spans="7:7" x14ac:dyDescent="0.2">
      <c r="G6475" s="65"/>
    </row>
    <row r="6476" spans="7:7" x14ac:dyDescent="0.2">
      <c r="G6476" s="65"/>
    </row>
    <row r="6477" spans="7:7" x14ac:dyDescent="0.2">
      <c r="G6477" s="65"/>
    </row>
    <row r="6478" spans="7:7" x14ac:dyDescent="0.2">
      <c r="G6478" s="65"/>
    </row>
    <row r="6479" spans="7:7" x14ac:dyDescent="0.2">
      <c r="G6479" s="65"/>
    </row>
    <row r="6480" spans="7:7" x14ac:dyDescent="0.2">
      <c r="G6480" s="65"/>
    </row>
    <row r="6481" spans="7:7" x14ac:dyDescent="0.2">
      <c r="G6481" s="65"/>
    </row>
    <row r="6482" spans="7:7" x14ac:dyDescent="0.2">
      <c r="G6482" s="65"/>
    </row>
    <row r="6483" spans="7:7" x14ac:dyDescent="0.2">
      <c r="G6483" s="65"/>
    </row>
    <row r="6484" spans="7:7" x14ac:dyDescent="0.2">
      <c r="G6484" s="65"/>
    </row>
    <row r="6485" spans="7:7" x14ac:dyDescent="0.2">
      <c r="G6485" s="65"/>
    </row>
    <row r="6486" spans="7:7" x14ac:dyDescent="0.2">
      <c r="G6486" s="65"/>
    </row>
    <row r="6487" spans="7:7" x14ac:dyDescent="0.2">
      <c r="G6487" s="65"/>
    </row>
    <row r="6488" spans="7:7" x14ac:dyDescent="0.2">
      <c r="G6488" s="65"/>
    </row>
    <row r="6489" spans="7:7" x14ac:dyDescent="0.2">
      <c r="G6489" s="65"/>
    </row>
    <row r="6490" spans="7:7" x14ac:dyDescent="0.2">
      <c r="G6490" s="65"/>
    </row>
    <row r="6491" spans="7:7" x14ac:dyDescent="0.2">
      <c r="G6491" s="65"/>
    </row>
    <row r="6492" spans="7:7" x14ac:dyDescent="0.2">
      <c r="G6492" s="65"/>
    </row>
    <row r="6493" spans="7:7" x14ac:dyDescent="0.2">
      <c r="G6493" s="65"/>
    </row>
    <row r="6494" spans="7:7" x14ac:dyDescent="0.2">
      <c r="G6494" s="65"/>
    </row>
    <row r="6495" spans="7:7" x14ac:dyDescent="0.2">
      <c r="G6495" s="65"/>
    </row>
    <row r="6496" spans="7:7" x14ac:dyDescent="0.2">
      <c r="G6496" s="65"/>
    </row>
    <row r="6497" spans="7:7" x14ac:dyDescent="0.2">
      <c r="G6497" s="65"/>
    </row>
    <row r="6498" spans="7:7" x14ac:dyDescent="0.2">
      <c r="G6498" s="65"/>
    </row>
    <row r="6499" spans="7:7" x14ac:dyDescent="0.2">
      <c r="G6499" s="65"/>
    </row>
    <row r="6500" spans="7:7" x14ac:dyDescent="0.2">
      <c r="G6500" s="65"/>
    </row>
    <row r="6501" spans="7:7" x14ac:dyDescent="0.2">
      <c r="G6501" s="65"/>
    </row>
    <row r="6502" spans="7:7" x14ac:dyDescent="0.2">
      <c r="G6502" s="65"/>
    </row>
    <row r="6503" spans="7:7" x14ac:dyDescent="0.2">
      <c r="G6503" s="65"/>
    </row>
    <row r="6504" spans="7:7" x14ac:dyDescent="0.2">
      <c r="G6504" s="65"/>
    </row>
    <row r="6505" spans="7:7" x14ac:dyDescent="0.2">
      <c r="G6505" s="65"/>
    </row>
    <row r="6506" spans="7:7" x14ac:dyDescent="0.2">
      <c r="G6506" s="65"/>
    </row>
    <row r="6507" spans="7:7" x14ac:dyDescent="0.2">
      <c r="G6507" s="65"/>
    </row>
    <row r="6508" spans="7:7" x14ac:dyDescent="0.2">
      <c r="G6508" s="65"/>
    </row>
    <row r="6509" spans="7:7" x14ac:dyDescent="0.2">
      <c r="G6509" s="65"/>
    </row>
    <row r="6510" spans="7:7" x14ac:dyDescent="0.2">
      <c r="G6510" s="65"/>
    </row>
    <row r="6511" spans="7:7" x14ac:dyDescent="0.2">
      <c r="G6511" s="65"/>
    </row>
    <row r="6512" spans="7:7" x14ac:dyDescent="0.2">
      <c r="G6512" s="65"/>
    </row>
    <row r="6513" spans="7:7" x14ac:dyDescent="0.2">
      <c r="G6513" s="65"/>
    </row>
    <row r="6514" spans="7:7" x14ac:dyDescent="0.2">
      <c r="G6514" s="65"/>
    </row>
    <row r="6515" spans="7:7" x14ac:dyDescent="0.2">
      <c r="G6515" s="65"/>
    </row>
    <row r="6516" spans="7:7" x14ac:dyDescent="0.2">
      <c r="G6516" s="65"/>
    </row>
    <row r="6517" spans="7:7" x14ac:dyDescent="0.2">
      <c r="G6517" s="65"/>
    </row>
    <row r="6518" spans="7:7" x14ac:dyDescent="0.2">
      <c r="G6518" s="65"/>
    </row>
    <row r="6519" spans="7:7" x14ac:dyDescent="0.2">
      <c r="G6519" s="65"/>
    </row>
    <row r="6520" spans="7:7" x14ac:dyDescent="0.2">
      <c r="G6520" s="65"/>
    </row>
    <row r="6521" spans="7:7" x14ac:dyDescent="0.2">
      <c r="G6521" s="65"/>
    </row>
    <row r="6522" spans="7:7" x14ac:dyDescent="0.2">
      <c r="G6522" s="65"/>
    </row>
    <row r="6523" spans="7:7" x14ac:dyDescent="0.2">
      <c r="G6523" s="65"/>
    </row>
    <row r="6524" spans="7:7" x14ac:dyDescent="0.2">
      <c r="G6524" s="65"/>
    </row>
    <row r="6525" spans="7:7" x14ac:dyDescent="0.2">
      <c r="G6525" s="65"/>
    </row>
    <row r="6526" spans="7:7" x14ac:dyDescent="0.2">
      <c r="G6526" s="65"/>
    </row>
    <row r="6527" spans="7:7" x14ac:dyDescent="0.2">
      <c r="G6527" s="65"/>
    </row>
    <row r="6528" spans="7:7" x14ac:dyDescent="0.2">
      <c r="G6528" s="65"/>
    </row>
    <row r="6529" spans="7:7" x14ac:dyDescent="0.2">
      <c r="G6529" s="65"/>
    </row>
    <row r="6530" spans="7:7" x14ac:dyDescent="0.2">
      <c r="G6530" s="65"/>
    </row>
    <row r="6531" spans="7:7" x14ac:dyDescent="0.2">
      <c r="G6531" s="65"/>
    </row>
    <row r="6532" spans="7:7" x14ac:dyDescent="0.2">
      <c r="G6532" s="65"/>
    </row>
    <row r="6533" spans="7:7" x14ac:dyDescent="0.2">
      <c r="G6533" s="65"/>
    </row>
    <row r="6534" spans="7:7" x14ac:dyDescent="0.2">
      <c r="G6534" s="65"/>
    </row>
    <row r="6535" spans="7:7" x14ac:dyDescent="0.2">
      <c r="G6535" s="65"/>
    </row>
    <row r="6536" spans="7:7" x14ac:dyDescent="0.2">
      <c r="G6536" s="65"/>
    </row>
    <row r="6537" spans="7:7" x14ac:dyDescent="0.2">
      <c r="G6537" s="65"/>
    </row>
    <row r="6538" spans="7:7" x14ac:dyDescent="0.2">
      <c r="G6538" s="65"/>
    </row>
    <row r="6539" spans="7:7" x14ac:dyDescent="0.2">
      <c r="G6539" s="65"/>
    </row>
    <row r="6540" spans="7:7" x14ac:dyDescent="0.2">
      <c r="G6540" s="65"/>
    </row>
    <row r="6541" spans="7:7" x14ac:dyDescent="0.2">
      <c r="G6541" s="65"/>
    </row>
    <row r="6542" spans="7:7" x14ac:dyDescent="0.2">
      <c r="G6542" s="65"/>
    </row>
    <row r="6543" spans="7:7" x14ac:dyDescent="0.2">
      <c r="G6543" s="65"/>
    </row>
    <row r="6544" spans="7:7" x14ac:dyDescent="0.2">
      <c r="G6544" s="65"/>
    </row>
    <row r="6545" spans="7:7" x14ac:dyDescent="0.2">
      <c r="G6545" s="65"/>
    </row>
    <row r="6546" spans="7:7" x14ac:dyDescent="0.2">
      <c r="G6546" s="65"/>
    </row>
    <row r="6547" spans="7:7" x14ac:dyDescent="0.2">
      <c r="G6547" s="65"/>
    </row>
    <row r="6548" spans="7:7" x14ac:dyDescent="0.2">
      <c r="G6548" s="65"/>
    </row>
    <row r="6549" spans="7:7" x14ac:dyDescent="0.2">
      <c r="G6549" s="65"/>
    </row>
    <row r="6550" spans="7:7" x14ac:dyDescent="0.2">
      <c r="G6550" s="65"/>
    </row>
    <row r="6551" spans="7:7" x14ac:dyDescent="0.2">
      <c r="G6551" s="65"/>
    </row>
    <row r="6552" spans="7:7" x14ac:dyDescent="0.2">
      <c r="G6552" s="65"/>
    </row>
    <row r="6553" spans="7:7" x14ac:dyDescent="0.2">
      <c r="G6553" s="65"/>
    </row>
    <row r="6554" spans="7:7" x14ac:dyDescent="0.2">
      <c r="G6554" s="65"/>
    </row>
    <row r="6555" spans="7:7" x14ac:dyDescent="0.2">
      <c r="G6555" s="65"/>
    </row>
    <row r="6556" spans="7:7" x14ac:dyDescent="0.2">
      <c r="G6556" s="65"/>
    </row>
    <row r="6557" spans="7:7" x14ac:dyDescent="0.2">
      <c r="G6557" s="65"/>
    </row>
    <row r="6558" spans="7:7" x14ac:dyDescent="0.2">
      <c r="G6558" s="65"/>
    </row>
    <row r="6559" spans="7:7" x14ac:dyDescent="0.2">
      <c r="G6559" s="65"/>
    </row>
    <row r="6560" spans="7:7" x14ac:dyDescent="0.2">
      <c r="G6560" s="65"/>
    </row>
    <row r="6561" spans="7:7" x14ac:dyDescent="0.2">
      <c r="G6561" s="65"/>
    </row>
    <row r="6562" spans="7:7" x14ac:dyDescent="0.2">
      <c r="G6562" s="65"/>
    </row>
    <row r="6563" spans="7:7" x14ac:dyDescent="0.2">
      <c r="G6563" s="65"/>
    </row>
    <row r="6564" spans="7:7" x14ac:dyDescent="0.2">
      <c r="G6564" s="65"/>
    </row>
    <row r="6565" spans="7:7" x14ac:dyDescent="0.2">
      <c r="G6565" s="65"/>
    </row>
    <row r="6566" spans="7:7" x14ac:dyDescent="0.2">
      <c r="G6566" s="65"/>
    </row>
    <row r="6567" spans="7:7" x14ac:dyDescent="0.2">
      <c r="G6567" s="65"/>
    </row>
    <row r="6568" spans="7:7" x14ac:dyDescent="0.2">
      <c r="G6568" s="65"/>
    </row>
    <row r="6569" spans="7:7" x14ac:dyDescent="0.2">
      <c r="G6569" s="65"/>
    </row>
    <row r="6570" spans="7:7" x14ac:dyDescent="0.2">
      <c r="G6570" s="65"/>
    </row>
    <row r="6571" spans="7:7" x14ac:dyDescent="0.2">
      <c r="G6571" s="65"/>
    </row>
    <row r="6572" spans="7:7" x14ac:dyDescent="0.2">
      <c r="G6572" s="65"/>
    </row>
    <row r="6573" spans="7:7" x14ac:dyDescent="0.2">
      <c r="G6573" s="65"/>
    </row>
    <row r="6574" spans="7:7" x14ac:dyDescent="0.2">
      <c r="G6574" s="65"/>
    </row>
    <row r="6575" spans="7:7" x14ac:dyDescent="0.2">
      <c r="G6575" s="65"/>
    </row>
    <row r="6576" spans="7:7" x14ac:dyDescent="0.2">
      <c r="G6576" s="65"/>
    </row>
    <row r="6577" spans="7:7" x14ac:dyDescent="0.2">
      <c r="G6577" s="65"/>
    </row>
    <row r="6578" spans="7:7" x14ac:dyDescent="0.2">
      <c r="G6578" s="65"/>
    </row>
    <row r="6579" spans="7:7" x14ac:dyDescent="0.2">
      <c r="G6579" s="65"/>
    </row>
    <row r="6580" spans="7:7" x14ac:dyDescent="0.2">
      <c r="G6580" s="65"/>
    </row>
    <row r="6581" spans="7:7" x14ac:dyDescent="0.2">
      <c r="G6581" s="65"/>
    </row>
    <row r="6582" spans="7:7" x14ac:dyDescent="0.2">
      <c r="G6582" s="65"/>
    </row>
    <row r="6583" spans="7:7" x14ac:dyDescent="0.2">
      <c r="G6583" s="65"/>
    </row>
    <row r="6584" spans="7:7" x14ac:dyDescent="0.2">
      <c r="G6584" s="65"/>
    </row>
    <row r="6585" spans="7:7" x14ac:dyDescent="0.2">
      <c r="G6585" s="65"/>
    </row>
    <row r="6586" spans="7:7" x14ac:dyDescent="0.2">
      <c r="G6586" s="65"/>
    </row>
    <row r="6587" spans="7:7" x14ac:dyDescent="0.2">
      <c r="G6587" s="65"/>
    </row>
    <row r="6588" spans="7:7" x14ac:dyDescent="0.2">
      <c r="G6588" s="65"/>
    </row>
    <row r="6589" spans="7:7" x14ac:dyDescent="0.2">
      <c r="G6589" s="65"/>
    </row>
    <row r="6590" spans="7:7" x14ac:dyDescent="0.2">
      <c r="G6590" s="65"/>
    </row>
    <row r="6591" spans="7:7" x14ac:dyDescent="0.2">
      <c r="G6591" s="65"/>
    </row>
    <row r="6592" spans="7:7" x14ac:dyDescent="0.2">
      <c r="G6592" s="65"/>
    </row>
    <row r="6593" spans="7:7" x14ac:dyDescent="0.2">
      <c r="G6593" s="65"/>
    </row>
    <row r="6594" spans="7:7" x14ac:dyDescent="0.2">
      <c r="G6594" s="65"/>
    </row>
    <row r="6595" spans="7:7" x14ac:dyDescent="0.2">
      <c r="G6595" s="65"/>
    </row>
    <row r="6596" spans="7:7" x14ac:dyDescent="0.2">
      <c r="G6596" s="65"/>
    </row>
    <row r="6597" spans="7:7" x14ac:dyDescent="0.2">
      <c r="G6597" s="65"/>
    </row>
    <row r="6598" spans="7:7" x14ac:dyDescent="0.2">
      <c r="G6598" s="65"/>
    </row>
    <row r="6599" spans="7:7" x14ac:dyDescent="0.2">
      <c r="G6599" s="65"/>
    </row>
    <row r="6600" spans="7:7" x14ac:dyDescent="0.2">
      <c r="G6600" s="65"/>
    </row>
    <row r="6601" spans="7:7" x14ac:dyDescent="0.2">
      <c r="G6601" s="65"/>
    </row>
    <row r="6602" spans="7:7" x14ac:dyDescent="0.2">
      <c r="G6602" s="65"/>
    </row>
    <row r="6603" spans="7:7" x14ac:dyDescent="0.2">
      <c r="G6603" s="65"/>
    </row>
    <row r="6604" spans="7:7" x14ac:dyDescent="0.2">
      <c r="G6604" s="65"/>
    </row>
    <row r="6605" spans="7:7" x14ac:dyDescent="0.2">
      <c r="G6605" s="65"/>
    </row>
    <row r="6606" spans="7:7" x14ac:dyDescent="0.2">
      <c r="G6606" s="65"/>
    </row>
    <row r="6607" spans="7:7" x14ac:dyDescent="0.2">
      <c r="G6607" s="65"/>
    </row>
    <row r="6608" spans="7:7" x14ac:dyDescent="0.2">
      <c r="G6608" s="65"/>
    </row>
    <row r="6609" spans="7:7" x14ac:dyDescent="0.2">
      <c r="G6609" s="65"/>
    </row>
    <row r="6610" spans="7:7" x14ac:dyDescent="0.2">
      <c r="G6610" s="65"/>
    </row>
    <row r="6611" spans="7:7" x14ac:dyDescent="0.2">
      <c r="G6611" s="65"/>
    </row>
    <row r="6612" spans="7:7" x14ac:dyDescent="0.2">
      <c r="G6612" s="65"/>
    </row>
    <row r="6613" spans="7:7" x14ac:dyDescent="0.2">
      <c r="G6613" s="65"/>
    </row>
    <row r="6614" spans="7:7" x14ac:dyDescent="0.2">
      <c r="G6614" s="65"/>
    </row>
    <row r="6615" spans="7:7" x14ac:dyDescent="0.2">
      <c r="G6615" s="65"/>
    </row>
    <row r="6616" spans="7:7" x14ac:dyDescent="0.2">
      <c r="G6616" s="65"/>
    </row>
    <row r="6617" spans="7:7" x14ac:dyDescent="0.2">
      <c r="G6617" s="65"/>
    </row>
    <row r="6618" spans="7:7" x14ac:dyDescent="0.2">
      <c r="G6618" s="65"/>
    </row>
    <row r="6619" spans="7:7" x14ac:dyDescent="0.2">
      <c r="G6619" s="65"/>
    </row>
    <row r="6620" spans="7:7" x14ac:dyDescent="0.2">
      <c r="G6620" s="65"/>
    </row>
    <row r="6621" spans="7:7" x14ac:dyDescent="0.2">
      <c r="G6621" s="65"/>
    </row>
    <row r="6622" spans="7:7" x14ac:dyDescent="0.2">
      <c r="G6622" s="65"/>
    </row>
    <row r="6623" spans="7:7" x14ac:dyDescent="0.2">
      <c r="G6623" s="65"/>
    </row>
    <row r="6624" spans="7:7" x14ac:dyDescent="0.2">
      <c r="G6624" s="65"/>
    </row>
    <row r="6625" spans="7:7" x14ac:dyDescent="0.2">
      <c r="G6625" s="65"/>
    </row>
    <row r="6626" spans="7:7" x14ac:dyDescent="0.2">
      <c r="G6626" s="65"/>
    </row>
    <row r="6627" spans="7:7" x14ac:dyDescent="0.2">
      <c r="G6627" s="65"/>
    </row>
    <row r="6628" spans="7:7" x14ac:dyDescent="0.2">
      <c r="G6628" s="65"/>
    </row>
    <row r="6629" spans="7:7" x14ac:dyDescent="0.2">
      <c r="G6629" s="65"/>
    </row>
    <row r="6630" spans="7:7" x14ac:dyDescent="0.2">
      <c r="G6630" s="65"/>
    </row>
    <row r="6631" spans="7:7" x14ac:dyDescent="0.2">
      <c r="G6631" s="65"/>
    </row>
    <row r="6632" spans="7:7" x14ac:dyDescent="0.2">
      <c r="G6632" s="65"/>
    </row>
    <row r="6633" spans="7:7" x14ac:dyDescent="0.2">
      <c r="G6633" s="65"/>
    </row>
    <row r="6634" spans="7:7" x14ac:dyDescent="0.2">
      <c r="G6634" s="65"/>
    </row>
    <row r="6635" spans="7:7" x14ac:dyDescent="0.2">
      <c r="G6635" s="65"/>
    </row>
    <row r="6636" spans="7:7" x14ac:dyDescent="0.2">
      <c r="G6636" s="65"/>
    </row>
    <row r="6637" spans="7:7" x14ac:dyDescent="0.2">
      <c r="G6637" s="65"/>
    </row>
    <row r="6638" spans="7:7" x14ac:dyDescent="0.2">
      <c r="G6638" s="65"/>
    </row>
    <row r="6639" spans="7:7" x14ac:dyDescent="0.2">
      <c r="G6639" s="65"/>
    </row>
    <row r="6640" spans="7:7" x14ac:dyDescent="0.2">
      <c r="G6640" s="65"/>
    </row>
    <row r="6641" spans="7:7" x14ac:dyDescent="0.2">
      <c r="G6641" s="65"/>
    </row>
    <row r="6642" spans="7:7" x14ac:dyDescent="0.2">
      <c r="G6642" s="65"/>
    </row>
    <row r="6643" spans="7:7" x14ac:dyDescent="0.2">
      <c r="G6643" s="65"/>
    </row>
    <row r="6644" spans="7:7" x14ac:dyDescent="0.2">
      <c r="G6644" s="65"/>
    </row>
    <row r="6645" spans="7:7" x14ac:dyDescent="0.2">
      <c r="G6645" s="65"/>
    </row>
    <row r="6646" spans="7:7" x14ac:dyDescent="0.2">
      <c r="G6646" s="65"/>
    </row>
    <row r="6647" spans="7:7" x14ac:dyDescent="0.2">
      <c r="G6647" s="65"/>
    </row>
    <row r="6648" spans="7:7" x14ac:dyDescent="0.2">
      <c r="G6648" s="65"/>
    </row>
    <row r="6649" spans="7:7" x14ac:dyDescent="0.2">
      <c r="G6649" s="65"/>
    </row>
    <row r="6650" spans="7:7" x14ac:dyDescent="0.2">
      <c r="G6650" s="65"/>
    </row>
    <row r="6651" spans="7:7" x14ac:dyDescent="0.2">
      <c r="G6651" s="65"/>
    </row>
    <row r="6652" spans="7:7" x14ac:dyDescent="0.2">
      <c r="G6652" s="65"/>
    </row>
    <row r="6653" spans="7:7" x14ac:dyDescent="0.2">
      <c r="G6653" s="65"/>
    </row>
    <row r="6654" spans="7:7" x14ac:dyDescent="0.2">
      <c r="G6654" s="65"/>
    </row>
    <row r="6655" spans="7:7" x14ac:dyDescent="0.2">
      <c r="G6655" s="65"/>
    </row>
    <row r="6656" spans="7:7" x14ac:dyDescent="0.2">
      <c r="G6656" s="65"/>
    </row>
    <row r="6657" spans="7:7" x14ac:dyDescent="0.2">
      <c r="G6657" s="65"/>
    </row>
    <row r="6658" spans="7:7" x14ac:dyDescent="0.2">
      <c r="G6658" s="65"/>
    </row>
    <row r="6659" spans="7:7" x14ac:dyDescent="0.2">
      <c r="G6659" s="65"/>
    </row>
    <row r="6660" spans="7:7" x14ac:dyDescent="0.2">
      <c r="G6660" s="65"/>
    </row>
    <row r="6661" spans="7:7" x14ac:dyDescent="0.2">
      <c r="G6661" s="65"/>
    </row>
    <row r="6662" spans="7:7" x14ac:dyDescent="0.2">
      <c r="G6662" s="65"/>
    </row>
    <row r="6663" spans="7:7" x14ac:dyDescent="0.2">
      <c r="G6663" s="65"/>
    </row>
    <row r="6664" spans="7:7" x14ac:dyDescent="0.2">
      <c r="G6664" s="65"/>
    </row>
    <row r="6665" spans="7:7" x14ac:dyDescent="0.2">
      <c r="G6665" s="65"/>
    </row>
    <row r="6666" spans="7:7" x14ac:dyDescent="0.2">
      <c r="G6666" s="65"/>
    </row>
    <row r="6667" spans="7:7" x14ac:dyDescent="0.2">
      <c r="G6667" s="65"/>
    </row>
    <row r="6668" spans="7:7" x14ac:dyDescent="0.2">
      <c r="G6668" s="65"/>
    </row>
    <row r="6669" spans="7:7" x14ac:dyDescent="0.2">
      <c r="G6669" s="65"/>
    </row>
    <row r="6670" spans="7:7" x14ac:dyDescent="0.2">
      <c r="G6670" s="65"/>
    </row>
    <row r="6671" spans="7:7" x14ac:dyDescent="0.2">
      <c r="G6671" s="65"/>
    </row>
    <row r="6672" spans="7:7" x14ac:dyDescent="0.2">
      <c r="G6672" s="65"/>
    </row>
    <row r="6673" spans="7:7" x14ac:dyDescent="0.2">
      <c r="G6673" s="65"/>
    </row>
    <row r="6674" spans="7:7" x14ac:dyDescent="0.2">
      <c r="G6674" s="65"/>
    </row>
    <row r="6675" spans="7:7" x14ac:dyDescent="0.2">
      <c r="G6675" s="65"/>
    </row>
    <row r="6676" spans="7:7" x14ac:dyDescent="0.2">
      <c r="G6676" s="65"/>
    </row>
    <row r="6677" spans="7:7" x14ac:dyDescent="0.2">
      <c r="G6677" s="65"/>
    </row>
    <row r="6678" spans="7:7" x14ac:dyDescent="0.2">
      <c r="G6678" s="65"/>
    </row>
    <row r="6679" spans="7:7" x14ac:dyDescent="0.2">
      <c r="G6679" s="65"/>
    </row>
    <row r="6680" spans="7:7" x14ac:dyDescent="0.2">
      <c r="G6680" s="65"/>
    </row>
    <row r="6681" spans="7:7" x14ac:dyDescent="0.2">
      <c r="G6681" s="65"/>
    </row>
    <row r="6682" spans="7:7" x14ac:dyDescent="0.2">
      <c r="G6682" s="65"/>
    </row>
    <row r="6683" spans="7:7" x14ac:dyDescent="0.2">
      <c r="G6683" s="65"/>
    </row>
    <row r="6684" spans="7:7" x14ac:dyDescent="0.2">
      <c r="G6684" s="65"/>
    </row>
    <row r="6685" spans="7:7" x14ac:dyDescent="0.2">
      <c r="G6685" s="65"/>
    </row>
    <row r="6686" spans="7:7" x14ac:dyDescent="0.2">
      <c r="G6686" s="65"/>
    </row>
    <row r="6687" spans="7:7" x14ac:dyDescent="0.2">
      <c r="G6687" s="65"/>
    </row>
    <row r="6688" spans="7:7" x14ac:dyDescent="0.2">
      <c r="G6688" s="65"/>
    </row>
    <row r="6689" spans="7:7" x14ac:dyDescent="0.2">
      <c r="G6689" s="65"/>
    </row>
    <row r="6690" spans="7:7" x14ac:dyDescent="0.2">
      <c r="G6690" s="65"/>
    </row>
    <row r="6691" spans="7:7" x14ac:dyDescent="0.2">
      <c r="G6691" s="65"/>
    </row>
    <row r="6692" spans="7:7" x14ac:dyDescent="0.2">
      <c r="G6692" s="65"/>
    </row>
    <row r="6693" spans="7:7" x14ac:dyDescent="0.2">
      <c r="G6693" s="65"/>
    </row>
    <row r="6694" spans="7:7" x14ac:dyDescent="0.2">
      <c r="G6694" s="65"/>
    </row>
    <row r="6695" spans="7:7" x14ac:dyDescent="0.2">
      <c r="G6695" s="65"/>
    </row>
    <row r="6696" spans="7:7" x14ac:dyDescent="0.2">
      <c r="G6696" s="65"/>
    </row>
    <row r="6697" spans="7:7" x14ac:dyDescent="0.2">
      <c r="G6697" s="65"/>
    </row>
    <row r="6698" spans="7:7" x14ac:dyDescent="0.2">
      <c r="G6698" s="65"/>
    </row>
    <row r="6699" spans="7:7" x14ac:dyDescent="0.2">
      <c r="G6699" s="65"/>
    </row>
    <row r="6700" spans="7:7" x14ac:dyDescent="0.2">
      <c r="G6700" s="65"/>
    </row>
    <row r="6701" spans="7:7" x14ac:dyDescent="0.2">
      <c r="G6701" s="65"/>
    </row>
    <row r="6702" spans="7:7" x14ac:dyDescent="0.2">
      <c r="G6702" s="65"/>
    </row>
    <row r="6703" spans="7:7" x14ac:dyDescent="0.2">
      <c r="G6703" s="65"/>
    </row>
    <row r="6704" spans="7:7" x14ac:dyDescent="0.2">
      <c r="G6704" s="65"/>
    </row>
    <row r="6705" spans="7:7" x14ac:dyDescent="0.2">
      <c r="G6705" s="65"/>
    </row>
    <row r="6706" spans="7:7" x14ac:dyDescent="0.2">
      <c r="G6706" s="65"/>
    </row>
    <row r="6707" spans="7:7" x14ac:dyDescent="0.2">
      <c r="G6707" s="65"/>
    </row>
    <row r="6708" spans="7:7" x14ac:dyDescent="0.2">
      <c r="G6708" s="65"/>
    </row>
    <row r="6709" spans="7:7" x14ac:dyDescent="0.2">
      <c r="G6709" s="65"/>
    </row>
    <row r="6710" spans="7:7" x14ac:dyDescent="0.2">
      <c r="G6710" s="65"/>
    </row>
    <row r="6711" spans="7:7" x14ac:dyDescent="0.2">
      <c r="G6711" s="65"/>
    </row>
    <row r="6712" spans="7:7" x14ac:dyDescent="0.2">
      <c r="G6712" s="65"/>
    </row>
    <row r="6713" spans="7:7" x14ac:dyDescent="0.2">
      <c r="G6713" s="65"/>
    </row>
    <row r="6714" spans="7:7" x14ac:dyDescent="0.2">
      <c r="G6714" s="65"/>
    </row>
    <row r="6715" spans="7:7" x14ac:dyDescent="0.2">
      <c r="G6715" s="65"/>
    </row>
    <row r="6716" spans="7:7" x14ac:dyDescent="0.2">
      <c r="G6716" s="65"/>
    </row>
    <row r="6717" spans="7:7" x14ac:dyDescent="0.2">
      <c r="G6717" s="65"/>
    </row>
    <row r="6718" spans="7:7" x14ac:dyDescent="0.2">
      <c r="G6718" s="65"/>
    </row>
    <row r="6719" spans="7:7" x14ac:dyDescent="0.2">
      <c r="G6719" s="65"/>
    </row>
    <row r="6720" spans="7:7" x14ac:dyDescent="0.2">
      <c r="G6720" s="65"/>
    </row>
    <row r="6721" spans="7:7" x14ac:dyDescent="0.2">
      <c r="G6721" s="65"/>
    </row>
    <row r="6722" spans="7:7" x14ac:dyDescent="0.2">
      <c r="G6722" s="65"/>
    </row>
    <row r="6723" spans="7:7" x14ac:dyDescent="0.2">
      <c r="G6723" s="65"/>
    </row>
    <row r="6724" spans="7:7" x14ac:dyDescent="0.2">
      <c r="G6724" s="65"/>
    </row>
    <row r="6725" spans="7:7" x14ac:dyDescent="0.2">
      <c r="G6725" s="65"/>
    </row>
    <row r="6726" spans="7:7" x14ac:dyDescent="0.2">
      <c r="G6726" s="65"/>
    </row>
    <row r="6727" spans="7:7" x14ac:dyDescent="0.2">
      <c r="G6727" s="65"/>
    </row>
    <row r="6728" spans="7:7" x14ac:dyDescent="0.2">
      <c r="G6728" s="65"/>
    </row>
    <row r="6729" spans="7:7" x14ac:dyDescent="0.2">
      <c r="G6729" s="65"/>
    </row>
    <row r="6730" spans="7:7" x14ac:dyDescent="0.2">
      <c r="G6730" s="65"/>
    </row>
    <row r="6731" spans="7:7" x14ac:dyDescent="0.2">
      <c r="G6731" s="65"/>
    </row>
    <row r="6732" spans="7:7" x14ac:dyDescent="0.2">
      <c r="G6732" s="65"/>
    </row>
    <row r="6733" spans="7:7" x14ac:dyDescent="0.2">
      <c r="G6733" s="65"/>
    </row>
    <row r="6734" spans="7:7" x14ac:dyDescent="0.2">
      <c r="G6734" s="65"/>
    </row>
    <row r="6735" spans="7:7" x14ac:dyDescent="0.2">
      <c r="G6735" s="65"/>
    </row>
    <row r="6736" spans="7:7" x14ac:dyDescent="0.2">
      <c r="G6736" s="65"/>
    </row>
    <row r="6737" spans="7:7" x14ac:dyDescent="0.2">
      <c r="G6737" s="65"/>
    </row>
    <row r="6738" spans="7:7" x14ac:dyDescent="0.2">
      <c r="G6738" s="65"/>
    </row>
    <row r="6739" spans="7:7" x14ac:dyDescent="0.2">
      <c r="G6739" s="65"/>
    </row>
    <row r="6740" spans="7:7" x14ac:dyDescent="0.2">
      <c r="G6740" s="65"/>
    </row>
    <row r="6741" spans="7:7" x14ac:dyDescent="0.2">
      <c r="G6741" s="65"/>
    </row>
    <row r="6742" spans="7:7" x14ac:dyDescent="0.2">
      <c r="G6742" s="65"/>
    </row>
    <row r="6743" spans="7:7" x14ac:dyDescent="0.2">
      <c r="G6743" s="65"/>
    </row>
    <row r="6744" spans="7:7" x14ac:dyDescent="0.2">
      <c r="G6744" s="65"/>
    </row>
    <row r="6745" spans="7:7" x14ac:dyDescent="0.2">
      <c r="G6745" s="65"/>
    </row>
    <row r="6746" spans="7:7" x14ac:dyDescent="0.2">
      <c r="G6746" s="65"/>
    </row>
    <row r="6747" spans="7:7" x14ac:dyDescent="0.2">
      <c r="G6747" s="65"/>
    </row>
    <row r="6748" spans="7:7" x14ac:dyDescent="0.2">
      <c r="G6748" s="65"/>
    </row>
    <row r="6749" spans="7:7" x14ac:dyDescent="0.2">
      <c r="G6749" s="65"/>
    </row>
    <row r="6750" spans="7:7" x14ac:dyDescent="0.2">
      <c r="G6750" s="65"/>
    </row>
    <row r="6751" spans="7:7" x14ac:dyDescent="0.2">
      <c r="G6751" s="65"/>
    </row>
    <row r="6752" spans="7:7" x14ac:dyDescent="0.2">
      <c r="G6752" s="65"/>
    </row>
    <row r="6753" spans="7:7" x14ac:dyDescent="0.2">
      <c r="G6753" s="65"/>
    </row>
    <row r="6754" spans="7:7" x14ac:dyDescent="0.2">
      <c r="G6754" s="65"/>
    </row>
    <row r="6755" spans="7:7" x14ac:dyDescent="0.2">
      <c r="G6755" s="65"/>
    </row>
    <row r="6756" spans="7:7" x14ac:dyDescent="0.2">
      <c r="G6756" s="65"/>
    </row>
    <row r="6757" spans="7:7" x14ac:dyDescent="0.2">
      <c r="G6757" s="65"/>
    </row>
    <row r="6758" spans="7:7" x14ac:dyDescent="0.2">
      <c r="G6758" s="65"/>
    </row>
    <row r="6759" spans="7:7" x14ac:dyDescent="0.2">
      <c r="G6759" s="65"/>
    </row>
    <row r="6760" spans="7:7" x14ac:dyDescent="0.2">
      <c r="G6760" s="65"/>
    </row>
    <row r="6761" spans="7:7" x14ac:dyDescent="0.2">
      <c r="G6761" s="65"/>
    </row>
    <row r="6762" spans="7:7" x14ac:dyDescent="0.2">
      <c r="G6762" s="65"/>
    </row>
    <row r="6763" spans="7:7" x14ac:dyDescent="0.2">
      <c r="G6763" s="65"/>
    </row>
    <row r="6764" spans="7:7" x14ac:dyDescent="0.2">
      <c r="G6764" s="65"/>
    </row>
    <row r="6765" spans="7:7" x14ac:dyDescent="0.2">
      <c r="G6765" s="65"/>
    </row>
    <row r="6766" spans="7:7" x14ac:dyDescent="0.2">
      <c r="G6766" s="65"/>
    </row>
    <row r="6767" spans="7:7" x14ac:dyDescent="0.2">
      <c r="G6767" s="65"/>
    </row>
    <row r="6768" spans="7:7" x14ac:dyDescent="0.2">
      <c r="G6768" s="65"/>
    </row>
    <row r="6769" spans="7:7" x14ac:dyDescent="0.2">
      <c r="G6769" s="65"/>
    </row>
    <row r="6770" spans="7:7" x14ac:dyDescent="0.2">
      <c r="G6770" s="65"/>
    </row>
    <row r="6771" spans="7:7" x14ac:dyDescent="0.2">
      <c r="G6771" s="65"/>
    </row>
    <row r="6772" spans="7:7" x14ac:dyDescent="0.2">
      <c r="G6772" s="65"/>
    </row>
    <row r="6773" spans="7:7" x14ac:dyDescent="0.2">
      <c r="G6773" s="65"/>
    </row>
    <row r="6774" spans="7:7" x14ac:dyDescent="0.2">
      <c r="G6774" s="65"/>
    </row>
    <row r="6775" spans="7:7" x14ac:dyDescent="0.2">
      <c r="G6775" s="65"/>
    </row>
    <row r="6776" spans="7:7" x14ac:dyDescent="0.2">
      <c r="G6776" s="65"/>
    </row>
    <row r="6777" spans="7:7" x14ac:dyDescent="0.2">
      <c r="G6777" s="65"/>
    </row>
    <row r="6778" spans="7:7" x14ac:dyDescent="0.2">
      <c r="G6778" s="65"/>
    </row>
    <row r="6779" spans="7:7" x14ac:dyDescent="0.2">
      <c r="G6779" s="65"/>
    </row>
    <row r="6780" spans="7:7" x14ac:dyDescent="0.2">
      <c r="G6780" s="65"/>
    </row>
    <row r="6781" spans="7:7" x14ac:dyDescent="0.2">
      <c r="G6781" s="65"/>
    </row>
    <row r="6782" spans="7:7" x14ac:dyDescent="0.2">
      <c r="G6782" s="65"/>
    </row>
    <row r="6783" spans="7:7" x14ac:dyDescent="0.2">
      <c r="G6783" s="65"/>
    </row>
    <row r="6784" spans="7:7" x14ac:dyDescent="0.2">
      <c r="G6784" s="65"/>
    </row>
    <row r="6785" spans="7:7" x14ac:dyDescent="0.2">
      <c r="G6785" s="65"/>
    </row>
    <row r="6786" spans="7:7" x14ac:dyDescent="0.2">
      <c r="G6786" s="65"/>
    </row>
    <row r="6787" spans="7:7" x14ac:dyDescent="0.2">
      <c r="G6787" s="65"/>
    </row>
    <row r="6788" spans="7:7" x14ac:dyDescent="0.2">
      <c r="G6788" s="65"/>
    </row>
    <row r="6789" spans="7:7" x14ac:dyDescent="0.2">
      <c r="G6789" s="65"/>
    </row>
    <row r="6790" spans="7:7" x14ac:dyDescent="0.2">
      <c r="G6790" s="65"/>
    </row>
    <row r="6791" spans="7:7" x14ac:dyDescent="0.2">
      <c r="G6791" s="65"/>
    </row>
    <row r="6792" spans="7:7" x14ac:dyDescent="0.2">
      <c r="G6792" s="65"/>
    </row>
    <row r="6793" spans="7:7" x14ac:dyDescent="0.2">
      <c r="G6793" s="65"/>
    </row>
    <row r="6794" spans="7:7" x14ac:dyDescent="0.2">
      <c r="G6794" s="65"/>
    </row>
    <row r="6795" spans="7:7" x14ac:dyDescent="0.2">
      <c r="G6795" s="65"/>
    </row>
    <row r="6796" spans="7:7" x14ac:dyDescent="0.2">
      <c r="G6796" s="65"/>
    </row>
    <row r="6797" spans="7:7" x14ac:dyDescent="0.2">
      <c r="G6797" s="65"/>
    </row>
    <row r="6798" spans="7:7" x14ac:dyDescent="0.2">
      <c r="G6798" s="65"/>
    </row>
    <row r="6799" spans="7:7" x14ac:dyDescent="0.2">
      <c r="G6799" s="65"/>
    </row>
    <row r="6800" spans="7:7" x14ac:dyDescent="0.2">
      <c r="G6800" s="65"/>
    </row>
    <row r="6801" spans="7:7" x14ac:dyDescent="0.2">
      <c r="G6801" s="65"/>
    </row>
    <row r="6802" spans="7:7" x14ac:dyDescent="0.2">
      <c r="G6802" s="65"/>
    </row>
    <row r="6803" spans="7:7" x14ac:dyDescent="0.2">
      <c r="G6803" s="65"/>
    </row>
    <row r="6804" spans="7:7" x14ac:dyDescent="0.2">
      <c r="G6804" s="65"/>
    </row>
    <row r="6805" spans="7:7" x14ac:dyDescent="0.2">
      <c r="G6805" s="65"/>
    </row>
    <row r="6806" spans="7:7" x14ac:dyDescent="0.2">
      <c r="G6806" s="65"/>
    </row>
    <row r="6807" spans="7:7" x14ac:dyDescent="0.2">
      <c r="G6807" s="65"/>
    </row>
    <row r="6808" spans="7:7" x14ac:dyDescent="0.2">
      <c r="G6808" s="65"/>
    </row>
    <row r="6809" spans="7:7" x14ac:dyDescent="0.2">
      <c r="G6809" s="65"/>
    </row>
    <row r="6810" spans="7:7" x14ac:dyDescent="0.2">
      <c r="G6810" s="65"/>
    </row>
    <row r="6811" spans="7:7" x14ac:dyDescent="0.2">
      <c r="G6811" s="65"/>
    </row>
    <row r="6812" spans="7:7" x14ac:dyDescent="0.2">
      <c r="G6812" s="65"/>
    </row>
    <row r="6813" spans="7:7" x14ac:dyDescent="0.2">
      <c r="G6813" s="65"/>
    </row>
    <row r="6814" spans="7:7" x14ac:dyDescent="0.2">
      <c r="G6814" s="65"/>
    </row>
    <row r="6815" spans="7:7" x14ac:dyDescent="0.2">
      <c r="G6815" s="65"/>
    </row>
    <row r="6816" spans="7:7" x14ac:dyDescent="0.2">
      <c r="G6816" s="65"/>
    </row>
    <row r="6817" spans="7:7" x14ac:dyDescent="0.2">
      <c r="G6817" s="65"/>
    </row>
    <row r="6818" spans="7:7" x14ac:dyDescent="0.2">
      <c r="G6818" s="65"/>
    </row>
    <row r="6819" spans="7:7" x14ac:dyDescent="0.2">
      <c r="G6819" s="65"/>
    </row>
    <row r="6820" spans="7:7" x14ac:dyDescent="0.2">
      <c r="G6820" s="65"/>
    </row>
    <row r="6821" spans="7:7" x14ac:dyDescent="0.2">
      <c r="G6821" s="65"/>
    </row>
    <row r="6822" spans="7:7" x14ac:dyDescent="0.2">
      <c r="G6822" s="65"/>
    </row>
    <row r="6823" spans="7:7" x14ac:dyDescent="0.2">
      <c r="G6823" s="65"/>
    </row>
    <row r="6824" spans="7:7" x14ac:dyDescent="0.2">
      <c r="G6824" s="65"/>
    </row>
    <row r="6825" spans="7:7" x14ac:dyDescent="0.2">
      <c r="G6825" s="65"/>
    </row>
    <row r="6826" spans="7:7" x14ac:dyDescent="0.2">
      <c r="G6826" s="65"/>
    </row>
    <row r="6827" spans="7:7" x14ac:dyDescent="0.2">
      <c r="G6827" s="65"/>
    </row>
    <row r="6828" spans="7:7" x14ac:dyDescent="0.2">
      <c r="G6828" s="65"/>
    </row>
    <row r="6829" spans="7:7" x14ac:dyDescent="0.2">
      <c r="G6829" s="65"/>
    </row>
    <row r="6830" spans="7:7" x14ac:dyDescent="0.2">
      <c r="G6830" s="65"/>
    </row>
    <row r="6831" spans="7:7" x14ac:dyDescent="0.2">
      <c r="G6831" s="65"/>
    </row>
    <row r="6832" spans="7:7" x14ac:dyDescent="0.2">
      <c r="G6832" s="65"/>
    </row>
    <row r="6833" spans="7:7" x14ac:dyDescent="0.2">
      <c r="G6833" s="65"/>
    </row>
    <row r="6834" spans="7:7" x14ac:dyDescent="0.2">
      <c r="G6834" s="65"/>
    </row>
    <row r="6835" spans="7:7" x14ac:dyDescent="0.2">
      <c r="G6835" s="65"/>
    </row>
    <row r="6836" spans="7:7" x14ac:dyDescent="0.2">
      <c r="G6836" s="65"/>
    </row>
    <row r="6837" spans="7:7" x14ac:dyDescent="0.2">
      <c r="G6837" s="65"/>
    </row>
    <row r="6838" spans="7:7" x14ac:dyDescent="0.2">
      <c r="G6838" s="65"/>
    </row>
    <row r="6839" spans="7:7" x14ac:dyDescent="0.2">
      <c r="G6839" s="65"/>
    </row>
    <row r="6840" spans="7:7" x14ac:dyDescent="0.2">
      <c r="G6840" s="65"/>
    </row>
    <row r="6841" spans="7:7" x14ac:dyDescent="0.2">
      <c r="G6841" s="65"/>
    </row>
    <row r="6842" spans="7:7" x14ac:dyDescent="0.2">
      <c r="G6842" s="65"/>
    </row>
    <row r="6843" spans="7:7" x14ac:dyDescent="0.2">
      <c r="G6843" s="65"/>
    </row>
    <row r="6844" spans="7:7" x14ac:dyDescent="0.2">
      <c r="G6844" s="65"/>
    </row>
    <row r="6845" spans="7:7" x14ac:dyDescent="0.2">
      <c r="G6845" s="65"/>
    </row>
    <row r="6846" spans="7:7" x14ac:dyDescent="0.2">
      <c r="G6846" s="65"/>
    </row>
    <row r="6847" spans="7:7" x14ac:dyDescent="0.2">
      <c r="G6847" s="65"/>
    </row>
    <row r="6848" spans="7:7" x14ac:dyDescent="0.2">
      <c r="G6848" s="65"/>
    </row>
    <row r="6849" spans="7:7" x14ac:dyDescent="0.2">
      <c r="G6849" s="65"/>
    </row>
    <row r="6850" spans="7:7" x14ac:dyDescent="0.2">
      <c r="G6850" s="65"/>
    </row>
    <row r="6851" spans="7:7" x14ac:dyDescent="0.2">
      <c r="G6851" s="65"/>
    </row>
    <row r="6852" spans="7:7" x14ac:dyDescent="0.2">
      <c r="G6852" s="65"/>
    </row>
    <row r="6853" spans="7:7" x14ac:dyDescent="0.2">
      <c r="G6853" s="65"/>
    </row>
    <row r="6854" spans="7:7" x14ac:dyDescent="0.2">
      <c r="G6854" s="65"/>
    </row>
    <row r="6855" spans="7:7" x14ac:dyDescent="0.2">
      <c r="G6855" s="65"/>
    </row>
    <row r="6856" spans="7:7" x14ac:dyDescent="0.2">
      <c r="G6856" s="65"/>
    </row>
    <row r="6857" spans="7:7" x14ac:dyDescent="0.2">
      <c r="G6857" s="65"/>
    </row>
    <row r="6858" spans="7:7" x14ac:dyDescent="0.2">
      <c r="G6858" s="65"/>
    </row>
    <row r="6859" spans="7:7" x14ac:dyDescent="0.2">
      <c r="G6859" s="65"/>
    </row>
    <row r="6860" spans="7:7" x14ac:dyDescent="0.2">
      <c r="G6860" s="65"/>
    </row>
    <row r="6861" spans="7:7" x14ac:dyDescent="0.2">
      <c r="G6861" s="65"/>
    </row>
    <row r="6862" spans="7:7" x14ac:dyDescent="0.2">
      <c r="G6862" s="65"/>
    </row>
    <row r="6863" spans="7:7" x14ac:dyDescent="0.2">
      <c r="G6863" s="65"/>
    </row>
    <row r="6864" spans="7:7" x14ac:dyDescent="0.2">
      <c r="G6864" s="65"/>
    </row>
    <row r="6865" spans="7:7" x14ac:dyDescent="0.2">
      <c r="G6865" s="65"/>
    </row>
    <row r="6866" spans="7:7" x14ac:dyDescent="0.2">
      <c r="G6866" s="65"/>
    </row>
    <row r="6867" spans="7:7" x14ac:dyDescent="0.2">
      <c r="G6867" s="65"/>
    </row>
    <row r="6868" spans="7:7" x14ac:dyDescent="0.2">
      <c r="G6868" s="65"/>
    </row>
    <row r="6869" spans="7:7" x14ac:dyDescent="0.2">
      <c r="G6869" s="65"/>
    </row>
    <row r="6870" spans="7:7" x14ac:dyDescent="0.2">
      <c r="G6870" s="65"/>
    </row>
    <row r="6871" spans="7:7" x14ac:dyDescent="0.2">
      <c r="G6871" s="65"/>
    </row>
    <row r="6872" spans="7:7" x14ac:dyDescent="0.2">
      <c r="G6872" s="65"/>
    </row>
    <row r="6873" spans="7:7" x14ac:dyDescent="0.2">
      <c r="G6873" s="65"/>
    </row>
    <row r="6874" spans="7:7" x14ac:dyDescent="0.2">
      <c r="G6874" s="65"/>
    </row>
    <row r="6875" spans="7:7" x14ac:dyDescent="0.2">
      <c r="G6875" s="65"/>
    </row>
    <row r="6876" spans="7:7" x14ac:dyDescent="0.2">
      <c r="G6876" s="65"/>
    </row>
    <row r="6877" spans="7:7" x14ac:dyDescent="0.2">
      <c r="G6877" s="65"/>
    </row>
    <row r="6878" spans="7:7" x14ac:dyDescent="0.2">
      <c r="G6878" s="65"/>
    </row>
    <row r="6879" spans="7:7" x14ac:dyDescent="0.2">
      <c r="G6879" s="65"/>
    </row>
    <row r="6880" spans="7:7" x14ac:dyDescent="0.2">
      <c r="G6880" s="65"/>
    </row>
    <row r="6881" spans="7:7" x14ac:dyDescent="0.2">
      <c r="G6881" s="65"/>
    </row>
    <row r="6882" spans="7:7" x14ac:dyDescent="0.2">
      <c r="G6882" s="65"/>
    </row>
    <row r="6883" spans="7:7" x14ac:dyDescent="0.2">
      <c r="G6883" s="65"/>
    </row>
    <row r="6884" spans="7:7" x14ac:dyDescent="0.2">
      <c r="G6884" s="65"/>
    </row>
    <row r="6885" spans="7:7" x14ac:dyDescent="0.2">
      <c r="G6885" s="65"/>
    </row>
    <row r="6886" spans="7:7" x14ac:dyDescent="0.2">
      <c r="G6886" s="65"/>
    </row>
    <row r="6887" spans="7:7" x14ac:dyDescent="0.2">
      <c r="G6887" s="65"/>
    </row>
    <row r="6888" spans="7:7" x14ac:dyDescent="0.2">
      <c r="G6888" s="65"/>
    </row>
    <row r="6889" spans="7:7" x14ac:dyDescent="0.2">
      <c r="G6889" s="65"/>
    </row>
    <row r="6890" spans="7:7" x14ac:dyDescent="0.2">
      <c r="G6890" s="65"/>
    </row>
    <row r="6891" spans="7:7" x14ac:dyDescent="0.2">
      <c r="G6891" s="65"/>
    </row>
    <row r="6892" spans="7:7" x14ac:dyDescent="0.2">
      <c r="G6892" s="65"/>
    </row>
    <row r="6893" spans="7:7" x14ac:dyDescent="0.2">
      <c r="G6893" s="65"/>
    </row>
    <row r="6894" spans="7:7" x14ac:dyDescent="0.2">
      <c r="G6894" s="65"/>
    </row>
    <row r="6895" spans="7:7" x14ac:dyDescent="0.2">
      <c r="G6895" s="65"/>
    </row>
    <row r="6896" spans="7:7" x14ac:dyDescent="0.2">
      <c r="G6896" s="65"/>
    </row>
    <row r="6897" spans="7:7" x14ac:dyDescent="0.2">
      <c r="G6897" s="65"/>
    </row>
    <row r="6898" spans="7:7" x14ac:dyDescent="0.2">
      <c r="G6898" s="65"/>
    </row>
    <row r="6899" spans="7:7" x14ac:dyDescent="0.2">
      <c r="G6899" s="65"/>
    </row>
    <row r="6900" spans="7:7" x14ac:dyDescent="0.2">
      <c r="G6900" s="65"/>
    </row>
    <row r="6901" spans="7:7" x14ac:dyDescent="0.2">
      <c r="G6901" s="65"/>
    </row>
    <row r="6902" spans="7:7" x14ac:dyDescent="0.2">
      <c r="G6902" s="65"/>
    </row>
    <row r="6903" spans="7:7" x14ac:dyDescent="0.2">
      <c r="G6903" s="65"/>
    </row>
    <row r="6904" spans="7:7" x14ac:dyDescent="0.2">
      <c r="G6904" s="65"/>
    </row>
    <row r="6905" spans="7:7" x14ac:dyDescent="0.2">
      <c r="G6905" s="65"/>
    </row>
    <row r="6906" spans="7:7" x14ac:dyDescent="0.2">
      <c r="G6906" s="65"/>
    </row>
    <row r="6907" spans="7:7" x14ac:dyDescent="0.2">
      <c r="G6907" s="65"/>
    </row>
    <row r="6908" spans="7:7" x14ac:dyDescent="0.2">
      <c r="G6908" s="65"/>
    </row>
    <row r="6909" spans="7:7" x14ac:dyDescent="0.2">
      <c r="G6909" s="65"/>
    </row>
    <row r="6910" spans="7:7" x14ac:dyDescent="0.2">
      <c r="G6910" s="65"/>
    </row>
    <row r="6911" spans="7:7" x14ac:dyDescent="0.2">
      <c r="G6911" s="65"/>
    </row>
    <row r="6912" spans="7:7" x14ac:dyDescent="0.2">
      <c r="G6912" s="65"/>
    </row>
    <row r="6913" spans="7:7" x14ac:dyDescent="0.2">
      <c r="G6913" s="65"/>
    </row>
    <row r="6914" spans="7:7" x14ac:dyDescent="0.2">
      <c r="G6914" s="65"/>
    </row>
    <row r="6915" spans="7:7" x14ac:dyDescent="0.2">
      <c r="G6915" s="65"/>
    </row>
    <row r="6916" spans="7:7" x14ac:dyDescent="0.2">
      <c r="G6916" s="65"/>
    </row>
    <row r="6917" spans="7:7" x14ac:dyDescent="0.2">
      <c r="G6917" s="65"/>
    </row>
    <row r="6918" spans="7:7" x14ac:dyDescent="0.2">
      <c r="G6918" s="65"/>
    </row>
    <row r="6919" spans="7:7" x14ac:dyDescent="0.2">
      <c r="G6919" s="65"/>
    </row>
    <row r="6920" spans="7:7" x14ac:dyDescent="0.2">
      <c r="G6920" s="65"/>
    </row>
    <row r="6921" spans="7:7" x14ac:dyDescent="0.2">
      <c r="G6921" s="65"/>
    </row>
    <row r="6922" spans="7:7" x14ac:dyDescent="0.2">
      <c r="G6922" s="65"/>
    </row>
    <row r="6923" spans="7:7" x14ac:dyDescent="0.2">
      <c r="G6923" s="65"/>
    </row>
    <row r="6924" spans="7:7" x14ac:dyDescent="0.2">
      <c r="G6924" s="65"/>
    </row>
    <row r="6925" spans="7:7" x14ac:dyDescent="0.2">
      <c r="G6925" s="65"/>
    </row>
    <row r="6926" spans="7:7" x14ac:dyDescent="0.2">
      <c r="G6926" s="65"/>
    </row>
    <row r="6927" spans="7:7" x14ac:dyDescent="0.2">
      <c r="G6927" s="65"/>
    </row>
    <row r="6928" spans="7:7" x14ac:dyDescent="0.2">
      <c r="G6928" s="65"/>
    </row>
    <row r="6929" spans="7:7" x14ac:dyDescent="0.2">
      <c r="G6929" s="65"/>
    </row>
    <row r="6930" spans="7:7" x14ac:dyDescent="0.2">
      <c r="G6930" s="65"/>
    </row>
    <row r="6931" spans="7:7" x14ac:dyDescent="0.2">
      <c r="G6931" s="65"/>
    </row>
    <row r="6932" spans="7:7" x14ac:dyDescent="0.2">
      <c r="G6932" s="65"/>
    </row>
    <row r="6933" spans="7:7" x14ac:dyDescent="0.2">
      <c r="G6933" s="65"/>
    </row>
    <row r="6934" spans="7:7" x14ac:dyDescent="0.2">
      <c r="G6934" s="65"/>
    </row>
    <row r="6935" spans="7:7" x14ac:dyDescent="0.2">
      <c r="G6935" s="65"/>
    </row>
    <row r="6936" spans="7:7" x14ac:dyDescent="0.2">
      <c r="G6936" s="65"/>
    </row>
    <row r="6937" spans="7:7" x14ac:dyDescent="0.2">
      <c r="G6937" s="65"/>
    </row>
    <row r="6938" spans="7:7" x14ac:dyDescent="0.2">
      <c r="G6938" s="65"/>
    </row>
    <row r="6939" spans="7:7" x14ac:dyDescent="0.2">
      <c r="G6939" s="65"/>
    </row>
    <row r="6940" spans="7:7" x14ac:dyDescent="0.2">
      <c r="G6940" s="65"/>
    </row>
    <row r="6941" spans="7:7" x14ac:dyDescent="0.2">
      <c r="G6941" s="65"/>
    </row>
    <row r="6942" spans="7:7" x14ac:dyDescent="0.2">
      <c r="G6942" s="65"/>
    </row>
    <row r="6943" spans="7:7" x14ac:dyDescent="0.2">
      <c r="G6943" s="65"/>
    </row>
    <row r="6944" spans="7:7" x14ac:dyDescent="0.2">
      <c r="G6944" s="65"/>
    </row>
    <row r="6945" spans="7:7" x14ac:dyDescent="0.2">
      <c r="G6945" s="65"/>
    </row>
    <row r="6946" spans="7:7" x14ac:dyDescent="0.2">
      <c r="G6946" s="65"/>
    </row>
    <row r="6947" spans="7:7" x14ac:dyDescent="0.2">
      <c r="G6947" s="65"/>
    </row>
    <row r="6948" spans="7:7" x14ac:dyDescent="0.2">
      <c r="G6948" s="65"/>
    </row>
    <row r="6949" spans="7:7" x14ac:dyDescent="0.2">
      <c r="G6949" s="65"/>
    </row>
    <row r="6950" spans="7:7" x14ac:dyDescent="0.2">
      <c r="G6950" s="65"/>
    </row>
    <row r="6951" spans="7:7" x14ac:dyDescent="0.2">
      <c r="G6951" s="65"/>
    </row>
    <row r="6952" spans="7:7" x14ac:dyDescent="0.2">
      <c r="G6952" s="65"/>
    </row>
    <row r="6953" spans="7:7" x14ac:dyDescent="0.2">
      <c r="G6953" s="65"/>
    </row>
    <row r="6954" spans="7:7" x14ac:dyDescent="0.2">
      <c r="G6954" s="65"/>
    </row>
    <row r="6955" spans="7:7" x14ac:dyDescent="0.2">
      <c r="G6955" s="65"/>
    </row>
    <row r="6956" spans="7:7" x14ac:dyDescent="0.2">
      <c r="G6956" s="65"/>
    </row>
    <row r="6957" spans="7:7" x14ac:dyDescent="0.2">
      <c r="G6957" s="65"/>
    </row>
    <row r="6958" spans="7:7" x14ac:dyDescent="0.2">
      <c r="G6958" s="65"/>
    </row>
    <row r="6959" spans="7:7" x14ac:dyDescent="0.2">
      <c r="G6959" s="65"/>
    </row>
    <row r="6960" spans="7:7" x14ac:dyDescent="0.2">
      <c r="G6960" s="65"/>
    </row>
    <row r="6961" spans="7:7" x14ac:dyDescent="0.2">
      <c r="G6961" s="65"/>
    </row>
    <row r="6962" spans="7:7" x14ac:dyDescent="0.2">
      <c r="G6962" s="65"/>
    </row>
    <row r="6963" spans="7:7" x14ac:dyDescent="0.2">
      <c r="G6963" s="65"/>
    </row>
    <row r="6964" spans="7:7" x14ac:dyDescent="0.2">
      <c r="G6964" s="65"/>
    </row>
    <row r="6965" spans="7:7" x14ac:dyDescent="0.2">
      <c r="G6965" s="65"/>
    </row>
    <row r="6966" spans="7:7" x14ac:dyDescent="0.2">
      <c r="G6966" s="65"/>
    </row>
    <row r="6967" spans="7:7" x14ac:dyDescent="0.2">
      <c r="G6967" s="65"/>
    </row>
    <row r="6968" spans="7:7" x14ac:dyDescent="0.2">
      <c r="G6968" s="65"/>
    </row>
    <row r="6969" spans="7:7" x14ac:dyDescent="0.2">
      <c r="G6969" s="65"/>
    </row>
    <row r="6970" spans="7:7" x14ac:dyDescent="0.2">
      <c r="G6970" s="65"/>
    </row>
    <row r="6971" spans="7:7" x14ac:dyDescent="0.2">
      <c r="G6971" s="65"/>
    </row>
    <row r="6972" spans="7:7" x14ac:dyDescent="0.2">
      <c r="G6972" s="65"/>
    </row>
    <row r="6973" spans="7:7" x14ac:dyDescent="0.2">
      <c r="G6973" s="65"/>
    </row>
    <row r="6974" spans="7:7" x14ac:dyDescent="0.2">
      <c r="G6974" s="65"/>
    </row>
    <row r="6975" spans="7:7" x14ac:dyDescent="0.2">
      <c r="G6975" s="65"/>
    </row>
    <row r="6976" spans="7:7" x14ac:dyDescent="0.2">
      <c r="G6976" s="65"/>
    </row>
    <row r="6977" spans="7:7" x14ac:dyDescent="0.2">
      <c r="G6977" s="65"/>
    </row>
    <row r="6978" spans="7:7" x14ac:dyDescent="0.2">
      <c r="G6978" s="65"/>
    </row>
    <row r="6979" spans="7:7" x14ac:dyDescent="0.2">
      <c r="G6979" s="65"/>
    </row>
    <row r="6980" spans="7:7" x14ac:dyDescent="0.2">
      <c r="G6980" s="65"/>
    </row>
    <row r="6981" spans="7:7" x14ac:dyDescent="0.2">
      <c r="G6981" s="65"/>
    </row>
    <row r="6982" spans="7:7" x14ac:dyDescent="0.2">
      <c r="G6982" s="65"/>
    </row>
    <row r="6983" spans="7:7" x14ac:dyDescent="0.2">
      <c r="G6983" s="65"/>
    </row>
    <row r="6984" spans="7:7" x14ac:dyDescent="0.2">
      <c r="G6984" s="65"/>
    </row>
    <row r="6985" spans="7:7" x14ac:dyDescent="0.2">
      <c r="G6985" s="65"/>
    </row>
    <row r="6986" spans="7:7" x14ac:dyDescent="0.2">
      <c r="G6986" s="65"/>
    </row>
    <row r="6987" spans="7:7" x14ac:dyDescent="0.2">
      <c r="G6987" s="65"/>
    </row>
    <row r="6988" spans="7:7" x14ac:dyDescent="0.2">
      <c r="G6988" s="65"/>
    </row>
    <row r="6989" spans="7:7" x14ac:dyDescent="0.2">
      <c r="G6989" s="65"/>
    </row>
    <row r="6990" spans="7:7" x14ac:dyDescent="0.2">
      <c r="G6990" s="65"/>
    </row>
    <row r="6991" spans="7:7" x14ac:dyDescent="0.2">
      <c r="G6991" s="65"/>
    </row>
    <row r="6992" spans="7:7" x14ac:dyDescent="0.2">
      <c r="G6992" s="65"/>
    </row>
    <row r="6993" spans="7:7" x14ac:dyDescent="0.2">
      <c r="G6993" s="65"/>
    </row>
    <row r="6994" spans="7:7" x14ac:dyDescent="0.2">
      <c r="G6994" s="65"/>
    </row>
    <row r="6995" spans="7:7" x14ac:dyDescent="0.2">
      <c r="G6995" s="65"/>
    </row>
    <row r="6996" spans="7:7" x14ac:dyDescent="0.2">
      <c r="G6996" s="65"/>
    </row>
    <row r="6997" spans="7:7" x14ac:dyDescent="0.2">
      <c r="G6997" s="65"/>
    </row>
    <row r="6998" spans="7:7" x14ac:dyDescent="0.2">
      <c r="G6998" s="65"/>
    </row>
    <row r="6999" spans="7:7" x14ac:dyDescent="0.2">
      <c r="G6999" s="65"/>
    </row>
    <row r="7000" spans="7:7" x14ac:dyDescent="0.2">
      <c r="G7000" s="65"/>
    </row>
    <row r="7001" spans="7:7" x14ac:dyDescent="0.2">
      <c r="G7001" s="65"/>
    </row>
    <row r="7002" spans="7:7" x14ac:dyDescent="0.2">
      <c r="G7002" s="65"/>
    </row>
    <row r="7003" spans="7:7" x14ac:dyDescent="0.2">
      <c r="G7003" s="65"/>
    </row>
    <row r="7004" spans="7:7" x14ac:dyDescent="0.2">
      <c r="G7004" s="65"/>
    </row>
    <row r="7005" spans="7:7" x14ac:dyDescent="0.2">
      <c r="G7005" s="65"/>
    </row>
    <row r="7006" spans="7:7" x14ac:dyDescent="0.2">
      <c r="G7006" s="65"/>
    </row>
    <row r="7007" spans="7:7" x14ac:dyDescent="0.2">
      <c r="G7007" s="65"/>
    </row>
    <row r="7008" spans="7:7" x14ac:dyDescent="0.2">
      <c r="G7008" s="65"/>
    </row>
    <row r="7009" spans="7:7" x14ac:dyDescent="0.2">
      <c r="G7009" s="65"/>
    </row>
    <row r="7010" spans="7:7" x14ac:dyDescent="0.2">
      <c r="G7010" s="65"/>
    </row>
    <row r="7011" spans="7:7" x14ac:dyDescent="0.2">
      <c r="G7011" s="65"/>
    </row>
    <row r="7012" spans="7:7" x14ac:dyDescent="0.2">
      <c r="G7012" s="65"/>
    </row>
    <row r="7013" spans="7:7" x14ac:dyDescent="0.2">
      <c r="G7013" s="65"/>
    </row>
    <row r="7014" spans="7:7" x14ac:dyDescent="0.2">
      <c r="G7014" s="65"/>
    </row>
    <row r="7015" spans="7:7" x14ac:dyDescent="0.2">
      <c r="G7015" s="65"/>
    </row>
    <row r="7016" spans="7:7" x14ac:dyDescent="0.2">
      <c r="G7016" s="65"/>
    </row>
    <row r="7017" spans="7:7" x14ac:dyDescent="0.2">
      <c r="G7017" s="65"/>
    </row>
    <row r="7018" spans="7:7" x14ac:dyDescent="0.2">
      <c r="G7018" s="65"/>
    </row>
    <row r="7019" spans="7:7" x14ac:dyDescent="0.2">
      <c r="G7019" s="65"/>
    </row>
    <row r="7020" spans="7:7" x14ac:dyDescent="0.2">
      <c r="G7020" s="65"/>
    </row>
    <row r="7021" spans="7:7" x14ac:dyDescent="0.2">
      <c r="G7021" s="65"/>
    </row>
    <row r="7022" spans="7:7" x14ac:dyDescent="0.2">
      <c r="G7022" s="65"/>
    </row>
    <row r="7023" spans="7:7" x14ac:dyDescent="0.2">
      <c r="G7023" s="65"/>
    </row>
    <row r="7024" spans="7:7" x14ac:dyDescent="0.2">
      <c r="G7024" s="65"/>
    </row>
    <row r="7025" spans="7:7" x14ac:dyDescent="0.2">
      <c r="G7025" s="65"/>
    </row>
    <row r="7026" spans="7:7" x14ac:dyDescent="0.2">
      <c r="G7026" s="65"/>
    </row>
    <row r="7027" spans="7:7" x14ac:dyDescent="0.2">
      <c r="G7027" s="65"/>
    </row>
    <row r="7028" spans="7:7" x14ac:dyDescent="0.2">
      <c r="G7028" s="65"/>
    </row>
    <row r="7029" spans="7:7" x14ac:dyDescent="0.2">
      <c r="G7029" s="65"/>
    </row>
    <row r="7030" spans="7:7" x14ac:dyDescent="0.2">
      <c r="G7030" s="65"/>
    </row>
    <row r="7031" spans="7:7" x14ac:dyDescent="0.2">
      <c r="G7031" s="65"/>
    </row>
    <row r="7032" spans="7:7" x14ac:dyDescent="0.2">
      <c r="G7032" s="65"/>
    </row>
    <row r="7033" spans="7:7" x14ac:dyDescent="0.2">
      <c r="G7033" s="65"/>
    </row>
    <row r="7034" spans="7:7" x14ac:dyDescent="0.2">
      <c r="G7034" s="65"/>
    </row>
    <row r="7035" spans="7:7" x14ac:dyDescent="0.2">
      <c r="G7035" s="65"/>
    </row>
    <row r="7036" spans="7:7" x14ac:dyDescent="0.2">
      <c r="G7036" s="65"/>
    </row>
    <row r="7037" spans="7:7" x14ac:dyDescent="0.2">
      <c r="G7037" s="65"/>
    </row>
    <row r="7038" spans="7:7" x14ac:dyDescent="0.2">
      <c r="G7038" s="65"/>
    </row>
    <row r="7039" spans="7:7" x14ac:dyDescent="0.2">
      <c r="G7039" s="65"/>
    </row>
    <row r="7040" spans="7:7" x14ac:dyDescent="0.2">
      <c r="G7040" s="65"/>
    </row>
    <row r="7041" spans="7:7" x14ac:dyDescent="0.2">
      <c r="G7041" s="65"/>
    </row>
    <row r="7042" spans="7:7" x14ac:dyDescent="0.2">
      <c r="G7042" s="65"/>
    </row>
    <row r="7043" spans="7:7" x14ac:dyDescent="0.2">
      <c r="G7043" s="65"/>
    </row>
    <row r="7044" spans="7:7" x14ac:dyDescent="0.2">
      <c r="G7044" s="65"/>
    </row>
    <row r="7045" spans="7:7" x14ac:dyDescent="0.2">
      <c r="G7045" s="65"/>
    </row>
    <row r="7046" spans="7:7" x14ac:dyDescent="0.2">
      <c r="G7046" s="65"/>
    </row>
    <row r="7047" spans="7:7" x14ac:dyDescent="0.2">
      <c r="G7047" s="65"/>
    </row>
    <row r="7048" spans="7:7" x14ac:dyDescent="0.2">
      <c r="G7048" s="65"/>
    </row>
    <row r="7049" spans="7:7" x14ac:dyDescent="0.2">
      <c r="G7049" s="65"/>
    </row>
    <row r="7050" spans="7:7" x14ac:dyDescent="0.2">
      <c r="G7050" s="65"/>
    </row>
    <row r="7051" spans="7:7" x14ac:dyDescent="0.2">
      <c r="G7051" s="65"/>
    </row>
    <row r="7052" spans="7:7" x14ac:dyDescent="0.2">
      <c r="G7052" s="65"/>
    </row>
    <row r="7053" spans="7:7" x14ac:dyDescent="0.2">
      <c r="G7053" s="65"/>
    </row>
    <row r="7054" spans="7:7" x14ac:dyDescent="0.2">
      <c r="G7054" s="65"/>
    </row>
    <row r="7055" spans="7:7" x14ac:dyDescent="0.2">
      <c r="G7055" s="65"/>
    </row>
    <row r="7056" spans="7:7" x14ac:dyDescent="0.2">
      <c r="G7056" s="65"/>
    </row>
    <row r="7057" spans="7:7" x14ac:dyDescent="0.2">
      <c r="G7057" s="65"/>
    </row>
    <row r="7058" spans="7:7" x14ac:dyDescent="0.2">
      <c r="G7058" s="65"/>
    </row>
    <row r="7059" spans="7:7" x14ac:dyDescent="0.2">
      <c r="G7059" s="65"/>
    </row>
    <row r="7060" spans="7:7" x14ac:dyDescent="0.2">
      <c r="G7060" s="65"/>
    </row>
    <row r="7061" spans="7:7" x14ac:dyDescent="0.2">
      <c r="G7061" s="65"/>
    </row>
    <row r="7062" spans="7:7" x14ac:dyDescent="0.2">
      <c r="G7062" s="65"/>
    </row>
    <row r="7063" spans="7:7" x14ac:dyDescent="0.2">
      <c r="G7063" s="65"/>
    </row>
    <row r="7064" spans="7:7" x14ac:dyDescent="0.2">
      <c r="G7064" s="65"/>
    </row>
    <row r="7065" spans="7:7" x14ac:dyDescent="0.2">
      <c r="G7065" s="65"/>
    </row>
    <row r="7066" spans="7:7" x14ac:dyDescent="0.2">
      <c r="G7066" s="65"/>
    </row>
    <row r="7067" spans="7:7" x14ac:dyDescent="0.2">
      <c r="G7067" s="65"/>
    </row>
    <row r="7068" spans="7:7" x14ac:dyDescent="0.2">
      <c r="G7068" s="65"/>
    </row>
    <row r="7069" spans="7:7" x14ac:dyDescent="0.2">
      <c r="G7069" s="65"/>
    </row>
    <row r="7070" spans="7:7" x14ac:dyDescent="0.2">
      <c r="G7070" s="65"/>
    </row>
    <row r="7071" spans="7:7" x14ac:dyDescent="0.2">
      <c r="G7071" s="65"/>
    </row>
    <row r="7072" spans="7:7" x14ac:dyDescent="0.2">
      <c r="G7072" s="65"/>
    </row>
    <row r="7073" spans="7:7" x14ac:dyDescent="0.2">
      <c r="G7073" s="65"/>
    </row>
    <row r="7074" spans="7:7" x14ac:dyDescent="0.2">
      <c r="G7074" s="65"/>
    </row>
    <row r="7075" spans="7:7" x14ac:dyDescent="0.2">
      <c r="G7075" s="65"/>
    </row>
    <row r="7076" spans="7:7" x14ac:dyDescent="0.2">
      <c r="G7076" s="65"/>
    </row>
    <row r="7077" spans="7:7" x14ac:dyDescent="0.2">
      <c r="G7077" s="65"/>
    </row>
    <row r="7078" spans="7:7" x14ac:dyDescent="0.2">
      <c r="G7078" s="65"/>
    </row>
    <row r="7079" spans="7:7" x14ac:dyDescent="0.2">
      <c r="G7079" s="65"/>
    </row>
    <row r="7080" spans="7:7" x14ac:dyDescent="0.2">
      <c r="G7080" s="65"/>
    </row>
    <row r="7081" spans="7:7" x14ac:dyDescent="0.2">
      <c r="G7081" s="65"/>
    </row>
    <row r="7082" spans="7:7" x14ac:dyDescent="0.2">
      <c r="G7082" s="65"/>
    </row>
    <row r="7083" spans="7:7" x14ac:dyDescent="0.2">
      <c r="G7083" s="65"/>
    </row>
    <row r="7084" spans="7:7" x14ac:dyDescent="0.2">
      <c r="G7084" s="65"/>
    </row>
    <row r="7085" spans="7:7" x14ac:dyDescent="0.2">
      <c r="G7085" s="65"/>
    </row>
    <row r="7086" spans="7:7" x14ac:dyDescent="0.2">
      <c r="G7086" s="65"/>
    </row>
    <row r="7087" spans="7:7" x14ac:dyDescent="0.2">
      <c r="G7087" s="65"/>
    </row>
    <row r="7088" spans="7:7" x14ac:dyDescent="0.2">
      <c r="G7088" s="65"/>
    </row>
    <row r="7089" spans="7:7" x14ac:dyDescent="0.2">
      <c r="G7089" s="65"/>
    </row>
    <row r="7090" spans="7:7" x14ac:dyDescent="0.2">
      <c r="G7090" s="65"/>
    </row>
    <row r="7091" spans="7:7" x14ac:dyDescent="0.2">
      <c r="G7091" s="65"/>
    </row>
    <row r="7092" spans="7:7" x14ac:dyDescent="0.2">
      <c r="G7092" s="65"/>
    </row>
    <row r="7093" spans="7:7" x14ac:dyDescent="0.2">
      <c r="G7093" s="65"/>
    </row>
    <row r="7094" spans="7:7" x14ac:dyDescent="0.2">
      <c r="G7094" s="65"/>
    </row>
    <row r="7095" spans="7:7" x14ac:dyDescent="0.2">
      <c r="G7095" s="65"/>
    </row>
    <row r="7096" spans="7:7" x14ac:dyDescent="0.2">
      <c r="G7096" s="65"/>
    </row>
    <row r="7097" spans="7:7" x14ac:dyDescent="0.2">
      <c r="G7097" s="65"/>
    </row>
    <row r="7098" spans="7:7" x14ac:dyDescent="0.2">
      <c r="G7098" s="65"/>
    </row>
    <row r="7099" spans="7:7" x14ac:dyDescent="0.2">
      <c r="G7099" s="65"/>
    </row>
    <row r="7100" spans="7:7" x14ac:dyDescent="0.2">
      <c r="G7100" s="65"/>
    </row>
    <row r="7101" spans="7:7" x14ac:dyDescent="0.2">
      <c r="G7101" s="65"/>
    </row>
    <row r="7102" spans="7:7" x14ac:dyDescent="0.2">
      <c r="G7102" s="65"/>
    </row>
    <row r="7103" spans="7:7" x14ac:dyDescent="0.2">
      <c r="G7103" s="65"/>
    </row>
    <row r="7104" spans="7:7" x14ac:dyDescent="0.2">
      <c r="G7104" s="65"/>
    </row>
    <row r="7105" spans="7:7" x14ac:dyDescent="0.2">
      <c r="G7105" s="65"/>
    </row>
    <row r="7106" spans="7:7" x14ac:dyDescent="0.2">
      <c r="G7106" s="65"/>
    </row>
    <row r="7107" spans="7:7" x14ac:dyDescent="0.2">
      <c r="G7107" s="65"/>
    </row>
    <row r="7108" spans="7:7" x14ac:dyDescent="0.2">
      <c r="G7108" s="65"/>
    </row>
    <row r="7109" spans="7:7" x14ac:dyDescent="0.2">
      <c r="G7109" s="65"/>
    </row>
    <row r="7110" spans="7:7" x14ac:dyDescent="0.2">
      <c r="G7110" s="65"/>
    </row>
    <row r="7111" spans="7:7" x14ac:dyDescent="0.2">
      <c r="G7111" s="65"/>
    </row>
    <row r="7112" spans="7:7" x14ac:dyDescent="0.2">
      <c r="G7112" s="65"/>
    </row>
    <row r="7113" spans="7:7" x14ac:dyDescent="0.2">
      <c r="G7113" s="65"/>
    </row>
    <row r="7114" spans="7:7" x14ac:dyDescent="0.2">
      <c r="G7114" s="65"/>
    </row>
    <row r="7115" spans="7:7" x14ac:dyDescent="0.2">
      <c r="G7115" s="65"/>
    </row>
    <row r="7116" spans="7:7" x14ac:dyDescent="0.2">
      <c r="G7116" s="65"/>
    </row>
    <row r="7117" spans="7:7" x14ac:dyDescent="0.2">
      <c r="G7117" s="65"/>
    </row>
    <row r="7118" spans="7:7" x14ac:dyDescent="0.2">
      <c r="G7118" s="65"/>
    </row>
    <row r="7119" spans="7:7" x14ac:dyDescent="0.2">
      <c r="G7119" s="65"/>
    </row>
    <row r="7120" spans="7:7" x14ac:dyDescent="0.2">
      <c r="G7120" s="65"/>
    </row>
    <row r="7121" spans="7:7" x14ac:dyDescent="0.2">
      <c r="G7121" s="65"/>
    </row>
    <row r="7122" spans="7:7" x14ac:dyDescent="0.2">
      <c r="G7122" s="65"/>
    </row>
    <row r="7123" spans="7:7" x14ac:dyDescent="0.2">
      <c r="G7123" s="65"/>
    </row>
    <row r="7124" spans="7:7" x14ac:dyDescent="0.2">
      <c r="G7124" s="65"/>
    </row>
    <row r="7125" spans="7:7" x14ac:dyDescent="0.2">
      <c r="G7125" s="65"/>
    </row>
    <row r="7126" spans="7:7" x14ac:dyDescent="0.2">
      <c r="G7126" s="65"/>
    </row>
    <row r="7127" spans="7:7" x14ac:dyDescent="0.2">
      <c r="G7127" s="65"/>
    </row>
    <row r="7128" spans="7:7" x14ac:dyDescent="0.2">
      <c r="G7128" s="65"/>
    </row>
    <row r="7129" spans="7:7" x14ac:dyDescent="0.2">
      <c r="G7129" s="65"/>
    </row>
    <row r="7130" spans="7:7" x14ac:dyDescent="0.2">
      <c r="G7130" s="65"/>
    </row>
    <row r="7131" spans="7:7" x14ac:dyDescent="0.2">
      <c r="G7131" s="65"/>
    </row>
    <row r="7132" spans="7:7" x14ac:dyDescent="0.2">
      <c r="G7132" s="65"/>
    </row>
    <row r="7133" spans="7:7" x14ac:dyDescent="0.2">
      <c r="G7133" s="65"/>
    </row>
    <row r="7134" spans="7:7" x14ac:dyDescent="0.2">
      <c r="G7134" s="65"/>
    </row>
    <row r="7135" spans="7:7" x14ac:dyDescent="0.2">
      <c r="G7135" s="65"/>
    </row>
    <row r="7136" spans="7:7" x14ac:dyDescent="0.2">
      <c r="G7136" s="65"/>
    </row>
    <row r="7137" spans="7:7" x14ac:dyDescent="0.2">
      <c r="G7137" s="65"/>
    </row>
    <row r="7138" spans="7:7" x14ac:dyDescent="0.2">
      <c r="G7138" s="65"/>
    </row>
    <row r="7139" spans="7:7" x14ac:dyDescent="0.2">
      <c r="G7139" s="65"/>
    </row>
    <row r="7140" spans="7:7" x14ac:dyDescent="0.2">
      <c r="G7140" s="65"/>
    </row>
    <row r="7141" spans="7:7" x14ac:dyDescent="0.2">
      <c r="G7141" s="65"/>
    </row>
    <row r="7142" spans="7:7" x14ac:dyDescent="0.2">
      <c r="G7142" s="65"/>
    </row>
    <row r="7143" spans="7:7" x14ac:dyDescent="0.2">
      <c r="G7143" s="65"/>
    </row>
    <row r="7144" spans="7:7" x14ac:dyDescent="0.2">
      <c r="G7144" s="65"/>
    </row>
    <row r="7145" spans="7:7" x14ac:dyDescent="0.2">
      <c r="G7145" s="65"/>
    </row>
    <row r="7146" spans="7:7" x14ac:dyDescent="0.2">
      <c r="G7146" s="65"/>
    </row>
    <row r="7147" spans="7:7" x14ac:dyDescent="0.2">
      <c r="G7147" s="65"/>
    </row>
    <row r="7148" spans="7:7" x14ac:dyDescent="0.2">
      <c r="G7148" s="65"/>
    </row>
    <row r="7149" spans="7:7" x14ac:dyDescent="0.2">
      <c r="G7149" s="65"/>
    </row>
    <row r="7150" spans="7:7" x14ac:dyDescent="0.2">
      <c r="G7150" s="65"/>
    </row>
    <row r="7151" spans="7:7" x14ac:dyDescent="0.2">
      <c r="G7151" s="65"/>
    </row>
    <row r="7152" spans="7:7" x14ac:dyDescent="0.2">
      <c r="G7152" s="65"/>
    </row>
    <row r="7153" spans="7:7" x14ac:dyDescent="0.2">
      <c r="G7153" s="65"/>
    </row>
    <row r="7154" spans="7:7" x14ac:dyDescent="0.2">
      <c r="G7154" s="65"/>
    </row>
    <row r="7155" spans="7:7" x14ac:dyDescent="0.2">
      <c r="G7155" s="65"/>
    </row>
    <row r="7156" spans="7:7" x14ac:dyDescent="0.2">
      <c r="G7156" s="65"/>
    </row>
    <row r="7157" spans="7:7" x14ac:dyDescent="0.2">
      <c r="G7157" s="65"/>
    </row>
    <row r="7158" spans="7:7" x14ac:dyDescent="0.2">
      <c r="G7158" s="65"/>
    </row>
    <row r="7159" spans="7:7" x14ac:dyDescent="0.2">
      <c r="G7159" s="65"/>
    </row>
    <row r="7160" spans="7:7" x14ac:dyDescent="0.2">
      <c r="G7160" s="65"/>
    </row>
    <row r="7161" spans="7:7" x14ac:dyDescent="0.2">
      <c r="G7161" s="65"/>
    </row>
    <row r="7162" spans="7:7" x14ac:dyDescent="0.2">
      <c r="G7162" s="65"/>
    </row>
    <row r="7163" spans="7:7" x14ac:dyDescent="0.2">
      <c r="G7163" s="65"/>
    </row>
    <row r="7164" spans="7:7" x14ac:dyDescent="0.2">
      <c r="G7164" s="65"/>
    </row>
    <row r="7165" spans="7:7" x14ac:dyDescent="0.2">
      <c r="G7165" s="65"/>
    </row>
    <row r="7166" spans="7:7" x14ac:dyDescent="0.2">
      <c r="G7166" s="65"/>
    </row>
    <row r="7167" spans="7:7" x14ac:dyDescent="0.2">
      <c r="G7167" s="65"/>
    </row>
    <row r="7168" spans="7:7" x14ac:dyDescent="0.2">
      <c r="G7168" s="65"/>
    </row>
    <row r="7169" spans="7:7" x14ac:dyDescent="0.2">
      <c r="G7169" s="65"/>
    </row>
    <row r="7170" spans="7:7" x14ac:dyDescent="0.2">
      <c r="G7170" s="65"/>
    </row>
    <row r="7171" spans="7:7" x14ac:dyDescent="0.2">
      <c r="G7171" s="65"/>
    </row>
    <row r="7172" spans="7:7" x14ac:dyDescent="0.2">
      <c r="G7172" s="65"/>
    </row>
    <row r="7173" spans="7:7" x14ac:dyDescent="0.2">
      <c r="G7173" s="65"/>
    </row>
    <row r="7174" spans="7:7" x14ac:dyDescent="0.2">
      <c r="G7174" s="65"/>
    </row>
    <row r="7175" spans="7:7" x14ac:dyDescent="0.2">
      <c r="G7175" s="65"/>
    </row>
    <row r="7176" spans="7:7" x14ac:dyDescent="0.2">
      <c r="G7176" s="65"/>
    </row>
    <row r="7177" spans="7:7" x14ac:dyDescent="0.2">
      <c r="G7177" s="65"/>
    </row>
    <row r="7178" spans="7:7" x14ac:dyDescent="0.2">
      <c r="G7178" s="65"/>
    </row>
    <row r="7179" spans="7:7" x14ac:dyDescent="0.2">
      <c r="G7179" s="65"/>
    </row>
    <row r="7180" spans="7:7" x14ac:dyDescent="0.2">
      <c r="G7180" s="65"/>
    </row>
    <row r="7181" spans="7:7" x14ac:dyDescent="0.2">
      <c r="G7181" s="65"/>
    </row>
    <row r="7182" spans="7:7" x14ac:dyDescent="0.2">
      <c r="G7182" s="65"/>
    </row>
    <row r="7183" spans="7:7" x14ac:dyDescent="0.2">
      <c r="G7183" s="65"/>
    </row>
    <row r="7184" spans="7:7" x14ac:dyDescent="0.2">
      <c r="G7184" s="65"/>
    </row>
    <row r="7185" spans="7:7" x14ac:dyDescent="0.2">
      <c r="G7185" s="65"/>
    </row>
    <row r="7186" spans="7:7" x14ac:dyDescent="0.2">
      <c r="G7186" s="65"/>
    </row>
    <row r="7187" spans="7:7" x14ac:dyDescent="0.2">
      <c r="G7187" s="65"/>
    </row>
    <row r="7188" spans="7:7" x14ac:dyDescent="0.2">
      <c r="G7188" s="65"/>
    </row>
    <row r="7189" spans="7:7" x14ac:dyDescent="0.2">
      <c r="G7189" s="65"/>
    </row>
    <row r="7190" spans="7:7" x14ac:dyDescent="0.2">
      <c r="G7190" s="65"/>
    </row>
    <row r="7191" spans="7:7" x14ac:dyDescent="0.2">
      <c r="G7191" s="65"/>
    </row>
    <row r="7192" spans="7:7" x14ac:dyDescent="0.2">
      <c r="G7192" s="65"/>
    </row>
    <row r="7193" spans="7:7" x14ac:dyDescent="0.2">
      <c r="G7193" s="65"/>
    </row>
    <row r="7194" spans="7:7" x14ac:dyDescent="0.2">
      <c r="G7194" s="65"/>
    </row>
    <row r="7195" spans="7:7" x14ac:dyDescent="0.2">
      <c r="G7195" s="65"/>
    </row>
    <row r="7196" spans="7:7" x14ac:dyDescent="0.2">
      <c r="G7196" s="65"/>
    </row>
    <row r="7197" spans="7:7" x14ac:dyDescent="0.2">
      <c r="G7197" s="65"/>
    </row>
    <row r="7198" spans="7:7" x14ac:dyDescent="0.2">
      <c r="G7198" s="65"/>
    </row>
    <row r="7199" spans="7:7" x14ac:dyDescent="0.2">
      <c r="G7199" s="65"/>
    </row>
    <row r="7200" spans="7:7" x14ac:dyDescent="0.2">
      <c r="G7200" s="65"/>
    </row>
    <row r="7201" spans="7:7" x14ac:dyDescent="0.2">
      <c r="G7201" s="65"/>
    </row>
    <row r="7202" spans="7:7" x14ac:dyDescent="0.2">
      <c r="G7202" s="65"/>
    </row>
    <row r="7203" spans="7:7" x14ac:dyDescent="0.2">
      <c r="G7203" s="65"/>
    </row>
    <row r="7204" spans="7:7" x14ac:dyDescent="0.2">
      <c r="G7204" s="65"/>
    </row>
    <row r="7205" spans="7:7" x14ac:dyDescent="0.2">
      <c r="G7205" s="65"/>
    </row>
    <row r="7206" spans="7:7" x14ac:dyDescent="0.2">
      <c r="G7206" s="65"/>
    </row>
    <row r="7207" spans="7:7" x14ac:dyDescent="0.2">
      <c r="G7207" s="65"/>
    </row>
    <row r="7208" spans="7:7" x14ac:dyDescent="0.2">
      <c r="G7208" s="65"/>
    </row>
    <row r="7209" spans="7:7" x14ac:dyDescent="0.2">
      <c r="G7209" s="65"/>
    </row>
    <row r="7210" spans="7:7" x14ac:dyDescent="0.2">
      <c r="G7210" s="65"/>
    </row>
    <row r="7211" spans="7:7" x14ac:dyDescent="0.2">
      <c r="G7211" s="65"/>
    </row>
    <row r="7212" spans="7:7" x14ac:dyDescent="0.2">
      <c r="G7212" s="65"/>
    </row>
    <row r="7213" spans="7:7" x14ac:dyDescent="0.2">
      <c r="G7213" s="65"/>
    </row>
    <row r="7214" spans="7:7" x14ac:dyDescent="0.2">
      <c r="G7214" s="65"/>
    </row>
    <row r="7215" spans="7:7" x14ac:dyDescent="0.2">
      <c r="G7215" s="65"/>
    </row>
    <row r="7216" spans="7:7" x14ac:dyDescent="0.2">
      <c r="G7216" s="65"/>
    </row>
    <row r="7217" spans="7:7" x14ac:dyDescent="0.2">
      <c r="G7217" s="65"/>
    </row>
    <row r="7218" spans="7:7" x14ac:dyDescent="0.2">
      <c r="G7218" s="65"/>
    </row>
    <row r="7219" spans="7:7" x14ac:dyDescent="0.2">
      <c r="G7219" s="65"/>
    </row>
    <row r="7220" spans="7:7" x14ac:dyDescent="0.2">
      <c r="G7220" s="65"/>
    </row>
    <row r="7221" spans="7:7" x14ac:dyDescent="0.2">
      <c r="G7221" s="65"/>
    </row>
    <row r="7222" spans="7:7" x14ac:dyDescent="0.2">
      <c r="G7222" s="65"/>
    </row>
    <row r="7223" spans="7:7" x14ac:dyDescent="0.2">
      <c r="G7223" s="65"/>
    </row>
    <row r="7224" spans="7:7" x14ac:dyDescent="0.2">
      <c r="G7224" s="65"/>
    </row>
    <row r="7225" spans="7:7" x14ac:dyDescent="0.2">
      <c r="G7225" s="65"/>
    </row>
    <row r="7226" spans="7:7" x14ac:dyDescent="0.2">
      <c r="G7226" s="65"/>
    </row>
    <row r="7227" spans="7:7" x14ac:dyDescent="0.2">
      <c r="G7227" s="65"/>
    </row>
    <row r="7228" spans="7:7" x14ac:dyDescent="0.2">
      <c r="G7228" s="65"/>
    </row>
    <row r="7229" spans="7:7" x14ac:dyDescent="0.2">
      <c r="G7229" s="65"/>
    </row>
    <row r="7230" spans="7:7" x14ac:dyDescent="0.2">
      <c r="G7230" s="65"/>
    </row>
    <row r="7231" spans="7:7" x14ac:dyDescent="0.2">
      <c r="G7231" s="65"/>
    </row>
    <row r="7232" spans="7:7" x14ac:dyDescent="0.2">
      <c r="G7232" s="65"/>
    </row>
    <row r="7233" spans="7:7" x14ac:dyDescent="0.2">
      <c r="G7233" s="65"/>
    </row>
    <row r="7234" spans="7:7" x14ac:dyDescent="0.2">
      <c r="G7234" s="65"/>
    </row>
    <row r="7235" spans="7:7" x14ac:dyDescent="0.2">
      <c r="G7235" s="65"/>
    </row>
    <row r="7236" spans="7:7" x14ac:dyDescent="0.2">
      <c r="G7236" s="65"/>
    </row>
    <row r="7237" spans="7:7" x14ac:dyDescent="0.2">
      <c r="G7237" s="65"/>
    </row>
    <row r="7238" spans="7:7" x14ac:dyDescent="0.2">
      <c r="G7238" s="65"/>
    </row>
    <row r="7239" spans="7:7" x14ac:dyDescent="0.2">
      <c r="G7239" s="65"/>
    </row>
    <row r="7240" spans="7:7" x14ac:dyDescent="0.2">
      <c r="G7240" s="65"/>
    </row>
    <row r="7241" spans="7:7" x14ac:dyDescent="0.2">
      <c r="G7241" s="65"/>
    </row>
    <row r="7242" spans="7:7" x14ac:dyDescent="0.2">
      <c r="G7242" s="65"/>
    </row>
    <row r="7243" spans="7:7" x14ac:dyDescent="0.2">
      <c r="G7243" s="65"/>
    </row>
    <row r="7244" spans="7:7" x14ac:dyDescent="0.2">
      <c r="G7244" s="65"/>
    </row>
    <row r="7245" spans="7:7" x14ac:dyDescent="0.2">
      <c r="G7245" s="65"/>
    </row>
    <row r="7246" spans="7:7" x14ac:dyDescent="0.2">
      <c r="G7246" s="65"/>
    </row>
    <row r="7247" spans="7:7" x14ac:dyDescent="0.2">
      <c r="G7247" s="65"/>
    </row>
    <row r="7248" spans="7:7" x14ac:dyDescent="0.2">
      <c r="G7248" s="65"/>
    </row>
    <row r="7249" spans="7:7" x14ac:dyDescent="0.2">
      <c r="G7249" s="65"/>
    </row>
    <row r="7250" spans="7:7" x14ac:dyDescent="0.2">
      <c r="G7250" s="65"/>
    </row>
    <row r="7251" spans="7:7" x14ac:dyDescent="0.2">
      <c r="G7251" s="65"/>
    </row>
    <row r="7252" spans="7:7" x14ac:dyDescent="0.2">
      <c r="G7252" s="65"/>
    </row>
    <row r="7253" spans="7:7" x14ac:dyDescent="0.2">
      <c r="G7253" s="65"/>
    </row>
    <row r="7254" spans="7:7" x14ac:dyDescent="0.2">
      <c r="G7254" s="65"/>
    </row>
    <row r="7255" spans="7:7" x14ac:dyDescent="0.2">
      <c r="G7255" s="65"/>
    </row>
    <row r="7256" spans="7:7" x14ac:dyDescent="0.2">
      <c r="G7256" s="65"/>
    </row>
    <row r="7257" spans="7:7" x14ac:dyDescent="0.2">
      <c r="G7257" s="65"/>
    </row>
    <row r="7258" spans="7:7" x14ac:dyDescent="0.2">
      <c r="G7258" s="65"/>
    </row>
    <row r="7259" spans="7:7" x14ac:dyDescent="0.2">
      <c r="G7259" s="65"/>
    </row>
    <row r="7260" spans="7:7" x14ac:dyDescent="0.2">
      <c r="G7260" s="65"/>
    </row>
    <row r="7261" spans="7:7" x14ac:dyDescent="0.2">
      <c r="G7261" s="65"/>
    </row>
    <row r="7262" spans="7:7" x14ac:dyDescent="0.2">
      <c r="G7262" s="65"/>
    </row>
    <row r="7263" spans="7:7" x14ac:dyDescent="0.2">
      <c r="G7263" s="65"/>
    </row>
    <row r="7264" spans="7:7" x14ac:dyDescent="0.2">
      <c r="G7264" s="65"/>
    </row>
    <row r="7265" spans="7:7" x14ac:dyDescent="0.2">
      <c r="G7265" s="65"/>
    </row>
    <row r="7266" spans="7:7" x14ac:dyDescent="0.2">
      <c r="G7266" s="65"/>
    </row>
    <row r="7267" spans="7:7" x14ac:dyDescent="0.2">
      <c r="G7267" s="65"/>
    </row>
    <row r="7268" spans="7:7" x14ac:dyDescent="0.2">
      <c r="G7268" s="65"/>
    </row>
    <row r="7269" spans="7:7" x14ac:dyDescent="0.2">
      <c r="G7269" s="65"/>
    </row>
    <row r="7270" spans="7:7" x14ac:dyDescent="0.2">
      <c r="G7270" s="65"/>
    </row>
    <row r="7271" spans="7:7" x14ac:dyDescent="0.2">
      <c r="G7271" s="65"/>
    </row>
    <row r="7272" spans="7:7" x14ac:dyDescent="0.2">
      <c r="G7272" s="65"/>
    </row>
    <row r="7273" spans="7:7" x14ac:dyDescent="0.2">
      <c r="G7273" s="65"/>
    </row>
    <row r="7274" spans="7:7" x14ac:dyDescent="0.2">
      <c r="G7274" s="65"/>
    </row>
    <row r="7275" spans="7:7" x14ac:dyDescent="0.2">
      <c r="G7275" s="65"/>
    </row>
    <row r="7276" spans="7:7" x14ac:dyDescent="0.2">
      <c r="G7276" s="65"/>
    </row>
    <row r="7277" spans="7:7" x14ac:dyDescent="0.2">
      <c r="G7277" s="65"/>
    </row>
    <row r="7278" spans="7:7" x14ac:dyDescent="0.2">
      <c r="G7278" s="65"/>
    </row>
    <row r="7279" spans="7:7" x14ac:dyDescent="0.2">
      <c r="G7279" s="65"/>
    </row>
    <row r="7280" spans="7:7" x14ac:dyDescent="0.2">
      <c r="G7280" s="65"/>
    </row>
    <row r="7281" spans="7:7" x14ac:dyDescent="0.2">
      <c r="G7281" s="65"/>
    </row>
    <row r="7282" spans="7:7" x14ac:dyDescent="0.2">
      <c r="G7282" s="65"/>
    </row>
    <row r="7283" spans="7:7" x14ac:dyDescent="0.2">
      <c r="G7283" s="65"/>
    </row>
    <row r="7284" spans="7:7" x14ac:dyDescent="0.2">
      <c r="G7284" s="65"/>
    </row>
    <row r="7285" spans="7:7" x14ac:dyDescent="0.2">
      <c r="G7285" s="65"/>
    </row>
    <row r="7286" spans="7:7" x14ac:dyDescent="0.2">
      <c r="G7286" s="65"/>
    </row>
    <row r="7287" spans="7:7" x14ac:dyDescent="0.2">
      <c r="G7287" s="65"/>
    </row>
    <row r="7288" spans="7:7" x14ac:dyDescent="0.2">
      <c r="G7288" s="65"/>
    </row>
    <row r="7289" spans="7:7" x14ac:dyDescent="0.2">
      <c r="G7289" s="65"/>
    </row>
    <row r="7290" spans="7:7" x14ac:dyDescent="0.2">
      <c r="G7290" s="65"/>
    </row>
    <row r="7291" spans="7:7" x14ac:dyDescent="0.2">
      <c r="G7291" s="65"/>
    </row>
    <row r="7292" spans="7:7" x14ac:dyDescent="0.2">
      <c r="G7292" s="65"/>
    </row>
    <row r="7293" spans="7:7" x14ac:dyDescent="0.2">
      <c r="G7293" s="65"/>
    </row>
    <row r="7294" spans="7:7" x14ac:dyDescent="0.2">
      <c r="G7294" s="65"/>
    </row>
    <row r="7295" spans="7:7" x14ac:dyDescent="0.2">
      <c r="G7295" s="65"/>
    </row>
    <row r="7296" spans="7:7" x14ac:dyDescent="0.2">
      <c r="G7296" s="65"/>
    </row>
    <row r="7297" spans="7:7" x14ac:dyDescent="0.2">
      <c r="G7297" s="65"/>
    </row>
    <row r="7298" spans="7:7" x14ac:dyDescent="0.2">
      <c r="G7298" s="65"/>
    </row>
    <row r="7299" spans="7:7" x14ac:dyDescent="0.2">
      <c r="G7299" s="65"/>
    </row>
    <row r="7300" spans="7:7" x14ac:dyDescent="0.2">
      <c r="G7300" s="65"/>
    </row>
    <row r="7301" spans="7:7" x14ac:dyDescent="0.2">
      <c r="G7301" s="65"/>
    </row>
    <row r="7302" spans="7:7" x14ac:dyDescent="0.2">
      <c r="G7302" s="65"/>
    </row>
    <row r="7303" spans="7:7" x14ac:dyDescent="0.2">
      <c r="G7303" s="65"/>
    </row>
    <row r="7304" spans="7:7" x14ac:dyDescent="0.2">
      <c r="G7304" s="65"/>
    </row>
    <row r="7305" spans="7:7" x14ac:dyDescent="0.2">
      <c r="G7305" s="65"/>
    </row>
    <row r="7306" spans="7:7" x14ac:dyDescent="0.2">
      <c r="G7306" s="65"/>
    </row>
    <row r="7307" spans="7:7" x14ac:dyDescent="0.2">
      <c r="G7307" s="65"/>
    </row>
    <row r="7308" spans="7:7" x14ac:dyDescent="0.2">
      <c r="G7308" s="65"/>
    </row>
    <row r="7309" spans="7:7" x14ac:dyDescent="0.2">
      <c r="G7309" s="65"/>
    </row>
    <row r="7310" spans="7:7" x14ac:dyDescent="0.2">
      <c r="G7310" s="65"/>
    </row>
    <row r="7311" spans="7:7" x14ac:dyDescent="0.2">
      <c r="G7311" s="65"/>
    </row>
    <row r="7312" spans="7:7" x14ac:dyDescent="0.2">
      <c r="G7312" s="65"/>
    </row>
    <row r="7313" spans="7:7" x14ac:dyDescent="0.2">
      <c r="G7313" s="65"/>
    </row>
    <row r="7314" spans="7:7" x14ac:dyDescent="0.2">
      <c r="G7314" s="65"/>
    </row>
    <row r="7315" spans="7:7" x14ac:dyDescent="0.2">
      <c r="G7315" s="65"/>
    </row>
    <row r="7316" spans="7:7" x14ac:dyDescent="0.2">
      <c r="G7316" s="65"/>
    </row>
    <row r="7317" spans="7:7" x14ac:dyDescent="0.2">
      <c r="G7317" s="65"/>
    </row>
    <row r="7318" spans="7:7" x14ac:dyDescent="0.2">
      <c r="G7318" s="65"/>
    </row>
    <row r="7319" spans="7:7" x14ac:dyDescent="0.2">
      <c r="G7319" s="65"/>
    </row>
    <row r="7320" spans="7:7" x14ac:dyDescent="0.2">
      <c r="G7320" s="65"/>
    </row>
    <row r="7321" spans="7:7" x14ac:dyDescent="0.2">
      <c r="G7321" s="65"/>
    </row>
    <row r="7322" spans="7:7" x14ac:dyDescent="0.2">
      <c r="G7322" s="65"/>
    </row>
    <row r="7323" spans="7:7" x14ac:dyDescent="0.2">
      <c r="G7323" s="65"/>
    </row>
    <row r="7324" spans="7:7" x14ac:dyDescent="0.2">
      <c r="G7324" s="65"/>
    </row>
    <row r="7325" spans="7:7" x14ac:dyDescent="0.2">
      <c r="G7325" s="65"/>
    </row>
    <row r="7326" spans="7:7" x14ac:dyDescent="0.2">
      <c r="G7326" s="65"/>
    </row>
    <row r="7327" spans="7:7" x14ac:dyDescent="0.2">
      <c r="G7327" s="65"/>
    </row>
    <row r="7328" spans="7:7" x14ac:dyDescent="0.2">
      <c r="G7328" s="65"/>
    </row>
    <row r="7329" spans="7:7" x14ac:dyDescent="0.2">
      <c r="G7329" s="65"/>
    </row>
    <row r="7330" spans="7:7" x14ac:dyDescent="0.2">
      <c r="G7330" s="65"/>
    </row>
    <row r="7331" spans="7:7" x14ac:dyDescent="0.2">
      <c r="G7331" s="65"/>
    </row>
    <row r="7332" spans="7:7" x14ac:dyDescent="0.2">
      <c r="G7332" s="65"/>
    </row>
    <row r="7333" spans="7:7" x14ac:dyDescent="0.2">
      <c r="G7333" s="65"/>
    </row>
    <row r="7334" spans="7:7" x14ac:dyDescent="0.2">
      <c r="G7334" s="65"/>
    </row>
    <row r="7335" spans="7:7" x14ac:dyDescent="0.2">
      <c r="G7335" s="65"/>
    </row>
    <row r="7336" spans="7:7" x14ac:dyDescent="0.2">
      <c r="G7336" s="65"/>
    </row>
    <row r="7337" spans="7:7" x14ac:dyDescent="0.2">
      <c r="G7337" s="65"/>
    </row>
    <row r="7338" spans="7:7" x14ac:dyDescent="0.2">
      <c r="G7338" s="65"/>
    </row>
    <row r="7339" spans="7:7" x14ac:dyDescent="0.2">
      <c r="G7339" s="65"/>
    </row>
    <row r="7340" spans="7:7" x14ac:dyDescent="0.2">
      <c r="G7340" s="65"/>
    </row>
    <row r="7341" spans="7:7" x14ac:dyDescent="0.2">
      <c r="G7341" s="65"/>
    </row>
    <row r="7342" spans="7:7" x14ac:dyDescent="0.2">
      <c r="G7342" s="65"/>
    </row>
    <row r="7343" spans="7:7" x14ac:dyDescent="0.2">
      <c r="G7343" s="65"/>
    </row>
    <row r="7344" spans="7:7" x14ac:dyDescent="0.2">
      <c r="G7344" s="65"/>
    </row>
    <row r="7345" spans="7:7" x14ac:dyDescent="0.2">
      <c r="G7345" s="65"/>
    </row>
    <row r="7346" spans="7:7" x14ac:dyDescent="0.2">
      <c r="G7346" s="65"/>
    </row>
    <row r="7347" spans="7:7" x14ac:dyDescent="0.2">
      <c r="G7347" s="65"/>
    </row>
    <row r="7348" spans="7:7" x14ac:dyDescent="0.2">
      <c r="G7348" s="65"/>
    </row>
    <row r="7349" spans="7:7" x14ac:dyDescent="0.2">
      <c r="G7349" s="65"/>
    </row>
    <row r="7350" spans="7:7" x14ac:dyDescent="0.2">
      <c r="G7350" s="65"/>
    </row>
    <row r="7351" spans="7:7" x14ac:dyDescent="0.2">
      <c r="G7351" s="65"/>
    </row>
    <row r="7352" spans="7:7" x14ac:dyDescent="0.2">
      <c r="G7352" s="65"/>
    </row>
    <row r="7353" spans="7:7" x14ac:dyDescent="0.2">
      <c r="G7353" s="65"/>
    </row>
    <row r="7354" spans="7:7" x14ac:dyDescent="0.2">
      <c r="G7354" s="65"/>
    </row>
    <row r="7355" spans="7:7" x14ac:dyDescent="0.2">
      <c r="G7355" s="65"/>
    </row>
    <row r="7356" spans="7:7" x14ac:dyDescent="0.2">
      <c r="G7356" s="65"/>
    </row>
    <row r="7357" spans="7:7" x14ac:dyDescent="0.2">
      <c r="G7357" s="65"/>
    </row>
    <row r="7358" spans="7:7" x14ac:dyDescent="0.2">
      <c r="G7358" s="65"/>
    </row>
    <row r="7359" spans="7:7" x14ac:dyDescent="0.2">
      <c r="G7359" s="65"/>
    </row>
    <row r="7360" spans="7:7" x14ac:dyDescent="0.2">
      <c r="G7360" s="65"/>
    </row>
    <row r="7361" spans="7:7" x14ac:dyDescent="0.2">
      <c r="G7361" s="65"/>
    </row>
    <row r="7362" spans="7:7" x14ac:dyDescent="0.2">
      <c r="G7362" s="65"/>
    </row>
    <row r="7363" spans="7:7" x14ac:dyDescent="0.2">
      <c r="G7363" s="65"/>
    </row>
    <row r="7364" spans="7:7" x14ac:dyDescent="0.2">
      <c r="G7364" s="65"/>
    </row>
    <row r="7365" spans="7:7" x14ac:dyDescent="0.2">
      <c r="G7365" s="65"/>
    </row>
    <row r="7366" spans="7:7" x14ac:dyDescent="0.2">
      <c r="G7366" s="65"/>
    </row>
    <row r="7367" spans="7:7" x14ac:dyDescent="0.2">
      <c r="G7367" s="65"/>
    </row>
    <row r="7368" spans="7:7" x14ac:dyDescent="0.2">
      <c r="G7368" s="65"/>
    </row>
    <row r="7369" spans="7:7" x14ac:dyDescent="0.2">
      <c r="G7369" s="65"/>
    </row>
    <row r="7370" spans="7:7" x14ac:dyDescent="0.2">
      <c r="G7370" s="65"/>
    </row>
    <row r="7371" spans="7:7" x14ac:dyDescent="0.2">
      <c r="G7371" s="65"/>
    </row>
    <row r="7372" spans="7:7" x14ac:dyDescent="0.2">
      <c r="G7372" s="65"/>
    </row>
    <row r="7373" spans="7:7" x14ac:dyDescent="0.2">
      <c r="G7373" s="65"/>
    </row>
    <row r="7374" spans="7:7" x14ac:dyDescent="0.2">
      <c r="G7374" s="65"/>
    </row>
    <row r="7375" spans="7:7" x14ac:dyDescent="0.2">
      <c r="G7375" s="65"/>
    </row>
    <row r="7376" spans="7:7" x14ac:dyDescent="0.2">
      <c r="G7376" s="65"/>
    </row>
    <row r="7377" spans="7:7" x14ac:dyDescent="0.2">
      <c r="G7377" s="65"/>
    </row>
    <row r="7378" spans="7:7" x14ac:dyDescent="0.2">
      <c r="G7378" s="65"/>
    </row>
    <row r="7379" spans="7:7" x14ac:dyDescent="0.2">
      <c r="G7379" s="65"/>
    </row>
    <row r="7380" spans="7:7" x14ac:dyDescent="0.2">
      <c r="G7380" s="65"/>
    </row>
    <row r="7381" spans="7:7" x14ac:dyDescent="0.2">
      <c r="G7381" s="65"/>
    </row>
    <row r="7382" spans="7:7" x14ac:dyDescent="0.2">
      <c r="G7382" s="65"/>
    </row>
    <row r="7383" spans="7:7" x14ac:dyDescent="0.2">
      <c r="G7383" s="65"/>
    </row>
    <row r="7384" spans="7:7" x14ac:dyDescent="0.2">
      <c r="G7384" s="65"/>
    </row>
    <row r="7385" spans="7:7" x14ac:dyDescent="0.2">
      <c r="G7385" s="65"/>
    </row>
    <row r="7386" spans="7:7" x14ac:dyDescent="0.2">
      <c r="G7386" s="65"/>
    </row>
    <row r="7387" spans="7:7" x14ac:dyDescent="0.2">
      <c r="G7387" s="65"/>
    </row>
    <row r="7388" spans="7:7" x14ac:dyDescent="0.2">
      <c r="G7388" s="65"/>
    </row>
    <row r="7389" spans="7:7" x14ac:dyDescent="0.2">
      <c r="G7389" s="65"/>
    </row>
    <row r="7390" spans="7:7" x14ac:dyDescent="0.2">
      <c r="G7390" s="65"/>
    </row>
    <row r="7391" spans="7:7" x14ac:dyDescent="0.2">
      <c r="G7391" s="65"/>
    </row>
    <row r="7392" spans="7:7" x14ac:dyDescent="0.2">
      <c r="G7392" s="65"/>
    </row>
    <row r="7393" spans="7:7" x14ac:dyDescent="0.2">
      <c r="G7393" s="65"/>
    </row>
    <row r="7394" spans="7:7" x14ac:dyDescent="0.2">
      <c r="G7394" s="65"/>
    </row>
    <row r="7395" spans="7:7" x14ac:dyDescent="0.2">
      <c r="G7395" s="65"/>
    </row>
    <row r="7396" spans="7:7" x14ac:dyDescent="0.2">
      <c r="G7396" s="65"/>
    </row>
    <row r="7397" spans="7:7" x14ac:dyDescent="0.2">
      <c r="G7397" s="65"/>
    </row>
    <row r="7398" spans="7:7" x14ac:dyDescent="0.2">
      <c r="G7398" s="65"/>
    </row>
    <row r="7399" spans="7:7" x14ac:dyDescent="0.2">
      <c r="G7399" s="65"/>
    </row>
    <row r="7400" spans="7:7" x14ac:dyDescent="0.2">
      <c r="G7400" s="65"/>
    </row>
    <row r="7401" spans="7:7" x14ac:dyDescent="0.2">
      <c r="G7401" s="65"/>
    </row>
    <row r="7402" spans="7:7" x14ac:dyDescent="0.2">
      <c r="G7402" s="65"/>
    </row>
    <row r="7403" spans="7:7" x14ac:dyDescent="0.2">
      <c r="G7403" s="65"/>
    </row>
    <row r="7404" spans="7:7" x14ac:dyDescent="0.2">
      <c r="G7404" s="65"/>
    </row>
    <row r="7405" spans="7:7" x14ac:dyDescent="0.2">
      <c r="G7405" s="65"/>
    </row>
    <row r="7406" spans="7:7" x14ac:dyDescent="0.2">
      <c r="G7406" s="65"/>
    </row>
    <row r="7407" spans="7:7" x14ac:dyDescent="0.2">
      <c r="G7407" s="65"/>
    </row>
    <row r="7408" spans="7:7" x14ac:dyDescent="0.2">
      <c r="G7408" s="65"/>
    </row>
    <row r="7409" spans="7:7" x14ac:dyDescent="0.2">
      <c r="G7409" s="65"/>
    </row>
    <row r="7410" spans="7:7" x14ac:dyDescent="0.2">
      <c r="G7410" s="65"/>
    </row>
    <row r="7411" spans="7:7" x14ac:dyDescent="0.2">
      <c r="G7411" s="65"/>
    </row>
    <row r="7412" spans="7:7" x14ac:dyDescent="0.2">
      <c r="G7412" s="65"/>
    </row>
    <row r="7413" spans="7:7" x14ac:dyDescent="0.2">
      <c r="G7413" s="65"/>
    </row>
    <row r="7414" spans="7:7" x14ac:dyDescent="0.2">
      <c r="G7414" s="65"/>
    </row>
    <row r="7415" spans="7:7" x14ac:dyDescent="0.2">
      <c r="G7415" s="65"/>
    </row>
    <row r="7416" spans="7:7" x14ac:dyDescent="0.2">
      <c r="G7416" s="65"/>
    </row>
    <row r="7417" spans="7:7" x14ac:dyDescent="0.2">
      <c r="G7417" s="65"/>
    </row>
    <row r="7418" spans="7:7" x14ac:dyDescent="0.2">
      <c r="G7418" s="65"/>
    </row>
    <row r="7419" spans="7:7" x14ac:dyDescent="0.2">
      <c r="G7419" s="65"/>
    </row>
    <row r="7420" spans="7:7" x14ac:dyDescent="0.2">
      <c r="G7420" s="65"/>
    </row>
    <row r="7421" spans="7:7" x14ac:dyDescent="0.2">
      <c r="G7421" s="65"/>
    </row>
    <row r="7422" spans="7:7" x14ac:dyDescent="0.2">
      <c r="G7422" s="65"/>
    </row>
    <row r="7423" spans="7:7" x14ac:dyDescent="0.2">
      <c r="G7423" s="65"/>
    </row>
    <row r="7424" spans="7:7" x14ac:dyDescent="0.2">
      <c r="G7424" s="65"/>
    </row>
    <row r="7425" spans="7:7" x14ac:dyDescent="0.2">
      <c r="G7425" s="65"/>
    </row>
    <row r="7426" spans="7:7" x14ac:dyDescent="0.2">
      <c r="G7426" s="65"/>
    </row>
    <row r="7427" spans="7:7" x14ac:dyDescent="0.2">
      <c r="G7427" s="65"/>
    </row>
    <row r="7428" spans="7:7" x14ac:dyDescent="0.2">
      <c r="G7428" s="65"/>
    </row>
    <row r="7429" spans="7:7" x14ac:dyDescent="0.2">
      <c r="G7429" s="65"/>
    </row>
    <row r="7430" spans="7:7" x14ac:dyDescent="0.2">
      <c r="G7430" s="65"/>
    </row>
    <row r="7431" spans="7:7" x14ac:dyDescent="0.2">
      <c r="G7431" s="65"/>
    </row>
    <row r="7432" spans="7:7" x14ac:dyDescent="0.2">
      <c r="G7432" s="65"/>
    </row>
    <row r="7433" spans="7:7" x14ac:dyDescent="0.2">
      <c r="G7433" s="65"/>
    </row>
    <row r="7434" spans="7:7" x14ac:dyDescent="0.2">
      <c r="G7434" s="65"/>
    </row>
    <row r="7435" spans="7:7" x14ac:dyDescent="0.2">
      <c r="G7435" s="65"/>
    </row>
    <row r="7436" spans="7:7" x14ac:dyDescent="0.2">
      <c r="G7436" s="65"/>
    </row>
    <row r="7437" spans="7:7" x14ac:dyDescent="0.2">
      <c r="G7437" s="65"/>
    </row>
    <row r="7438" spans="7:7" x14ac:dyDescent="0.2">
      <c r="G7438" s="65"/>
    </row>
    <row r="7439" spans="7:7" x14ac:dyDescent="0.2">
      <c r="G7439" s="65"/>
    </row>
    <row r="7440" spans="7:7" x14ac:dyDescent="0.2">
      <c r="G7440" s="65"/>
    </row>
    <row r="7441" spans="7:7" x14ac:dyDescent="0.2">
      <c r="G7441" s="65"/>
    </row>
    <row r="7442" spans="7:7" x14ac:dyDescent="0.2">
      <c r="G7442" s="65"/>
    </row>
    <row r="7443" spans="7:7" x14ac:dyDescent="0.2">
      <c r="G7443" s="65"/>
    </row>
    <row r="7444" spans="7:7" x14ac:dyDescent="0.2">
      <c r="G7444" s="65"/>
    </row>
    <row r="7445" spans="7:7" x14ac:dyDescent="0.2">
      <c r="G7445" s="65"/>
    </row>
    <row r="7446" spans="7:7" x14ac:dyDescent="0.2">
      <c r="G7446" s="65"/>
    </row>
    <row r="7447" spans="7:7" x14ac:dyDescent="0.2">
      <c r="G7447" s="65"/>
    </row>
    <row r="7448" spans="7:7" x14ac:dyDescent="0.2">
      <c r="G7448" s="65"/>
    </row>
    <row r="7449" spans="7:7" x14ac:dyDescent="0.2">
      <c r="G7449" s="65"/>
    </row>
    <row r="7450" spans="7:7" x14ac:dyDescent="0.2">
      <c r="G7450" s="65"/>
    </row>
    <row r="7451" spans="7:7" x14ac:dyDescent="0.2">
      <c r="G7451" s="65"/>
    </row>
    <row r="7452" spans="7:7" x14ac:dyDescent="0.2">
      <c r="G7452" s="65"/>
    </row>
    <row r="7453" spans="7:7" x14ac:dyDescent="0.2">
      <c r="G7453" s="65"/>
    </row>
    <row r="7454" spans="7:7" x14ac:dyDescent="0.2">
      <c r="G7454" s="65"/>
    </row>
    <row r="7455" spans="7:7" x14ac:dyDescent="0.2">
      <c r="G7455" s="65"/>
    </row>
    <row r="7456" spans="7:7" x14ac:dyDescent="0.2">
      <c r="G7456" s="65"/>
    </row>
    <row r="7457" spans="7:7" x14ac:dyDescent="0.2">
      <c r="G7457" s="65"/>
    </row>
    <row r="7458" spans="7:7" x14ac:dyDescent="0.2">
      <c r="G7458" s="65"/>
    </row>
    <row r="7459" spans="7:7" x14ac:dyDescent="0.2">
      <c r="G7459" s="65"/>
    </row>
    <row r="7460" spans="7:7" x14ac:dyDescent="0.2">
      <c r="G7460" s="65"/>
    </row>
    <row r="7461" spans="7:7" x14ac:dyDescent="0.2">
      <c r="G7461" s="65"/>
    </row>
    <row r="7462" spans="7:7" x14ac:dyDescent="0.2">
      <c r="G7462" s="65"/>
    </row>
    <row r="7463" spans="7:7" x14ac:dyDescent="0.2">
      <c r="G7463" s="65"/>
    </row>
    <row r="7464" spans="7:7" x14ac:dyDescent="0.2">
      <c r="G7464" s="65"/>
    </row>
    <row r="7465" spans="7:7" x14ac:dyDescent="0.2">
      <c r="G7465" s="65"/>
    </row>
    <row r="7466" spans="7:7" x14ac:dyDescent="0.2">
      <c r="G7466" s="65"/>
    </row>
    <row r="7467" spans="7:7" x14ac:dyDescent="0.2">
      <c r="G7467" s="65"/>
    </row>
    <row r="7468" spans="7:7" x14ac:dyDescent="0.2">
      <c r="G7468" s="65"/>
    </row>
    <row r="7469" spans="7:7" x14ac:dyDescent="0.2">
      <c r="G7469" s="65"/>
    </row>
    <row r="7470" spans="7:7" x14ac:dyDescent="0.2">
      <c r="G7470" s="65"/>
    </row>
    <row r="7471" spans="7:7" x14ac:dyDescent="0.2">
      <c r="G7471" s="65"/>
    </row>
    <row r="7472" spans="7:7" x14ac:dyDescent="0.2">
      <c r="G7472" s="65"/>
    </row>
    <row r="7473" spans="7:7" x14ac:dyDescent="0.2">
      <c r="G7473" s="65"/>
    </row>
    <row r="7474" spans="7:7" x14ac:dyDescent="0.2">
      <c r="G7474" s="65"/>
    </row>
    <row r="7475" spans="7:7" x14ac:dyDescent="0.2">
      <c r="G7475" s="65"/>
    </row>
    <row r="7476" spans="7:7" x14ac:dyDescent="0.2">
      <c r="G7476" s="65"/>
    </row>
    <row r="7477" spans="7:7" x14ac:dyDescent="0.2">
      <c r="G7477" s="65"/>
    </row>
    <row r="7478" spans="7:7" x14ac:dyDescent="0.2">
      <c r="G7478" s="65"/>
    </row>
    <row r="7479" spans="7:7" x14ac:dyDescent="0.2">
      <c r="G7479" s="65"/>
    </row>
    <row r="7480" spans="7:7" x14ac:dyDescent="0.2">
      <c r="G7480" s="65"/>
    </row>
    <row r="7481" spans="7:7" x14ac:dyDescent="0.2">
      <c r="G7481" s="65"/>
    </row>
    <row r="7482" spans="7:7" x14ac:dyDescent="0.2">
      <c r="G7482" s="65"/>
    </row>
    <row r="7483" spans="7:7" x14ac:dyDescent="0.2">
      <c r="G7483" s="65"/>
    </row>
    <row r="7484" spans="7:7" x14ac:dyDescent="0.2">
      <c r="G7484" s="65"/>
    </row>
    <row r="7485" spans="7:7" x14ac:dyDescent="0.2">
      <c r="G7485" s="65"/>
    </row>
    <row r="7486" spans="7:7" x14ac:dyDescent="0.2">
      <c r="G7486" s="65"/>
    </row>
    <row r="7487" spans="7:7" x14ac:dyDescent="0.2">
      <c r="G7487" s="65"/>
    </row>
    <row r="7488" spans="7:7" x14ac:dyDescent="0.2">
      <c r="G7488" s="65"/>
    </row>
    <row r="7489" spans="7:7" x14ac:dyDescent="0.2">
      <c r="G7489" s="65"/>
    </row>
    <row r="7490" spans="7:7" x14ac:dyDescent="0.2">
      <c r="G7490" s="65"/>
    </row>
    <row r="7491" spans="7:7" x14ac:dyDescent="0.2">
      <c r="G7491" s="65"/>
    </row>
    <row r="7492" spans="7:7" x14ac:dyDescent="0.2">
      <c r="G7492" s="65"/>
    </row>
    <row r="7493" spans="7:7" x14ac:dyDescent="0.2">
      <c r="G7493" s="65"/>
    </row>
    <row r="7494" spans="7:7" x14ac:dyDescent="0.2">
      <c r="G7494" s="65"/>
    </row>
    <row r="7495" spans="7:7" x14ac:dyDescent="0.2">
      <c r="G7495" s="65"/>
    </row>
    <row r="7496" spans="7:7" x14ac:dyDescent="0.2">
      <c r="G7496" s="65"/>
    </row>
    <row r="7497" spans="7:7" x14ac:dyDescent="0.2">
      <c r="G7497" s="65"/>
    </row>
    <row r="7498" spans="7:7" x14ac:dyDescent="0.2">
      <c r="G7498" s="65"/>
    </row>
    <row r="7499" spans="7:7" x14ac:dyDescent="0.2">
      <c r="G7499" s="65"/>
    </row>
    <row r="7500" spans="7:7" x14ac:dyDescent="0.2">
      <c r="G7500" s="65"/>
    </row>
    <row r="7501" spans="7:7" x14ac:dyDescent="0.2">
      <c r="G7501" s="65"/>
    </row>
    <row r="7502" spans="7:7" x14ac:dyDescent="0.2">
      <c r="G7502" s="65"/>
    </row>
    <row r="7503" spans="7:7" x14ac:dyDescent="0.2">
      <c r="G7503" s="65"/>
    </row>
    <row r="7504" spans="7:7" x14ac:dyDescent="0.2">
      <c r="G7504" s="65"/>
    </row>
    <row r="7505" spans="7:7" x14ac:dyDescent="0.2">
      <c r="G7505" s="65"/>
    </row>
    <row r="7506" spans="7:7" x14ac:dyDescent="0.2">
      <c r="G7506" s="65"/>
    </row>
    <row r="7507" spans="7:7" x14ac:dyDescent="0.2">
      <c r="G7507" s="65"/>
    </row>
    <row r="7508" spans="7:7" x14ac:dyDescent="0.2">
      <c r="G7508" s="65"/>
    </row>
    <row r="7509" spans="7:7" x14ac:dyDescent="0.2">
      <c r="G7509" s="65"/>
    </row>
    <row r="7510" spans="7:7" x14ac:dyDescent="0.2">
      <c r="G7510" s="65"/>
    </row>
    <row r="7511" spans="7:7" x14ac:dyDescent="0.2">
      <c r="G7511" s="65"/>
    </row>
    <row r="7512" spans="7:7" x14ac:dyDescent="0.2">
      <c r="G7512" s="65"/>
    </row>
    <row r="7513" spans="7:7" x14ac:dyDescent="0.2">
      <c r="G7513" s="65"/>
    </row>
    <row r="7514" spans="7:7" x14ac:dyDescent="0.2">
      <c r="G7514" s="65"/>
    </row>
    <row r="7515" spans="7:7" x14ac:dyDescent="0.2">
      <c r="G7515" s="65"/>
    </row>
    <row r="7516" spans="7:7" x14ac:dyDescent="0.2">
      <c r="G7516" s="65"/>
    </row>
    <row r="7517" spans="7:7" x14ac:dyDescent="0.2">
      <c r="G7517" s="65"/>
    </row>
    <row r="7518" spans="7:7" x14ac:dyDescent="0.2">
      <c r="G7518" s="65"/>
    </row>
    <row r="7519" spans="7:7" x14ac:dyDescent="0.2">
      <c r="G7519" s="65"/>
    </row>
    <row r="7520" spans="7:7" x14ac:dyDescent="0.2">
      <c r="G7520" s="65"/>
    </row>
    <row r="7521" spans="7:7" x14ac:dyDescent="0.2">
      <c r="G7521" s="65"/>
    </row>
    <row r="7522" spans="7:7" x14ac:dyDescent="0.2">
      <c r="G7522" s="65"/>
    </row>
    <row r="7523" spans="7:7" x14ac:dyDescent="0.2">
      <c r="G7523" s="65"/>
    </row>
    <row r="7524" spans="7:7" x14ac:dyDescent="0.2">
      <c r="G7524" s="65"/>
    </row>
    <row r="7525" spans="7:7" x14ac:dyDescent="0.2">
      <c r="G7525" s="65"/>
    </row>
    <row r="7526" spans="7:7" x14ac:dyDescent="0.2">
      <c r="G7526" s="65"/>
    </row>
    <row r="7527" spans="7:7" x14ac:dyDescent="0.2">
      <c r="G7527" s="65"/>
    </row>
    <row r="7528" spans="7:7" x14ac:dyDescent="0.2">
      <c r="G7528" s="65"/>
    </row>
    <row r="7529" spans="7:7" x14ac:dyDescent="0.2">
      <c r="G7529" s="65"/>
    </row>
    <row r="7530" spans="7:7" x14ac:dyDescent="0.2">
      <c r="G7530" s="65"/>
    </row>
    <row r="7531" spans="7:7" x14ac:dyDescent="0.2">
      <c r="G7531" s="65"/>
    </row>
    <row r="7532" spans="7:7" x14ac:dyDescent="0.2">
      <c r="G7532" s="65"/>
    </row>
    <row r="7533" spans="7:7" x14ac:dyDescent="0.2">
      <c r="G7533" s="65"/>
    </row>
    <row r="7534" spans="7:7" x14ac:dyDescent="0.2">
      <c r="G7534" s="65"/>
    </row>
    <row r="7535" spans="7:7" x14ac:dyDescent="0.2">
      <c r="G7535" s="65"/>
    </row>
    <row r="7536" spans="7:7" x14ac:dyDescent="0.2">
      <c r="G7536" s="65"/>
    </row>
    <row r="7537" spans="7:7" x14ac:dyDescent="0.2">
      <c r="G7537" s="65"/>
    </row>
    <row r="7538" spans="7:7" x14ac:dyDescent="0.2">
      <c r="G7538" s="65"/>
    </row>
    <row r="7539" spans="7:7" x14ac:dyDescent="0.2">
      <c r="G7539" s="65"/>
    </row>
    <row r="7540" spans="7:7" x14ac:dyDescent="0.2">
      <c r="G7540" s="65"/>
    </row>
    <row r="7541" spans="7:7" x14ac:dyDescent="0.2">
      <c r="G7541" s="65"/>
    </row>
    <row r="7542" spans="7:7" x14ac:dyDescent="0.2">
      <c r="G7542" s="65"/>
    </row>
    <row r="7543" spans="7:7" x14ac:dyDescent="0.2">
      <c r="G7543" s="65"/>
    </row>
    <row r="7544" spans="7:7" x14ac:dyDescent="0.2">
      <c r="G7544" s="65"/>
    </row>
    <row r="7545" spans="7:7" x14ac:dyDescent="0.2">
      <c r="G7545" s="65"/>
    </row>
    <row r="7546" spans="7:7" x14ac:dyDescent="0.2">
      <c r="G7546" s="65"/>
    </row>
    <row r="7547" spans="7:7" x14ac:dyDescent="0.2">
      <c r="G7547" s="65"/>
    </row>
    <row r="7548" spans="7:7" x14ac:dyDescent="0.2">
      <c r="G7548" s="65"/>
    </row>
    <row r="7549" spans="7:7" x14ac:dyDescent="0.2">
      <c r="G7549" s="65"/>
    </row>
    <row r="7550" spans="7:7" x14ac:dyDescent="0.2">
      <c r="G7550" s="65"/>
    </row>
    <row r="7551" spans="7:7" x14ac:dyDescent="0.2">
      <c r="G7551" s="65"/>
    </row>
    <row r="7552" spans="7:7" x14ac:dyDescent="0.2">
      <c r="G7552" s="65"/>
    </row>
    <row r="7553" spans="7:7" x14ac:dyDescent="0.2">
      <c r="G7553" s="65"/>
    </row>
    <row r="7554" spans="7:7" x14ac:dyDescent="0.2">
      <c r="G7554" s="65"/>
    </row>
    <row r="7555" spans="7:7" x14ac:dyDescent="0.2">
      <c r="G7555" s="65"/>
    </row>
    <row r="7556" spans="7:7" x14ac:dyDescent="0.2">
      <c r="G7556" s="65"/>
    </row>
    <row r="7557" spans="7:7" x14ac:dyDescent="0.2">
      <c r="G7557" s="65"/>
    </row>
    <row r="7558" spans="7:7" x14ac:dyDescent="0.2">
      <c r="G7558" s="65"/>
    </row>
    <row r="7559" spans="7:7" x14ac:dyDescent="0.2">
      <c r="G7559" s="65"/>
    </row>
    <row r="7560" spans="7:7" x14ac:dyDescent="0.2">
      <c r="G7560" s="65"/>
    </row>
    <row r="7561" spans="7:7" x14ac:dyDescent="0.2">
      <c r="G7561" s="65"/>
    </row>
    <row r="7562" spans="7:7" x14ac:dyDescent="0.2">
      <c r="G7562" s="65"/>
    </row>
    <row r="7563" spans="7:7" x14ac:dyDescent="0.2">
      <c r="G7563" s="65"/>
    </row>
    <row r="7564" spans="7:7" x14ac:dyDescent="0.2">
      <c r="G7564" s="65"/>
    </row>
    <row r="7565" spans="7:7" x14ac:dyDescent="0.2">
      <c r="G7565" s="65"/>
    </row>
    <row r="7566" spans="7:7" x14ac:dyDescent="0.2">
      <c r="G7566" s="65"/>
    </row>
    <row r="7567" spans="7:7" x14ac:dyDescent="0.2">
      <c r="G7567" s="65"/>
    </row>
    <row r="7568" spans="7:7" x14ac:dyDescent="0.2">
      <c r="G7568" s="65"/>
    </row>
    <row r="7569" spans="7:7" x14ac:dyDescent="0.2">
      <c r="G7569" s="65"/>
    </row>
    <row r="7570" spans="7:7" x14ac:dyDescent="0.2">
      <c r="G7570" s="65"/>
    </row>
    <row r="7571" spans="7:7" x14ac:dyDescent="0.2">
      <c r="G7571" s="65"/>
    </row>
    <row r="7572" spans="7:7" x14ac:dyDescent="0.2">
      <c r="G7572" s="65"/>
    </row>
    <row r="7573" spans="7:7" x14ac:dyDescent="0.2">
      <c r="G7573" s="65"/>
    </row>
    <row r="7574" spans="7:7" x14ac:dyDescent="0.2">
      <c r="G7574" s="65"/>
    </row>
    <row r="7575" spans="7:7" x14ac:dyDescent="0.2">
      <c r="G7575" s="65"/>
    </row>
    <row r="7576" spans="7:7" x14ac:dyDescent="0.2">
      <c r="G7576" s="65"/>
    </row>
    <row r="7577" spans="7:7" x14ac:dyDescent="0.2">
      <c r="G7577" s="65"/>
    </row>
    <row r="7578" spans="7:7" x14ac:dyDescent="0.2">
      <c r="G7578" s="65"/>
    </row>
    <row r="7579" spans="7:7" x14ac:dyDescent="0.2">
      <c r="G7579" s="65"/>
    </row>
    <row r="7580" spans="7:7" x14ac:dyDescent="0.2">
      <c r="G7580" s="65"/>
    </row>
    <row r="7581" spans="7:7" x14ac:dyDescent="0.2">
      <c r="G7581" s="65"/>
    </row>
    <row r="7582" spans="7:7" x14ac:dyDescent="0.2">
      <c r="G7582" s="65"/>
    </row>
    <row r="7583" spans="7:7" x14ac:dyDescent="0.2">
      <c r="G7583" s="65"/>
    </row>
    <row r="7584" spans="7:7" x14ac:dyDescent="0.2">
      <c r="G7584" s="65"/>
    </row>
    <row r="7585" spans="7:7" x14ac:dyDescent="0.2">
      <c r="G7585" s="65"/>
    </row>
    <row r="7586" spans="7:7" x14ac:dyDescent="0.2">
      <c r="G7586" s="65"/>
    </row>
    <row r="7587" spans="7:7" x14ac:dyDescent="0.2">
      <c r="G7587" s="65"/>
    </row>
    <row r="7588" spans="7:7" x14ac:dyDescent="0.2">
      <c r="G7588" s="65"/>
    </row>
    <row r="7589" spans="7:7" x14ac:dyDescent="0.2">
      <c r="G7589" s="65"/>
    </row>
    <row r="7590" spans="7:7" x14ac:dyDescent="0.2">
      <c r="G7590" s="65"/>
    </row>
    <row r="7591" spans="7:7" x14ac:dyDescent="0.2">
      <c r="G7591" s="65"/>
    </row>
    <row r="7592" spans="7:7" x14ac:dyDescent="0.2">
      <c r="G7592" s="65"/>
    </row>
    <row r="7593" spans="7:7" x14ac:dyDescent="0.2">
      <c r="G7593" s="65"/>
    </row>
    <row r="7594" spans="7:7" x14ac:dyDescent="0.2">
      <c r="G7594" s="65"/>
    </row>
    <row r="7595" spans="7:7" x14ac:dyDescent="0.2">
      <c r="G7595" s="65"/>
    </row>
    <row r="7596" spans="7:7" x14ac:dyDescent="0.2">
      <c r="G7596" s="65"/>
    </row>
    <row r="7597" spans="7:7" x14ac:dyDescent="0.2">
      <c r="G7597" s="65"/>
    </row>
    <row r="7598" spans="7:7" x14ac:dyDescent="0.2">
      <c r="G7598" s="65"/>
    </row>
    <row r="7599" spans="7:7" x14ac:dyDescent="0.2">
      <c r="G7599" s="65"/>
    </row>
    <row r="7600" spans="7:7" x14ac:dyDescent="0.2">
      <c r="G7600" s="65"/>
    </row>
    <row r="7601" spans="7:7" x14ac:dyDescent="0.2">
      <c r="G7601" s="65"/>
    </row>
    <row r="7602" spans="7:7" x14ac:dyDescent="0.2">
      <c r="G7602" s="65"/>
    </row>
    <row r="7603" spans="7:7" x14ac:dyDescent="0.2">
      <c r="G7603" s="65"/>
    </row>
    <row r="7604" spans="7:7" x14ac:dyDescent="0.2">
      <c r="G7604" s="65"/>
    </row>
    <row r="7605" spans="7:7" x14ac:dyDescent="0.2">
      <c r="G7605" s="65"/>
    </row>
    <row r="7606" spans="7:7" x14ac:dyDescent="0.2">
      <c r="G7606" s="65"/>
    </row>
    <row r="7607" spans="7:7" x14ac:dyDescent="0.2">
      <c r="G7607" s="65"/>
    </row>
    <row r="7608" spans="7:7" x14ac:dyDescent="0.2">
      <c r="G7608" s="65"/>
    </row>
    <row r="7609" spans="7:7" x14ac:dyDescent="0.2">
      <c r="G7609" s="65"/>
    </row>
    <row r="7610" spans="7:7" x14ac:dyDescent="0.2">
      <c r="G7610" s="65"/>
    </row>
    <row r="7611" spans="7:7" x14ac:dyDescent="0.2">
      <c r="G7611" s="65"/>
    </row>
    <row r="7612" spans="7:7" x14ac:dyDescent="0.2">
      <c r="G7612" s="65"/>
    </row>
    <row r="7613" spans="7:7" x14ac:dyDescent="0.2">
      <c r="G7613" s="65"/>
    </row>
    <row r="7614" spans="7:7" x14ac:dyDescent="0.2">
      <c r="G7614" s="65"/>
    </row>
    <row r="7615" spans="7:7" x14ac:dyDescent="0.2">
      <c r="G7615" s="65"/>
    </row>
    <row r="7616" spans="7:7" x14ac:dyDescent="0.2">
      <c r="G7616" s="65"/>
    </row>
    <row r="7617" spans="7:7" x14ac:dyDescent="0.2">
      <c r="G7617" s="65"/>
    </row>
    <row r="7618" spans="7:7" x14ac:dyDescent="0.2">
      <c r="G7618" s="65"/>
    </row>
    <row r="7619" spans="7:7" x14ac:dyDescent="0.2">
      <c r="G7619" s="65"/>
    </row>
    <row r="7620" spans="7:7" x14ac:dyDescent="0.2">
      <c r="G7620" s="65"/>
    </row>
    <row r="7621" spans="7:7" x14ac:dyDescent="0.2">
      <c r="G7621" s="65"/>
    </row>
    <row r="7622" spans="7:7" x14ac:dyDescent="0.2">
      <c r="G7622" s="65"/>
    </row>
    <row r="7623" spans="7:7" x14ac:dyDescent="0.2">
      <c r="G7623" s="65"/>
    </row>
    <row r="7624" spans="7:7" x14ac:dyDescent="0.2">
      <c r="G7624" s="65"/>
    </row>
    <row r="7625" spans="7:7" x14ac:dyDescent="0.2">
      <c r="G7625" s="65"/>
    </row>
    <row r="7626" spans="7:7" x14ac:dyDescent="0.2">
      <c r="G7626" s="65"/>
    </row>
    <row r="7627" spans="7:7" x14ac:dyDescent="0.2">
      <c r="G7627" s="65"/>
    </row>
    <row r="7628" spans="7:7" x14ac:dyDescent="0.2">
      <c r="G7628" s="65"/>
    </row>
    <row r="7629" spans="7:7" x14ac:dyDescent="0.2">
      <c r="G7629" s="65"/>
    </row>
    <row r="7630" spans="7:7" x14ac:dyDescent="0.2">
      <c r="G7630" s="65"/>
    </row>
    <row r="7631" spans="7:7" x14ac:dyDescent="0.2">
      <c r="G7631" s="65"/>
    </row>
    <row r="7632" spans="7:7" x14ac:dyDescent="0.2">
      <c r="G7632" s="65"/>
    </row>
    <row r="7633" spans="7:7" x14ac:dyDescent="0.2">
      <c r="G7633" s="65"/>
    </row>
    <row r="7634" spans="7:7" x14ac:dyDescent="0.2">
      <c r="G7634" s="65"/>
    </row>
    <row r="7635" spans="7:7" x14ac:dyDescent="0.2">
      <c r="G7635" s="65"/>
    </row>
    <row r="7636" spans="7:7" x14ac:dyDescent="0.2">
      <c r="G7636" s="65"/>
    </row>
    <row r="7637" spans="7:7" x14ac:dyDescent="0.2">
      <c r="G7637" s="65"/>
    </row>
    <row r="7638" spans="7:7" x14ac:dyDescent="0.2">
      <c r="G7638" s="65"/>
    </row>
    <row r="7639" spans="7:7" x14ac:dyDescent="0.2">
      <c r="G7639" s="65"/>
    </row>
    <row r="7640" spans="7:7" x14ac:dyDescent="0.2">
      <c r="G7640" s="65"/>
    </row>
    <row r="7641" spans="7:7" x14ac:dyDescent="0.2">
      <c r="G7641" s="65"/>
    </row>
    <row r="7642" spans="7:7" x14ac:dyDescent="0.2">
      <c r="G7642" s="65"/>
    </row>
    <row r="7643" spans="7:7" x14ac:dyDescent="0.2">
      <c r="G7643" s="65"/>
    </row>
    <row r="7644" spans="7:7" x14ac:dyDescent="0.2">
      <c r="G7644" s="65"/>
    </row>
    <row r="7645" spans="7:7" x14ac:dyDescent="0.2">
      <c r="G7645" s="65"/>
    </row>
    <row r="7646" spans="7:7" x14ac:dyDescent="0.2">
      <c r="G7646" s="65"/>
    </row>
    <row r="7647" spans="7:7" x14ac:dyDescent="0.2">
      <c r="G7647" s="65"/>
    </row>
    <row r="7648" spans="7:7" x14ac:dyDescent="0.2">
      <c r="G7648" s="65"/>
    </row>
    <row r="7649" spans="7:7" x14ac:dyDescent="0.2">
      <c r="G7649" s="65"/>
    </row>
    <row r="7650" spans="7:7" x14ac:dyDescent="0.2">
      <c r="G7650" s="65"/>
    </row>
    <row r="7651" spans="7:7" x14ac:dyDescent="0.2">
      <c r="G7651" s="65"/>
    </row>
    <row r="7652" spans="7:7" x14ac:dyDescent="0.2">
      <c r="G7652" s="65"/>
    </row>
    <row r="7653" spans="7:7" x14ac:dyDescent="0.2">
      <c r="G7653" s="65"/>
    </row>
    <row r="7654" spans="7:7" x14ac:dyDescent="0.2">
      <c r="G7654" s="65"/>
    </row>
    <row r="7655" spans="7:7" x14ac:dyDescent="0.2">
      <c r="G7655" s="65"/>
    </row>
    <row r="7656" spans="7:7" x14ac:dyDescent="0.2">
      <c r="G7656" s="65"/>
    </row>
    <row r="7657" spans="7:7" x14ac:dyDescent="0.2">
      <c r="G7657" s="65"/>
    </row>
    <row r="7658" spans="7:7" x14ac:dyDescent="0.2">
      <c r="G7658" s="65"/>
    </row>
    <row r="7659" spans="7:7" x14ac:dyDescent="0.2">
      <c r="G7659" s="65"/>
    </row>
    <row r="7660" spans="7:7" x14ac:dyDescent="0.2">
      <c r="G7660" s="65"/>
    </row>
    <row r="7661" spans="7:7" x14ac:dyDescent="0.2">
      <c r="G7661" s="65"/>
    </row>
    <row r="7662" spans="7:7" x14ac:dyDescent="0.2">
      <c r="G7662" s="65"/>
    </row>
    <row r="7663" spans="7:7" x14ac:dyDescent="0.2">
      <c r="G7663" s="65"/>
    </row>
    <row r="7664" spans="7:7" x14ac:dyDescent="0.2">
      <c r="G7664" s="65"/>
    </row>
    <row r="7665" spans="7:7" x14ac:dyDescent="0.2">
      <c r="G7665" s="65"/>
    </row>
    <row r="7666" spans="7:7" x14ac:dyDescent="0.2">
      <c r="G7666" s="65"/>
    </row>
    <row r="7667" spans="7:7" x14ac:dyDescent="0.2">
      <c r="G7667" s="65"/>
    </row>
    <row r="7668" spans="7:7" x14ac:dyDescent="0.2">
      <c r="G7668" s="65"/>
    </row>
    <row r="7669" spans="7:7" x14ac:dyDescent="0.2">
      <c r="G7669" s="65"/>
    </row>
    <row r="7670" spans="7:7" x14ac:dyDescent="0.2">
      <c r="G7670" s="65"/>
    </row>
    <row r="7671" spans="7:7" x14ac:dyDescent="0.2">
      <c r="G7671" s="65"/>
    </row>
    <row r="7672" spans="7:7" x14ac:dyDescent="0.2">
      <c r="G7672" s="65"/>
    </row>
    <row r="7673" spans="7:7" x14ac:dyDescent="0.2">
      <c r="G7673" s="65"/>
    </row>
    <row r="7674" spans="7:7" x14ac:dyDescent="0.2">
      <c r="G7674" s="65"/>
    </row>
    <row r="7675" spans="7:7" x14ac:dyDescent="0.2">
      <c r="G7675" s="65"/>
    </row>
    <row r="7676" spans="7:7" x14ac:dyDescent="0.2">
      <c r="G7676" s="65"/>
    </row>
    <row r="7677" spans="7:7" x14ac:dyDescent="0.2">
      <c r="G7677" s="65"/>
    </row>
    <row r="7678" spans="7:7" x14ac:dyDescent="0.2">
      <c r="G7678" s="65"/>
    </row>
    <row r="7679" spans="7:7" x14ac:dyDescent="0.2">
      <c r="G7679" s="65"/>
    </row>
    <row r="7680" spans="7:7" x14ac:dyDescent="0.2">
      <c r="G7680" s="65"/>
    </row>
    <row r="7681" spans="7:7" x14ac:dyDescent="0.2">
      <c r="G7681" s="65"/>
    </row>
    <row r="7682" spans="7:7" x14ac:dyDescent="0.2">
      <c r="G7682" s="65"/>
    </row>
    <row r="7683" spans="7:7" x14ac:dyDescent="0.2">
      <c r="G7683" s="65"/>
    </row>
    <row r="7684" spans="7:7" x14ac:dyDescent="0.2">
      <c r="G7684" s="65"/>
    </row>
    <row r="7685" spans="7:7" x14ac:dyDescent="0.2">
      <c r="G7685" s="65"/>
    </row>
    <row r="7686" spans="7:7" x14ac:dyDescent="0.2">
      <c r="G7686" s="65"/>
    </row>
    <row r="7687" spans="7:7" x14ac:dyDescent="0.2">
      <c r="G7687" s="65"/>
    </row>
    <row r="7688" spans="7:7" x14ac:dyDescent="0.2">
      <c r="G7688" s="65"/>
    </row>
    <row r="7689" spans="7:7" x14ac:dyDescent="0.2">
      <c r="G7689" s="65"/>
    </row>
    <row r="7690" spans="7:7" x14ac:dyDescent="0.2">
      <c r="G7690" s="65"/>
    </row>
    <row r="7691" spans="7:7" x14ac:dyDescent="0.2">
      <c r="G7691" s="65"/>
    </row>
    <row r="7692" spans="7:7" x14ac:dyDescent="0.2">
      <c r="G7692" s="65"/>
    </row>
    <row r="7693" spans="7:7" x14ac:dyDescent="0.2">
      <c r="G7693" s="65"/>
    </row>
    <row r="7694" spans="7:7" x14ac:dyDescent="0.2">
      <c r="G7694" s="65"/>
    </row>
    <row r="7695" spans="7:7" x14ac:dyDescent="0.2">
      <c r="G7695" s="65"/>
    </row>
    <row r="7696" spans="7:7" x14ac:dyDescent="0.2">
      <c r="G7696" s="65"/>
    </row>
    <row r="7697" spans="7:7" x14ac:dyDescent="0.2">
      <c r="G7697" s="65"/>
    </row>
    <row r="7698" spans="7:7" x14ac:dyDescent="0.2">
      <c r="G7698" s="65"/>
    </row>
    <row r="7699" spans="7:7" x14ac:dyDescent="0.2">
      <c r="G7699" s="65"/>
    </row>
    <row r="7700" spans="7:7" x14ac:dyDescent="0.2">
      <c r="G7700" s="65"/>
    </row>
    <row r="7701" spans="7:7" x14ac:dyDescent="0.2">
      <c r="G7701" s="65"/>
    </row>
    <row r="7702" spans="7:7" x14ac:dyDescent="0.2">
      <c r="G7702" s="65"/>
    </row>
    <row r="7703" spans="7:7" x14ac:dyDescent="0.2">
      <c r="G7703" s="65"/>
    </row>
    <row r="7704" spans="7:7" x14ac:dyDescent="0.2">
      <c r="G7704" s="65"/>
    </row>
    <row r="7705" spans="7:7" x14ac:dyDescent="0.2">
      <c r="G7705" s="65"/>
    </row>
    <row r="7706" spans="7:7" x14ac:dyDescent="0.2">
      <c r="G7706" s="65"/>
    </row>
    <row r="7707" spans="7:7" x14ac:dyDescent="0.2">
      <c r="G7707" s="65"/>
    </row>
    <row r="7708" spans="7:7" x14ac:dyDescent="0.2">
      <c r="G7708" s="65"/>
    </row>
    <row r="7709" spans="7:7" x14ac:dyDescent="0.2">
      <c r="G7709" s="65"/>
    </row>
    <row r="7710" spans="7:7" x14ac:dyDescent="0.2">
      <c r="G7710" s="65"/>
    </row>
    <row r="7711" spans="7:7" x14ac:dyDescent="0.2">
      <c r="G7711" s="65"/>
    </row>
    <row r="7712" spans="7:7" x14ac:dyDescent="0.2">
      <c r="G7712" s="65"/>
    </row>
    <row r="7713" spans="7:7" x14ac:dyDescent="0.2">
      <c r="G7713" s="65"/>
    </row>
    <row r="7714" spans="7:7" x14ac:dyDescent="0.2">
      <c r="G7714" s="65"/>
    </row>
    <row r="7715" spans="7:7" x14ac:dyDescent="0.2">
      <c r="G7715" s="65"/>
    </row>
    <row r="7716" spans="7:7" x14ac:dyDescent="0.2">
      <c r="G7716" s="65"/>
    </row>
    <row r="7717" spans="7:7" x14ac:dyDescent="0.2">
      <c r="G7717" s="65"/>
    </row>
    <row r="7718" spans="7:7" x14ac:dyDescent="0.2">
      <c r="G7718" s="65"/>
    </row>
    <row r="7719" spans="7:7" x14ac:dyDescent="0.2">
      <c r="G7719" s="65"/>
    </row>
    <row r="7720" spans="7:7" x14ac:dyDescent="0.2">
      <c r="G7720" s="65"/>
    </row>
    <row r="7721" spans="7:7" x14ac:dyDescent="0.2">
      <c r="G7721" s="65"/>
    </row>
    <row r="7722" spans="7:7" x14ac:dyDescent="0.2">
      <c r="G7722" s="65"/>
    </row>
    <row r="7723" spans="7:7" x14ac:dyDescent="0.2">
      <c r="G7723" s="65"/>
    </row>
    <row r="7724" spans="7:7" x14ac:dyDescent="0.2">
      <c r="G7724" s="65"/>
    </row>
    <row r="7725" spans="7:7" x14ac:dyDescent="0.2">
      <c r="G7725" s="65"/>
    </row>
    <row r="7726" spans="7:7" x14ac:dyDescent="0.2">
      <c r="G7726" s="65"/>
    </row>
    <row r="7727" spans="7:7" x14ac:dyDescent="0.2">
      <c r="G7727" s="65"/>
    </row>
    <row r="7728" spans="7:7" x14ac:dyDescent="0.2">
      <c r="G7728" s="65"/>
    </row>
    <row r="7729" spans="7:7" x14ac:dyDescent="0.2">
      <c r="G7729" s="65"/>
    </row>
    <row r="7730" spans="7:7" x14ac:dyDescent="0.2">
      <c r="G7730" s="65"/>
    </row>
    <row r="7731" spans="7:7" x14ac:dyDescent="0.2">
      <c r="G7731" s="65"/>
    </row>
    <row r="7732" spans="7:7" x14ac:dyDescent="0.2">
      <c r="G7732" s="65"/>
    </row>
    <row r="7733" spans="7:7" x14ac:dyDescent="0.2">
      <c r="G7733" s="65"/>
    </row>
    <row r="7734" spans="7:7" x14ac:dyDescent="0.2">
      <c r="G7734" s="65"/>
    </row>
    <row r="7735" spans="7:7" x14ac:dyDescent="0.2">
      <c r="G7735" s="65"/>
    </row>
    <row r="7736" spans="7:7" x14ac:dyDescent="0.2">
      <c r="G7736" s="65"/>
    </row>
    <row r="7737" spans="7:7" x14ac:dyDescent="0.2">
      <c r="G7737" s="65"/>
    </row>
    <row r="7738" spans="7:7" x14ac:dyDescent="0.2">
      <c r="G7738" s="65"/>
    </row>
    <row r="7739" spans="7:7" x14ac:dyDescent="0.2">
      <c r="G7739" s="65"/>
    </row>
    <row r="7740" spans="7:7" x14ac:dyDescent="0.2">
      <c r="G7740" s="65"/>
    </row>
    <row r="7741" spans="7:7" x14ac:dyDescent="0.2">
      <c r="G7741" s="65"/>
    </row>
    <row r="7742" spans="7:7" x14ac:dyDescent="0.2">
      <c r="G7742" s="65"/>
    </row>
    <row r="7743" spans="7:7" x14ac:dyDescent="0.2">
      <c r="G7743" s="65"/>
    </row>
    <row r="7744" spans="7:7" x14ac:dyDescent="0.2">
      <c r="G7744" s="65"/>
    </row>
    <row r="7745" spans="7:7" x14ac:dyDescent="0.2">
      <c r="G7745" s="65"/>
    </row>
    <row r="7746" spans="7:7" x14ac:dyDescent="0.2">
      <c r="G7746" s="65"/>
    </row>
    <row r="7747" spans="7:7" x14ac:dyDescent="0.2">
      <c r="G7747" s="65"/>
    </row>
    <row r="7748" spans="7:7" x14ac:dyDescent="0.2">
      <c r="G7748" s="65"/>
    </row>
    <row r="7749" spans="7:7" x14ac:dyDescent="0.2">
      <c r="G7749" s="65"/>
    </row>
    <row r="7750" spans="7:7" x14ac:dyDescent="0.2">
      <c r="G7750" s="65"/>
    </row>
    <row r="7751" spans="7:7" x14ac:dyDescent="0.2">
      <c r="G7751" s="65"/>
    </row>
    <row r="7752" spans="7:7" x14ac:dyDescent="0.2">
      <c r="G7752" s="65"/>
    </row>
    <row r="7753" spans="7:7" x14ac:dyDescent="0.2">
      <c r="G7753" s="65"/>
    </row>
    <row r="7754" spans="7:7" x14ac:dyDescent="0.2">
      <c r="G7754" s="65"/>
    </row>
    <row r="7755" spans="7:7" x14ac:dyDescent="0.2">
      <c r="G7755" s="65"/>
    </row>
    <row r="7756" spans="7:7" x14ac:dyDescent="0.2">
      <c r="G7756" s="65"/>
    </row>
    <row r="7757" spans="7:7" x14ac:dyDescent="0.2">
      <c r="G7757" s="65"/>
    </row>
    <row r="7758" spans="7:7" x14ac:dyDescent="0.2">
      <c r="G7758" s="65"/>
    </row>
    <row r="7759" spans="7:7" x14ac:dyDescent="0.2">
      <c r="G7759" s="65"/>
    </row>
    <row r="7760" spans="7:7" x14ac:dyDescent="0.2">
      <c r="G7760" s="65"/>
    </row>
    <row r="7761" spans="7:7" x14ac:dyDescent="0.2">
      <c r="G7761" s="65"/>
    </row>
    <row r="7762" spans="7:7" x14ac:dyDescent="0.2">
      <c r="G7762" s="65"/>
    </row>
    <row r="7763" spans="7:7" x14ac:dyDescent="0.2">
      <c r="G7763" s="65"/>
    </row>
    <row r="7764" spans="7:7" x14ac:dyDescent="0.2">
      <c r="G7764" s="65"/>
    </row>
    <row r="7765" spans="7:7" x14ac:dyDescent="0.2">
      <c r="G7765" s="65"/>
    </row>
    <row r="7766" spans="7:7" x14ac:dyDescent="0.2">
      <c r="G7766" s="65"/>
    </row>
    <row r="7767" spans="7:7" x14ac:dyDescent="0.2">
      <c r="G7767" s="65"/>
    </row>
    <row r="7768" spans="7:7" x14ac:dyDescent="0.2">
      <c r="G7768" s="65"/>
    </row>
    <row r="7769" spans="7:7" x14ac:dyDescent="0.2">
      <c r="G7769" s="65"/>
    </row>
    <row r="7770" spans="7:7" x14ac:dyDescent="0.2">
      <c r="G7770" s="65"/>
    </row>
    <row r="7771" spans="7:7" x14ac:dyDescent="0.2">
      <c r="G7771" s="65"/>
    </row>
    <row r="7772" spans="7:7" x14ac:dyDescent="0.2">
      <c r="G7772" s="65"/>
    </row>
    <row r="7773" spans="7:7" x14ac:dyDescent="0.2">
      <c r="G7773" s="65"/>
    </row>
    <row r="7774" spans="7:7" x14ac:dyDescent="0.2">
      <c r="G7774" s="65"/>
    </row>
    <row r="7775" spans="7:7" x14ac:dyDescent="0.2">
      <c r="G7775" s="65"/>
    </row>
    <row r="7776" spans="7:7" x14ac:dyDescent="0.2">
      <c r="G7776" s="65"/>
    </row>
    <row r="7777" spans="7:7" x14ac:dyDescent="0.2">
      <c r="G7777" s="65"/>
    </row>
    <row r="7778" spans="7:7" x14ac:dyDescent="0.2">
      <c r="G7778" s="65"/>
    </row>
    <row r="7779" spans="7:7" x14ac:dyDescent="0.2">
      <c r="G7779" s="65"/>
    </row>
    <row r="7780" spans="7:7" x14ac:dyDescent="0.2">
      <c r="G7780" s="65"/>
    </row>
    <row r="7781" spans="7:7" x14ac:dyDescent="0.2">
      <c r="G7781" s="65"/>
    </row>
    <row r="7782" spans="7:7" x14ac:dyDescent="0.2">
      <c r="G7782" s="65"/>
    </row>
    <row r="7783" spans="7:7" x14ac:dyDescent="0.2">
      <c r="G7783" s="65"/>
    </row>
    <row r="7784" spans="7:7" x14ac:dyDescent="0.2">
      <c r="G7784" s="65"/>
    </row>
    <row r="7785" spans="7:7" x14ac:dyDescent="0.2">
      <c r="G7785" s="65"/>
    </row>
    <row r="7786" spans="7:7" x14ac:dyDescent="0.2">
      <c r="G7786" s="65"/>
    </row>
    <row r="7787" spans="7:7" x14ac:dyDescent="0.2">
      <c r="G7787" s="65"/>
    </row>
    <row r="7788" spans="7:7" x14ac:dyDescent="0.2">
      <c r="G7788" s="65"/>
    </row>
    <row r="7789" spans="7:7" x14ac:dyDescent="0.2">
      <c r="G7789" s="65"/>
    </row>
    <row r="7790" spans="7:7" x14ac:dyDescent="0.2">
      <c r="G7790" s="65"/>
    </row>
    <row r="7791" spans="7:7" x14ac:dyDescent="0.2">
      <c r="G7791" s="65"/>
    </row>
    <row r="7792" spans="7:7" x14ac:dyDescent="0.2">
      <c r="G7792" s="65"/>
    </row>
    <row r="7793" spans="7:7" x14ac:dyDescent="0.2">
      <c r="G7793" s="65"/>
    </row>
    <row r="7794" spans="7:7" x14ac:dyDescent="0.2">
      <c r="G7794" s="65"/>
    </row>
    <row r="7795" spans="7:7" x14ac:dyDescent="0.2">
      <c r="G7795" s="65"/>
    </row>
    <row r="7796" spans="7:7" x14ac:dyDescent="0.2">
      <c r="G7796" s="65"/>
    </row>
    <row r="7797" spans="7:7" x14ac:dyDescent="0.2">
      <c r="G7797" s="65"/>
    </row>
    <row r="7798" spans="7:7" x14ac:dyDescent="0.2">
      <c r="G7798" s="65"/>
    </row>
    <row r="7799" spans="7:7" x14ac:dyDescent="0.2">
      <c r="G7799" s="65"/>
    </row>
    <row r="7800" spans="7:7" x14ac:dyDescent="0.2">
      <c r="G7800" s="65"/>
    </row>
    <row r="7801" spans="7:7" x14ac:dyDescent="0.2">
      <c r="G7801" s="65"/>
    </row>
    <row r="7802" spans="7:7" x14ac:dyDescent="0.2">
      <c r="G7802" s="65"/>
    </row>
    <row r="7803" spans="7:7" x14ac:dyDescent="0.2">
      <c r="G7803" s="65"/>
    </row>
    <row r="7804" spans="7:7" x14ac:dyDescent="0.2">
      <c r="G7804" s="65"/>
    </row>
    <row r="7805" spans="7:7" x14ac:dyDescent="0.2">
      <c r="G7805" s="65"/>
    </row>
    <row r="7806" spans="7:7" x14ac:dyDescent="0.2">
      <c r="G7806" s="65"/>
    </row>
    <row r="7807" spans="7:7" x14ac:dyDescent="0.2">
      <c r="G7807" s="65"/>
    </row>
    <row r="7808" spans="7:7" x14ac:dyDescent="0.2">
      <c r="G7808" s="65"/>
    </row>
    <row r="7809" spans="7:7" x14ac:dyDescent="0.2">
      <c r="G7809" s="65"/>
    </row>
    <row r="7810" spans="7:7" x14ac:dyDescent="0.2">
      <c r="G7810" s="65"/>
    </row>
    <row r="7811" spans="7:7" x14ac:dyDescent="0.2">
      <c r="G7811" s="65"/>
    </row>
    <row r="7812" spans="7:7" x14ac:dyDescent="0.2">
      <c r="G7812" s="65"/>
    </row>
    <row r="7813" spans="7:7" x14ac:dyDescent="0.2">
      <c r="G7813" s="65"/>
    </row>
    <row r="7814" spans="7:7" x14ac:dyDescent="0.2">
      <c r="G7814" s="65"/>
    </row>
    <row r="7815" spans="7:7" x14ac:dyDescent="0.2">
      <c r="G7815" s="65"/>
    </row>
    <row r="7816" spans="7:7" x14ac:dyDescent="0.2">
      <c r="G7816" s="65"/>
    </row>
    <row r="7817" spans="7:7" x14ac:dyDescent="0.2">
      <c r="G7817" s="65"/>
    </row>
    <row r="7818" spans="7:7" x14ac:dyDescent="0.2">
      <c r="G7818" s="65"/>
    </row>
    <row r="7819" spans="7:7" x14ac:dyDescent="0.2">
      <c r="G7819" s="65"/>
    </row>
    <row r="7820" spans="7:7" x14ac:dyDescent="0.2">
      <c r="G7820" s="65"/>
    </row>
    <row r="7821" spans="7:7" x14ac:dyDescent="0.2">
      <c r="G7821" s="65"/>
    </row>
    <row r="7822" spans="7:7" x14ac:dyDescent="0.2">
      <c r="G7822" s="65"/>
    </row>
    <row r="7823" spans="7:7" x14ac:dyDescent="0.2">
      <c r="G7823" s="65"/>
    </row>
    <row r="7824" spans="7:7" x14ac:dyDescent="0.2">
      <c r="G7824" s="65"/>
    </row>
    <row r="7825" spans="7:7" x14ac:dyDescent="0.2">
      <c r="G7825" s="65"/>
    </row>
    <row r="7826" spans="7:7" x14ac:dyDescent="0.2">
      <c r="G7826" s="65"/>
    </row>
    <row r="7827" spans="7:7" x14ac:dyDescent="0.2">
      <c r="G7827" s="65"/>
    </row>
    <row r="7828" spans="7:7" x14ac:dyDescent="0.2">
      <c r="G7828" s="65"/>
    </row>
    <row r="7829" spans="7:7" x14ac:dyDescent="0.2">
      <c r="G7829" s="65"/>
    </row>
    <row r="7830" spans="7:7" x14ac:dyDescent="0.2">
      <c r="G7830" s="65"/>
    </row>
    <row r="7831" spans="7:7" x14ac:dyDescent="0.2">
      <c r="G7831" s="65"/>
    </row>
    <row r="7832" spans="7:7" x14ac:dyDescent="0.2">
      <c r="G7832" s="65"/>
    </row>
    <row r="7833" spans="7:7" x14ac:dyDescent="0.2">
      <c r="G7833" s="65"/>
    </row>
    <row r="7834" spans="7:7" x14ac:dyDescent="0.2">
      <c r="G7834" s="65"/>
    </row>
    <row r="7835" spans="7:7" x14ac:dyDescent="0.2">
      <c r="G7835" s="65"/>
    </row>
    <row r="7836" spans="7:7" x14ac:dyDescent="0.2">
      <c r="G7836" s="65"/>
    </row>
    <row r="7837" spans="7:7" x14ac:dyDescent="0.2">
      <c r="G7837" s="65"/>
    </row>
    <row r="7838" spans="7:7" x14ac:dyDescent="0.2">
      <c r="G7838" s="65"/>
    </row>
    <row r="7839" spans="7:7" x14ac:dyDescent="0.2">
      <c r="G7839" s="65"/>
    </row>
    <row r="7840" spans="7:7" x14ac:dyDescent="0.2">
      <c r="G7840" s="65"/>
    </row>
    <row r="7841" spans="7:7" x14ac:dyDescent="0.2">
      <c r="G7841" s="65"/>
    </row>
    <row r="7842" spans="7:7" x14ac:dyDescent="0.2">
      <c r="G7842" s="65"/>
    </row>
    <row r="7843" spans="7:7" x14ac:dyDescent="0.2">
      <c r="G7843" s="65"/>
    </row>
    <row r="7844" spans="7:7" x14ac:dyDescent="0.2">
      <c r="G7844" s="65"/>
    </row>
    <row r="7845" spans="7:7" x14ac:dyDescent="0.2">
      <c r="G7845" s="65"/>
    </row>
    <row r="7846" spans="7:7" x14ac:dyDescent="0.2">
      <c r="G7846" s="65"/>
    </row>
    <row r="7847" spans="7:7" x14ac:dyDescent="0.2">
      <c r="G7847" s="65"/>
    </row>
    <row r="7848" spans="7:7" x14ac:dyDescent="0.2">
      <c r="G7848" s="65"/>
    </row>
    <row r="7849" spans="7:7" x14ac:dyDescent="0.2">
      <c r="G7849" s="65"/>
    </row>
    <row r="7850" spans="7:7" x14ac:dyDescent="0.2">
      <c r="G7850" s="65"/>
    </row>
    <row r="7851" spans="7:7" x14ac:dyDescent="0.2">
      <c r="G7851" s="65"/>
    </row>
    <row r="7852" spans="7:7" x14ac:dyDescent="0.2">
      <c r="G7852" s="65"/>
    </row>
    <row r="7853" spans="7:7" x14ac:dyDescent="0.2">
      <c r="G7853" s="65"/>
    </row>
    <row r="7854" spans="7:7" x14ac:dyDescent="0.2">
      <c r="G7854" s="65"/>
    </row>
    <row r="7855" spans="7:7" x14ac:dyDescent="0.2">
      <c r="G7855" s="65"/>
    </row>
    <row r="7856" spans="7:7" x14ac:dyDescent="0.2">
      <c r="G7856" s="65"/>
    </row>
    <row r="7857" spans="7:7" x14ac:dyDescent="0.2">
      <c r="G7857" s="65"/>
    </row>
    <row r="7858" spans="7:7" x14ac:dyDescent="0.2">
      <c r="G7858" s="65"/>
    </row>
    <row r="7859" spans="7:7" x14ac:dyDescent="0.2">
      <c r="G7859" s="65"/>
    </row>
    <row r="7860" spans="7:7" x14ac:dyDescent="0.2">
      <c r="G7860" s="65"/>
    </row>
    <row r="7861" spans="7:7" x14ac:dyDescent="0.2">
      <c r="G7861" s="65"/>
    </row>
    <row r="7862" spans="7:7" x14ac:dyDescent="0.2">
      <c r="G7862" s="65"/>
    </row>
    <row r="7863" spans="7:7" x14ac:dyDescent="0.2">
      <c r="G7863" s="65"/>
    </row>
    <row r="7864" spans="7:7" x14ac:dyDescent="0.2">
      <c r="G7864" s="65"/>
    </row>
    <row r="7865" spans="7:7" x14ac:dyDescent="0.2">
      <c r="G7865" s="65"/>
    </row>
    <row r="7866" spans="7:7" x14ac:dyDescent="0.2">
      <c r="G7866" s="65"/>
    </row>
    <row r="7867" spans="7:7" x14ac:dyDescent="0.2">
      <c r="G7867" s="65"/>
    </row>
    <row r="7868" spans="7:7" x14ac:dyDescent="0.2">
      <c r="G7868" s="65"/>
    </row>
    <row r="7869" spans="7:7" x14ac:dyDescent="0.2">
      <c r="G7869" s="65"/>
    </row>
    <row r="7870" spans="7:7" x14ac:dyDescent="0.2">
      <c r="G7870" s="65"/>
    </row>
    <row r="7871" spans="7:7" x14ac:dyDescent="0.2">
      <c r="G7871" s="65"/>
    </row>
    <row r="7872" spans="7:7" x14ac:dyDescent="0.2">
      <c r="G7872" s="65"/>
    </row>
    <row r="7873" spans="7:7" x14ac:dyDescent="0.2">
      <c r="G7873" s="65"/>
    </row>
    <row r="7874" spans="7:7" x14ac:dyDescent="0.2">
      <c r="G7874" s="65"/>
    </row>
    <row r="7875" spans="7:7" x14ac:dyDescent="0.2">
      <c r="G7875" s="65"/>
    </row>
    <row r="7876" spans="7:7" x14ac:dyDescent="0.2">
      <c r="G7876" s="65"/>
    </row>
    <row r="7877" spans="7:7" x14ac:dyDescent="0.2">
      <c r="G7877" s="65"/>
    </row>
    <row r="7878" spans="7:7" x14ac:dyDescent="0.2">
      <c r="G7878" s="65"/>
    </row>
    <row r="7879" spans="7:7" x14ac:dyDescent="0.2">
      <c r="G7879" s="65"/>
    </row>
    <row r="7880" spans="7:7" x14ac:dyDescent="0.2">
      <c r="G7880" s="65"/>
    </row>
    <row r="7881" spans="7:7" x14ac:dyDescent="0.2">
      <c r="G7881" s="65"/>
    </row>
    <row r="7882" spans="7:7" x14ac:dyDescent="0.2">
      <c r="G7882" s="65"/>
    </row>
    <row r="7883" spans="7:7" x14ac:dyDescent="0.2">
      <c r="G7883" s="65"/>
    </row>
    <row r="7884" spans="7:7" x14ac:dyDescent="0.2">
      <c r="G7884" s="65"/>
    </row>
    <row r="7885" spans="7:7" x14ac:dyDescent="0.2">
      <c r="G7885" s="65"/>
    </row>
    <row r="7886" spans="7:7" x14ac:dyDescent="0.2">
      <c r="G7886" s="65"/>
    </row>
    <row r="7887" spans="7:7" x14ac:dyDescent="0.2">
      <c r="G7887" s="65"/>
    </row>
    <row r="7888" spans="7:7" x14ac:dyDescent="0.2">
      <c r="G7888" s="65"/>
    </row>
    <row r="7889" spans="7:7" x14ac:dyDescent="0.2">
      <c r="G7889" s="65"/>
    </row>
    <row r="7890" spans="7:7" x14ac:dyDescent="0.2">
      <c r="G7890" s="65"/>
    </row>
    <row r="7891" spans="7:7" x14ac:dyDescent="0.2">
      <c r="G7891" s="65"/>
    </row>
    <row r="7892" spans="7:7" x14ac:dyDescent="0.2">
      <c r="G7892" s="65"/>
    </row>
    <row r="7893" spans="7:7" x14ac:dyDescent="0.2">
      <c r="G7893" s="65"/>
    </row>
    <row r="7894" spans="7:7" x14ac:dyDescent="0.2">
      <c r="G7894" s="65"/>
    </row>
    <row r="7895" spans="7:7" x14ac:dyDescent="0.2">
      <c r="G7895" s="65"/>
    </row>
    <row r="7896" spans="7:7" x14ac:dyDescent="0.2">
      <c r="G7896" s="65"/>
    </row>
    <row r="7897" spans="7:7" x14ac:dyDescent="0.2">
      <c r="G7897" s="65"/>
    </row>
    <row r="7898" spans="7:7" x14ac:dyDescent="0.2">
      <c r="G7898" s="65"/>
    </row>
    <row r="7899" spans="7:7" x14ac:dyDescent="0.2">
      <c r="G7899" s="65"/>
    </row>
    <row r="7900" spans="7:7" x14ac:dyDescent="0.2">
      <c r="G7900" s="65"/>
    </row>
    <row r="7901" spans="7:7" x14ac:dyDescent="0.2">
      <c r="G7901" s="65"/>
    </row>
    <row r="7902" spans="7:7" x14ac:dyDescent="0.2">
      <c r="G7902" s="65"/>
    </row>
    <row r="7903" spans="7:7" x14ac:dyDescent="0.2">
      <c r="G7903" s="65"/>
    </row>
    <row r="7904" spans="7:7" x14ac:dyDescent="0.2">
      <c r="G7904" s="65"/>
    </row>
    <row r="7905" spans="7:7" x14ac:dyDescent="0.2">
      <c r="G7905" s="65"/>
    </row>
    <row r="7906" spans="7:7" x14ac:dyDescent="0.2">
      <c r="G7906" s="65"/>
    </row>
    <row r="7907" spans="7:7" x14ac:dyDescent="0.2">
      <c r="G7907" s="65"/>
    </row>
    <row r="7908" spans="7:7" x14ac:dyDescent="0.2">
      <c r="G7908" s="65"/>
    </row>
    <row r="7909" spans="7:7" x14ac:dyDescent="0.2">
      <c r="G7909" s="65"/>
    </row>
    <row r="7910" spans="7:7" x14ac:dyDescent="0.2">
      <c r="G7910" s="65"/>
    </row>
    <row r="7911" spans="7:7" x14ac:dyDescent="0.2">
      <c r="G7911" s="65"/>
    </row>
    <row r="7912" spans="7:7" x14ac:dyDescent="0.2">
      <c r="G7912" s="65"/>
    </row>
    <row r="7913" spans="7:7" x14ac:dyDescent="0.2">
      <c r="G7913" s="65"/>
    </row>
    <row r="7914" spans="7:7" x14ac:dyDescent="0.2">
      <c r="G7914" s="65"/>
    </row>
    <row r="7915" spans="7:7" x14ac:dyDescent="0.2">
      <c r="G7915" s="65"/>
    </row>
    <row r="7916" spans="7:7" x14ac:dyDescent="0.2">
      <c r="G7916" s="65"/>
    </row>
    <row r="7917" spans="7:7" x14ac:dyDescent="0.2">
      <c r="G7917" s="65"/>
    </row>
    <row r="7918" spans="7:7" x14ac:dyDescent="0.2">
      <c r="G7918" s="65"/>
    </row>
    <row r="7919" spans="7:7" x14ac:dyDescent="0.2">
      <c r="G7919" s="65"/>
    </row>
    <row r="7920" spans="7:7" x14ac:dyDescent="0.2">
      <c r="G7920" s="65"/>
    </row>
    <row r="7921" spans="7:7" x14ac:dyDescent="0.2">
      <c r="G7921" s="65"/>
    </row>
    <row r="7922" spans="7:7" x14ac:dyDescent="0.2">
      <c r="G7922" s="65"/>
    </row>
    <row r="7923" spans="7:7" x14ac:dyDescent="0.2">
      <c r="G7923" s="65"/>
    </row>
    <row r="7924" spans="7:7" x14ac:dyDescent="0.2">
      <c r="G7924" s="65"/>
    </row>
    <row r="7925" spans="7:7" x14ac:dyDescent="0.2">
      <c r="G7925" s="65"/>
    </row>
    <row r="7926" spans="7:7" x14ac:dyDescent="0.2">
      <c r="G7926" s="65"/>
    </row>
    <row r="7927" spans="7:7" x14ac:dyDescent="0.2">
      <c r="G7927" s="65"/>
    </row>
    <row r="7928" spans="7:7" x14ac:dyDescent="0.2">
      <c r="G7928" s="65"/>
    </row>
    <row r="7929" spans="7:7" x14ac:dyDescent="0.2">
      <c r="G7929" s="65"/>
    </row>
    <row r="7930" spans="7:7" x14ac:dyDescent="0.2">
      <c r="G7930" s="65"/>
    </row>
    <row r="7931" spans="7:7" x14ac:dyDescent="0.2">
      <c r="G7931" s="65"/>
    </row>
    <row r="7932" spans="7:7" x14ac:dyDescent="0.2">
      <c r="G7932" s="65"/>
    </row>
    <row r="7933" spans="7:7" x14ac:dyDescent="0.2">
      <c r="G7933" s="65"/>
    </row>
    <row r="7934" spans="7:7" x14ac:dyDescent="0.2">
      <c r="G7934" s="65"/>
    </row>
    <row r="7935" spans="7:7" x14ac:dyDescent="0.2">
      <c r="G7935" s="65"/>
    </row>
    <row r="7936" spans="7:7" x14ac:dyDescent="0.2">
      <c r="G7936" s="65"/>
    </row>
    <row r="7937" spans="7:7" x14ac:dyDescent="0.2">
      <c r="G7937" s="65"/>
    </row>
    <row r="7938" spans="7:7" x14ac:dyDescent="0.2">
      <c r="G7938" s="65"/>
    </row>
    <row r="7939" spans="7:7" x14ac:dyDescent="0.2">
      <c r="G7939" s="65"/>
    </row>
    <row r="7940" spans="7:7" x14ac:dyDescent="0.2">
      <c r="G7940" s="65"/>
    </row>
    <row r="7941" spans="7:7" x14ac:dyDescent="0.2">
      <c r="G7941" s="65"/>
    </row>
    <row r="7942" spans="7:7" x14ac:dyDescent="0.2">
      <c r="G7942" s="65"/>
    </row>
    <row r="7943" spans="7:7" x14ac:dyDescent="0.2">
      <c r="G7943" s="65"/>
    </row>
    <row r="7944" spans="7:7" x14ac:dyDescent="0.2">
      <c r="G7944" s="65"/>
    </row>
    <row r="7945" spans="7:7" x14ac:dyDescent="0.2">
      <c r="G7945" s="65"/>
    </row>
    <row r="7946" spans="7:7" x14ac:dyDescent="0.2">
      <c r="G7946" s="65"/>
    </row>
    <row r="7947" spans="7:7" x14ac:dyDescent="0.2">
      <c r="G7947" s="65"/>
    </row>
    <row r="7948" spans="7:7" x14ac:dyDescent="0.2">
      <c r="G7948" s="65"/>
    </row>
    <row r="7949" spans="7:7" x14ac:dyDescent="0.2">
      <c r="G7949" s="65"/>
    </row>
    <row r="7950" spans="7:7" x14ac:dyDescent="0.2">
      <c r="G7950" s="65"/>
    </row>
    <row r="7951" spans="7:7" x14ac:dyDescent="0.2">
      <c r="G7951" s="65"/>
    </row>
    <row r="7952" spans="7:7" x14ac:dyDescent="0.2">
      <c r="G7952" s="65"/>
    </row>
    <row r="7953" spans="7:7" x14ac:dyDescent="0.2">
      <c r="G7953" s="65"/>
    </row>
    <row r="7954" spans="7:7" x14ac:dyDescent="0.2">
      <c r="G7954" s="65"/>
    </row>
    <row r="7955" spans="7:7" x14ac:dyDescent="0.2">
      <c r="G7955" s="65"/>
    </row>
    <row r="7956" spans="7:7" x14ac:dyDescent="0.2">
      <c r="G7956" s="65"/>
    </row>
    <row r="7957" spans="7:7" x14ac:dyDescent="0.2">
      <c r="G7957" s="65"/>
    </row>
    <row r="7958" spans="7:7" x14ac:dyDescent="0.2">
      <c r="G7958" s="65"/>
    </row>
    <row r="7959" spans="7:7" x14ac:dyDescent="0.2">
      <c r="G7959" s="65"/>
    </row>
    <row r="7960" spans="7:7" x14ac:dyDescent="0.2">
      <c r="G7960" s="65"/>
    </row>
    <row r="7961" spans="7:7" x14ac:dyDescent="0.2">
      <c r="G7961" s="65"/>
    </row>
    <row r="7962" spans="7:7" x14ac:dyDescent="0.2">
      <c r="G7962" s="65"/>
    </row>
    <row r="7963" spans="7:7" x14ac:dyDescent="0.2">
      <c r="G7963" s="65"/>
    </row>
    <row r="7964" spans="7:7" x14ac:dyDescent="0.2">
      <c r="G7964" s="65"/>
    </row>
    <row r="7965" spans="7:7" x14ac:dyDescent="0.2">
      <c r="G7965" s="65"/>
    </row>
    <row r="7966" spans="7:7" x14ac:dyDescent="0.2">
      <c r="G7966" s="65"/>
    </row>
    <row r="7967" spans="7:7" x14ac:dyDescent="0.2">
      <c r="G7967" s="65"/>
    </row>
    <row r="7968" spans="7:7" x14ac:dyDescent="0.2">
      <c r="G7968" s="65"/>
    </row>
    <row r="7969" spans="7:7" x14ac:dyDescent="0.2">
      <c r="G7969" s="65"/>
    </row>
    <row r="7970" spans="7:7" x14ac:dyDescent="0.2">
      <c r="G7970" s="65"/>
    </row>
    <row r="7971" spans="7:7" x14ac:dyDescent="0.2">
      <c r="G7971" s="65"/>
    </row>
    <row r="7972" spans="7:7" x14ac:dyDescent="0.2">
      <c r="G7972" s="65"/>
    </row>
    <row r="7973" spans="7:7" x14ac:dyDescent="0.2">
      <c r="G7973" s="65"/>
    </row>
    <row r="7974" spans="7:7" x14ac:dyDescent="0.2">
      <c r="G7974" s="65"/>
    </row>
    <row r="7975" spans="7:7" x14ac:dyDescent="0.2">
      <c r="G7975" s="65"/>
    </row>
    <row r="7976" spans="7:7" x14ac:dyDescent="0.2">
      <c r="G7976" s="65"/>
    </row>
    <row r="7977" spans="7:7" x14ac:dyDescent="0.2">
      <c r="G7977" s="65"/>
    </row>
    <row r="7978" spans="7:7" x14ac:dyDescent="0.2">
      <c r="G7978" s="65"/>
    </row>
    <row r="7979" spans="7:7" x14ac:dyDescent="0.2">
      <c r="G7979" s="65"/>
    </row>
    <row r="7980" spans="7:7" x14ac:dyDescent="0.2">
      <c r="G7980" s="65"/>
    </row>
    <row r="7981" spans="7:7" x14ac:dyDescent="0.2">
      <c r="G7981" s="65"/>
    </row>
    <row r="7982" spans="7:7" x14ac:dyDescent="0.2">
      <c r="G7982" s="65"/>
    </row>
    <row r="7983" spans="7:7" x14ac:dyDescent="0.2">
      <c r="G7983" s="65"/>
    </row>
    <row r="7984" spans="7:7" x14ac:dyDescent="0.2">
      <c r="G7984" s="65"/>
    </row>
    <row r="7985" spans="7:7" x14ac:dyDescent="0.2">
      <c r="G7985" s="65"/>
    </row>
    <row r="7986" spans="7:7" x14ac:dyDescent="0.2">
      <c r="G7986" s="65"/>
    </row>
    <row r="7987" spans="7:7" x14ac:dyDescent="0.2">
      <c r="G7987" s="65"/>
    </row>
    <row r="7988" spans="7:7" x14ac:dyDescent="0.2">
      <c r="G7988" s="65"/>
    </row>
    <row r="7989" spans="7:7" x14ac:dyDescent="0.2">
      <c r="G7989" s="65"/>
    </row>
    <row r="7990" spans="7:7" x14ac:dyDescent="0.2">
      <c r="G7990" s="65"/>
    </row>
    <row r="7991" spans="7:7" x14ac:dyDescent="0.2">
      <c r="G7991" s="65"/>
    </row>
    <row r="7992" spans="7:7" x14ac:dyDescent="0.2">
      <c r="G7992" s="65"/>
    </row>
    <row r="7993" spans="7:7" x14ac:dyDescent="0.2">
      <c r="G7993" s="65"/>
    </row>
    <row r="7994" spans="7:7" x14ac:dyDescent="0.2">
      <c r="G7994" s="65"/>
    </row>
    <row r="7995" spans="7:7" x14ac:dyDescent="0.2">
      <c r="G7995" s="65"/>
    </row>
    <row r="7996" spans="7:7" x14ac:dyDescent="0.2">
      <c r="G7996" s="65"/>
    </row>
    <row r="7997" spans="7:7" x14ac:dyDescent="0.2">
      <c r="G7997" s="65"/>
    </row>
    <row r="7998" spans="7:7" x14ac:dyDescent="0.2">
      <c r="G7998" s="65"/>
    </row>
    <row r="7999" spans="7:7" x14ac:dyDescent="0.2">
      <c r="G7999" s="65"/>
    </row>
    <row r="8000" spans="7:7" x14ac:dyDescent="0.2">
      <c r="G8000" s="65"/>
    </row>
    <row r="8001" spans="7:7" x14ac:dyDescent="0.2">
      <c r="G8001" s="65"/>
    </row>
    <row r="8002" spans="7:7" x14ac:dyDescent="0.2">
      <c r="G8002" s="65"/>
    </row>
    <row r="8003" spans="7:7" x14ac:dyDescent="0.2">
      <c r="G8003" s="65"/>
    </row>
    <row r="8004" spans="7:7" x14ac:dyDescent="0.2">
      <c r="G8004" s="65"/>
    </row>
    <row r="8005" spans="7:7" x14ac:dyDescent="0.2">
      <c r="G8005" s="65"/>
    </row>
    <row r="8006" spans="7:7" x14ac:dyDescent="0.2">
      <c r="G8006" s="65"/>
    </row>
    <row r="8007" spans="7:7" x14ac:dyDescent="0.2">
      <c r="G8007" s="65"/>
    </row>
    <row r="8008" spans="7:7" x14ac:dyDescent="0.2">
      <c r="G8008" s="65"/>
    </row>
    <row r="8009" spans="7:7" x14ac:dyDescent="0.2">
      <c r="G8009" s="65"/>
    </row>
    <row r="8010" spans="7:7" x14ac:dyDescent="0.2">
      <c r="G8010" s="65"/>
    </row>
    <row r="8011" spans="7:7" x14ac:dyDescent="0.2">
      <c r="G8011" s="65"/>
    </row>
    <row r="8012" spans="7:7" x14ac:dyDescent="0.2">
      <c r="G8012" s="65"/>
    </row>
    <row r="8013" spans="7:7" x14ac:dyDescent="0.2">
      <c r="G8013" s="65"/>
    </row>
    <row r="8014" spans="7:7" x14ac:dyDescent="0.2">
      <c r="G8014" s="65"/>
    </row>
    <row r="8015" spans="7:7" x14ac:dyDescent="0.2">
      <c r="G8015" s="65"/>
    </row>
    <row r="8016" spans="7:7" x14ac:dyDescent="0.2">
      <c r="G8016" s="65"/>
    </row>
    <row r="8017" spans="7:7" x14ac:dyDescent="0.2">
      <c r="G8017" s="65"/>
    </row>
    <row r="8018" spans="7:7" x14ac:dyDescent="0.2">
      <c r="G8018" s="65"/>
    </row>
    <row r="8019" spans="7:7" x14ac:dyDescent="0.2">
      <c r="G8019" s="65"/>
    </row>
    <row r="8020" spans="7:7" x14ac:dyDescent="0.2">
      <c r="G8020" s="65"/>
    </row>
    <row r="8021" spans="7:7" x14ac:dyDescent="0.2">
      <c r="G8021" s="65"/>
    </row>
    <row r="8022" spans="7:7" x14ac:dyDescent="0.2">
      <c r="G8022" s="65"/>
    </row>
    <row r="8023" spans="7:7" x14ac:dyDescent="0.2">
      <c r="G8023" s="65"/>
    </row>
    <row r="8024" spans="7:7" x14ac:dyDescent="0.2">
      <c r="G8024" s="65"/>
    </row>
    <row r="8025" spans="7:7" x14ac:dyDescent="0.2">
      <c r="G8025" s="65"/>
    </row>
    <row r="8026" spans="7:7" x14ac:dyDescent="0.2">
      <c r="G8026" s="65"/>
    </row>
    <row r="8027" spans="7:7" x14ac:dyDescent="0.2">
      <c r="G8027" s="65"/>
    </row>
    <row r="8028" spans="7:7" x14ac:dyDescent="0.2">
      <c r="G8028" s="65"/>
    </row>
    <row r="8029" spans="7:7" x14ac:dyDescent="0.2">
      <c r="G8029" s="65"/>
    </row>
    <row r="8030" spans="7:7" x14ac:dyDescent="0.2">
      <c r="G8030" s="65"/>
    </row>
    <row r="8031" spans="7:7" x14ac:dyDescent="0.2">
      <c r="G8031" s="65"/>
    </row>
    <row r="8032" spans="7:7" x14ac:dyDescent="0.2">
      <c r="G8032" s="65"/>
    </row>
    <row r="8033" spans="7:7" x14ac:dyDescent="0.2">
      <c r="G8033" s="65"/>
    </row>
    <row r="8034" spans="7:7" x14ac:dyDescent="0.2">
      <c r="G8034" s="65"/>
    </row>
    <row r="8035" spans="7:7" x14ac:dyDescent="0.2">
      <c r="G8035" s="65"/>
    </row>
    <row r="8036" spans="7:7" x14ac:dyDescent="0.2">
      <c r="G8036" s="65"/>
    </row>
    <row r="8037" spans="7:7" x14ac:dyDescent="0.2">
      <c r="G8037" s="65"/>
    </row>
    <row r="8038" spans="7:7" x14ac:dyDescent="0.2">
      <c r="G8038" s="65"/>
    </row>
    <row r="8039" spans="7:7" x14ac:dyDescent="0.2">
      <c r="G8039" s="65"/>
    </row>
    <row r="8040" spans="7:7" x14ac:dyDescent="0.2">
      <c r="G8040" s="65"/>
    </row>
    <row r="8041" spans="7:7" x14ac:dyDescent="0.2">
      <c r="G8041" s="65"/>
    </row>
    <row r="8042" spans="7:7" x14ac:dyDescent="0.2">
      <c r="G8042" s="65"/>
    </row>
    <row r="8043" spans="7:7" x14ac:dyDescent="0.2">
      <c r="G8043" s="65"/>
    </row>
    <row r="8044" spans="7:7" x14ac:dyDescent="0.2">
      <c r="G8044" s="65"/>
    </row>
    <row r="8045" spans="7:7" x14ac:dyDescent="0.2">
      <c r="G8045" s="65"/>
    </row>
    <row r="8046" spans="7:7" x14ac:dyDescent="0.2">
      <c r="G8046" s="65"/>
    </row>
    <row r="8047" spans="7:7" x14ac:dyDescent="0.2">
      <c r="G8047" s="65"/>
    </row>
    <row r="8048" spans="7:7" x14ac:dyDescent="0.2">
      <c r="G8048" s="65"/>
    </row>
    <row r="8049" spans="7:7" x14ac:dyDescent="0.2">
      <c r="G8049" s="65"/>
    </row>
    <row r="8050" spans="7:7" x14ac:dyDescent="0.2">
      <c r="G8050" s="65"/>
    </row>
    <row r="8051" spans="7:7" x14ac:dyDescent="0.2">
      <c r="G8051" s="65"/>
    </row>
    <row r="8052" spans="7:7" x14ac:dyDescent="0.2">
      <c r="G8052" s="65"/>
    </row>
    <row r="8053" spans="7:7" x14ac:dyDescent="0.2">
      <c r="G8053" s="65"/>
    </row>
    <row r="8054" spans="7:7" x14ac:dyDescent="0.2">
      <c r="G8054" s="65"/>
    </row>
    <row r="8055" spans="7:7" x14ac:dyDescent="0.2">
      <c r="G8055" s="65"/>
    </row>
    <row r="8056" spans="7:7" x14ac:dyDescent="0.2">
      <c r="G8056" s="65"/>
    </row>
    <row r="8057" spans="7:7" x14ac:dyDescent="0.2">
      <c r="G8057" s="65"/>
    </row>
    <row r="8058" spans="7:7" x14ac:dyDescent="0.2">
      <c r="G8058" s="65"/>
    </row>
    <row r="8059" spans="7:7" x14ac:dyDescent="0.2">
      <c r="G8059" s="65"/>
    </row>
    <row r="8060" spans="7:7" x14ac:dyDescent="0.2">
      <c r="G8060" s="65"/>
    </row>
    <row r="8061" spans="7:7" x14ac:dyDescent="0.2">
      <c r="G8061" s="65"/>
    </row>
    <row r="8062" spans="7:7" x14ac:dyDescent="0.2">
      <c r="G8062" s="65"/>
    </row>
    <row r="8063" spans="7:7" x14ac:dyDescent="0.2">
      <c r="G8063" s="65"/>
    </row>
    <row r="8064" spans="7:7" x14ac:dyDescent="0.2">
      <c r="G8064" s="65"/>
    </row>
    <row r="8065" spans="7:7" x14ac:dyDescent="0.2">
      <c r="G8065" s="65"/>
    </row>
    <row r="8066" spans="7:7" x14ac:dyDescent="0.2">
      <c r="G8066" s="65"/>
    </row>
    <row r="8067" spans="7:7" x14ac:dyDescent="0.2">
      <c r="G8067" s="65"/>
    </row>
    <row r="8068" spans="7:7" x14ac:dyDescent="0.2">
      <c r="G8068" s="65"/>
    </row>
    <row r="8069" spans="7:7" x14ac:dyDescent="0.2">
      <c r="G8069" s="65"/>
    </row>
    <row r="8070" spans="7:7" x14ac:dyDescent="0.2">
      <c r="G8070" s="65"/>
    </row>
    <row r="8071" spans="7:7" x14ac:dyDescent="0.2">
      <c r="G8071" s="65"/>
    </row>
    <row r="8072" spans="7:7" x14ac:dyDescent="0.2">
      <c r="G8072" s="65"/>
    </row>
    <row r="8073" spans="7:7" x14ac:dyDescent="0.2">
      <c r="G8073" s="65"/>
    </row>
    <row r="8074" spans="7:7" x14ac:dyDescent="0.2">
      <c r="G8074" s="65"/>
    </row>
    <row r="8075" spans="7:7" x14ac:dyDescent="0.2">
      <c r="G8075" s="65"/>
    </row>
    <row r="8076" spans="7:7" x14ac:dyDescent="0.2">
      <c r="G8076" s="65"/>
    </row>
    <row r="8077" spans="7:7" x14ac:dyDescent="0.2">
      <c r="G8077" s="65"/>
    </row>
    <row r="8078" spans="7:7" x14ac:dyDescent="0.2">
      <c r="G8078" s="65"/>
    </row>
    <row r="8079" spans="7:7" x14ac:dyDescent="0.2">
      <c r="G8079" s="65"/>
    </row>
    <row r="8080" spans="7:7" x14ac:dyDescent="0.2">
      <c r="G8080" s="65"/>
    </row>
    <row r="8081" spans="7:7" x14ac:dyDescent="0.2">
      <c r="G8081" s="65"/>
    </row>
    <row r="8082" spans="7:7" x14ac:dyDescent="0.2">
      <c r="G8082" s="65"/>
    </row>
    <row r="8083" spans="7:7" x14ac:dyDescent="0.2">
      <c r="G8083" s="65"/>
    </row>
    <row r="8084" spans="7:7" x14ac:dyDescent="0.2">
      <c r="G8084" s="65"/>
    </row>
    <row r="8085" spans="7:7" x14ac:dyDescent="0.2">
      <c r="G8085" s="65"/>
    </row>
    <row r="8086" spans="7:7" x14ac:dyDescent="0.2">
      <c r="G8086" s="65"/>
    </row>
    <row r="8087" spans="7:7" x14ac:dyDescent="0.2">
      <c r="G8087" s="65"/>
    </row>
    <row r="8088" spans="7:7" x14ac:dyDescent="0.2">
      <c r="G8088" s="65"/>
    </row>
    <row r="8089" spans="7:7" x14ac:dyDescent="0.2">
      <c r="G8089" s="65"/>
    </row>
    <row r="8090" spans="7:7" x14ac:dyDescent="0.2">
      <c r="G8090" s="65"/>
    </row>
    <row r="8091" spans="7:7" x14ac:dyDescent="0.2">
      <c r="G8091" s="65"/>
    </row>
    <row r="8092" spans="7:7" x14ac:dyDescent="0.2">
      <c r="G8092" s="65"/>
    </row>
    <row r="8093" spans="7:7" x14ac:dyDescent="0.2">
      <c r="G8093" s="65"/>
    </row>
    <row r="8094" spans="7:7" x14ac:dyDescent="0.2">
      <c r="G8094" s="65"/>
    </row>
    <row r="8095" spans="7:7" x14ac:dyDescent="0.2">
      <c r="G8095" s="65"/>
    </row>
    <row r="8096" spans="7:7" x14ac:dyDescent="0.2">
      <c r="G8096" s="65"/>
    </row>
    <row r="8097" spans="7:7" x14ac:dyDescent="0.2">
      <c r="G8097" s="65"/>
    </row>
    <row r="8098" spans="7:7" x14ac:dyDescent="0.2">
      <c r="G8098" s="65"/>
    </row>
    <row r="8099" spans="7:7" x14ac:dyDescent="0.2">
      <c r="G8099" s="65"/>
    </row>
    <row r="8100" spans="7:7" x14ac:dyDescent="0.2">
      <c r="G8100" s="65"/>
    </row>
    <row r="8101" spans="7:7" x14ac:dyDescent="0.2">
      <c r="G8101" s="65"/>
    </row>
    <row r="8102" spans="7:7" x14ac:dyDescent="0.2">
      <c r="G8102" s="65"/>
    </row>
    <row r="8103" spans="7:7" x14ac:dyDescent="0.2">
      <c r="G8103" s="65"/>
    </row>
    <row r="8104" spans="7:7" x14ac:dyDescent="0.2">
      <c r="G8104" s="65"/>
    </row>
    <row r="8105" spans="7:7" x14ac:dyDescent="0.2">
      <c r="G8105" s="65"/>
    </row>
    <row r="8106" spans="7:7" x14ac:dyDescent="0.2">
      <c r="G8106" s="65"/>
    </row>
    <row r="8107" spans="7:7" x14ac:dyDescent="0.2">
      <c r="G8107" s="65"/>
    </row>
    <row r="8108" spans="7:7" x14ac:dyDescent="0.2">
      <c r="G8108" s="65"/>
    </row>
    <row r="8109" spans="7:7" x14ac:dyDescent="0.2">
      <c r="G8109" s="65"/>
    </row>
    <row r="8110" spans="7:7" x14ac:dyDescent="0.2">
      <c r="G8110" s="65"/>
    </row>
    <row r="8111" spans="7:7" x14ac:dyDescent="0.2">
      <c r="G8111" s="65"/>
    </row>
    <row r="8112" spans="7:7" x14ac:dyDescent="0.2">
      <c r="G8112" s="65"/>
    </row>
    <row r="8113" spans="7:7" x14ac:dyDescent="0.2">
      <c r="G8113" s="65"/>
    </row>
    <row r="8114" spans="7:7" x14ac:dyDescent="0.2">
      <c r="G8114" s="65"/>
    </row>
    <row r="8115" spans="7:7" x14ac:dyDescent="0.2">
      <c r="G8115" s="65"/>
    </row>
    <row r="8116" spans="7:7" x14ac:dyDescent="0.2">
      <c r="G8116" s="65"/>
    </row>
    <row r="8117" spans="7:7" x14ac:dyDescent="0.2">
      <c r="G8117" s="65"/>
    </row>
    <row r="8118" spans="7:7" x14ac:dyDescent="0.2">
      <c r="G8118" s="65"/>
    </row>
    <row r="8119" spans="7:7" x14ac:dyDescent="0.2">
      <c r="G8119" s="65"/>
    </row>
    <row r="8120" spans="7:7" x14ac:dyDescent="0.2">
      <c r="G8120" s="65"/>
    </row>
    <row r="8121" spans="7:7" x14ac:dyDescent="0.2">
      <c r="G8121" s="65"/>
    </row>
    <row r="8122" spans="7:7" x14ac:dyDescent="0.2">
      <c r="G8122" s="65"/>
    </row>
    <row r="8123" spans="7:7" x14ac:dyDescent="0.2">
      <c r="G8123" s="65"/>
    </row>
    <row r="8124" spans="7:7" x14ac:dyDescent="0.2">
      <c r="G8124" s="65"/>
    </row>
    <row r="8125" spans="7:7" x14ac:dyDescent="0.2">
      <c r="G8125" s="65"/>
    </row>
    <row r="8126" spans="7:7" x14ac:dyDescent="0.2">
      <c r="G8126" s="65"/>
    </row>
    <row r="8127" spans="7:7" x14ac:dyDescent="0.2">
      <c r="G8127" s="65"/>
    </row>
    <row r="8128" spans="7:7" x14ac:dyDescent="0.2">
      <c r="G8128" s="65"/>
    </row>
    <row r="8129" spans="7:7" x14ac:dyDescent="0.2">
      <c r="G8129" s="65"/>
    </row>
    <row r="8130" spans="7:7" x14ac:dyDescent="0.2">
      <c r="G8130" s="65"/>
    </row>
    <row r="8131" spans="7:7" x14ac:dyDescent="0.2">
      <c r="G8131" s="65"/>
    </row>
    <row r="8132" spans="7:7" x14ac:dyDescent="0.2">
      <c r="G8132" s="65"/>
    </row>
    <row r="8133" spans="7:7" x14ac:dyDescent="0.2">
      <c r="G8133" s="65"/>
    </row>
    <row r="8134" spans="7:7" x14ac:dyDescent="0.2">
      <c r="G8134" s="65"/>
    </row>
    <row r="8135" spans="7:7" x14ac:dyDescent="0.2">
      <c r="G8135" s="65"/>
    </row>
    <row r="8136" spans="7:7" x14ac:dyDescent="0.2">
      <c r="G8136" s="65"/>
    </row>
    <row r="8137" spans="7:7" x14ac:dyDescent="0.2">
      <c r="G8137" s="65"/>
    </row>
    <row r="8138" spans="7:7" x14ac:dyDescent="0.2">
      <c r="G8138" s="65"/>
    </row>
    <row r="8139" spans="7:7" x14ac:dyDescent="0.2">
      <c r="G8139" s="65"/>
    </row>
    <row r="8140" spans="7:7" x14ac:dyDescent="0.2">
      <c r="G8140" s="65"/>
    </row>
    <row r="8141" spans="7:7" x14ac:dyDescent="0.2">
      <c r="G8141" s="65"/>
    </row>
    <row r="8142" spans="7:7" x14ac:dyDescent="0.2">
      <c r="G8142" s="65"/>
    </row>
    <row r="8143" spans="7:7" x14ac:dyDescent="0.2">
      <c r="G8143" s="65"/>
    </row>
    <row r="8144" spans="7:7" x14ac:dyDescent="0.2">
      <c r="G8144" s="65"/>
    </row>
    <row r="8145" spans="7:7" x14ac:dyDescent="0.2">
      <c r="G8145" s="65"/>
    </row>
    <row r="8146" spans="7:7" x14ac:dyDescent="0.2">
      <c r="G8146" s="65"/>
    </row>
    <row r="8147" spans="7:7" x14ac:dyDescent="0.2">
      <c r="G8147" s="65"/>
    </row>
    <row r="8148" spans="7:7" x14ac:dyDescent="0.2">
      <c r="G8148" s="65"/>
    </row>
    <row r="8149" spans="7:7" x14ac:dyDescent="0.2">
      <c r="G8149" s="65"/>
    </row>
    <row r="8150" spans="7:7" x14ac:dyDescent="0.2">
      <c r="G8150" s="65"/>
    </row>
    <row r="8151" spans="7:7" x14ac:dyDescent="0.2">
      <c r="G8151" s="65"/>
    </row>
    <row r="8152" spans="7:7" x14ac:dyDescent="0.2">
      <c r="G8152" s="65"/>
    </row>
    <row r="8153" spans="7:7" x14ac:dyDescent="0.2">
      <c r="G8153" s="65"/>
    </row>
    <row r="8154" spans="7:7" x14ac:dyDescent="0.2">
      <c r="G8154" s="65"/>
    </row>
    <row r="8155" spans="7:7" x14ac:dyDescent="0.2">
      <c r="G8155" s="65"/>
    </row>
    <row r="8156" spans="7:7" x14ac:dyDescent="0.2">
      <c r="G8156" s="65"/>
    </row>
    <row r="8157" spans="7:7" x14ac:dyDescent="0.2">
      <c r="G8157" s="65"/>
    </row>
    <row r="8158" spans="7:7" x14ac:dyDescent="0.2">
      <c r="G8158" s="65"/>
    </row>
    <row r="8159" spans="7:7" x14ac:dyDescent="0.2">
      <c r="G8159" s="65"/>
    </row>
    <row r="8160" spans="7:7" x14ac:dyDescent="0.2">
      <c r="G8160" s="65"/>
    </row>
    <row r="8161" spans="7:7" x14ac:dyDescent="0.2">
      <c r="G8161" s="65"/>
    </row>
    <row r="8162" spans="7:7" x14ac:dyDescent="0.2">
      <c r="G8162" s="65"/>
    </row>
    <row r="8163" spans="7:7" x14ac:dyDescent="0.2">
      <c r="G8163" s="65"/>
    </row>
    <row r="8164" spans="7:7" x14ac:dyDescent="0.2">
      <c r="G8164" s="65"/>
    </row>
    <row r="8165" spans="7:7" x14ac:dyDescent="0.2">
      <c r="G8165" s="65"/>
    </row>
    <row r="8166" spans="7:7" x14ac:dyDescent="0.2">
      <c r="G8166" s="65"/>
    </row>
    <row r="8167" spans="7:7" x14ac:dyDescent="0.2">
      <c r="G8167" s="65"/>
    </row>
    <row r="8168" spans="7:7" x14ac:dyDescent="0.2">
      <c r="G8168" s="65"/>
    </row>
    <row r="8169" spans="7:7" x14ac:dyDescent="0.2">
      <c r="G8169" s="65"/>
    </row>
    <row r="8170" spans="7:7" x14ac:dyDescent="0.2">
      <c r="G8170" s="65"/>
    </row>
    <row r="8171" spans="7:7" x14ac:dyDescent="0.2">
      <c r="G8171" s="65"/>
    </row>
    <row r="8172" spans="7:7" x14ac:dyDescent="0.2">
      <c r="G8172" s="65"/>
    </row>
    <row r="8173" spans="7:7" x14ac:dyDescent="0.2">
      <c r="G8173" s="65"/>
    </row>
    <row r="8174" spans="7:7" x14ac:dyDescent="0.2">
      <c r="G8174" s="65"/>
    </row>
    <row r="8175" spans="7:7" x14ac:dyDescent="0.2">
      <c r="G8175" s="65"/>
    </row>
    <row r="8176" spans="7:7" x14ac:dyDescent="0.2">
      <c r="G8176" s="65"/>
    </row>
    <row r="8177" spans="7:7" x14ac:dyDescent="0.2">
      <c r="G8177" s="65"/>
    </row>
    <row r="8178" spans="7:7" x14ac:dyDescent="0.2">
      <c r="G8178" s="65"/>
    </row>
    <row r="8179" spans="7:7" x14ac:dyDescent="0.2">
      <c r="G8179" s="65"/>
    </row>
    <row r="8180" spans="7:7" x14ac:dyDescent="0.2">
      <c r="G8180" s="65"/>
    </row>
    <row r="8181" spans="7:7" x14ac:dyDescent="0.2">
      <c r="G8181" s="65"/>
    </row>
    <row r="8182" spans="7:7" x14ac:dyDescent="0.2">
      <c r="G8182" s="65"/>
    </row>
    <row r="8183" spans="7:7" x14ac:dyDescent="0.2">
      <c r="G8183" s="65"/>
    </row>
    <row r="8184" spans="7:7" x14ac:dyDescent="0.2">
      <c r="G8184" s="65"/>
    </row>
    <row r="8185" spans="7:7" x14ac:dyDescent="0.2">
      <c r="G8185" s="65"/>
    </row>
    <row r="8186" spans="7:7" x14ac:dyDescent="0.2">
      <c r="G8186" s="65"/>
    </row>
    <row r="8187" spans="7:7" x14ac:dyDescent="0.2">
      <c r="G8187" s="65"/>
    </row>
    <row r="8188" spans="7:7" x14ac:dyDescent="0.2">
      <c r="G8188" s="65"/>
    </row>
    <row r="8189" spans="7:7" x14ac:dyDescent="0.2">
      <c r="G8189" s="65"/>
    </row>
    <row r="8190" spans="7:7" x14ac:dyDescent="0.2">
      <c r="G8190" s="65"/>
    </row>
    <row r="8191" spans="7:7" x14ac:dyDescent="0.2">
      <c r="G8191" s="65"/>
    </row>
    <row r="8192" spans="7:7" x14ac:dyDescent="0.2">
      <c r="G8192" s="65"/>
    </row>
    <row r="8193" spans="7:7" x14ac:dyDescent="0.2">
      <c r="G8193" s="65"/>
    </row>
    <row r="8194" spans="7:7" x14ac:dyDescent="0.2">
      <c r="G8194" s="65"/>
    </row>
    <row r="8195" spans="7:7" x14ac:dyDescent="0.2">
      <c r="G8195" s="65"/>
    </row>
    <row r="8196" spans="7:7" x14ac:dyDescent="0.2">
      <c r="G8196" s="65"/>
    </row>
    <row r="8197" spans="7:7" x14ac:dyDescent="0.2">
      <c r="G8197" s="65"/>
    </row>
    <row r="8198" spans="7:7" x14ac:dyDescent="0.2">
      <c r="G8198" s="65"/>
    </row>
    <row r="8199" spans="7:7" x14ac:dyDescent="0.2">
      <c r="G8199" s="65"/>
    </row>
    <row r="8200" spans="7:7" x14ac:dyDescent="0.2">
      <c r="G8200" s="65"/>
    </row>
    <row r="8201" spans="7:7" x14ac:dyDescent="0.2">
      <c r="G8201" s="65"/>
    </row>
    <row r="8202" spans="7:7" x14ac:dyDescent="0.2">
      <c r="G8202" s="65"/>
    </row>
    <row r="8203" spans="7:7" x14ac:dyDescent="0.2">
      <c r="G8203" s="65"/>
    </row>
    <row r="8204" spans="7:7" x14ac:dyDescent="0.2">
      <c r="G8204" s="65"/>
    </row>
    <row r="8205" spans="7:7" x14ac:dyDescent="0.2">
      <c r="G8205" s="65"/>
    </row>
    <row r="8206" spans="7:7" x14ac:dyDescent="0.2">
      <c r="G8206" s="65"/>
    </row>
    <row r="8207" spans="7:7" x14ac:dyDescent="0.2">
      <c r="G8207" s="65"/>
    </row>
    <row r="8208" spans="7:7" x14ac:dyDescent="0.2">
      <c r="G8208" s="65"/>
    </row>
    <row r="8209" spans="7:7" x14ac:dyDescent="0.2">
      <c r="G8209" s="65"/>
    </row>
    <row r="8210" spans="7:7" x14ac:dyDescent="0.2">
      <c r="G8210" s="65"/>
    </row>
    <row r="8211" spans="7:7" x14ac:dyDescent="0.2">
      <c r="G8211" s="65"/>
    </row>
    <row r="8212" spans="7:7" x14ac:dyDescent="0.2">
      <c r="G8212" s="65"/>
    </row>
    <row r="8213" spans="7:7" x14ac:dyDescent="0.2">
      <c r="G8213" s="65"/>
    </row>
    <row r="8214" spans="7:7" x14ac:dyDescent="0.2">
      <c r="G8214" s="65"/>
    </row>
    <row r="8215" spans="7:7" x14ac:dyDescent="0.2">
      <c r="G8215" s="65"/>
    </row>
    <row r="8216" spans="7:7" x14ac:dyDescent="0.2">
      <c r="G8216" s="65"/>
    </row>
    <row r="8217" spans="7:7" x14ac:dyDescent="0.2">
      <c r="G8217" s="65"/>
    </row>
    <row r="8218" spans="7:7" x14ac:dyDescent="0.2">
      <c r="G8218" s="65"/>
    </row>
    <row r="8219" spans="7:7" x14ac:dyDescent="0.2">
      <c r="G8219" s="65"/>
    </row>
    <row r="8220" spans="7:7" x14ac:dyDescent="0.2">
      <c r="G8220" s="65"/>
    </row>
    <row r="8221" spans="7:7" x14ac:dyDescent="0.2">
      <c r="G8221" s="65"/>
    </row>
    <row r="8222" spans="7:7" x14ac:dyDescent="0.2">
      <c r="G8222" s="65"/>
    </row>
    <row r="8223" spans="7:7" x14ac:dyDescent="0.2">
      <c r="G8223" s="65"/>
    </row>
    <row r="8224" spans="7:7" x14ac:dyDescent="0.2">
      <c r="G8224" s="65"/>
    </row>
    <row r="8225" spans="7:7" x14ac:dyDescent="0.2">
      <c r="G8225" s="65"/>
    </row>
    <row r="8226" spans="7:7" x14ac:dyDescent="0.2">
      <c r="G8226" s="65"/>
    </row>
    <row r="8227" spans="7:7" x14ac:dyDescent="0.2">
      <c r="G8227" s="65"/>
    </row>
    <row r="8228" spans="7:7" x14ac:dyDescent="0.2">
      <c r="G8228" s="65"/>
    </row>
    <row r="8229" spans="7:7" x14ac:dyDescent="0.2">
      <c r="G8229" s="65"/>
    </row>
    <row r="8230" spans="7:7" x14ac:dyDescent="0.2">
      <c r="G8230" s="65"/>
    </row>
    <row r="8231" spans="7:7" x14ac:dyDescent="0.2">
      <c r="G8231" s="65"/>
    </row>
    <row r="8232" spans="7:7" x14ac:dyDescent="0.2">
      <c r="G8232" s="65"/>
    </row>
    <row r="8233" spans="7:7" x14ac:dyDescent="0.2">
      <c r="G8233" s="65"/>
    </row>
    <row r="8234" spans="7:7" x14ac:dyDescent="0.2">
      <c r="G8234" s="65"/>
    </row>
    <row r="8235" spans="7:7" x14ac:dyDescent="0.2">
      <c r="G8235" s="65"/>
    </row>
    <row r="8236" spans="7:7" x14ac:dyDescent="0.2">
      <c r="G8236" s="65"/>
    </row>
    <row r="8237" spans="7:7" x14ac:dyDescent="0.2">
      <c r="G8237" s="65"/>
    </row>
    <row r="8238" spans="7:7" x14ac:dyDescent="0.2">
      <c r="G8238" s="65"/>
    </row>
    <row r="8239" spans="7:7" x14ac:dyDescent="0.2">
      <c r="G8239" s="65"/>
    </row>
    <row r="8240" spans="7:7" x14ac:dyDescent="0.2">
      <c r="G8240" s="65"/>
    </row>
    <row r="8241" spans="7:7" x14ac:dyDescent="0.2">
      <c r="G8241" s="65"/>
    </row>
    <row r="8242" spans="7:7" x14ac:dyDescent="0.2">
      <c r="G8242" s="65"/>
    </row>
    <row r="8243" spans="7:7" x14ac:dyDescent="0.2">
      <c r="G8243" s="65"/>
    </row>
    <row r="8244" spans="7:7" x14ac:dyDescent="0.2">
      <c r="G8244" s="65"/>
    </row>
    <row r="8245" spans="7:7" x14ac:dyDescent="0.2">
      <c r="G8245" s="65"/>
    </row>
    <row r="8246" spans="7:7" x14ac:dyDescent="0.2">
      <c r="G8246" s="65"/>
    </row>
    <row r="8247" spans="7:7" x14ac:dyDescent="0.2">
      <c r="G8247" s="65"/>
    </row>
    <row r="8248" spans="7:7" x14ac:dyDescent="0.2">
      <c r="G8248" s="65"/>
    </row>
    <row r="8249" spans="7:7" x14ac:dyDescent="0.2">
      <c r="G8249" s="65"/>
    </row>
    <row r="8250" spans="7:7" x14ac:dyDescent="0.2">
      <c r="G8250" s="65"/>
    </row>
    <row r="8251" spans="7:7" x14ac:dyDescent="0.2">
      <c r="G8251" s="65"/>
    </row>
    <row r="8252" spans="7:7" x14ac:dyDescent="0.2">
      <c r="G8252" s="65"/>
    </row>
    <row r="8253" spans="7:7" x14ac:dyDescent="0.2">
      <c r="G8253" s="65"/>
    </row>
    <row r="8254" spans="7:7" x14ac:dyDescent="0.2">
      <c r="G8254" s="65"/>
    </row>
    <row r="8255" spans="7:7" x14ac:dyDescent="0.2">
      <c r="G8255" s="65"/>
    </row>
    <row r="8256" spans="7:7" x14ac:dyDescent="0.2">
      <c r="G8256" s="65"/>
    </row>
    <row r="8257" spans="7:7" x14ac:dyDescent="0.2">
      <c r="G8257" s="65"/>
    </row>
    <row r="8258" spans="7:7" x14ac:dyDescent="0.2">
      <c r="G8258" s="65"/>
    </row>
    <row r="8259" spans="7:7" x14ac:dyDescent="0.2">
      <c r="G8259" s="65"/>
    </row>
    <row r="8260" spans="7:7" x14ac:dyDescent="0.2">
      <c r="G8260" s="65"/>
    </row>
    <row r="8261" spans="7:7" x14ac:dyDescent="0.2">
      <c r="G8261" s="65"/>
    </row>
    <row r="8262" spans="7:7" x14ac:dyDescent="0.2">
      <c r="G8262" s="65"/>
    </row>
    <row r="8263" spans="7:7" x14ac:dyDescent="0.2">
      <c r="G8263" s="65"/>
    </row>
    <row r="8264" spans="7:7" x14ac:dyDescent="0.2">
      <c r="G8264" s="65"/>
    </row>
    <row r="8265" spans="7:7" x14ac:dyDescent="0.2">
      <c r="G8265" s="65"/>
    </row>
    <row r="8266" spans="7:7" x14ac:dyDescent="0.2">
      <c r="G8266" s="65"/>
    </row>
    <row r="8267" spans="7:7" x14ac:dyDescent="0.2">
      <c r="G8267" s="65"/>
    </row>
    <row r="8268" spans="7:7" x14ac:dyDescent="0.2">
      <c r="G8268" s="65"/>
    </row>
    <row r="8269" spans="7:7" x14ac:dyDescent="0.2">
      <c r="G8269" s="65"/>
    </row>
    <row r="8270" spans="7:7" x14ac:dyDescent="0.2">
      <c r="G8270" s="65"/>
    </row>
    <row r="8271" spans="7:7" x14ac:dyDescent="0.2">
      <c r="G8271" s="65"/>
    </row>
    <row r="8272" spans="7:7" x14ac:dyDescent="0.2">
      <c r="G8272" s="65"/>
    </row>
    <row r="8273" spans="7:7" x14ac:dyDescent="0.2">
      <c r="G8273" s="65"/>
    </row>
    <row r="8274" spans="7:7" x14ac:dyDescent="0.2">
      <c r="G8274" s="65"/>
    </row>
    <row r="8275" spans="7:7" x14ac:dyDescent="0.2">
      <c r="G8275" s="65"/>
    </row>
    <row r="8276" spans="7:7" x14ac:dyDescent="0.2">
      <c r="G8276" s="65"/>
    </row>
    <row r="8277" spans="7:7" x14ac:dyDescent="0.2">
      <c r="G8277" s="65"/>
    </row>
    <row r="8278" spans="7:7" x14ac:dyDescent="0.2">
      <c r="G8278" s="65"/>
    </row>
    <row r="8279" spans="7:7" x14ac:dyDescent="0.2">
      <c r="G8279" s="65"/>
    </row>
    <row r="8280" spans="7:7" x14ac:dyDescent="0.2">
      <c r="G8280" s="65"/>
    </row>
    <row r="8281" spans="7:7" x14ac:dyDescent="0.2">
      <c r="G8281" s="65"/>
    </row>
    <row r="8282" spans="7:7" x14ac:dyDescent="0.2">
      <c r="G8282" s="65"/>
    </row>
    <row r="8283" spans="7:7" x14ac:dyDescent="0.2">
      <c r="G8283" s="65"/>
    </row>
    <row r="8284" spans="7:7" x14ac:dyDescent="0.2">
      <c r="G8284" s="65"/>
    </row>
    <row r="8285" spans="7:7" x14ac:dyDescent="0.2">
      <c r="G8285" s="65"/>
    </row>
    <row r="8286" spans="7:7" x14ac:dyDescent="0.2">
      <c r="G8286" s="65"/>
    </row>
    <row r="8287" spans="7:7" x14ac:dyDescent="0.2">
      <c r="G8287" s="65"/>
    </row>
    <row r="8288" spans="7:7" x14ac:dyDescent="0.2">
      <c r="G8288" s="65"/>
    </row>
    <row r="8289" spans="7:7" x14ac:dyDescent="0.2">
      <c r="G8289" s="65"/>
    </row>
    <row r="8290" spans="7:7" x14ac:dyDescent="0.2">
      <c r="G8290" s="65"/>
    </row>
    <row r="8291" spans="7:7" x14ac:dyDescent="0.2">
      <c r="G8291" s="65"/>
    </row>
    <row r="8292" spans="7:7" x14ac:dyDescent="0.2">
      <c r="G8292" s="65"/>
    </row>
    <row r="8293" spans="7:7" x14ac:dyDescent="0.2">
      <c r="G8293" s="65"/>
    </row>
    <row r="8294" spans="7:7" x14ac:dyDescent="0.2">
      <c r="G8294" s="65"/>
    </row>
    <row r="8295" spans="7:7" x14ac:dyDescent="0.2">
      <c r="G8295" s="65"/>
    </row>
    <row r="8296" spans="7:7" x14ac:dyDescent="0.2">
      <c r="G8296" s="65"/>
    </row>
    <row r="8297" spans="7:7" x14ac:dyDescent="0.2">
      <c r="G8297" s="65"/>
    </row>
    <row r="8298" spans="7:7" x14ac:dyDescent="0.2">
      <c r="G8298" s="65"/>
    </row>
    <row r="8299" spans="7:7" x14ac:dyDescent="0.2">
      <c r="G8299" s="65"/>
    </row>
    <row r="8300" spans="7:7" x14ac:dyDescent="0.2">
      <c r="G8300" s="65"/>
    </row>
    <row r="8301" spans="7:7" x14ac:dyDescent="0.2">
      <c r="G8301" s="65"/>
    </row>
    <row r="8302" spans="7:7" x14ac:dyDescent="0.2">
      <c r="G8302" s="65"/>
    </row>
    <row r="8303" spans="7:7" x14ac:dyDescent="0.2">
      <c r="G8303" s="65"/>
    </row>
    <row r="8304" spans="7:7" x14ac:dyDescent="0.2">
      <c r="G8304" s="65"/>
    </row>
    <row r="8305" spans="7:7" x14ac:dyDescent="0.2">
      <c r="G8305" s="65"/>
    </row>
    <row r="8306" spans="7:7" x14ac:dyDescent="0.2">
      <c r="G8306" s="65"/>
    </row>
    <row r="8307" spans="7:7" x14ac:dyDescent="0.2">
      <c r="G8307" s="65"/>
    </row>
    <row r="8308" spans="7:7" x14ac:dyDescent="0.2">
      <c r="G8308" s="65"/>
    </row>
    <row r="8309" spans="7:7" x14ac:dyDescent="0.2">
      <c r="G8309" s="65"/>
    </row>
    <row r="8310" spans="7:7" x14ac:dyDescent="0.2">
      <c r="G8310" s="65"/>
    </row>
    <row r="8311" spans="7:7" x14ac:dyDescent="0.2">
      <c r="G8311" s="65"/>
    </row>
    <row r="8312" spans="7:7" x14ac:dyDescent="0.2">
      <c r="G8312" s="65"/>
    </row>
    <row r="8313" spans="7:7" x14ac:dyDescent="0.2">
      <c r="G8313" s="65"/>
    </row>
    <row r="8314" spans="7:7" x14ac:dyDescent="0.2">
      <c r="G8314" s="65"/>
    </row>
    <row r="8315" spans="7:7" x14ac:dyDescent="0.2">
      <c r="G8315" s="65"/>
    </row>
    <row r="8316" spans="7:7" x14ac:dyDescent="0.2">
      <c r="G8316" s="65"/>
    </row>
    <row r="8317" spans="7:7" x14ac:dyDescent="0.2">
      <c r="G8317" s="65"/>
    </row>
    <row r="8318" spans="7:7" x14ac:dyDescent="0.2">
      <c r="G8318" s="65"/>
    </row>
    <row r="8319" spans="7:7" x14ac:dyDescent="0.2">
      <c r="G8319" s="65"/>
    </row>
    <row r="8320" spans="7:7" x14ac:dyDescent="0.2">
      <c r="G8320" s="65"/>
    </row>
    <row r="8321" spans="7:7" x14ac:dyDescent="0.2">
      <c r="G8321" s="65"/>
    </row>
    <row r="8322" spans="7:7" x14ac:dyDescent="0.2">
      <c r="G8322" s="65"/>
    </row>
    <row r="8323" spans="7:7" x14ac:dyDescent="0.2">
      <c r="G8323" s="65"/>
    </row>
    <row r="8324" spans="7:7" x14ac:dyDescent="0.2">
      <c r="G8324" s="65"/>
    </row>
    <row r="8325" spans="7:7" x14ac:dyDescent="0.2">
      <c r="G8325" s="65"/>
    </row>
    <row r="8326" spans="7:7" x14ac:dyDescent="0.2">
      <c r="G8326" s="65"/>
    </row>
    <row r="8327" spans="7:7" x14ac:dyDescent="0.2">
      <c r="G8327" s="65"/>
    </row>
    <row r="8328" spans="7:7" x14ac:dyDescent="0.2">
      <c r="G8328" s="65"/>
    </row>
    <row r="8329" spans="7:7" x14ac:dyDescent="0.2">
      <c r="G8329" s="65"/>
    </row>
    <row r="8330" spans="7:7" x14ac:dyDescent="0.2">
      <c r="G8330" s="65"/>
    </row>
    <row r="8331" spans="7:7" x14ac:dyDescent="0.2">
      <c r="G8331" s="65"/>
    </row>
    <row r="8332" spans="7:7" x14ac:dyDescent="0.2">
      <c r="G8332" s="65"/>
    </row>
    <row r="8333" spans="7:7" x14ac:dyDescent="0.2">
      <c r="G8333" s="65"/>
    </row>
    <row r="8334" spans="7:7" x14ac:dyDescent="0.2">
      <c r="G8334" s="65"/>
    </row>
    <row r="8335" spans="7:7" x14ac:dyDescent="0.2">
      <c r="G8335" s="65"/>
    </row>
    <row r="8336" spans="7:7" x14ac:dyDescent="0.2">
      <c r="G8336" s="65"/>
    </row>
    <row r="8337" spans="7:7" x14ac:dyDescent="0.2">
      <c r="G8337" s="65"/>
    </row>
    <row r="8338" spans="7:7" x14ac:dyDescent="0.2">
      <c r="G8338" s="65"/>
    </row>
    <row r="8339" spans="7:7" x14ac:dyDescent="0.2">
      <c r="G8339" s="65"/>
    </row>
    <row r="8340" spans="7:7" x14ac:dyDescent="0.2">
      <c r="G8340" s="65"/>
    </row>
    <row r="8341" spans="7:7" x14ac:dyDescent="0.2">
      <c r="G8341" s="65"/>
    </row>
    <row r="8342" spans="7:7" x14ac:dyDescent="0.2">
      <c r="G8342" s="65"/>
    </row>
    <row r="8343" spans="7:7" x14ac:dyDescent="0.2">
      <c r="G8343" s="65"/>
    </row>
    <row r="8344" spans="7:7" x14ac:dyDescent="0.2">
      <c r="G8344" s="65"/>
    </row>
    <row r="8345" spans="7:7" x14ac:dyDescent="0.2">
      <c r="G8345" s="65"/>
    </row>
    <row r="8346" spans="7:7" x14ac:dyDescent="0.2">
      <c r="G8346" s="65"/>
    </row>
    <row r="8347" spans="7:7" x14ac:dyDescent="0.2">
      <c r="G8347" s="65"/>
    </row>
    <row r="8348" spans="7:7" x14ac:dyDescent="0.2">
      <c r="G8348" s="65"/>
    </row>
    <row r="8349" spans="7:7" x14ac:dyDescent="0.2">
      <c r="G8349" s="65"/>
    </row>
    <row r="8350" spans="7:7" x14ac:dyDescent="0.2">
      <c r="G8350" s="65"/>
    </row>
    <row r="8351" spans="7:7" x14ac:dyDescent="0.2">
      <c r="G8351" s="65"/>
    </row>
    <row r="8352" spans="7:7" x14ac:dyDescent="0.2">
      <c r="G8352" s="65"/>
    </row>
    <row r="8353" spans="7:7" x14ac:dyDescent="0.2">
      <c r="G8353" s="65"/>
    </row>
    <row r="8354" spans="7:7" x14ac:dyDescent="0.2">
      <c r="G8354" s="65"/>
    </row>
    <row r="8355" spans="7:7" x14ac:dyDescent="0.2">
      <c r="G8355" s="65"/>
    </row>
    <row r="8356" spans="7:7" x14ac:dyDescent="0.2">
      <c r="G8356" s="65"/>
    </row>
    <row r="8357" spans="7:7" x14ac:dyDescent="0.2">
      <c r="G8357" s="65"/>
    </row>
    <row r="8358" spans="7:7" x14ac:dyDescent="0.2">
      <c r="G8358" s="65"/>
    </row>
    <row r="8359" spans="7:7" x14ac:dyDescent="0.2">
      <c r="G8359" s="65"/>
    </row>
    <row r="8360" spans="7:7" x14ac:dyDescent="0.2">
      <c r="G8360" s="65"/>
    </row>
    <row r="8361" spans="7:7" x14ac:dyDescent="0.2">
      <c r="G8361" s="65"/>
    </row>
    <row r="8362" spans="7:7" x14ac:dyDescent="0.2">
      <c r="G8362" s="65"/>
    </row>
    <row r="8363" spans="7:7" x14ac:dyDescent="0.2">
      <c r="G8363" s="65"/>
    </row>
    <row r="8364" spans="7:7" x14ac:dyDescent="0.2">
      <c r="G8364" s="65"/>
    </row>
    <row r="8365" spans="7:7" x14ac:dyDescent="0.2">
      <c r="G8365" s="65"/>
    </row>
    <row r="8366" spans="7:7" x14ac:dyDescent="0.2">
      <c r="G8366" s="65"/>
    </row>
    <row r="8367" spans="7:7" x14ac:dyDescent="0.2">
      <c r="G8367" s="65"/>
    </row>
    <row r="8368" spans="7:7" x14ac:dyDescent="0.2">
      <c r="G8368" s="65"/>
    </row>
    <row r="8369" spans="7:7" x14ac:dyDescent="0.2">
      <c r="G8369" s="65"/>
    </row>
    <row r="8370" spans="7:7" x14ac:dyDescent="0.2">
      <c r="G8370" s="65"/>
    </row>
    <row r="8371" spans="7:7" x14ac:dyDescent="0.2">
      <c r="G8371" s="65"/>
    </row>
    <row r="8372" spans="7:7" x14ac:dyDescent="0.2">
      <c r="G8372" s="65"/>
    </row>
    <row r="8373" spans="7:7" x14ac:dyDescent="0.2">
      <c r="G8373" s="65"/>
    </row>
    <row r="8374" spans="7:7" x14ac:dyDescent="0.2">
      <c r="G8374" s="65"/>
    </row>
    <row r="8375" spans="7:7" x14ac:dyDescent="0.2">
      <c r="G8375" s="65"/>
    </row>
    <row r="8376" spans="7:7" x14ac:dyDescent="0.2">
      <c r="G8376" s="65"/>
    </row>
    <row r="8377" spans="7:7" x14ac:dyDescent="0.2">
      <c r="G8377" s="65"/>
    </row>
    <row r="8378" spans="7:7" x14ac:dyDescent="0.2">
      <c r="G8378" s="65"/>
    </row>
    <row r="8379" spans="7:7" x14ac:dyDescent="0.2">
      <c r="G8379" s="65"/>
    </row>
    <row r="8380" spans="7:7" x14ac:dyDescent="0.2">
      <c r="G8380" s="65"/>
    </row>
    <row r="8381" spans="7:7" x14ac:dyDescent="0.2">
      <c r="G8381" s="65"/>
    </row>
    <row r="8382" spans="7:7" x14ac:dyDescent="0.2">
      <c r="G8382" s="65"/>
    </row>
    <row r="8383" spans="7:7" x14ac:dyDescent="0.2">
      <c r="G8383" s="65"/>
    </row>
    <row r="8384" spans="7:7" x14ac:dyDescent="0.2">
      <c r="G8384" s="65"/>
    </row>
    <row r="8385" spans="7:7" x14ac:dyDescent="0.2">
      <c r="G8385" s="65"/>
    </row>
    <row r="8386" spans="7:7" x14ac:dyDescent="0.2">
      <c r="G8386" s="65"/>
    </row>
    <row r="8387" spans="7:7" x14ac:dyDescent="0.2">
      <c r="G8387" s="65"/>
    </row>
    <row r="8388" spans="7:7" x14ac:dyDescent="0.2">
      <c r="G8388" s="65"/>
    </row>
    <row r="8389" spans="7:7" x14ac:dyDescent="0.2">
      <c r="G8389" s="65"/>
    </row>
    <row r="8390" spans="7:7" x14ac:dyDescent="0.2">
      <c r="G8390" s="65"/>
    </row>
    <row r="8391" spans="7:7" x14ac:dyDescent="0.2">
      <c r="G8391" s="65"/>
    </row>
    <row r="8392" spans="7:7" x14ac:dyDescent="0.2">
      <c r="G8392" s="65"/>
    </row>
    <row r="8393" spans="7:7" x14ac:dyDescent="0.2">
      <c r="G8393" s="65"/>
    </row>
    <row r="8394" spans="7:7" x14ac:dyDescent="0.2">
      <c r="G8394" s="65"/>
    </row>
    <row r="8395" spans="7:7" x14ac:dyDescent="0.2">
      <c r="G8395" s="65"/>
    </row>
    <row r="8396" spans="7:7" x14ac:dyDescent="0.2">
      <c r="G8396" s="65"/>
    </row>
    <row r="8397" spans="7:7" x14ac:dyDescent="0.2">
      <c r="G8397" s="65"/>
    </row>
    <row r="8398" spans="7:7" x14ac:dyDescent="0.2">
      <c r="G8398" s="65"/>
    </row>
    <row r="8399" spans="7:7" x14ac:dyDescent="0.2">
      <c r="G8399" s="65"/>
    </row>
    <row r="8400" spans="7:7" x14ac:dyDescent="0.2">
      <c r="G8400" s="65"/>
    </row>
    <row r="8401" spans="7:7" x14ac:dyDescent="0.2">
      <c r="G8401" s="65"/>
    </row>
    <row r="8402" spans="7:7" x14ac:dyDescent="0.2">
      <c r="G8402" s="65"/>
    </row>
    <row r="8403" spans="7:7" x14ac:dyDescent="0.2">
      <c r="G8403" s="65"/>
    </row>
    <row r="8404" spans="7:7" x14ac:dyDescent="0.2">
      <c r="G8404" s="65"/>
    </row>
    <row r="8405" spans="7:7" x14ac:dyDescent="0.2">
      <c r="G8405" s="65"/>
    </row>
    <row r="8406" spans="7:7" x14ac:dyDescent="0.2">
      <c r="G8406" s="65"/>
    </row>
    <row r="8407" spans="7:7" x14ac:dyDescent="0.2">
      <c r="G8407" s="65"/>
    </row>
    <row r="8408" spans="7:7" x14ac:dyDescent="0.2">
      <c r="G8408" s="65"/>
    </row>
    <row r="8409" spans="7:7" x14ac:dyDescent="0.2">
      <c r="G8409" s="65"/>
    </row>
    <row r="8410" spans="7:7" x14ac:dyDescent="0.2">
      <c r="G8410" s="65"/>
    </row>
    <row r="8411" spans="7:7" x14ac:dyDescent="0.2">
      <c r="G8411" s="65"/>
    </row>
    <row r="8412" spans="7:7" x14ac:dyDescent="0.2">
      <c r="G8412" s="65"/>
    </row>
    <row r="8413" spans="7:7" x14ac:dyDescent="0.2">
      <c r="G8413" s="65"/>
    </row>
    <row r="8414" spans="7:7" x14ac:dyDescent="0.2">
      <c r="G8414" s="65"/>
    </row>
    <row r="8415" spans="7:7" x14ac:dyDescent="0.2">
      <c r="G8415" s="65"/>
    </row>
    <row r="8416" spans="7:7" x14ac:dyDescent="0.2">
      <c r="G8416" s="65"/>
    </row>
    <row r="8417" spans="7:7" x14ac:dyDescent="0.2">
      <c r="G8417" s="65"/>
    </row>
    <row r="8418" spans="7:7" x14ac:dyDescent="0.2">
      <c r="G8418" s="65"/>
    </row>
    <row r="8419" spans="7:7" x14ac:dyDescent="0.2">
      <c r="G8419" s="65"/>
    </row>
    <row r="8420" spans="7:7" x14ac:dyDescent="0.2">
      <c r="G8420" s="65"/>
    </row>
    <row r="8421" spans="7:7" x14ac:dyDescent="0.2">
      <c r="G8421" s="65"/>
    </row>
    <row r="8422" spans="7:7" x14ac:dyDescent="0.2">
      <c r="G8422" s="65"/>
    </row>
    <row r="8423" spans="7:7" x14ac:dyDescent="0.2">
      <c r="G8423" s="65"/>
    </row>
    <row r="8424" spans="7:7" x14ac:dyDescent="0.2">
      <c r="G8424" s="65"/>
    </row>
    <row r="8425" spans="7:7" x14ac:dyDescent="0.2">
      <c r="G8425" s="65"/>
    </row>
    <row r="8426" spans="7:7" x14ac:dyDescent="0.2">
      <c r="G8426" s="65"/>
    </row>
    <row r="8427" spans="7:7" x14ac:dyDescent="0.2">
      <c r="G8427" s="65"/>
    </row>
    <row r="8428" spans="7:7" x14ac:dyDescent="0.2">
      <c r="G8428" s="65"/>
    </row>
    <row r="8429" spans="7:7" x14ac:dyDescent="0.2">
      <c r="G8429" s="65"/>
    </row>
    <row r="8430" spans="7:7" x14ac:dyDescent="0.2">
      <c r="G8430" s="65"/>
    </row>
    <row r="8431" spans="7:7" x14ac:dyDescent="0.2">
      <c r="G8431" s="65"/>
    </row>
    <row r="8432" spans="7:7" x14ac:dyDescent="0.2">
      <c r="G8432" s="65"/>
    </row>
    <row r="8433" spans="7:7" x14ac:dyDescent="0.2">
      <c r="G8433" s="65"/>
    </row>
    <row r="8434" spans="7:7" x14ac:dyDescent="0.2">
      <c r="G8434" s="65"/>
    </row>
    <row r="8435" spans="7:7" x14ac:dyDescent="0.2">
      <c r="G8435" s="65"/>
    </row>
    <row r="8436" spans="7:7" x14ac:dyDescent="0.2">
      <c r="G8436" s="65"/>
    </row>
    <row r="8437" spans="7:7" x14ac:dyDescent="0.2">
      <c r="G8437" s="65"/>
    </row>
    <row r="8438" spans="7:7" x14ac:dyDescent="0.2">
      <c r="G8438" s="65"/>
    </row>
    <row r="8439" spans="7:7" x14ac:dyDescent="0.2">
      <c r="G8439" s="65"/>
    </row>
    <row r="8440" spans="7:7" x14ac:dyDescent="0.2">
      <c r="G8440" s="65"/>
    </row>
    <row r="8441" spans="7:7" x14ac:dyDescent="0.2">
      <c r="G8441" s="65"/>
    </row>
    <row r="8442" spans="7:7" x14ac:dyDescent="0.2">
      <c r="G8442" s="65"/>
    </row>
    <row r="8443" spans="7:7" x14ac:dyDescent="0.2">
      <c r="G8443" s="65"/>
    </row>
    <row r="8444" spans="7:7" x14ac:dyDescent="0.2">
      <c r="G8444" s="65"/>
    </row>
    <row r="8445" spans="7:7" x14ac:dyDescent="0.2">
      <c r="G8445" s="65"/>
    </row>
    <row r="8446" spans="7:7" x14ac:dyDescent="0.2">
      <c r="G8446" s="65"/>
    </row>
    <row r="8447" spans="7:7" x14ac:dyDescent="0.2">
      <c r="G8447" s="65"/>
    </row>
    <row r="8448" spans="7:7" x14ac:dyDescent="0.2">
      <c r="G8448" s="65"/>
    </row>
    <row r="8449" spans="7:7" x14ac:dyDescent="0.2">
      <c r="G8449" s="65"/>
    </row>
    <row r="8450" spans="7:7" x14ac:dyDescent="0.2">
      <c r="G8450" s="65"/>
    </row>
    <row r="8451" spans="7:7" x14ac:dyDescent="0.2">
      <c r="G8451" s="65"/>
    </row>
    <row r="8452" spans="7:7" x14ac:dyDescent="0.2">
      <c r="G8452" s="65"/>
    </row>
    <row r="8453" spans="7:7" x14ac:dyDescent="0.2">
      <c r="G8453" s="65"/>
    </row>
    <row r="8454" spans="7:7" x14ac:dyDescent="0.2">
      <c r="G8454" s="65"/>
    </row>
    <row r="8455" spans="7:7" x14ac:dyDescent="0.2">
      <c r="G8455" s="65"/>
    </row>
    <row r="8456" spans="7:7" x14ac:dyDescent="0.2">
      <c r="G8456" s="65"/>
    </row>
    <row r="8457" spans="7:7" x14ac:dyDescent="0.2">
      <c r="G8457" s="65"/>
    </row>
    <row r="8458" spans="7:7" x14ac:dyDescent="0.2">
      <c r="G8458" s="65"/>
    </row>
    <row r="8459" spans="7:7" x14ac:dyDescent="0.2">
      <c r="G8459" s="65"/>
    </row>
    <row r="8460" spans="7:7" x14ac:dyDescent="0.2">
      <c r="G8460" s="65"/>
    </row>
    <row r="8461" spans="7:7" x14ac:dyDescent="0.2">
      <c r="G8461" s="65"/>
    </row>
    <row r="8462" spans="7:7" x14ac:dyDescent="0.2">
      <c r="G8462" s="65"/>
    </row>
    <row r="8463" spans="7:7" x14ac:dyDescent="0.2">
      <c r="G8463" s="65"/>
    </row>
    <row r="8464" spans="7:7" x14ac:dyDescent="0.2">
      <c r="G8464" s="65"/>
    </row>
    <row r="8465" spans="7:7" x14ac:dyDescent="0.2">
      <c r="G8465" s="65"/>
    </row>
    <row r="8466" spans="7:7" x14ac:dyDescent="0.2">
      <c r="G8466" s="65"/>
    </row>
    <row r="8467" spans="7:7" x14ac:dyDescent="0.2">
      <c r="G8467" s="65"/>
    </row>
    <row r="8468" spans="7:7" x14ac:dyDescent="0.2">
      <c r="G8468" s="65"/>
    </row>
    <row r="8469" spans="7:7" x14ac:dyDescent="0.2">
      <c r="G8469" s="65"/>
    </row>
    <row r="8470" spans="7:7" x14ac:dyDescent="0.2">
      <c r="G8470" s="65"/>
    </row>
    <row r="8471" spans="7:7" x14ac:dyDescent="0.2">
      <c r="G8471" s="65"/>
    </row>
    <row r="8472" spans="7:7" x14ac:dyDescent="0.2">
      <c r="G8472" s="65"/>
    </row>
    <row r="8473" spans="7:7" x14ac:dyDescent="0.2">
      <c r="G8473" s="65"/>
    </row>
    <row r="8474" spans="7:7" x14ac:dyDescent="0.2">
      <c r="G8474" s="65"/>
    </row>
    <row r="8475" spans="7:7" x14ac:dyDescent="0.2">
      <c r="G8475" s="65"/>
    </row>
    <row r="8476" spans="7:7" x14ac:dyDescent="0.2">
      <c r="G8476" s="65"/>
    </row>
    <row r="8477" spans="7:7" x14ac:dyDescent="0.2">
      <c r="G8477" s="65"/>
    </row>
    <row r="8478" spans="7:7" x14ac:dyDescent="0.2">
      <c r="G8478" s="65"/>
    </row>
    <row r="8479" spans="7:7" x14ac:dyDescent="0.2">
      <c r="G8479" s="65"/>
    </row>
    <row r="8480" spans="7:7" x14ac:dyDescent="0.2">
      <c r="G8480" s="65"/>
    </row>
    <row r="8481" spans="7:7" x14ac:dyDescent="0.2">
      <c r="G8481" s="65"/>
    </row>
    <row r="8482" spans="7:7" x14ac:dyDescent="0.2">
      <c r="G8482" s="65"/>
    </row>
    <row r="8483" spans="7:7" x14ac:dyDescent="0.2">
      <c r="G8483" s="65"/>
    </row>
    <row r="8484" spans="7:7" x14ac:dyDescent="0.2">
      <c r="G8484" s="65"/>
    </row>
    <row r="8485" spans="7:7" x14ac:dyDescent="0.2">
      <c r="G8485" s="65"/>
    </row>
    <row r="8486" spans="7:7" x14ac:dyDescent="0.2">
      <c r="G8486" s="65"/>
    </row>
    <row r="8487" spans="7:7" x14ac:dyDescent="0.2">
      <c r="G8487" s="65"/>
    </row>
    <row r="8488" spans="7:7" x14ac:dyDescent="0.2">
      <c r="G8488" s="65"/>
    </row>
    <row r="8489" spans="7:7" x14ac:dyDescent="0.2">
      <c r="G8489" s="65"/>
    </row>
    <row r="8490" spans="7:7" x14ac:dyDescent="0.2">
      <c r="G8490" s="65"/>
    </row>
    <row r="8491" spans="7:7" x14ac:dyDescent="0.2">
      <c r="G8491" s="65"/>
    </row>
    <row r="8492" spans="7:7" x14ac:dyDescent="0.2">
      <c r="G8492" s="65"/>
    </row>
    <row r="8493" spans="7:7" x14ac:dyDescent="0.2">
      <c r="G8493" s="65"/>
    </row>
    <row r="8494" spans="7:7" x14ac:dyDescent="0.2">
      <c r="G8494" s="65"/>
    </row>
    <row r="8495" spans="7:7" x14ac:dyDescent="0.2">
      <c r="G8495" s="65"/>
    </row>
    <row r="8496" spans="7:7" x14ac:dyDescent="0.2">
      <c r="G8496" s="65"/>
    </row>
    <row r="8497" spans="7:7" x14ac:dyDescent="0.2">
      <c r="G8497" s="65"/>
    </row>
    <row r="8498" spans="7:7" x14ac:dyDescent="0.2">
      <c r="G8498" s="65"/>
    </row>
    <row r="8499" spans="7:7" x14ac:dyDescent="0.2">
      <c r="G8499" s="65"/>
    </row>
    <row r="8500" spans="7:7" x14ac:dyDescent="0.2">
      <c r="G8500" s="65"/>
    </row>
    <row r="8501" spans="7:7" x14ac:dyDescent="0.2">
      <c r="G8501" s="65"/>
    </row>
    <row r="8502" spans="7:7" x14ac:dyDescent="0.2">
      <c r="G8502" s="65"/>
    </row>
    <row r="8503" spans="7:7" x14ac:dyDescent="0.2">
      <c r="G8503" s="65"/>
    </row>
    <row r="8504" spans="7:7" x14ac:dyDescent="0.2">
      <c r="G8504" s="65"/>
    </row>
    <row r="8505" spans="7:7" x14ac:dyDescent="0.2">
      <c r="G8505" s="65"/>
    </row>
    <row r="8506" spans="7:7" x14ac:dyDescent="0.2">
      <c r="G8506" s="65"/>
    </row>
    <row r="8507" spans="7:7" x14ac:dyDescent="0.2">
      <c r="G8507" s="65"/>
    </row>
    <row r="8508" spans="7:7" x14ac:dyDescent="0.2">
      <c r="G8508" s="65"/>
    </row>
    <row r="8509" spans="7:7" x14ac:dyDescent="0.2">
      <c r="G8509" s="65"/>
    </row>
    <row r="8510" spans="7:7" x14ac:dyDescent="0.2">
      <c r="G8510" s="65"/>
    </row>
    <row r="8511" spans="7:7" x14ac:dyDescent="0.2">
      <c r="G8511" s="65"/>
    </row>
    <row r="8512" spans="7:7" x14ac:dyDescent="0.2">
      <c r="G8512" s="65"/>
    </row>
    <row r="8513" spans="7:7" x14ac:dyDescent="0.2">
      <c r="G8513" s="65"/>
    </row>
    <row r="8514" spans="7:7" x14ac:dyDescent="0.2">
      <c r="G8514" s="65"/>
    </row>
    <row r="8515" spans="7:7" x14ac:dyDescent="0.2">
      <c r="G8515" s="65"/>
    </row>
    <row r="8516" spans="7:7" x14ac:dyDescent="0.2">
      <c r="G8516" s="65"/>
    </row>
    <row r="8517" spans="7:7" x14ac:dyDescent="0.2">
      <c r="G8517" s="65"/>
    </row>
    <row r="8518" spans="7:7" x14ac:dyDescent="0.2">
      <c r="G8518" s="65"/>
    </row>
    <row r="8519" spans="7:7" x14ac:dyDescent="0.2">
      <c r="G8519" s="65"/>
    </row>
    <row r="8520" spans="7:7" x14ac:dyDescent="0.2">
      <c r="G8520" s="65"/>
    </row>
    <row r="8521" spans="7:7" x14ac:dyDescent="0.2">
      <c r="G8521" s="65"/>
    </row>
    <row r="8522" spans="7:7" x14ac:dyDescent="0.2">
      <c r="G8522" s="65"/>
    </row>
    <row r="8523" spans="7:7" x14ac:dyDescent="0.2">
      <c r="G8523" s="65"/>
    </row>
    <row r="8524" spans="7:7" x14ac:dyDescent="0.2">
      <c r="G8524" s="65"/>
    </row>
    <row r="8525" spans="7:7" x14ac:dyDescent="0.2">
      <c r="G8525" s="65"/>
    </row>
    <row r="8526" spans="7:7" x14ac:dyDescent="0.2">
      <c r="G8526" s="65"/>
    </row>
    <row r="8527" spans="7:7" x14ac:dyDescent="0.2">
      <c r="G8527" s="65"/>
    </row>
    <row r="8528" spans="7:7" x14ac:dyDescent="0.2">
      <c r="G8528" s="65"/>
    </row>
    <row r="8529" spans="7:7" x14ac:dyDescent="0.2">
      <c r="G8529" s="65"/>
    </row>
    <row r="8530" spans="7:7" x14ac:dyDescent="0.2">
      <c r="G8530" s="65"/>
    </row>
    <row r="8531" spans="7:7" x14ac:dyDescent="0.2">
      <c r="G8531" s="65"/>
    </row>
    <row r="8532" spans="7:7" x14ac:dyDescent="0.2">
      <c r="G8532" s="65"/>
    </row>
    <row r="8533" spans="7:7" x14ac:dyDescent="0.2">
      <c r="G8533" s="65"/>
    </row>
    <row r="8534" spans="7:7" x14ac:dyDescent="0.2">
      <c r="G8534" s="65"/>
    </row>
    <row r="8535" spans="7:7" x14ac:dyDescent="0.2">
      <c r="G8535" s="65"/>
    </row>
    <row r="8536" spans="7:7" x14ac:dyDescent="0.2">
      <c r="G8536" s="65"/>
    </row>
    <row r="8537" spans="7:7" x14ac:dyDescent="0.2">
      <c r="G8537" s="65"/>
    </row>
    <row r="8538" spans="7:7" x14ac:dyDescent="0.2">
      <c r="G8538" s="65"/>
    </row>
    <row r="8539" spans="7:7" x14ac:dyDescent="0.2">
      <c r="G8539" s="65"/>
    </row>
    <row r="8540" spans="7:7" x14ac:dyDescent="0.2">
      <c r="G8540" s="65"/>
    </row>
    <row r="8541" spans="7:7" x14ac:dyDescent="0.2">
      <c r="G8541" s="65"/>
    </row>
    <row r="8542" spans="7:7" x14ac:dyDescent="0.2">
      <c r="G8542" s="65"/>
    </row>
    <row r="8543" spans="7:7" x14ac:dyDescent="0.2">
      <c r="G8543" s="65"/>
    </row>
    <row r="8544" spans="7:7" x14ac:dyDescent="0.2">
      <c r="G8544" s="65"/>
    </row>
    <row r="8545" spans="7:7" x14ac:dyDescent="0.2">
      <c r="G8545" s="65"/>
    </row>
    <row r="8546" spans="7:7" x14ac:dyDescent="0.2">
      <c r="G8546" s="65"/>
    </row>
    <row r="8547" spans="7:7" x14ac:dyDescent="0.2">
      <c r="G8547" s="65"/>
    </row>
    <row r="8548" spans="7:7" x14ac:dyDescent="0.2">
      <c r="G8548" s="65"/>
    </row>
    <row r="8549" spans="7:7" x14ac:dyDescent="0.2">
      <c r="G8549" s="65"/>
    </row>
    <row r="8550" spans="7:7" x14ac:dyDescent="0.2">
      <c r="G8550" s="65"/>
    </row>
    <row r="8551" spans="7:7" x14ac:dyDescent="0.2">
      <c r="G8551" s="65"/>
    </row>
    <row r="8552" spans="7:7" x14ac:dyDescent="0.2">
      <c r="G8552" s="65"/>
    </row>
    <row r="8553" spans="7:7" x14ac:dyDescent="0.2">
      <c r="G8553" s="65"/>
    </row>
    <row r="8554" spans="7:7" x14ac:dyDescent="0.2">
      <c r="G8554" s="65"/>
    </row>
    <row r="8555" spans="7:7" x14ac:dyDescent="0.2">
      <c r="G8555" s="65"/>
    </row>
    <row r="8556" spans="7:7" x14ac:dyDescent="0.2">
      <c r="G8556" s="65"/>
    </row>
    <row r="8557" spans="7:7" x14ac:dyDescent="0.2">
      <c r="G8557" s="65"/>
    </row>
    <row r="8558" spans="7:7" x14ac:dyDescent="0.2">
      <c r="G8558" s="65"/>
    </row>
    <row r="8559" spans="7:7" x14ac:dyDescent="0.2">
      <c r="G8559" s="65"/>
    </row>
    <row r="8560" spans="7:7" x14ac:dyDescent="0.2">
      <c r="G8560" s="65"/>
    </row>
    <row r="8561" spans="7:7" x14ac:dyDescent="0.2">
      <c r="G8561" s="65"/>
    </row>
    <row r="8562" spans="7:7" x14ac:dyDescent="0.2">
      <c r="G8562" s="65"/>
    </row>
    <row r="8563" spans="7:7" x14ac:dyDescent="0.2">
      <c r="G8563" s="65"/>
    </row>
    <row r="8564" spans="7:7" x14ac:dyDescent="0.2">
      <c r="G8564" s="65"/>
    </row>
    <row r="8565" spans="7:7" x14ac:dyDescent="0.2">
      <c r="G8565" s="65"/>
    </row>
    <row r="8566" spans="7:7" x14ac:dyDescent="0.2">
      <c r="G8566" s="65"/>
    </row>
    <row r="8567" spans="7:7" x14ac:dyDescent="0.2">
      <c r="G8567" s="65"/>
    </row>
    <row r="8568" spans="7:7" x14ac:dyDescent="0.2">
      <c r="G8568" s="65"/>
    </row>
    <row r="8569" spans="7:7" x14ac:dyDescent="0.2">
      <c r="G8569" s="65"/>
    </row>
    <row r="8570" spans="7:7" x14ac:dyDescent="0.2">
      <c r="G8570" s="65"/>
    </row>
    <row r="8571" spans="7:7" x14ac:dyDescent="0.2">
      <c r="G8571" s="65"/>
    </row>
    <row r="8572" spans="7:7" x14ac:dyDescent="0.2">
      <c r="G8572" s="65"/>
    </row>
    <row r="8573" spans="7:7" x14ac:dyDescent="0.2">
      <c r="G8573" s="65"/>
    </row>
    <row r="8574" spans="7:7" x14ac:dyDescent="0.2">
      <c r="G8574" s="65"/>
    </row>
    <row r="8575" spans="7:7" x14ac:dyDescent="0.2">
      <c r="G8575" s="65"/>
    </row>
    <row r="8576" spans="7:7" x14ac:dyDescent="0.2">
      <c r="G8576" s="65"/>
    </row>
    <row r="8577" spans="7:7" x14ac:dyDescent="0.2">
      <c r="G8577" s="65"/>
    </row>
    <row r="8578" spans="7:7" x14ac:dyDescent="0.2">
      <c r="G8578" s="65"/>
    </row>
    <row r="8579" spans="7:7" x14ac:dyDescent="0.2">
      <c r="G8579" s="65"/>
    </row>
    <row r="8580" spans="7:7" x14ac:dyDescent="0.2">
      <c r="G8580" s="65"/>
    </row>
    <row r="8581" spans="7:7" x14ac:dyDescent="0.2">
      <c r="G8581" s="65"/>
    </row>
    <row r="8582" spans="7:7" x14ac:dyDescent="0.2">
      <c r="G8582" s="65"/>
    </row>
    <row r="8583" spans="7:7" x14ac:dyDescent="0.2">
      <c r="G8583" s="65"/>
    </row>
    <row r="8584" spans="7:7" x14ac:dyDescent="0.2">
      <c r="G8584" s="65"/>
    </row>
    <row r="8585" spans="7:7" x14ac:dyDescent="0.2">
      <c r="G8585" s="65"/>
    </row>
    <row r="8586" spans="7:7" x14ac:dyDescent="0.2">
      <c r="G8586" s="65"/>
    </row>
    <row r="8587" spans="7:7" x14ac:dyDescent="0.2">
      <c r="G8587" s="65"/>
    </row>
    <row r="8588" spans="7:7" x14ac:dyDescent="0.2">
      <c r="G8588" s="65"/>
    </row>
    <row r="8589" spans="7:7" x14ac:dyDescent="0.2">
      <c r="G8589" s="65"/>
    </row>
    <row r="8590" spans="7:7" x14ac:dyDescent="0.2">
      <c r="G8590" s="65"/>
    </row>
    <row r="8591" spans="7:7" x14ac:dyDescent="0.2">
      <c r="G8591" s="65"/>
    </row>
    <row r="8592" spans="7:7" x14ac:dyDescent="0.2">
      <c r="G8592" s="65"/>
    </row>
    <row r="8593" spans="7:7" x14ac:dyDescent="0.2">
      <c r="G8593" s="65"/>
    </row>
    <row r="8594" spans="7:7" x14ac:dyDescent="0.2">
      <c r="G8594" s="65"/>
    </row>
    <row r="8595" spans="7:7" x14ac:dyDescent="0.2">
      <c r="G8595" s="65"/>
    </row>
    <row r="8596" spans="7:7" x14ac:dyDescent="0.2">
      <c r="G8596" s="65"/>
    </row>
    <row r="8597" spans="7:7" x14ac:dyDescent="0.2">
      <c r="G8597" s="65"/>
    </row>
    <row r="8598" spans="7:7" x14ac:dyDescent="0.2">
      <c r="G8598" s="65"/>
    </row>
    <row r="8599" spans="7:7" x14ac:dyDescent="0.2">
      <c r="G8599" s="65"/>
    </row>
    <row r="8600" spans="7:7" x14ac:dyDescent="0.2">
      <c r="G8600" s="65"/>
    </row>
    <row r="8601" spans="7:7" x14ac:dyDescent="0.2">
      <c r="G8601" s="65"/>
    </row>
    <row r="8602" spans="7:7" x14ac:dyDescent="0.2">
      <c r="G8602" s="65"/>
    </row>
    <row r="8603" spans="7:7" x14ac:dyDescent="0.2">
      <c r="G8603" s="65"/>
    </row>
    <row r="8604" spans="7:7" x14ac:dyDescent="0.2">
      <c r="G8604" s="65"/>
    </row>
    <row r="8605" spans="7:7" x14ac:dyDescent="0.2">
      <c r="G8605" s="65"/>
    </row>
    <row r="8606" spans="7:7" x14ac:dyDescent="0.2">
      <c r="G8606" s="65"/>
    </row>
    <row r="8607" spans="7:7" x14ac:dyDescent="0.2">
      <c r="G8607" s="65"/>
    </row>
    <row r="8608" spans="7:7" x14ac:dyDescent="0.2">
      <c r="G8608" s="65"/>
    </row>
    <row r="8609" spans="7:7" x14ac:dyDescent="0.2">
      <c r="G8609" s="65"/>
    </row>
    <row r="8610" spans="7:7" x14ac:dyDescent="0.2">
      <c r="G8610" s="65"/>
    </row>
    <row r="8611" spans="7:7" x14ac:dyDescent="0.2">
      <c r="G8611" s="65"/>
    </row>
    <row r="8612" spans="7:7" x14ac:dyDescent="0.2">
      <c r="G8612" s="65"/>
    </row>
    <row r="8613" spans="7:7" x14ac:dyDescent="0.2">
      <c r="G8613" s="65"/>
    </row>
    <row r="8614" spans="7:7" x14ac:dyDescent="0.2">
      <c r="G8614" s="65"/>
    </row>
    <row r="8615" spans="7:7" x14ac:dyDescent="0.2">
      <c r="G8615" s="65"/>
    </row>
    <row r="8616" spans="7:7" x14ac:dyDescent="0.2">
      <c r="G8616" s="65"/>
    </row>
    <row r="8617" spans="7:7" x14ac:dyDescent="0.2">
      <c r="G8617" s="65"/>
    </row>
    <row r="8618" spans="7:7" x14ac:dyDescent="0.2">
      <c r="G8618" s="65"/>
    </row>
    <row r="8619" spans="7:7" x14ac:dyDescent="0.2">
      <c r="G8619" s="65"/>
    </row>
    <row r="8620" spans="7:7" x14ac:dyDescent="0.2">
      <c r="G8620" s="65"/>
    </row>
    <row r="8621" spans="7:7" x14ac:dyDescent="0.2">
      <c r="G8621" s="65"/>
    </row>
    <row r="8622" spans="7:7" x14ac:dyDescent="0.2">
      <c r="G8622" s="65"/>
    </row>
    <row r="8623" spans="7:7" x14ac:dyDescent="0.2">
      <c r="G8623" s="65"/>
    </row>
    <row r="8624" spans="7:7" x14ac:dyDescent="0.2">
      <c r="G8624" s="65"/>
    </row>
    <row r="8625" spans="7:7" x14ac:dyDescent="0.2">
      <c r="G8625" s="65"/>
    </row>
    <row r="8626" spans="7:7" x14ac:dyDescent="0.2">
      <c r="G8626" s="65"/>
    </row>
    <row r="8627" spans="7:7" x14ac:dyDescent="0.2">
      <c r="G8627" s="65"/>
    </row>
    <row r="8628" spans="7:7" x14ac:dyDescent="0.2">
      <c r="G8628" s="65"/>
    </row>
    <row r="8629" spans="7:7" x14ac:dyDescent="0.2">
      <c r="G8629" s="65"/>
    </row>
    <row r="8630" spans="7:7" x14ac:dyDescent="0.2">
      <c r="G8630" s="65"/>
    </row>
    <row r="8631" spans="7:7" x14ac:dyDescent="0.2">
      <c r="G8631" s="65"/>
    </row>
    <row r="8632" spans="7:7" x14ac:dyDescent="0.2">
      <c r="G8632" s="65"/>
    </row>
    <row r="8633" spans="7:7" x14ac:dyDescent="0.2">
      <c r="G8633" s="65"/>
    </row>
    <row r="8634" spans="7:7" x14ac:dyDescent="0.2">
      <c r="G8634" s="65"/>
    </row>
    <row r="8635" spans="7:7" x14ac:dyDescent="0.2">
      <c r="G8635" s="65"/>
    </row>
    <row r="8636" spans="7:7" x14ac:dyDescent="0.2">
      <c r="G8636" s="65"/>
    </row>
    <row r="8637" spans="7:7" x14ac:dyDescent="0.2">
      <c r="G8637" s="65"/>
    </row>
    <row r="8638" spans="7:7" x14ac:dyDescent="0.2">
      <c r="G8638" s="65"/>
    </row>
    <row r="8639" spans="7:7" x14ac:dyDescent="0.2">
      <c r="G8639" s="65"/>
    </row>
    <row r="8640" spans="7:7" x14ac:dyDescent="0.2">
      <c r="G8640" s="65"/>
    </row>
    <row r="8641" spans="7:7" x14ac:dyDescent="0.2">
      <c r="G8641" s="65"/>
    </row>
    <row r="8642" spans="7:7" x14ac:dyDescent="0.2">
      <c r="G8642" s="65"/>
    </row>
    <row r="8643" spans="7:7" x14ac:dyDescent="0.2">
      <c r="G8643" s="65"/>
    </row>
    <row r="8644" spans="7:7" x14ac:dyDescent="0.2">
      <c r="G8644" s="65"/>
    </row>
    <row r="8645" spans="7:7" x14ac:dyDescent="0.2">
      <c r="G8645" s="65"/>
    </row>
    <row r="8646" spans="7:7" x14ac:dyDescent="0.2">
      <c r="G8646" s="65"/>
    </row>
    <row r="8647" spans="7:7" x14ac:dyDescent="0.2">
      <c r="G8647" s="65"/>
    </row>
    <row r="8648" spans="7:7" x14ac:dyDescent="0.2">
      <c r="G8648" s="65"/>
    </row>
    <row r="8649" spans="7:7" x14ac:dyDescent="0.2">
      <c r="G8649" s="65"/>
    </row>
    <row r="8650" spans="7:7" x14ac:dyDescent="0.2">
      <c r="G8650" s="65"/>
    </row>
    <row r="8651" spans="7:7" x14ac:dyDescent="0.2">
      <c r="G8651" s="65"/>
    </row>
    <row r="8652" spans="7:7" x14ac:dyDescent="0.2">
      <c r="G8652" s="65"/>
    </row>
    <row r="8653" spans="7:7" x14ac:dyDescent="0.2">
      <c r="G8653" s="65"/>
    </row>
    <row r="8654" spans="7:7" x14ac:dyDescent="0.2">
      <c r="G8654" s="65"/>
    </row>
    <row r="8655" spans="7:7" x14ac:dyDescent="0.2">
      <c r="G8655" s="65"/>
    </row>
    <row r="8656" spans="7:7" x14ac:dyDescent="0.2">
      <c r="G8656" s="65"/>
    </row>
    <row r="8657" spans="7:7" x14ac:dyDescent="0.2">
      <c r="G8657" s="65"/>
    </row>
    <row r="8658" spans="7:7" x14ac:dyDescent="0.2">
      <c r="G8658" s="65"/>
    </row>
    <row r="8659" spans="7:7" x14ac:dyDescent="0.2">
      <c r="G8659" s="65"/>
    </row>
    <row r="8660" spans="7:7" x14ac:dyDescent="0.2">
      <c r="G8660" s="65"/>
    </row>
    <row r="8661" spans="7:7" x14ac:dyDescent="0.2">
      <c r="G8661" s="65"/>
    </row>
    <row r="8662" spans="7:7" x14ac:dyDescent="0.2">
      <c r="G8662" s="65"/>
    </row>
    <row r="8663" spans="7:7" x14ac:dyDescent="0.2">
      <c r="G8663" s="65"/>
    </row>
    <row r="8664" spans="7:7" x14ac:dyDescent="0.2">
      <c r="G8664" s="65"/>
    </row>
    <row r="8665" spans="7:7" x14ac:dyDescent="0.2">
      <c r="G8665" s="65"/>
    </row>
    <row r="8666" spans="7:7" x14ac:dyDescent="0.2">
      <c r="G8666" s="65"/>
    </row>
    <row r="8667" spans="7:7" x14ac:dyDescent="0.2">
      <c r="G8667" s="65"/>
    </row>
    <row r="8668" spans="7:7" x14ac:dyDescent="0.2">
      <c r="G8668" s="65"/>
    </row>
    <row r="8669" spans="7:7" x14ac:dyDescent="0.2">
      <c r="G8669" s="65"/>
    </row>
    <row r="8670" spans="7:7" x14ac:dyDescent="0.2">
      <c r="G8670" s="65"/>
    </row>
    <row r="8671" spans="7:7" x14ac:dyDescent="0.2">
      <c r="G8671" s="65"/>
    </row>
    <row r="8672" spans="7:7" x14ac:dyDescent="0.2">
      <c r="G8672" s="65"/>
    </row>
    <row r="8673" spans="7:7" x14ac:dyDescent="0.2">
      <c r="G8673" s="65"/>
    </row>
    <row r="8674" spans="7:7" x14ac:dyDescent="0.2">
      <c r="G8674" s="65"/>
    </row>
    <row r="8675" spans="7:7" x14ac:dyDescent="0.2">
      <c r="G8675" s="65"/>
    </row>
    <row r="8676" spans="7:7" x14ac:dyDescent="0.2">
      <c r="G8676" s="65"/>
    </row>
    <row r="8677" spans="7:7" x14ac:dyDescent="0.2">
      <c r="G8677" s="65"/>
    </row>
    <row r="8678" spans="7:7" x14ac:dyDescent="0.2">
      <c r="G8678" s="65"/>
    </row>
    <row r="8679" spans="7:7" x14ac:dyDescent="0.2">
      <c r="G8679" s="65"/>
    </row>
    <row r="8680" spans="7:7" x14ac:dyDescent="0.2">
      <c r="G8680" s="65"/>
    </row>
    <row r="8681" spans="7:7" x14ac:dyDescent="0.2">
      <c r="G8681" s="65"/>
    </row>
    <row r="8682" spans="7:7" x14ac:dyDescent="0.2">
      <c r="G8682" s="65"/>
    </row>
    <row r="8683" spans="7:7" x14ac:dyDescent="0.2">
      <c r="G8683" s="65"/>
    </row>
    <row r="8684" spans="7:7" x14ac:dyDescent="0.2">
      <c r="G8684" s="65"/>
    </row>
    <row r="8685" spans="7:7" x14ac:dyDescent="0.2">
      <c r="G8685" s="65"/>
    </row>
    <row r="8686" spans="7:7" x14ac:dyDescent="0.2">
      <c r="G8686" s="65"/>
    </row>
    <row r="8687" spans="7:7" x14ac:dyDescent="0.2">
      <c r="G8687" s="65"/>
    </row>
    <row r="8688" spans="7:7" x14ac:dyDescent="0.2">
      <c r="G8688" s="65"/>
    </row>
    <row r="8689" spans="7:7" x14ac:dyDescent="0.2">
      <c r="G8689" s="65"/>
    </row>
    <row r="8690" spans="7:7" x14ac:dyDescent="0.2">
      <c r="G8690" s="65"/>
    </row>
    <row r="8691" spans="7:7" x14ac:dyDescent="0.2">
      <c r="G8691" s="65"/>
    </row>
    <row r="8692" spans="7:7" x14ac:dyDescent="0.2">
      <c r="G8692" s="65"/>
    </row>
    <row r="8693" spans="7:7" x14ac:dyDescent="0.2">
      <c r="G8693" s="65"/>
    </row>
    <row r="8694" spans="7:7" x14ac:dyDescent="0.2">
      <c r="G8694" s="65"/>
    </row>
    <row r="8695" spans="7:7" x14ac:dyDescent="0.2">
      <c r="G8695" s="65"/>
    </row>
    <row r="8696" spans="7:7" x14ac:dyDescent="0.2">
      <c r="G8696" s="65"/>
    </row>
    <row r="8697" spans="7:7" x14ac:dyDescent="0.2">
      <c r="G8697" s="65"/>
    </row>
    <row r="8698" spans="7:7" x14ac:dyDescent="0.2">
      <c r="G8698" s="65"/>
    </row>
    <row r="8699" spans="7:7" x14ac:dyDescent="0.2">
      <c r="G8699" s="65"/>
    </row>
    <row r="8700" spans="7:7" x14ac:dyDescent="0.2">
      <c r="G8700" s="65"/>
    </row>
    <row r="8701" spans="7:7" x14ac:dyDescent="0.2">
      <c r="G8701" s="65"/>
    </row>
    <row r="8702" spans="7:7" x14ac:dyDescent="0.2">
      <c r="G8702" s="65"/>
    </row>
    <row r="8703" spans="7:7" x14ac:dyDescent="0.2">
      <c r="G8703" s="65"/>
    </row>
    <row r="8704" spans="7:7" x14ac:dyDescent="0.2">
      <c r="G8704" s="65"/>
    </row>
    <row r="8705" spans="7:7" x14ac:dyDescent="0.2">
      <c r="G8705" s="65"/>
    </row>
    <row r="8706" spans="7:7" x14ac:dyDescent="0.2">
      <c r="G8706" s="65"/>
    </row>
    <row r="8707" spans="7:7" x14ac:dyDescent="0.2">
      <c r="G8707" s="65"/>
    </row>
    <row r="8708" spans="7:7" x14ac:dyDescent="0.2">
      <c r="G8708" s="65"/>
    </row>
    <row r="8709" spans="7:7" x14ac:dyDescent="0.2">
      <c r="G8709" s="65"/>
    </row>
    <row r="8710" spans="7:7" x14ac:dyDescent="0.2">
      <c r="G8710" s="65"/>
    </row>
    <row r="8711" spans="7:7" x14ac:dyDescent="0.2">
      <c r="G8711" s="65"/>
    </row>
    <row r="8712" spans="7:7" x14ac:dyDescent="0.2">
      <c r="G8712" s="65"/>
    </row>
    <row r="8713" spans="7:7" x14ac:dyDescent="0.2">
      <c r="G8713" s="65"/>
    </row>
    <row r="8714" spans="7:7" x14ac:dyDescent="0.2">
      <c r="G8714" s="65"/>
    </row>
    <row r="8715" spans="7:7" x14ac:dyDescent="0.2">
      <c r="G8715" s="65"/>
    </row>
    <row r="8716" spans="7:7" x14ac:dyDescent="0.2">
      <c r="G8716" s="65"/>
    </row>
    <row r="8717" spans="7:7" x14ac:dyDescent="0.2">
      <c r="G8717" s="65"/>
    </row>
    <row r="8718" spans="7:7" x14ac:dyDescent="0.2">
      <c r="G8718" s="65"/>
    </row>
    <row r="8719" spans="7:7" x14ac:dyDescent="0.2">
      <c r="G8719" s="65"/>
    </row>
    <row r="8720" spans="7:7" x14ac:dyDescent="0.2">
      <c r="G8720" s="65"/>
    </row>
    <row r="8721" spans="7:7" x14ac:dyDescent="0.2">
      <c r="G8721" s="65"/>
    </row>
    <row r="8722" spans="7:7" x14ac:dyDescent="0.2">
      <c r="G8722" s="65"/>
    </row>
    <row r="8723" spans="7:7" x14ac:dyDescent="0.2">
      <c r="G8723" s="65"/>
    </row>
    <row r="8724" spans="7:7" x14ac:dyDescent="0.2">
      <c r="G8724" s="65"/>
    </row>
    <row r="8725" spans="7:7" x14ac:dyDescent="0.2">
      <c r="G8725" s="65"/>
    </row>
    <row r="8726" spans="7:7" x14ac:dyDescent="0.2">
      <c r="G8726" s="65"/>
    </row>
    <row r="8727" spans="7:7" x14ac:dyDescent="0.2">
      <c r="G8727" s="65"/>
    </row>
    <row r="8728" spans="7:7" x14ac:dyDescent="0.2">
      <c r="G8728" s="65"/>
    </row>
    <row r="8729" spans="7:7" x14ac:dyDescent="0.2">
      <c r="G8729" s="65"/>
    </row>
    <row r="8730" spans="7:7" x14ac:dyDescent="0.2">
      <c r="G8730" s="65"/>
    </row>
    <row r="8731" spans="7:7" x14ac:dyDescent="0.2">
      <c r="G8731" s="65"/>
    </row>
    <row r="8732" spans="7:7" x14ac:dyDescent="0.2">
      <c r="G8732" s="65"/>
    </row>
    <row r="8733" spans="7:7" x14ac:dyDescent="0.2">
      <c r="G8733" s="65"/>
    </row>
    <row r="8734" spans="7:7" x14ac:dyDescent="0.2">
      <c r="G8734" s="65"/>
    </row>
    <row r="8735" spans="7:7" x14ac:dyDescent="0.2">
      <c r="G8735" s="65"/>
    </row>
    <row r="8736" spans="7:7" x14ac:dyDescent="0.2">
      <c r="G8736" s="65"/>
    </row>
    <row r="8737" spans="7:7" x14ac:dyDescent="0.2">
      <c r="G8737" s="65"/>
    </row>
    <row r="8738" spans="7:7" x14ac:dyDescent="0.2">
      <c r="G8738" s="65"/>
    </row>
    <row r="8739" spans="7:7" x14ac:dyDescent="0.2">
      <c r="G8739" s="65"/>
    </row>
    <row r="8740" spans="7:7" x14ac:dyDescent="0.2">
      <c r="G8740" s="65"/>
    </row>
    <row r="8741" spans="7:7" x14ac:dyDescent="0.2">
      <c r="G8741" s="65"/>
    </row>
    <row r="8742" spans="7:7" x14ac:dyDescent="0.2">
      <c r="G8742" s="65"/>
    </row>
    <row r="8743" spans="7:7" x14ac:dyDescent="0.2">
      <c r="G8743" s="65"/>
    </row>
    <row r="8744" spans="7:7" x14ac:dyDescent="0.2">
      <c r="G8744" s="65"/>
    </row>
    <row r="8745" spans="7:7" x14ac:dyDescent="0.2">
      <c r="G8745" s="65"/>
    </row>
    <row r="8746" spans="7:7" x14ac:dyDescent="0.2">
      <c r="G8746" s="65"/>
    </row>
    <row r="8747" spans="7:7" x14ac:dyDescent="0.2">
      <c r="G8747" s="65"/>
    </row>
    <row r="8748" spans="7:7" x14ac:dyDescent="0.2">
      <c r="G8748" s="65"/>
    </row>
    <row r="8749" spans="7:7" x14ac:dyDescent="0.2">
      <c r="G8749" s="65"/>
    </row>
    <row r="8750" spans="7:7" x14ac:dyDescent="0.2">
      <c r="G8750" s="65"/>
    </row>
    <row r="8751" spans="7:7" x14ac:dyDescent="0.2">
      <c r="G8751" s="65"/>
    </row>
    <row r="8752" spans="7:7" x14ac:dyDescent="0.2">
      <c r="G8752" s="65"/>
    </row>
    <row r="8753" spans="7:7" x14ac:dyDescent="0.2">
      <c r="G8753" s="65"/>
    </row>
    <row r="8754" spans="7:7" x14ac:dyDescent="0.2">
      <c r="G8754" s="65"/>
    </row>
    <row r="8755" spans="7:7" x14ac:dyDescent="0.2">
      <c r="G8755" s="65"/>
    </row>
    <row r="8756" spans="7:7" x14ac:dyDescent="0.2">
      <c r="G8756" s="65"/>
    </row>
    <row r="8757" spans="7:7" x14ac:dyDescent="0.2">
      <c r="G8757" s="65"/>
    </row>
    <row r="8758" spans="7:7" x14ac:dyDescent="0.2">
      <c r="G8758" s="65"/>
    </row>
    <row r="8759" spans="7:7" x14ac:dyDescent="0.2">
      <c r="G8759" s="65"/>
    </row>
    <row r="8760" spans="7:7" x14ac:dyDescent="0.2">
      <c r="G8760" s="65"/>
    </row>
    <row r="8761" spans="7:7" x14ac:dyDescent="0.2">
      <c r="G8761" s="65"/>
    </row>
    <row r="8762" spans="7:7" x14ac:dyDescent="0.2">
      <c r="G8762" s="65"/>
    </row>
    <row r="8763" spans="7:7" x14ac:dyDescent="0.2">
      <c r="G8763" s="65"/>
    </row>
    <row r="8764" spans="7:7" x14ac:dyDescent="0.2">
      <c r="G8764" s="65"/>
    </row>
    <row r="8765" spans="7:7" x14ac:dyDescent="0.2">
      <c r="G8765" s="65"/>
    </row>
    <row r="8766" spans="7:7" x14ac:dyDescent="0.2">
      <c r="G8766" s="65"/>
    </row>
    <row r="8767" spans="7:7" x14ac:dyDescent="0.2">
      <c r="G8767" s="65"/>
    </row>
    <row r="8768" spans="7:7" x14ac:dyDescent="0.2">
      <c r="G8768" s="65"/>
    </row>
    <row r="8769" spans="7:7" x14ac:dyDescent="0.2">
      <c r="G8769" s="65"/>
    </row>
    <row r="8770" spans="7:7" x14ac:dyDescent="0.2">
      <c r="G8770" s="65"/>
    </row>
    <row r="8771" spans="7:7" x14ac:dyDescent="0.2">
      <c r="G8771" s="65"/>
    </row>
    <row r="8772" spans="7:7" x14ac:dyDescent="0.2">
      <c r="G8772" s="65"/>
    </row>
    <row r="8773" spans="7:7" x14ac:dyDescent="0.2">
      <c r="G8773" s="65"/>
    </row>
    <row r="8774" spans="7:7" x14ac:dyDescent="0.2">
      <c r="G8774" s="65"/>
    </row>
    <row r="8775" spans="7:7" x14ac:dyDescent="0.2">
      <c r="G8775" s="65"/>
    </row>
    <row r="8776" spans="7:7" x14ac:dyDescent="0.2">
      <c r="G8776" s="65"/>
    </row>
    <row r="8777" spans="7:7" x14ac:dyDescent="0.2">
      <c r="G8777" s="65"/>
    </row>
    <row r="8778" spans="7:7" x14ac:dyDescent="0.2">
      <c r="G8778" s="65"/>
    </row>
    <row r="8779" spans="7:7" x14ac:dyDescent="0.2">
      <c r="G8779" s="65"/>
    </row>
    <row r="8780" spans="7:7" x14ac:dyDescent="0.2">
      <c r="G8780" s="65"/>
    </row>
    <row r="8781" spans="7:7" x14ac:dyDescent="0.2">
      <c r="G8781" s="65"/>
    </row>
    <row r="8782" spans="7:7" x14ac:dyDescent="0.2">
      <c r="G8782" s="65"/>
    </row>
    <row r="8783" spans="7:7" x14ac:dyDescent="0.2">
      <c r="G8783" s="65"/>
    </row>
    <row r="8784" spans="7:7" x14ac:dyDescent="0.2">
      <c r="G8784" s="65"/>
    </row>
    <row r="8785" spans="7:7" x14ac:dyDescent="0.2">
      <c r="G8785" s="65"/>
    </row>
    <row r="8786" spans="7:7" x14ac:dyDescent="0.2">
      <c r="G8786" s="65"/>
    </row>
    <row r="8787" spans="7:7" x14ac:dyDescent="0.2">
      <c r="G8787" s="65"/>
    </row>
    <row r="8788" spans="7:7" x14ac:dyDescent="0.2">
      <c r="G8788" s="65"/>
    </row>
    <row r="8789" spans="7:7" x14ac:dyDescent="0.2">
      <c r="G8789" s="65"/>
    </row>
    <row r="8790" spans="7:7" x14ac:dyDescent="0.2">
      <c r="G8790" s="65"/>
    </row>
    <row r="8791" spans="7:7" x14ac:dyDescent="0.2">
      <c r="G8791" s="65"/>
    </row>
    <row r="8792" spans="7:7" x14ac:dyDescent="0.2">
      <c r="G8792" s="65"/>
    </row>
    <row r="8793" spans="7:7" x14ac:dyDescent="0.2">
      <c r="G8793" s="65"/>
    </row>
    <row r="8794" spans="7:7" x14ac:dyDescent="0.2">
      <c r="G8794" s="65"/>
    </row>
    <row r="8795" spans="7:7" x14ac:dyDescent="0.2">
      <c r="G8795" s="65"/>
    </row>
    <row r="8796" spans="7:7" x14ac:dyDescent="0.2">
      <c r="G8796" s="65"/>
    </row>
    <row r="8797" spans="7:7" x14ac:dyDescent="0.2">
      <c r="G8797" s="65"/>
    </row>
    <row r="8798" spans="7:7" x14ac:dyDescent="0.2">
      <c r="G8798" s="65"/>
    </row>
    <row r="8799" spans="7:7" x14ac:dyDescent="0.2">
      <c r="G8799" s="65"/>
    </row>
    <row r="8800" spans="7:7" x14ac:dyDescent="0.2">
      <c r="G8800" s="65"/>
    </row>
    <row r="8801" spans="7:7" x14ac:dyDescent="0.2">
      <c r="G8801" s="65"/>
    </row>
    <row r="8802" spans="7:7" x14ac:dyDescent="0.2">
      <c r="G8802" s="65"/>
    </row>
    <row r="8803" spans="7:7" x14ac:dyDescent="0.2">
      <c r="G8803" s="65"/>
    </row>
    <row r="8804" spans="7:7" x14ac:dyDescent="0.2">
      <c r="G8804" s="65"/>
    </row>
    <row r="8805" spans="7:7" x14ac:dyDescent="0.2">
      <c r="G8805" s="65"/>
    </row>
    <row r="8806" spans="7:7" x14ac:dyDescent="0.2">
      <c r="G8806" s="65"/>
    </row>
    <row r="8807" spans="7:7" x14ac:dyDescent="0.2">
      <c r="G8807" s="65"/>
    </row>
    <row r="8808" spans="7:7" x14ac:dyDescent="0.2">
      <c r="G8808" s="65"/>
    </row>
    <row r="8809" spans="7:7" x14ac:dyDescent="0.2">
      <c r="G8809" s="65"/>
    </row>
    <row r="8810" spans="7:7" x14ac:dyDescent="0.2">
      <c r="G8810" s="65"/>
    </row>
    <row r="8811" spans="7:7" x14ac:dyDescent="0.2">
      <c r="G8811" s="65"/>
    </row>
    <row r="8812" spans="7:7" x14ac:dyDescent="0.2">
      <c r="G8812" s="65"/>
    </row>
    <row r="8813" spans="7:7" x14ac:dyDescent="0.2">
      <c r="G8813" s="65"/>
    </row>
    <row r="8814" spans="7:7" x14ac:dyDescent="0.2">
      <c r="G8814" s="65"/>
    </row>
    <row r="8815" spans="7:7" x14ac:dyDescent="0.2">
      <c r="G8815" s="65"/>
    </row>
    <row r="8816" spans="7:7" x14ac:dyDescent="0.2">
      <c r="G8816" s="65"/>
    </row>
    <row r="8817" spans="7:7" x14ac:dyDescent="0.2">
      <c r="G8817" s="65"/>
    </row>
    <row r="8818" spans="7:7" x14ac:dyDescent="0.2">
      <c r="G8818" s="65"/>
    </row>
    <row r="8819" spans="7:7" x14ac:dyDescent="0.2">
      <c r="G8819" s="65"/>
    </row>
    <row r="8820" spans="7:7" x14ac:dyDescent="0.2">
      <c r="G8820" s="65"/>
    </row>
    <row r="8821" spans="7:7" x14ac:dyDescent="0.2">
      <c r="G8821" s="65"/>
    </row>
    <row r="8822" spans="7:7" x14ac:dyDescent="0.2">
      <c r="G8822" s="65"/>
    </row>
    <row r="8823" spans="7:7" x14ac:dyDescent="0.2">
      <c r="G8823" s="65"/>
    </row>
    <row r="8824" spans="7:7" x14ac:dyDescent="0.2">
      <c r="G8824" s="65"/>
    </row>
    <row r="8825" spans="7:7" x14ac:dyDescent="0.2">
      <c r="G8825" s="65"/>
    </row>
    <row r="8826" spans="7:7" x14ac:dyDescent="0.2">
      <c r="G8826" s="65"/>
    </row>
    <row r="8827" spans="7:7" x14ac:dyDescent="0.2">
      <c r="G8827" s="65"/>
    </row>
    <row r="8828" spans="7:7" x14ac:dyDescent="0.2">
      <c r="G8828" s="65"/>
    </row>
    <row r="8829" spans="7:7" x14ac:dyDescent="0.2">
      <c r="G8829" s="65"/>
    </row>
    <row r="8830" spans="7:7" x14ac:dyDescent="0.2">
      <c r="G8830" s="65"/>
    </row>
    <row r="8831" spans="7:7" x14ac:dyDescent="0.2">
      <c r="G8831" s="65"/>
    </row>
    <row r="8832" spans="7:7" x14ac:dyDescent="0.2">
      <c r="G8832" s="65"/>
    </row>
    <row r="8833" spans="7:7" x14ac:dyDescent="0.2">
      <c r="G8833" s="65"/>
    </row>
    <row r="8834" spans="7:7" x14ac:dyDescent="0.2">
      <c r="G8834" s="65"/>
    </row>
    <row r="8835" spans="7:7" x14ac:dyDescent="0.2">
      <c r="G8835" s="65"/>
    </row>
    <row r="8836" spans="7:7" x14ac:dyDescent="0.2">
      <c r="G8836" s="65"/>
    </row>
    <row r="8837" spans="7:7" x14ac:dyDescent="0.2">
      <c r="G8837" s="65"/>
    </row>
    <row r="8838" spans="7:7" x14ac:dyDescent="0.2">
      <c r="G8838" s="65"/>
    </row>
    <row r="8839" spans="7:7" x14ac:dyDescent="0.2">
      <c r="G8839" s="65"/>
    </row>
    <row r="8840" spans="7:7" x14ac:dyDescent="0.2">
      <c r="G8840" s="65"/>
    </row>
    <row r="8841" spans="7:7" x14ac:dyDescent="0.2">
      <c r="G8841" s="65"/>
    </row>
    <row r="8842" spans="7:7" x14ac:dyDescent="0.2">
      <c r="G8842" s="65"/>
    </row>
    <row r="8843" spans="7:7" x14ac:dyDescent="0.2">
      <c r="G8843" s="65"/>
    </row>
    <row r="8844" spans="7:7" x14ac:dyDescent="0.2">
      <c r="G8844" s="65"/>
    </row>
    <row r="8845" spans="7:7" x14ac:dyDescent="0.2">
      <c r="G8845" s="65"/>
    </row>
    <row r="8846" spans="7:7" x14ac:dyDescent="0.2">
      <c r="G8846" s="65"/>
    </row>
    <row r="8847" spans="7:7" x14ac:dyDescent="0.2">
      <c r="G8847" s="65"/>
    </row>
    <row r="8848" spans="7:7" x14ac:dyDescent="0.2">
      <c r="G8848" s="65"/>
    </row>
    <row r="8849" spans="7:7" x14ac:dyDescent="0.2">
      <c r="G8849" s="65"/>
    </row>
    <row r="8850" spans="7:7" x14ac:dyDescent="0.2">
      <c r="G8850" s="65"/>
    </row>
    <row r="8851" spans="7:7" x14ac:dyDescent="0.2">
      <c r="G8851" s="65"/>
    </row>
    <row r="8852" spans="7:7" x14ac:dyDescent="0.2">
      <c r="G8852" s="65"/>
    </row>
    <row r="8853" spans="7:7" x14ac:dyDescent="0.2">
      <c r="G8853" s="65"/>
    </row>
    <row r="8854" spans="7:7" x14ac:dyDescent="0.2">
      <c r="G8854" s="65"/>
    </row>
    <row r="8855" spans="7:7" x14ac:dyDescent="0.2">
      <c r="G8855" s="65"/>
    </row>
    <row r="8856" spans="7:7" x14ac:dyDescent="0.2">
      <c r="G8856" s="65"/>
    </row>
    <row r="8857" spans="7:7" x14ac:dyDescent="0.2">
      <c r="G8857" s="65"/>
    </row>
    <row r="8858" spans="7:7" x14ac:dyDescent="0.2">
      <c r="G8858" s="65"/>
    </row>
    <row r="8859" spans="7:7" x14ac:dyDescent="0.2">
      <c r="G8859" s="65"/>
    </row>
    <row r="8860" spans="7:7" x14ac:dyDescent="0.2">
      <c r="G8860" s="65"/>
    </row>
    <row r="8861" spans="7:7" x14ac:dyDescent="0.2">
      <c r="G8861" s="65"/>
    </row>
    <row r="8862" spans="7:7" x14ac:dyDescent="0.2">
      <c r="G8862" s="65"/>
    </row>
    <row r="8863" spans="7:7" x14ac:dyDescent="0.2">
      <c r="G8863" s="65"/>
    </row>
    <row r="8864" spans="7:7" x14ac:dyDescent="0.2">
      <c r="G8864" s="65"/>
    </row>
    <row r="8865" spans="7:7" x14ac:dyDescent="0.2">
      <c r="G8865" s="65"/>
    </row>
    <row r="8866" spans="7:7" x14ac:dyDescent="0.2">
      <c r="G8866" s="65"/>
    </row>
    <row r="8867" spans="7:7" x14ac:dyDescent="0.2">
      <c r="G8867" s="65"/>
    </row>
    <row r="8868" spans="7:7" x14ac:dyDescent="0.2">
      <c r="G8868" s="65"/>
    </row>
    <row r="8869" spans="7:7" x14ac:dyDescent="0.2">
      <c r="G8869" s="65"/>
    </row>
    <row r="8870" spans="7:7" x14ac:dyDescent="0.2">
      <c r="G8870" s="65"/>
    </row>
    <row r="8871" spans="7:7" x14ac:dyDescent="0.2">
      <c r="G8871" s="65"/>
    </row>
    <row r="8872" spans="7:7" x14ac:dyDescent="0.2">
      <c r="G8872" s="65"/>
    </row>
    <row r="8873" spans="7:7" x14ac:dyDescent="0.2">
      <c r="G8873" s="65"/>
    </row>
    <row r="8874" spans="7:7" x14ac:dyDescent="0.2">
      <c r="G8874" s="65"/>
    </row>
    <row r="8875" spans="7:7" x14ac:dyDescent="0.2">
      <c r="G8875" s="65"/>
    </row>
    <row r="8876" spans="7:7" x14ac:dyDescent="0.2">
      <c r="G8876" s="65"/>
    </row>
    <row r="8877" spans="7:7" x14ac:dyDescent="0.2">
      <c r="G8877" s="65"/>
    </row>
    <row r="8878" spans="7:7" x14ac:dyDescent="0.2">
      <c r="G8878" s="65"/>
    </row>
    <row r="8879" spans="7:7" x14ac:dyDescent="0.2">
      <c r="G8879" s="65"/>
    </row>
    <row r="8880" spans="7:7" x14ac:dyDescent="0.2">
      <c r="G8880" s="65"/>
    </row>
    <row r="8881" spans="7:7" x14ac:dyDescent="0.2">
      <c r="G8881" s="65"/>
    </row>
    <row r="8882" spans="7:7" x14ac:dyDescent="0.2">
      <c r="G8882" s="65"/>
    </row>
    <row r="8883" spans="7:7" x14ac:dyDescent="0.2">
      <c r="G8883" s="65"/>
    </row>
    <row r="8884" spans="7:7" x14ac:dyDescent="0.2">
      <c r="G8884" s="65"/>
    </row>
    <row r="8885" spans="7:7" x14ac:dyDescent="0.2">
      <c r="G8885" s="65"/>
    </row>
    <row r="8886" spans="7:7" x14ac:dyDescent="0.2">
      <c r="G8886" s="65"/>
    </row>
    <row r="8887" spans="7:7" x14ac:dyDescent="0.2">
      <c r="G8887" s="65"/>
    </row>
    <row r="8888" spans="7:7" x14ac:dyDescent="0.2">
      <c r="G8888" s="65"/>
    </row>
    <row r="8889" spans="7:7" x14ac:dyDescent="0.2">
      <c r="G8889" s="65"/>
    </row>
    <row r="8890" spans="7:7" x14ac:dyDescent="0.2">
      <c r="G8890" s="65"/>
    </row>
    <row r="8891" spans="7:7" x14ac:dyDescent="0.2">
      <c r="G8891" s="65"/>
    </row>
    <row r="8892" spans="7:7" x14ac:dyDescent="0.2">
      <c r="G8892" s="65"/>
    </row>
    <row r="8893" spans="7:7" x14ac:dyDescent="0.2">
      <c r="G8893" s="65"/>
    </row>
    <row r="8894" spans="7:7" x14ac:dyDescent="0.2">
      <c r="G8894" s="65"/>
    </row>
    <row r="8895" spans="7:7" x14ac:dyDescent="0.2">
      <c r="G8895" s="65"/>
    </row>
    <row r="8896" spans="7:7" x14ac:dyDescent="0.2">
      <c r="G8896" s="65"/>
    </row>
    <row r="8897" spans="7:7" x14ac:dyDescent="0.2">
      <c r="G8897" s="65"/>
    </row>
    <row r="8898" spans="7:7" x14ac:dyDescent="0.2">
      <c r="G8898" s="65"/>
    </row>
    <row r="8899" spans="7:7" x14ac:dyDescent="0.2">
      <c r="G8899" s="65"/>
    </row>
    <row r="8900" spans="7:7" x14ac:dyDescent="0.2">
      <c r="G8900" s="65"/>
    </row>
    <row r="8901" spans="7:7" x14ac:dyDescent="0.2">
      <c r="G8901" s="65"/>
    </row>
    <row r="8902" spans="7:7" x14ac:dyDescent="0.2">
      <c r="G8902" s="65"/>
    </row>
    <row r="8903" spans="7:7" x14ac:dyDescent="0.2">
      <c r="G8903" s="65"/>
    </row>
    <row r="8904" spans="7:7" x14ac:dyDescent="0.2">
      <c r="G8904" s="65"/>
    </row>
    <row r="8905" spans="7:7" x14ac:dyDescent="0.2">
      <c r="G8905" s="65"/>
    </row>
    <row r="8906" spans="7:7" x14ac:dyDescent="0.2">
      <c r="G8906" s="65"/>
    </row>
    <row r="8907" spans="7:7" x14ac:dyDescent="0.2">
      <c r="G8907" s="65"/>
    </row>
    <row r="8908" spans="7:7" x14ac:dyDescent="0.2">
      <c r="G8908" s="65"/>
    </row>
    <row r="8909" spans="7:7" x14ac:dyDescent="0.2">
      <c r="G8909" s="65"/>
    </row>
    <row r="8910" spans="7:7" x14ac:dyDescent="0.2">
      <c r="G8910" s="65"/>
    </row>
    <row r="8911" spans="7:7" x14ac:dyDescent="0.2">
      <c r="G8911" s="65"/>
    </row>
    <row r="8912" spans="7:7" x14ac:dyDescent="0.2">
      <c r="G8912" s="65"/>
    </row>
    <row r="8913" spans="7:7" x14ac:dyDescent="0.2">
      <c r="G8913" s="65"/>
    </row>
    <row r="8914" spans="7:7" x14ac:dyDescent="0.2">
      <c r="G8914" s="65"/>
    </row>
    <row r="8915" spans="7:7" x14ac:dyDescent="0.2">
      <c r="G8915" s="65"/>
    </row>
    <row r="8916" spans="7:7" x14ac:dyDescent="0.2">
      <c r="G8916" s="65"/>
    </row>
    <row r="8917" spans="7:7" x14ac:dyDescent="0.2">
      <c r="G8917" s="65"/>
    </row>
    <row r="8918" spans="7:7" x14ac:dyDescent="0.2">
      <c r="G8918" s="65"/>
    </row>
    <row r="8919" spans="7:7" x14ac:dyDescent="0.2">
      <c r="G8919" s="65"/>
    </row>
    <row r="8920" spans="7:7" x14ac:dyDescent="0.2">
      <c r="G8920" s="65"/>
    </row>
    <row r="8921" spans="7:7" x14ac:dyDescent="0.2">
      <c r="G8921" s="65"/>
    </row>
    <row r="8922" spans="7:7" x14ac:dyDescent="0.2">
      <c r="G8922" s="65"/>
    </row>
    <row r="8923" spans="7:7" x14ac:dyDescent="0.2">
      <c r="G8923" s="65"/>
    </row>
    <row r="8924" spans="7:7" x14ac:dyDescent="0.2">
      <c r="G8924" s="65"/>
    </row>
    <row r="8925" spans="7:7" x14ac:dyDescent="0.2">
      <c r="G8925" s="65"/>
    </row>
    <row r="8926" spans="7:7" x14ac:dyDescent="0.2">
      <c r="G8926" s="65"/>
    </row>
    <row r="8927" spans="7:7" x14ac:dyDescent="0.2">
      <c r="G8927" s="65"/>
    </row>
    <row r="8928" spans="7:7" x14ac:dyDescent="0.2">
      <c r="G8928" s="65"/>
    </row>
    <row r="8929" spans="7:7" x14ac:dyDescent="0.2">
      <c r="G8929" s="65"/>
    </row>
    <row r="8930" spans="7:7" x14ac:dyDescent="0.2">
      <c r="G8930" s="65"/>
    </row>
    <row r="8931" spans="7:7" x14ac:dyDescent="0.2">
      <c r="G8931" s="65"/>
    </row>
    <row r="8932" spans="7:7" x14ac:dyDescent="0.2">
      <c r="G8932" s="65"/>
    </row>
    <row r="8933" spans="7:7" x14ac:dyDescent="0.2">
      <c r="G8933" s="65"/>
    </row>
    <row r="8934" spans="7:7" x14ac:dyDescent="0.2">
      <c r="G8934" s="65"/>
    </row>
    <row r="8935" spans="7:7" x14ac:dyDescent="0.2">
      <c r="G8935" s="65"/>
    </row>
    <row r="8936" spans="7:7" x14ac:dyDescent="0.2">
      <c r="G8936" s="65"/>
    </row>
    <row r="8937" spans="7:7" x14ac:dyDescent="0.2">
      <c r="G8937" s="65"/>
    </row>
    <row r="8938" spans="7:7" x14ac:dyDescent="0.2">
      <c r="G8938" s="65"/>
    </row>
    <row r="8939" spans="7:7" x14ac:dyDescent="0.2">
      <c r="G8939" s="65"/>
    </row>
    <row r="8940" spans="7:7" x14ac:dyDescent="0.2">
      <c r="G8940" s="65"/>
    </row>
    <row r="8941" spans="7:7" x14ac:dyDescent="0.2">
      <c r="G8941" s="65"/>
    </row>
    <row r="8942" spans="7:7" x14ac:dyDescent="0.2">
      <c r="G8942" s="65"/>
    </row>
    <row r="8943" spans="7:7" x14ac:dyDescent="0.2">
      <c r="G8943" s="65"/>
    </row>
    <row r="8944" spans="7:7" x14ac:dyDescent="0.2">
      <c r="G8944" s="65"/>
    </row>
    <row r="8945" spans="7:7" x14ac:dyDescent="0.2">
      <c r="G8945" s="65"/>
    </row>
    <row r="8946" spans="7:7" x14ac:dyDescent="0.2">
      <c r="G8946" s="65"/>
    </row>
    <row r="8947" spans="7:7" x14ac:dyDescent="0.2">
      <c r="G8947" s="65"/>
    </row>
    <row r="8948" spans="7:7" x14ac:dyDescent="0.2">
      <c r="G8948" s="65"/>
    </row>
    <row r="8949" spans="7:7" x14ac:dyDescent="0.2">
      <c r="G8949" s="65"/>
    </row>
    <row r="8950" spans="7:7" x14ac:dyDescent="0.2">
      <c r="G8950" s="65"/>
    </row>
    <row r="8951" spans="7:7" x14ac:dyDescent="0.2">
      <c r="G8951" s="65"/>
    </row>
    <row r="8952" spans="7:7" x14ac:dyDescent="0.2">
      <c r="G8952" s="65"/>
    </row>
    <row r="8953" spans="7:7" x14ac:dyDescent="0.2">
      <c r="G8953" s="65"/>
    </row>
    <row r="8954" spans="7:7" x14ac:dyDescent="0.2">
      <c r="G8954" s="65"/>
    </row>
    <row r="8955" spans="7:7" x14ac:dyDescent="0.2">
      <c r="G8955" s="65"/>
    </row>
    <row r="8956" spans="7:7" x14ac:dyDescent="0.2">
      <c r="G8956" s="65"/>
    </row>
    <row r="8957" spans="7:7" x14ac:dyDescent="0.2">
      <c r="G8957" s="65"/>
    </row>
    <row r="8958" spans="7:7" x14ac:dyDescent="0.2">
      <c r="G8958" s="65"/>
    </row>
    <row r="8959" spans="7:7" x14ac:dyDescent="0.2">
      <c r="G8959" s="65"/>
    </row>
    <row r="8960" spans="7:7" x14ac:dyDescent="0.2">
      <c r="G8960" s="65"/>
    </row>
    <row r="8961" spans="7:7" x14ac:dyDescent="0.2">
      <c r="G8961" s="65"/>
    </row>
    <row r="8962" spans="7:7" x14ac:dyDescent="0.2">
      <c r="G8962" s="65"/>
    </row>
    <row r="8963" spans="7:7" x14ac:dyDescent="0.2">
      <c r="G8963" s="65"/>
    </row>
    <row r="8964" spans="7:7" x14ac:dyDescent="0.2">
      <c r="G8964" s="65"/>
    </row>
    <row r="8965" spans="7:7" x14ac:dyDescent="0.2">
      <c r="G8965" s="65"/>
    </row>
    <row r="8966" spans="7:7" x14ac:dyDescent="0.2">
      <c r="G8966" s="65"/>
    </row>
    <row r="8967" spans="7:7" x14ac:dyDescent="0.2">
      <c r="G8967" s="65"/>
    </row>
    <row r="8968" spans="7:7" x14ac:dyDescent="0.2">
      <c r="G8968" s="65"/>
    </row>
    <row r="8969" spans="7:7" x14ac:dyDescent="0.2">
      <c r="G8969" s="65"/>
    </row>
    <row r="8970" spans="7:7" x14ac:dyDescent="0.2">
      <c r="G8970" s="65"/>
    </row>
    <row r="8971" spans="7:7" x14ac:dyDescent="0.2">
      <c r="G8971" s="65"/>
    </row>
    <row r="8972" spans="7:7" x14ac:dyDescent="0.2">
      <c r="G8972" s="65"/>
    </row>
    <row r="8973" spans="7:7" x14ac:dyDescent="0.2">
      <c r="G8973" s="65"/>
    </row>
    <row r="8974" spans="7:7" x14ac:dyDescent="0.2">
      <c r="G8974" s="65"/>
    </row>
    <row r="8975" spans="7:7" x14ac:dyDescent="0.2">
      <c r="G8975" s="65"/>
    </row>
    <row r="8976" spans="7:7" x14ac:dyDescent="0.2">
      <c r="G8976" s="65"/>
    </row>
    <row r="8977" spans="7:7" x14ac:dyDescent="0.2">
      <c r="G8977" s="65"/>
    </row>
    <row r="8978" spans="7:7" x14ac:dyDescent="0.2">
      <c r="G8978" s="65"/>
    </row>
    <row r="8979" spans="7:7" x14ac:dyDescent="0.2">
      <c r="G8979" s="65"/>
    </row>
    <row r="8980" spans="7:7" x14ac:dyDescent="0.2">
      <c r="G8980" s="65"/>
    </row>
    <row r="8981" spans="7:7" x14ac:dyDescent="0.2">
      <c r="G8981" s="65"/>
    </row>
    <row r="8982" spans="7:7" x14ac:dyDescent="0.2">
      <c r="G8982" s="65"/>
    </row>
    <row r="8983" spans="7:7" x14ac:dyDescent="0.2">
      <c r="G8983" s="65"/>
    </row>
    <row r="8984" spans="7:7" x14ac:dyDescent="0.2">
      <c r="G8984" s="65"/>
    </row>
    <row r="8985" spans="7:7" x14ac:dyDescent="0.2">
      <c r="G8985" s="65"/>
    </row>
    <row r="8986" spans="7:7" x14ac:dyDescent="0.2">
      <c r="G8986" s="65"/>
    </row>
    <row r="8987" spans="7:7" x14ac:dyDescent="0.2">
      <c r="G8987" s="65"/>
    </row>
    <row r="8988" spans="7:7" x14ac:dyDescent="0.2">
      <c r="G8988" s="65"/>
    </row>
    <row r="8989" spans="7:7" x14ac:dyDescent="0.2">
      <c r="G8989" s="65"/>
    </row>
    <row r="8990" spans="7:7" x14ac:dyDescent="0.2">
      <c r="G8990" s="65"/>
    </row>
    <row r="8991" spans="7:7" x14ac:dyDescent="0.2">
      <c r="G8991" s="65"/>
    </row>
    <row r="8992" spans="7:7" x14ac:dyDescent="0.2">
      <c r="G8992" s="65"/>
    </row>
    <row r="8993" spans="7:7" x14ac:dyDescent="0.2">
      <c r="G8993" s="65"/>
    </row>
    <row r="8994" spans="7:7" x14ac:dyDescent="0.2">
      <c r="G8994" s="65"/>
    </row>
    <row r="8995" spans="7:7" x14ac:dyDescent="0.2">
      <c r="G8995" s="65"/>
    </row>
    <row r="8996" spans="7:7" x14ac:dyDescent="0.2">
      <c r="G8996" s="65"/>
    </row>
    <row r="8997" spans="7:7" x14ac:dyDescent="0.2">
      <c r="G8997" s="65"/>
    </row>
    <row r="8998" spans="7:7" x14ac:dyDescent="0.2">
      <c r="G8998" s="65"/>
    </row>
    <row r="8999" spans="7:7" x14ac:dyDescent="0.2">
      <c r="G8999" s="65"/>
    </row>
    <row r="9000" spans="7:7" x14ac:dyDescent="0.2">
      <c r="G9000" s="65"/>
    </row>
    <row r="9001" spans="7:7" x14ac:dyDescent="0.2">
      <c r="G9001" s="65"/>
    </row>
    <row r="9002" spans="7:7" x14ac:dyDescent="0.2">
      <c r="G9002" s="65"/>
    </row>
    <row r="9003" spans="7:7" x14ac:dyDescent="0.2">
      <c r="G9003" s="65"/>
    </row>
    <row r="9004" spans="7:7" x14ac:dyDescent="0.2">
      <c r="G9004" s="65"/>
    </row>
    <row r="9005" spans="7:7" x14ac:dyDescent="0.2">
      <c r="G9005" s="65"/>
    </row>
    <row r="9006" spans="7:7" x14ac:dyDescent="0.2">
      <c r="G9006" s="65"/>
    </row>
    <row r="9007" spans="7:7" x14ac:dyDescent="0.2">
      <c r="G9007" s="65"/>
    </row>
    <row r="9008" spans="7:7" x14ac:dyDescent="0.2">
      <c r="G9008" s="65"/>
    </row>
    <row r="9009" spans="7:7" x14ac:dyDescent="0.2">
      <c r="G9009" s="65"/>
    </row>
    <row r="9010" spans="7:7" x14ac:dyDescent="0.2">
      <c r="G9010" s="65"/>
    </row>
    <row r="9011" spans="7:7" x14ac:dyDescent="0.2">
      <c r="G9011" s="65"/>
    </row>
    <row r="9012" spans="7:7" x14ac:dyDescent="0.2">
      <c r="G9012" s="65"/>
    </row>
    <row r="9013" spans="7:7" x14ac:dyDescent="0.2">
      <c r="G9013" s="65"/>
    </row>
    <row r="9014" spans="7:7" x14ac:dyDescent="0.2">
      <c r="G9014" s="65"/>
    </row>
    <row r="9015" spans="7:7" x14ac:dyDescent="0.2">
      <c r="G9015" s="65"/>
    </row>
    <row r="9016" spans="7:7" x14ac:dyDescent="0.2">
      <c r="G9016" s="65"/>
    </row>
    <row r="9017" spans="7:7" x14ac:dyDescent="0.2">
      <c r="G9017" s="65"/>
    </row>
    <row r="9018" spans="7:7" x14ac:dyDescent="0.2">
      <c r="G9018" s="65"/>
    </row>
    <row r="9019" spans="7:7" x14ac:dyDescent="0.2">
      <c r="G9019" s="65"/>
    </row>
    <row r="9020" spans="7:7" x14ac:dyDescent="0.2">
      <c r="G9020" s="65"/>
    </row>
    <row r="9021" spans="7:7" x14ac:dyDescent="0.2">
      <c r="G9021" s="65"/>
    </row>
    <row r="9022" spans="7:7" x14ac:dyDescent="0.2">
      <c r="G9022" s="65"/>
    </row>
    <row r="9023" spans="7:7" x14ac:dyDescent="0.2">
      <c r="G9023" s="65"/>
    </row>
    <row r="9024" spans="7:7" x14ac:dyDescent="0.2">
      <c r="G9024" s="65"/>
    </row>
    <row r="9025" spans="7:7" x14ac:dyDescent="0.2">
      <c r="G9025" s="65"/>
    </row>
    <row r="9026" spans="7:7" x14ac:dyDescent="0.2">
      <c r="G9026" s="65"/>
    </row>
    <row r="9027" spans="7:7" x14ac:dyDescent="0.2">
      <c r="G9027" s="65"/>
    </row>
    <row r="9028" spans="7:7" x14ac:dyDescent="0.2">
      <c r="G9028" s="65"/>
    </row>
    <row r="9029" spans="7:7" x14ac:dyDescent="0.2">
      <c r="G9029" s="65"/>
    </row>
    <row r="9030" spans="7:7" x14ac:dyDescent="0.2">
      <c r="G9030" s="65"/>
    </row>
    <row r="9031" spans="7:7" x14ac:dyDescent="0.2">
      <c r="G9031" s="65"/>
    </row>
    <row r="9032" spans="7:7" x14ac:dyDescent="0.2">
      <c r="G9032" s="65"/>
    </row>
    <row r="9033" spans="7:7" x14ac:dyDescent="0.2">
      <c r="G9033" s="65"/>
    </row>
    <row r="9034" spans="7:7" x14ac:dyDescent="0.2">
      <c r="G9034" s="65"/>
    </row>
    <row r="9035" spans="7:7" x14ac:dyDescent="0.2">
      <c r="G9035" s="65"/>
    </row>
    <row r="9036" spans="7:7" x14ac:dyDescent="0.2">
      <c r="G9036" s="65"/>
    </row>
    <row r="9037" spans="7:7" x14ac:dyDescent="0.2">
      <c r="G9037" s="65"/>
    </row>
    <row r="9038" spans="7:7" x14ac:dyDescent="0.2">
      <c r="G9038" s="65"/>
    </row>
    <row r="9039" spans="7:7" x14ac:dyDescent="0.2">
      <c r="G9039" s="65"/>
    </row>
    <row r="9040" spans="7:7" x14ac:dyDescent="0.2">
      <c r="G9040" s="65"/>
    </row>
    <row r="9041" spans="7:7" x14ac:dyDescent="0.2">
      <c r="G9041" s="65"/>
    </row>
    <row r="9042" spans="7:7" x14ac:dyDescent="0.2">
      <c r="G9042" s="65"/>
    </row>
    <row r="9043" spans="7:7" x14ac:dyDescent="0.2">
      <c r="G9043" s="65"/>
    </row>
    <row r="9044" spans="7:7" x14ac:dyDescent="0.2">
      <c r="G9044" s="65"/>
    </row>
    <row r="9045" spans="7:7" x14ac:dyDescent="0.2">
      <c r="G9045" s="65"/>
    </row>
    <row r="9046" spans="7:7" x14ac:dyDescent="0.2">
      <c r="G9046" s="65"/>
    </row>
    <row r="9047" spans="7:7" x14ac:dyDescent="0.2">
      <c r="G9047" s="65"/>
    </row>
    <row r="9048" spans="7:7" x14ac:dyDescent="0.2">
      <c r="G9048" s="65"/>
    </row>
    <row r="9049" spans="7:7" x14ac:dyDescent="0.2">
      <c r="G9049" s="65"/>
    </row>
    <row r="9050" spans="7:7" x14ac:dyDescent="0.2">
      <c r="G9050" s="65"/>
    </row>
    <row r="9051" spans="7:7" x14ac:dyDescent="0.2">
      <c r="G9051" s="65"/>
    </row>
    <row r="9052" spans="7:7" x14ac:dyDescent="0.2">
      <c r="G9052" s="65"/>
    </row>
    <row r="9053" spans="7:7" x14ac:dyDescent="0.2">
      <c r="G9053" s="65"/>
    </row>
    <row r="9054" spans="7:7" x14ac:dyDescent="0.2">
      <c r="G9054" s="65"/>
    </row>
    <row r="9055" spans="7:7" x14ac:dyDescent="0.2">
      <c r="G9055" s="65"/>
    </row>
    <row r="9056" spans="7:7" x14ac:dyDescent="0.2">
      <c r="G9056" s="65"/>
    </row>
    <row r="9057" spans="7:7" x14ac:dyDescent="0.2">
      <c r="G9057" s="65"/>
    </row>
    <row r="9058" spans="7:7" x14ac:dyDescent="0.2">
      <c r="G9058" s="65"/>
    </row>
    <row r="9059" spans="7:7" x14ac:dyDescent="0.2">
      <c r="G9059" s="65"/>
    </row>
    <row r="9060" spans="7:7" x14ac:dyDescent="0.2">
      <c r="G9060" s="65"/>
    </row>
    <row r="9061" spans="7:7" x14ac:dyDescent="0.2">
      <c r="G9061" s="65"/>
    </row>
    <row r="9062" spans="7:7" x14ac:dyDescent="0.2">
      <c r="G9062" s="65"/>
    </row>
    <row r="9063" spans="7:7" x14ac:dyDescent="0.2">
      <c r="G9063" s="65"/>
    </row>
    <row r="9064" spans="7:7" x14ac:dyDescent="0.2">
      <c r="G9064" s="65"/>
    </row>
    <row r="9065" spans="7:7" x14ac:dyDescent="0.2">
      <c r="G9065" s="65"/>
    </row>
    <row r="9066" spans="7:7" x14ac:dyDescent="0.2">
      <c r="G9066" s="65"/>
    </row>
    <row r="9067" spans="7:7" x14ac:dyDescent="0.2">
      <c r="G9067" s="65"/>
    </row>
    <row r="9068" spans="7:7" x14ac:dyDescent="0.2">
      <c r="G9068" s="65"/>
    </row>
    <row r="9069" spans="7:7" x14ac:dyDescent="0.2">
      <c r="G9069" s="65"/>
    </row>
    <row r="9070" spans="7:7" x14ac:dyDescent="0.2">
      <c r="G9070" s="65"/>
    </row>
    <row r="9071" spans="7:7" x14ac:dyDescent="0.2">
      <c r="G9071" s="65"/>
    </row>
    <row r="9072" spans="7:7" x14ac:dyDescent="0.2">
      <c r="G9072" s="65"/>
    </row>
    <row r="9073" spans="7:7" x14ac:dyDescent="0.2">
      <c r="G9073" s="65"/>
    </row>
    <row r="9074" spans="7:7" x14ac:dyDescent="0.2">
      <c r="G9074" s="65"/>
    </row>
    <row r="9075" spans="7:7" x14ac:dyDescent="0.2">
      <c r="G9075" s="65"/>
    </row>
    <row r="9076" spans="7:7" x14ac:dyDescent="0.2">
      <c r="G9076" s="65"/>
    </row>
    <row r="9077" spans="7:7" x14ac:dyDescent="0.2">
      <c r="G9077" s="65"/>
    </row>
    <row r="9078" spans="7:7" x14ac:dyDescent="0.2">
      <c r="G9078" s="65"/>
    </row>
    <row r="9079" spans="7:7" x14ac:dyDescent="0.2">
      <c r="G9079" s="65"/>
    </row>
    <row r="9080" spans="7:7" x14ac:dyDescent="0.2">
      <c r="G9080" s="65"/>
    </row>
    <row r="9081" spans="7:7" x14ac:dyDescent="0.2">
      <c r="G9081" s="65"/>
    </row>
    <row r="9082" spans="7:7" x14ac:dyDescent="0.2">
      <c r="G9082" s="65"/>
    </row>
    <row r="9083" spans="7:7" x14ac:dyDescent="0.2">
      <c r="G9083" s="65"/>
    </row>
    <row r="9084" spans="7:7" x14ac:dyDescent="0.2">
      <c r="G9084" s="65"/>
    </row>
    <row r="9085" spans="7:7" x14ac:dyDescent="0.2">
      <c r="G9085" s="65"/>
    </row>
    <row r="9086" spans="7:7" x14ac:dyDescent="0.2">
      <c r="G9086" s="65"/>
    </row>
    <row r="9087" spans="7:7" x14ac:dyDescent="0.2">
      <c r="G9087" s="65"/>
    </row>
    <row r="9088" spans="7:7" x14ac:dyDescent="0.2">
      <c r="G9088" s="65"/>
    </row>
    <row r="9089" spans="7:7" x14ac:dyDescent="0.2">
      <c r="G9089" s="65"/>
    </row>
    <row r="9090" spans="7:7" x14ac:dyDescent="0.2">
      <c r="G9090" s="65"/>
    </row>
    <row r="9091" spans="7:7" x14ac:dyDescent="0.2">
      <c r="G9091" s="65"/>
    </row>
    <row r="9092" spans="7:7" x14ac:dyDescent="0.2">
      <c r="G9092" s="65"/>
    </row>
    <row r="9093" spans="7:7" x14ac:dyDescent="0.2">
      <c r="G9093" s="65"/>
    </row>
    <row r="9094" spans="7:7" x14ac:dyDescent="0.2">
      <c r="G9094" s="65"/>
    </row>
    <row r="9095" spans="7:7" x14ac:dyDescent="0.2">
      <c r="G9095" s="65"/>
    </row>
    <row r="9096" spans="7:7" x14ac:dyDescent="0.2">
      <c r="G9096" s="65"/>
    </row>
    <row r="9097" spans="7:7" x14ac:dyDescent="0.2">
      <c r="G9097" s="65"/>
    </row>
    <row r="9098" spans="7:7" x14ac:dyDescent="0.2">
      <c r="G9098" s="65"/>
    </row>
    <row r="9099" spans="7:7" x14ac:dyDescent="0.2">
      <c r="G9099" s="65"/>
    </row>
    <row r="9100" spans="7:7" x14ac:dyDescent="0.2">
      <c r="G9100" s="65"/>
    </row>
    <row r="9101" spans="7:7" x14ac:dyDescent="0.2">
      <c r="G9101" s="65"/>
    </row>
    <row r="9102" spans="7:7" x14ac:dyDescent="0.2">
      <c r="G9102" s="65"/>
    </row>
    <row r="9103" spans="7:7" x14ac:dyDescent="0.2">
      <c r="G9103" s="65"/>
    </row>
    <row r="9104" spans="7:7" x14ac:dyDescent="0.2">
      <c r="G9104" s="65"/>
    </row>
    <row r="9105" spans="7:7" x14ac:dyDescent="0.2">
      <c r="G9105" s="65"/>
    </row>
    <row r="9106" spans="7:7" x14ac:dyDescent="0.2">
      <c r="G9106" s="65"/>
    </row>
    <row r="9107" spans="7:7" x14ac:dyDescent="0.2">
      <c r="G9107" s="65"/>
    </row>
    <row r="9108" spans="7:7" x14ac:dyDescent="0.2">
      <c r="G9108" s="65"/>
    </row>
    <row r="9109" spans="7:7" x14ac:dyDescent="0.2">
      <c r="G9109" s="65"/>
    </row>
    <row r="9110" spans="7:7" x14ac:dyDescent="0.2">
      <c r="G9110" s="65"/>
    </row>
    <row r="9111" spans="7:7" x14ac:dyDescent="0.2">
      <c r="G9111" s="65"/>
    </row>
    <row r="9112" spans="7:7" x14ac:dyDescent="0.2">
      <c r="G9112" s="65"/>
    </row>
    <row r="9113" spans="7:7" x14ac:dyDescent="0.2">
      <c r="G9113" s="65"/>
    </row>
    <row r="9114" spans="7:7" x14ac:dyDescent="0.2">
      <c r="G9114" s="65"/>
    </row>
    <row r="9115" spans="7:7" x14ac:dyDescent="0.2">
      <c r="G9115" s="65"/>
    </row>
    <row r="9116" spans="7:7" x14ac:dyDescent="0.2">
      <c r="G9116" s="65"/>
    </row>
    <row r="9117" spans="7:7" x14ac:dyDescent="0.2">
      <c r="G9117" s="65"/>
    </row>
    <row r="9118" spans="7:7" x14ac:dyDescent="0.2">
      <c r="G9118" s="65"/>
    </row>
    <row r="9119" spans="7:7" x14ac:dyDescent="0.2">
      <c r="G9119" s="65"/>
    </row>
    <row r="9120" spans="7:7" x14ac:dyDescent="0.2">
      <c r="G9120" s="65"/>
    </row>
    <row r="9121" spans="7:7" x14ac:dyDescent="0.2">
      <c r="G9121" s="65"/>
    </row>
    <row r="9122" spans="7:7" x14ac:dyDescent="0.2">
      <c r="G9122" s="65"/>
    </row>
    <row r="9123" spans="7:7" x14ac:dyDescent="0.2">
      <c r="G9123" s="65"/>
    </row>
    <row r="9124" spans="7:7" x14ac:dyDescent="0.2">
      <c r="G9124" s="65"/>
    </row>
    <row r="9125" spans="7:7" x14ac:dyDescent="0.2">
      <c r="G9125" s="65"/>
    </row>
    <row r="9126" spans="7:7" x14ac:dyDescent="0.2">
      <c r="G9126" s="65"/>
    </row>
    <row r="9127" spans="7:7" x14ac:dyDescent="0.2">
      <c r="G9127" s="65"/>
    </row>
    <row r="9128" spans="7:7" x14ac:dyDescent="0.2">
      <c r="G9128" s="65"/>
    </row>
    <row r="9129" spans="7:7" x14ac:dyDescent="0.2">
      <c r="G9129" s="65"/>
    </row>
    <row r="9130" spans="7:7" x14ac:dyDescent="0.2">
      <c r="G9130" s="65"/>
    </row>
    <row r="9131" spans="7:7" x14ac:dyDescent="0.2">
      <c r="G9131" s="65"/>
    </row>
    <row r="9132" spans="7:7" x14ac:dyDescent="0.2">
      <c r="G9132" s="65"/>
    </row>
    <row r="9133" spans="7:7" x14ac:dyDescent="0.2">
      <c r="G9133" s="65"/>
    </row>
    <row r="9134" spans="7:7" x14ac:dyDescent="0.2">
      <c r="G9134" s="65"/>
    </row>
    <row r="9135" spans="7:7" x14ac:dyDescent="0.2">
      <c r="G9135" s="65"/>
    </row>
    <row r="9136" spans="7:7" x14ac:dyDescent="0.2">
      <c r="G9136" s="65"/>
    </row>
    <row r="9137" spans="7:7" x14ac:dyDescent="0.2">
      <c r="G9137" s="65"/>
    </row>
    <row r="9138" spans="7:7" x14ac:dyDescent="0.2">
      <c r="G9138" s="65"/>
    </row>
    <row r="9139" spans="7:7" x14ac:dyDescent="0.2">
      <c r="G9139" s="65"/>
    </row>
    <row r="9140" spans="7:7" x14ac:dyDescent="0.2">
      <c r="G9140" s="65"/>
    </row>
    <row r="9141" spans="7:7" x14ac:dyDescent="0.2">
      <c r="G9141" s="65"/>
    </row>
    <row r="9142" spans="7:7" x14ac:dyDescent="0.2">
      <c r="G9142" s="65"/>
    </row>
    <row r="9143" spans="7:7" x14ac:dyDescent="0.2">
      <c r="G9143" s="65"/>
    </row>
    <row r="9144" spans="7:7" x14ac:dyDescent="0.2">
      <c r="G9144" s="65"/>
    </row>
    <row r="9145" spans="7:7" x14ac:dyDescent="0.2">
      <c r="G9145" s="65"/>
    </row>
    <row r="9146" spans="7:7" x14ac:dyDescent="0.2">
      <c r="G9146" s="65"/>
    </row>
    <row r="9147" spans="7:7" x14ac:dyDescent="0.2">
      <c r="G9147" s="65"/>
    </row>
    <row r="9148" spans="7:7" x14ac:dyDescent="0.2">
      <c r="G9148" s="65"/>
    </row>
    <row r="9149" spans="7:7" x14ac:dyDescent="0.2">
      <c r="G9149" s="65"/>
    </row>
    <row r="9150" spans="7:7" x14ac:dyDescent="0.2">
      <c r="G9150" s="65"/>
    </row>
    <row r="9151" spans="7:7" x14ac:dyDescent="0.2">
      <c r="G9151" s="65"/>
    </row>
    <row r="9152" spans="7:7" x14ac:dyDescent="0.2">
      <c r="G9152" s="65"/>
    </row>
    <row r="9153" spans="7:7" x14ac:dyDescent="0.2">
      <c r="G9153" s="65"/>
    </row>
    <row r="9154" spans="7:7" x14ac:dyDescent="0.2">
      <c r="G9154" s="65"/>
    </row>
    <row r="9155" spans="7:7" x14ac:dyDescent="0.2">
      <c r="G9155" s="65"/>
    </row>
    <row r="9156" spans="7:7" x14ac:dyDescent="0.2">
      <c r="G9156" s="65"/>
    </row>
    <row r="9157" spans="7:7" x14ac:dyDescent="0.2">
      <c r="G9157" s="65"/>
    </row>
    <row r="9158" spans="7:7" x14ac:dyDescent="0.2">
      <c r="G9158" s="65"/>
    </row>
    <row r="9159" spans="7:7" x14ac:dyDescent="0.2">
      <c r="G9159" s="65"/>
    </row>
    <row r="9160" spans="7:7" x14ac:dyDescent="0.2">
      <c r="G9160" s="65"/>
    </row>
    <row r="9161" spans="7:7" x14ac:dyDescent="0.2">
      <c r="G9161" s="65"/>
    </row>
    <row r="9162" spans="7:7" x14ac:dyDescent="0.2">
      <c r="G9162" s="65"/>
    </row>
    <row r="9163" spans="7:7" x14ac:dyDescent="0.2">
      <c r="G9163" s="65"/>
    </row>
    <row r="9164" spans="7:7" x14ac:dyDescent="0.2">
      <c r="G9164" s="65"/>
    </row>
    <row r="9165" spans="7:7" x14ac:dyDescent="0.2">
      <c r="G9165" s="65"/>
    </row>
    <row r="9166" spans="7:7" x14ac:dyDescent="0.2">
      <c r="G9166" s="65"/>
    </row>
    <row r="9167" spans="7:7" x14ac:dyDescent="0.2">
      <c r="G9167" s="65"/>
    </row>
    <row r="9168" spans="7:7" x14ac:dyDescent="0.2">
      <c r="G9168" s="65"/>
    </row>
    <row r="9169" spans="7:7" x14ac:dyDescent="0.2">
      <c r="G9169" s="65"/>
    </row>
    <row r="9170" spans="7:7" x14ac:dyDescent="0.2">
      <c r="G9170" s="65"/>
    </row>
    <row r="9171" spans="7:7" x14ac:dyDescent="0.2">
      <c r="G9171" s="65"/>
    </row>
    <row r="9172" spans="7:7" x14ac:dyDescent="0.2">
      <c r="G9172" s="65"/>
    </row>
    <row r="9173" spans="7:7" x14ac:dyDescent="0.2">
      <c r="G9173" s="65"/>
    </row>
    <row r="9174" spans="7:7" x14ac:dyDescent="0.2">
      <c r="G9174" s="65"/>
    </row>
    <row r="9175" spans="7:7" x14ac:dyDescent="0.2">
      <c r="G9175" s="65"/>
    </row>
    <row r="9176" spans="7:7" x14ac:dyDescent="0.2">
      <c r="G9176" s="65"/>
    </row>
    <row r="9177" spans="7:7" x14ac:dyDescent="0.2">
      <c r="G9177" s="65"/>
    </row>
    <row r="9178" spans="7:7" x14ac:dyDescent="0.2">
      <c r="G9178" s="65"/>
    </row>
    <row r="9179" spans="7:7" x14ac:dyDescent="0.2">
      <c r="G9179" s="65"/>
    </row>
    <row r="9180" spans="7:7" x14ac:dyDescent="0.2">
      <c r="G9180" s="65"/>
    </row>
    <row r="9181" spans="7:7" x14ac:dyDescent="0.2">
      <c r="G9181" s="65"/>
    </row>
    <row r="9182" spans="7:7" x14ac:dyDescent="0.2">
      <c r="G9182" s="65"/>
    </row>
    <row r="9183" spans="7:7" x14ac:dyDescent="0.2">
      <c r="G9183" s="65"/>
    </row>
    <row r="9184" spans="7:7" x14ac:dyDescent="0.2">
      <c r="G9184" s="65"/>
    </row>
    <row r="9185" spans="7:7" x14ac:dyDescent="0.2">
      <c r="G9185" s="65"/>
    </row>
    <row r="9186" spans="7:7" x14ac:dyDescent="0.2">
      <c r="G9186" s="65"/>
    </row>
    <row r="9187" spans="7:7" x14ac:dyDescent="0.2">
      <c r="G9187" s="65"/>
    </row>
    <row r="9188" spans="7:7" x14ac:dyDescent="0.2">
      <c r="G9188" s="65"/>
    </row>
    <row r="9189" spans="7:7" x14ac:dyDescent="0.2">
      <c r="G9189" s="65"/>
    </row>
    <row r="9190" spans="7:7" x14ac:dyDescent="0.2">
      <c r="G9190" s="65"/>
    </row>
    <row r="9191" spans="7:7" x14ac:dyDescent="0.2">
      <c r="G9191" s="65"/>
    </row>
    <row r="9192" spans="7:7" x14ac:dyDescent="0.2">
      <c r="G9192" s="65"/>
    </row>
    <row r="9193" spans="7:7" x14ac:dyDescent="0.2">
      <c r="G9193" s="65"/>
    </row>
    <row r="9194" spans="7:7" x14ac:dyDescent="0.2">
      <c r="G9194" s="65"/>
    </row>
    <row r="9195" spans="7:7" x14ac:dyDescent="0.2">
      <c r="G9195" s="65"/>
    </row>
    <row r="9196" spans="7:7" x14ac:dyDescent="0.2">
      <c r="G9196" s="65"/>
    </row>
    <row r="9197" spans="7:7" x14ac:dyDescent="0.2">
      <c r="G9197" s="65"/>
    </row>
    <row r="9198" spans="7:7" x14ac:dyDescent="0.2">
      <c r="G9198" s="65"/>
    </row>
    <row r="9199" spans="7:7" x14ac:dyDescent="0.2">
      <c r="G9199" s="65"/>
    </row>
    <row r="9200" spans="7:7" x14ac:dyDescent="0.2">
      <c r="G9200" s="65"/>
    </row>
    <row r="9201" spans="7:7" x14ac:dyDescent="0.2">
      <c r="G9201" s="65"/>
    </row>
    <row r="9202" spans="7:7" x14ac:dyDescent="0.2">
      <c r="G9202" s="65"/>
    </row>
    <row r="9203" spans="7:7" x14ac:dyDescent="0.2">
      <c r="G9203" s="65"/>
    </row>
    <row r="9204" spans="7:7" x14ac:dyDescent="0.2">
      <c r="G9204" s="65"/>
    </row>
    <row r="9205" spans="7:7" x14ac:dyDescent="0.2">
      <c r="G9205" s="65"/>
    </row>
    <row r="9206" spans="7:7" x14ac:dyDescent="0.2">
      <c r="G9206" s="65"/>
    </row>
    <row r="9207" spans="7:7" x14ac:dyDescent="0.2">
      <c r="G9207" s="65"/>
    </row>
    <row r="9208" spans="7:7" x14ac:dyDescent="0.2">
      <c r="G9208" s="65"/>
    </row>
    <row r="9209" spans="7:7" x14ac:dyDescent="0.2">
      <c r="G9209" s="65"/>
    </row>
    <row r="9210" spans="7:7" x14ac:dyDescent="0.2">
      <c r="G9210" s="65"/>
    </row>
    <row r="9211" spans="7:7" x14ac:dyDescent="0.2">
      <c r="G9211" s="65"/>
    </row>
    <row r="9212" spans="7:7" x14ac:dyDescent="0.2">
      <c r="G9212" s="65"/>
    </row>
    <row r="9213" spans="7:7" x14ac:dyDescent="0.2">
      <c r="G9213" s="65"/>
    </row>
    <row r="9214" spans="7:7" x14ac:dyDescent="0.2">
      <c r="G9214" s="65"/>
    </row>
    <row r="9215" spans="7:7" x14ac:dyDescent="0.2">
      <c r="G9215" s="65"/>
    </row>
    <row r="9216" spans="7:7" x14ac:dyDescent="0.2">
      <c r="G9216" s="65"/>
    </row>
    <row r="9217" spans="7:7" x14ac:dyDescent="0.2">
      <c r="G9217" s="65"/>
    </row>
    <row r="9218" spans="7:7" x14ac:dyDescent="0.2">
      <c r="G9218" s="65"/>
    </row>
    <row r="9219" spans="7:7" x14ac:dyDescent="0.2">
      <c r="G9219" s="65"/>
    </row>
    <row r="9220" spans="7:7" x14ac:dyDescent="0.2">
      <c r="G9220" s="65"/>
    </row>
    <row r="9221" spans="7:7" x14ac:dyDescent="0.2">
      <c r="G9221" s="65"/>
    </row>
    <row r="9222" spans="7:7" x14ac:dyDescent="0.2">
      <c r="G9222" s="65"/>
    </row>
    <row r="9223" spans="7:7" x14ac:dyDescent="0.2">
      <c r="G9223" s="65"/>
    </row>
    <row r="9224" spans="7:7" x14ac:dyDescent="0.2">
      <c r="G9224" s="65"/>
    </row>
    <row r="9225" spans="7:7" x14ac:dyDescent="0.2">
      <c r="G9225" s="65"/>
    </row>
    <row r="9226" spans="7:7" x14ac:dyDescent="0.2">
      <c r="G9226" s="65"/>
    </row>
    <row r="9227" spans="7:7" x14ac:dyDescent="0.2">
      <c r="G9227" s="65"/>
    </row>
    <row r="9228" spans="7:7" x14ac:dyDescent="0.2">
      <c r="G9228" s="65"/>
    </row>
    <row r="9229" spans="7:7" x14ac:dyDescent="0.2">
      <c r="G9229" s="65"/>
    </row>
    <row r="9230" spans="7:7" x14ac:dyDescent="0.2">
      <c r="G9230" s="65"/>
    </row>
    <row r="9231" spans="7:7" x14ac:dyDescent="0.2">
      <c r="G9231" s="65"/>
    </row>
    <row r="9232" spans="7:7" x14ac:dyDescent="0.2">
      <c r="G9232" s="65"/>
    </row>
    <row r="9233" spans="7:7" x14ac:dyDescent="0.2">
      <c r="G9233" s="65"/>
    </row>
    <row r="9234" spans="7:7" x14ac:dyDescent="0.2">
      <c r="G9234" s="65"/>
    </row>
    <row r="9235" spans="7:7" x14ac:dyDescent="0.2">
      <c r="G9235" s="65"/>
    </row>
    <row r="9236" spans="7:7" x14ac:dyDescent="0.2">
      <c r="G9236" s="65"/>
    </row>
    <row r="9237" spans="7:7" x14ac:dyDescent="0.2">
      <c r="G9237" s="65"/>
    </row>
    <row r="9238" spans="7:7" x14ac:dyDescent="0.2">
      <c r="G9238" s="65"/>
    </row>
    <row r="9239" spans="7:7" x14ac:dyDescent="0.2">
      <c r="G9239" s="65"/>
    </row>
    <row r="9240" spans="7:7" x14ac:dyDescent="0.2">
      <c r="G9240" s="65"/>
    </row>
    <row r="9241" spans="7:7" x14ac:dyDescent="0.2">
      <c r="G9241" s="65"/>
    </row>
    <row r="9242" spans="7:7" x14ac:dyDescent="0.2">
      <c r="G9242" s="65"/>
    </row>
    <row r="9243" spans="7:7" x14ac:dyDescent="0.2">
      <c r="G9243" s="65"/>
    </row>
    <row r="9244" spans="7:7" x14ac:dyDescent="0.2">
      <c r="G9244" s="65"/>
    </row>
    <row r="9245" spans="7:7" x14ac:dyDescent="0.2">
      <c r="G9245" s="65"/>
    </row>
    <row r="9246" spans="7:7" x14ac:dyDescent="0.2">
      <c r="G9246" s="65"/>
    </row>
    <row r="9247" spans="7:7" x14ac:dyDescent="0.2">
      <c r="G9247" s="65"/>
    </row>
    <row r="9248" spans="7:7" x14ac:dyDescent="0.2">
      <c r="G9248" s="65"/>
    </row>
    <row r="9249" spans="7:7" x14ac:dyDescent="0.2">
      <c r="G9249" s="65"/>
    </row>
    <row r="9250" spans="7:7" x14ac:dyDescent="0.2">
      <c r="G9250" s="65"/>
    </row>
    <row r="9251" spans="7:7" x14ac:dyDescent="0.2">
      <c r="G9251" s="65"/>
    </row>
    <row r="9252" spans="7:7" x14ac:dyDescent="0.2">
      <c r="G9252" s="65"/>
    </row>
    <row r="9253" spans="7:7" x14ac:dyDescent="0.2">
      <c r="G9253" s="65"/>
    </row>
    <row r="9254" spans="7:7" x14ac:dyDescent="0.2">
      <c r="G9254" s="65"/>
    </row>
    <row r="9255" spans="7:7" x14ac:dyDescent="0.2">
      <c r="G9255" s="65"/>
    </row>
    <row r="9256" spans="7:7" x14ac:dyDescent="0.2">
      <c r="G9256" s="65"/>
    </row>
    <row r="9257" spans="7:7" x14ac:dyDescent="0.2">
      <c r="G9257" s="65"/>
    </row>
    <row r="9258" spans="7:7" x14ac:dyDescent="0.2">
      <c r="G9258" s="65"/>
    </row>
    <row r="9259" spans="7:7" x14ac:dyDescent="0.2">
      <c r="G9259" s="65"/>
    </row>
    <row r="9260" spans="7:7" x14ac:dyDescent="0.2">
      <c r="G9260" s="65"/>
    </row>
    <row r="9261" spans="7:7" x14ac:dyDescent="0.2">
      <c r="G9261" s="65"/>
    </row>
    <row r="9262" spans="7:7" x14ac:dyDescent="0.2">
      <c r="G9262" s="65"/>
    </row>
    <row r="9263" spans="7:7" x14ac:dyDescent="0.2">
      <c r="G9263" s="65"/>
    </row>
    <row r="9264" spans="7:7" x14ac:dyDescent="0.2">
      <c r="G9264" s="65"/>
    </row>
    <row r="9265" spans="7:7" x14ac:dyDescent="0.2">
      <c r="G9265" s="65"/>
    </row>
    <row r="9266" spans="7:7" x14ac:dyDescent="0.2">
      <c r="G9266" s="65"/>
    </row>
    <row r="9267" spans="7:7" x14ac:dyDescent="0.2">
      <c r="G9267" s="65"/>
    </row>
    <row r="9268" spans="7:7" x14ac:dyDescent="0.2">
      <c r="G9268" s="65"/>
    </row>
    <row r="9269" spans="7:7" x14ac:dyDescent="0.2">
      <c r="G9269" s="65"/>
    </row>
    <row r="9270" spans="7:7" x14ac:dyDescent="0.2">
      <c r="G9270" s="65"/>
    </row>
    <row r="9271" spans="7:7" x14ac:dyDescent="0.2">
      <c r="G9271" s="65"/>
    </row>
    <row r="9272" spans="7:7" x14ac:dyDescent="0.2">
      <c r="G9272" s="65"/>
    </row>
    <row r="9273" spans="7:7" x14ac:dyDescent="0.2">
      <c r="G9273" s="65"/>
    </row>
    <row r="9274" spans="7:7" x14ac:dyDescent="0.2">
      <c r="G9274" s="65"/>
    </row>
    <row r="9275" spans="7:7" x14ac:dyDescent="0.2">
      <c r="G9275" s="65"/>
    </row>
    <row r="9276" spans="7:7" x14ac:dyDescent="0.2">
      <c r="G9276" s="65"/>
    </row>
    <row r="9277" spans="7:7" x14ac:dyDescent="0.2">
      <c r="G9277" s="65"/>
    </row>
    <row r="9278" spans="7:7" x14ac:dyDescent="0.2">
      <c r="G9278" s="65"/>
    </row>
    <row r="9279" spans="7:7" x14ac:dyDescent="0.2">
      <c r="G9279" s="65"/>
    </row>
    <row r="9280" spans="7:7" x14ac:dyDescent="0.2">
      <c r="G9280" s="65"/>
    </row>
    <row r="9281" spans="7:7" x14ac:dyDescent="0.2">
      <c r="G9281" s="65"/>
    </row>
    <row r="9282" spans="7:7" x14ac:dyDescent="0.2">
      <c r="G9282" s="65"/>
    </row>
    <row r="9283" spans="7:7" x14ac:dyDescent="0.2">
      <c r="G9283" s="65"/>
    </row>
    <row r="9284" spans="7:7" x14ac:dyDescent="0.2">
      <c r="G9284" s="65"/>
    </row>
    <row r="9285" spans="7:7" x14ac:dyDescent="0.2">
      <c r="G9285" s="65"/>
    </row>
    <row r="9286" spans="7:7" x14ac:dyDescent="0.2">
      <c r="G9286" s="65"/>
    </row>
    <row r="9287" spans="7:7" x14ac:dyDescent="0.2">
      <c r="G9287" s="65"/>
    </row>
    <row r="9288" spans="7:7" x14ac:dyDescent="0.2">
      <c r="G9288" s="65"/>
    </row>
    <row r="9289" spans="7:7" x14ac:dyDescent="0.2">
      <c r="G9289" s="65"/>
    </row>
    <row r="9290" spans="7:7" x14ac:dyDescent="0.2">
      <c r="G9290" s="65"/>
    </row>
    <row r="9291" spans="7:7" x14ac:dyDescent="0.2">
      <c r="G9291" s="65"/>
    </row>
    <row r="9292" spans="7:7" x14ac:dyDescent="0.2">
      <c r="G9292" s="65"/>
    </row>
    <row r="9293" spans="7:7" x14ac:dyDescent="0.2">
      <c r="G9293" s="65"/>
    </row>
    <row r="9294" spans="7:7" x14ac:dyDescent="0.2">
      <c r="G9294" s="65"/>
    </row>
    <row r="9295" spans="7:7" x14ac:dyDescent="0.2">
      <c r="G9295" s="65"/>
    </row>
    <row r="9296" spans="7:7" x14ac:dyDescent="0.2">
      <c r="G9296" s="65"/>
    </row>
    <row r="9297" spans="7:7" x14ac:dyDescent="0.2">
      <c r="G9297" s="65"/>
    </row>
    <row r="9298" spans="7:7" x14ac:dyDescent="0.2">
      <c r="G9298" s="65"/>
    </row>
    <row r="9299" spans="7:7" x14ac:dyDescent="0.2">
      <c r="G9299" s="65"/>
    </row>
    <row r="9300" spans="7:7" x14ac:dyDescent="0.2">
      <c r="G9300" s="65"/>
    </row>
    <row r="9301" spans="7:7" x14ac:dyDescent="0.2">
      <c r="G9301" s="65"/>
    </row>
    <row r="9302" spans="7:7" x14ac:dyDescent="0.2">
      <c r="G9302" s="65"/>
    </row>
    <row r="9303" spans="7:7" x14ac:dyDescent="0.2">
      <c r="G9303" s="65"/>
    </row>
    <row r="9304" spans="7:7" x14ac:dyDescent="0.2">
      <c r="G9304" s="65"/>
    </row>
    <row r="9305" spans="7:7" x14ac:dyDescent="0.2">
      <c r="G9305" s="65"/>
    </row>
    <row r="9306" spans="7:7" x14ac:dyDescent="0.2">
      <c r="G9306" s="65"/>
    </row>
    <row r="9307" spans="7:7" x14ac:dyDescent="0.2">
      <c r="G9307" s="65"/>
    </row>
    <row r="9308" spans="7:7" x14ac:dyDescent="0.2">
      <c r="G9308" s="65"/>
    </row>
    <row r="9309" spans="7:7" x14ac:dyDescent="0.2">
      <c r="G9309" s="65"/>
    </row>
    <row r="9310" spans="7:7" x14ac:dyDescent="0.2">
      <c r="G9310" s="65"/>
    </row>
    <row r="9311" spans="7:7" x14ac:dyDescent="0.2">
      <c r="G9311" s="65"/>
    </row>
    <row r="9312" spans="7:7" x14ac:dyDescent="0.2">
      <c r="G9312" s="65"/>
    </row>
    <row r="9313" spans="7:7" x14ac:dyDescent="0.2">
      <c r="G9313" s="65"/>
    </row>
    <row r="9314" spans="7:7" x14ac:dyDescent="0.2">
      <c r="G9314" s="65"/>
    </row>
    <row r="9315" spans="7:7" x14ac:dyDescent="0.2">
      <c r="G9315" s="65"/>
    </row>
    <row r="9316" spans="7:7" x14ac:dyDescent="0.2">
      <c r="G9316" s="65"/>
    </row>
    <row r="9317" spans="7:7" x14ac:dyDescent="0.2">
      <c r="G9317" s="65"/>
    </row>
    <row r="9318" spans="7:7" x14ac:dyDescent="0.2">
      <c r="G9318" s="65"/>
    </row>
    <row r="9319" spans="7:7" x14ac:dyDescent="0.2">
      <c r="G9319" s="65"/>
    </row>
    <row r="9320" spans="7:7" x14ac:dyDescent="0.2">
      <c r="G9320" s="65"/>
    </row>
    <row r="9321" spans="7:7" x14ac:dyDescent="0.2">
      <c r="G9321" s="65"/>
    </row>
    <row r="9322" spans="7:7" x14ac:dyDescent="0.2">
      <c r="G9322" s="65"/>
    </row>
    <row r="9323" spans="7:7" x14ac:dyDescent="0.2">
      <c r="G9323" s="65"/>
    </row>
    <row r="9324" spans="7:7" x14ac:dyDescent="0.2">
      <c r="G9324" s="65"/>
    </row>
    <row r="9325" spans="7:7" x14ac:dyDescent="0.2">
      <c r="G9325" s="65"/>
    </row>
    <row r="9326" spans="7:7" x14ac:dyDescent="0.2">
      <c r="G9326" s="65"/>
    </row>
    <row r="9327" spans="7:7" x14ac:dyDescent="0.2">
      <c r="G9327" s="65"/>
    </row>
    <row r="9328" spans="7:7" x14ac:dyDescent="0.2">
      <c r="G9328" s="65"/>
    </row>
    <row r="9329" spans="7:7" x14ac:dyDescent="0.2">
      <c r="G9329" s="65"/>
    </row>
    <row r="9330" spans="7:7" x14ac:dyDescent="0.2">
      <c r="G9330" s="65"/>
    </row>
    <row r="9331" spans="7:7" x14ac:dyDescent="0.2">
      <c r="G9331" s="65"/>
    </row>
    <row r="9332" spans="7:7" x14ac:dyDescent="0.2">
      <c r="G9332" s="65"/>
    </row>
    <row r="9333" spans="7:7" x14ac:dyDescent="0.2">
      <c r="G9333" s="65"/>
    </row>
    <row r="9334" spans="7:7" x14ac:dyDescent="0.2">
      <c r="G9334" s="65"/>
    </row>
    <row r="9335" spans="7:7" x14ac:dyDescent="0.2">
      <c r="G9335" s="65"/>
    </row>
    <row r="9336" spans="7:7" x14ac:dyDescent="0.2">
      <c r="G9336" s="65"/>
    </row>
    <row r="9337" spans="7:7" x14ac:dyDescent="0.2">
      <c r="G9337" s="65"/>
    </row>
    <row r="9338" spans="7:7" x14ac:dyDescent="0.2">
      <c r="G9338" s="65"/>
    </row>
    <row r="9339" spans="7:7" x14ac:dyDescent="0.2">
      <c r="G9339" s="65"/>
    </row>
    <row r="9340" spans="7:7" x14ac:dyDescent="0.2">
      <c r="G9340" s="65"/>
    </row>
    <row r="9341" spans="7:7" x14ac:dyDescent="0.2">
      <c r="G9341" s="65"/>
    </row>
    <row r="9342" spans="7:7" x14ac:dyDescent="0.2">
      <c r="G9342" s="65"/>
    </row>
    <row r="9343" spans="7:7" x14ac:dyDescent="0.2">
      <c r="G9343" s="65"/>
    </row>
    <row r="9344" spans="7:7" x14ac:dyDescent="0.2">
      <c r="G9344" s="65"/>
    </row>
    <row r="9345" spans="7:7" x14ac:dyDescent="0.2">
      <c r="G9345" s="65"/>
    </row>
    <row r="9346" spans="7:7" x14ac:dyDescent="0.2">
      <c r="G9346" s="65"/>
    </row>
    <row r="9347" spans="7:7" x14ac:dyDescent="0.2">
      <c r="G9347" s="65"/>
    </row>
    <row r="9348" spans="7:7" x14ac:dyDescent="0.2">
      <c r="G9348" s="65"/>
    </row>
    <row r="9349" spans="7:7" x14ac:dyDescent="0.2">
      <c r="G9349" s="65"/>
    </row>
    <row r="9350" spans="7:7" x14ac:dyDescent="0.2">
      <c r="G9350" s="65"/>
    </row>
    <row r="9351" spans="7:7" x14ac:dyDescent="0.2">
      <c r="G9351" s="65"/>
    </row>
    <row r="9352" spans="7:7" x14ac:dyDescent="0.2">
      <c r="G9352" s="65"/>
    </row>
    <row r="9353" spans="7:7" x14ac:dyDescent="0.2">
      <c r="G9353" s="65"/>
    </row>
    <row r="9354" spans="7:7" x14ac:dyDescent="0.2">
      <c r="G9354" s="65"/>
    </row>
    <row r="9355" spans="7:7" x14ac:dyDescent="0.2">
      <c r="G9355" s="65"/>
    </row>
    <row r="9356" spans="7:7" x14ac:dyDescent="0.2">
      <c r="G9356" s="65"/>
    </row>
    <row r="9357" spans="7:7" x14ac:dyDescent="0.2">
      <c r="G9357" s="65"/>
    </row>
    <row r="9358" spans="7:7" x14ac:dyDescent="0.2">
      <c r="G9358" s="65"/>
    </row>
    <row r="9359" spans="7:7" x14ac:dyDescent="0.2">
      <c r="G9359" s="65"/>
    </row>
    <row r="9360" spans="7:7" x14ac:dyDescent="0.2">
      <c r="G9360" s="65"/>
    </row>
    <row r="9361" spans="7:7" x14ac:dyDescent="0.2">
      <c r="G9361" s="65"/>
    </row>
    <row r="9362" spans="7:7" x14ac:dyDescent="0.2">
      <c r="G9362" s="65"/>
    </row>
    <row r="9363" spans="7:7" x14ac:dyDescent="0.2">
      <c r="G9363" s="65"/>
    </row>
    <row r="9364" spans="7:7" x14ac:dyDescent="0.2">
      <c r="G9364" s="65"/>
    </row>
    <row r="9365" spans="7:7" x14ac:dyDescent="0.2">
      <c r="G9365" s="65"/>
    </row>
    <row r="9366" spans="7:7" x14ac:dyDescent="0.2">
      <c r="G9366" s="65"/>
    </row>
    <row r="9367" spans="7:7" x14ac:dyDescent="0.2">
      <c r="G9367" s="65"/>
    </row>
    <row r="9368" spans="7:7" x14ac:dyDescent="0.2">
      <c r="G9368" s="65"/>
    </row>
    <row r="9369" spans="7:7" x14ac:dyDescent="0.2">
      <c r="G9369" s="65"/>
    </row>
    <row r="9370" spans="7:7" x14ac:dyDescent="0.2">
      <c r="G9370" s="65"/>
    </row>
    <row r="9371" spans="7:7" x14ac:dyDescent="0.2">
      <c r="G9371" s="65"/>
    </row>
    <row r="9372" spans="7:7" x14ac:dyDescent="0.2">
      <c r="G9372" s="65"/>
    </row>
    <row r="9373" spans="7:7" x14ac:dyDescent="0.2">
      <c r="G9373" s="65"/>
    </row>
    <row r="9374" spans="7:7" x14ac:dyDescent="0.2">
      <c r="G9374" s="65"/>
    </row>
    <row r="9375" spans="7:7" x14ac:dyDescent="0.2">
      <c r="G9375" s="65"/>
    </row>
    <row r="9376" spans="7:7" x14ac:dyDescent="0.2">
      <c r="G9376" s="65"/>
    </row>
    <row r="9377" spans="7:7" x14ac:dyDescent="0.2">
      <c r="G9377" s="65"/>
    </row>
    <row r="9378" spans="7:7" x14ac:dyDescent="0.2">
      <c r="G9378" s="65"/>
    </row>
    <row r="9379" spans="7:7" x14ac:dyDescent="0.2">
      <c r="G9379" s="65"/>
    </row>
    <row r="9380" spans="7:7" x14ac:dyDescent="0.2">
      <c r="G9380" s="65"/>
    </row>
    <row r="9381" spans="7:7" x14ac:dyDescent="0.2">
      <c r="G9381" s="65"/>
    </row>
    <row r="9382" spans="7:7" x14ac:dyDescent="0.2">
      <c r="G9382" s="65"/>
    </row>
    <row r="9383" spans="7:7" x14ac:dyDescent="0.2">
      <c r="G9383" s="65"/>
    </row>
    <row r="9384" spans="7:7" x14ac:dyDescent="0.2">
      <c r="G9384" s="65"/>
    </row>
    <row r="9385" spans="7:7" x14ac:dyDescent="0.2">
      <c r="G9385" s="65"/>
    </row>
    <row r="9386" spans="7:7" x14ac:dyDescent="0.2">
      <c r="G9386" s="65"/>
    </row>
    <row r="9387" spans="7:7" x14ac:dyDescent="0.2">
      <c r="G9387" s="65"/>
    </row>
    <row r="9388" spans="7:7" x14ac:dyDescent="0.2">
      <c r="G9388" s="65"/>
    </row>
    <row r="9389" spans="7:7" x14ac:dyDescent="0.2">
      <c r="G9389" s="65"/>
    </row>
    <row r="9390" spans="7:7" x14ac:dyDescent="0.2">
      <c r="G9390" s="65"/>
    </row>
    <row r="9391" spans="7:7" x14ac:dyDescent="0.2">
      <c r="G9391" s="65"/>
    </row>
    <row r="9392" spans="7:7" x14ac:dyDescent="0.2">
      <c r="G9392" s="65"/>
    </row>
    <row r="9393" spans="7:7" x14ac:dyDescent="0.2">
      <c r="G9393" s="65"/>
    </row>
    <row r="9394" spans="7:7" x14ac:dyDescent="0.2">
      <c r="G9394" s="65"/>
    </row>
    <row r="9395" spans="7:7" x14ac:dyDescent="0.2">
      <c r="G9395" s="65"/>
    </row>
    <row r="9396" spans="7:7" x14ac:dyDescent="0.2">
      <c r="G9396" s="65"/>
    </row>
    <row r="9397" spans="7:7" x14ac:dyDescent="0.2">
      <c r="G9397" s="65"/>
    </row>
    <row r="9398" spans="7:7" x14ac:dyDescent="0.2">
      <c r="G9398" s="65"/>
    </row>
    <row r="9399" spans="7:7" x14ac:dyDescent="0.2">
      <c r="G9399" s="65"/>
    </row>
    <row r="9400" spans="7:7" x14ac:dyDescent="0.2">
      <c r="G9400" s="65"/>
    </row>
    <row r="9401" spans="7:7" x14ac:dyDescent="0.2">
      <c r="G9401" s="65"/>
    </row>
    <row r="9402" spans="7:7" x14ac:dyDescent="0.2">
      <c r="G9402" s="65"/>
    </row>
    <row r="9403" spans="7:7" x14ac:dyDescent="0.2">
      <c r="G9403" s="65"/>
    </row>
    <row r="9404" spans="7:7" x14ac:dyDescent="0.2">
      <c r="G9404" s="65"/>
    </row>
    <row r="9405" spans="7:7" x14ac:dyDescent="0.2">
      <c r="G9405" s="65"/>
    </row>
    <row r="9406" spans="7:7" x14ac:dyDescent="0.2">
      <c r="G9406" s="65"/>
    </row>
    <row r="9407" spans="7:7" x14ac:dyDescent="0.2">
      <c r="G9407" s="65"/>
    </row>
    <row r="9408" spans="7:7" x14ac:dyDescent="0.2">
      <c r="G9408" s="65"/>
    </row>
    <row r="9409" spans="7:7" x14ac:dyDescent="0.2">
      <c r="G9409" s="65"/>
    </row>
    <row r="9410" spans="7:7" x14ac:dyDescent="0.2">
      <c r="G9410" s="65"/>
    </row>
    <row r="9411" spans="7:7" x14ac:dyDescent="0.2">
      <c r="G9411" s="65"/>
    </row>
    <row r="9412" spans="7:7" x14ac:dyDescent="0.2">
      <c r="G9412" s="65"/>
    </row>
    <row r="9413" spans="7:7" x14ac:dyDescent="0.2">
      <c r="G9413" s="65"/>
    </row>
    <row r="9414" spans="7:7" x14ac:dyDescent="0.2">
      <c r="G9414" s="65"/>
    </row>
    <row r="9415" spans="7:7" x14ac:dyDescent="0.2">
      <c r="G9415" s="65"/>
    </row>
    <row r="9416" spans="7:7" x14ac:dyDescent="0.2">
      <c r="G9416" s="65"/>
    </row>
    <row r="9417" spans="7:7" x14ac:dyDescent="0.2">
      <c r="G9417" s="65"/>
    </row>
    <row r="9418" spans="7:7" x14ac:dyDescent="0.2">
      <c r="G9418" s="65"/>
    </row>
    <row r="9419" spans="7:7" x14ac:dyDescent="0.2">
      <c r="G9419" s="65"/>
    </row>
    <row r="9420" spans="7:7" x14ac:dyDescent="0.2">
      <c r="G9420" s="65"/>
    </row>
    <row r="9421" spans="7:7" x14ac:dyDescent="0.2">
      <c r="G9421" s="65"/>
    </row>
    <row r="9422" spans="7:7" x14ac:dyDescent="0.2">
      <c r="G9422" s="65"/>
    </row>
    <row r="9423" spans="7:7" x14ac:dyDescent="0.2">
      <c r="G9423" s="65"/>
    </row>
    <row r="9424" spans="7:7" x14ac:dyDescent="0.2">
      <c r="G9424" s="65"/>
    </row>
    <row r="9425" spans="7:7" x14ac:dyDescent="0.2">
      <c r="G9425" s="65"/>
    </row>
    <row r="9426" spans="7:7" x14ac:dyDescent="0.2">
      <c r="G9426" s="65"/>
    </row>
    <row r="9427" spans="7:7" x14ac:dyDescent="0.2">
      <c r="G9427" s="65"/>
    </row>
    <row r="9428" spans="7:7" x14ac:dyDescent="0.2">
      <c r="G9428" s="65"/>
    </row>
    <row r="9429" spans="7:7" x14ac:dyDescent="0.2">
      <c r="G9429" s="65"/>
    </row>
    <row r="9430" spans="7:7" x14ac:dyDescent="0.2">
      <c r="G9430" s="65"/>
    </row>
    <row r="9431" spans="7:7" x14ac:dyDescent="0.2">
      <c r="G9431" s="65"/>
    </row>
    <row r="9432" spans="7:7" x14ac:dyDescent="0.2">
      <c r="G9432" s="65"/>
    </row>
    <row r="9433" spans="7:7" x14ac:dyDescent="0.2">
      <c r="G9433" s="65"/>
    </row>
    <row r="9434" spans="7:7" x14ac:dyDescent="0.2">
      <c r="G9434" s="65"/>
    </row>
    <row r="9435" spans="7:7" x14ac:dyDescent="0.2">
      <c r="G9435" s="65"/>
    </row>
    <row r="9436" spans="7:7" x14ac:dyDescent="0.2">
      <c r="G9436" s="65"/>
    </row>
    <row r="9437" spans="7:7" x14ac:dyDescent="0.2">
      <c r="G9437" s="65"/>
    </row>
    <row r="9438" spans="7:7" x14ac:dyDescent="0.2">
      <c r="G9438" s="65"/>
    </row>
    <row r="9439" spans="7:7" x14ac:dyDescent="0.2">
      <c r="G9439" s="65"/>
    </row>
    <row r="9440" spans="7:7" x14ac:dyDescent="0.2">
      <c r="G9440" s="65"/>
    </row>
    <row r="9441" spans="7:7" x14ac:dyDescent="0.2">
      <c r="G9441" s="65"/>
    </row>
    <row r="9442" spans="7:7" x14ac:dyDescent="0.2">
      <c r="G9442" s="65"/>
    </row>
    <row r="9443" spans="7:7" x14ac:dyDescent="0.2">
      <c r="G9443" s="65"/>
    </row>
    <row r="9444" spans="7:7" x14ac:dyDescent="0.2">
      <c r="G9444" s="65"/>
    </row>
    <row r="9445" spans="7:7" x14ac:dyDescent="0.2">
      <c r="G9445" s="65"/>
    </row>
    <row r="9446" spans="7:7" x14ac:dyDescent="0.2">
      <c r="G9446" s="65"/>
    </row>
    <row r="9447" spans="7:7" x14ac:dyDescent="0.2">
      <c r="G9447" s="65"/>
    </row>
    <row r="9448" spans="7:7" x14ac:dyDescent="0.2">
      <c r="G9448" s="65"/>
    </row>
    <row r="9449" spans="7:7" x14ac:dyDescent="0.2">
      <c r="G9449" s="65"/>
    </row>
    <row r="9450" spans="7:7" x14ac:dyDescent="0.2">
      <c r="G9450" s="65"/>
    </row>
    <row r="9451" spans="7:7" x14ac:dyDescent="0.2">
      <c r="G9451" s="65"/>
    </row>
    <row r="9452" spans="7:7" x14ac:dyDescent="0.2">
      <c r="G9452" s="65"/>
    </row>
    <row r="9453" spans="7:7" x14ac:dyDescent="0.2">
      <c r="G9453" s="65"/>
    </row>
    <row r="9454" spans="7:7" x14ac:dyDescent="0.2">
      <c r="G9454" s="65"/>
    </row>
    <row r="9455" spans="7:7" x14ac:dyDescent="0.2">
      <c r="G9455" s="65"/>
    </row>
    <row r="9456" spans="7:7" x14ac:dyDescent="0.2">
      <c r="G9456" s="65"/>
    </row>
    <row r="9457" spans="7:7" x14ac:dyDescent="0.2">
      <c r="G9457" s="65"/>
    </row>
    <row r="9458" spans="7:7" x14ac:dyDescent="0.2">
      <c r="G9458" s="65"/>
    </row>
    <row r="9459" spans="7:7" x14ac:dyDescent="0.2">
      <c r="G9459" s="65"/>
    </row>
    <row r="9460" spans="7:7" x14ac:dyDescent="0.2">
      <c r="G9460" s="65"/>
    </row>
    <row r="9461" spans="7:7" x14ac:dyDescent="0.2">
      <c r="G9461" s="65"/>
    </row>
    <row r="9462" spans="7:7" x14ac:dyDescent="0.2">
      <c r="G9462" s="65"/>
    </row>
    <row r="9463" spans="7:7" x14ac:dyDescent="0.2">
      <c r="G9463" s="65"/>
    </row>
    <row r="9464" spans="7:7" x14ac:dyDescent="0.2">
      <c r="G9464" s="65"/>
    </row>
    <row r="9465" spans="7:7" x14ac:dyDescent="0.2">
      <c r="G9465" s="65"/>
    </row>
    <row r="9466" spans="7:7" x14ac:dyDescent="0.2">
      <c r="G9466" s="65"/>
    </row>
    <row r="9467" spans="7:7" x14ac:dyDescent="0.2">
      <c r="G9467" s="65"/>
    </row>
    <row r="9468" spans="7:7" x14ac:dyDescent="0.2">
      <c r="G9468" s="65"/>
    </row>
    <row r="9469" spans="7:7" x14ac:dyDescent="0.2">
      <c r="G9469" s="65"/>
    </row>
    <row r="9470" spans="7:7" x14ac:dyDescent="0.2">
      <c r="G9470" s="65"/>
    </row>
    <row r="9471" spans="7:7" x14ac:dyDescent="0.2">
      <c r="G9471" s="65"/>
    </row>
    <row r="9472" spans="7:7" x14ac:dyDescent="0.2">
      <c r="G9472" s="65"/>
    </row>
    <row r="9473" spans="7:7" x14ac:dyDescent="0.2">
      <c r="G9473" s="65"/>
    </row>
    <row r="9474" spans="7:7" x14ac:dyDescent="0.2">
      <c r="G9474" s="65"/>
    </row>
    <row r="9475" spans="7:7" x14ac:dyDescent="0.2">
      <c r="G9475" s="65"/>
    </row>
    <row r="9476" spans="7:7" x14ac:dyDescent="0.2">
      <c r="G9476" s="65"/>
    </row>
    <row r="9477" spans="7:7" x14ac:dyDescent="0.2">
      <c r="G9477" s="65"/>
    </row>
    <row r="9478" spans="7:7" x14ac:dyDescent="0.2">
      <c r="G9478" s="65"/>
    </row>
    <row r="9479" spans="7:7" x14ac:dyDescent="0.2">
      <c r="G9479" s="65"/>
    </row>
    <row r="9480" spans="7:7" x14ac:dyDescent="0.2">
      <c r="G9480" s="65"/>
    </row>
    <row r="9481" spans="7:7" x14ac:dyDescent="0.2">
      <c r="G9481" s="65"/>
    </row>
    <row r="9482" spans="7:7" x14ac:dyDescent="0.2">
      <c r="G9482" s="65"/>
    </row>
    <row r="9483" spans="7:7" x14ac:dyDescent="0.2">
      <c r="G9483" s="65"/>
    </row>
    <row r="9484" spans="7:7" x14ac:dyDescent="0.2">
      <c r="G9484" s="65"/>
    </row>
    <row r="9485" spans="7:7" x14ac:dyDescent="0.2">
      <c r="G9485" s="65"/>
    </row>
    <row r="9486" spans="7:7" x14ac:dyDescent="0.2">
      <c r="G9486" s="65"/>
    </row>
    <row r="9487" spans="7:7" x14ac:dyDescent="0.2">
      <c r="G9487" s="65"/>
    </row>
    <row r="9488" spans="7:7" x14ac:dyDescent="0.2">
      <c r="G9488" s="65"/>
    </row>
    <row r="9489" spans="7:7" x14ac:dyDescent="0.2">
      <c r="G9489" s="65"/>
    </row>
    <row r="9490" spans="7:7" x14ac:dyDescent="0.2">
      <c r="G9490" s="65"/>
    </row>
    <row r="9491" spans="7:7" x14ac:dyDescent="0.2">
      <c r="G9491" s="65"/>
    </row>
    <row r="9492" spans="7:7" x14ac:dyDescent="0.2">
      <c r="G9492" s="65"/>
    </row>
    <row r="9493" spans="7:7" x14ac:dyDescent="0.2">
      <c r="G9493" s="65"/>
    </row>
    <row r="9494" spans="7:7" x14ac:dyDescent="0.2">
      <c r="G9494" s="65"/>
    </row>
    <row r="9495" spans="7:7" x14ac:dyDescent="0.2">
      <c r="G9495" s="65"/>
    </row>
    <row r="9496" spans="7:7" x14ac:dyDescent="0.2">
      <c r="G9496" s="65"/>
    </row>
    <row r="9497" spans="7:7" x14ac:dyDescent="0.2">
      <c r="G9497" s="65"/>
    </row>
    <row r="9498" spans="7:7" x14ac:dyDescent="0.2">
      <c r="G9498" s="65"/>
    </row>
    <row r="9499" spans="7:7" x14ac:dyDescent="0.2">
      <c r="G9499" s="65"/>
    </row>
    <row r="9500" spans="7:7" x14ac:dyDescent="0.2">
      <c r="G9500" s="65"/>
    </row>
    <row r="9501" spans="7:7" x14ac:dyDescent="0.2">
      <c r="G9501" s="65"/>
    </row>
    <row r="9502" spans="7:7" x14ac:dyDescent="0.2">
      <c r="G9502" s="65"/>
    </row>
    <row r="9503" spans="7:7" x14ac:dyDescent="0.2">
      <c r="G9503" s="65"/>
    </row>
    <row r="9504" spans="7:7" x14ac:dyDescent="0.2">
      <c r="G9504" s="65"/>
    </row>
    <row r="9505" spans="7:7" x14ac:dyDescent="0.2">
      <c r="G9505" s="65"/>
    </row>
    <row r="9506" spans="7:7" x14ac:dyDescent="0.2">
      <c r="G9506" s="65"/>
    </row>
    <row r="9507" spans="7:7" x14ac:dyDescent="0.2">
      <c r="G9507" s="65"/>
    </row>
    <row r="9508" spans="7:7" x14ac:dyDescent="0.2">
      <c r="G9508" s="65"/>
    </row>
    <row r="9509" spans="7:7" x14ac:dyDescent="0.2">
      <c r="G9509" s="65"/>
    </row>
    <row r="9510" spans="7:7" x14ac:dyDescent="0.2">
      <c r="G9510" s="65"/>
    </row>
    <row r="9511" spans="7:7" x14ac:dyDescent="0.2">
      <c r="G9511" s="65"/>
    </row>
    <row r="9512" spans="7:7" x14ac:dyDescent="0.2">
      <c r="G9512" s="65"/>
    </row>
    <row r="9513" spans="7:7" x14ac:dyDescent="0.2">
      <c r="G9513" s="65"/>
    </row>
    <row r="9514" spans="7:7" x14ac:dyDescent="0.2">
      <c r="G9514" s="65"/>
    </row>
    <row r="9515" spans="7:7" x14ac:dyDescent="0.2">
      <c r="G9515" s="65"/>
    </row>
    <row r="9516" spans="7:7" x14ac:dyDescent="0.2">
      <c r="G9516" s="65"/>
    </row>
    <row r="9517" spans="7:7" x14ac:dyDescent="0.2">
      <c r="G9517" s="65"/>
    </row>
    <row r="9518" spans="7:7" x14ac:dyDescent="0.2">
      <c r="G9518" s="65"/>
    </row>
    <row r="9519" spans="7:7" x14ac:dyDescent="0.2">
      <c r="G9519" s="65"/>
    </row>
    <row r="9520" spans="7:7" x14ac:dyDescent="0.2">
      <c r="G9520" s="65"/>
    </row>
    <row r="9521" spans="7:7" x14ac:dyDescent="0.2">
      <c r="G9521" s="65"/>
    </row>
    <row r="9522" spans="7:7" x14ac:dyDescent="0.2">
      <c r="G9522" s="65"/>
    </row>
    <row r="9523" spans="7:7" x14ac:dyDescent="0.2">
      <c r="G9523" s="65"/>
    </row>
    <row r="9524" spans="7:7" x14ac:dyDescent="0.2">
      <c r="G9524" s="65"/>
    </row>
    <row r="9525" spans="7:7" x14ac:dyDescent="0.2">
      <c r="G9525" s="65"/>
    </row>
    <row r="9526" spans="7:7" x14ac:dyDescent="0.2">
      <c r="G9526" s="65"/>
    </row>
    <row r="9527" spans="7:7" x14ac:dyDescent="0.2">
      <c r="G9527" s="65"/>
    </row>
    <row r="9528" spans="7:7" x14ac:dyDescent="0.2">
      <c r="G9528" s="65"/>
    </row>
    <row r="9529" spans="7:7" x14ac:dyDescent="0.2">
      <c r="G9529" s="65"/>
    </row>
    <row r="9530" spans="7:7" x14ac:dyDescent="0.2">
      <c r="G9530" s="65"/>
    </row>
    <row r="9531" spans="7:7" x14ac:dyDescent="0.2">
      <c r="G9531" s="65"/>
    </row>
    <row r="9532" spans="7:7" x14ac:dyDescent="0.2">
      <c r="G9532" s="65"/>
    </row>
    <row r="9533" spans="7:7" x14ac:dyDescent="0.2">
      <c r="G9533" s="65"/>
    </row>
    <row r="9534" spans="7:7" x14ac:dyDescent="0.2">
      <c r="G9534" s="65"/>
    </row>
    <row r="9535" spans="7:7" x14ac:dyDescent="0.2">
      <c r="G9535" s="65"/>
    </row>
    <row r="9536" spans="7:7" x14ac:dyDescent="0.2">
      <c r="G9536" s="65"/>
    </row>
    <row r="9537" spans="7:7" x14ac:dyDescent="0.2">
      <c r="G9537" s="65"/>
    </row>
    <row r="9538" spans="7:7" x14ac:dyDescent="0.2">
      <c r="G9538" s="65"/>
    </row>
    <row r="9539" spans="7:7" x14ac:dyDescent="0.2">
      <c r="G9539" s="65"/>
    </row>
    <row r="9540" spans="7:7" x14ac:dyDescent="0.2">
      <c r="G9540" s="65"/>
    </row>
    <row r="9541" spans="7:7" x14ac:dyDescent="0.2">
      <c r="G9541" s="65"/>
    </row>
    <row r="9542" spans="7:7" x14ac:dyDescent="0.2">
      <c r="G9542" s="65"/>
    </row>
    <row r="9543" spans="7:7" x14ac:dyDescent="0.2">
      <c r="G9543" s="65"/>
    </row>
    <row r="9544" spans="7:7" x14ac:dyDescent="0.2">
      <c r="G9544" s="65"/>
    </row>
    <row r="9545" spans="7:7" x14ac:dyDescent="0.2">
      <c r="G9545" s="65"/>
    </row>
    <row r="9546" spans="7:7" x14ac:dyDescent="0.2">
      <c r="G9546" s="65"/>
    </row>
    <row r="9547" spans="7:7" x14ac:dyDescent="0.2">
      <c r="G9547" s="65"/>
    </row>
    <row r="9548" spans="7:7" x14ac:dyDescent="0.2">
      <c r="G9548" s="65"/>
    </row>
    <row r="9549" spans="7:7" x14ac:dyDescent="0.2">
      <c r="G9549" s="65"/>
    </row>
    <row r="9550" spans="7:7" x14ac:dyDescent="0.2">
      <c r="G9550" s="65"/>
    </row>
    <row r="9551" spans="7:7" x14ac:dyDescent="0.2">
      <c r="G9551" s="65"/>
    </row>
    <row r="9552" spans="7:7" x14ac:dyDescent="0.2">
      <c r="G9552" s="65"/>
    </row>
    <row r="9553" spans="7:7" x14ac:dyDescent="0.2">
      <c r="G9553" s="65"/>
    </row>
    <row r="9554" spans="7:7" x14ac:dyDescent="0.2">
      <c r="G9554" s="65"/>
    </row>
    <row r="9555" spans="7:7" x14ac:dyDescent="0.2">
      <c r="G9555" s="65"/>
    </row>
    <row r="9556" spans="7:7" x14ac:dyDescent="0.2">
      <c r="G9556" s="65"/>
    </row>
    <row r="9557" spans="7:7" x14ac:dyDescent="0.2">
      <c r="G9557" s="65"/>
    </row>
    <row r="9558" spans="7:7" x14ac:dyDescent="0.2">
      <c r="G9558" s="65"/>
    </row>
    <row r="9559" spans="7:7" x14ac:dyDescent="0.2">
      <c r="G9559" s="65"/>
    </row>
    <row r="9560" spans="7:7" x14ac:dyDescent="0.2">
      <c r="G9560" s="65"/>
    </row>
    <row r="9561" spans="7:7" x14ac:dyDescent="0.2">
      <c r="G9561" s="65"/>
    </row>
    <row r="9562" spans="7:7" x14ac:dyDescent="0.2">
      <c r="G9562" s="65"/>
    </row>
    <row r="9563" spans="7:7" x14ac:dyDescent="0.2">
      <c r="G9563" s="65"/>
    </row>
    <row r="9564" spans="7:7" x14ac:dyDescent="0.2">
      <c r="G9564" s="65"/>
    </row>
    <row r="9565" spans="7:7" x14ac:dyDescent="0.2">
      <c r="G9565" s="65"/>
    </row>
    <row r="9566" spans="7:7" x14ac:dyDescent="0.2">
      <c r="G9566" s="65"/>
    </row>
    <row r="9567" spans="7:7" x14ac:dyDescent="0.2">
      <c r="G9567" s="65"/>
    </row>
    <row r="9568" spans="7:7" x14ac:dyDescent="0.2">
      <c r="G9568" s="65"/>
    </row>
    <row r="9569" spans="7:7" x14ac:dyDescent="0.2">
      <c r="G9569" s="65"/>
    </row>
    <row r="9570" spans="7:7" x14ac:dyDescent="0.2">
      <c r="G9570" s="65"/>
    </row>
    <row r="9571" spans="7:7" x14ac:dyDescent="0.2">
      <c r="G9571" s="65"/>
    </row>
    <row r="9572" spans="7:7" x14ac:dyDescent="0.2">
      <c r="G9572" s="65"/>
    </row>
    <row r="9573" spans="7:7" x14ac:dyDescent="0.2">
      <c r="G9573" s="65"/>
    </row>
    <row r="9574" spans="7:7" x14ac:dyDescent="0.2">
      <c r="G9574" s="65"/>
    </row>
    <row r="9575" spans="7:7" x14ac:dyDescent="0.2">
      <c r="G9575" s="65"/>
    </row>
    <row r="9576" spans="7:7" x14ac:dyDescent="0.2">
      <c r="G9576" s="65"/>
    </row>
    <row r="9577" spans="7:7" x14ac:dyDescent="0.2">
      <c r="G9577" s="65"/>
    </row>
    <row r="9578" spans="7:7" x14ac:dyDescent="0.2">
      <c r="G9578" s="65"/>
    </row>
    <row r="9579" spans="7:7" x14ac:dyDescent="0.2">
      <c r="G9579" s="65"/>
    </row>
    <row r="9580" spans="7:7" x14ac:dyDescent="0.2">
      <c r="G9580" s="65"/>
    </row>
    <row r="9581" spans="7:7" x14ac:dyDescent="0.2">
      <c r="G9581" s="65"/>
    </row>
    <row r="9582" spans="7:7" x14ac:dyDescent="0.2">
      <c r="G9582" s="65"/>
    </row>
    <row r="9583" spans="7:7" x14ac:dyDescent="0.2">
      <c r="G9583" s="65"/>
    </row>
    <row r="9584" spans="7:7" x14ac:dyDescent="0.2">
      <c r="G9584" s="65"/>
    </row>
    <row r="9585" spans="7:7" x14ac:dyDescent="0.2">
      <c r="G9585" s="65"/>
    </row>
    <row r="9586" spans="7:7" x14ac:dyDescent="0.2">
      <c r="G9586" s="65"/>
    </row>
    <row r="9587" spans="7:7" x14ac:dyDescent="0.2">
      <c r="G9587" s="65"/>
    </row>
    <row r="9588" spans="7:7" x14ac:dyDescent="0.2">
      <c r="G9588" s="65"/>
    </row>
    <row r="9589" spans="7:7" x14ac:dyDescent="0.2">
      <c r="G9589" s="65"/>
    </row>
    <row r="9590" spans="7:7" x14ac:dyDescent="0.2">
      <c r="G9590" s="65"/>
    </row>
    <row r="9591" spans="7:7" x14ac:dyDescent="0.2">
      <c r="G9591" s="65"/>
    </row>
    <row r="9592" spans="7:7" x14ac:dyDescent="0.2">
      <c r="G9592" s="65"/>
    </row>
    <row r="9593" spans="7:7" x14ac:dyDescent="0.2">
      <c r="G9593" s="65"/>
    </row>
    <row r="9594" spans="7:7" x14ac:dyDescent="0.2">
      <c r="G9594" s="65"/>
    </row>
    <row r="9595" spans="7:7" x14ac:dyDescent="0.2">
      <c r="G9595" s="65"/>
    </row>
    <row r="9596" spans="7:7" x14ac:dyDescent="0.2">
      <c r="G9596" s="65"/>
    </row>
    <row r="9597" spans="7:7" x14ac:dyDescent="0.2">
      <c r="G9597" s="65"/>
    </row>
    <row r="9598" spans="7:7" x14ac:dyDescent="0.2">
      <c r="G9598" s="65"/>
    </row>
    <row r="9599" spans="7:7" x14ac:dyDescent="0.2">
      <c r="G9599" s="65"/>
    </row>
    <row r="9600" spans="7:7" x14ac:dyDescent="0.2">
      <c r="G9600" s="65"/>
    </row>
    <row r="9601" spans="7:7" x14ac:dyDescent="0.2">
      <c r="G9601" s="65"/>
    </row>
    <row r="9602" spans="7:7" x14ac:dyDescent="0.2">
      <c r="G9602" s="65"/>
    </row>
    <row r="9603" spans="7:7" x14ac:dyDescent="0.2">
      <c r="G9603" s="65"/>
    </row>
    <row r="9604" spans="7:7" x14ac:dyDescent="0.2">
      <c r="G9604" s="65"/>
    </row>
    <row r="9605" spans="7:7" x14ac:dyDescent="0.2">
      <c r="G9605" s="65"/>
    </row>
    <row r="9606" spans="7:7" x14ac:dyDescent="0.2">
      <c r="G9606" s="65"/>
    </row>
    <row r="9607" spans="7:7" x14ac:dyDescent="0.2">
      <c r="G9607" s="65"/>
    </row>
    <row r="9608" spans="7:7" x14ac:dyDescent="0.2">
      <c r="G9608" s="65"/>
    </row>
    <row r="9609" spans="7:7" x14ac:dyDescent="0.2">
      <c r="G9609" s="65"/>
    </row>
    <row r="9610" spans="7:7" x14ac:dyDescent="0.2">
      <c r="G9610" s="65"/>
    </row>
    <row r="9611" spans="7:7" x14ac:dyDescent="0.2">
      <c r="G9611" s="65"/>
    </row>
    <row r="9612" spans="7:7" x14ac:dyDescent="0.2">
      <c r="G9612" s="65"/>
    </row>
    <row r="9613" spans="7:7" x14ac:dyDescent="0.2">
      <c r="G9613" s="65"/>
    </row>
    <row r="9614" spans="7:7" x14ac:dyDescent="0.2">
      <c r="G9614" s="65"/>
    </row>
    <row r="9615" spans="7:7" x14ac:dyDescent="0.2">
      <c r="G9615" s="65"/>
    </row>
    <row r="9616" spans="7:7" x14ac:dyDescent="0.2">
      <c r="G9616" s="65"/>
    </row>
    <row r="9617" spans="7:7" x14ac:dyDescent="0.2">
      <c r="G9617" s="65"/>
    </row>
    <row r="9618" spans="7:7" x14ac:dyDescent="0.2">
      <c r="G9618" s="65"/>
    </row>
    <row r="9619" spans="7:7" x14ac:dyDescent="0.2">
      <c r="G9619" s="65"/>
    </row>
    <row r="9620" spans="7:7" x14ac:dyDescent="0.2">
      <c r="G9620" s="65"/>
    </row>
    <row r="9621" spans="7:7" x14ac:dyDescent="0.2">
      <c r="G9621" s="65"/>
    </row>
    <row r="9622" spans="7:7" x14ac:dyDescent="0.2">
      <c r="G9622" s="65"/>
    </row>
    <row r="9623" spans="7:7" x14ac:dyDescent="0.2">
      <c r="G9623" s="65"/>
    </row>
    <row r="9624" spans="7:7" x14ac:dyDescent="0.2">
      <c r="G9624" s="65"/>
    </row>
    <row r="9625" spans="7:7" x14ac:dyDescent="0.2">
      <c r="G9625" s="65"/>
    </row>
    <row r="9626" spans="7:7" x14ac:dyDescent="0.2">
      <c r="G9626" s="65"/>
    </row>
    <row r="9627" spans="7:7" x14ac:dyDescent="0.2">
      <c r="G9627" s="65"/>
    </row>
    <row r="9628" spans="7:7" x14ac:dyDescent="0.2">
      <c r="G9628" s="65"/>
    </row>
    <row r="9629" spans="7:7" x14ac:dyDescent="0.2">
      <c r="G9629" s="65"/>
    </row>
    <row r="9630" spans="7:7" x14ac:dyDescent="0.2">
      <c r="G9630" s="65"/>
    </row>
    <row r="9631" spans="7:7" x14ac:dyDescent="0.2">
      <c r="G9631" s="65"/>
    </row>
    <row r="9632" spans="7:7" x14ac:dyDescent="0.2">
      <c r="G9632" s="65"/>
    </row>
    <row r="9633" spans="7:7" x14ac:dyDescent="0.2">
      <c r="G9633" s="65"/>
    </row>
    <row r="9634" spans="7:7" x14ac:dyDescent="0.2">
      <c r="G9634" s="65"/>
    </row>
    <row r="9635" spans="7:7" x14ac:dyDescent="0.2">
      <c r="G9635" s="65"/>
    </row>
    <row r="9636" spans="7:7" x14ac:dyDescent="0.2">
      <c r="G9636" s="65"/>
    </row>
    <row r="9637" spans="7:7" x14ac:dyDescent="0.2">
      <c r="G9637" s="65"/>
    </row>
    <row r="9638" spans="7:7" x14ac:dyDescent="0.2">
      <c r="G9638" s="65"/>
    </row>
    <row r="9639" spans="7:7" x14ac:dyDescent="0.2">
      <c r="G9639" s="65"/>
    </row>
    <row r="9640" spans="7:7" x14ac:dyDescent="0.2">
      <c r="G9640" s="65"/>
    </row>
    <row r="9641" spans="7:7" x14ac:dyDescent="0.2">
      <c r="G9641" s="65"/>
    </row>
    <row r="9642" spans="7:7" x14ac:dyDescent="0.2">
      <c r="G9642" s="65"/>
    </row>
    <row r="9643" spans="7:7" x14ac:dyDescent="0.2">
      <c r="G9643" s="65"/>
    </row>
    <row r="9644" spans="7:7" x14ac:dyDescent="0.2">
      <c r="G9644" s="65"/>
    </row>
    <row r="9645" spans="7:7" x14ac:dyDescent="0.2">
      <c r="G9645" s="65"/>
    </row>
    <row r="9646" spans="7:7" x14ac:dyDescent="0.2">
      <c r="G9646" s="65"/>
    </row>
    <row r="9647" spans="7:7" x14ac:dyDescent="0.2">
      <c r="G9647" s="65"/>
    </row>
    <row r="9648" spans="7:7" x14ac:dyDescent="0.2">
      <c r="G9648" s="65"/>
    </row>
    <row r="9649" spans="7:7" x14ac:dyDescent="0.2">
      <c r="G9649" s="65"/>
    </row>
    <row r="9650" spans="7:7" x14ac:dyDescent="0.2">
      <c r="G9650" s="65"/>
    </row>
    <row r="9651" spans="7:7" x14ac:dyDescent="0.2">
      <c r="G9651" s="65"/>
    </row>
    <row r="9652" spans="7:7" x14ac:dyDescent="0.2">
      <c r="G9652" s="65"/>
    </row>
    <row r="9653" spans="7:7" x14ac:dyDescent="0.2">
      <c r="G9653" s="65"/>
    </row>
    <row r="9654" spans="7:7" x14ac:dyDescent="0.2">
      <c r="G9654" s="65"/>
    </row>
    <row r="9655" spans="7:7" x14ac:dyDescent="0.2">
      <c r="G9655" s="65"/>
    </row>
    <row r="9656" spans="7:7" x14ac:dyDescent="0.2">
      <c r="G9656" s="65"/>
    </row>
    <row r="9657" spans="7:7" x14ac:dyDescent="0.2">
      <c r="G9657" s="65"/>
    </row>
    <row r="9658" spans="7:7" x14ac:dyDescent="0.2">
      <c r="G9658" s="65"/>
    </row>
    <row r="9659" spans="7:7" x14ac:dyDescent="0.2">
      <c r="G9659" s="65"/>
    </row>
    <row r="9660" spans="7:7" x14ac:dyDescent="0.2">
      <c r="G9660" s="65"/>
    </row>
    <row r="9661" spans="7:7" x14ac:dyDescent="0.2">
      <c r="G9661" s="65"/>
    </row>
    <row r="9662" spans="7:7" x14ac:dyDescent="0.2">
      <c r="G9662" s="65"/>
    </row>
    <row r="9663" spans="7:7" x14ac:dyDescent="0.2">
      <c r="G9663" s="65"/>
    </row>
    <row r="9664" spans="7:7" x14ac:dyDescent="0.2">
      <c r="G9664" s="65"/>
    </row>
    <row r="9665" spans="7:7" x14ac:dyDescent="0.2">
      <c r="G9665" s="65"/>
    </row>
    <row r="9666" spans="7:7" x14ac:dyDescent="0.2">
      <c r="G9666" s="65"/>
    </row>
    <row r="9667" spans="7:7" x14ac:dyDescent="0.2">
      <c r="G9667" s="65"/>
    </row>
    <row r="9668" spans="7:7" x14ac:dyDescent="0.2">
      <c r="G9668" s="65"/>
    </row>
    <row r="9669" spans="7:7" x14ac:dyDescent="0.2">
      <c r="G9669" s="65"/>
    </row>
    <row r="9670" spans="7:7" x14ac:dyDescent="0.2">
      <c r="G9670" s="65"/>
    </row>
    <row r="9671" spans="7:7" x14ac:dyDescent="0.2">
      <c r="G9671" s="65"/>
    </row>
    <row r="9672" spans="7:7" x14ac:dyDescent="0.2">
      <c r="G9672" s="65"/>
    </row>
    <row r="9673" spans="7:7" x14ac:dyDescent="0.2">
      <c r="G9673" s="65"/>
    </row>
    <row r="9674" spans="7:7" x14ac:dyDescent="0.2">
      <c r="G9674" s="65"/>
    </row>
    <row r="9675" spans="7:7" x14ac:dyDescent="0.2">
      <c r="G9675" s="65"/>
    </row>
    <row r="9676" spans="7:7" x14ac:dyDescent="0.2">
      <c r="G9676" s="65"/>
    </row>
    <row r="9677" spans="7:7" x14ac:dyDescent="0.2">
      <c r="G9677" s="65"/>
    </row>
    <row r="9678" spans="7:7" x14ac:dyDescent="0.2">
      <c r="G9678" s="65"/>
    </row>
    <row r="9679" spans="7:7" x14ac:dyDescent="0.2">
      <c r="G9679" s="65"/>
    </row>
    <row r="9680" spans="7:7" x14ac:dyDescent="0.2">
      <c r="G9680" s="65"/>
    </row>
    <row r="9681" spans="7:7" x14ac:dyDescent="0.2">
      <c r="G9681" s="65"/>
    </row>
    <row r="9682" spans="7:7" x14ac:dyDescent="0.2">
      <c r="G9682" s="65"/>
    </row>
    <row r="9683" spans="7:7" x14ac:dyDescent="0.2">
      <c r="G9683" s="65"/>
    </row>
    <row r="9684" spans="7:7" x14ac:dyDescent="0.2">
      <c r="G9684" s="65"/>
    </row>
    <row r="9685" spans="7:7" x14ac:dyDescent="0.2">
      <c r="G9685" s="65"/>
    </row>
    <row r="9686" spans="7:7" x14ac:dyDescent="0.2">
      <c r="G9686" s="65"/>
    </row>
    <row r="9687" spans="7:7" x14ac:dyDescent="0.2">
      <c r="G9687" s="65"/>
    </row>
    <row r="9688" spans="7:7" x14ac:dyDescent="0.2">
      <c r="G9688" s="65"/>
    </row>
    <row r="9689" spans="7:7" x14ac:dyDescent="0.2">
      <c r="G9689" s="65"/>
    </row>
    <row r="9690" spans="7:7" x14ac:dyDescent="0.2">
      <c r="G9690" s="65"/>
    </row>
    <row r="9691" spans="7:7" x14ac:dyDescent="0.2">
      <c r="G9691" s="65"/>
    </row>
    <row r="9692" spans="7:7" x14ac:dyDescent="0.2">
      <c r="G9692" s="65"/>
    </row>
    <row r="9693" spans="7:7" x14ac:dyDescent="0.2">
      <c r="G9693" s="65"/>
    </row>
    <row r="9694" spans="7:7" x14ac:dyDescent="0.2">
      <c r="G9694" s="65"/>
    </row>
    <row r="9695" spans="7:7" x14ac:dyDescent="0.2">
      <c r="G9695" s="65"/>
    </row>
    <row r="9696" spans="7:7" x14ac:dyDescent="0.2">
      <c r="G9696" s="65"/>
    </row>
    <row r="9697" spans="7:7" x14ac:dyDescent="0.2">
      <c r="G9697" s="65"/>
    </row>
    <row r="9698" spans="7:7" x14ac:dyDescent="0.2">
      <c r="G9698" s="65"/>
    </row>
    <row r="9699" spans="7:7" x14ac:dyDescent="0.2">
      <c r="G9699" s="65"/>
    </row>
    <row r="9700" spans="7:7" x14ac:dyDescent="0.2">
      <c r="G9700" s="65"/>
    </row>
    <row r="9701" spans="7:7" x14ac:dyDescent="0.2">
      <c r="G9701" s="65"/>
    </row>
    <row r="9702" spans="7:7" x14ac:dyDescent="0.2">
      <c r="G9702" s="65"/>
    </row>
    <row r="9703" spans="7:7" x14ac:dyDescent="0.2">
      <c r="G9703" s="65"/>
    </row>
    <row r="9704" spans="7:7" x14ac:dyDescent="0.2">
      <c r="G9704" s="65"/>
    </row>
    <row r="9705" spans="7:7" x14ac:dyDescent="0.2">
      <c r="G9705" s="65"/>
    </row>
    <row r="9706" spans="7:7" x14ac:dyDescent="0.2">
      <c r="G9706" s="65"/>
    </row>
    <row r="9707" spans="7:7" x14ac:dyDescent="0.2">
      <c r="G9707" s="65"/>
    </row>
    <row r="9708" spans="7:7" x14ac:dyDescent="0.2">
      <c r="G9708" s="65"/>
    </row>
    <row r="9709" spans="7:7" x14ac:dyDescent="0.2">
      <c r="G9709" s="65"/>
    </row>
    <row r="9710" spans="7:7" x14ac:dyDescent="0.2">
      <c r="G9710" s="65"/>
    </row>
    <row r="9711" spans="7:7" x14ac:dyDescent="0.2">
      <c r="G9711" s="65"/>
    </row>
    <row r="9712" spans="7:7" x14ac:dyDescent="0.2">
      <c r="G9712" s="65"/>
    </row>
    <row r="9713" spans="7:7" x14ac:dyDescent="0.2">
      <c r="G9713" s="65"/>
    </row>
    <row r="9714" spans="7:7" x14ac:dyDescent="0.2">
      <c r="G9714" s="65"/>
    </row>
    <row r="9715" spans="7:7" x14ac:dyDescent="0.2">
      <c r="G9715" s="65"/>
    </row>
    <row r="9716" spans="7:7" x14ac:dyDescent="0.2">
      <c r="G9716" s="65"/>
    </row>
    <row r="9717" spans="7:7" x14ac:dyDescent="0.2">
      <c r="G9717" s="65"/>
    </row>
    <row r="9718" spans="7:7" x14ac:dyDescent="0.2">
      <c r="G9718" s="65"/>
    </row>
    <row r="9719" spans="7:7" x14ac:dyDescent="0.2">
      <c r="G9719" s="65"/>
    </row>
    <row r="9720" spans="7:7" x14ac:dyDescent="0.2">
      <c r="G9720" s="65"/>
    </row>
    <row r="9721" spans="7:7" x14ac:dyDescent="0.2">
      <c r="G9721" s="65"/>
    </row>
    <row r="9722" spans="7:7" x14ac:dyDescent="0.2">
      <c r="G9722" s="65"/>
    </row>
    <row r="9723" spans="7:7" x14ac:dyDescent="0.2">
      <c r="G9723" s="65"/>
    </row>
    <row r="9724" spans="7:7" x14ac:dyDescent="0.2">
      <c r="G9724" s="65"/>
    </row>
    <row r="9725" spans="7:7" x14ac:dyDescent="0.2">
      <c r="G9725" s="65"/>
    </row>
    <row r="9726" spans="7:7" x14ac:dyDescent="0.2">
      <c r="G9726" s="65"/>
    </row>
    <row r="9727" spans="7:7" x14ac:dyDescent="0.2">
      <c r="G9727" s="65"/>
    </row>
    <row r="9728" spans="7:7" x14ac:dyDescent="0.2">
      <c r="G9728" s="65"/>
    </row>
    <row r="9729" spans="7:7" x14ac:dyDescent="0.2">
      <c r="G9729" s="65"/>
    </row>
    <row r="9730" spans="7:7" x14ac:dyDescent="0.2">
      <c r="G9730" s="65"/>
    </row>
    <row r="9731" spans="7:7" x14ac:dyDescent="0.2">
      <c r="G9731" s="65"/>
    </row>
    <row r="9732" spans="7:7" x14ac:dyDescent="0.2">
      <c r="G9732" s="65"/>
    </row>
    <row r="9733" spans="7:7" x14ac:dyDescent="0.2">
      <c r="G9733" s="65"/>
    </row>
    <row r="9734" spans="7:7" x14ac:dyDescent="0.2">
      <c r="G9734" s="65"/>
    </row>
    <row r="9735" spans="7:7" x14ac:dyDescent="0.2">
      <c r="G9735" s="65"/>
    </row>
    <row r="9736" spans="7:7" x14ac:dyDescent="0.2">
      <c r="G9736" s="65"/>
    </row>
    <row r="9737" spans="7:7" x14ac:dyDescent="0.2">
      <c r="G9737" s="65"/>
    </row>
    <row r="9738" spans="7:7" x14ac:dyDescent="0.2">
      <c r="G9738" s="65"/>
    </row>
    <row r="9739" spans="7:7" x14ac:dyDescent="0.2">
      <c r="G9739" s="65"/>
    </row>
    <row r="9740" spans="7:7" x14ac:dyDescent="0.2">
      <c r="G9740" s="65"/>
    </row>
    <row r="9741" spans="7:7" x14ac:dyDescent="0.2">
      <c r="G9741" s="65"/>
    </row>
    <row r="9742" spans="7:7" x14ac:dyDescent="0.2">
      <c r="G9742" s="65"/>
    </row>
    <row r="9743" spans="7:7" x14ac:dyDescent="0.2">
      <c r="G9743" s="65"/>
    </row>
    <row r="9744" spans="7:7" x14ac:dyDescent="0.2">
      <c r="G9744" s="65"/>
    </row>
    <row r="9745" spans="7:7" x14ac:dyDescent="0.2">
      <c r="G9745" s="65"/>
    </row>
    <row r="9746" spans="7:7" x14ac:dyDescent="0.2">
      <c r="G9746" s="65"/>
    </row>
    <row r="9747" spans="7:7" x14ac:dyDescent="0.2">
      <c r="G9747" s="65"/>
    </row>
    <row r="9748" spans="7:7" x14ac:dyDescent="0.2">
      <c r="G9748" s="65"/>
    </row>
    <row r="9749" spans="7:7" x14ac:dyDescent="0.2">
      <c r="G9749" s="65"/>
    </row>
    <row r="9750" spans="7:7" x14ac:dyDescent="0.2">
      <c r="G9750" s="65"/>
    </row>
    <row r="9751" spans="7:7" x14ac:dyDescent="0.2">
      <c r="G9751" s="65"/>
    </row>
    <row r="9752" spans="7:7" x14ac:dyDescent="0.2">
      <c r="G9752" s="65"/>
    </row>
    <row r="9753" spans="7:7" x14ac:dyDescent="0.2">
      <c r="G9753" s="65"/>
    </row>
    <row r="9754" spans="7:7" x14ac:dyDescent="0.2">
      <c r="G9754" s="65"/>
    </row>
    <row r="9755" spans="7:7" x14ac:dyDescent="0.2">
      <c r="G9755" s="65"/>
    </row>
    <row r="9756" spans="7:7" x14ac:dyDescent="0.2">
      <c r="G9756" s="65"/>
    </row>
    <row r="9757" spans="7:7" x14ac:dyDescent="0.2">
      <c r="G9757" s="65"/>
    </row>
    <row r="9758" spans="7:7" x14ac:dyDescent="0.2">
      <c r="G9758" s="65"/>
    </row>
    <row r="9759" spans="7:7" x14ac:dyDescent="0.2">
      <c r="G9759" s="65"/>
    </row>
    <row r="9760" spans="7:7" x14ac:dyDescent="0.2">
      <c r="G9760" s="65"/>
    </row>
    <row r="9761" spans="7:7" x14ac:dyDescent="0.2">
      <c r="G9761" s="65"/>
    </row>
    <row r="9762" spans="7:7" x14ac:dyDescent="0.2">
      <c r="G9762" s="65"/>
    </row>
    <row r="9763" spans="7:7" x14ac:dyDescent="0.2">
      <c r="G9763" s="65"/>
    </row>
    <row r="9764" spans="7:7" x14ac:dyDescent="0.2">
      <c r="G9764" s="65"/>
    </row>
    <row r="9765" spans="7:7" x14ac:dyDescent="0.2">
      <c r="G9765" s="65"/>
    </row>
    <row r="9766" spans="7:7" x14ac:dyDescent="0.2">
      <c r="G9766" s="65"/>
    </row>
    <row r="9767" spans="7:7" x14ac:dyDescent="0.2">
      <c r="G9767" s="65"/>
    </row>
    <row r="9768" spans="7:7" x14ac:dyDescent="0.2">
      <c r="G9768" s="65"/>
    </row>
    <row r="9769" spans="7:7" x14ac:dyDescent="0.2">
      <c r="G9769" s="65"/>
    </row>
    <row r="9770" spans="7:7" x14ac:dyDescent="0.2">
      <c r="G9770" s="65"/>
    </row>
    <row r="9771" spans="7:7" x14ac:dyDescent="0.2">
      <c r="G9771" s="65"/>
    </row>
    <row r="9772" spans="7:7" x14ac:dyDescent="0.2">
      <c r="G9772" s="65"/>
    </row>
    <row r="9773" spans="7:7" x14ac:dyDescent="0.2">
      <c r="G9773" s="65"/>
    </row>
    <row r="9774" spans="7:7" x14ac:dyDescent="0.2">
      <c r="G9774" s="65"/>
    </row>
    <row r="9775" spans="7:7" x14ac:dyDescent="0.2">
      <c r="G9775" s="65"/>
    </row>
    <row r="9776" spans="7:7" x14ac:dyDescent="0.2">
      <c r="G9776" s="65"/>
    </row>
    <row r="9777" spans="7:7" x14ac:dyDescent="0.2">
      <c r="G9777" s="65"/>
    </row>
    <row r="9778" spans="7:7" x14ac:dyDescent="0.2">
      <c r="G9778" s="65"/>
    </row>
    <row r="9779" spans="7:7" x14ac:dyDescent="0.2">
      <c r="G9779" s="65"/>
    </row>
    <row r="9780" spans="7:7" x14ac:dyDescent="0.2">
      <c r="G9780" s="65"/>
    </row>
    <row r="9781" spans="7:7" x14ac:dyDescent="0.2">
      <c r="G9781" s="65"/>
    </row>
    <row r="9782" spans="7:7" x14ac:dyDescent="0.2">
      <c r="G9782" s="65"/>
    </row>
    <row r="9783" spans="7:7" x14ac:dyDescent="0.2">
      <c r="G9783" s="65"/>
    </row>
    <row r="9784" spans="7:7" x14ac:dyDescent="0.2">
      <c r="G9784" s="65"/>
    </row>
    <row r="9785" spans="7:7" x14ac:dyDescent="0.2">
      <c r="G9785" s="65"/>
    </row>
    <row r="9786" spans="7:7" x14ac:dyDescent="0.2">
      <c r="G9786" s="65"/>
    </row>
    <row r="9787" spans="7:7" x14ac:dyDescent="0.2">
      <c r="G9787" s="65"/>
    </row>
    <row r="9788" spans="7:7" x14ac:dyDescent="0.2">
      <c r="G9788" s="65"/>
    </row>
    <row r="9789" spans="7:7" x14ac:dyDescent="0.2">
      <c r="G9789" s="65"/>
    </row>
    <row r="9790" spans="7:7" x14ac:dyDescent="0.2">
      <c r="G9790" s="65"/>
    </row>
    <row r="9791" spans="7:7" x14ac:dyDescent="0.2">
      <c r="G9791" s="65"/>
    </row>
    <row r="9792" spans="7:7" x14ac:dyDescent="0.2">
      <c r="G9792" s="65"/>
    </row>
    <row r="9793" spans="7:7" x14ac:dyDescent="0.2">
      <c r="G9793" s="65"/>
    </row>
    <row r="9794" spans="7:7" x14ac:dyDescent="0.2">
      <c r="G9794" s="65"/>
    </row>
    <row r="9795" spans="7:7" x14ac:dyDescent="0.2">
      <c r="G9795" s="65"/>
    </row>
    <row r="9796" spans="7:7" x14ac:dyDescent="0.2">
      <c r="G9796" s="65"/>
    </row>
    <row r="9797" spans="7:7" x14ac:dyDescent="0.2">
      <c r="G9797" s="65"/>
    </row>
    <row r="9798" spans="7:7" x14ac:dyDescent="0.2">
      <c r="G9798" s="65"/>
    </row>
    <row r="9799" spans="7:7" x14ac:dyDescent="0.2">
      <c r="G9799" s="65"/>
    </row>
    <row r="9800" spans="7:7" x14ac:dyDescent="0.2">
      <c r="G9800" s="65"/>
    </row>
    <row r="9801" spans="7:7" x14ac:dyDescent="0.2">
      <c r="G9801" s="65"/>
    </row>
    <row r="9802" spans="7:7" x14ac:dyDescent="0.2">
      <c r="G9802" s="65"/>
    </row>
    <row r="9803" spans="7:7" x14ac:dyDescent="0.2">
      <c r="G9803" s="65"/>
    </row>
    <row r="9804" spans="7:7" x14ac:dyDescent="0.2">
      <c r="G9804" s="65"/>
    </row>
    <row r="9805" spans="7:7" x14ac:dyDescent="0.2">
      <c r="G9805" s="65"/>
    </row>
    <row r="9806" spans="7:7" x14ac:dyDescent="0.2">
      <c r="G9806" s="65"/>
    </row>
    <row r="9807" spans="7:7" x14ac:dyDescent="0.2">
      <c r="G9807" s="65"/>
    </row>
    <row r="9808" spans="7:7" x14ac:dyDescent="0.2">
      <c r="G9808" s="65"/>
    </row>
    <row r="9809" spans="7:7" x14ac:dyDescent="0.2">
      <c r="G9809" s="65"/>
    </row>
    <row r="9810" spans="7:7" x14ac:dyDescent="0.2">
      <c r="G9810" s="65"/>
    </row>
    <row r="9811" spans="7:7" x14ac:dyDescent="0.2">
      <c r="G9811" s="65"/>
    </row>
    <row r="9812" spans="7:7" x14ac:dyDescent="0.2">
      <c r="G9812" s="65"/>
    </row>
    <row r="9813" spans="7:7" x14ac:dyDescent="0.2">
      <c r="G9813" s="65"/>
    </row>
    <row r="9814" spans="7:7" x14ac:dyDescent="0.2">
      <c r="G9814" s="65"/>
    </row>
    <row r="9815" spans="7:7" x14ac:dyDescent="0.2">
      <c r="G9815" s="65"/>
    </row>
    <row r="9816" spans="7:7" x14ac:dyDescent="0.2">
      <c r="G9816" s="65"/>
    </row>
    <row r="9817" spans="7:7" x14ac:dyDescent="0.2">
      <c r="G9817" s="65"/>
    </row>
    <row r="9818" spans="7:7" x14ac:dyDescent="0.2">
      <c r="G9818" s="65"/>
    </row>
    <row r="9819" spans="7:7" x14ac:dyDescent="0.2">
      <c r="G9819" s="65"/>
    </row>
    <row r="9820" spans="7:7" x14ac:dyDescent="0.2">
      <c r="G9820" s="65"/>
    </row>
    <row r="9821" spans="7:7" x14ac:dyDescent="0.2">
      <c r="G9821" s="65"/>
    </row>
    <row r="9822" spans="7:7" x14ac:dyDescent="0.2">
      <c r="G9822" s="65"/>
    </row>
    <row r="9823" spans="7:7" x14ac:dyDescent="0.2">
      <c r="G9823" s="65"/>
    </row>
    <row r="9824" spans="7:7" x14ac:dyDescent="0.2">
      <c r="G9824" s="65"/>
    </row>
    <row r="9825" spans="7:7" x14ac:dyDescent="0.2">
      <c r="G9825" s="65"/>
    </row>
    <row r="9826" spans="7:7" x14ac:dyDescent="0.2">
      <c r="G9826" s="65"/>
    </row>
    <row r="9827" spans="7:7" x14ac:dyDescent="0.2">
      <c r="G9827" s="65"/>
    </row>
    <row r="9828" spans="7:7" x14ac:dyDescent="0.2">
      <c r="G9828" s="65"/>
    </row>
    <row r="9829" spans="7:7" x14ac:dyDescent="0.2">
      <c r="G9829" s="65"/>
    </row>
    <row r="9830" spans="7:7" x14ac:dyDescent="0.2">
      <c r="G9830" s="65"/>
    </row>
    <row r="9831" spans="7:7" x14ac:dyDescent="0.2">
      <c r="G9831" s="65"/>
    </row>
    <row r="9832" spans="7:7" x14ac:dyDescent="0.2">
      <c r="G9832" s="65"/>
    </row>
    <row r="9833" spans="7:7" x14ac:dyDescent="0.2">
      <c r="G9833" s="65"/>
    </row>
    <row r="9834" spans="7:7" x14ac:dyDescent="0.2">
      <c r="G9834" s="65"/>
    </row>
    <row r="9835" spans="7:7" x14ac:dyDescent="0.2">
      <c r="G9835" s="65"/>
    </row>
    <row r="9836" spans="7:7" x14ac:dyDescent="0.2">
      <c r="G9836" s="65"/>
    </row>
    <row r="9837" spans="7:7" x14ac:dyDescent="0.2">
      <c r="G9837" s="65"/>
    </row>
    <row r="9838" spans="7:7" x14ac:dyDescent="0.2">
      <c r="G9838" s="65"/>
    </row>
    <row r="9839" spans="7:7" x14ac:dyDescent="0.2">
      <c r="G9839" s="65"/>
    </row>
    <row r="9840" spans="7:7" x14ac:dyDescent="0.2">
      <c r="G9840" s="65"/>
    </row>
    <row r="9841" spans="7:7" x14ac:dyDescent="0.2">
      <c r="G9841" s="65"/>
    </row>
    <row r="9842" spans="7:7" x14ac:dyDescent="0.2">
      <c r="G9842" s="65"/>
    </row>
    <row r="9843" spans="7:7" x14ac:dyDescent="0.2">
      <c r="G9843" s="65"/>
    </row>
    <row r="9844" spans="7:7" x14ac:dyDescent="0.2">
      <c r="G9844" s="65"/>
    </row>
    <row r="9845" spans="7:7" x14ac:dyDescent="0.2">
      <c r="G9845" s="65"/>
    </row>
    <row r="9846" spans="7:7" x14ac:dyDescent="0.2">
      <c r="G9846" s="65"/>
    </row>
    <row r="9847" spans="7:7" x14ac:dyDescent="0.2">
      <c r="G9847" s="65"/>
    </row>
    <row r="9848" spans="7:7" x14ac:dyDescent="0.2">
      <c r="G9848" s="65"/>
    </row>
    <row r="9849" spans="7:7" x14ac:dyDescent="0.2">
      <c r="G9849" s="65"/>
    </row>
    <row r="9850" spans="7:7" x14ac:dyDescent="0.2">
      <c r="G9850" s="65"/>
    </row>
    <row r="9851" spans="7:7" x14ac:dyDescent="0.2">
      <c r="G9851" s="65"/>
    </row>
    <row r="9852" spans="7:7" x14ac:dyDescent="0.2">
      <c r="G9852" s="65"/>
    </row>
    <row r="9853" spans="7:7" x14ac:dyDescent="0.2">
      <c r="G9853" s="65"/>
    </row>
    <row r="9854" spans="7:7" x14ac:dyDescent="0.2">
      <c r="G9854" s="65"/>
    </row>
    <row r="9855" spans="7:7" x14ac:dyDescent="0.2">
      <c r="G9855" s="65"/>
    </row>
    <row r="9856" spans="7:7" x14ac:dyDescent="0.2">
      <c r="G9856" s="65"/>
    </row>
    <row r="9857" spans="7:7" x14ac:dyDescent="0.2">
      <c r="G9857" s="65"/>
    </row>
    <row r="9858" spans="7:7" x14ac:dyDescent="0.2">
      <c r="G9858" s="65"/>
    </row>
    <row r="9859" spans="7:7" x14ac:dyDescent="0.2">
      <c r="G9859" s="65"/>
    </row>
    <row r="9860" spans="7:7" x14ac:dyDescent="0.2">
      <c r="G9860" s="65"/>
    </row>
    <row r="9861" spans="7:7" x14ac:dyDescent="0.2">
      <c r="G9861" s="65"/>
    </row>
    <row r="9862" spans="7:7" x14ac:dyDescent="0.2">
      <c r="G9862" s="65"/>
    </row>
    <row r="9863" spans="7:7" x14ac:dyDescent="0.2">
      <c r="G9863" s="65"/>
    </row>
    <row r="9864" spans="7:7" x14ac:dyDescent="0.2">
      <c r="G9864" s="65"/>
    </row>
    <row r="9865" spans="7:7" x14ac:dyDescent="0.2">
      <c r="G9865" s="65"/>
    </row>
    <row r="9866" spans="7:7" x14ac:dyDescent="0.2">
      <c r="G9866" s="65"/>
    </row>
    <row r="9867" spans="7:7" x14ac:dyDescent="0.2">
      <c r="G9867" s="65"/>
    </row>
    <row r="9868" spans="7:7" x14ac:dyDescent="0.2">
      <c r="G9868" s="65"/>
    </row>
    <row r="9869" spans="7:7" x14ac:dyDescent="0.2">
      <c r="G9869" s="65"/>
    </row>
    <row r="9870" spans="7:7" x14ac:dyDescent="0.2">
      <c r="G9870" s="65"/>
    </row>
    <row r="9871" spans="7:7" x14ac:dyDescent="0.2">
      <c r="G9871" s="65"/>
    </row>
    <row r="9872" spans="7:7" x14ac:dyDescent="0.2">
      <c r="G9872" s="65"/>
    </row>
    <row r="9873" spans="7:7" x14ac:dyDescent="0.2">
      <c r="G9873" s="65"/>
    </row>
    <row r="9874" spans="7:7" x14ac:dyDescent="0.2">
      <c r="G9874" s="65"/>
    </row>
    <row r="9875" spans="7:7" x14ac:dyDescent="0.2">
      <c r="G9875" s="65"/>
    </row>
    <row r="9876" spans="7:7" x14ac:dyDescent="0.2">
      <c r="G9876" s="65"/>
    </row>
    <row r="9877" spans="7:7" x14ac:dyDescent="0.2">
      <c r="G9877" s="65"/>
    </row>
    <row r="9878" spans="7:7" x14ac:dyDescent="0.2">
      <c r="G9878" s="65"/>
    </row>
    <row r="9879" spans="7:7" x14ac:dyDescent="0.2">
      <c r="G9879" s="65"/>
    </row>
    <row r="9880" spans="7:7" x14ac:dyDescent="0.2">
      <c r="G9880" s="65"/>
    </row>
    <row r="9881" spans="7:7" x14ac:dyDescent="0.2">
      <c r="G9881" s="65"/>
    </row>
    <row r="9882" spans="7:7" x14ac:dyDescent="0.2">
      <c r="G9882" s="65"/>
    </row>
    <row r="9883" spans="7:7" x14ac:dyDescent="0.2">
      <c r="G9883" s="65"/>
    </row>
    <row r="9884" spans="7:7" x14ac:dyDescent="0.2">
      <c r="G9884" s="65"/>
    </row>
    <row r="9885" spans="7:7" x14ac:dyDescent="0.2">
      <c r="G9885" s="65"/>
    </row>
    <row r="9886" spans="7:7" x14ac:dyDescent="0.2">
      <c r="G9886" s="65"/>
    </row>
    <row r="9887" spans="7:7" x14ac:dyDescent="0.2">
      <c r="G9887" s="65"/>
    </row>
    <row r="9888" spans="7:7" x14ac:dyDescent="0.2">
      <c r="G9888" s="65"/>
    </row>
    <row r="9889" spans="7:7" x14ac:dyDescent="0.2">
      <c r="G9889" s="65"/>
    </row>
    <row r="9890" spans="7:7" x14ac:dyDescent="0.2">
      <c r="G9890" s="65"/>
    </row>
    <row r="9891" spans="7:7" x14ac:dyDescent="0.2">
      <c r="G9891" s="65"/>
    </row>
    <row r="9892" spans="7:7" x14ac:dyDescent="0.2">
      <c r="G9892" s="65"/>
    </row>
    <row r="9893" spans="7:7" x14ac:dyDescent="0.2">
      <c r="G9893" s="65"/>
    </row>
    <row r="9894" spans="7:7" x14ac:dyDescent="0.2">
      <c r="G9894" s="65"/>
    </row>
    <row r="9895" spans="7:7" x14ac:dyDescent="0.2">
      <c r="G9895" s="65"/>
    </row>
    <row r="9896" spans="7:7" x14ac:dyDescent="0.2">
      <c r="G9896" s="65"/>
    </row>
    <row r="9897" spans="7:7" x14ac:dyDescent="0.2">
      <c r="G9897" s="65"/>
    </row>
    <row r="9898" spans="7:7" x14ac:dyDescent="0.2">
      <c r="G9898" s="65"/>
    </row>
    <row r="9899" spans="7:7" x14ac:dyDescent="0.2">
      <c r="G9899" s="65"/>
    </row>
    <row r="9900" spans="7:7" x14ac:dyDescent="0.2">
      <c r="G9900" s="65"/>
    </row>
    <row r="9901" spans="7:7" x14ac:dyDescent="0.2">
      <c r="G9901" s="65"/>
    </row>
    <row r="9902" spans="7:7" x14ac:dyDescent="0.2">
      <c r="G9902" s="65"/>
    </row>
    <row r="9903" spans="7:7" x14ac:dyDescent="0.2">
      <c r="G9903" s="65"/>
    </row>
    <row r="9904" spans="7:7" x14ac:dyDescent="0.2">
      <c r="G9904" s="65"/>
    </row>
    <row r="9905" spans="7:7" x14ac:dyDescent="0.2">
      <c r="G9905" s="65"/>
    </row>
    <row r="9906" spans="7:7" x14ac:dyDescent="0.2">
      <c r="G9906" s="65"/>
    </row>
    <row r="9907" spans="7:7" x14ac:dyDescent="0.2">
      <c r="G9907" s="65"/>
    </row>
    <row r="9908" spans="7:7" x14ac:dyDescent="0.2">
      <c r="G9908" s="65"/>
    </row>
    <row r="9909" spans="7:7" x14ac:dyDescent="0.2">
      <c r="G9909" s="65"/>
    </row>
    <row r="9910" spans="7:7" x14ac:dyDescent="0.2">
      <c r="G9910" s="65"/>
    </row>
    <row r="9911" spans="7:7" x14ac:dyDescent="0.2">
      <c r="G9911" s="65"/>
    </row>
    <row r="9912" spans="7:7" x14ac:dyDescent="0.2">
      <c r="G9912" s="65"/>
    </row>
    <row r="9913" spans="7:7" x14ac:dyDescent="0.2">
      <c r="G9913" s="65"/>
    </row>
    <row r="9914" spans="7:7" x14ac:dyDescent="0.2">
      <c r="G9914" s="65"/>
    </row>
    <row r="9915" spans="7:7" x14ac:dyDescent="0.2">
      <c r="G9915" s="65"/>
    </row>
    <row r="9916" spans="7:7" x14ac:dyDescent="0.2">
      <c r="G9916" s="65"/>
    </row>
    <row r="9917" spans="7:7" x14ac:dyDescent="0.2">
      <c r="G9917" s="65"/>
    </row>
    <row r="9918" spans="7:7" x14ac:dyDescent="0.2">
      <c r="G9918" s="65"/>
    </row>
    <row r="9919" spans="7:7" x14ac:dyDescent="0.2">
      <c r="G9919" s="65"/>
    </row>
    <row r="9920" spans="7:7" x14ac:dyDescent="0.2">
      <c r="G9920" s="65"/>
    </row>
    <row r="9921" spans="7:7" x14ac:dyDescent="0.2">
      <c r="G9921" s="65"/>
    </row>
    <row r="9922" spans="7:7" x14ac:dyDescent="0.2">
      <c r="G9922" s="65"/>
    </row>
    <row r="9923" spans="7:7" x14ac:dyDescent="0.2">
      <c r="G9923" s="65"/>
    </row>
    <row r="9924" spans="7:7" x14ac:dyDescent="0.2">
      <c r="G9924" s="65"/>
    </row>
    <row r="9925" spans="7:7" x14ac:dyDescent="0.2">
      <c r="G9925" s="65"/>
    </row>
    <row r="9926" spans="7:7" x14ac:dyDescent="0.2">
      <c r="G9926" s="65"/>
    </row>
    <row r="9927" spans="7:7" x14ac:dyDescent="0.2">
      <c r="G9927" s="65"/>
    </row>
    <row r="9928" spans="7:7" x14ac:dyDescent="0.2">
      <c r="G9928" s="65"/>
    </row>
    <row r="9929" spans="7:7" x14ac:dyDescent="0.2">
      <c r="G9929" s="65"/>
    </row>
    <row r="9930" spans="7:7" x14ac:dyDescent="0.2">
      <c r="G9930" s="65"/>
    </row>
    <row r="9931" spans="7:7" x14ac:dyDescent="0.2">
      <c r="G9931" s="65"/>
    </row>
    <row r="9932" spans="7:7" x14ac:dyDescent="0.2">
      <c r="G9932" s="65"/>
    </row>
    <row r="9933" spans="7:7" x14ac:dyDescent="0.2">
      <c r="G9933" s="65"/>
    </row>
    <row r="9934" spans="7:7" x14ac:dyDescent="0.2">
      <c r="G9934" s="65"/>
    </row>
    <row r="9935" spans="7:7" x14ac:dyDescent="0.2">
      <c r="G9935" s="65"/>
    </row>
    <row r="9936" spans="7:7" x14ac:dyDescent="0.2">
      <c r="G9936" s="65"/>
    </row>
    <row r="9937" spans="7:7" x14ac:dyDescent="0.2">
      <c r="G9937" s="65"/>
    </row>
    <row r="9938" spans="7:7" x14ac:dyDescent="0.2">
      <c r="G9938" s="65"/>
    </row>
    <row r="9939" spans="7:7" x14ac:dyDescent="0.2">
      <c r="G9939" s="65"/>
    </row>
    <row r="9940" spans="7:7" x14ac:dyDescent="0.2">
      <c r="G9940" s="65"/>
    </row>
    <row r="9941" spans="7:7" x14ac:dyDescent="0.2">
      <c r="G9941" s="65"/>
    </row>
    <row r="9942" spans="7:7" x14ac:dyDescent="0.2">
      <c r="G9942" s="65"/>
    </row>
    <row r="9943" spans="7:7" x14ac:dyDescent="0.2">
      <c r="G9943" s="65"/>
    </row>
    <row r="9944" spans="7:7" x14ac:dyDescent="0.2">
      <c r="G9944" s="65"/>
    </row>
    <row r="9945" spans="7:7" x14ac:dyDescent="0.2">
      <c r="G9945" s="65"/>
    </row>
    <row r="9946" spans="7:7" x14ac:dyDescent="0.2">
      <c r="G9946" s="65"/>
    </row>
    <row r="9947" spans="7:7" x14ac:dyDescent="0.2">
      <c r="G9947" s="65"/>
    </row>
    <row r="9948" spans="7:7" x14ac:dyDescent="0.2">
      <c r="G9948" s="65"/>
    </row>
    <row r="9949" spans="7:7" x14ac:dyDescent="0.2">
      <c r="G9949" s="65"/>
    </row>
    <row r="9950" spans="7:7" x14ac:dyDescent="0.2">
      <c r="G9950" s="65"/>
    </row>
    <row r="9951" spans="7:7" x14ac:dyDescent="0.2">
      <c r="G9951" s="65"/>
    </row>
    <row r="9952" spans="7:7" x14ac:dyDescent="0.2">
      <c r="G9952" s="65"/>
    </row>
    <row r="9953" spans="7:7" x14ac:dyDescent="0.2">
      <c r="G9953" s="65"/>
    </row>
    <row r="9954" spans="7:7" x14ac:dyDescent="0.2">
      <c r="G9954" s="65"/>
    </row>
    <row r="9955" spans="7:7" x14ac:dyDescent="0.2">
      <c r="G9955" s="65"/>
    </row>
    <row r="9956" spans="7:7" x14ac:dyDescent="0.2">
      <c r="G9956" s="65"/>
    </row>
    <row r="9957" spans="7:7" x14ac:dyDescent="0.2">
      <c r="G9957" s="65"/>
    </row>
    <row r="9958" spans="7:7" x14ac:dyDescent="0.2">
      <c r="G9958" s="65"/>
    </row>
    <row r="9959" spans="7:7" x14ac:dyDescent="0.2">
      <c r="G9959" s="65"/>
    </row>
    <row r="9960" spans="7:7" x14ac:dyDescent="0.2">
      <c r="G9960" s="65"/>
    </row>
    <row r="9961" spans="7:7" x14ac:dyDescent="0.2">
      <c r="G9961" s="65"/>
    </row>
    <row r="9962" spans="7:7" x14ac:dyDescent="0.2">
      <c r="G9962" s="65"/>
    </row>
    <row r="9963" spans="7:7" x14ac:dyDescent="0.2">
      <c r="G9963" s="65"/>
    </row>
    <row r="9964" spans="7:7" x14ac:dyDescent="0.2">
      <c r="G9964" s="65"/>
    </row>
    <row r="9965" spans="7:7" x14ac:dyDescent="0.2">
      <c r="G9965" s="65"/>
    </row>
    <row r="9966" spans="7:7" x14ac:dyDescent="0.2">
      <c r="G9966" s="65"/>
    </row>
    <row r="9967" spans="7:7" x14ac:dyDescent="0.2">
      <c r="G9967" s="65"/>
    </row>
    <row r="9968" spans="7:7" x14ac:dyDescent="0.2">
      <c r="G9968" s="65"/>
    </row>
    <row r="9969" spans="7:7" x14ac:dyDescent="0.2">
      <c r="G9969" s="65"/>
    </row>
    <row r="9970" spans="7:7" x14ac:dyDescent="0.2">
      <c r="G9970" s="65"/>
    </row>
    <row r="9971" spans="7:7" x14ac:dyDescent="0.2">
      <c r="G9971" s="65"/>
    </row>
    <row r="9972" spans="7:7" x14ac:dyDescent="0.2">
      <c r="G9972" s="65"/>
    </row>
    <row r="9973" spans="7:7" x14ac:dyDescent="0.2">
      <c r="G9973" s="65"/>
    </row>
    <row r="9974" spans="7:7" x14ac:dyDescent="0.2">
      <c r="G9974" s="65"/>
    </row>
    <row r="9975" spans="7:7" x14ac:dyDescent="0.2">
      <c r="G9975" s="65"/>
    </row>
    <row r="9976" spans="7:7" x14ac:dyDescent="0.2">
      <c r="G9976" s="65"/>
    </row>
    <row r="9977" spans="7:7" x14ac:dyDescent="0.2">
      <c r="G9977" s="65"/>
    </row>
    <row r="9978" spans="7:7" x14ac:dyDescent="0.2">
      <c r="G9978" s="65"/>
    </row>
    <row r="9979" spans="7:7" x14ac:dyDescent="0.2">
      <c r="G9979" s="65"/>
    </row>
    <row r="9980" spans="7:7" x14ac:dyDescent="0.2">
      <c r="G9980" s="65"/>
    </row>
    <row r="9981" spans="7:7" x14ac:dyDescent="0.2">
      <c r="G9981" s="65"/>
    </row>
    <row r="9982" spans="7:7" x14ac:dyDescent="0.2">
      <c r="G9982" s="65"/>
    </row>
    <row r="9983" spans="7:7" x14ac:dyDescent="0.2">
      <c r="G9983" s="65"/>
    </row>
    <row r="9984" spans="7:7" x14ac:dyDescent="0.2">
      <c r="G9984" s="65"/>
    </row>
    <row r="9985" spans="7:7" x14ac:dyDescent="0.2">
      <c r="G9985" s="65"/>
    </row>
    <row r="9986" spans="7:7" x14ac:dyDescent="0.2">
      <c r="G9986" s="65"/>
    </row>
    <row r="9987" spans="7:7" x14ac:dyDescent="0.2">
      <c r="G9987" s="65"/>
    </row>
    <row r="9988" spans="7:7" x14ac:dyDescent="0.2">
      <c r="G9988" s="65"/>
    </row>
    <row r="9989" spans="7:7" x14ac:dyDescent="0.2">
      <c r="G9989" s="65"/>
    </row>
    <row r="9990" spans="7:7" x14ac:dyDescent="0.2">
      <c r="G9990" s="65"/>
    </row>
    <row r="9991" spans="7:7" x14ac:dyDescent="0.2">
      <c r="G9991" s="65"/>
    </row>
    <row r="9992" spans="7:7" x14ac:dyDescent="0.2">
      <c r="G9992" s="65"/>
    </row>
    <row r="9993" spans="7:7" x14ac:dyDescent="0.2">
      <c r="G9993" s="65"/>
    </row>
    <row r="9994" spans="7:7" x14ac:dyDescent="0.2">
      <c r="G9994" s="65"/>
    </row>
    <row r="9995" spans="7:7" x14ac:dyDescent="0.2">
      <c r="G9995" s="65"/>
    </row>
    <row r="9996" spans="7:7" x14ac:dyDescent="0.2">
      <c r="G9996" s="65"/>
    </row>
    <row r="9997" spans="7:7" x14ac:dyDescent="0.2">
      <c r="G9997" s="65"/>
    </row>
    <row r="9998" spans="7:7" x14ac:dyDescent="0.2">
      <c r="G9998" s="65"/>
    </row>
    <row r="9999" spans="7:7" x14ac:dyDescent="0.2">
      <c r="G9999" s="65"/>
    </row>
    <row r="10000" spans="7:7" x14ac:dyDescent="0.2">
      <c r="G10000" s="65"/>
    </row>
    <row r="10001" spans="7:7" x14ac:dyDescent="0.2">
      <c r="G10001" s="65"/>
    </row>
    <row r="10002" spans="7:7" x14ac:dyDescent="0.2">
      <c r="G10002" s="65"/>
    </row>
    <row r="10003" spans="7:7" x14ac:dyDescent="0.2">
      <c r="G10003" s="65"/>
    </row>
    <row r="10004" spans="7:7" x14ac:dyDescent="0.2">
      <c r="G10004" s="65"/>
    </row>
    <row r="10005" spans="7:7" x14ac:dyDescent="0.2">
      <c r="G10005" s="65"/>
    </row>
    <row r="10006" spans="7:7" x14ac:dyDescent="0.2">
      <c r="G10006" s="65"/>
    </row>
    <row r="10007" spans="7:7" x14ac:dyDescent="0.2">
      <c r="G10007" s="65"/>
    </row>
    <row r="10008" spans="7:7" x14ac:dyDescent="0.2">
      <c r="G10008" s="65"/>
    </row>
    <row r="10009" spans="7:7" x14ac:dyDescent="0.2">
      <c r="G10009" s="65"/>
    </row>
    <row r="10010" spans="7:7" x14ac:dyDescent="0.2">
      <c r="G10010" s="65"/>
    </row>
    <row r="10011" spans="7:7" x14ac:dyDescent="0.2">
      <c r="G10011" s="65"/>
    </row>
    <row r="10012" spans="7:7" x14ac:dyDescent="0.2">
      <c r="G10012" s="65"/>
    </row>
    <row r="10013" spans="7:7" x14ac:dyDescent="0.2">
      <c r="G10013" s="65"/>
    </row>
    <row r="10014" spans="7:7" x14ac:dyDescent="0.2">
      <c r="G10014" s="65"/>
    </row>
    <row r="10015" spans="7:7" x14ac:dyDescent="0.2">
      <c r="G10015" s="65"/>
    </row>
    <row r="10016" spans="7:7" x14ac:dyDescent="0.2">
      <c r="G10016" s="65"/>
    </row>
    <row r="10017" spans="7:7" x14ac:dyDescent="0.2">
      <c r="G10017" s="65"/>
    </row>
    <row r="10018" spans="7:7" x14ac:dyDescent="0.2">
      <c r="G10018" s="65"/>
    </row>
    <row r="10019" spans="7:7" x14ac:dyDescent="0.2">
      <c r="G10019" s="65"/>
    </row>
    <row r="10020" spans="7:7" x14ac:dyDescent="0.2">
      <c r="G10020" s="65"/>
    </row>
    <row r="10021" spans="7:7" x14ac:dyDescent="0.2">
      <c r="G10021" s="65"/>
    </row>
    <row r="10022" spans="7:7" x14ac:dyDescent="0.2">
      <c r="G10022" s="65"/>
    </row>
    <row r="10023" spans="7:7" x14ac:dyDescent="0.2">
      <c r="G10023" s="65"/>
    </row>
    <row r="10024" spans="7:7" x14ac:dyDescent="0.2">
      <c r="G10024" s="65"/>
    </row>
    <row r="10025" spans="7:7" x14ac:dyDescent="0.2">
      <c r="G10025" s="65"/>
    </row>
    <row r="10026" spans="7:7" x14ac:dyDescent="0.2">
      <c r="G10026" s="65"/>
    </row>
    <row r="10027" spans="7:7" x14ac:dyDescent="0.2">
      <c r="G10027" s="65"/>
    </row>
    <row r="10028" spans="7:7" x14ac:dyDescent="0.2">
      <c r="G10028" s="65"/>
    </row>
    <row r="10029" spans="7:7" x14ac:dyDescent="0.2">
      <c r="G10029" s="65"/>
    </row>
    <row r="10030" spans="7:7" x14ac:dyDescent="0.2">
      <c r="G10030" s="65"/>
    </row>
    <row r="10031" spans="7:7" x14ac:dyDescent="0.2">
      <c r="G10031" s="65"/>
    </row>
    <row r="10032" spans="7:7" x14ac:dyDescent="0.2">
      <c r="G10032" s="65"/>
    </row>
    <row r="10033" spans="7:7" x14ac:dyDescent="0.2">
      <c r="G10033" s="65"/>
    </row>
    <row r="10034" spans="7:7" x14ac:dyDescent="0.2">
      <c r="G10034" s="65"/>
    </row>
    <row r="10035" spans="7:7" x14ac:dyDescent="0.2">
      <c r="G10035" s="65"/>
    </row>
    <row r="10036" spans="7:7" x14ac:dyDescent="0.2">
      <c r="G10036" s="65"/>
    </row>
    <row r="10037" spans="7:7" x14ac:dyDescent="0.2">
      <c r="G10037" s="65"/>
    </row>
    <row r="10038" spans="7:7" x14ac:dyDescent="0.2">
      <c r="G10038" s="65"/>
    </row>
    <row r="10039" spans="7:7" x14ac:dyDescent="0.2">
      <c r="G10039" s="65"/>
    </row>
    <row r="10040" spans="7:7" x14ac:dyDescent="0.2">
      <c r="G10040" s="65"/>
    </row>
    <row r="10041" spans="7:7" x14ac:dyDescent="0.2">
      <c r="G10041" s="65"/>
    </row>
    <row r="10042" spans="7:7" x14ac:dyDescent="0.2">
      <c r="G10042" s="65"/>
    </row>
    <row r="10043" spans="7:7" x14ac:dyDescent="0.2">
      <c r="G10043" s="65"/>
    </row>
    <row r="10044" spans="7:7" x14ac:dyDescent="0.2">
      <c r="G10044" s="65"/>
    </row>
    <row r="10045" spans="7:7" x14ac:dyDescent="0.2">
      <c r="G10045" s="65"/>
    </row>
    <row r="10046" spans="7:7" x14ac:dyDescent="0.2">
      <c r="G10046" s="65"/>
    </row>
    <row r="10047" spans="7:7" x14ac:dyDescent="0.2">
      <c r="G10047" s="65"/>
    </row>
    <row r="10048" spans="7:7" x14ac:dyDescent="0.2">
      <c r="G10048" s="65"/>
    </row>
    <row r="10049" spans="7:7" x14ac:dyDescent="0.2">
      <c r="G10049" s="65"/>
    </row>
    <row r="10050" spans="7:7" x14ac:dyDescent="0.2">
      <c r="G10050" s="65"/>
    </row>
    <row r="10051" spans="7:7" x14ac:dyDescent="0.2">
      <c r="G10051" s="65"/>
    </row>
    <row r="10052" spans="7:7" x14ac:dyDescent="0.2">
      <c r="G10052" s="65"/>
    </row>
    <row r="10053" spans="7:7" x14ac:dyDescent="0.2">
      <c r="G10053" s="65"/>
    </row>
    <row r="10054" spans="7:7" x14ac:dyDescent="0.2">
      <c r="G10054" s="65"/>
    </row>
    <row r="10055" spans="7:7" x14ac:dyDescent="0.2">
      <c r="G10055" s="65"/>
    </row>
    <row r="10056" spans="7:7" x14ac:dyDescent="0.2">
      <c r="G10056" s="65"/>
    </row>
    <row r="10057" spans="7:7" x14ac:dyDescent="0.2">
      <c r="G10057" s="65"/>
    </row>
    <row r="10058" spans="7:7" x14ac:dyDescent="0.2">
      <c r="G10058" s="65"/>
    </row>
    <row r="10059" spans="7:7" x14ac:dyDescent="0.2">
      <c r="G10059" s="65"/>
    </row>
    <row r="10060" spans="7:7" x14ac:dyDescent="0.2">
      <c r="G10060" s="65"/>
    </row>
    <row r="10061" spans="7:7" x14ac:dyDescent="0.2">
      <c r="G10061" s="65"/>
    </row>
    <row r="10062" spans="7:7" x14ac:dyDescent="0.2">
      <c r="G10062" s="65"/>
    </row>
    <row r="10063" spans="7:7" x14ac:dyDescent="0.2">
      <c r="G10063" s="65"/>
    </row>
    <row r="10064" spans="7:7" x14ac:dyDescent="0.2">
      <c r="G10064" s="65"/>
    </row>
    <row r="10065" spans="7:7" x14ac:dyDescent="0.2">
      <c r="G10065" s="65"/>
    </row>
    <row r="10066" spans="7:7" x14ac:dyDescent="0.2">
      <c r="G10066" s="65"/>
    </row>
    <row r="10067" spans="7:7" x14ac:dyDescent="0.2">
      <c r="G10067" s="65"/>
    </row>
    <row r="10068" spans="7:7" x14ac:dyDescent="0.2">
      <c r="G10068" s="65"/>
    </row>
    <row r="10069" spans="7:7" x14ac:dyDescent="0.2">
      <c r="G10069" s="65"/>
    </row>
    <row r="10070" spans="7:7" x14ac:dyDescent="0.2">
      <c r="G10070" s="65"/>
    </row>
    <row r="10071" spans="7:7" x14ac:dyDescent="0.2">
      <c r="G10071" s="65"/>
    </row>
    <row r="10072" spans="7:7" x14ac:dyDescent="0.2">
      <c r="G10072" s="65"/>
    </row>
    <row r="10073" spans="7:7" x14ac:dyDescent="0.2">
      <c r="G10073" s="65"/>
    </row>
    <row r="10074" spans="7:7" x14ac:dyDescent="0.2">
      <c r="G10074" s="65"/>
    </row>
    <row r="10075" spans="7:7" x14ac:dyDescent="0.2">
      <c r="G10075" s="65"/>
    </row>
    <row r="10076" spans="7:7" x14ac:dyDescent="0.2">
      <c r="G10076" s="65"/>
    </row>
    <row r="10077" spans="7:7" x14ac:dyDescent="0.2">
      <c r="G10077" s="65"/>
    </row>
    <row r="10078" spans="7:7" x14ac:dyDescent="0.2">
      <c r="G10078" s="65"/>
    </row>
    <row r="10079" spans="7:7" x14ac:dyDescent="0.2">
      <c r="G10079" s="65"/>
    </row>
    <row r="10080" spans="7:7" x14ac:dyDescent="0.2">
      <c r="G10080" s="65"/>
    </row>
    <row r="10081" spans="7:7" x14ac:dyDescent="0.2">
      <c r="G10081" s="65"/>
    </row>
    <row r="10082" spans="7:7" x14ac:dyDescent="0.2">
      <c r="G10082" s="65"/>
    </row>
    <row r="10083" spans="7:7" x14ac:dyDescent="0.2">
      <c r="G10083" s="65"/>
    </row>
    <row r="10084" spans="7:7" x14ac:dyDescent="0.2">
      <c r="G10084" s="65"/>
    </row>
    <row r="10085" spans="7:7" x14ac:dyDescent="0.2">
      <c r="G10085" s="65"/>
    </row>
    <row r="10086" spans="7:7" x14ac:dyDescent="0.2">
      <c r="G10086" s="65"/>
    </row>
    <row r="10087" spans="7:7" x14ac:dyDescent="0.2">
      <c r="G10087" s="65"/>
    </row>
    <row r="10088" spans="7:7" x14ac:dyDescent="0.2">
      <c r="G10088" s="65"/>
    </row>
    <row r="10089" spans="7:7" x14ac:dyDescent="0.2">
      <c r="G10089" s="65"/>
    </row>
    <row r="10090" spans="7:7" x14ac:dyDescent="0.2">
      <c r="G10090" s="65"/>
    </row>
    <row r="10091" spans="7:7" x14ac:dyDescent="0.2">
      <c r="G10091" s="65"/>
    </row>
    <row r="10092" spans="7:7" x14ac:dyDescent="0.2">
      <c r="G10092" s="65"/>
    </row>
    <row r="10093" spans="7:7" x14ac:dyDescent="0.2">
      <c r="G10093" s="65"/>
    </row>
    <row r="10094" spans="7:7" x14ac:dyDescent="0.2">
      <c r="G10094" s="65"/>
    </row>
    <row r="10095" spans="7:7" x14ac:dyDescent="0.2">
      <c r="G10095" s="65"/>
    </row>
    <row r="10096" spans="7:7" x14ac:dyDescent="0.2">
      <c r="G10096" s="65"/>
    </row>
    <row r="10097" spans="7:7" x14ac:dyDescent="0.2">
      <c r="G10097" s="65"/>
    </row>
    <row r="10098" spans="7:7" x14ac:dyDescent="0.2">
      <c r="G10098" s="65"/>
    </row>
    <row r="10099" spans="7:7" x14ac:dyDescent="0.2">
      <c r="G10099" s="65"/>
    </row>
    <row r="10100" spans="7:7" x14ac:dyDescent="0.2">
      <c r="G10100" s="65"/>
    </row>
    <row r="10101" spans="7:7" x14ac:dyDescent="0.2">
      <c r="G10101" s="65"/>
    </row>
    <row r="10102" spans="7:7" x14ac:dyDescent="0.2">
      <c r="G10102" s="65"/>
    </row>
    <row r="10103" spans="7:7" x14ac:dyDescent="0.2">
      <c r="G10103" s="65"/>
    </row>
    <row r="10104" spans="7:7" x14ac:dyDescent="0.2">
      <c r="G10104" s="65"/>
    </row>
    <row r="10105" spans="7:7" x14ac:dyDescent="0.2">
      <c r="G10105" s="65"/>
    </row>
    <row r="10106" spans="7:7" x14ac:dyDescent="0.2">
      <c r="G10106" s="65"/>
    </row>
    <row r="10107" spans="7:7" x14ac:dyDescent="0.2">
      <c r="G10107" s="65"/>
    </row>
    <row r="10108" spans="7:7" x14ac:dyDescent="0.2">
      <c r="G10108" s="65"/>
    </row>
    <row r="10109" spans="7:7" x14ac:dyDescent="0.2">
      <c r="G10109" s="65"/>
    </row>
    <row r="10110" spans="7:7" x14ac:dyDescent="0.2">
      <c r="G10110" s="65"/>
    </row>
    <row r="10111" spans="7:7" x14ac:dyDescent="0.2">
      <c r="G10111" s="65"/>
    </row>
    <row r="10112" spans="7:7" x14ac:dyDescent="0.2">
      <c r="G10112" s="65"/>
    </row>
    <row r="10113" spans="7:7" x14ac:dyDescent="0.2">
      <c r="G10113" s="65"/>
    </row>
    <row r="10114" spans="7:7" x14ac:dyDescent="0.2">
      <c r="G10114" s="65"/>
    </row>
    <row r="10115" spans="7:7" x14ac:dyDescent="0.2">
      <c r="G10115" s="65"/>
    </row>
    <row r="10116" spans="7:7" x14ac:dyDescent="0.2">
      <c r="G10116" s="65"/>
    </row>
    <row r="10117" spans="7:7" x14ac:dyDescent="0.2">
      <c r="G10117" s="65"/>
    </row>
    <row r="10118" spans="7:7" x14ac:dyDescent="0.2">
      <c r="G10118" s="65"/>
    </row>
    <row r="10119" spans="7:7" x14ac:dyDescent="0.2">
      <c r="G10119" s="65"/>
    </row>
    <row r="10120" spans="7:7" x14ac:dyDescent="0.2">
      <c r="G10120" s="65"/>
    </row>
    <row r="10121" spans="7:7" x14ac:dyDescent="0.2">
      <c r="G10121" s="65"/>
    </row>
    <row r="10122" spans="7:7" x14ac:dyDescent="0.2">
      <c r="G10122" s="65"/>
    </row>
    <row r="10123" spans="7:7" x14ac:dyDescent="0.2">
      <c r="G10123" s="65"/>
    </row>
    <row r="10124" spans="7:7" x14ac:dyDescent="0.2">
      <c r="G10124" s="65"/>
    </row>
    <row r="10125" spans="7:7" x14ac:dyDescent="0.2">
      <c r="G10125" s="65"/>
    </row>
    <row r="10126" spans="7:7" x14ac:dyDescent="0.2">
      <c r="G10126" s="65"/>
    </row>
    <row r="10127" spans="7:7" x14ac:dyDescent="0.2">
      <c r="G10127" s="65"/>
    </row>
    <row r="10128" spans="7:7" x14ac:dyDescent="0.2">
      <c r="G10128" s="65"/>
    </row>
    <row r="10129" spans="7:7" x14ac:dyDescent="0.2">
      <c r="G10129" s="65"/>
    </row>
    <row r="10130" spans="7:7" x14ac:dyDescent="0.2">
      <c r="G10130" s="65"/>
    </row>
    <row r="10131" spans="7:7" x14ac:dyDescent="0.2">
      <c r="G10131" s="65"/>
    </row>
    <row r="10132" spans="7:7" x14ac:dyDescent="0.2">
      <c r="G10132" s="65"/>
    </row>
    <row r="10133" spans="7:7" x14ac:dyDescent="0.2">
      <c r="G10133" s="65"/>
    </row>
    <row r="10134" spans="7:7" x14ac:dyDescent="0.2">
      <c r="G10134" s="65"/>
    </row>
    <row r="10135" spans="7:7" x14ac:dyDescent="0.2">
      <c r="G10135" s="65"/>
    </row>
    <row r="10136" spans="7:7" x14ac:dyDescent="0.2">
      <c r="G10136" s="65"/>
    </row>
    <row r="10137" spans="7:7" x14ac:dyDescent="0.2">
      <c r="G10137" s="65"/>
    </row>
    <row r="10138" spans="7:7" x14ac:dyDescent="0.2">
      <c r="G10138" s="65"/>
    </row>
    <row r="10139" spans="7:7" x14ac:dyDescent="0.2">
      <c r="G10139" s="65"/>
    </row>
    <row r="10140" spans="7:7" x14ac:dyDescent="0.2">
      <c r="G10140" s="65"/>
    </row>
    <row r="10141" spans="7:7" x14ac:dyDescent="0.2">
      <c r="G10141" s="65"/>
    </row>
    <row r="10142" spans="7:7" x14ac:dyDescent="0.2">
      <c r="G10142" s="65"/>
    </row>
    <row r="10143" spans="7:7" x14ac:dyDescent="0.2">
      <c r="G10143" s="65"/>
    </row>
    <row r="10144" spans="7:7" x14ac:dyDescent="0.2">
      <c r="G10144" s="65"/>
    </row>
    <row r="10145" spans="7:7" x14ac:dyDescent="0.2">
      <c r="G10145" s="65"/>
    </row>
    <row r="10146" spans="7:7" x14ac:dyDescent="0.2">
      <c r="G10146" s="65"/>
    </row>
    <row r="10147" spans="7:7" x14ac:dyDescent="0.2">
      <c r="G10147" s="65"/>
    </row>
    <row r="10148" spans="7:7" x14ac:dyDescent="0.2">
      <c r="G10148" s="65"/>
    </row>
    <row r="10149" spans="7:7" x14ac:dyDescent="0.2">
      <c r="G10149" s="65"/>
    </row>
    <row r="10150" spans="7:7" x14ac:dyDescent="0.2">
      <c r="G10150" s="65"/>
    </row>
    <row r="10151" spans="7:7" x14ac:dyDescent="0.2">
      <c r="G10151" s="65"/>
    </row>
    <row r="10152" spans="7:7" x14ac:dyDescent="0.2">
      <c r="G10152" s="65"/>
    </row>
    <row r="10153" spans="7:7" x14ac:dyDescent="0.2">
      <c r="G10153" s="65"/>
    </row>
    <row r="10154" spans="7:7" x14ac:dyDescent="0.2">
      <c r="G10154" s="65"/>
    </row>
    <row r="10155" spans="7:7" x14ac:dyDescent="0.2">
      <c r="G10155" s="65"/>
    </row>
    <row r="10156" spans="7:7" x14ac:dyDescent="0.2">
      <c r="G10156" s="65"/>
    </row>
    <row r="10157" spans="7:7" x14ac:dyDescent="0.2">
      <c r="G10157" s="65"/>
    </row>
    <row r="10158" spans="7:7" x14ac:dyDescent="0.2">
      <c r="G10158" s="65"/>
    </row>
    <row r="10159" spans="7:7" x14ac:dyDescent="0.2">
      <c r="G10159" s="65"/>
    </row>
    <row r="10160" spans="7:7" x14ac:dyDescent="0.2">
      <c r="G10160" s="65"/>
    </row>
    <row r="10161" spans="7:7" x14ac:dyDescent="0.2">
      <c r="G10161" s="65"/>
    </row>
    <row r="10162" spans="7:7" x14ac:dyDescent="0.2">
      <c r="G10162" s="65"/>
    </row>
    <row r="10163" spans="7:7" x14ac:dyDescent="0.2">
      <c r="G10163" s="65"/>
    </row>
    <row r="10164" spans="7:7" x14ac:dyDescent="0.2">
      <c r="G10164" s="65"/>
    </row>
    <row r="10165" spans="7:7" x14ac:dyDescent="0.2">
      <c r="G10165" s="65"/>
    </row>
    <row r="10166" spans="7:7" x14ac:dyDescent="0.2">
      <c r="G10166" s="65"/>
    </row>
    <row r="10167" spans="7:7" x14ac:dyDescent="0.2">
      <c r="G10167" s="65"/>
    </row>
    <row r="10168" spans="7:7" x14ac:dyDescent="0.2">
      <c r="G10168" s="65"/>
    </row>
    <row r="10169" spans="7:7" x14ac:dyDescent="0.2">
      <c r="G10169" s="65"/>
    </row>
    <row r="10170" spans="7:7" x14ac:dyDescent="0.2">
      <c r="G10170" s="65"/>
    </row>
    <row r="10171" spans="7:7" x14ac:dyDescent="0.2">
      <c r="G10171" s="65"/>
    </row>
    <row r="10172" spans="7:7" x14ac:dyDescent="0.2">
      <c r="G10172" s="65"/>
    </row>
    <row r="10173" spans="7:7" x14ac:dyDescent="0.2">
      <c r="G10173" s="65"/>
    </row>
    <row r="10174" spans="7:7" x14ac:dyDescent="0.2">
      <c r="G10174" s="65"/>
    </row>
    <row r="10175" spans="7:7" x14ac:dyDescent="0.2">
      <c r="G10175" s="65"/>
    </row>
    <row r="10176" spans="7:7" x14ac:dyDescent="0.2">
      <c r="G10176" s="65"/>
    </row>
    <row r="10177" spans="7:7" x14ac:dyDescent="0.2">
      <c r="G10177" s="65"/>
    </row>
    <row r="10178" spans="7:7" x14ac:dyDescent="0.2">
      <c r="G10178" s="65"/>
    </row>
    <row r="10179" spans="7:7" x14ac:dyDescent="0.2">
      <c r="G10179" s="65"/>
    </row>
    <row r="10180" spans="7:7" x14ac:dyDescent="0.2">
      <c r="G10180" s="65"/>
    </row>
    <row r="10181" spans="7:7" x14ac:dyDescent="0.2">
      <c r="G10181" s="65"/>
    </row>
    <row r="10182" spans="7:7" x14ac:dyDescent="0.2">
      <c r="G10182" s="65"/>
    </row>
    <row r="10183" spans="7:7" x14ac:dyDescent="0.2">
      <c r="G10183" s="65"/>
    </row>
    <row r="10184" spans="7:7" x14ac:dyDescent="0.2">
      <c r="G10184" s="65"/>
    </row>
    <row r="10185" spans="7:7" x14ac:dyDescent="0.2">
      <c r="G10185" s="65"/>
    </row>
    <row r="10186" spans="7:7" x14ac:dyDescent="0.2">
      <c r="G10186" s="65"/>
    </row>
    <row r="10187" spans="7:7" x14ac:dyDescent="0.2">
      <c r="G10187" s="65"/>
    </row>
    <row r="10188" spans="7:7" x14ac:dyDescent="0.2">
      <c r="G10188" s="65"/>
    </row>
    <row r="10189" spans="7:7" x14ac:dyDescent="0.2">
      <c r="G10189" s="65"/>
    </row>
    <row r="10190" spans="7:7" x14ac:dyDescent="0.2">
      <c r="G10190" s="65"/>
    </row>
    <row r="10191" spans="7:7" x14ac:dyDescent="0.2">
      <c r="G10191" s="65"/>
    </row>
    <row r="10192" spans="7:7" x14ac:dyDescent="0.2">
      <c r="G10192" s="65"/>
    </row>
    <row r="10193" spans="7:7" x14ac:dyDescent="0.2">
      <c r="G10193" s="65"/>
    </row>
    <row r="10194" spans="7:7" x14ac:dyDescent="0.2">
      <c r="G10194" s="65"/>
    </row>
    <row r="10195" spans="7:7" x14ac:dyDescent="0.2">
      <c r="G10195" s="65"/>
    </row>
    <row r="10196" spans="7:7" x14ac:dyDescent="0.2">
      <c r="G10196" s="65"/>
    </row>
    <row r="10197" spans="7:7" x14ac:dyDescent="0.2">
      <c r="G10197" s="65"/>
    </row>
    <row r="10198" spans="7:7" x14ac:dyDescent="0.2">
      <c r="G10198" s="65"/>
    </row>
    <row r="10199" spans="7:7" x14ac:dyDescent="0.2">
      <c r="G10199" s="65"/>
    </row>
    <row r="10200" spans="7:7" x14ac:dyDescent="0.2">
      <c r="G10200" s="65"/>
    </row>
    <row r="10201" spans="7:7" x14ac:dyDescent="0.2">
      <c r="G10201" s="65"/>
    </row>
    <row r="10202" spans="7:7" x14ac:dyDescent="0.2">
      <c r="G10202" s="65"/>
    </row>
    <row r="10203" spans="7:7" x14ac:dyDescent="0.2">
      <c r="G10203" s="65"/>
    </row>
    <row r="10204" spans="7:7" x14ac:dyDescent="0.2">
      <c r="G10204" s="65"/>
    </row>
    <row r="10205" spans="7:7" x14ac:dyDescent="0.2">
      <c r="G10205" s="65"/>
    </row>
    <row r="10206" spans="7:7" x14ac:dyDescent="0.2">
      <c r="G10206" s="65"/>
    </row>
    <row r="10207" spans="7:7" x14ac:dyDescent="0.2">
      <c r="G10207" s="65"/>
    </row>
    <row r="10208" spans="7:7" x14ac:dyDescent="0.2">
      <c r="G10208" s="65"/>
    </row>
    <row r="10209" spans="7:7" x14ac:dyDescent="0.2">
      <c r="G10209" s="65"/>
    </row>
    <row r="10210" spans="7:7" x14ac:dyDescent="0.2">
      <c r="G10210" s="65"/>
    </row>
    <row r="10211" spans="7:7" x14ac:dyDescent="0.2">
      <c r="G10211" s="65"/>
    </row>
    <row r="10212" spans="7:7" x14ac:dyDescent="0.2">
      <c r="G10212" s="65"/>
    </row>
    <row r="10213" spans="7:7" x14ac:dyDescent="0.2">
      <c r="G10213" s="65"/>
    </row>
    <row r="10214" spans="7:7" x14ac:dyDescent="0.2">
      <c r="G10214" s="65"/>
    </row>
    <row r="10215" spans="7:7" x14ac:dyDescent="0.2">
      <c r="G10215" s="65"/>
    </row>
    <row r="10216" spans="7:7" x14ac:dyDescent="0.2">
      <c r="G10216" s="65"/>
    </row>
    <row r="10217" spans="7:7" x14ac:dyDescent="0.2">
      <c r="G10217" s="65"/>
    </row>
    <row r="10218" spans="7:7" x14ac:dyDescent="0.2">
      <c r="G10218" s="65"/>
    </row>
    <row r="10219" spans="7:7" x14ac:dyDescent="0.2">
      <c r="G10219" s="65"/>
    </row>
    <row r="10220" spans="7:7" x14ac:dyDescent="0.2">
      <c r="G10220" s="65"/>
    </row>
    <row r="10221" spans="7:7" x14ac:dyDescent="0.2">
      <c r="G10221" s="65"/>
    </row>
    <row r="10222" spans="7:7" x14ac:dyDescent="0.2">
      <c r="G10222" s="65"/>
    </row>
    <row r="10223" spans="7:7" x14ac:dyDescent="0.2">
      <c r="G10223" s="65"/>
    </row>
    <row r="10224" spans="7:7" x14ac:dyDescent="0.2">
      <c r="G10224" s="65"/>
    </row>
    <row r="10225" spans="7:7" x14ac:dyDescent="0.2">
      <c r="G10225" s="65"/>
    </row>
    <row r="10226" spans="7:7" x14ac:dyDescent="0.2">
      <c r="G10226" s="65"/>
    </row>
    <row r="10227" spans="7:7" x14ac:dyDescent="0.2">
      <c r="G10227" s="65"/>
    </row>
    <row r="10228" spans="7:7" x14ac:dyDescent="0.2">
      <c r="G10228" s="65"/>
    </row>
    <row r="10229" spans="7:7" x14ac:dyDescent="0.2">
      <c r="G10229" s="65"/>
    </row>
    <row r="10230" spans="7:7" x14ac:dyDescent="0.2">
      <c r="G10230" s="65"/>
    </row>
    <row r="10231" spans="7:7" x14ac:dyDescent="0.2">
      <c r="G10231" s="65"/>
    </row>
    <row r="10232" spans="7:7" x14ac:dyDescent="0.2">
      <c r="G10232" s="65"/>
    </row>
    <row r="10233" spans="7:7" x14ac:dyDescent="0.2">
      <c r="G10233" s="65"/>
    </row>
    <row r="10234" spans="7:7" x14ac:dyDescent="0.2">
      <c r="G10234" s="65"/>
    </row>
    <row r="10235" spans="7:7" x14ac:dyDescent="0.2">
      <c r="G10235" s="65"/>
    </row>
    <row r="10236" spans="7:7" x14ac:dyDescent="0.2">
      <c r="G10236" s="65"/>
    </row>
    <row r="10237" spans="7:7" x14ac:dyDescent="0.2">
      <c r="G10237" s="65"/>
    </row>
    <row r="10238" spans="7:7" x14ac:dyDescent="0.2">
      <c r="G10238" s="65"/>
    </row>
    <row r="10239" spans="7:7" x14ac:dyDescent="0.2">
      <c r="G10239" s="65"/>
    </row>
    <row r="10240" spans="7:7" x14ac:dyDescent="0.2">
      <c r="G10240" s="65"/>
    </row>
    <row r="10241" spans="7:7" x14ac:dyDescent="0.2">
      <c r="G10241" s="65"/>
    </row>
    <row r="10242" spans="7:7" x14ac:dyDescent="0.2">
      <c r="G10242" s="65"/>
    </row>
    <row r="10243" spans="7:7" x14ac:dyDescent="0.2">
      <c r="G10243" s="65"/>
    </row>
    <row r="10244" spans="7:7" x14ac:dyDescent="0.2">
      <c r="G10244" s="65"/>
    </row>
    <row r="10245" spans="7:7" x14ac:dyDescent="0.2">
      <c r="G10245" s="65"/>
    </row>
    <row r="10246" spans="7:7" x14ac:dyDescent="0.2">
      <c r="G10246" s="65"/>
    </row>
    <row r="10247" spans="7:7" x14ac:dyDescent="0.2">
      <c r="G10247" s="65"/>
    </row>
    <row r="10248" spans="7:7" x14ac:dyDescent="0.2">
      <c r="G10248" s="65"/>
    </row>
    <row r="10249" spans="7:7" x14ac:dyDescent="0.2">
      <c r="G10249" s="65"/>
    </row>
    <row r="10250" spans="7:7" x14ac:dyDescent="0.2">
      <c r="G10250" s="65"/>
    </row>
    <row r="10251" spans="7:7" x14ac:dyDescent="0.2">
      <c r="G10251" s="65"/>
    </row>
    <row r="10252" spans="7:7" x14ac:dyDescent="0.2">
      <c r="G10252" s="65"/>
    </row>
    <row r="10253" spans="7:7" x14ac:dyDescent="0.2">
      <c r="G10253" s="65"/>
    </row>
    <row r="10254" spans="7:7" x14ac:dyDescent="0.2">
      <c r="G10254" s="65"/>
    </row>
    <row r="10255" spans="7:7" x14ac:dyDescent="0.2">
      <c r="G10255" s="65"/>
    </row>
    <row r="10256" spans="7:7" x14ac:dyDescent="0.2">
      <c r="G10256" s="65"/>
    </row>
    <row r="10257" spans="7:7" x14ac:dyDescent="0.2">
      <c r="G10257" s="65"/>
    </row>
    <row r="10258" spans="7:7" x14ac:dyDescent="0.2">
      <c r="G10258" s="65"/>
    </row>
    <row r="10259" spans="7:7" x14ac:dyDescent="0.2">
      <c r="G10259" s="65"/>
    </row>
    <row r="10260" spans="7:7" x14ac:dyDescent="0.2">
      <c r="G10260" s="65"/>
    </row>
    <row r="10261" spans="7:7" x14ac:dyDescent="0.2">
      <c r="G10261" s="65"/>
    </row>
    <row r="10262" spans="7:7" x14ac:dyDescent="0.2">
      <c r="G10262" s="65"/>
    </row>
    <row r="10263" spans="7:7" x14ac:dyDescent="0.2">
      <c r="G10263" s="65"/>
    </row>
    <row r="10264" spans="7:7" x14ac:dyDescent="0.2">
      <c r="G10264" s="65"/>
    </row>
    <row r="10265" spans="7:7" x14ac:dyDescent="0.2">
      <c r="G10265" s="65"/>
    </row>
    <row r="10266" spans="7:7" x14ac:dyDescent="0.2">
      <c r="G10266" s="65"/>
    </row>
    <row r="10267" spans="7:7" x14ac:dyDescent="0.2">
      <c r="G10267" s="65"/>
    </row>
    <row r="10268" spans="7:7" x14ac:dyDescent="0.2">
      <c r="G10268" s="65"/>
    </row>
    <row r="10269" spans="7:7" x14ac:dyDescent="0.2">
      <c r="G10269" s="65"/>
    </row>
    <row r="10270" spans="7:7" x14ac:dyDescent="0.2">
      <c r="G10270" s="65"/>
    </row>
    <row r="10271" spans="7:7" x14ac:dyDescent="0.2">
      <c r="G10271" s="65"/>
    </row>
    <row r="10272" spans="7:7" x14ac:dyDescent="0.2">
      <c r="G10272" s="65"/>
    </row>
    <row r="10273" spans="7:7" x14ac:dyDescent="0.2">
      <c r="G10273" s="65"/>
    </row>
    <row r="10274" spans="7:7" x14ac:dyDescent="0.2">
      <c r="G10274" s="65"/>
    </row>
    <row r="10275" spans="7:7" x14ac:dyDescent="0.2">
      <c r="G10275" s="65"/>
    </row>
    <row r="10276" spans="7:7" x14ac:dyDescent="0.2">
      <c r="G10276" s="65"/>
    </row>
    <row r="10277" spans="7:7" x14ac:dyDescent="0.2">
      <c r="G10277" s="65"/>
    </row>
    <row r="10278" spans="7:7" x14ac:dyDescent="0.2">
      <c r="G10278" s="65"/>
    </row>
    <row r="10279" spans="7:7" x14ac:dyDescent="0.2">
      <c r="G10279" s="65"/>
    </row>
    <row r="10280" spans="7:7" x14ac:dyDescent="0.2">
      <c r="G10280" s="65"/>
    </row>
    <row r="10281" spans="7:7" x14ac:dyDescent="0.2">
      <c r="G10281" s="65"/>
    </row>
    <row r="10282" spans="7:7" x14ac:dyDescent="0.2">
      <c r="G10282" s="65"/>
    </row>
    <row r="10283" spans="7:7" x14ac:dyDescent="0.2">
      <c r="G10283" s="65"/>
    </row>
    <row r="10284" spans="7:7" x14ac:dyDescent="0.2">
      <c r="G10284" s="65"/>
    </row>
    <row r="10285" spans="7:7" x14ac:dyDescent="0.2">
      <c r="G10285" s="65"/>
    </row>
    <row r="10286" spans="7:7" x14ac:dyDescent="0.2">
      <c r="G10286" s="65"/>
    </row>
    <row r="10287" spans="7:7" x14ac:dyDescent="0.2">
      <c r="G10287" s="65"/>
    </row>
    <row r="10288" spans="7:7" x14ac:dyDescent="0.2">
      <c r="G10288" s="65"/>
    </row>
    <row r="10289" spans="7:7" x14ac:dyDescent="0.2">
      <c r="G10289" s="65"/>
    </row>
    <row r="10290" spans="7:7" x14ac:dyDescent="0.2">
      <c r="G10290" s="65"/>
    </row>
    <row r="10291" spans="7:7" x14ac:dyDescent="0.2">
      <c r="G10291" s="65"/>
    </row>
    <row r="10292" spans="7:7" x14ac:dyDescent="0.2">
      <c r="G10292" s="65"/>
    </row>
    <row r="10293" spans="7:7" x14ac:dyDescent="0.2">
      <c r="G10293" s="65"/>
    </row>
    <row r="10294" spans="7:7" x14ac:dyDescent="0.2">
      <c r="G10294" s="65"/>
    </row>
    <row r="10295" spans="7:7" x14ac:dyDescent="0.2">
      <c r="G10295" s="65"/>
    </row>
    <row r="10296" spans="7:7" x14ac:dyDescent="0.2">
      <c r="G10296" s="65"/>
    </row>
    <row r="10297" spans="7:7" x14ac:dyDescent="0.2">
      <c r="G10297" s="65"/>
    </row>
    <row r="10298" spans="7:7" x14ac:dyDescent="0.2">
      <c r="G10298" s="65"/>
    </row>
    <row r="10299" spans="7:7" x14ac:dyDescent="0.2">
      <c r="G10299" s="65"/>
    </row>
    <row r="10300" spans="7:7" x14ac:dyDescent="0.2">
      <c r="G10300" s="65"/>
    </row>
    <row r="10301" spans="7:7" x14ac:dyDescent="0.2">
      <c r="G10301" s="65"/>
    </row>
    <row r="10302" spans="7:7" x14ac:dyDescent="0.2">
      <c r="G10302" s="65"/>
    </row>
    <row r="10303" spans="7:7" x14ac:dyDescent="0.2">
      <c r="G10303" s="65"/>
    </row>
    <row r="10304" spans="7:7" x14ac:dyDescent="0.2">
      <c r="G10304" s="65"/>
    </row>
    <row r="10305" spans="7:7" x14ac:dyDescent="0.2">
      <c r="G10305" s="65"/>
    </row>
    <row r="10306" spans="7:7" x14ac:dyDescent="0.2">
      <c r="G10306" s="65"/>
    </row>
    <row r="10307" spans="7:7" x14ac:dyDescent="0.2">
      <c r="G10307" s="65"/>
    </row>
    <row r="10308" spans="7:7" x14ac:dyDescent="0.2">
      <c r="G10308" s="65"/>
    </row>
    <row r="10309" spans="7:7" x14ac:dyDescent="0.2">
      <c r="G10309" s="65"/>
    </row>
    <row r="10310" spans="7:7" x14ac:dyDescent="0.2">
      <c r="G10310" s="65"/>
    </row>
    <row r="10311" spans="7:7" x14ac:dyDescent="0.2">
      <c r="G10311" s="65"/>
    </row>
    <row r="10312" spans="7:7" x14ac:dyDescent="0.2">
      <c r="G10312" s="65"/>
    </row>
    <row r="10313" spans="7:7" x14ac:dyDescent="0.2">
      <c r="G10313" s="65"/>
    </row>
    <row r="10314" spans="7:7" x14ac:dyDescent="0.2">
      <c r="G10314" s="65"/>
    </row>
    <row r="10315" spans="7:7" x14ac:dyDescent="0.2">
      <c r="G10315" s="65"/>
    </row>
    <row r="10316" spans="7:7" x14ac:dyDescent="0.2">
      <c r="G10316" s="65"/>
    </row>
    <row r="10317" spans="7:7" x14ac:dyDescent="0.2">
      <c r="G10317" s="65"/>
    </row>
    <row r="10318" spans="7:7" x14ac:dyDescent="0.2">
      <c r="G10318" s="65"/>
    </row>
    <row r="10319" spans="7:7" x14ac:dyDescent="0.2">
      <c r="G10319" s="65"/>
    </row>
    <row r="10320" spans="7:7" x14ac:dyDescent="0.2">
      <c r="G10320" s="65"/>
    </row>
    <row r="10321" spans="7:7" x14ac:dyDescent="0.2">
      <c r="G10321" s="65"/>
    </row>
    <row r="10322" spans="7:7" x14ac:dyDescent="0.2">
      <c r="G10322" s="65"/>
    </row>
    <row r="10323" spans="7:7" x14ac:dyDescent="0.2">
      <c r="G10323" s="65"/>
    </row>
    <row r="10324" spans="7:7" x14ac:dyDescent="0.2">
      <c r="G10324" s="65"/>
    </row>
    <row r="10325" spans="7:7" x14ac:dyDescent="0.2">
      <c r="G10325" s="65"/>
    </row>
    <row r="10326" spans="7:7" x14ac:dyDescent="0.2">
      <c r="G10326" s="65"/>
    </row>
    <row r="10327" spans="7:7" x14ac:dyDescent="0.2">
      <c r="G10327" s="65"/>
    </row>
    <row r="10328" spans="7:7" x14ac:dyDescent="0.2">
      <c r="G10328" s="65"/>
    </row>
    <row r="10329" spans="7:7" x14ac:dyDescent="0.2">
      <c r="G10329" s="65"/>
    </row>
    <row r="10330" spans="7:7" x14ac:dyDescent="0.2">
      <c r="G10330" s="65"/>
    </row>
    <row r="10331" spans="7:7" x14ac:dyDescent="0.2">
      <c r="G10331" s="65"/>
    </row>
    <row r="10332" spans="7:7" x14ac:dyDescent="0.2">
      <c r="G10332" s="65"/>
    </row>
    <row r="10333" spans="7:7" x14ac:dyDescent="0.2">
      <c r="G10333" s="65"/>
    </row>
    <row r="10334" spans="7:7" x14ac:dyDescent="0.2">
      <c r="G10334" s="65"/>
    </row>
    <row r="10335" spans="7:7" x14ac:dyDescent="0.2">
      <c r="G10335" s="65"/>
    </row>
    <row r="10336" spans="7:7" x14ac:dyDescent="0.2">
      <c r="G10336" s="65"/>
    </row>
    <row r="10337" spans="7:7" x14ac:dyDescent="0.2">
      <c r="G10337" s="65"/>
    </row>
    <row r="10338" spans="7:7" x14ac:dyDescent="0.2">
      <c r="G10338" s="65"/>
    </row>
    <row r="10339" spans="7:7" x14ac:dyDescent="0.2">
      <c r="G10339" s="65"/>
    </row>
    <row r="10340" spans="7:7" x14ac:dyDescent="0.2">
      <c r="G10340" s="65"/>
    </row>
    <row r="10341" spans="7:7" x14ac:dyDescent="0.2">
      <c r="G10341" s="65"/>
    </row>
    <row r="10342" spans="7:7" x14ac:dyDescent="0.2">
      <c r="G10342" s="65"/>
    </row>
    <row r="10343" spans="7:7" x14ac:dyDescent="0.2">
      <c r="G10343" s="65"/>
    </row>
    <row r="10344" spans="7:7" x14ac:dyDescent="0.2">
      <c r="G10344" s="65"/>
    </row>
    <row r="10345" spans="7:7" x14ac:dyDescent="0.2">
      <c r="G10345" s="65"/>
    </row>
    <row r="10346" spans="7:7" x14ac:dyDescent="0.2">
      <c r="G10346" s="65"/>
    </row>
    <row r="10347" spans="7:7" x14ac:dyDescent="0.2">
      <c r="G10347" s="65"/>
    </row>
    <row r="10348" spans="7:7" x14ac:dyDescent="0.2">
      <c r="G10348" s="65"/>
    </row>
    <row r="10349" spans="7:7" x14ac:dyDescent="0.2">
      <c r="G10349" s="65"/>
    </row>
    <row r="10350" spans="7:7" x14ac:dyDescent="0.2">
      <c r="G10350" s="65"/>
    </row>
    <row r="10351" spans="7:7" x14ac:dyDescent="0.2">
      <c r="G10351" s="65"/>
    </row>
    <row r="10352" spans="7:7" x14ac:dyDescent="0.2">
      <c r="G10352" s="65"/>
    </row>
    <row r="10353" spans="7:7" x14ac:dyDescent="0.2">
      <c r="G10353" s="65"/>
    </row>
    <row r="10354" spans="7:7" x14ac:dyDescent="0.2">
      <c r="G10354" s="65"/>
    </row>
    <row r="10355" spans="7:7" x14ac:dyDescent="0.2">
      <c r="G10355" s="65"/>
    </row>
    <row r="10356" spans="7:7" x14ac:dyDescent="0.2">
      <c r="G10356" s="65"/>
    </row>
    <row r="10357" spans="7:7" x14ac:dyDescent="0.2">
      <c r="G10357" s="65"/>
    </row>
    <row r="10358" spans="7:7" x14ac:dyDescent="0.2">
      <c r="G10358" s="65"/>
    </row>
    <row r="10359" spans="7:7" x14ac:dyDescent="0.2">
      <c r="G10359" s="65"/>
    </row>
    <row r="10360" spans="7:7" x14ac:dyDescent="0.2">
      <c r="G10360" s="65"/>
    </row>
    <row r="10361" spans="7:7" x14ac:dyDescent="0.2">
      <c r="G10361" s="65"/>
    </row>
    <row r="10362" spans="7:7" x14ac:dyDescent="0.2">
      <c r="G10362" s="65"/>
    </row>
    <row r="10363" spans="7:7" x14ac:dyDescent="0.2">
      <c r="G10363" s="65"/>
    </row>
    <row r="10364" spans="7:7" x14ac:dyDescent="0.2">
      <c r="G10364" s="65"/>
    </row>
    <row r="10365" spans="7:7" x14ac:dyDescent="0.2">
      <c r="G10365" s="65"/>
    </row>
    <row r="10366" spans="7:7" x14ac:dyDescent="0.2">
      <c r="G10366" s="65"/>
    </row>
    <row r="10367" spans="7:7" x14ac:dyDescent="0.2">
      <c r="G10367" s="65"/>
    </row>
    <row r="10368" spans="7:7" x14ac:dyDescent="0.2">
      <c r="G10368" s="65"/>
    </row>
    <row r="10369" spans="7:7" x14ac:dyDescent="0.2">
      <c r="G10369" s="65"/>
    </row>
    <row r="10370" spans="7:7" x14ac:dyDescent="0.2">
      <c r="G10370" s="65"/>
    </row>
    <row r="10371" spans="7:7" x14ac:dyDescent="0.2">
      <c r="G10371" s="65"/>
    </row>
    <row r="10372" spans="7:7" x14ac:dyDescent="0.2">
      <c r="G10372" s="65"/>
    </row>
    <row r="10373" spans="7:7" x14ac:dyDescent="0.2">
      <c r="G10373" s="65"/>
    </row>
    <row r="10374" spans="7:7" x14ac:dyDescent="0.2">
      <c r="G10374" s="65"/>
    </row>
    <row r="10375" spans="7:7" x14ac:dyDescent="0.2">
      <c r="G10375" s="65"/>
    </row>
    <row r="10376" spans="7:7" x14ac:dyDescent="0.2">
      <c r="G10376" s="65"/>
    </row>
    <row r="10377" spans="7:7" x14ac:dyDescent="0.2">
      <c r="G10377" s="65"/>
    </row>
    <row r="10378" spans="7:7" x14ac:dyDescent="0.2">
      <c r="G10378" s="65"/>
    </row>
    <row r="10379" spans="7:7" x14ac:dyDescent="0.2">
      <c r="G10379" s="65"/>
    </row>
    <row r="10380" spans="7:7" x14ac:dyDescent="0.2">
      <c r="G10380" s="65"/>
    </row>
    <row r="10381" spans="7:7" x14ac:dyDescent="0.2">
      <c r="G10381" s="65"/>
    </row>
    <row r="10382" spans="7:7" x14ac:dyDescent="0.2">
      <c r="G10382" s="65"/>
    </row>
    <row r="10383" spans="7:7" x14ac:dyDescent="0.2">
      <c r="G10383" s="65"/>
    </row>
    <row r="10384" spans="7:7" x14ac:dyDescent="0.2">
      <c r="G10384" s="65"/>
    </row>
    <row r="10385" spans="7:7" x14ac:dyDescent="0.2">
      <c r="G10385" s="65"/>
    </row>
    <row r="10386" spans="7:7" x14ac:dyDescent="0.2">
      <c r="G10386" s="65"/>
    </row>
    <row r="10387" spans="7:7" x14ac:dyDescent="0.2">
      <c r="G10387" s="65"/>
    </row>
    <row r="10388" spans="7:7" x14ac:dyDescent="0.2">
      <c r="G10388" s="65"/>
    </row>
    <row r="10389" spans="7:7" x14ac:dyDescent="0.2">
      <c r="G10389" s="65"/>
    </row>
    <row r="10390" spans="7:7" x14ac:dyDescent="0.2">
      <c r="G10390" s="65"/>
    </row>
    <row r="10391" spans="7:7" x14ac:dyDescent="0.2">
      <c r="G10391" s="65"/>
    </row>
    <row r="10392" spans="7:7" x14ac:dyDescent="0.2">
      <c r="G10392" s="65"/>
    </row>
    <row r="10393" spans="7:7" x14ac:dyDescent="0.2">
      <c r="G10393" s="65"/>
    </row>
    <row r="10394" spans="7:7" x14ac:dyDescent="0.2">
      <c r="G10394" s="65"/>
    </row>
    <row r="10395" spans="7:7" x14ac:dyDescent="0.2">
      <c r="G10395" s="65"/>
    </row>
    <row r="10396" spans="7:7" x14ac:dyDescent="0.2">
      <c r="G10396" s="65"/>
    </row>
    <row r="10397" spans="7:7" x14ac:dyDescent="0.2">
      <c r="G10397" s="65"/>
    </row>
    <row r="10398" spans="7:7" x14ac:dyDescent="0.2">
      <c r="G10398" s="65"/>
    </row>
    <row r="10399" spans="7:7" x14ac:dyDescent="0.2">
      <c r="G10399" s="65"/>
    </row>
    <row r="10400" spans="7:7" x14ac:dyDescent="0.2">
      <c r="G10400" s="65"/>
    </row>
    <row r="10401" spans="7:7" x14ac:dyDescent="0.2">
      <c r="G10401" s="65"/>
    </row>
    <row r="10402" spans="7:7" x14ac:dyDescent="0.2">
      <c r="G10402" s="65"/>
    </row>
    <row r="10403" spans="7:7" x14ac:dyDescent="0.2">
      <c r="G10403" s="65"/>
    </row>
    <row r="10404" spans="7:7" x14ac:dyDescent="0.2">
      <c r="G10404" s="65"/>
    </row>
    <row r="10405" spans="7:7" x14ac:dyDescent="0.2">
      <c r="G10405" s="65"/>
    </row>
    <row r="10406" spans="7:7" x14ac:dyDescent="0.2">
      <c r="G10406" s="65"/>
    </row>
    <row r="10407" spans="7:7" x14ac:dyDescent="0.2">
      <c r="G10407" s="65"/>
    </row>
    <row r="10408" spans="7:7" x14ac:dyDescent="0.2">
      <c r="G10408" s="65"/>
    </row>
    <row r="10409" spans="7:7" x14ac:dyDescent="0.2">
      <c r="G10409" s="65"/>
    </row>
    <row r="10410" spans="7:7" x14ac:dyDescent="0.2">
      <c r="G10410" s="65"/>
    </row>
    <row r="10411" spans="7:7" x14ac:dyDescent="0.2">
      <c r="G10411" s="65"/>
    </row>
    <row r="10412" spans="7:7" x14ac:dyDescent="0.2">
      <c r="G10412" s="65"/>
    </row>
    <row r="10413" spans="7:7" x14ac:dyDescent="0.2">
      <c r="G10413" s="65"/>
    </row>
    <row r="10414" spans="7:7" x14ac:dyDescent="0.2">
      <c r="G10414" s="65"/>
    </row>
    <row r="10415" spans="7:7" x14ac:dyDescent="0.2">
      <c r="G10415" s="65"/>
    </row>
    <row r="10416" spans="7:7" x14ac:dyDescent="0.2">
      <c r="G10416" s="65"/>
    </row>
    <row r="10417" spans="7:7" x14ac:dyDescent="0.2">
      <c r="G10417" s="65"/>
    </row>
    <row r="10418" spans="7:7" x14ac:dyDescent="0.2">
      <c r="G10418" s="65"/>
    </row>
    <row r="10419" spans="7:7" x14ac:dyDescent="0.2">
      <c r="G10419" s="65"/>
    </row>
    <row r="10420" spans="7:7" x14ac:dyDescent="0.2">
      <c r="G10420" s="65"/>
    </row>
    <row r="10421" spans="7:7" x14ac:dyDescent="0.2">
      <c r="G10421" s="65"/>
    </row>
    <row r="10422" spans="7:7" x14ac:dyDescent="0.2">
      <c r="G10422" s="65"/>
    </row>
    <row r="10423" spans="7:7" x14ac:dyDescent="0.2">
      <c r="G10423" s="65"/>
    </row>
    <row r="10424" spans="7:7" x14ac:dyDescent="0.2">
      <c r="G10424" s="65"/>
    </row>
    <row r="10425" spans="7:7" x14ac:dyDescent="0.2">
      <c r="G10425" s="65"/>
    </row>
    <row r="10426" spans="7:7" x14ac:dyDescent="0.2">
      <c r="G10426" s="65"/>
    </row>
    <row r="10427" spans="7:7" x14ac:dyDescent="0.2">
      <c r="G10427" s="65"/>
    </row>
    <row r="10428" spans="7:7" x14ac:dyDescent="0.2">
      <c r="G10428" s="65"/>
    </row>
    <row r="10429" spans="7:7" x14ac:dyDescent="0.2">
      <c r="G10429" s="65"/>
    </row>
    <row r="10430" spans="7:7" x14ac:dyDescent="0.2">
      <c r="G10430" s="65"/>
    </row>
    <row r="10431" spans="7:7" x14ac:dyDescent="0.2">
      <c r="G10431" s="65"/>
    </row>
    <row r="10432" spans="7:7" x14ac:dyDescent="0.2">
      <c r="G10432" s="65"/>
    </row>
    <row r="10433" spans="7:7" x14ac:dyDescent="0.2">
      <c r="G10433" s="65"/>
    </row>
    <row r="10434" spans="7:7" x14ac:dyDescent="0.2">
      <c r="G10434" s="65"/>
    </row>
    <row r="10435" spans="7:7" x14ac:dyDescent="0.2">
      <c r="G10435" s="65"/>
    </row>
    <row r="10436" spans="7:7" x14ac:dyDescent="0.2">
      <c r="G10436" s="65"/>
    </row>
    <row r="10437" spans="7:7" x14ac:dyDescent="0.2">
      <c r="G10437" s="65"/>
    </row>
    <row r="10438" spans="7:7" x14ac:dyDescent="0.2">
      <c r="G10438" s="65"/>
    </row>
    <row r="10439" spans="7:7" x14ac:dyDescent="0.2">
      <c r="G10439" s="65"/>
    </row>
    <row r="10440" spans="7:7" x14ac:dyDescent="0.2">
      <c r="G10440" s="65"/>
    </row>
    <row r="10441" spans="7:7" x14ac:dyDescent="0.2">
      <c r="G10441" s="65"/>
    </row>
    <row r="10442" spans="7:7" x14ac:dyDescent="0.2">
      <c r="G10442" s="65"/>
    </row>
    <row r="10443" spans="7:7" x14ac:dyDescent="0.2">
      <c r="G10443" s="65"/>
    </row>
    <row r="10444" spans="7:7" x14ac:dyDescent="0.2">
      <c r="G10444" s="65"/>
    </row>
    <row r="10445" spans="7:7" x14ac:dyDescent="0.2">
      <c r="G10445" s="65"/>
    </row>
    <row r="10446" spans="7:7" x14ac:dyDescent="0.2">
      <c r="G10446" s="65"/>
    </row>
    <row r="10447" spans="7:7" x14ac:dyDescent="0.2">
      <c r="G10447" s="65"/>
    </row>
    <row r="10448" spans="7:7" x14ac:dyDescent="0.2">
      <c r="G10448" s="65"/>
    </row>
    <row r="10449" spans="7:7" x14ac:dyDescent="0.2">
      <c r="G10449" s="65"/>
    </row>
    <row r="10450" spans="7:7" x14ac:dyDescent="0.2">
      <c r="G10450" s="65"/>
    </row>
    <row r="10451" spans="7:7" x14ac:dyDescent="0.2">
      <c r="G10451" s="65"/>
    </row>
    <row r="10452" spans="7:7" x14ac:dyDescent="0.2">
      <c r="G10452" s="65"/>
    </row>
    <row r="10453" spans="7:7" x14ac:dyDescent="0.2">
      <c r="G10453" s="65"/>
    </row>
    <row r="10454" spans="7:7" x14ac:dyDescent="0.2">
      <c r="G10454" s="65"/>
    </row>
    <row r="10455" spans="7:7" x14ac:dyDescent="0.2">
      <c r="G10455" s="65"/>
    </row>
    <row r="10456" spans="7:7" x14ac:dyDescent="0.2">
      <c r="G10456" s="65"/>
    </row>
    <row r="10457" spans="7:7" x14ac:dyDescent="0.2">
      <c r="G10457" s="65"/>
    </row>
    <row r="10458" spans="7:7" x14ac:dyDescent="0.2">
      <c r="G10458" s="65"/>
    </row>
    <row r="10459" spans="7:7" x14ac:dyDescent="0.2">
      <c r="G10459" s="65"/>
    </row>
    <row r="10460" spans="7:7" x14ac:dyDescent="0.2">
      <c r="G10460" s="65"/>
    </row>
    <row r="10461" spans="7:7" x14ac:dyDescent="0.2">
      <c r="G10461" s="65"/>
    </row>
    <row r="10462" spans="7:7" x14ac:dyDescent="0.2">
      <c r="G10462" s="65"/>
    </row>
    <row r="10463" spans="7:7" x14ac:dyDescent="0.2">
      <c r="G10463" s="65"/>
    </row>
    <row r="10464" spans="7:7" x14ac:dyDescent="0.2">
      <c r="G10464" s="65"/>
    </row>
    <row r="10465" spans="7:7" x14ac:dyDescent="0.2">
      <c r="G10465" s="65"/>
    </row>
    <row r="10466" spans="7:7" x14ac:dyDescent="0.2">
      <c r="G10466" s="65"/>
    </row>
    <row r="10467" spans="7:7" x14ac:dyDescent="0.2">
      <c r="G10467" s="65"/>
    </row>
    <row r="10468" spans="7:7" x14ac:dyDescent="0.2">
      <c r="G10468" s="65"/>
    </row>
    <row r="10469" spans="7:7" x14ac:dyDescent="0.2">
      <c r="G10469" s="65"/>
    </row>
    <row r="10470" spans="7:7" x14ac:dyDescent="0.2">
      <c r="G10470" s="65"/>
    </row>
    <row r="10471" spans="7:7" x14ac:dyDescent="0.2">
      <c r="G10471" s="65"/>
    </row>
    <row r="10472" spans="7:7" x14ac:dyDescent="0.2">
      <c r="G10472" s="65"/>
    </row>
    <row r="10473" spans="7:7" x14ac:dyDescent="0.2">
      <c r="G10473" s="65"/>
    </row>
    <row r="10474" spans="7:7" x14ac:dyDescent="0.2">
      <c r="G10474" s="65"/>
    </row>
    <row r="10475" spans="7:7" x14ac:dyDescent="0.2">
      <c r="G10475" s="65"/>
    </row>
    <row r="10476" spans="7:7" x14ac:dyDescent="0.2">
      <c r="G10476" s="65"/>
    </row>
    <row r="10477" spans="7:7" x14ac:dyDescent="0.2">
      <c r="G10477" s="65"/>
    </row>
    <row r="10478" spans="7:7" x14ac:dyDescent="0.2">
      <c r="G10478" s="65"/>
    </row>
    <row r="10479" spans="7:7" x14ac:dyDescent="0.2">
      <c r="G10479" s="65"/>
    </row>
    <row r="10480" spans="7:7" x14ac:dyDescent="0.2">
      <c r="G10480" s="65"/>
    </row>
    <row r="10481" spans="7:7" x14ac:dyDescent="0.2">
      <c r="G10481" s="65"/>
    </row>
    <row r="10482" spans="7:7" x14ac:dyDescent="0.2">
      <c r="G10482" s="65"/>
    </row>
    <row r="10483" spans="7:7" x14ac:dyDescent="0.2">
      <c r="G10483" s="65"/>
    </row>
    <row r="10484" spans="7:7" x14ac:dyDescent="0.2">
      <c r="G10484" s="65"/>
    </row>
    <row r="10485" spans="7:7" x14ac:dyDescent="0.2">
      <c r="G10485" s="65"/>
    </row>
    <row r="10486" spans="7:7" x14ac:dyDescent="0.2">
      <c r="G10486" s="65"/>
    </row>
    <row r="10487" spans="7:7" x14ac:dyDescent="0.2">
      <c r="G10487" s="65"/>
    </row>
    <row r="10488" spans="7:7" x14ac:dyDescent="0.2">
      <c r="G10488" s="65"/>
    </row>
    <row r="10489" spans="7:7" x14ac:dyDescent="0.2">
      <c r="G10489" s="65"/>
    </row>
    <row r="10490" spans="7:7" x14ac:dyDescent="0.2">
      <c r="G10490" s="65"/>
    </row>
    <row r="10491" spans="7:7" x14ac:dyDescent="0.2">
      <c r="G10491" s="65"/>
    </row>
    <row r="10492" spans="7:7" x14ac:dyDescent="0.2">
      <c r="G10492" s="65"/>
    </row>
    <row r="10493" spans="7:7" x14ac:dyDescent="0.2">
      <c r="G10493" s="65"/>
    </row>
    <row r="10494" spans="7:7" x14ac:dyDescent="0.2">
      <c r="G10494" s="65"/>
    </row>
    <row r="10495" spans="7:7" x14ac:dyDescent="0.2">
      <c r="G10495" s="65"/>
    </row>
    <row r="10496" spans="7:7" x14ac:dyDescent="0.2">
      <c r="G10496" s="65"/>
    </row>
    <row r="10497" spans="7:7" x14ac:dyDescent="0.2">
      <c r="G10497" s="65"/>
    </row>
    <row r="10498" spans="7:7" x14ac:dyDescent="0.2">
      <c r="G10498" s="65"/>
    </row>
    <row r="10499" spans="7:7" x14ac:dyDescent="0.2">
      <c r="G10499" s="65"/>
    </row>
    <row r="10500" spans="7:7" x14ac:dyDescent="0.2">
      <c r="G10500" s="65"/>
    </row>
    <row r="10501" spans="7:7" x14ac:dyDescent="0.2">
      <c r="G10501" s="65"/>
    </row>
    <row r="10502" spans="7:7" x14ac:dyDescent="0.2">
      <c r="G10502" s="65"/>
    </row>
    <row r="10503" spans="7:7" x14ac:dyDescent="0.2">
      <c r="G10503" s="65"/>
    </row>
    <row r="10504" spans="7:7" x14ac:dyDescent="0.2">
      <c r="G10504" s="65"/>
    </row>
    <row r="10505" spans="7:7" x14ac:dyDescent="0.2">
      <c r="G10505" s="65"/>
    </row>
    <row r="10506" spans="7:7" x14ac:dyDescent="0.2">
      <c r="G10506" s="65"/>
    </row>
    <row r="10507" spans="7:7" x14ac:dyDescent="0.2">
      <c r="G10507" s="65"/>
    </row>
    <row r="10508" spans="7:7" x14ac:dyDescent="0.2">
      <c r="G10508" s="65"/>
    </row>
    <row r="10509" spans="7:7" x14ac:dyDescent="0.2">
      <c r="G10509" s="65"/>
    </row>
    <row r="10510" spans="7:7" x14ac:dyDescent="0.2">
      <c r="G10510" s="65"/>
    </row>
    <row r="10511" spans="7:7" x14ac:dyDescent="0.2">
      <c r="G10511" s="65"/>
    </row>
    <row r="10512" spans="7:7" x14ac:dyDescent="0.2">
      <c r="G10512" s="65"/>
    </row>
    <row r="10513" spans="7:7" x14ac:dyDescent="0.2">
      <c r="G10513" s="65"/>
    </row>
    <row r="10514" spans="7:7" x14ac:dyDescent="0.2">
      <c r="G10514" s="65"/>
    </row>
    <row r="10515" spans="7:7" x14ac:dyDescent="0.2">
      <c r="G10515" s="65"/>
    </row>
    <row r="10516" spans="7:7" x14ac:dyDescent="0.2">
      <c r="G10516" s="65"/>
    </row>
    <row r="10517" spans="7:7" x14ac:dyDescent="0.2">
      <c r="G10517" s="65"/>
    </row>
    <row r="10518" spans="7:7" x14ac:dyDescent="0.2">
      <c r="G10518" s="65"/>
    </row>
    <row r="10519" spans="7:7" x14ac:dyDescent="0.2">
      <c r="G10519" s="65"/>
    </row>
    <row r="10520" spans="7:7" x14ac:dyDescent="0.2">
      <c r="G10520" s="65"/>
    </row>
    <row r="10521" spans="7:7" x14ac:dyDescent="0.2">
      <c r="G10521" s="65"/>
    </row>
    <row r="10522" spans="7:7" x14ac:dyDescent="0.2">
      <c r="G10522" s="65"/>
    </row>
    <row r="10523" spans="7:7" x14ac:dyDescent="0.2">
      <c r="G10523" s="65"/>
    </row>
    <row r="10524" spans="7:7" x14ac:dyDescent="0.2">
      <c r="G10524" s="65"/>
    </row>
    <row r="10525" spans="7:7" x14ac:dyDescent="0.2">
      <c r="G10525" s="65"/>
    </row>
    <row r="10526" spans="7:7" x14ac:dyDescent="0.2">
      <c r="G10526" s="65"/>
    </row>
    <row r="10527" spans="7:7" x14ac:dyDescent="0.2">
      <c r="G10527" s="65"/>
    </row>
    <row r="10528" spans="7:7" x14ac:dyDescent="0.2">
      <c r="G10528" s="65"/>
    </row>
    <row r="10529" spans="7:7" x14ac:dyDescent="0.2">
      <c r="G10529" s="65"/>
    </row>
    <row r="10530" spans="7:7" x14ac:dyDescent="0.2">
      <c r="G10530" s="65"/>
    </row>
    <row r="10531" spans="7:7" x14ac:dyDescent="0.2">
      <c r="G10531" s="65"/>
    </row>
    <row r="10532" spans="7:7" x14ac:dyDescent="0.2">
      <c r="G10532" s="65"/>
    </row>
    <row r="10533" spans="7:7" x14ac:dyDescent="0.2">
      <c r="G10533" s="65"/>
    </row>
    <row r="10534" spans="7:7" x14ac:dyDescent="0.2">
      <c r="G10534" s="65"/>
    </row>
    <row r="10535" spans="7:7" x14ac:dyDescent="0.2">
      <c r="G10535" s="65"/>
    </row>
    <row r="10536" spans="7:7" x14ac:dyDescent="0.2">
      <c r="G10536" s="65"/>
    </row>
    <row r="10537" spans="7:7" x14ac:dyDescent="0.2">
      <c r="G10537" s="65"/>
    </row>
    <row r="10538" spans="7:7" x14ac:dyDescent="0.2">
      <c r="G10538" s="65"/>
    </row>
    <row r="10539" spans="7:7" x14ac:dyDescent="0.2">
      <c r="G10539" s="65"/>
    </row>
    <row r="10540" spans="7:7" x14ac:dyDescent="0.2">
      <c r="G10540" s="65"/>
    </row>
    <row r="10541" spans="7:7" x14ac:dyDescent="0.2">
      <c r="G10541" s="65"/>
    </row>
    <row r="10542" spans="7:7" x14ac:dyDescent="0.2">
      <c r="G10542" s="65"/>
    </row>
    <row r="10543" spans="7:7" x14ac:dyDescent="0.2">
      <c r="G10543" s="65"/>
    </row>
    <row r="10544" spans="7:7" x14ac:dyDescent="0.2">
      <c r="G10544" s="65"/>
    </row>
    <row r="10545" spans="7:7" x14ac:dyDescent="0.2">
      <c r="G10545" s="65"/>
    </row>
    <row r="10546" spans="7:7" x14ac:dyDescent="0.2">
      <c r="G10546" s="65"/>
    </row>
    <row r="10547" spans="7:7" x14ac:dyDescent="0.2">
      <c r="G10547" s="65"/>
    </row>
    <row r="10548" spans="7:7" x14ac:dyDescent="0.2">
      <c r="G10548" s="65"/>
    </row>
    <row r="10549" spans="7:7" x14ac:dyDescent="0.2">
      <c r="G10549" s="65"/>
    </row>
    <row r="10550" spans="7:7" x14ac:dyDescent="0.2">
      <c r="G10550" s="65"/>
    </row>
    <row r="10551" spans="7:7" x14ac:dyDescent="0.2">
      <c r="G10551" s="65"/>
    </row>
    <row r="10552" spans="7:7" x14ac:dyDescent="0.2">
      <c r="G10552" s="65"/>
    </row>
    <row r="10553" spans="7:7" x14ac:dyDescent="0.2">
      <c r="G10553" s="65"/>
    </row>
    <row r="10554" spans="7:7" x14ac:dyDescent="0.2">
      <c r="G10554" s="65"/>
    </row>
    <row r="10555" spans="7:7" x14ac:dyDescent="0.2">
      <c r="G10555" s="65"/>
    </row>
    <row r="10556" spans="7:7" x14ac:dyDescent="0.2">
      <c r="G10556" s="65"/>
    </row>
    <row r="10557" spans="7:7" x14ac:dyDescent="0.2">
      <c r="G10557" s="65"/>
    </row>
    <row r="10558" spans="7:7" x14ac:dyDescent="0.2">
      <c r="G10558" s="65"/>
    </row>
    <row r="10559" spans="7:7" x14ac:dyDescent="0.2">
      <c r="G10559" s="65"/>
    </row>
    <row r="10560" spans="7:7" x14ac:dyDescent="0.2">
      <c r="G10560" s="65"/>
    </row>
    <row r="10561" spans="7:7" x14ac:dyDescent="0.2">
      <c r="G10561" s="65"/>
    </row>
    <row r="10562" spans="7:7" x14ac:dyDescent="0.2">
      <c r="G10562" s="65"/>
    </row>
    <row r="10563" spans="7:7" x14ac:dyDescent="0.2">
      <c r="G10563" s="65"/>
    </row>
    <row r="10564" spans="7:7" x14ac:dyDescent="0.2">
      <c r="G10564" s="65"/>
    </row>
    <row r="10565" spans="7:7" x14ac:dyDescent="0.2">
      <c r="G10565" s="65"/>
    </row>
    <row r="10566" spans="7:7" x14ac:dyDescent="0.2">
      <c r="G10566" s="65"/>
    </row>
    <row r="10567" spans="7:7" x14ac:dyDescent="0.2">
      <c r="G10567" s="65"/>
    </row>
    <row r="10568" spans="7:7" x14ac:dyDescent="0.2">
      <c r="G10568" s="65"/>
    </row>
    <row r="10569" spans="7:7" x14ac:dyDescent="0.2">
      <c r="G10569" s="65"/>
    </row>
    <row r="10570" spans="7:7" x14ac:dyDescent="0.2">
      <c r="G10570" s="65"/>
    </row>
    <row r="10571" spans="7:7" x14ac:dyDescent="0.2">
      <c r="G10571" s="65"/>
    </row>
    <row r="10572" spans="7:7" x14ac:dyDescent="0.2">
      <c r="G10572" s="65"/>
    </row>
    <row r="10573" spans="7:7" x14ac:dyDescent="0.2">
      <c r="G10573" s="65"/>
    </row>
    <row r="10574" spans="7:7" x14ac:dyDescent="0.2">
      <c r="G10574" s="65"/>
    </row>
    <row r="10575" spans="7:7" x14ac:dyDescent="0.2">
      <c r="G10575" s="65"/>
    </row>
    <row r="10576" spans="7:7" x14ac:dyDescent="0.2">
      <c r="G10576" s="65"/>
    </row>
    <row r="10577" spans="7:7" x14ac:dyDescent="0.2">
      <c r="G10577" s="65"/>
    </row>
    <row r="10578" spans="7:7" x14ac:dyDescent="0.2">
      <c r="G10578" s="65"/>
    </row>
    <row r="10579" spans="7:7" x14ac:dyDescent="0.2">
      <c r="G10579" s="65"/>
    </row>
    <row r="10580" spans="7:7" x14ac:dyDescent="0.2">
      <c r="G10580" s="65"/>
    </row>
    <row r="10581" spans="7:7" x14ac:dyDescent="0.2">
      <c r="G10581" s="65"/>
    </row>
    <row r="10582" spans="7:7" x14ac:dyDescent="0.2">
      <c r="G10582" s="65"/>
    </row>
    <row r="10583" spans="7:7" x14ac:dyDescent="0.2">
      <c r="G10583" s="65"/>
    </row>
    <row r="10584" spans="7:7" x14ac:dyDescent="0.2">
      <c r="G10584" s="65"/>
    </row>
    <row r="10585" spans="7:7" x14ac:dyDescent="0.2">
      <c r="G10585" s="65"/>
    </row>
    <row r="10586" spans="7:7" x14ac:dyDescent="0.2">
      <c r="G10586" s="65"/>
    </row>
    <row r="10587" spans="7:7" x14ac:dyDescent="0.2">
      <c r="G10587" s="65"/>
    </row>
    <row r="10588" spans="7:7" x14ac:dyDescent="0.2">
      <c r="G10588" s="65"/>
    </row>
    <row r="10589" spans="7:7" x14ac:dyDescent="0.2">
      <c r="G10589" s="65"/>
    </row>
    <row r="10590" spans="7:7" x14ac:dyDescent="0.2">
      <c r="G10590" s="65"/>
    </row>
    <row r="10591" spans="7:7" x14ac:dyDescent="0.2">
      <c r="G10591" s="65"/>
    </row>
    <row r="10592" spans="7:7" x14ac:dyDescent="0.2">
      <c r="G10592" s="65"/>
    </row>
    <row r="10593" spans="7:7" x14ac:dyDescent="0.2">
      <c r="G10593" s="65"/>
    </row>
    <row r="10594" spans="7:7" x14ac:dyDescent="0.2">
      <c r="G10594" s="65"/>
    </row>
    <row r="10595" spans="7:7" x14ac:dyDescent="0.2">
      <c r="G10595" s="65"/>
    </row>
    <row r="10596" spans="7:7" x14ac:dyDescent="0.2">
      <c r="G10596" s="65"/>
    </row>
    <row r="10597" spans="7:7" x14ac:dyDescent="0.2">
      <c r="G10597" s="65"/>
    </row>
    <row r="10598" spans="7:7" x14ac:dyDescent="0.2">
      <c r="G10598" s="65"/>
    </row>
    <row r="10599" spans="7:7" x14ac:dyDescent="0.2">
      <c r="G10599" s="65"/>
    </row>
    <row r="10600" spans="7:7" x14ac:dyDescent="0.2">
      <c r="G10600" s="65"/>
    </row>
    <row r="10601" spans="7:7" x14ac:dyDescent="0.2">
      <c r="G10601" s="65"/>
    </row>
    <row r="10602" spans="7:7" x14ac:dyDescent="0.2">
      <c r="G10602" s="65"/>
    </row>
    <row r="10603" spans="7:7" x14ac:dyDescent="0.2">
      <c r="G10603" s="65"/>
    </row>
    <row r="10604" spans="7:7" x14ac:dyDescent="0.2">
      <c r="G10604" s="65"/>
    </row>
    <row r="10605" spans="7:7" x14ac:dyDescent="0.2">
      <c r="G10605" s="65"/>
    </row>
    <row r="10606" spans="7:7" x14ac:dyDescent="0.2">
      <c r="G10606" s="65"/>
    </row>
    <row r="10607" spans="7:7" x14ac:dyDescent="0.2">
      <c r="G10607" s="65"/>
    </row>
    <row r="10608" spans="7:7" x14ac:dyDescent="0.2">
      <c r="G10608" s="65"/>
    </row>
    <row r="10609" spans="7:7" x14ac:dyDescent="0.2">
      <c r="G10609" s="65"/>
    </row>
    <row r="10610" spans="7:7" x14ac:dyDescent="0.2">
      <c r="G10610" s="65"/>
    </row>
    <row r="10611" spans="7:7" x14ac:dyDescent="0.2">
      <c r="G10611" s="65"/>
    </row>
    <row r="10612" spans="7:7" x14ac:dyDescent="0.2">
      <c r="G10612" s="65"/>
    </row>
    <row r="10613" spans="7:7" x14ac:dyDescent="0.2">
      <c r="G10613" s="65"/>
    </row>
    <row r="10614" spans="7:7" x14ac:dyDescent="0.2">
      <c r="G10614" s="65"/>
    </row>
    <row r="10615" spans="7:7" x14ac:dyDescent="0.2">
      <c r="G10615" s="65"/>
    </row>
    <row r="10616" spans="7:7" x14ac:dyDescent="0.2">
      <c r="G10616" s="65"/>
    </row>
    <row r="10617" spans="7:7" x14ac:dyDescent="0.2">
      <c r="G10617" s="65"/>
    </row>
    <row r="10618" spans="7:7" x14ac:dyDescent="0.2">
      <c r="G10618" s="65"/>
    </row>
    <row r="10619" spans="7:7" x14ac:dyDescent="0.2">
      <c r="G10619" s="65"/>
    </row>
    <row r="10620" spans="7:7" x14ac:dyDescent="0.2">
      <c r="G10620" s="65"/>
    </row>
    <row r="10621" spans="7:7" x14ac:dyDescent="0.2">
      <c r="G10621" s="65"/>
    </row>
    <row r="10622" spans="7:7" x14ac:dyDescent="0.2">
      <c r="G10622" s="65"/>
    </row>
    <row r="10623" spans="7:7" x14ac:dyDescent="0.2">
      <c r="G10623" s="65"/>
    </row>
    <row r="10624" spans="7:7" x14ac:dyDescent="0.2">
      <c r="G10624" s="65"/>
    </row>
    <row r="10625" spans="7:7" x14ac:dyDescent="0.2">
      <c r="G10625" s="65"/>
    </row>
    <row r="10626" spans="7:7" x14ac:dyDescent="0.2">
      <c r="G10626" s="65"/>
    </row>
    <row r="10627" spans="7:7" x14ac:dyDescent="0.2">
      <c r="G10627" s="65"/>
    </row>
    <row r="10628" spans="7:7" x14ac:dyDescent="0.2">
      <c r="G10628" s="65"/>
    </row>
    <row r="10629" spans="7:7" x14ac:dyDescent="0.2">
      <c r="G10629" s="65"/>
    </row>
    <row r="10630" spans="7:7" x14ac:dyDescent="0.2">
      <c r="G10630" s="65"/>
    </row>
    <row r="10631" spans="7:7" x14ac:dyDescent="0.2">
      <c r="G10631" s="65"/>
    </row>
    <row r="10632" spans="7:7" x14ac:dyDescent="0.2">
      <c r="G10632" s="65"/>
    </row>
    <row r="10633" spans="7:7" x14ac:dyDescent="0.2">
      <c r="G10633" s="65"/>
    </row>
    <row r="10634" spans="7:7" x14ac:dyDescent="0.2">
      <c r="G10634" s="65"/>
    </row>
    <row r="10635" spans="7:7" x14ac:dyDescent="0.2">
      <c r="G10635" s="65"/>
    </row>
    <row r="10636" spans="7:7" x14ac:dyDescent="0.2">
      <c r="G10636" s="65"/>
    </row>
    <row r="10637" spans="7:7" x14ac:dyDescent="0.2">
      <c r="G10637" s="65"/>
    </row>
    <row r="10638" spans="7:7" x14ac:dyDescent="0.2">
      <c r="G10638" s="65"/>
    </row>
    <row r="10639" spans="7:7" x14ac:dyDescent="0.2">
      <c r="G10639" s="65"/>
    </row>
    <row r="10640" spans="7:7" x14ac:dyDescent="0.2">
      <c r="G10640" s="65"/>
    </row>
    <row r="10641" spans="7:7" x14ac:dyDescent="0.2">
      <c r="G10641" s="65"/>
    </row>
    <row r="10642" spans="7:7" x14ac:dyDescent="0.2">
      <c r="G10642" s="65"/>
    </row>
    <row r="10643" spans="7:7" x14ac:dyDescent="0.2">
      <c r="G10643" s="65"/>
    </row>
    <row r="10644" spans="7:7" x14ac:dyDescent="0.2">
      <c r="G10644" s="65"/>
    </row>
    <row r="10645" spans="7:7" x14ac:dyDescent="0.2">
      <c r="G10645" s="65"/>
    </row>
    <row r="10646" spans="7:7" x14ac:dyDescent="0.2">
      <c r="G10646" s="65"/>
    </row>
    <row r="10647" spans="7:7" x14ac:dyDescent="0.2">
      <c r="G10647" s="65"/>
    </row>
    <row r="10648" spans="7:7" x14ac:dyDescent="0.2">
      <c r="G10648" s="65"/>
    </row>
    <row r="10649" spans="7:7" x14ac:dyDescent="0.2">
      <c r="G10649" s="65"/>
    </row>
    <row r="10650" spans="7:7" x14ac:dyDescent="0.2">
      <c r="G10650" s="65"/>
    </row>
    <row r="10651" spans="7:7" x14ac:dyDescent="0.2">
      <c r="G10651" s="65"/>
    </row>
    <row r="10652" spans="7:7" x14ac:dyDescent="0.2">
      <c r="G10652" s="65"/>
    </row>
    <row r="10653" spans="7:7" x14ac:dyDescent="0.2">
      <c r="G10653" s="65"/>
    </row>
    <row r="10654" spans="7:7" x14ac:dyDescent="0.2">
      <c r="G10654" s="65"/>
    </row>
    <row r="10655" spans="7:7" x14ac:dyDescent="0.2">
      <c r="G10655" s="65"/>
    </row>
    <row r="10656" spans="7:7" x14ac:dyDescent="0.2">
      <c r="G10656" s="65"/>
    </row>
    <row r="10657" spans="7:7" x14ac:dyDescent="0.2">
      <c r="G10657" s="65"/>
    </row>
    <row r="10658" spans="7:7" x14ac:dyDescent="0.2">
      <c r="G10658" s="65"/>
    </row>
    <row r="10659" spans="7:7" x14ac:dyDescent="0.2">
      <c r="G10659" s="65"/>
    </row>
    <row r="10660" spans="7:7" x14ac:dyDescent="0.2">
      <c r="G10660" s="65"/>
    </row>
    <row r="10661" spans="7:7" x14ac:dyDescent="0.2">
      <c r="G10661" s="65"/>
    </row>
    <row r="10662" spans="7:7" x14ac:dyDescent="0.2">
      <c r="G10662" s="65"/>
    </row>
    <row r="10663" spans="7:7" x14ac:dyDescent="0.2">
      <c r="G10663" s="65"/>
    </row>
    <row r="10664" spans="7:7" x14ac:dyDescent="0.2">
      <c r="G10664" s="65"/>
    </row>
    <row r="10665" spans="7:7" x14ac:dyDescent="0.2">
      <c r="G10665" s="65"/>
    </row>
    <row r="10666" spans="7:7" x14ac:dyDescent="0.2">
      <c r="G10666" s="65"/>
    </row>
    <row r="10667" spans="7:7" x14ac:dyDescent="0.2">
      <c r="G10667" s="65"/>
    </row>
    <row r="10668" spans="7:7" x14ac:dyDescent="0.2">
      <c r="G10668" s="65"/>
    </row>
    <row r="10669" spans="7:7" x14ac:dyDescent="0.2">
      <c r="G10669" s="65"/>
    </row>
    <row r="10670" spans="7:7" x14ac:dyDescent="0.2">
      <c r="G10670" s="65"/>
    </row>
    <row r="10671" spans="7:7" x14ac:dyDescent="0.2">
      <c r="G10671" s="65"/>
    </row>
    <row r="10672" spans="7:7" x14ac:dyDescent="0.2">
      <c r="G10672" s="65"/>
    </row>
    <row r="10673" spans="7:7" x14ac:dyDescent="0.2">
      <c r="G10673" s="65"/>
    </row>
    <row r="10674" spans="7:7" x14ac:dyDescent="0.2">
      <c r="G10674" s="65"/>
    </row>
    <row r="10675" spans="7:7" x14ac:dyDescent="0.2">
      <c r="G10675" s="65"/>
    </row>
    <row r="10676" spans="7:7" x14ac:dyDescent="0.2">
      <c r="G10676" s="65"/>
    </row>
    <row r="10677" spans="7:7" x14ac:dyDescent="0.2">
      <c r="G10677" s="65"/>
    </row>
    <row r="10678" spans="7:7" x14ac:dyDescent="0.2">
      <c r="G10678" s="65"/>
    </row>
    <row r="10679" spans="7:7" x14ac:dyDescent="0.2">
      <c r="G10679" s="65"/>
    </row>
    <row r="10680" spans="7:7" x14ac:dyDescent="0.2">
      <c r="G10680" s="65"/>
    </row>
    <row r="10681" spans="7:7" x14ac:dyDescent="0.2">
      <c r="G10681" s="65"/>
    </row>
    <row r="10682" spans="7:7" x14ac:dyDescent="0.2">
      <c r="G10682" s="65"/>
    </row>
    <row r="10683" spans="7:7" x14ac:dyDescent="0.2">
      <c r="G10683" s="65"/>
    </row>
    <row r="10684" spans="7:7" x14ac:dyDescent="0.2">
      <c r="G10684" s="65"/>
    </row>
    <row r="10685" spans="7:7" x14ac:dyDescent="0.2">
      <c r="G10685" s="65"/>
    </row>
    <row r="10686" spans="7:7" x14ac:dyDescent="0.2">
      <c r="G10686" s="65"/>
    </row>
    <row r="10687" spans="7:7" x14ac:dyDescent="0.2">
      <c r="G10687" s="65"/>
    </row>
    <row r="10688" spans="7:7" x14ac:dyDescent="0.2">
      <c r="G10688" s="65"/>
    </row>
    <row r="10689" spans="7:7" x14ac:dyDescent="0.2">
      <c r="G10689" s="65"/>
    </row>
    <row r="10690" spans="7:7" x14ac:dyDescent="0.2">
      <c r="G10690" s="65"/>
    </row>
    <row r="10691" spans="7:7" x14ac:dyDescent="0.2">
      <c r="G10691" s="65"/>
    </row>
    <row r="10692" spans="7:7" x14ac:dyDescent="0.2">
      <c r="G10692" s="65"/>
    </row>
    <row r="10693" spans="7:7" x14ac:dyDescent="0.2">
      <c r="G10693" s="65"/>
    </row>
    <row r="10694" spans="7:7" x14ac:dyDescent="0.2">
      <c r="G10694" s="65"/>
    </row>
    <row r="10695" spans="7:7" x14ac:dyDescent="0.2">
      <c r="G10695" s="65"/>
    </row>
    <row r="10696" spans="7:7" x14ac:dyDescent="0.2">
      <c r="G10696" s="65"/>
    </row>
    <row r="10697" spans="7:7" x14ac:dyDescent="0.2">
      <c r="G10697" s="65"/>
    </row>
    <row r="10698" spans="7:7" x14ac:dyDescent="0.2">
      <c r="G10698" s="65"/>
    </row>
    <row r="10699" spans="7:7" x14ac:dyDescent="0.2">
      <c r="G10699" s="65"/>
    </row>
    <row r="10700" spans="7:7" x14ac:dyDescent="0.2">
      <c r="G10700" s="65"/>
    </row>
    <row r="10701" spans="7:7" x14ac:dyDescent="0.2">
      <c r="G10701" s="65"/>
    </row>
    <row r="10702" spans="7:7" x14ac:dyDescent="0.2">
      <c r="G10702" s="65"/>
    </row>
    <row r="10703" spans="7:7" x14ac:dyDescent="0.2">
      <c r="G10703" s="65"/>
    </row>
    <row r="10704" spans="7:7" x14ac:dyDescent="0.2">
      <c r="G10704" s="65"/>
    </row>
    <row r="10705" spans="7:7" x14ac:dyDescent="0.2">
      <c r="G10705" s="65"/>
    </row>
    <row r="10706" spans="7:7" x14ac:dyDescent="0.2">
      <c r="G10706" s="65"/>
    </row>
    <row r="10707" spans="7:7" x14ac:dyDescent="0.2">
      <c r="G10707" s="65"/>
    </row>
    <row r="10708" spans="7:7" x14ac:dyDescent="0.2">
      <c r="G10708" s="65"/>
    </row>
    <row r="10709" spans="7:7" x14ac:dyDescent="0.2">
      <c r="G10709" s="65"/>
    </row>
    <row r="10710" spans="7:7" x14ac:dyDescent="0.2">
      <c r="G10710" s="65"/>
    </row>
    <row r="10711" spans="7:7" x14ac:dyDescent="0.2">
      <c r="G10711" s="65"/>
    </row>
    <row r="10712" spans="7:7" x14ac:dyDescent="0.2">
      <c r="G10712" s="65"/>
    </row>
    <row r="10713" spans="7:7" x14ac:dyDescent="0.2">
      <c r="G10713" s="65"/>
    </row>
    <row r="10714" spans="7:7" x14ac:dyDescent="0.2">
      <c r="G10714" s="65"/>
    </row>
    <row r="10715" spans="7:7" x14ac:dyDescent="0.2">
      <c r="G10715" s="65"/>
    </row>
    <row r="10716" spans="7:7" x14ac:dyDescent="0.2">
      <c r="G10716" s="65"/>
    </row>
    <row r="10717" spans="7:7" x14ac:dyDescent="0.2">
      <c r="G10717" s="65"/>
    </row>
    <row r="10718" spans="7:7" x14ac:dyDescent="0.2">
      <c r="G10718" s="65"/>
    </row>
    <row r="10719" spans="7:7" x14ac:dyDescent="0.2">
      <c r="G10719" s="65"/>
    </row>
    <row r="10720" spans="7:7" x14ac:dyDescent="0.2">
      <c r="G10720" s="65"/>
    </row>
    <row r="10721" spans="7:7" x14ac:dyDescent="0.2">
      <c r="G10721" s="65"/>
    </row>
    <row r="10722" spans="7:7" x14ac:dyDescent="0.2">
      <c r="G10722" s="65"/>
    </row>
    <row r="10723" spans="7:7" x14ac:dyDescent="0.2">
      <c r="G10723" s="65"/>
    </row>
    <row r="10724" spans="7:7" x14ac:dyDescent="0.2">
      <c r="G10724" s="65"/>
    </row>
    <row r="10725" spans="7:7" x14ac:dyDescent="0.2">
      <c r="G10725" s="65"/>
    </row>
    <row r="10726" spans="7:7" x14ac:dyDescent="0.2">
      <c r="G10726" s="65"/>
    </row>
    <row r="10727" spans="7:7" x14ac:dyDescent="0.2">
      <c r="G10727" s="65"/>
    </row>
    <row r="10728" spans="7:7" x14ac:dyDescent="0.2">
      <c r="G10728" s="65"/>
    </row>
    <row r="10729" spans="7:7" x14ac:dyDescent="0.2">
      <c r="G10729" s="65"/>
    </row>
    <row r="10730" spans="7:7" x14ac:dyDescent="0.2">
      <c r="G10730" s="65"/>
    </row>
    <row r="10731" spans="7:7" x14ac:dyDescent="0.2">
      <c r="G10731" s="65"/>
    </row>
    <row r="10732" spans="7:7" x14ac:dyDescent="0.2">
      <c r="G10732" s="65"/>
    </row>
    <row r="10733" spans="7:7" x14ac:dyDescent="0.2">
      <c r="G10733" s="65"/>
    </row>
    <row r="10734" spans="7:7" x14ac:dyDescent="0.2">
      <c r="G10734" s="65"/>
    </row>
    <row r="10735" spans="7:7" x14ac:dyDescent="0.2">
      <c r="G10735" s="65"/>
    </row>
    <row r="10736" spans="7:7" x14ac:dyDescent="0.2">
      <c r="G10736" s="65"/>
    </row>
    <row r="10737" spans="7:7" x14ac:dyDescent="0.2">
      <c r="G10737" s="65"/>
    </row>
    <row r="10738" spans="7:7" x14ac:dyDescent="0.2">
      <c r="G10738" s="65"/>
    </row>
    <row r="10739" spans="7:7" x14ac:dyDescent="0.2">
      <c r="G10739" s="65"/>
    </row>
    <row r="10740" spans="7:7" x14ac:dyDescent="0.2">
      <c r="G10740" s="65"/>
    </row>
    <row r="10741" spans="7:7" x14ac:dyDescent="0.2">
      <c r="G10741" s="65"/>
    </row>
    <row r="10742" spans="7:7" x14ac:dyDescent="0.2">
      <c r="G10742" s="65"/>
    </row>
    <row r="10743" spans="7:7" x14ac:dyDescent="0.2">
      <c r="G10743" s="65"/>
    </row>
    <row r="10744" spans="7:7" x14ac:dyDescent="0.2">
      <c r="G10744" s="65"/>
    </row>
    <row r="10745" spans="7:7" x14ac:dyDescent="0.2">
      <c r="G10745" s="65"/>
    </row>
    <row r="10746" spans="7:7" x14ac:dyDescent="0.2">
      <c r="G10746" s="65"/>
    </row>
    <row r="10747" spans="7:7" x14ac:dyDescent="0.2">
      <c r="G10747" s="65"/>
    </row>
    <row r="10748" spans="7:7" x14ac:dyDescent="0.2">
      <c r="G10748" s="65"/>
    </row>
    <row r="10749" spans="7:7" x14ac:dyDescent="0.2">
      <c r="G10749" s="65"/>
    </row>
    <row r="10750" spans="7:7" x14ac:dyDescent="0.2">
      <c r="G10750" s="65"/>
    </row>
    <row r="10751" spans="7:7" x14ac:dyDescent="0.2">
      <c r="G10751" s="65"/>
    </row>
    <row r="10752" spans="7:7" x14ac:dyDescent="0.2">
      <c r="G10752" s="65"/>
    </row>
    <row r="10753" spans="7:7" x14ac:dyDescent="0.2">
      <c r="G10753" s="65"/>
    </row>
    <row r="10754" spans="7:7" x14ac:dyDescent="0.2">
      <c r="G10754" s="65"/>
    </row>
    <row r="10755" spans="7:7" x14ac:dyDescent="0.2">
      <c r="G10755" s="65"/>
    </row>
    <row r="10756" spans="7:7" x14ac:dyDescent="0.2">
      <c r="G10756" s="65"/>
    </row>
    <row r="10757" spans="7:7" x14ac:dyDescent="0.2">
      <c r="G10757" s="65"/>
    </row>
    <row r="10758" spans="7:7" x14ac:dyDescent="0.2">
      <c r="G10758" s="65"/>
    </row>
    <row r="10759" spans="7:7" x14ac:dyDescent="0.2">
      <c r="G10759" s="65"/>
    </row>
    <row r="10760" spans="7:7" x14ac:dyDescent="0.2">
      <c r="G10760" s="65"/>
    </row>
    <row r="10761" spans="7:7" x14ac:dyDescent="0.2">
      <c r="G10761" s="65"/>
    </row>
    <row r="10762" spans="7:7" x14ac:dyDescent="0.2">
      <c r="G10762" s="65"/>
    </row>
    <row r="10763" spans="7:7" x14ac:dyDescent="0.2">
      <c r="G10763" s="65"/>
    </row>
    <row r="10764" spans="7:7" x14ac:dyDescent="0.2">
      <c r="G10764" s="65"/>
    </row>
    <row r="10765" spans="7:7" x14ac:dyDescent="0.2">
      <c r="G10765" s="65"/>
    </row>
    <row r="10766" spans="7:7" x14ac:dyDescent="0.2">
      <c r="G10766" s="65"/>
    </row>
    <row r="10767" spans="7:7" x14ac:dyDescent="0.2">
      <c r="G10767" s="65"/>
    </row>
    <row r="10768" spans="7:7" x14ac:dyDescent="0.2">
      <c r="G10768" s="65"/>
    </row>
    <row r="10769" spans="7:7" x14ac:dyDescent="0.2">
      <c r="G10769" s="65"/>
    </row>
    <row r="10770" spans="7:7" x14ac:dyDescent="0.2">
      <c r="G10770" s="65"/>
    </row>
    <row r="10771" spans="7:7" x14ac:dyDescent="0.2">
      <c r="G10771" s="65"/>
    </row>
    <row r="10772" spans="7:7" x14ac:dyDescent="0.2">
      <c r="G10772" s="65"/>
    </row>
    <row r="10773" spans="7:7" x14ac:dyDescent="0.2">
      <c r="G10773" s="65"/>
    </row>
    <row r="10774" spans="7:7" x14ac:dyDescent="0.2">
      <c r="G10774" s="65"/>
    </row>
    <row r="10775" spans="7:7" x14ac:dyDescent="0.2">
      <c r="G10775" s="65"/>
    </row>
    <row r="10776" spans="7:7" x14ac:dyDescent="0.2">
      <c r="G10776" s="65"/>
    </row>
    <row r="10777" spans="7:7" x14ac:dyDescent="0.2">
      <c r="G10777" s="65"/>
    </row>
    <row r="10778" spans="7:7" x14ac:dyDescent="0.2">
      <c r="G10778" s="65"/>
    </row>
    <row r="10779" spans="7:7" x14ac:dyDescent="0.2">
      <c r="G10779" s="65"/>
    </row>
    <row r="10780" spans="7:7" x14ac:dyDescent="0.2">
      <c r="G10780" s="65"/>
    </row>
    <row r="10781" spans="7:7" x14ac:dyDescent="0.2">
      <c r="G10781" s="65"/>
    </row>
    <row r="10782" spans="7:7" x14ac:dyDescent="0.2">
      <c r="G10782" s="65"/>
    </row>
    <row r="10783" spans="7:7" x14ac:dyDescent="0.2">
      <c r="G10783" s="65"/>
    </row>
    <row r="10784" spans="7:7" x14ac:dyDescent="0.2">
      <c r="G10784" s="65"/>
    </row>
    <row r="10785" spans="7:7" x14ac:dyDescent="0.2">
      <c r="G10785" s="65"/>
    </row>
    <row r="10786" spans="7:7" x14ac:dyDescent="0.2">
      <c r="G10786" s="65"/>
    </row>
    <row r="10787" spans="7:7" x14ac:dyDescent="0.2">
      <c r="G10787" s="65"/>
    </row>
    <row r="10788" spans="7:7" x14ac:dyDescent="0.2">
      <c r="G10788" s="65"/>
    </row>
    <row r="10789" spans="7:7" x14ac:dyDescent="0.2">
      <c r="G10789" s="65"/>
    </row>
    <row r="10790" spans="7:7" x14ac:dyDescent="0.2">
      <c r="G10790" s="65"/>
    </row>
    <row r="10791" spans="7:7" x14ac:dyDescent="0.2">
      <c r="G10791" s="65"/>
    </row>
    <row r="10792" spans="7:7" x14ac:dyDescent="0.2">
      <c r="G10792" s="65"/>
    </row>
    <row r="10793" spans="7:7" x14ac:dyDescent="0.2">
      <c r="G10793" s="65"/>
    </row>
    <row r="10794" spans="7:7" x14ac:dyDescent="0.2">
      <c r="G10794" s="65"/>
    </row>
    <row r="10795" spans="7:7" x14ac:dyDescent="0.2">
      <c r="G10795" s="65"/>
    </row>
    <row r="10796" spans="7:7" x14ac:dyDescent="0.2">
      <c r="G10796" s="65"/>
    </row>
    <row r="10797" spans="7:7" x14ac:dyDescent="0.2">
      <c r="G10797" s="65"/>
    </row>
    <row r="10798" spans="7:7" x14ac:dyDescent="0.2">
      <c r="G10798" s="65"/>
    </row>
    <row r="10799" spans="7:7" x14ac:dyDescent="0.2">
      <c r="G10799" s="65"/>
    </row>
    <row r="10800" spans="7:7" x14ac:dyDescent="0.2">
      <c r="G10800" s="65"/>
    </row>
    <row r="10801" spans="7:7" x14ac:dyDescent="0.2">
      <c r="G10801" s="65"/>
    </row>
    <row r="10802" spans="7:7" x14ac:dyDescent="0.2">
      <c r="G10802" s="65"/>
    </row>
    <row r="10803" spans="7:7" x14ac:dyDescent="0.2">
      <c r="G10803" s="65"/>
    </row>
    <row r="10804" spans="7:7" x14ac:dyDescent="0.2">
      <c r="G10804" s="65"/>
    </row>
    <row r="10805" spans="7:7" x14ac:dyDescent="0.2">
      <c r="G10805" s="65"/>
    </row>
    <row r="10806" spans="7:7" x14ac:dyDescent="0.2">
      <c r="G10806" s="65"/>
    </row>
    <row r="10807" spans="7:7" x14ac:dyDescent="0.2">
      <c r="G10807" s="65"/>
    </row>
    <row r="10808" spans="7:7" x14ac:dyDescent="0.2">
      <c r="G10808" s="65"/>
    </row>
    <row r="10809" spans="7:7" x14ac:dyDescent="0.2">
      <c r="G10809" s="65"/>
    </row>
    <row r="10810" spans="7:7" x14ac:dyDescent="0.2">
      <c r="G10810" s="65"/>
    </row>
    <row r="10811" spans="7:7" x14ac:dyDescent="0.2">
      <c r="G10811" s="65"/>
    </row>
    <row r="10812" spans="7:7" x14ac:dyDescent="0.2">
      <c r="G10812" s="65"/>
    </row>
    <row r="10813" spans="7:7" x14ac:dyDescent="0.2">
      <c r="G10813" s="65"/>
    </row>
    <row r="10814" spans="7:7" x14ac:dyDescent="0.2">
      <c r="G10814" s="65"/>
    </row>
    <row r="10815" spans="7:7" x14ac:dyDescent="0.2">
      <c r="G10815" s="65"/>
    </row>
    <row r="10816" spans="7:7" x14ac:dyDescent="0.2">
      <c r="G10816" s="65"/>
    </row>
    <row r="10817" spans="7:7" x14ac:dyDescent="0.2">
      <c r="G10817" s="65"/>
    </row>
    <row r="10818" spans="7:7" x14ac:dyDescent="0.2">
      <c r="G10818" s="65"/>
    </row>
    <row r="10819" spans="7:7" x14ac:dyDescent="0.2">
      <c r="G10819" s="65"/>
    </row>
    <row r="10820" spans="7:7" x14ac:dyDescent="0.2">
      <c r="G10820" s="65"/>
    </row>
    <row r="10821" spans="7:7" x14ac:dyDescent="0.2">
      <c r="G10821" s="65"/>
    </row>
    <row r="10822" spans="7:7" x14ac:dyDescent="0.2">
      <c r="G10822" s="65"/>
    </row>
    <row r="10823" spans="7:7" x14ac:dyDescent="0.2">
      <c r="G10823" s="65"/>
    </row>
    <row r="10824" spans="7:7" x14ac:dyDescent="0.2">
      <c r="G10824" s="65"/>
    </row>
    <row r="10825" spans="7:7" x14ac:dyDescent="0.2">
      <c r="G10825" s="65"/>
    </row>
    <row r="10826" spans="7:7" x14ac:dyDescent="0.2">
      <c r="G10826" s="65"/>
    </row>
    <row r="10827" spans="7:7" x14ac:dyDescent="0.2">
      <c r="G10827" s="65"/>
    </row>
    <row r="10828" spans="7:7" x14ac:dyDescent="0.2">
      <c r="G10828" s="65"/>
    </row>
    <row r="10829" spans="7:7" x14ac:dyDescent="0.2">
      <c r="G10829" s="65"/>
    </row>
    <row r="10830" spans="7:7" x14ac:dyDescent="0.2">
      <c r="G10830" s="65"/>
    </row>
    <row r="10831" spans="7:7" x14ac:dyDescent="0.2">
      <c r="G10831" s="65"/>
    </row>
    <row r="10832" spans="7:7" x14ac:dyDescent="0.2">
      <c r="G10832" s="65"/>
    </row>
    <row r="10833" spans="7:7" x14ac:dyDescent="0.2">
      <c r="G10833" s="65"/>
    </row>
    <row r="10834" spans="7:7" x14ac:dyDescent="0.2">
      <c r="G10834" s="65"/>
    </row>
    <row r="10835" spans="7:7" x14ac:dyDescent="0.2">
      <c r="G10835" s="65"/>
    </row>
    <row r="10836" spans="7:7" x14ac:dyDescent="0.2">
      <c r="G10836" s="65"/>
    </row>
    <row r="10837" spans="7:7" x14ac:dyDescent="0.2">
      <c r="G10837" s="65"/>
    </row>
    <row r="10838" spans="7:7" x14ac:dyDescent="0.2">
      <c r="G10838" s="65"/>
    </row>
    <row r="10839" spans="7:7" x14ac:dyDescent="0.2">
      <c r="G10839" s="65"/>
    </row>
    <row r="10840" spans="7:7" x14ac:dyDescent="0.2">
      <c r="G10840" s="65"/>
    </row>
    <row r="10841" spans="7:7" x14ac:dyDescent="0.2">
      <c r="G10841" s="65"/>
    </row>
    <row r="10842" spans="7:7" x14ac:dyDescent="0.2">
      <c r="G10842" s="65"/>
    </row>
    <row r="10843" spans="7:7" x14ac:dyDescent="0.2">
      <c r="G10843" s="65"/>
    </row>
    <row r="10844" spans="7:7" x14ac:dyDescent="0.2">
      <c r="G10844" s="65"/>
    </row>
    <row r="10845" spans="7:7" x14ac:dyDescent="0.2">
      <c r="G10845" s="65"/>
    </row>
    <row r="10846" spans="7:7" x14ac:dyDescent="0.2">
      <c r="G10846" s="65"/>
    </row>
    <row r="10847" spans="7:7" x14ac:dyDescent="0.2">
      <c r="G10847" s="65"/>
    </row>
    <row r="10848" spans="7:7" x14ac:dyDescent="0.2">
      <c r="G10848" s="65"/>
    </row>
    <row r="10849" spans="7:7" x14ac:dyDescent="0.2">
      <c r="G10849" s="65"/>
    </row>
    <row r="10850" spans="7:7" x14ac:dyDescent="0.2">
      <c r="G10850" s="65"/>
    </row>
    <row r="10851" spans="7:7" x14ac:dyDescent="0.2">
      <c r="G10851" s="65"/>
    </row>
    <row r="10852" spans="7:7" x14ac:dyDescent="0.2">
      <c r="G10852" s="65"/>
    </row>
    <row r="10853" spans="7:7" x14ac:dyDescent="0.2">
      <c r="G10853" s="65"/>
    </row>
    <row r="10854" spans="7:7" x14ac:dyDescent="0.2">
      <c r="G10854" s="65"/>
    </row>
    <row r="10855" spans="7:7" x14ac:dyDescent="0.2">
      <c r="G10855" s="65"/>
    </row>
    <row r="10856" spans="7:7" x14ac:dyDescent="0.2">
      <c r="G10856" s="65"/>
    </row>
    <row r="10857" spans="7:7" x14ac:dyDescent="0.2">
      <c r="G10857" s="65"/>
    </row>
    <row r="10858" spans="7:7" x14ac:dyDescent="0.2">
      <c r="G10858" s="65"/>
    </row>
    <row r="10859" spans="7:7" x14ac:dyDescent="0.2">
      <c r="G10859" s="65"/>
    </row>
    <row r="10860" spans="7:7" x14ac:dyDescent="0.2">
      <c r="G10860" s="65"/>
    </row>
    <row r="10861" spans="7:7" x14ac:dyDescent="0.2">
      <c r="G10861" s="65"/>
    </row>
    <row r="10862" spans="7:7" x14ac:dyDescent="0.2">
      <c r="G10862" s="65"/>
    </row>
    <row r="10863" spans="7:7" x14ac:dyDescent="0.2">
      <c r="G10863" s="65"/>
    </row>
    <row r="10864" spans="7:7" x14ac:dyDescent="0.2">
      <c r="G10864" s="65"/>
    </row>
    <row r="10865" spans="7:7" x14ac:dyDescent="0.2">
      <c r="G10865" s="65"/>
    </row>
    <row r="10866" spans="7:7" x14ac:dyDescent="0.2">
      <c r="G10866" s="65"/>
    </row>
    <row r="10867" spans="7:7" x14ac:dyDescent="0.2">
      <c r="G10867" s="65"/>
    </row>
    <row r="10868" spans="7:7" x14ac:dyDescent="0.2">
      <c r="G10868" s="65"/>
    </row>
    <row r="10869" spans="7:7" x14ac:dyDescent="0.2">
      <c r="G10869" s="65"/>
    </row>
    <row r="10870" spans="7:7" x14ac:dyDescent="0.2">
      <c r="G10870" s="65"/>
    </row>
    <row r="10871" spans="7:7" x14ac:dyDescent="0.2">
      <c r="G10871" s="65"/>
    </row>
    <row r="10872" spans="7:7" x14ac:dyDescent="0.2">
      <c r="G10872" s="65"/>
    </row>
    <row r="10873" spans="7:7" x14ac:dyDescent="0.2">
      <c r="G10873" s="65"/>
    </row>
    <row r="10874" spans="7:7" x14ac:dyDescent="0.2">
      <c r="G10874" s="65"/>
    </row>
    <row r="10875" spans="7:7" x14ac:dyDescent="0.2">
      <c r="G10875" s="65"/>
    </row>
    <row r="10876" spans="7:7" x14ac:dyDescent="0.2">
      <c r="G10876" s="65"/>
    </row>
    <row r="10877" spans="7:7" x14ac:dyDescent="0.2">
      <c r="G10877" s="65"/>
    </row>
    <row r="10878" spans="7:7" x14ac:dyDescent="0.2">
      <c r="G10878" s="65"/>
    </row>
    <row r="10879" spans="7:7" x14ac:dyDescent="0.2">
      <c r="G10879" s="65"/>
    </row>
    <row r="10880" spans="7:7" x14ac:dyDescent="0.2">
      <c r="G10880" s="65"/>
    </row>
    <row r="10881" spans="7:7" x14ac:dyDescent="0.2">
      <c r="G10881" s="65"/>
    </row>
    <row r="10882" spans="7:7" x14ac:dyDescent="0.2">
      <c r="G10882" s="65"/>
    </row>
    <row r="10883" spans="7:7" x14ac:dyDescent="0.2">
      <c r="G10883" s="65"/>
    </row>
    <row r="10884" spans="7:7" x14ac:dyDescent="0.2">
      <c r="G10884" s="65"/>
    </row>
    <row r="10885" spans="7:7" x14ac:dyDescent="0.2">
      <c r="G10885" s="65"/>
    </row>
    <row r="10886" spans="7:7" x14ac:dyDescent="0.2">
      <c r="G10886" s="65"/>
    </row>
    <row r="10887" spans="7:7" x14ac:dyDescent="0.2">
      <c r="G10887" s="65"/>
    </row>
    <row r="10888" spans="7:7" x14ac:dyDescent="0.2">
      <c r="G10888" s="65"/>
    </row>
    <row r="10889" spans="7:7" x14ac:dyDescent="0.2">
      <c r="G10889" s="65"/>
    </row>
    <row r="10890" spans="7:7" x14ac:dyDescent="0.2">
      <c r="G10890" s="65"/>
    </row>
    <row r="10891" spans="7:7" x14ac:dyDescent="0.2">
      <c r="G10891" s="65"/>
    </row>
    <row r="10892" spans="7:7" x14ac:dyDescent="0.2">
      <c r="G10892" s="65"/>
    </row>
    <row r="10893" spans="7:7" x14ac:dyDescent="0.2">
      <c r="G10893" s="65"/>
    </row>
    <row r="10894" spans="7:7" x14ac:dyDescent="0.2">
      <c r="G10894" s="65"/>
    </row>
    <row r="10895" spans="7:7" x14ac:dyDescent="0.2">
      <c r="G10895" s="65"/>
    </row>
    <row r="10896" spans="7:7" x14ac:dyDescent="0.2">
      <c r="G10896" s="65"/>
    </row>
    <row r="10897" spans="7:7" x14ac:dyDescent="0.2">
      <c r="G10897" s="65"/>
    </row>
    <row r="10898" spans="7:7" x14ac:dyDescent="0.2">
      <c r="G10898" s="65"/>
    </row>
    <row r="10899" spans="7:7" x14ac:dyDescent="0.2">
      <c r="G10899" s="65"/>
    </row>
    <row r="10900" spans="7:7" x14ac:dyDescent="0.2">
      <c r="G10900" s="65"/>
    </row>
    <row r="10901" spans="7:7" x14ac:dyDescent="0.2">
      <c r="G10901" s="65"/>
    </row>
    <row r="10902" spans="7:7" x14ac:dyDescent="0.2">
      <c r="G10902" s="65"/>
    </row>
    <row r="10903" spans="7:7" x14ac:dyDescent="0.2">
      <c r="G10903" s="65"/>
    </row>
    <row r="10904" spans="7:7" x14ac:dyDescent="0.2">
      <c r="G10904" s="65"/>
    </row>
    <row r="10905" spans="7:7" x14ac:dyDescent="0.2">
      <c r="G10905" s="65"/>
    </row>
    <row r="10906" spans="7:7" x14ac:dyDescent="0.2">
      <c r="G10906" s="65"/>
    </row>
    <row r="10907" spans="7:7" x14ac:dyDescent="0.2">
      <c r="G10907" s="65"/>
    </row>
    <row r="10908" spans="7:7" x14ac:dyDescent="0.2">
      <c r="G10908" s="65"/>
    </row>
    <row r="10909" spans="7:7" x14ac:dyDescent="0.2">
      <c r="G10909" s="65"/>
    </row>
    <row r="10910" spans="7:7" x14ac:dyDescent="0.2">
      <c r="G10910" s="65"/>
    </row>
    <row r="10911" spans="7:7" x14ac:dyDescent="0.2">
      <c r="G10911" s="65"/>
    </row>
    <row r="10912" spans="7:7" x14ac:dyDescent="0.2">
      <c r="G10912" s="65"/>
    </row>
    <row r="10913" spans="7:7" x14ac:dyDescent="0.2">
      <c r="G10913" s="65"/>
    </row>
    <row r="10914" spans="7:7" x14ac:dyDescent="0.2">
      <c r="G10914" s="65"/>
    </row>
    <row r="10915" spans="7:7" x14ac:dyDescent="0.2">
      <c r="G10915" s="65"/>
    </row>
    <row r="10916" spans="7:7" x14ac:dyDescent="0.2">
      <c r="G10916" s="65"/>
    </row>
    <row r="10917" spans="7:7" x14ac:dyDescent="0.2">
      <c r="G10917" s="65"/>
    </row>
    <row r="10918" spans="7:7" x14ac:dyDescent="0.2">
      <c r="G10918" s="65"/>
    </row>
    <row r="10919" spans="7:7" x14ac:dyDescent="0.2">
      <c r="G10919" s="65"/>
    </row>
    <row r="10920" spans="7:7" x14ac:dyDescent="0.2">
      <c r="G10920" s="65"/>
    </row>
    <row r="10921" spans="7:7" x14ac:dyDescent="0.2">
      <c r="G10921" s="65"/>
    </row>
    <row r="10922" spans="7:7" x14ac:dyDescent="0.2">
      <c r="G10922" s="65"/>
    </row>
    <row r="10923" spans="7:7" x14ac:dyDescent="0.2">
      <c r="G10923" s="65"/>
    </row>
    <row r="10924" spans="7:7" x14ac:dyDescent="0.2">
      <c r="G10924" s="65"/>
    </row>
    <row r="10925" spans="7:7" x14ac:dyDescent="0.2">
      <c r="G10925" s="65"/>
    </row>
    <row r="10926" spans="7:7" x14ac:dyDescent="0.2">
      <c r="G10926" s="65"/>
    </row>
    <row r="10927" spans="7:7" x14ac:dyDescent="0.2">
      <c r="G10927" s="65"/>
    </row>
    <row r="10928" spans="7:7" x14ac:dyDescent="0.2">
      <c r="G10928" s="65"/>
    </row>
    <row r="10929" spans="7:7" x14ac:dyDescent="0.2">
      <c r="G10929" s="65"/>
    </row>
    <row r="10930" spans="7:7" x14ac:dyDescent="0.2">
      <c r="G10930" s="65"/>
    </row>
    <row r="10931" spans="7:7" x14ac:dyDescent="0.2">
      <c r="G10931" s="65"/>
    </row>
    <row r="10932" spans="7:7" x14ac:dyDescent="0.2">
      <c r="G10932" s="65"/>
    </row>
    <row r="10933" spans="7:7" x14ac:dyDescent="0.2">
      <c r="G10933" s="65"/>
    </row>
    <row r="10934" spans="7:7" x14ac:dyDescent="0.2">
      <c r="G10934" s="65"/>
    </row>
    <row r="10935" spans="7:7" x14ac:dyDescent="0.2">
      <c r="G10935" s="65"/>
    </row>
    <row r="10936" spans="7:7" x14ac:dyDescent="0.2">
      <c r="G10936" s="65"/>
    </row>
    <row r="10937" spans="7:7" x14ac:dyDescent="0.2">
      <c r="G10937" s="65"/>
    </row>
    <row r="10938" spans="7:7" x14ac:dyDescent="0.2">
      <c r="G10938" s="65"/>
    </row>
    <row r="10939" spans="7:7" x14ac:dyDescent="0.2">
      <c r="G10939" s="65"/>
    </row>
    <row r="10940" spans="7:7" x14ac:dyDescent="0.2">
      <c r="G10940" s="65"/>
    </row>
    <row r="10941" spans="7:7" x14ac:dyDescent="0.2">
      <c r="G10941" s="65"/>
    </row>
    <row r="10942" spans="7:7" x14ac:dyDescent="0.2">
      <c r="G10942" s="65"/>
    </row>
    <row r="10943" spans="7:7" x14ac:dyDescent="0.2">
      <c r="G10943" s="65"/>
    </row>
    <row r="10944" spans="7:7" x14ac:dyDescent="0.2">
      <c r="G10944" s="65"/>
    </row>
    <row r="10945" spans="7:7" x14ac:dyDescent="0.2">
      <c r="G10945" s="65"/>
    </row>
    <row r="10946" spans="7:7" x14ac:dyDescent="0.2">
      <c r="G10946" s="65"/>
    </row>
    <row r="10947" spans="7:7" x14ac:dyDescent="0.2">
      <c r="G10947" s="65"/>
    </row>
    <row r="10948" spans="7:7" x14ac:dyDescent="0.2">
      <c r="G10948" s="65"/>
    </row>
    <row r="10949" spans="7:7" x14ac:dyDescent="0.2">
      <c r="G10949" s="65"/>
    </row>
    <row r="10950" spans="7:7" x14ac:dyDescent="0.2">
      <c r="G10950" s="65"/>
    </row>
    <row r="10951" spans="7:7" x14ac:dyDescent="0.2">
      <c r="G10951" s="65"/>
    </row>
    <row r="10952" spans="7:7" x14ac:dyDescent="0.2">
      <c r="G10952" s="65"/>
    </row>
    <row r="10953" spans="7:7" x14ac:dyDescent="0.2">
      <c r="G10953" s="65"/>
    </row>
    <row r="10954" spans="7:7" x14ac:dyDescent="0.2">
      <c r="G10954" s="65"/>
    </row>
    <row r="10955" spans="7:7" x14ac:dyDescent="0.2">
      <c r="G10955" s="65"/>
    </row>
    <row r="10956" spans="7:7" x14ac:dyDescent="0.2">
      <c r="G10956" s="65"/>
    </row>
    <row r="10957" spans="7:7" x14ac:dyDescent="0.2">
      <c r="G10957" s="65"/>
    </row>
    <row r="10958" spans="7:7" x14ac:dyDescent="0.2">
      <c r="G10958" s="65"/>
    </row>
    <row r="10959" spans="7:7" x14ac:dyDescent="0.2">
      <c r="G10959" s="65"/>
    </row>
    <row r="10960" spans="7:7" x14ac:dyDescent="0.2">
      <c r="G10960" s="65"/>
    </row>
    <row r="10961" spans="7:7" x14ac:dyDescent="0.2">
      <c r="G10961" s="65"/>
    </row>
    <row r="10962" spans="7:7" x14ac:dyDescent="0.2">
      <c r="G10962" s="65"/>
    </row>
    <row r="10963" spans="7:7" x14ac:dyDescent="0.2">
      <c r="G10963" s="65"/>
    </row>
    <row r="10964" spans="7:7" x14ac:dyDescent="0.2">
      <c r="G10964" s="65"/>
    </row>
    <row r="10965" spans="7:7" x14ac:dyDescent="0.2">
      <c r="G10965" s="65"/>
    </row>
    <row r="10966" spans="7:7" x14ac:dyDescent="0.2">
      <c r="G10966" s="65"/>
    </row>
    <row r="10967" spans="7:7" x14ac:dyDescent="0.2">
      <c r="G10967" s="65"/>
    </row>
    <row r="10968" spans="7:7" x14ac:dyDescent="0.2">
      <c r="G10968" s="65"/>
    </row>
    <row r="10969" spans="7:7" x14ac:dyDescent="0.2">
      <c r="G10969" s="65"/>
    </row>
    <row r="10970" spans="7:7" x14ac:dyDescent="0.2">
      <c r="G10970" s="65"/>
    </row>
    <row r="10971" spans="7:7" x14ac:dyDescent="0.2">
      <c r="G10971" s="65"/>
    </row>
    <row r="10972" spans="7:7" x14ac:dyDescent="0.2">
      <c r="G10972" s="65"/>
    </row>
    <row r="10973" spans="7:7" x14ac:dyDescent="0.2">
      <c r="G10973" s="65"/>
    </row>
    <row r="10974" spans="7:7" x14ac:dyDescent="0.2">
      <c r="G10974" s="65"/>
    </row>
    <row r="10975" spans="7:7" x14ac:dyDescent="0.2">
      <c r="G10975" s="65"/>
    </row>
    <row r="10976" spans="7:7" x14ac:dyDescent="0.2">
      <c r="G10976" s="65"/>
    </row>
    <row r="10977" spans="7:7" x14ac:dyDescent="0.2">
      <c r="G10977" s="65"/>
    </row>
    <row r="10978" spans="7:7" x14ac:dyDescent="0.2">
      <c r="G10978" s="65"/>
    </row>
    <row r="10979" spans="7:7" x14ac:dyDescent="0.2">
      <c r="G10979" s="65"/>
    </row>
    <row r="10980" spans="7:7" x14ac:dyDescent="0.2">
      <c r="G10980" s="65"/>
    </row>
    <row r="10981" spans="7:7" x14ac:dyDescent="0.2">
      <c r="G10981" s="65"/>
    </row>
    <row r="10982" spans="7:7" x14ac:dyDescent="0.2">
      <c r="G10982" s="65"/>
    </row>
    <row r="10983" spans="7:7" x14ac:dyDescent="0.2">
      <c r="G10983" s="65"/>
    </row>
    <row r="10984" spans="7:7" x14ac:dyDescent="0.2">
      <c r="G10984" s="65"/>
    </row>
    <row r="10985" spans="7:7" x14ac:dyDescent="0.2">
      <c r="G10985" s="65"/>
    </row>
    <row r="10986" spans="7:7" x14ac:dyDescent="0.2">
      <c r="G10986" s="65"/>
    </row>
    <row r="10987" spans="7:7" x14ac:dyDescent="0.2">
      <c r="G10987" s="65"/>
    </row>
    <row r="10988" spans="7:7" x14ac:dyDescent="0.2">
      <c r="G10988" s="65"/>
    </row>
    <row r="10989" spans="7:7" x14ac:dyDescent="0.2">
      <c r="G10989" s="65"/>
    </row>
    <row r="10990" spans="7:7" x14ac:dyDescent="0.2">
      <c r="G10990" s="65"/>
    </row>
    <row r="10991" spans="7:7" x14ac:dyDescent="0.2">
      <c r="G10991" s="65"/>
    </row>
    <row r="10992" spans="7:7" x14ac:dyDescent="0.2">
      <c r="G10992" s="65"/>
    </row>
    <row r="10993" spans="7:7" x14ac:dyDescent="0.2">
      <c r="G10993" s="65"/>
    </row>
    <row r="10994" spans="7:7" x14ac:dyDescent="0.2">
      <c r="G10994" s="65"/>
    </row>
    <row r="10995" spans="7:7" x14ac:dyDescent="0.2">
      <c r="G10995" s="65"/>
    </row>
    <row r="10996" spans="7:7" x14ac:dyDescent="0.2">
      <c r="G10996" s="65"/>
    </row>
    <row r="10997" spans="7:7" x14ac:dyDescent="0.2">
      <c r="G10997" s="65"/>
    </row>
    <row r="10998" spans="7:7" x14ac:dyDescent="0.2">
      <c r="G10998" s="65"/>
    </row>
    <row r="10999" spans="7:7" x14ac:dyDescent="0.2">
      <c r="G10999" s="65"/>
    </row>
    <row r="11000" spans="7:7" x14ac:dyDescent="0.2">
      <c r="G11000" s="65"/>
    </row>
    <row r="11001" spans="7:7" x14ac:dyDescent="0.2">
      <c r="G11001" s="65"/>
    </row>
    <row r="11002" spans="7:7" x14ac:dyDescent="0.2">
      <c r="G11002" s="65"/>
    </row>
    <row r="11003" spans="7:7" x14ac:dyDescent="0.2">
      <c r="G11003" s="65"/>
    </row>
    <row r="11004" spans="7:7" x14ac:dyDescent="0.2">
      <c r="G11004" s="65"/>
    </row>
    <row r="11005" spans="7:7" x14ac:dyDescent="0.2">
      <c r="G11005" s="65"/>
    </row>
    <row r="11006" spans="7:7" x14ac:dyDescent="0.2">
      <c r="G11006" s="65"/>
    </row>
    <row r="11007" spans="7:7" x14ac:dyDescent="0.2">
      <c r="G11007" s="65"/>
    </row>
    <row r="11008" spans="7:7" x14ac:dyDescent="0.2">
      <c r="G11008" s="65"/>
    </row>
    <row r="11009" spans="7:7" x14ac:dyDescent="0.2">
      <c r="G11009" s="65"/>
    </row>
    <row r="11010" spans="7:7" x14ac:dyDescent="0.2">
      <c r="G11010" s="65"/>
    </row>
    <row r="11011" spans="7:7" x14ac:dyDescent="0.2">
      <c r="G11011" s="65"/>
    </row>
    <row r="11012" spans="7:7" x14ac:dyDescent="0.2">
      <c r="G11012" s="65"/>
    </row>
    <row r="11013" spans="7:7" x14ac:dyDescent="0.2">
      <c r="G11013" s="65"/>
    </row>
    <row r="11014" spans="7:7" x14ac:dyDescent="0.2">
      <c r="G11014" s="65"/>
    </row>
    <row r="11015" spans="7:7" x14ac:dyDescent="0.2">
      <c r="G11015" s="65"/>
    </row>
    <row r="11016" spans="7:7" x14ac:dyDescent="0.2">
      <c r="G11016" s="65"/>
    </row>
    <row r="11017" spans="7:7" x14ac:dyDescent="0.2">
      <c r="G11017" s="65"/>
    </row>
    <row r="11018" spans="7:7" x14ac:dyDescent="0.2">
      <c r="G11018" s="65"/>
    </row>
    <row r="11019" spans="7:7" x14ac:dyDescent="0.2">
      <c r="G11019" s="65"/>
    </row>
    <row r="11020" spans="7:7" x14ac:dyDescent="0.2">
      <c r="G11020" s="65"/>
    </row>
    <row r="11021" spans="7:7" x14ac:dyDescent="0.2">
      <c r="G11021" s="65"/>
    </row>
    <row r="11022" spans="7:7" x14ac:dyDescent="0.2">
      <c r="G11022" s="65"/>
    </row>
    <row r="11023" spans="7:7" x14ac:dyDescent="0.2">
      <c r="G11023" s="65"/>
    </row>
    <row r="11024" spans="7:7" x14ac:dyDescent="0.2">
      <c r="G11024" s="65"/>
    </row>
    <row r="11025" spans="7:7" x14ac:dyDescent="0.2">
      <c r="G11025" s="65"/>
    </row>
    <row r="11026" spans="7:7" x14ac:dyDescent="0.2">
      <c r="G11026" s="65"/>
    </row>
    <row r="11027" spans="7:7" x14ac:dyDescent="0.2">
      <c r="G11027" s="65"/>
    </row>
    <row r="11028" spans="7:7" x14ac:dyDescent="0.2">
      <c r="G11028" s="65"/>
    </row>
    <row r="11029" spans="7:7" x14ac:dyDescent="0.2">
      <c r="G11029" s="65"/>
    </row>
    <row r="11030" spans="7:7" x14ac:dyDescent="0.2">
      <c r="G11030" s="65"/>
    </row>
    <row r="11031" spans="7:7" x14ac:dyDescent="0.2">
      <c r="G11031" s="65"/>
    </row>
    <row r="11032" spans="7:7" x14ac:dyDescent="0.2">
      <c r="G11032" s="65"/>
    </row>
    <row r="11033" spans="7:7" x14ac:dyDescent="0.2">
      <c r="G11033" s="65"/>
    </row>
    <row r="11034" spans="7:7" x14ac:dyDescent="0.2">
      <c r="G11034" s="65"/>
    </row>
    <row r="11035" spans="7:7" x14ac:dyDescent="0.2">
      <c r="G11035" s="65"/>
    </row>
    <row r="11036" spans="7:7" x14ac:dyDescent="0.2">
      <c r="G11036" s="65"/>
    </row>
    <row r="11037" spans="7:7" x14ac:dyDescent="0.2">
      <c r="G11037" s="65"/>
    </row>
    <row r="11038" spans="7:7" x14ac:dyDescent="0.2">
      <c r="G11038" s="65"/>
    </row>
    <row r="11039" spans="7:7" x14ac:dyDescent="0.2">
      <c r="G11039" s="65"/>
    </row>
    <row r="11040" spans="7:7" x14ac:dyDescent="0.2">
      <c r="G11040" s="65"/>
    </row>
    <row r="11041" spans="7:7" x14ac:dyDescent="0.2">
      <c r="G11041" s="65"/>
    </row>
    <row r="11042" spans="7:7" x14ac:dyDescent="0.2">
      <c r="G11042" s="65"/>
    </row>
    <row r="11043" spans="7:7" x14ac:dyDescent="0.2">
      <c r="G11043" s="65"/>
    </row>
    <row r="11044" spans="7:7" x14ac:dyDescent="0.2">
      <c r="G11044" s="65"/>
    </row>
    <row r="11045" spans="7:7" x14ac:dyDescent="0.2">
      <c r="G11045" s="65"/>
    </row>
    <row r="11046" spans="7:7" x14ac:dyDescent="0.2">
      <c r="G11046" s="65"/>
    </row>
    <row r="11047" spans="7:7" x14ac:dyDescent="0.2">
      <c r="G11047" s="65"/>
    </row>
    <row r="11048" spans="7:7" x14ac:dyDescent="0.2">
      <c r="G11048" s="65"/>
    </row>
    <row r="11049" spans="7:7" x14ac:dyDescent="0.2">
      <c r="G11049" s="65"/>
    </row>
    <row r="11050" spans="7:7" x14ac:dyDescent="0.2">
      <c r="G11050" s="65"/>
    </row>
    <row r="11051" spans="7:7" x14ac:dyDescent="0.2">
      <c r="G11051" s="65"/>
    </row>
    <row r="11052" spans="7:7" x14ac:dyDescent="0.2">
      <c r="G11052" s="65"/>
    </row>
    <row r="11053" spans="7:7" x14ac:dyDescent="0.2">
      <c r="G11053" s="65"/>
    </row>
    <row r="11054" spans="7:7" x14ac:dyDescent="0.2">
      <c r="G11054" s="65"/>
    </row>
    <row r="11055" spans="7:7" x14ac:dyDescent="0.2">
      <c r="G11055" s="65"/>
    </row>
    <row r="11056" spans="7:7" x14ac:dyDescent="0.2">
      <c r="G11056" s="65"/>
    </row>
    <row r="11057" spans="7:7" x14ac:dyDescent="0.2">
      <c r="G11057" s="65"/>
    </row>
    <row r="11058" spans="7:7" x14ac:dyDescent="0.2">
      <c r="G11058" s="65"/>
    </row>
    <row r="11059" spans="7:7" x14ac:dyDescent="0.2">
      <c r="G11059" s="65"/>
    </row>
    <row r="11060" spans="7:7" x14ac:dyDescent="0.2">
      <c r="G11060" s="65"/>
    </row>
    <row r="11061" spans="7:7" x14ac:dyDescent="0.2">
      <c r="G11061" s="65"/>
    </row>
    <row r="11062" spans="7:7" x14ac:dyDescent="0.2">
      <c r="G11062" s="65"/>
    </row>
    <row r="11063" spans="7:7" x14ac:dyDescent="0.2">
      <c r="G11063" s="65"/>
    </row>
    <row r="11064" spans="7:7" x14ac:dyDescent="0.2">
      <c r="G11064" s="65"/>
    </row>
    <row r="11065" spans="7:7" x14ac:dyDescent="0.2">
      <c r="G11065" s="65"/>
    </row>
    <row r="11066" spans="7:7" x14ac:dyDescent="0.2">
      <c r="G11066" s="65"/>
    </row>
    <row r="11067" spans="7:7" x14ac:dyDescent="0.2">
      <c r="G11067" s="65"/>
    </row>
    <row r="11068" spans="7:7" x14ac:dyDescent="0.2">
      <c r="G11068" s="65"/>
    </row>
    <row r="11069" spans="7:7" x14ac:dyDescent="0.2">
      <c r="G11069" s="65"/>
    </row>
    <row r="11070" spans="7:7" x14ac:dyDescent="0.2">
      <c r="G11070" s="65"/>
    </row>
    <row r="11071" spans="7:7" x14ac:dyDescent="0.2">
      <c r="G11071" s="65"/>
    </row>
    <row r="11072" spans="7:7" x14ac:dyDescent="0.2">
      <c r="G11072" s="65"/>
    </row>
    <row r="11073" spans="7:7" x14ac:dyDescent="0.2">
      <c r="G11073" s="65"/>
    </row>
    <row r="11074" spans="7:7" x14ac:dyDescent="0.2">
      <c r="G11074" s="65"/>
    </row>
    <row r="11075" spans="7:7" x14ac:dyDescent="0.2">
      <c r="G11075" s="65"/>
    </row>
    <row r="11076" spans="7:7" x14ac:dyDescent="0.2">
      <c r="G11076" s="65"/>
    </row>
    <row r="11077" spans="7:7" x14ac:dyDescent="0.2">
      <c r="G11077" s="65"/>
    </row>
    <row r="11078" spans="7:7" x14ac:dyDescent="0.2">
      <c r="G11078" s="65"/>
    </row>
    <row r="11079" spans="7:7" x14ac:dyDescent="0.2">
      <c r="G11079" s="65"/>
    </row>
    <row r="11080" spans="7:7" x14ac:dyDescent="0.2">
      <c r="G11080" s="65"/>
    </row>
    <row r="11081" spans="7:7" x14ac:dyDescent="0.2">
      <c r="G11081" s="65"/>
    </row>
    <row r="11082" spans="7:7" x14ac:dyDescent="0.2">
      <c r="G11082" s="65"/>
    </row>
    <row r="11083" spans="7:7" x14ac:dyDescent="0.2">
      <c r="G11083" s="65"/>
    </row>
    <row r="11084" spans="7:7" x14ac:dyDescent="0.2">
      <c r="G11084" s="65"/>
    </row>
    <row r="11085" spans="7:7" x14ac:dyDescent="0.2">
      <c r="G11085" s="65"/>
    </row>
    <row r="11086" spans="7:7" x14ac:dyDescent="0.2">
      <c r="G11086" s="65"/>
    </row>
    <row r="11087" spans="7:7" x14ac:dyDescent="0.2">
      <c r="G11087" s="65"/>
    </row>
    <row r="11088" spans="7:7" x14ac:dyDescent="0.2">
      <c r="G11088" s="65"/>
    </row>
    <row r="11089" spans="7:7" x14ac:dyDescent="0.2">
      <c r="G11089" s="65"/>
    </row>
    <row r="11090" spans="7:7" x14ac:dyDescent="0.2">
      <c r="G11090" s="65"/>
    </row>
    <row r="11091" spans="7:7" x14ac:dyDescent="0.2">
      <c r="G11091" s="65"/>
    </row>
    <row r="11092" spans="7:7" x14ac:dyDescent="0.2">
      <c r="G11092" s="65"/>
    </row>
    <row r="11093" spans="7:7" x14ac:dyDescent="0.2">
      <c r="G11093" s="65"/>
    </row>
    <row r="11094" spans="7:7" x14ac:dyDescent="0.2">
      <c r="G11094" s="65"/>
    </row>
    <row r="11095" spans="7:7" x14ac:dyDescent="0.2">
      <c r="G11095" s="65"/>
    </row>
    <row r="11096" spans="7:7" x14ac:dyDescent="0.2">
      <c r="G11096" s="65"/>
    </row>
    <row r="11097" spans="7:7" x14ac:dyDescent="0.2">
      <c r="G11097" s="65"/>
    </row>
    <row r="11098" spans="7:7" x14ac:dyDescent="0.2">
      <c r="G11098" s="65"/>
    </row>
    <row r="11099" spans="7:7" x14ac:dyDescent="0.2">
      <c r="G11099" s="65"/>
    </row>
    <row r="11100" spans="7:7" x14ac:dyDescent="0.2">
      <c r="G11100" s="65"/>
    </row>
    <row r="11101" spans="7:7" x14ac:dyDescent="0.2">
      <c r="G11101" s="65"/>
    </row>
    <row r="11102" spans="7:7" x14ac:dyDescent="0.2">
      <c r="G11102" s="65"/>
    </row>
    <row r="11103" spans="7:7" x14ac:dyDescent="0.2">
      <c r="G11103" s="65"/>
    </row>
    <row r="11104" spans="7:7" x14ac:dyDescent="0.2">
      <c r="G11104" s="65"/>
    </row>
    <row r="11105" spans="7:7" x14ac:dyDescent="0.2">
      <c r="G11105" s="65"/>
    </row>
    <row r="11106" spans="7:7" x14ac:dyDescent="0.2">
      <c r="G11106" s="65"/>
    </row>
    <row r="11107" spans="7:7" x14ac:dyDescent="0.2">
      <c r="G11107" s="65"/>
    </row>
    <row r="11108" spans="7:7" x14ac:dyDescent="0.2">
      <c r="G11108" s="65"/>
    </row>
    <row r="11109" spans="7:7" x14ac:dyDescent="0.2">
      <c r="G11109" s="65"/>
    </row>
    <row r="11110" spans="7:7" x14ac:dyDescent="0.2">
      <c r="G11110" s="65"/>
    </row>
    <row r="11111" spans="7:7" x14ac:dyDescent="0.2">
      <c r="G11111" s="65"/>
    </row>
    <row r="11112" spans="7:7" x14ac:dyDescent="0.2">
      <c r="G11112" s="65"/>
    </row>
    <row r="11113" spans="7:7" x14ac:dyDescent="0.2">
      <c r="G11113" s="65"/>
    </row>
    <row r="11114" spans="7:7" x14ac:dyDescent="0.2">
      <c r="G11114" s="65"/>
    </row>
    <row r="11115" spans="7:7" x14ac:dyDescent="0.2">
      <c r="G11115" s="65"/>
    </row>
    <row r="11116" spans="7:7" x14ac:dyDescent="0.2">
      <c r="G11116" s="65"/>
    </row>
    <row r="11117" spans="7:7" x14ac:dyDescent="0.2">
      <c r="G11117" s="65"/>
    </row>
    <row r="11118" spans="7:7" x14ac:dyDescent="0.2">
      <c r="G11118" s="65"/>
    </row>
    <row r="11119" spans="7:7" x14ac:dyDescent="0.2">
      <c r="G11119" s="65"/>
    </row>
    <row r="11120" spans="7:7" x14ac:dyDescent="0.2">
      <c r="G11120" s="65"/>
    </row>
    <row r="11121" spans="7:7" x14ac:dyDescent="0.2">
      <c r="G11121" s="65"/>
    </row>
    <row r="11122" spans="7:7" x14ac:dyDescent="0.2">
      <c r="G11122" s="65"/>
    </row>
    <row r="11123" spans="7:7" x14ac:dyDescent="0.2">
      <c r="G11123" s="65"/>
    </row>
    <row r="11124" spans="7:7" x14ac:dyDescent="0.2">
      <c r="G11124" s="65"/>
    </row>
    <row r="11125" spans="7:7" x14ac:dyDescent="0.2">
      <c r="G11125" s="65"/>
    </row>
    <row r="11126" spans="7:7" x14ac:dyDescent="0.2">
      <c r="G11126" s="65"/>
    </row>
    <row r="11127" spans="7:7" x14ac:dyDescent="0.2">
      <c r="G11127" s="65"/>
    </row>
    <row r="11128" spans="7:7" x14ac:dyDescent="0.2">
      <c r="G11128" s="65"/>
    </row>
    <row r="11129" spans="7:7" x14ac:dyDescent="0.2">
      <c r="G11129" s="65"/>
    </row>
    <row r="11130" spans="7:7" x14ac:dyDescent="0.2">
      <c r="G11130" s="65"/>
    </row>
    <row r="11131" spans="7:7" x14ac:dyDescent="0.2">
      <c r="G11131" s="65"/>
    </row>
    <row r="11132" spans="7:7" x14ac:dyDescent="0.2">
      <c r="G11132" s="65"/>
    </row>
    <row r="11133" spans="7:7" x14ac:dyDescent="0.2">
      <c r="G11133" s="65"/>
    </row>
    <row r="11134" spans="7:7" x14ac:dyDescent="0.2">
      <c r="G11134" s="65"/>
    </row>
    <row r="11135" spans="7:7" x14ac:dyDescent="0.2">
      <c r="G11135" s="65"/>
    </row>
    <row r="11136" spans="7:7" x14ac:dyDescent="0.2">
      <c r="G11136" s="65"/>
    </row>
    <row r="11137" spans="7:7" x14ac:dyDescent="0.2">
      <c r="G11137" s="65"/>
    </row>
    <row r="11138" spans="7:7" x14ac:dyDescent="0.2">
      <c r="G11138" s="65"/>
    </row>
    <row r="11139" spans="7:7" x14ac:dyDescent="0.2">
      <c r="G11139" s="65"/>
    </row>
    <row r="11140" spans="7:7" x14ac:dyDescent="0.2">
      <c r="G11140" s="65"/>
    </row>
    <row r="11141" spans="7:7" x14ac:dyDescent="0.2">
      <c r="G11141" s="65"/>
    </row>
    <row r="11142" spans="7:7" x14ac:dyDescent="0.2">
      <c r="G11142" s="65"/>
    </row>
    <row r="11143" spans="7:7" x14ac:dyDescent="0.2">
      <c r="G11143" s="65"/>
    </row>
    <row r="11144" spans="7:7" x14ac:dyDescent="0.2">
      <c r="G11144" s="65"/>
    </row>
    <row r="11145" spans="7:7" x14ac:dyDescent="0.2">
      <c r="G11145" s="65"/>
    </row>
    <row r="11146" spans="7:7" x14ac:dyDescent="0.2">
      <c r="G11146" s="65"/>
    </row>
    <row r="11147" spans="7:7" x14ac:dyDescent="0.2">
      <c r="G11147" s="65"/>
    </row>
    <row r="11148" spans="7:7" x14ac:dyDescent="0.2">
      <c r="G11148" s="65"/>
    </row>
    <row r="11149" spans="7:7" x14ac:dyDescent="0.2">
      <c r="G11149" s="65"/>
    </row>
    <row r="11150" spans="7:7" x14ac:dyDescent="0.2">
      <c r="G11150" s="65"/>
    </row>
    <row r="11151" spans="7:7" x14ac:dyDescent="0.2">
      <c r="G11151" s="65"/>
    </row>
    <row r="11152" spans="7:7" x14ac:dyDescent="0.2">
      <c r="G11152" s="65"/>
    </row>
    <row r="11153" spans="7:7" x14ac:dyDescent="0.2">
      <c r="G11153" s="65"/>
    </row>
    <row r="11154" spans="7:7" x14ac:dyDescent="0.2">
      <c r="G11154" s="65"/>
    </row>
    <row r="11155" spans="7:7" x14ac:dyDescent="0.2">
      <c r="G11155" s="65"/>
    </row>
    <row r="11156" spans="7:7" x14ac:dyDescent="0.2">
      <c r="G11156" s="65"/>
    </row>
    <row r="11157" spans="7:7" x14ac:dyDescent="0.2">
      <c r="G11157" s="65"/>
    </row>
    <row r="11158" spans="7:7" x14ac:dyDescent="0.2">
      <c r="G11158" s="65"/>
    </row>
    <row r="11159" spans="7:7" x14ac:dyDescent="0.2">
      <c r="G11159" s="65"/>
    </row>
    <row r="11160" spans="7:7" x14ac:dyDescent="0.2">
      <c r="G11160" s="65"/>
    </row>
    <row r="11161" spans="7:7" x14ac:dyDescent="0.2">
      <c r="G11161" s="65"/>
    </row>
    <row r="11162" spans="7:7" x14ac:dyDescent="0.2">
      <c r="G11162" s="65"/>
    </row>
    <row r="11163" spans="7:7" x14ac:dyDescent="0.2">
      <c r="G11163" s="65"/>
    </row>
    <row r="11164" spans="7:7" x14ac:dyDescent="0.2">
      <c r="G11164" s="65"/>
    </row>
    <row r="11165" spans="7:7" x14ac:dyDescent="0.2">
      <c r="G11165" s="65"/>
    </row>
    <row r="11166" spans="7:7" x14ac:dyDescent="0.2">
      <c r="G11166" s="65"/>
    </row>
    <row r="11167" spans="7:7" x14ac:dyDescent="0.2">
      <c r="G11167" s="65"/>
    </row>
    <row r="11168" spans="7:7" x14ac:dyDescent="0.2">
      <c r="G11168" s="65"/>
    </row>
    <row r="11169" spans="7:7" x14ac:dyDescent="0.2">
      <c r="G11169" s="65"/>
    </row>
    <row r="11170" spans="7:7" x14ac:dyDescent="0.2">
      <c r="G11170" s="65"/>
    </row>
    <row r="11171" spans="7:7" x14ac:dyDescent="0.2">
      <c r="G11171" s="65"/>
    </row>
    <row r="11172" spans="7:7" x14ac:dyDescent="0.2">
      <c r="G11172" s="65"/>
    </row>
    <row r="11173" spans="7:7" x14ac:dyDescent="0.2">
      <c r="G11173" s="65"/>
    </row>
    <row r="11174" spans="7:7" x14ac:dyDescent="0.2">
      <c r="G11174" s="65"/>
    </row>
    <row r="11175" spans="7:7" x14ac:dyDescent="0.2">
      <c r="G11175" s="65"/>
    </row>
    <row r="11176" spans="7:7" x14ac:dyDescent="0.2">
      <c r="G11176" s="65"/>
    </row>
    <row r="11177" spans="7:7" x14ac:dyDescent="0.2">
      <c r="G11177" s="65"/>
    </row>
    <row r="11178" spans="7:7" x14ac:dyDescent="0.2">
      <c r="G11178" s="65"/>
    </row>
    <row r="11179" spans="7:7" x14ac:dyDescent="0.2">
      <c r="G11179" s="65"/>
    </row>
    <row r="11180" spans="7:7" x14ac:dyDescent="0.2">
      <c r="G11180" s="65"/>
    </row>
    <row r="11181" spans="7:7" x14ac:dyDescent="0.2">
      <c r="G11181" s="65"/>
    </row>
    <row r="11182" spans="7:7" x14ac:dyDescent="0.2">
      <c r="G11182" s="65"/>
    </row>
    <row r="11183" spans="7:7" x14ac:dyDescent="0.2">
      <c r="G11183" s="65"/>
    </row>
    <row r="11184" spans="7:7" x14ac:dyDescent="0.2">
      <c r="G11184" s="65"/>
    </row>
    <row r="11185" spans="7:7" x14ac:dyDescent="0.2">
      <c r="G11185" s="65"/>
    </row>
    <row r="11186" spans="7:7" x14ac:dyDescent="0.2">
      <c r="G11186" s="65"/>
    </row>
    <row r="11187" spans="7:7" x14ac:dyDescent="0.2">
      <c r="G11187" s="65"/>
    </row>
    <row r="11188" spans="7:7" x14ac:dyDescent="0.2">
      <c r="G11188" s="65"/>
    </row>
    <row r="11189" spans="7:7" x14ac:dyDescent="0.2">
      <c r="G11189" s="65"/>
    </row>
    <row r="11190" spans="7:7" x14ac:dyDescent="0.2">
      <c r="G11190" s="65"/>
    </row>
    <row r="11191" spans="7:7" x14ac:dyDescent="0.2">
      <c r="G11191" s="65"/>
    </row>
    <row r="11192" spans="7:7" x14ac:dyDescent="0.2">
      <c r="G11192" s="65"/>
    </row>
    <row r="11193" spans="7:7" x14ac:dyDescent="0.2">
      <c r="G11193" s="65"/>
    </row>
    <row r="11194" spans="7:7" x14ac:dyDescent="0.2">
      <c r="G11194" s="65"/>
    </row>
    <row r="11195" spans="7:7" x14ac:dyDescent="0.2">
      <c r="G11195" s="65"/>
    </row>
    <row r="11196" spans="7:7" x14ac:dyDescent="0.2">
      <c r="G11196" s="65"/>
    </row>
    <row r="11197" spans="7:7" x14ac:dyDescent="0.2">
      <c r="G11197" s="65"/>
    </row>
    <row r="11198" spans="7:7" x14ac:dyDescent="0.2">
      <c r="G11198" s="65"/>
    </row>
    <row r="11199" spans="7:7" x14ac:dyDescent="0.2">
      <c r="G11199" s="65"/>
    </row>
    <row r="11200" spans="7:7" x14ac:dyDescent="0.2">
      <c r="G11200" s="65"/>
    </row>
    <row r="11201" spans="7:7" x14ac:dyDescent="0.2">
      <c r="G11201" s="65"/>
    </row>
    <row r="11202" spans="7:7" x14ac:dyDescent="0.2">
      <c r="G11202" s="65"/>
    </row>
    <row r="11203" spans="7:7" x14ac:dyDescent="0.2">
      <c r="G11203" s="65"/>
    </row>
    <row r="11204" spans="7:7" x14ac:dyDescent="0.2">
      <c r="G11204" s="65"/>
    </row>
    <row r="11205" spans="7:7" x14ac:dyDescent="0.2">
      <c r="G11205" s="65"/>
    </row>
    <row r="11206" spans="7:7" x14ac:dyDescent="0.2">
      <c r="G11206" s="65"/>
    </row>
    <row r="11207" spans="7:7" x14ac:dyDescent="0.2">
      <c r="G11207" s="65"/>
    </row>
    <row r="11208" spans="7:7" x14ac:dyDescent="0.2">
      <c r="G11208" s="65"/>
    </row>
    <row r="11209" spans="7:7" x14ac:dyDescent="0.2">
      <c r="G11209" s="65"/>
    </row>
    <row r="11210" spans="7:7" x14ac:dyDescent="0.2">
      <c r="G11210" s="65"/>
    </row>
    <row r="11211" spans="7:7" x14ac:dyDescent="0.2">
      <c r="G11211" s="65"/>
    </row>
    <row r="11212" spans="7:7" x14ac:dyDescent="0.2">
      <c r="G11212" s="65"/>
    </row>
    <row r="11213" spans="7:7" x14ac:dyDescent="0.2">
      <c r="G11213" s="65"/>
    </row>
    <row r="11214" spans="7:7" x14ac:dyDescent="0.2">
      <c r="G11214" s="65"/>
    </row>
    <row r="11215" spans="7:7" x14ac:dyDescent="0.2">
      <c r="G11215" s="65"/>
    </row>
    <row r="11216" spans="7:7" x14ac:dyDescent="0.2">
      <c r="G11216" s="65"/>
    </row>
    <row r="11217" spans="7:7" x14ac:dyDescent="0.2">
      <c r="G11217" s="65"/>
    </row>
    <row r="11218" spans="7:7" x14ac:dyDescent="0.2">
      <c r="G11218" s="65"/>
    </row>
    <row r="11219" spans="7:7" x14ac:dyDescent="0.2">
      <c r="G11219" s="65"/>
    </row>
    <row r="11220" spans="7:7" x14ac:dyDescent="0.2">
      <c r="G11220" s="65"/>
    </row>
    <row r="11221" spans="7:7" x14ac:dyDescent="0.2">
      <c r="G11221" s="65"/>
    </row>
    <row r="11222" spans="7:7" x14ac:dyDescent="0.2">
      <c r="G11222" s="65"/>
    </row>
    <row r="11223" spans="7:7" x14ac:dyDescent="0.2">
      <c r="G11223" s="65"/>
    </row>
    <row r="11224" spans="7:7" x14ac:dyDescent="0.2">
      <c r="G11224" s="65"/>
    </row>
    <row r="11225" spans="7:7" x14ac:dyDescent="0.2">
      <c r="G11225" s="65"/>
    </row>
    <row r="11226" spans="7:7" x14ac:dyDescent="0.2">
      <c r="G11226" s="65"/>
    </row>
    <row r="11227" spans="7:7" x14ac:dyDescent="0.2">
      <c r="G11227" s="65"/>
    </row>
    <row r="11228" spans="7:7" x14ac:dyDescent="0.2">
      <c r="G11228" s="65"/>
    </row>
    <row r="11229" spans="7:7" x14ac:dyDescent="0.2">
      <c r="G11229" s="65"/>
    </row>
    <row r="11230" spans="7:7" x14ac:dyDescent="0.2">
      <c r="G11230" s="65"/>
    </row>
    <row r="11231" spans="7:7" x14ac:dyDescent="0.2">
      <c r="G11231" s="65"/>
    </row>
    <row r="11232" spans="7:7" x14ac:dyDescent="0.2">
      <c r="G11232" s="65"/>
    </row>
    <row r="11233" spans="7:7" x14ac:dyDescent="0.2">
      <c r="G11233" s="65"/>
    </row>
    <row r="11234" spans="7:7" x14ac:dyDescent="0.2">
      <c r="G11234" s="65"/>
    </row>
    <row r="11235" spans="7:7" x14ac:dyDescent="0.2">
      <c r="G11235" s="65"/>
    </row>
    <row r="11236" spans="7:7" x14ac:dyDescent="0.2">
      <c r="G11236" s="65"/>
    </row>
    <row r="11237" spans="7:7" x14ac:dyDescent="0.2">
      <c r="G11237" s="65"/>
    </row>
    <row r="11238" spans="7:7" x14ac:dyDescent="0.2">
      <c r="G11238" s="65"/>
    </row>
    <row r="11239" spans="7:7" x14ac:dyDescent="0.2">
      <c r="G11239" s="65"/>
    </row>
    <row r="11240" spans="7:7" x14ac:dyDescent="0.2">
      <c r="G11240" s="65"/>
    </row>
    <row r="11241" spans="7:7" x14ac:dyDescent="0.2">
      <c r="G11241" s="65"/>
    </row>
    <row r="11242" spans="7:7" x14ac:dyDescent="0.2">
      <c r="G11242" s="65"/>
    </row>
    <row r="11243" spans="7:7" x14ac:dyDescent="0.2">
      <c r="G11243" s="65"/>
    </row>
    <row r="11244" spans="7:7" x14ac:dyDescent="0.2">
      <c r="G11244" s="65"/>
    </row>
    <row r="11245" spans="7:7" x14ac:dyDescent="0.2">
      <c r="G11245" s="65"/>
    </row>
    <row r="11246" spans="7:7" x14ac:dyDescent="0.2">
      <c r="G11246" s="65"/>
    </row>
    <row r="11247" spans="7:7" x14ac:dyDescent="0.2">
      <c r="G11247" s="65"/>
    </row>
    <row r="11248" spans="7:7" x14ac:dyDescent="0.2">
      <c r="G11248" s="65"/>
    </row>
    <row r="11249" spans="7:7" x14ac:dyDescent="0.2">
      <c r="G11249" s="65"/>
    </row>
    <row r="11250" spans="7:7" x14ac:dyDescent="0.2">
      <c r="G11250" s="65"/>
    </row>
    <row r="11251" spans="7:7" x14ac:dyDescent="0.2">
      <c r="G11251" s="65"/>
    </row>
    <row r="11252" spans="7:7" x14ac:dyDescent="0.2">
      <c r="G11252" s="65"/>
    </row>
    <row r="11253" spans="7:7" x14ac:dyDescent="0.2">
      <c r="G11253" s="65"/>
    </row>
    <row r="11254" spans="7:7" x14ac:dyDescent="0.2">
      <c r="G11254" s="65"/>
    </row>
    <row r="11255" spans="7:7" x14ac:dyDescent="0.2">
      <c r="G11255" s="65"/>
    </row>
    <row r="11256" spans="7:7" x14ac:dyDescent="0.2">
      <c r="G11256" s="65"/>
    </row>
    <row r="11257" spans="7:7" x14ac:dyDescent="0.2">
      <c r="G11257" s="65"/>
    </row>
    <row r="11258" spans="7:7" x14ac:dyDescent="0.2">
      <c r="G11258" s="65"/>
    </row>
    <row r="11259" spans="7:7" x14ac:dyDescent="0.2">
      <c r="G11259" s="65"/>
    </row>
    <row r="11260" spans="7:7" x14ac:dyDescent="0.2">
      <c r="G11260" s="65"/>
    </row>
    <row r="11261" spans="7:7" x14ac:dyDescent="0.2">
      <c r="G11261" s="65"/>
    </row>
    <row r="11262" spans="7:7" x14ac:dyDescent="0.2">
      <c r="G11262" s="65"/>
    </row>
    <row r="11263" spans="7:7" x14ac:dyDescent="0.2">
      <c r="G11263" s="65"/>
    </row>
    <row r="11264" spans="7:7" x14ac:dyDescent="0.2">
      <c r="G11264" s="65"/>
    </row>
    <row r="11265" spans="7:7" x14ac:dyDescent="0.2">
      <c r="G11265" s="65"/>
    </row>
    <row r="11266" spans="7:7" x14ac:dyDescent="0.2">
      <c r="G11266" s="65"/>
    </row>
    <row r="11267" spans="7:7" x14ac:dyDescent="0.2">
      <c r="G11267" s="65"/>
    </row>
    <row r="11268" spans="7:7" x14ac:dyDescent="0.2">
      <c r="G11268" s="65"/>
    </row>
    <row r="11269" spans="7:7" x14ac:dyDescent="0.2">
      <c r="G11269" s="65"/>
    </row>
    <row r="11270" spans="7:7" x14ac:dyDescent="0.2">
      <c r="G11270" s="65"/>
    </row>
    <row r="11271" spans="7:7" x14ac:dyDescent="0.2">
      <c r="G11271" s="65"/>
    </row>
    <row r="11272" spans="7:7" x14ac:dyDescent="0.2">
      <c r="G11272" s="65"/>
    </row>
    <row r="11273" spans="7:7" x14ac:dyDescent="0.2">
      <c r="G11273" s="65"/>
    </row>
    <row r="11274" spans="7:7" x14ac:dyDescent="0.2">
      <c r="G11274" s="65"/>
    </row>
    <row r="11275" spans="7:7" x14ac:dyDescent="0.2">
      <c r="G11275" s="65"/>
    </row>
    <row r="11276" spans="7:7" x14ac:dyDescent="0.2">
      <c r="G11276" s="65"/>
    </row>
    <row r="11277" spans="7:7" x14ac:dyDescent="0.2">
      <c r="G11277" s="65"/>
    </row>
    <row r="11278" spans="7:7" x14ac:dyDescent="0.2">
      <c r="G11278" s="65"/>
    </row>
    <row r="11279" spans="7:7" x14ac:dyDescent="0.2">
      <c r="G11279" s="65"/>
    </row>
    <row r="11280" spans="7:7" x14ac:dyDescent="0.2">
      <c r="G11280" s="65"/>
    </row>
    <row r="11281" spans="7:7" x14ac:dyDescent="0.2">
      <c r="G11281" s="65"/>
    </row>
    <row r="11282" spans="7:7" x14ac:dyDescent="0.2">
      <c r="G11282" s="65"/>
    </row>
    <row r="11283" spans="7:7" x14ac:dyDescent="0.2">
      <c r="G11283" s="65"/>
    </row>
    <row r="11284" spans="7:7" x14ac:dyDescent="0.2">
      <c r="G11284" s="65"/>
    </row>
    <row r="11285" spans="7:7" x14ac:dyDescent="0.2">
      <c r="G11285" s="65"/>
    </row>
    <row r="11286" spans="7:7" x14ac:dyDescent="0.2">
      <c r="G11286" s="65"/>
    </row>
    <row r="11287" spans="7:7" x14ac:dyDescent="0.2">
      <c r="G11287" s="65"/>
    </row>
    <row r="11288" spans="7:7" x14ac:dyDescent="0.2">
      <c r="G11288" s="65"/>
    </row>
    <row r="11289" spans="7:7" x14ac:dyDescent="0.2">
      <c r="G11289" s="65"/>
    </row>
    <row r="11290" spans="7:7" x14ac:dyDescent="0.2">
      <c r="G11290" s="65"/>
    </row>
    <row r="11291" spans="7:7" x14ac:dyDescent="0.2">
      <c r="G11291" s="65"/>
    </row>
    <row r="11292" spans="7:7" x14ac:dyDescent="0.2">
      <c r="G11292" s="65"/>
    </row>
    <row r="11293" spans="7:7" x14ac:dyDescent="0.2">
      <c r="G11293" s="65"/>
    </row>
    <row r="11294" spans="7:7" x14ac:dyDescent="0.2">
      <c r="G11294" s="65"/>
    </row>
    <row r="11295" spans="7:7" x14ac:dyDescent="0.2">
      <c r="G11295" s="65"/>
    </row>
    <row r="11296" spans="7:7" x14ac:dyDescent="0.2">
      <c r="G11296" s="65"/>
    </row>
    <row r="11297" spans="7:7" x14ac:dyDescent="0.2">
      <c r="G11297" s="65"/>
    </row>
    <row r="11298" spans="7:7" x14ac:dyDescent="0.2">
      <c r="G11298" s="65"/>
    </row>
    <row r="11299" spans="7:7" x14ac:dyDescent="0.2">
      <c r="G11299" s="65"/>
    </row>
    <row r="11300" spans="7:7" x14ac:dyDescent="0.2">
      <c r="G11300" s="65"/>
    </row>
    <row r="11301" spans="7:7" x14ac:dyDescent="0.2">
      <c r="G11301" s="65"/>
    </row>
    <row r="11302" spans="7:7" x14ac:dyDescent="0.2">
      <c r="G11302" s="65"/>
    </row>
    <row r="11303" spans="7:7" x14ac:dyDescent="0.2">
      <c r="G11303" s="65"/>
    </row>
    <row r="11304" spans="7:7" x14ac:dyDescent="0.2">
      <c r="G11304" s="65"/>
    </row>
    <row r="11305" spans="7:7" x14ac:dyDescent="0.2">
      <c r="G11305" s="65"/>
    </row>
    <row r="11306" spans="7:7" x14ac:dyDescent="0.2">
      <c r="G11306" s="65"/>
    </row>
    <row r="11307" spans="7:7" x14ac:dyDescent="0.2">
      <c r="G11307" s="65"/>
    </row>
    <row r="11308" spans="7:7" x14ac:dyDescent="0.2">
      <c r="G11308" s="65"/>
    </row>
    <row r="11309" spans="7:7" x14ac:dyDescent="0.2">
      <c r="G11309" s="65"/>
    </row>
    <row r="11310" spans="7:7" x14ac:dyDescent="0.2">
      <c r="G11310" s="65"/>
    </row>
    <row r="11311" spans="7:7" x14ac:dyDescent="0.2">
      <c r="G11311" s="65"/>
    </row>
    <row r="11312" spans="7:7" x14ac:dyDescent="0.2">
      <c r="G11312" s="65"/>
    </row>
    <row r="11313" spans="7:7" x14ac:dyDescent="0.2">
      <c r="G11313" s="65"/>
    </row>
    <row r="11314" spans="7:7" x14ac:dyDescent="0.2">
      <c r="G11314" s="65"/>
    </row>
    <row r="11315" spans="7:7" x14ac:dyDescent="0.2">
      <c r="G11315" s="65"/>
    </row>
    <row r="11316" spans="7:7" x14ac:dyDescent="0.2">
      <c r="G11316" s="65"/>
    </row>
    <row r="11317" spans="7:7" x14ac:dyDescent="0.2">
      <c r="G11317" s="65"/>
    </row>
    <row r="11318" spans="7:7" x14ac:dyDescent="0.2">
      <c r="G11318" s="65"/>
    </row>
    <row r="11319" spans="7:7" x14ac:dyDescent="0.2">
      <c r="G11319" s="65"/>
    </row>
    <row r="11320" spans="7:7" x14ac:dyDescent="0.2">
      <c r="G11320" s="65"/>
    </row>
    <row r="11321" spans="7:7" x14ac:dyDescent="0.2">
      <c r="G11321" s="65"/>
    </row>
    <row r="11322" spans="7:7" x14ac:dyDescent="0.2">
      <c r="G11322" s="65"/>
    </row>
    <row r="11323" spans="7:7" x14ac:dyDescent="0.2">
      <c r="G11323" s="65"/>
    </row>
    <row r="11324" spans="7:7" x14ac:dyDescent="0.2">
      <c r="G11324" s="65"/>
    </row>
    <row r="11325" spans="7:7" x14ac:dyDescent="0.2">
      <c r="G11325" s="65"/>
    </row>
    <row r="11326" spans="7:7" x14ac:dyDescent="0.2">
      <c r="G11326" s="65"/>
    </row>
    <row r="11327" spans="7:7" x14ac:dyDescent="0.2">
      <c r="G11327" s="65"/>
    </row>
    <row r="11328" spans="7:7" x14ac:dyDescent="0.2">
      <c r="G11328" s="65"/>
    </row>
    <row r="11329" spans="7:7" x14ac:dyDescent="0.2">
      <c r="G11329" s="65"/>
    </row>
    <row r="11330" spans="7:7" x14ac:dyDescent="0.2">
      <c r="G11330" s="65"/>
    </row>
    <row r="11331" spans="7:7" x14ac:dyDescent="0.2">
      <c r="G11331" s="65"/>
    </row>
    <row r="11332" spans="7:7" x14ac:dyDescent="0.2">
      <c r="G11332" s="65"/>
    </row>
    <row r="11333" spans="7:7" x14ac:dyDescent="0.2">
      <c r="G11333" s="65"/>
    </row>
    <row r="11334" spans="7:7" x14ac:dyDescent="0.2">
      <c r="G11334" s="65"/>
    </row>
    <row r="11335" spans="7:7" x14ac:dyDescent="0.2">
      <c r="G11335" s="65"/>
    </row>
    <row r="11336" spans="7:7" x14ac:dyDescent="0.2">
      <c r="G11336" s="65"/>
    </row>
    <row r="11337" spans="7:7" x14ac:dyDescent="0.2">
      <c r="G11337" s="65"/>
    </row>
    <row r="11338" spans="7:7" x14ac:dyDescent="0.2">
      <c r="G11338" s="65"/>
    </row>
    <row r="11339" spans="7:7" x14ac:dyDescent="0.2">
      <c r="G11339" s="65"/>
    </row>
    <row r="11340" spans="7:7" x14ac:dyDescent="0.2">
      <c r="G11340" s="65"/>
    </row>
    <row r="11341" spans="7:7" x14ac:dyDescent="0.2">
      <c r="G11341" s="65"/>
    </row>
    <row r="11342" spans="7:7" x14ac:dyDescent="0.2">
      <c r="G11342" s="65"/>
    </row>
    <row r="11343" spans="7:7" x14ac:dyDescent="0.2">
      <c r="G11343" s="65"/>
    </row>
    <row r="11344" spans="7:7" x14ac:dyDescent="0.2">
      <c r="G11344" s="65"/>
    </row>
    <row r="11345" spans="7:7" x14ac:dyDescent="0.2">
      <c r="G11345" s="65"/>
    </row>
    <row r="11346" spans="7:7" x14ac:dyDescent="0.2">
      <c r="G11346" s="65"/>
    </row>
    <row r="11347" spans="7:7" x14ac:dyDescent="0.2">
      <c r="G11347" s="65"/>
    </row>
    <row r="11348" spans="7:7" x14ac:dyDescent="0.2">
      <c r="G11348" s="65"/>
    </row>
    <row r="11349" spans="7:7" x14ac:dyDescent="0.2">
      <c r="G11349" s="65"/>
    </row>
    <row r="11350" spans="7:7" x14ac:dyDescent="0.2">
      <c r="G11350" s="65"/>
    </row>
    <row r="11351" spans="7:7" x14ac:dyDescent="0.2">
      <c r="G11351" s="65"/>
    </row>
    <row r="11352" spans="7:7" x14ac:dyDescent="0.2">
      <c r="G11352" s="65"/>
    </row>
    <row r="11353" spans="7:7" x14ac:dyDescent="0.2">
      <c r="G11353" s="65"/>
    </row>
    <row r="11354" spans="7:7" x14ac:dyDescent="0.2">
      <c r="G11354" s="65"/>
    </row>
    <row r="11355" spans="7:7" x14ac:dyDescent="0.2">
      <c r="G11355" s="65"/>
    </row>
    <row r="11356" spans="7:7" x14ac:dyDescent="0.2">
      <c r="G11356" s="65"/>
    </row>
    <row r="11357" spans="7:7" x14ac:dyDescent="0.2">
      <c r="G11357" s="65"/>
    </row>
    <row r="11358" spans="7:7" x14ac:dyDescent="0.2">
      <c r="G11358" s="65"/>
    </row>
    <row r="11359" spans="7:7" x14ac:dyDescent="0.2">
      <c r="G11359" s="65"/>
    </row>
    <row r="11360" spans="7:7" x14ac:dyDescent="0.2">
      <c r="G11360" s="65"/>
    </row>
    <row r="11361" spans="7:7" x14ac:dyDescent="0.2">
      <c r="G11361" s="65"/>
    </row>
    <row r="11362" spans="7:7" x14ac:dyDescent="0.2">
      <c r="G11362" s="65"/>
    </row>
    <row r="11363" spans="7:7" x14ac:dyDescent="0.2">
      <c r="G11363" s="65"/>
    </row>
    <row r="11364" spans="7:7" x14ac:dyDescent="0.2">
      <c r="G11364" s="65"/>
    </row>
    <row r="11365" spans="7:7" x14ac:dyDescent="0.2">
      <c r="G11365" s="65"/>
    </row>
    <row r="11366" spans="7:7" x14ac:dyDescent="0.2">
      <c r="G11366" s="65"/>
    </row>
    <row r="11367" spans="7:7" x14ac:dyDescent="0.2">
      <c r="G11367" s="65"/>
    </row>
    <row r="11368" spans="7:7" x14ac:dyDescent="0.2">
      <c r="G11368" s="65"/>
    </row>
    <row r="11369" spans="7:7" x14ac:dyDescent="0.2">
      <c r="G11369" s="65"/>
    </row>
    <row r="11370" spans="7:7" x14ac:dyDescent="0.2">
      <c r="G11370" s="65"/>
    </row>
    <row r="11371" spans="7:7" x14ac:dyDescent="0.2">
      <c r="G11371" s="65"/>
    </row>
    <row r="11372" spans="7:7" x14ac:dyDescent="0.2">
      <c r="G11372" s="65"/>
    </row>
    <row r="11373" spans="7:7" x14ac:dyDescent="0.2">
      <c r="G11373" s="65"/>
    </row>
    <row r="11374" spans="7:7" x14ac:dyDescent="0.2">
      <c r="G11374" s="65"/>
    </row>
    <row r="11375" spans="7:7" x14ac:dyDescent="0.2">
      <c r="G11375" s="65"/>
    </row>
    <row r="11376" spans="7:7" x14ac:dyDescent="0.2">
      <c r="G11376" s="65"/>
    </row>
    <row r="11377" spans="7:7" x14ac:dyDescent="0.2">
      <c r="G11377" s="65"/>
    </row>
    <row r="11378" spans="7:7" x14ac:dyDescent="0.2">
      <c r="G11378" s="65"/>
    </row>
    <row r="11379" spans="7:7" x14ac:dyDescent="0.2">
      <c r="G11379" s="65"/>
    </row>
    <row r="11380" spans="7:7" x14ac:dyDescent="0.2">
      <c r="G11380" s="65"/>
    </row>
    <row r="11381" spans="7:7" x14ac:dyDescent="0.2">
      <c r="G11381" s="65"/>
    </row>
    <row r="11382" spans="7:7" x14ac:dyDescent="0.2">
      <c r="G11382" s="65"/>
    </row>
    <row r="11383" spans="7:7" x14ac:dyDescent="0.2">
      <c r="G11383" s="65"/>
    </row>
    <row r="11384" spans="7:7" x14ac:dyDescent="0.2">
      <c r="G11384" s="65"/>
    </row>
    <row r="11385" spans="7:7" x14ac:dyDescent="0.2">
      <c r="G11385" s="65"/>
    </row>
    <row r="11386" spans="7:7" x14ac:dyDescent="0.2">
      <c r="G11386" s="65"/>
    </row>
    <row r="11387" spans="7:7" x14ac:dyDescent="0.2">
      <c r="G11387" s="65"/>
    </row>
    <row r="11388" spans="7:7" x14ac:dyDescent="0.2">
      <c r="G11388" s="65"/>
    </row>
    <row r="11389" spans="7:7" x14ac:dyDescent="0.2">
      <c r="G11389" s="65"/>
    </row>
    <row r="11390" spans="7:7" x14ac:dyDescent="0.2">
      <c r="G11390" s="65"/>
    </row>
    <row r="11391" spans="7:7" x14ac:dyDescent="0.2">
      <c r="G11391" s="65"/>
    </row>
    <row r="11392" spans="7:7" x14ac:dyDescent="0.2">
      <c r="G11392" s="65"/>
    </row>
    <row r="11393" spans="7:7" x14ac:dyDescent="0.2">
      <c r="G11393" s="65"/>
    </row>
    <row r="11394" spans="7:7" x14ac:dyDescent="0.2">
      <c r="G11394" s="65"/>
    </row>
    <row r="11395" spans="7:7" x14ac:dyDescent="0.2">
      <c r="G11395" s="65"/>
    </row>
    <row r="11396" spans="7:7" x14ac:dyDescent="0.2">
      <c r="G11396" s="65"/>
    </row>
    <row r="11397" spans="7:7" x14ac:dyDescent="0.2">
      <c r="G11397" s="65"/>
    </row>
    <row r="11398" spans="7:7" x14ac:dyDescent="0.2">
      <c r="G11398" s="65"/>
    </row>
    <row r="11399" spans="7:7" x14ac:dyDescent="0.2">
      <c r="G11399" s="65"/>
    </row>
    <row r="11400" spans="7:7" x14ac:dyDescent="0.2">
      <c r="G11400" s="65"/>
    </row>
    <row r="11401" spans="7:7" x14ac:dyDescent="0.2">
      <c r="G11401" s="65"/>
    </row>
    <row r="11402" spans="7:7" x14ac:dyDescent="0.2">
      <c r="G11402" s="65"/>
    </row>
    <row r="11403" spans="7:7" x14ac:dyDescent="0.2">
      <c r="G11403" s="65"/>
    </row>
    <row r="11404" spans="7:7" x14ac:dyDescent="0.2">
      <c r="G11404" s="65"/>
    </row>
    <row r="11405" spans="7:7" x14ac:dyDescent="0.2">
      <c r="G11405" s="65"/>
    </row>
    <row r="11406" spans="7:7" x14ac:dyDescent="0.2">
      <c r="G11406" s="65"/>
    </row>
    <row r="11407" spans="7:7" x14ac:dyDescent="0.2">
      <c r="G11407" s="65"/>
    </row>
    <row r="11408" spans="7:7" x14ac:dyDescent="0.2">
      <c r="G11408" s="65"/>
    </row>
    <row r="11409" spans="7:7" x14ac:dyDescent="0.2">
      <c r="G11409" s="65"/>
    </row>
    <row r="11410" spans="7:7" x14ac:dyDescent="0.2">
      <c r="G11410" s="65"/>
    </row>
    <row r="11411" spans="7:7" x14ac:dyDescent="0.2">
      <c r="G11411" s="65"/>
    </row>
    <row r="11412" spans="7:7" x14ac:dyDescent="0.2">
      <c r="G11412" s="65"/>
    </row>
    <row r="11413" spans="7:7" x14ac:dyDescent="0.2">
      <c r="G11413" s="65"/>
    </row>
    <row r="11414" spans="7:7" x14ac:dyDescent="0.2">
      <c r="G11414" s="65"/>
    </row>
    <row r="11415" spans="7:7" x14ac:dyDescent="0.2">
      <c r="G11415" s="65"/>
    </row>
    <row r="11416" spans="7:7" x14ac:dyDescent="0.2">
      <c r="G11416" s="65"/>
    </row>
    <row r="11417" spans="7:7" x14ac:dyDescent="0.2">
      <c r="G11417" s="65"/>
    </row>
    <row r="11418" spans="7:7" x14ac:dyDescent="0.2">
      <c r="G11418" s="65"/>
    </row>
    <row r="11419" spans="7:7" x14ac:dyDescent="0.2">
      <c r="G11419" s="65"/>
    </row>
    <row r="11420" spans="7:7" x14ac:dyDescent="0.2">
      <c r="G11420" s="65"/>
    </row>
    <row r="11421" spans="7:7" x14ac:dyDescent="0.2">
      <c r="G11421" s="65"/>
    </row>
    <row r="11422" spans="7:7" x14ac:dyDescent="0.2">
      <c r="G11422" s="65"/>
    </row>
    <row r="11423" spans="7:7" x14ac:dyDescent="0.2">
      <c r="G11423" s="65"/>
    </row>
    <row r="11424" spans="7:7" x14ac:dyDescent="0.2">
      <c r="G11424" s="65"/>
    </row>
    <row r="11425" spans="7:7" x14ac:dyDescent="0.2">
      <c r="G11425" s="65"/>
    </row>
    <row r="11426" spans="7:7" x14ac:dyDescent="0.2">
      <c r="G11426" s="65"/>
    </row>
    <row r="11427" spans="7:7" x14ac:dyDescent="0.2">
      <c r="G11427" s="65"/>
    </row>
    <row r="11428" spans="7:7" x14ac:dyDescent="0.2">
      <c r="G11428" s="65"/>
    </row>
    <row r="11429" spans="7:7" x14ac:dyDescent="0.2">
      <c r="G11429" s="65"/>
    </row>
    <row r="11430" spans="7:7" x14ac:dyDescent="0.2">
      <c r="G11430" s="65"/>
    </row>
    <row r="11431" spans="7:7" x14ac:dyDescent="0.2">
      <c r="G11431" s="65"/>
    </row>
    <row r="11432" spans="7:7" x14ac:dyDescent="0.2">
      <c r="G11432" s="65"/>
    </row>
    <row r="11433" spans="7:7" x14ac:dyDescent="0.2">
      <c r="G11433" s="65"/>
    </row>
    <row r="11434" spans="7:7" x14ac:dyDescent="0.2">
      <c r="G11434" s="65"/>
    </row>
    <row r="11435" spans="7:7" x14ac:dyDescent="0.2">
      <c r="G11435" s="65"/>
    </row>
    <row r="11436" spans="7:7" x14ac:dyDescent="0.2">
      <c r="G11436" s="65"/>
    </row>
    <row r="11437" spans="7:7" x14ac:dyDescent="0.2">
      <c r="G11437" s="65"/>
    </row>
    <row r="11438" spans="7:7" x14ac:dyDescent="0.2">
      <c r="G11438" s="65"/>
    </row>
    <row r="11439" spans="7:7" x14ac:dyDescent="0.2">
      <c r="G11439" s="65"/>
    </row>
    <row r="11440" spans="7:7" x14ac:dyDescent="0.2">
      <c r="G11440" s="65"/>
    </row>
    <row r="11441" spans="7:7" x14ac:dyDescent="0.2">
      <c r="G11441" s="65"/>
    </row>
    <row r="11442" spans="7:7" x14ac:dyDescent="0.2">
      <c r="G11442" s="65"/>
    </row>
    <row r="11443" spans="7:7" x14ac:dyDescent="0.2">
      <c r="G11443" s="65"/>
    </row>
    <row r="11444" spans="7:7" x14ac:dyDescent="0.2">
      <c r="G11444" s="65"/>
    </row>
    <row r="11445" spans="7:7" x14ac:dyDescent="0.2">
      <c r="G11445" s="65"/>
    </row>
    <row r="11446" spans="7:7" x14ac:dyDescent="0.2">
      <c r="G11446" s="65"/>
    </row>
    <row r="11447" spans="7:7" x14ac:dyDescent="0.2">
      <c r="G11447" s="65"/>
    </row>
    <row r="11448" spans="7:7" x14ac:dyDescent="0.2">
      <c r="G11448" s="65"/>
    </row>
    <row r="11449" spans="7:7" x14ac:dyDescent="0.2">
      <c r="G11449" s="65"/>
    </row>
    <row r="11450" spans="7:7" x14ac:dyDescent="0.2">
      <c r="G11450" s="65"/>
    </row>
    <row r="11451" spans="7:7" x14ac:dyDescent="0.2">
      <c r="G11451" s="65"/>
    </row>
    <row r="11452" spans="7:7" x14ac:dyDescent="0.2">
      <c r="G11452" s="65"/>
    </row>
    <row r="11453" spans="7:7" x14ac:dyDescent="0.2">
      <c r="G11453" s="65"/>
    </row>
    <row r="11454" spans="7:7" x14ac:dyDescent="0.2">
      <c r="G11454" s="65"/>
    </row>
    <row r="11455" spans="7:7" x14ac:dyDescent="0.2">
      <c r="G11455" s="65"/>
    </row>
    <row r="11456" spans="7:7" x14ac:dyDescent="0.2">
      <c r="G11456" s="65"/>
    </row>
    <row r="11457" spans="7:7" x14ac:dyDescent="0.2">
      <c r="G11457" s="65"/>
    </row>
    <row r="11458" spans="7:7" x14ac:dyDescent="0.2">
      <c r="G11458" s="65"/>
    </row>
    <row r="11459" spans="7:7" x14ac:dyDescent="0.2">
      <c r="G11459" s="65"/>
    </row>
    <row r="11460" spans="7:7" x14ac:dyDescent="0.2">
      <c r="G11460" s="65"/>
    </row>
    <row r="11461" spans="7:7" x14ac:dyDescent="0.2">
      <c r="G11461" s="65"/>
    </row>
    <row r="11462" spans="7:7" x14ac:dyDescent="0.2">
      <c r="G11462" s="65"/>
    </row>
    <row r="11463" spans="7:7" x14ac:dyDescent="0.2">
      <c r="G11463" s="65"/>
    </row>
    <row r="11464" spans="7:7" x14ac:dyDescent="0.2">
      <c r="G11464" s="65"/>
    </row>
    <row r="11465" spans="7:7" x14ac:dyDescent="0.2">
      <c r="G11465" s="65"/>
    </row>
    <row r="11466" spans="7:7" x14ac:dyDescent="0.2">
      <c r="G11466" s="65"/>
    </row>
    <row r="11467" spans="7:7" x14ac:dyDescent="0.2">
      <c r="G11467" s="65"/>
    </row>
    <row r="11468" spans="7:7" x14ac:dyDescent="0.2">
      <c r="G11468" s="65"/>
    </row>
    <row r="11469" spans="7:7" x14ac:dyDescent="0.2">
      <c r="G11469" s="65"/>
    </row>
    <row r="11470" spans="7:7" x14ac:dyDescent="0.2">
      <c r="G11470" s="65"/>
    </row>
    <row r="11471" spans="7:7" x14ac:dyDescent="0.2">
      <c r="G11471" s="65"/>
    </row>
    <row r="11472" spans="7:7" x14ac:dyDescent="0.2">
      <c r="G11472" s="65"/>
    </row>
    <row r="11473" spans="7:7" x14ac:dyDescent="0.2">
      <c r="G11473" s="65"/>
    </row>
    <row r="11474" spans="7:7" x14ac:dyDescent="0.2">
      <c r="G11474" s="65"/>
    </row>
    <row r="11475" spans="7:7" x14ac:dyDescent="0.2">
      <c r="G11475" s="65"/>
    </row>
    <row r="11476" spans="7:7" x14ac:dyDescent="0.2">
      <c r="G11476" s="65"/>
    </row>
    <row r="11477" spans="7:7" x14ac:dyDescent="0.2">
      <c r="G11477" s="65"/>
    </row>
    <row r="11478" spans="7:7" x14ac:dyDescent="0.2">
      <c r="G11478" s="65"/>
    </row>
    <row r="11479" spans="7:7" x14ac:dyDescent="0.2">
      <c r="G11479" s="65"/>
    </row>
    <row r="11480" spans="7:7" x14ac:dyDescent="0.2">
      <c r="G11480" s="65"/>
    </row>
    <row r="11481" spans="7:7" x14ac:dyDescent="0.2">
      <c r="G11481" s="65"/>
    </row>
    <row r="11482" spans="7:7" x14ac:dyDescent="0.2">
      <c r="G11482" s="65"/>
    </row>
    <row r="11483" spans="7:7" x14ac:dyDescent="0.2">
      <c r="G11483" s="65"/>
    </row>
    <row r="11484" spans="7:7" x14ac:dyDescent="0.2">
      <c r="G11484" s="65"/>
    </row>
    <row r="11485" spans="7:7" x14ac:dyDescent="0.2">
      <c r="G11485" s="65"/>
    </row>
    <row r="11486" spans="7:7" x14ac:dyDescent="0.2">
      <c r="G11486" s="65"/>
    </row>
    <row r="11487" spans="7:7" x14ac:dyDescent="0.2">
      <c r="G11487" s="65"/>
    </row>
    <row r="11488" spans="7:7" x14ac:dyDescent="0.2">
      <c r="G11488" s="65"/>
    </row>
    <row r="11489" spans="7:7" x14ac:dyDescent="0.2">
      <c r="G11489" s="65"/>
    </row>
    <row r="11490" spans="7:7" x14ac:dyDescent="0.2">
      <c r="G11490" s="65"/>
    </row>
    <row r="11491" spans="7:7" x14ac:dyDescent="0.2">
      <c r="G11491" s="65"/>
    </row>
    <row r="11492" spans="7:7" x14ac:dyDescent="0.2">
      <c r="G11492" s="65"/>
    </row>
    <row r="11493" spans="7:7" x14ac:dyDescent="0.2">
      <c r="G11493" s="65"/>
    </row>
    <row r="11494" spans="7:7" x14ac:dyDescent="0.2">
      <c r="G11494" s="65"/>
    </row>
    <row r="11495" spans="7:7" x14ac:dyDescent="0.2">
      <c r="G11495" s="65"/>
    </row>
    <row r="11496" spans="7:7" x14ac:dyDescent="0.2">
      <c r="G11496" s="65"/>
    </row>
    <row r="11497" spans="7:7" x14ac:dyDescent="0.2">
      <c r="G11497" s="65"/>
    </row>
    <row r="11498" spans="7:7" x14ac:dyDescent="0.2">
      <c r="G11498" s="65"/>
    </row>
    <row r="11499" spans="7:7" x14ac:dyDescent="0.2">
      <c r="G11499" s="65"/>
    </row>
    <row r="11500" spans="7:7" x14ac:dyDescent="0.2">
      <c r="G11500" s="65"/>
    </row>
    <row r="11501" spans="7:7" x14ac:dyDescent="0.2">
      <c r="G11501" s="65"/>
    </row>
    <row r="11502" spans="7:7" x14ac:dyDescent="0.2">
      <c r="G11502" s="65"/>
    </row>
    <row r="11503" spans="7:7" x14ac:dyDescent="0.2">
      <c r="G11503" s="65"/>
    </row>
    <row r="11504" spans="7:7" x14ac:dyDescent="0.2">
      <c r="G11504" s="65"/>
    </row>
    <row r="11505" spans="7:7" x14ac:dyDescent="0.2">
      <c r="G11505" s="65"/>
    </row>
    <row r="11506" spans="7:7" x14ac:dyDescent="0.2">
      <c r="G11506" s="65"/>
    </row>
    <row r="11507" spans="7:7" x14ac:dyDescent="0.2">
      <c r="G11507" s="65"/>
    </row>
    <row r="11508" spans="7:7" x14ac:dyDescent="0.2">
      <c r="G11508" s="65"/>
    </row>
    <row r="11509" spans="7:7" x14ac:dyDescent="0.2">
      <c r="G11509" s="65"/>
    </row>
    <row r="11510" spans="7:7" x14ac:dyDescent="0.2">
      <c r="G11510" s="65"/>
    </row>
    <row r="11511" spans="7:7" x14ac:dyDescent="0.2">
      <c r="G11511" s="65"/>
    </row>
    <row r="11512" spans="7:7" x14ac:dyDescent="0.2">
      <c r="G11512" s="65"/>
    </row>
    <row r="11513" spans="7:7" x14ac:dyDescent="0.2">
      <c r="G11513" s="65"/>
    </row>
    <row r="11514" spans="7:7" x14ac:dyDescent="0.2">
      <c r="G11514" s="65"/>
    </row>
    <row r="11515" spans="7:7" x14ac:dyDescent="0.2">
      <c r="G11515" s="65"/>
    </row>
    <row r="11516" spans="7:7" x14ac:dyDescent="0.2">
      <c r="G11516" s="65"/>
    </row>
    <row r="11517" spans="7:7" x14ac:dyDescent="0.2">
      <c r="G11517" s="65"/>
    </row>
    <row r="11518" spans="7:7" x14ac:dyDescent="0.2">
      <c r="G11518" s="65"/>
    </row>
    <row r="11519" spans="7:7" x14ac:dyDescent="0.2">
      <c r="G11519" s="65"/>
    </row>
    <row r="11520" spans="7:7" x14ac:dyDescent="0.2">
      <c r="G11520" s="65"/>
    </row>
    <row r="11521" spans="7:7" x14ac:dyDescent="0.2">
      <c r="G11521" s="65"/>
    </row>
    <row r="11522" spans="7:7" x14ac:dyDescent="0.2">
      <c r="G11522" s="65"/>
    </row>
    <row r="11523" spans="7:7" x14ac:dyDescent="0.2">
      <c r="G11523" s="65"/>
    </row>
    <row r="11524" spans="7:7" x14ac:dyDescent="0.2">
      <c r="G11524" s="65"/>
    </row>
    <row r="11525" spans="7:7" x14ac:dyDescent="0.2">
      <c r="G11525" s="65"/>
    </row>
    <row r="11526" spans="7:7" x14ac:dyDescent="0.2">
      <c r="G11526" s="65"/>
    </row>
    <row r="11527" spans="7:7" x14ac:dyDescent="0.2">
      <c r="G11527" s="65"/>
    </row>
    <row r="11528" spans="7:7" x14ac:dyDescent="0.2">
      <c r="G11528" s="65"/>
    </row>
    <row r="11529" spans="7:7" x14ac:dyDescent="0.2">
      <c r="G11529" s="65"/>
    </row>
    <row r="11530" spans="7:7" x14ac:dyDescent="0.2">
      <c r="G11530" s="65"/>
    </row>
    <row r="11531" spans="7:7" x14ac:dyDescent="0.2">
      <c r="G11531" s="65"/>
    </row>
    <row r="11532" spans="7:7" x14ac:dyDescent="0.2">
      <c r="G11532" s="65"/>
    </row>
    <row r="11533" spans="7:7" x14ac:dyDescent="0.2">
      <c r="G11533" s="65"/>
    </row>
    <row r="11534" spans="7:7" x14ac:dyDescent="0.2">
      <c r="G11534" s="65"/>
    </row>
    <row r="11535" spans="7:7" x14ac:dyDescent="0.2">
      <c r="G11535" s="65"/>
    </row>
    <row r="11536" spans="7:7" x14ac:dyDescent="0.2">
      <c r="G11536" s="65"/>
    </row>
    <row r="11537" spans="7:7" x14ac:dyDescent="0.2">
      <c r="G11537" s="65"/>
    </row>
    <row r="11538" spans="7:7" x14ac:dyDescent="0.2">
      <c r="G11538" s="65"/>
    </row>
    <row r="11539" spans="7:7" x14ac:dyDescent="0.2">
      <c r="G11539" s="65"/>
    </row>
    <row r="11540" spans="7:7" x14ac:dyDescent="0.2">
      <c r="G11540" s="65"/>
    </row>
    <row r="11541" spans="7:7" x14ac:dyDescent="0.2">
      <c r="G11541" s="65"/>
    </row>
    <row r="11542" spans="7:7" x14ac:dyDescent="0.2">
      <c r="G11542" s="65"/>
    </row>
    <row r="11543" spans="7:7" x14ac:dyDescent="0.2">
      <c r="G11543" s="65"/>
    </row>
    <row r="11544" spans="7:7" x14ac:dyDescent="0.2">
      <c r="G11544" s="65"/>
    </row>
    <row r="11545" spans="7:7" x14ac:dyDescent="0.2">
      <c r="G11545" s="65"/>
    </row>
    <row r="11546" spans="7:7" x14ac:dyDescent="0.2">
      <c r="G11546" s="65"/>
    </row>
    <row r="11547" spans="7:7" x14ac:dyDescent="0.2">
      <c r="G11547" s="65"/>
    </row>
    <row r="11548" spans="7:7" x14ac:dyDescent="0.2">
      <c r="G11548" s="65"/>
    </row>
    <row r="11549" spans="7:7" x14ac:dyDescent="0.2">
      <c r="G11549" s="65"/>
    </row>
    <row r="11550" spans="7:7" x14ac:dyDescent="0.2">
      <c r="G11550" s="65"/>
    </row>
    <row r="11551" spans="7:7" x14ac:dyDescent="0.2">
      <c r="G11551" s="65"/>
    </row>
    <row r="11552" spans="7:7" x14ac:dyDescent="0.2">
      <c r="G11552" s="65"/>
    </row>
    <row r="11553" spans="7:7" x14ac:dyDescent="0.2">
      <c r="G11553" s="65"/>
    </row>
    <row r="11554" spans="7:7" x14ac:dyDescent="0.2">
      <c r="G11554" s="65"/>
    </row>
    <row r="11555" spans="7:7" x14ac:dyDescent="0.2">
      <c r="G11555" s="65"/>
    </row>
    <row r="11556" spans="7:7" x14ac:dyDescent="0.2">
      <c r="G11556" s="65"/>
    </row>
    <row r="11557" spans="7:7" x14ac:dyDescent="0.2">
      <c r="G11557" s="65"/>
    </row>
    <row r="11558" spans="7:7" x14ac:dyDescent="0.2">
      <c r="G11558" s="65"/>
    </row>
    <row r="11559" spans="7:7" x14ac:dyDescent="0.2">
      <c r="G11559" s="65"/>
    </row>
    <row r="11560" spans="7:7" x14ac:dyDescent="0.2">
      <c r="G11560" s="65"/>
    </row>
    <row r="11561" spans="7:7" x14ac:dyDescent="0.2">
      <c r="G11561" s="65"/>
    </row>
    <row r="11562" spans="7:7" x14ac:dyDescent="0.2">
      <c r="G11562" s="65"/>
    </row>
    <row r="11563" spans="7:7" x14ac:dyDescent="0.2">
      <c r="G11563" s="65"/>
    </row>
    <row r="11564" spans="7:7" x14ac:dyDescent="0.2">
      <c r="G11564" s="65"/>
    </row>
    <row r="11565" spans="7:7" x14ac:dyDescent="0.2">
      <c r="G11565" s="65"/>
    </row>
    <row r="11566" spans="7:7" x14ac:dyDescent="0.2">
      <c r="G11566" s="65"/>
    </row>
    <row r="11567" spans="7:7" x14ac:dyDescent="0.2">
      <c r="G11567" s="65"/>
    </row>
    <row r="11568" spans="7:7" x14ac:dyDescent="0.2">
      <c r="G11568" s="65"/>
    </row>
    <row r="11569" spans="7:7" x14ac:dyDescent="0.2">
      <c r="G11569" s="65"/>
    </row>
    <row r="11570" spans="7:7" x14ac:dyDescent="0.2">
      <c r="G11570" s="65"/>
    </row>
    <row r="11571" spans="7:7" x14ac:dyDescent="0.2">
      <c r="G11571" s="65"/>
    </row>
    <row r="11572" spans="7:7" x14ac:dyDescent="0.2">
      <c r="G11572" s="65"/>
    </row>
    <row r="11573" spans="7:7" x14ac:dyDescent="0.2">
      <c r="G11573" s="65"/>
    </row>
    <row r="11574" spans="7:7" x14ac:dyDescent="0.2">
      <c r="G11574" s="65"/>
    </row>
    <row r="11575" spans="7:7" x14ac:dyDescent="0.2">
      <c r="G11575" s="65"/>
    </row>
    <row r="11576" spans="7:7" x14ac:dyDescent="0.2">
      <c r="G11576" s="65"/>
    </row>
    <row r="11577" spans="7:7" x14ac:dyDescent="0.2">
      <c r="G11577" s="65"/>
    </row>
    <row r="11578" spans="7:7" x14ac:dyDescent="0.2">
      <c r="G11578" s="65"/>
    </row>
    <row r="11579" spans="7:7" x14ac:dyDescent="0.2">
      <c r="G11579" s="65"/>
    </row>
    <row r="11580" spans="7:7" x14ac:dyDescent="0.2">
      <c r="G11580" s="65"/>
    </row>
    <row r="11581" spans="7:7" x14ac:dyDescent="0.2">
      <c r="G11581" s="65"/>
    </row>
    <row r="11582" spans="7:7" x14ac:dyDescent="0.2">
      <c r="G11582" s="65"/>
    </row>
    <row r="11583" spans="7:7" x14ac:dyDescent="0.2">
      <c r="G11583" s="65"/>
    </row>
    <row r="11584" spans="7:7" x14ac:dyDescent="0.2">
      <c r="G11584" s="65"/>
    </row>
    <row r="11585" spans="7:7" x14ac:dyDescent="0.2">
      <c r="G11585" s="65"/>
    </row>
    <row r="11586" spans="7:7" x14ac:dyDescent="0.2">
      <c r="G11586" s="65"/>
    </row>
    <row r="11587" spans="7:7" x14ac:dyDescent="0.2">
      <c r="G11587" s="65"/>
    </row>
    <row r="11588" spans="7:7" x14ac:dyDescent="0.2">
      <c r="G11588" s="65"/>
    </row>
    <row r="11589" spans="7:7" x14ac:dyDescent="0.2">
      <c r="G11589" s="65"/>
    </row>
    <row r="11590" spans="7:7" x14ac:dyDescent="0.2">
      <c r="G11590" s="65"/>
    </row>
    <row r="11591" spans="7:7" x14ac:dyDescent="0.2">
      <c r="G11591" s="65"/>
    </row>
    <row r="11592" spans="7:7" x14ac:dyDescent="0.2">
      <c r="G11592" s="65"/>
    </row>
    <row r="11593" spans="7:7" x14ac:dyDescent="0.2">
      <c r="G11593" s="65"/>
    </row>
    <row r="11594" spans="7:7" x14ac:dyDescent="0.2">
      <c r="G11594" s="65"/>
    </row>
    <row r="11595" spans="7:7" x14ac:dyDescent="0.2">
      <c r="G11595" s="65"/>
    </row>
    <row r="11596" spans="7:7" x14ac:dyDescent="0.2">
      <c r="G11596" s="65"/>
    </row>
    <row r="11597" spans="7:7" x14ac:dyDescent="0.2">
      <c r="G11597" s="65"/>
    </row>
    <row r="11598" spans="7:7" x14ac:dyDescent="0.2">
      <c r="G11598" s="65"/>
    </row>
    <row r="11599" spans="7:7" x14ac:dyDescent="0.2">
      <c r="G11599" s="65"/>
    </row>
    <row r="11600" spans="7:7" x14ac:dyDescent="0.2">
      <c r="G11600" s="65"/>
    </row>
    <row r="11601" spans="7:7" x14ac:dyDescent="0.2">
      <c r="G11601" s="65"/>
    </row>
    <row r="11602" spans="7:7" x14ac:dyDescent="0.2">
      <c r="G11602" s="65"/>
    </row>
    <row r="11603" spans="7:7" x14ac:dyDescent="0.2">
      <c r="G11603" s="65"/>
    </row>
    <row r="11604" spans="7:7" x14ac:dyDescent="0.2">
      <c r="G11604" s="65"/>
    </row>
    <row r="11605" spans="7:7" x14ac:dyDescent="0.2">
      <c r="G11605" s="65"/>
    </row>
    <row r="11606" spans="7:7" x14ac:dyDescent="0.2">
      <c r="G11606" s="65"/>
    </row>
    <row r="11607" spans="7:7" x14ac:dyDescent="0.2">
      <c r="G11607" s="65"/>
    </row>
    <row r="11608" spans="7:7" x14ac:dyDescent="0.2">
      <c r="G11608" s="65"/>
    </row>
    <row r="11609" spans="7:7" x14ac:dyDescent="0.2">
      <c r="G11609" s="65"/>
    </row>
    <row r="11610" spans="7:7" x14ac:dyDescent="0.2">
      <c r="G11610" s="65"/>
    </row>
    <row r="11611" spans="7:7" x14ac:dyDescent="0.2">
      <c r="G11611" s="65"/>
    </row>
    <row r="11612" spans="7:7" x14ac:dyDescent="0.2">
      <c r="G11612" s="65"/>
    </row>
    <row r="11613" spans="7:7" x14ac:dyDescent="0.2">
      <c r="G11613" s="65"/>
    </row>
    <row r="11614" spans="7:7" x14ac:dyDescent="0.2">
      <c r="G11614" s="65"/>
    </row>
    <row r="11615" spans="7:7" x14ac:dyDescent="0.2">
      <c r="G11615" s="65"/>
    </row>
    <row r="11616" spans="7:7" x14ac:dyDescent="0.2">
      <c r="G11616" s="65"/>
    </row>
    <row r="11617" spans="7:7" x14ac:dyDescent="0.2">
      <c r="G11617" s="65"/>
    </row>
    <row r="11618" spans="7:7" x14ac:dyDescent="0.2">
      <c r="G11618" s="65"/>
    </row>
    <row r="11619" spans="7:7" x14ac:dyDescent="0.2">
      <c r="G11619" s="65"/>
    </row>
    <row r="11620" spans="7:7" x14ac:dyDescent="0.2">
      <c r="G11620" s="65"/>
    </row>
    <row r="11621" spans="7:7" x14ac:dyDescent="0.2">
      <c r="G11621" s="65"/>
    </row>
    <row r="11622" spans="7:7" x14ac:dyDescent="0.2">
      <c r="G11622" s="65"/>
    </row>
    <row r="11623" spans="7:7" x14ac:dyDescent="0.2">
      <c r="G11623" s="65"/>
    </row>
    <row r="11624" spans="7:7" x14ac:dyDescent="0.2">
      <c r="G11624" s="65"/>
    </row>
    <row r="11625" spans="7:7" x14ac:dyDescent="0.2">
      <c r="G11625" s="65"/>
    </row>
    <row r="11626" spans="7:7" x14ac:dyDescent="0.2">
      <c r="G11626" s="65"/>
    </row>
    <row r="11627" spans="7:7" x14ac:dyDescent="0.2">
      <c r="G11627" s="65"/>
    </row>
    <row r="11628" spans="7:7" x14ac:dyDescent="0.2">
      <c r="G11628" s="65"/>
    </row>
    <row r="11629" spans="7:7" x14ac:dyDescent="0.2">
      <c r="G11629" s="65"/>
    </row>
    <row r="11630" spans="7:7" x14ac:dyDescent="0.2">
      <c r="G11630" s="65"/>
    </row>
    <row r="11631" spans="7:7" x14ac:dyDescent="0.2">
      <c r="G11631" s="65"/>
    </row>
    <row r="11632" spans="7:7" x14ac:dyDescent="0.2">
      <c r="G11632" s="65"/>
    </row>
    <row r="11633" spans="7:7" x14ac:dyDescent="0.2">
      <c r="G11633" s="65"/>
    </row>
    <row r="11634" spans="7:7" x14ac:dyDescent="0.2">
      <c r="G11634" s="65"/>
    </row>
    <row r="11635" spans="7:7" x14ac:dyDescent="0.2">
      <c r="G11635" s="65"/>
    </row>
    <row r="11636" spans="7:7" x14ac:dyDescent="0.2">
      <c r="G11636" s="65"/>
    </row>
    <row r="11637" spans="7:7" x14ac:dyDescent="0.2">
      <c r="G11637" s="65"/>
    </row>
    <row r="11638" spans="7:7" x14ac:dyDescent="0.2">
      <c r="G11638" s="65"/>
    </row>
    <row r="11639" spans="7:7" x14ac:dyDescent="0.2">
      <c r="G11639" s="65"/>
    </row>
    <row r="11640" spans="7:7" x14ac:dyDescent="0.2">
      <c r="G11640" s="65"/>
    </row>
    <row r="11641" spans="7:7" x14ac:dyDescent="0.2">
      <c r="G11641" s="65"/>
    </row>
    <row r="11642" spans="7:7" x14ac:dyDescent="0.2">
      <c r="G11642" s="65"/>
    </row>
    <row r="11643" spans="7:7" x14ac:dyDescent="0.2">
      <c r="G11643" s="65"/>
    </row>
    <row r="11644" spans="7:7" x14ac:dyDescent="0.2">
      <c r="G11644" s="65"/>
    </row>
    <row r="11645" spans="7:7" x14ac:dyDescent="0.2">
      <c r="G11645" s="65"/>
    </row>
    <row r="11646" spans="7:7" x14ac:dyDescent="0.2">
      <c r="G11646" s="65"/>
    </row>
    <row r="11647" spans="7:7" x14ac:dyDescent="0.2">
      <c r="G11647" s="65"/>
    </row>
    <row r="11648" spans="7:7" x14ac:dyDescent="0.2">
      <c r="G11648" s="65"/>
    </row>
    <row r="11649" spans="7:7" x14ac:dyDescent="0.2">
      <c r="G11649" s="65"/>
    </row>
    <row r="11650" spans="7:7" x14ac:dyDescent="0.2">
      <c r="G11650" s="65"/>
    </row>
    <row r="11651" spans="7:7" x14ac:dyDescent="0.2">
      <c r="G11651" s="65"/>
    </row>
    <row r="11652" spans="7:7" x14ac:dyDescent="0.2">
      <c r="G11652" s="65"/>
    </row>
    <row r="11653" spans="7:7" x14ac:dyDescent="0.2">
      <c r="G11653" s="65"/>
    </row>
    <row r="11654" spans="7:7" x14ac:dyDescent="0.2">
      <c r="G11654" s="65"/>
    </row>
    <row r="11655" spans="7:7" x14ac:dyDescent="0.2">
      <c r="G11655" s="65"/>
    </row>
    <row r="11656" spans="7:7" x14ac:dyDescent="0.2">
      <c r="G11656" s="65"/>
    </row>
    <row r="11657" spans="7:7" x14ac:dyDescent="0.2">
      <c r="G11657" s="65"/>
    </row>
    <row r="11658" spans="7:7" x14ac:dyDescent="0.2">
      <c r="G11658" s="65"/>
    </row>
    <row r="11659" spans="7:7" x14ac:dyDescent="0.2">
      <c r="G11659" s="65"/>
    </row>
    <row r="11660" spans="7:7" x14ac:dyDescent="0.2">
      <c r="G11660" s="65"/>
    </row>
    <row r="11661" spans="7:7" x14ac:dyDescent="0.2">
      <c r="G11661" s="65"/>
    </row>
    <row r="11662" spans="7:7" x14ac:dyDescent="0.2">
      <c r="G11662" s="65"/>
    </row>
    <row r="11663" spans="7:7" x14ac:dyDescent="0.2">
      <c r="G11663" s="65"/>
    </row>
    <row r="11664" spans="7:7" x14ac:dyDescent="0.2">
      <c r="G11664" s="65"/>
    </row>
    <row r="11665" spans="7:7" x14ac:dyDescent="0.2">
      <c r="G11665" s="65"/>
    </row>
    <row r="11666" spans="7:7" x14ac:dyDescent="0.2">
      <c r="G11666" s="65"/>
    </row>
    <row r="11667" spans="7:7" x14ac:dyDescent="0.2">
      <c r="G11667" s="65"/>
    </row>
    <row r="11668" spans="7:7" x14ac:dyDescent="0.2">
      <c r="G11668" s="65"/>
    </row>
    <row r="11669" spans="7:7" x14ac:dyDescent="0.2">
      <c r="G11669" s="65"/>
    </row>
    <row r="11670" spans="7:7" x14ac:dyDescent="0.2">
      <c r="G11670" s="65"/>
    </row>
    <row r="11671" spans="7:7" x14ac:dyDescent="0.2">
      <c r="G11671" s="65"/>
    </row>
    <row r="11672" spans="7:7" x14ac:dyDescent="0.2">
      <c r="G11672" s="65"/>
    </row>
    <row r="11673" spans="7:7" x14ac:dyDescent="0.2">
      <c r="G11673" s="65"/>
    </row>
    <row r="11674" spans="7:7" x14ac:dyDescent="0.2">
      <c r="G11674" s="65"/>
    </row>
    <row r="11675" spans="7:7" x14ac:dyDescent="0.2">
      <c r="G11675" s="65"/>
    </row>
    <row r="11676" spans="7:7" x14ac:dyDescent="0.2">
      <c r="G11676" s="65"/>
    </row>
    <row r="11677" spans="7:7" x14ac:dyDescent="0.2">
      <c r="G11677" s="65"/>
    </row>
    <row r="11678" spans="7:7" x14ac:dyDescent="0.2">
      <c r="G11678" s="65"/>
    </row>
    <row r="11679" spans="7:7" x14ac:dyDescent="0.2">
      <c r="G11679" s="65"/>
    </row>
    <row r="11680" spans="7:7" x14ac:dyDescent="0.2">
      <c r="G11680" s="65"/>
    </row>
    <row r="11681" spans="7:7" x14ac:dyDescent="0.2">
      <c r="G11681" s="65"/>
    </row>
    <row r="11682" spans="7:7" x14ac:dyDescent="0.2">
      <c r="G11682" s="65"/>
    </row>
    <row r="11683" spans="7:7" x14ac:dyDescent="0.2">
      <c r="G11683" s="65"/>
    </row>
    <row r="11684" spans="7:7" x14ac:dyDescent="0.2">
      <c r="G11684" s="65"/>
    </row>
    <row r="11685" spans="7:7" x14ac:dyDescent="0.2">
      <c r="G11685" s="65"/>
    </row>
    <row r="11686" spans="7:7" x14ac:dyDescent="0.2">
      <c r="G11686" s="65"/>
    </row>
    <row r="11687" spans="7:7" x14ac:dyDescent="0.2">
      <c r="G11687" s="65"/>
    </row>
    <row r="11688" spans="7:7" x14ac:dyDescent="0.2">
      <c r="G11688" s="65"/>
    </row>
    <row r="11689" spans="7:7" x14ac:dyDescent="0.2">
      <c r="G11689" s="65"/>
    </row>
    <row r="11690" spans="7:7" x14ac:dyDescent="0.2">
      <c r="G11690" s="65"/>
    </row>
    <row r="11691" spans="7:7" x14ac:dyDescent="0.2">
      <c r="G11691" s="65"/>
    </row>
    <row r="11692" spans="7:7" x14ac:dyDescent="0.2">
      <c r="G11692" s="65"/>
    </row>
    <row r="11693" spans="7:7" x14ac:dyDescent="0.2">
      <c r="G11693" s="65"/>
    </row>
    <row r="11694" spans="7:7" x14ac:dyDescent="0.2">
      <c r="G11694" s="65"/>
    </row>
    <row r="11695" spans="7:7" x14ac:dyDescent="0.2">
      <c r="G11695" s="65"/>
    </row>
    <row r="11696" spans="7:7" x14ac:dyDescent="0.2">
      <c r="G11696" s="65"/>
    </row>
    <row r="11697" spans="7:7" x14ac:dyDescent="0.2">
      <c r="G11697" s="65"/>
    </row>
    <row r="11698" spans="7:7" x14ac:dyDescent="0.2">
      <c r="G11698" s="65"/>
    </row>
    <row r="11699" spans="7:7" x14ac:dyDescent="0.2">
      <c r="G11699" s="65"/>
    </row>
    <row r="11700" spans="7:7" x14ac:dyDescent="0.2">
      <c r="G11700" s="65"/>
    </row>
    <row r="11701" spans="7:7" x14ac:dyDescent="0.2">
      <c r="G11701" s="65"/>
    </row>
    <row r="11702" spans="7:7" x14ac:dyDescent="0.2">
      <c r="G11702" s="65"/>
    </row>
    <row r="11703" spans="7:7" x14ac:dyDescent="0.2">
      <c r="G11703" s="65"/>
    </row>
    <row r="11704" spans="7:7" x14ac:dyDescent="0.2">
      <c r="G11704" s="65"/>
    </row>
    <row r="11705" spans="7:7" x14ac:dyDescent="0.2">
      <c r="G11705" s="65"/>
    </row>
    <row r="11706" spans="7:7" x14ac:dyDescent="0.2">
      <c r="G11706" s="65"/>
    </row>
    <row r="11707" spans="7:7" x14ac:dyDescent="0.2">
      <c r="G11707" s="65"/>
    </row>
    <row r="11708" spans="7:7" x14ac:dyDescent="0.2">
      <c r="G11708" s="65"/>
    </row>
    <row r="11709" spans="7:7" x14ac:dyDescent="0.2">
      <c r="G11709" s="65"/>
    </row>
    <row r="11710" spans="7:7" x14ac:dyDescent="0.2">
      <c r="G11710" s="65"/>
    </row>
    <row r="11711" spans="7:7" x14ac:dyDescent="0.2">
      <c r="G11711" s="65"/>
    </row>
    <row r="11712" spans="7:7" x14ac:dyDescent="0.2">
      <c r="G11712" s="65"/>
    </row>
    <row r="11713" spans="7:7" x14ac:dyDescent="0.2">
      <c r="G11713" s="65"/>
    </row>
    <row r="11714" spans="7:7" x14ac:dyDescent="0.2">
      <c r="G11714" s="65"/>
    </row>
    <row r="11715" spans="7:7" x14ac:dyDescent="0.2">
      <c r="G11715" s="65"/>
    </row>
    <row r="11716" spans="7:7" x14ac:dyDescent="0.2">
      <c r="G11716" s="65"/>
    </row>
    <row r="11717" spans="7:7" x14ac:dyDescent="0.2">
      <c r="G11717" s="65"/>
    </row>
    <row r="11718" spans="7:7" x14ac:dyDescent="0.2">
      <c r="G11718" s="65"/>
    </row>
    <row r="11719" spans="7:7" x14ac:dyDescent="0.2">
      <c r="G11719" s="65"/>
    </row>
    <row r="11720" spans="7:7" x14ac:dyDescent="0.2">
      <c r="G11720" s="65"/>
    </row>
    <row r="11721" spans="7:7" x14ac:dyDescent="0.2">
      <c r="G11721" s="65"/>
    </row>
    <row r="11722" spans="7:7" x14ac:dyDescent="0.2">
      <c r="G11722" s="65"/>
    </row>
    <row r="11723" spans="7:7" x14ac:dyDescent="0.2">
      <c r="G11723" s="65"/>
    </row>
    <row r="11724" spans="7:7" x14ac:dyDescent="0.2">
      <c r="G11724" s="65"/>
    </row>
    <row r="11725" spans="7:7" x14ac:dyDescent="0.2">
      <c r="G11725" s="65"/>
    </row>
    <row r="11726" spans="7:7" x14ac:dyDescent="0.2">
      <c r="G11726" s="65"/>
    </row>
    <row r="11727" spans="7:7" x14ac:dyDescent="0.2">
      <c r="G11727" s="65"/>
    </row>
    <row r="11728" spans="7:7" x14ac:dyDescent="0.2">
      <c r="G11728" s="65"/>
    </row>
    <row r="11729" spans="7:7" x14ac:dyDescent="0.2">
      <c r="G11729" s="65"/>
    </row>
    <row r="11730" spans="7:7" x14ac:dyDescent="0.2">
      <c r="G11730" s="65"/>
    </row>
    <row r="11731" spans="7:7" x14ac:dyDescent="0.2">
      <c r="G11731" s="65"/>
    </row>
    <row r="11732" spans="7:7" x14ac:dyDescent="0.2">
      <c r="G11732" s="65"/>
    </row>
    <row r="11733" spans="7:7" x14ac:dyDescent="0.2">
      <c r="G11733" s="65"/>
    </row>
    <row r="11734" spans="7:7" x14ac:dyDescent="0.2">
      <c r="G11734" s="65"/>
    </row>
    <row r="11735" spans="7:7" x14ac:dyDescent="0.2">
      <c r="G11735" s="65"/>
    </row>
    <row r="11736" spans="7:7" x14ac:dyDescent="0.2">
      <c r="G11736" s="65"/>
    </row>
    <row r="11737" spans="7:7" x14ac:dyDescent="0.2">
      <c r="G11737" s="65"/>
    </row>
    <row r="11738" spans="7:7" x14ac:dyDescent="0.2">
      <c r="G11738" s="65"/>
    </row>
    <row r="11739" spans="7:7" x14ac:dyDescent="0.2">
      <c r="G11739" s="65"/>
    </row>
    <row r="11740" spans="7:7" x14ac:dyDescent="0.2">
      <c r="G11740" s="65"/>
    </row>
    <row r="11741" spans="7:7" x14ac:dyDescent="0.2">
      <c r="G11741" s="65"/>
    </row>
    <row r="11742" spans="7:7" x14ac:dyDescent="0.2">
      <c r="G11742" s="65"/>
    </row>
    <row r="11743" spans="7:7" x14ac:dyDescent="0.2">
      <c r="G11743" s="65"/>
    </row>
    <row r="11744" spans="7:7" x14ac:dyDescent="0.2">
      <c r="G11744" s="65"/>
    </row>
    <row r="11745" spans="7:7" x14ac:dyDescent="0.2">
      <c r="G11745" s="65"/>
    </row>
    <row r="11746" spans="7:7" x14ac:dyDescent="0.2">
      <c r="G11746" s="65"/>
    </row>
    <row r="11747" spans="7:7" x14ac:dyDescent="0.2">
      <c r="G11747" s="65"/>
    </row>
    <row r="11748" spans="7:7" x14ac:dyDescent="0.2">
      <c r="G11748" s="65"/>
    </row>
    <row r="11749" spans="7:7" x14ac:dyDescent="0.2">
      <c r="G11749" s="65"/>
    </row>
    <row r="11750" spans="7:7" x14ac:dyDescent="0.2">
      <c r="G11750" s="65"/>
    </row>
    <row r="11751" spans="7:7" x14ac:dyDescent="0.2">
      <c r="G11751" s="65"/>
    </row>
    <row r="11752" spans="7:7" x14ac:dyDescent="0.2">
      <c r="G11752" s="65"/>
    </row>
    <row r="11753" spans="7:7" x14ac:dyDescent="0.2">
      <c r="G11753" s="65"/>
    </row>
    <row r="11754" spans="7:7" x14ac:dyDescent="0.2">
      <c r="G11754" s="65"/>
    </row>
    <row r="11755" spans="7:7" x14ac:dyDescent="0.2">
      <c r="G11755" s="65"/>
    </row>
    <row r="11756" spans="7:7" x14ac:dyDescent="0.2">
      <c r="G11756" s="65"/>
    </row>
    <row r="11757" spans="7:7" x14ac:dyDescent="0.2">
      <c r="G11757" s="65"/>
    </row>
    <row r="11758" spans="7:7" x14ac:dyDescent="0.2">
      <c r="G11758" s="65"/>
    </row>
    <row r="11759" spans="7:7" x14ac:dyDescent="0.2">
      <c r="G11759" s="65"/>
    </row>
    <row r="11760" spans="7:7" x14ac:dyDescent="0.2">
      <c r="G11760" s="65"/>
    </row>
    <row r="11761" spans="7:7" x14ac:dyDescent="0.2">
      <c r="G11761" s="65"/>
    </row>
    <row r="11762" spans="7:7" x14ac:dyDescent="0.2">
      <c r="G11762" s="65"/>
    </row>
    <row r="11763" spans="7:7" x14ac:dyDescent="0.2">
      <c r="G11763" s="65"/>
    </row>
    <row r="11764" spans="7:7" x14ac:dyDescent="0.2">
      <c r="G11764" s="65"/>
    </row>
    <row r="11765" spans="7:7" x14ac:dyDescent="0.2">
      <c r="G11765" s="65"/>
    </row>
    <row r="11766" spans="7:7" x14ac:dyDescent="0.2">
      <c r="G11766" s="65"/>
    </row>
    <row r="11767" spans="7:7" x14ac:dyDescent="0.2">
      <c r="G11767" s="65"/>
    </row>
    <row r="11768" spans="7:7" x14ac:dyDescent="0.2">
      <c r="G11768" s="65"/>
    </row>
    <row r="11769" spans="7:7" x14ac:dyDescent="0.2">
      <c r="G11769" s="65"/>
    </row>
    <row r="11770" spans="7:7" x14ac:dyDescent="0.2">
      <c r="G11770" s="65"/>
    </row>
    <row r="11771" spans="7:7" x14ac:dyDescent="0.2">
      <c r="G11771" s="65"/>
    </row>
    <row r="11772" spans="7:7" x14ac:dyDescent="0.2">
      <c r="G11772" s="65"/>
    </row>
    <row r="11773" spans="7:7" x14ac:dyDescent="0.2">
      <c r="G11773" s="65"/>
    </row>
    <row r="11774" spans="7:7" x14ac:dyDescent="0.2">
      <c r="G11774" s="65"/>
    </row>
    <row r="11775" spans="7:7" x14ac:dyDescent="0.2">
      <c r="G11775" s="65"/>
    </row>
    <row r="11776" spans="7:7" x14ac:dyDescent="0.2">
      <c r="G11776" s="65"/>
    </row>
    <row r="11777" spans="7:7" x14ac:dyDescent="0.2">
      <c r="G11777" s="65"/>
    </row>
    <row r="11778" spans="7:7" x14ac:dyDescent="0.2">
      <c r="G11778" s="65"/>
    </row>
    <row r="11779" spans="7:7" x14ac:dyDescent="0.2">
      <c r="G11779" s="65"/>
    </row>
    <row r="11780" spans="7:7" x14ac:dyDescent="0.2">
      <c r="G11780" s="65"/>
    </row>
    <row r="11781" spans="7:7" x14ac:dyDescent="0.2">
      <c r="G11781" s="65"/>
    </row>
    <row r="11782" spans="7:7" x14ac:dyDescent="0.2">
      <c r="G11782" s="65"/>
    </row>
    <row r="11783" spans="7:7" x14ac:dyDescent="0.2">
      <c r="G11783" s="65"/>
    </row>
    <row r="11784" spans="7:7" x14ac:dyDescent="0.2">
      <c r="G11784" s="65"/>
    </row>
    <row r="11785" spans="7:7" x14ac:dyDescent="0.2">
      <c r="G11785" s="65"/>
    </row>
    <row r="11786" spans="7:7" x14ac:dyDescent="0.2">
      <c r="G11786" s="65"/>
    </row>
    <row r="11787" spans="7:7" x14ac:dyDescent="0.2">
      <c r="G11787" s="65"/>
    </row>
    <row r="11788" spans="7:7" x14ac:dyDescent="0.2">
      <c r="G11788" s="65"/>
    </row>
    <row r="11789" spans="7:7" x14ac:dyDescent="0.2">
      <c r="G11789" s="65"/>
    </row>
    <row r="11790" spans="7:7" x14ac:dyDescent="0.2">
      <c r="G11790" s="65"/>
    </row>
    <row r="11791" spans="7:7" x14ac:dyDescent="0.2">
      <c r="G11791" s="65"/>
    </row>
    <row r="11792" spans="7:7" x14ac:dyDescent="0.2">
      <c r="G11792" s="65"/>
    </row>
    <row r="11793" spans="7:7" x14ac:dyDescent="0.2">
      <c r="G11793" s="65"/>
    </row>
    <row r="11794" spans="7:7" x14ac:dyDescent="0.2">
      <c r="G11794" s="65"/>
    </row>
    <row r="11795" spans="7:7" x14ac:dyDescent="0.2">
      <c r="G11795" s="65"/>
    </row>
    <row r="11796" spans="7:7" x14ac:dyDescent="0.2">
      <c r="G11796" s="65"/>
    </row>
    <row r="11797" spans="7:7" x14ac:dyDescent="0.2">
      <c r="G11797" s="65"/>
    </row>
    <row r="11798" spans="7:7" x14ac:dyDescent="0.2">
      <c r="G11798" s="65"/>
    </row>
    <row r="11799" spans="7:7" x14ac:dyDescent="0.2">
      <c r="G11799" s="65"/>
    </row>
    <row r="11800" spans="7:7" x14ac:dyDescent="0.2">
      <c r="G11800" s="65"/>
    </row>
    <row r="11801" spans="7:7" x14ac:dyDescent="0.2">
      <c r="G11801" s="65"/>
    </row>
    <row r="11802" spans="7:7" x14ac:dyDescent="0.2">
      <c r="G11802" s="65"/>
    </row>
    <row r="11803" spans="7:7" x14ac:dyDescent="0.2">
      <c r="G11803" s="65"/>
    </row>
    <row r="11804" spans="7:7" x14ac:dyDescent="0.2">
      <c r="G11804" s="65"/>
    </row>
    <row r="11805" spans="7:7" x14ac:dyDescent="0.2">
      <c r="G11805" s="65"/>
    </row>
    <row r="11806" spans="7:7" x14ac:dyDescent="0.2">
      <c r="G11806" s="65"/>
    </row>
    <row r="11807" spans="7:7" x14ac:dyDescent="0.2">
      <c r="G11807" s="65"/>
    </row>
    <row r="11808" spans="7:7" x14ac:dyDescent="0.2">
      <c r="G11808" s="65"/>
    </row>
    <row r="11809" spans="7:7" x14ac:dyDescent="0.2">
      <c r="G11809" s="65"/>
    </row>
    <row r="11810" spans="7:7" x14ac:dyDescent="0.2">
      <c r="G11810" s="65"/>
    </row>
    <row r="11811" spans="7:7" x14ac:dyDescent="0.2">
      <c r="G11811" s="65"/>
    </row>
    <row r="11812" spans="7:7" x14ac:dyDescent="0.2">
      <c r="G11812" s="65"/>
    </row>
    <row r="11813" spans="7:7" x14ac:dyDescent="0.2">
      <c r="G11813" s="65"/>
    </row>
    <row r="11814" spans="7:7" x14ac:dyDescent="0.2">
      <c r="G11814" s="65"/>
    </row>
    <row r="11815" spans="7:7" x14ac:dyDescent="0.2">
      <c r="G11815" s="65"/>
    </row>
    <row r="11816" spans="7:7" x14ac:dyDescent="0.2">
      <c r="G11816" s="65"/>
    </row>
    <row r="11817" spans="7:7" x14ac:dyDescent="0.2">
      <c r="G11817" s="65"/>
    </row>
    <row r="11818" spans="7:7" x14ac:dyDescent="0.2">
      <c r="G11818" s="65"/>
    </row>
    <row r="11819" spans="7:7" x14ac:dyDescent="0.2">
      <c r="G11819" s="65"/>
    </row>
    <row r="11820" spans="7:7" x14ac:dyDescent="0.2">
      <c r="G11820" s="65"/>
    </row>
    <row r="11821" spans="7:7" x14ac:dyDescent="0.2">
      <c r="G11821" s="65"/>
    </row>
    <row r="11822" spans="7:7" x14ac:dyDescent="0.2">
      <c r="G11822" s="65"/>
    </row>
    <row r="11823" spans="7:7" x14ac:dyDescent="0.2">
      <c r="G11823" s="65"/>
    </row>
    <row r="11824" spans="7:7" x14ac:dyDescent="0.2">
      <c r="G11824" s="65"/>
    </row>
    <row r="11825" spans="7:7" x14ac:dyDescent="0.2">
      <c r="G11825" s="65"/>
    </row>
    <row r="11826" spans="7:7" x14ac:dyDescent="0.2">
      <c r="G11826" s="65"/>
    </row>
    <row r="11827" spans="7:7" x14ac:dyDescent="0.2">
      <c r="G11827" s="65"/>
    </row>
    <row r="11828" spans="7:7" x14ac:dyDescent="0.2">
      <c r="G11828" s="65"/>
    </row>
    <row r="11829" spans="7:7" x14ac:dyDescent="0.2">
      <c r="G11829" s="65"/>
    </row>
    <row r="11830" spans="7:7" x14ac:dyDescent="0.2">
      <c r="G11830" s="65"/>
    </row>
    <row r="11831" spans="7:7" x14ac:dyDescent="0.2">
      <c r="G11831" s="65"/>
    </row>
    <row r="11832" spans="7:7" x14ac:dyDescent="0.2">
      <c r="G11832" s="65"/>
    </row>
    <row r="11833" spans="7:7" x14ac:dyDescent="0.2">
      <c r="G11833" s="65"/>
    </row>
    <row r="11834" spans="7:7" x14ac:dyDescent="0.2">
      <c r="G11834" s="65"/>
    </row>
    <row r="11835" spans="7:7" x14ac:dyDescent="0.2">
      <c r="G11835" s="65"/>
    </row>
    <row r="11836" spans="7:7" x14ac:dyDescent="0.2">
      <c r="G11836" s="65"/>
    </row>
    <row r="11837" spans="7:7" x14ac:dyDescent="0.2">
      <c r="G11837" s="65"/>
    </row>
    <row r="11838" spans="7:7" x14ac:dyDescent="0.2">
      <c r="G11838" s="65"/>
    </row>
    <row r="11839" spans="7:7" x14ac:dyDescent="0.2">
      <c r="G11839" s="65"/>
    </row>
    <row r="11840" spans="7:7" x14ac:dyDescent="0.2">
      <c r="G11840" s="65"/>
    </row>
    <row r="11841" spans="7:7" x14ac:dyDescent="0.2">
      <c r="G11841" s="65"/>
    </row>
    <row r="11842" spans="7:7" x14ac:dyDescent="0.2">
      <c r="G11842" s="65"/>
    </row>
    <row r="11843" spans="7:7" x14ac:dyDescent="0.2">
      <c r="G11843" s="65"/>
    </row>
    <row r="11844" spans="7:7" x14ac:dyDescent="0.2">
      <c r="G11844" s="65"/>
    </row>
    <row r="11845" spans="7:7" x14ac:dyDescent="0.2">
      <c r="G11845" s="65"/>
    </row>
    <row r="11846" spans="7:7" x14ac:dyDescent="0.2">
      <c r="G11846" s="65"/>
    </row>
    <row r="11847" spans="7:7" x14ac:dyDescent="0.2">
      <c r="G11847" s="65"/>
    </row>
    <row r="11848" spans="7:7" x14ac:dyDescent="0.2">
      <c r="G11848" s="65"/>
    </row>
    <row r="11849" spans="7:7" x14ac:dyDescent="0.2">
      <c r="G11849" s="65"/>
    </row>
    <row r="11850" spans="7:7" x14ac:dyDescent="0.2">
      <c r="G11850" s="65"/>
    </row>
    <row r="11851" spans="7:7" x14ac:dyDescent="0.2">
      <c r="G11851" s="65"/>
    </row>
    <row r="11852" spans="7:7" x14ac:dyDescent="0.2">
      <c r="G11852" s="65"/>
    </row>
    <row r="11853" spans="7:7" x14ac:dyDescent="0.2">
      <c r="G11853" s="65"/>
    </row>
    <row r="11854" spans="7:7" x14ac:dyDescent="0.2">
      <c r="G11854" s="65"/>
    </row>
    <row r="11855" spans="7:7" x14ac:dyDescent="0.2">
      <c r="G11855" s="65"/>
    </row>
    <row r="11856" spans="7:7" x14ac:dyDescent="0.2">
      <c r="G11856" s="65"/>
    </row>
    <row r="11857" spans="7:7" x14ac:dyDescent="0.2">
      <c r="G11857" s="65"/>
    </row>
    <row r="11858" spans="7:7" x14ac:dyDescent="0.2">
      <c r="G11858" s="65"/>
    </row>
    <row r="11859" spans="7:7" x14ac:dyDescent="0.2">
      <c r="G11859" s="65"/>
    </row>
    <row r="11860" spans="7:7" x14ac:dyDescent="0.2">
      <c r="G11860" s="65"/>
    </row>
    <row r="11861" spans="7:7" x14ac:dyDescent="0.2">
      <c r="G11861" s="65"/>
    </row>
    <row r="11862" spans="7:7" x14ac:dyDescent="0.2">
      <c r="G11862" s="65"/>
    </row>
    <row r="11863" spans="7:7" x14ac:dyDescent="0.2">
      <c r="G11863" s="65"/>
    </row>
    <row r="11864" spans="7:7" x14ac:dyDescent="0.2">
      <c r="G11864" s="65"/>
    </row>
    <row r="11865" spans="7:7" x14ac:dyDescent="0.2">
      <c r="G11865" s="65"/>
    </row>
    <row r="11866" spans="7:7" x14ac:dyDescent="0.2">
      <c r="G11866" s="65"/>
    </row>
    <row r="11867" spans="7:7" x14ac:dyDescent="0.2">
      <c r="G11867" s="65"/>
    </row>
    <row r="11868" spans="7:7" x14ac:dyDescent="0.2">
      <c r="G11868" s="65"/>
    </row>
    <row r="11869" spans="7:7" x14ac:dyDescent="0.2">
      <c r="G11869" s="65"/>
    </row>
    <row r="11870" spans="7:7" x14ac:dyDescent="0.2">
      <c r="G11870" s="65"/>
    </row>
    <row r="11871" spans="7:7" x14ac:dyDescent="0.2">
      <c r="G11871" s="65"/>
    </row>
    <row r="11872" spans="7:7" x14ac:dyDescent="0.2">
      <c r="G11872" s="65"/>
    </row>
    <row r="11873" spans="7:7" x14ac:dyDescent="0.2">
      <c r="G11873" s="65"/>
    </row>
    <row r="11874" spans="7:7" x14ac:dyDescent="0.2">
      <c r="G11874" s="65"/>
    </row>
    <row r="11875" spans="7:7" x14ac:dyDescent="0.2">
      <c r="G11875" s="65"/>
    </row>
    <row r="11876" spans="7:7" x14ac:dyDescent="0.2">
      <c r="G11876" s="65"/>
    </row>
    <row r="11877" spans="7:7" x14ac:dyDescent="0.2">
      <c r="G11877" s="65"/>
    </row>
    <row r="11878" spans="7:7" x14ac:dyDescent="0.2">
      <c r="G11878" s="65"/>
    </row>
    <row r="11879" spans="7:7" x14ac:dyDescent="0.2">
      <c r="G11879" s="65"/>
    </row>
    <row r="11880" spans="7:7" x14ac:dyDescent="0.2">
      <c r="G11880" s="65"/>
    </row>
    <row r="11881" spans="7:7" x14ac:dyDescent="0.2">
      <c r="G11881" s="65"/>
    </row>
    <row r="11882" spans="7:7" x14ac:dyDescent="0.2">
      <c r="G11882" s="65"/>
    </row>
    <row r="11883" spans="7:7" x14ac:dyDescent="0.2">
      <c r="G11883" s="65"/>
    </row>
    <row r="11884" spans="7:7" x14ac:dyDescent="0.2">
      <c r="G11884" s="65"/>
    </row>
    <row r="11885" spans="7:7" x14ac:dyDescent="0.2">
      <c r="G11885" s="65"/>
    </row>
    <row r="11886" spans="7:7" x14ac:dyDescent="0.2">
      <c r="G11886" s="65"/>
    </row>
    <row r="11887" spans="7:7" x14ac:dyDescent="0.2">
      <c r="G11887" s="65"/>
    </row>
    <row r="11888" spans="7:7" x14ac:dyDescent="0.2">
      <c r="G11888" s="65"/>
    </row>
    <row r="11889" spans="7:7" x14ac:dyDescent="0.2">
      <c r="G11889" s="65"/>
    </row>
    <row r="11890" spans="7:7" x14ac:dyDescent="0.2">
      <c r="G11890" s="65"/>
    </row>
    <row r="11891" spans="7:7" x14ac:dyDescent="0.2">
      <c r="G11891" s="65"/>
    </row>
    <row r="11892" spans="7:7" x14ac:dyDescent="0.2">
      <c r="G11892" s="65"/>
    </row>
    <row r="11893" spans="7:7" x14ac:dyDescent="0.2">
      <c r="G11893" s="65"/>
    </row>
    <row r="11894" spans="7:7" x14ac:dyDescent="0.2">
      <c r="G11894" s="65"/>
    </row>
    <row r="11895" spans="7:7" x14ac:dyDescent="0.2">
      <c r="G11895" s="65"/>
    </row>
    <row r="11896" spans="7:7" x14ac:dyDescent="0.2">
      <c r="G11896" s="65"/>
    </row>
    <row r="11897" spans="7:7" x14ac:dyDescent="0.2">
      <c r="G11897" s="65"/>
    </row>
    <row r="11898" spans="7:7" x14ac:dyDescent="0.2">
      <c r="G11898" s="65"/>
    </row>
    <row r="11899" spans="7:7" x14ac:dyDescent="0.2">
      <c r="G11899" s="65"/>
    </row>
    <row r="11900" spans="7:7" x14ac:dyDescent="0.2">
      <c r="G11900" s="65"/>
    </row>
    <row r="11901" spans="7:7" x14ac:dyDescent="0.2">
      <c r="G11901" s="65"/>
    </row>
    <row r="11902" spans="7:7" x14ac:dyDescent="0.2">
      <c r="G11902" s="65"/>
    </row>
    <row r="11903" spans="7:7" x14ac:dyDescent="0.2">
      <c r="G11903" s="65"/>
    </row>
    <row r="11904" spans="7:7" x14ac:dyDescent="0.2">
      <c r="G11904" s="65"/>
    </row>
    <row r="11905" spans="7:7" x14ac:dyDescent="0.2">
      <c r="G11905" s="65"/>
    </row>
    <row r="11906" spans="7:7" x14ac:dyDescent="0.2">
      <c r="G11906" s="65"/>
    </row>
    <row r="11907" spans="7:7" x14ac:dyDescent="0.2">
      <c r="G11907" s="65"/>
    </row>
    <row r="11908" spans="7:7" x14ac:dyDescent="0.2">
      <c r="G11908" s="65"/>
    </row>
    <row r="11909" spans="7:7" x14ac:dyDescent="0.2">
      <c r="G11909" s="65"/>
    </row>
    <row r="11910" spans="7:7" x14ac:dyDescent="0.2">
      <c r="G11910" s="65"/>
    </row>
    <row r="11911" spans="7:7" x14ac:dyDescent="0.2">
      <c r="G11911" s="65"/>
    </row>
    <row r="11912" spans="7:7" x14ac:dyDescent="0.2">
      <c r="G11912" s="65"/>
    </row>
    <row r="11913" spans="7:7" x14ac:dyDescent="0.2">
      <c r="G11913" s="65"/>
    </row>
    <row r="11914" spans="7:7" x14ac:dyDescent="0.2">
      <c r="G11914" s="65"/>
    </row>
    <row r="11915" spans="7:7" x14ac:dyDescent="0.2">
      <c r="G11915" s="65"/>
    </row>
    <row r="11916" spans="7:7" x14ac:dyDescent="0.2">
      <c r="G11916" s="65"/>
    </row>
    <row r="11917" spans="7:7" x14ac:dyDescent="0.2">
      <c r="G11917" s="65"/>
    </row>
    <row r="11918" spans="7:7" x14ac:dyDescent="0.2">
      <c r="G11918" s="65"/>
    </row>
    <row r="11919" spans="7:7" x14ac:dyDescent="0.2">
      <c r="G11919" s="65"/>
    </row>
    <row r="11920" spans="7:7" x14ac:dyDescent="0.2">
      <c r="G11920" s="65"/>
    </row>
    <row r="11921" spans="7:7" x14ac:dyDescent="0.2">
      <c r="G11921" s="65"/>
    </row>
    <row r="11922" spans="7:7" x14ac:dyDescent="0.2">
      <c r="G11922" s="65"/>
    </row>
    <row r="11923" spans="7:7" x14ac:dyDescent="0.2">
      <c r="G11923" s="65"/>
    </row>
    <row r="11924" spans="7:7" x14ac:dyDescent="0.2">
      <c r="G11924" s="65"/>
    </row>
    <row r="11925" spans="7:7" x14ac:dyDescent="0.2">
      <c r="G11925" s="65"/>
    </row>
    <row r="11926" spans="7:7" x14ac:dyDescent="0.2">
      <c r="G11926" s="65"/>
    </row>
    <row r="11927" spans="7:7" x14ac:dyDescent="0.2">
      <c r="G11927" s="65"/>
    </row>
    <row r="11928" spans="7:7" x14ac:dyDescent="0.2">
      <c r="G11928" s="65"/>
    </row>
    <row r="11929" spans="7:7" x14ac:dyDescent="0.2">
      <c r="G11929" s="65"/>
    </row>
    <row r="11930" spans="7:7" x14ac:dyDescent="0.2">
      <c r="G11930" s="65"/>
    </row>
    <row r="11931" spans="7:7" x14ac:dyDescent="0.2">
      <c r="G11931" s="65"/>
    </row>
    <row r="11932" spans="7:7" x14ac:dyDescent="0.2">
      <c r="G11932" s="65"/>
    </row>
    <row r="11933" spans="7:7" x14ac:dyDescent="0.2">
      <c r="G11933" s="65"/>
    </row>
    <row r="11934" spans="7:7" x14ac:dyDescent="0.2">
      <c r="G11934" s="65"/>
    </row>
    <row r="11935" spans="7:7" x14ac:dyDescent="0.2">
      <c r="G11935" s="65"/>
    </row>
    <row r="11936" spans="7:7" x14ac:dyDescent="0.2">
      <c r="G11936" s="65"/>
    </row>
    <row r="11937" spans="7:7" x14ac:dyDescent="0.2">
      <c r="G11937" s="65"/>
    </row>
    <row r="11938" spans="7:7" x14ac:dyDescent="0.2">
      <c r="G11938" s="65"/>
    </row>
    <row r="11939" spans="7:7" x14ac:dyDescent="0.2">
      <c r="G11939" s="65"/>
    </row>
    <row r="11940" spans="7:7" x14ac:dyDescent="0.2">
      <c r="G11940" s="65"/>
    </row>
    <row r="11941" spans="7:7" x14ac:dyDescent="0.2">
      <c r="G11941" s="65"/>
    </row>
    <row r="11942" spans="7:7" x14ac:dyDescent="0.2">
      <c r="G11942" s="65"/>
    </row>
    <row r="11943" spans="7:7" x14ac:dyDescent="0.2">
      <c r="G11943" s="65"/>
    </row>
    <row r="11944" spans="7:7" x14ac:dyDescent="0.2">
      <c r="G11944" s="65"/>
    </row>
    <row r="11945" spans="7:7" x14ac:dyDescent="0.2">
      <c r="G11945" s="65"/>
    </row>
    <row r="11946" spans="7:7" x14ac:dyDescent="0.2">
      <c r="G11946" s="65"/>
    </row>
    <row r="11947" spans="7:7" x14ac:dyDescent="0.2">
      <c r="G11947" s="65"/>
    </row>
    <row r="11948" spans="7:7" x14ac:dyDescent="0.2">
      <c r="G11948" s="65"/>
    </row>
    <row r="11949" spans="7:7" x14ac:dyDescent="0.2">
      <c r="G11949" s="65"/>
    </row>
    <row r="11950" spans="7:7" x14ac:dyDescent="0.2">
      <c r="G11950" s="65"/>
    </row>
    <row r="11951" spans="7:7" x14ac:dyDescent="0.2">
      <c r="G11951" s="65"/>
    </row>
    <row r="11952" spans="7:7" x14ac:dyDescent="0.2">
      <c r="G11952" s="65"/>
    </row>
    <row r="11953" spans="7:7" x14ac:dyDescent="0.2">
      <c r="G11953" s="65"/>
    </row>
    <row r="11954" spans="7:7" x14ac:dyDescent="0.2">
      <c r="G11954" s="65"/>
    </row>
    <row r="11955" spans="7:7" x14ac:dyDescent="0.2">
      <c r="G11955" s="65"/>
    </row>
    <row r="11956" spans="7:7" x14ac:dyDescent="0.2">
      <c r="G11956" s="65"/>
    </row>
    <row r="11957" spans="7:7" x14ac:dyDescent="0.2">
      <c r="G11957" s="65"/>
    </row>
    <row r="11958" spans="7:7" x14ac:dyDescent="0.2">
      <c r="G11958" s="65"/>
    </row>
    <row r="11959" spans="7:7" x14ac:dyDescent="0.2">
      <c r="G11959" s="65"/>
    </row>
    <row r="11960" spans="7:7" x14ac:dyDescent="0.2">
      <c r="G11960" s="65"/>
    </row>
    <row r="11961" spans="7:7" x14ac:dyDescent="0.2">
      <c r="G11961" s="65"/>
    </row>
    <row r="11962" spans="7:7" x14ac:dyDescent="0.2">
      <c r="G11962" s="65"/>
    </row>
    <row r="11963" spans="7:7" x14ac:dyDescent="0.2">
      <c r="G11963" s="65"/>
    </row>
    <row r="11964" spans="7:7" x14ac:dyDescent="0.2">
      <c r="G11964" s="65"/>
    </row>
    <row r="11965" spans="7:7" x14ac:dyDescent="0.2">
      <c r="G11965" s="65"/>
    </row>
    <row r="11966" spans="7:7" x14ac:dyDescent="0.2">
      <c r="G11966" s="65"/>
    </row>
    <row r="11967" spans="7:7" x14ac:dyDescent="0.2">
      <c r="G11967" s="65"/>
    </row>
    <row r="11968" spans="7:7" x14ac:dyDescent="0.2">
      <c r="G11968" s="65"/>
    </row>
    <row r="11969" spans="7:7" x14ac:dyDescent="0.2">
      <c r="G11969" s="65"/>
    </row>
    <row r="11970" spans="7:7" x14ac:dyDescent="0.2">
      <c r="G11970" s="65"/>
    </row>
    <row r="11971" spans="7:7" x14ac:dyDescent="0.2">
      <c r="G11971" s="65"/>
    </row>
    <row r="11972" spans="7:7" x14ac:dyDescent="0.2">
      <c r="G11972" s="65"/>
    </row>
    <row r="11973" spans="7:7" x14ac:dyDescent="0.2">
      <c r="G11973" s="65"/>
    </row>
    <row r="11974" spans="7:7" x14ac:dyDescent="0.2">
      <c r="G11974" s="65"/>
    </row>
    <row r="11975" spans="7:7" x14ac:dyDescent="0.2">
      <c r="G11975" s="65"/>
    </row>
    <row r="11976" spans="7:7" x14ac:dyDescent="0.2">
      <c r="G11976" s="65"/>
    </row>
    <row r="11977" spans="7:7" x14ac:dyDescent="0.2">
      <c r="G11977" s="65"/>
    </row>
    <row r="11978" spans="7:7" x14ac:dyDescent="0.2">
      <c r="G11978" s="65"/>
    </row>
    <row r="11979" spans="7:7" x14ac:dyDescent="0.2">
      <c r="G11979" s="65"/>
    </row>
    <row r="11980" spans="7:7" x14ac:dyDescent="0.2">
      <c r="G11980" s="65"/>
    </row>
    <row r="11981" spans="7:7" x14ac:dyDescent="0.2">
      <c r="G11981" s="65"/>
    </row>
    <row r="11982" spans="7:7" x14ac:dyDescent="0.2">
      <c r="G11982" s="65"/>
    </row>
    <row r="11983" spans="7:7" x14ac:dyDescent="0.2">
      <c r="G11983" s="65"/>
    </row>
    <row r="11984" spans="7:7" x14ac:dyDescent="0.2">
      <c r="G11984" s="65"/>
    </row>
    <row r="11985" spans="7:7" x14ac:dyDescent="0.2">
      <c r="G11985" s="65"/>
    </row>
    <row r="11986" spans="7:7" x14ac:dyDescent="0.2">
      <c r="G11986" s="65"/>
    </row>
    <row r="11987" spans="7:7" x14ac:dyDescent="0.2">
      <c r="G11987" s="65"/>
    </row>
    <row r="11988" spans="7:7" x14ac:dyDescent="0.2">
      <c r="G11988" s="65"/>
    </row>
    <row r="11989" spans="7:7" x14ac:dyDescent="0.2">
      <c r="G11989" s="65"/>
    </row>
    <row r="11990" spans="7:7" x14ac:dyDescent="0.2">
      <c r="G11990" s="65"/>
    </row>
    <row r="11991" spans="7:7" x14ac:dyDescent="0.2">
      <c r="G11991" s="65"/>
    </row>
    <row r="11992" spans="7:7" x14ac:dyDescent="0.2">
      <c r="G11992" s="65"/>
    </row>
    <row r="11993" spans="7:7" x14ac:dyDescent="0.2">
      <c r="G11993" s="65"/>
    </row>
    <row r="11994" spans="7:7" x14ac:dyDescent="0.2">
      <c r="G11994" s="65"/>
    </row>
    <row r="11995" spans="7:7" x14ac:dyDescent="0.2">
      <c r="G11995" s="65"/>
    </row>
    <row r="11996" spans="7:7" x14ac:dyDescent="0.2">
      <c r="G11996" s="65"/>
    </row>
    <row r="11997" spans="7:7" x14ac:dyDescent="0.2">
      <c r="G11997" s="65"/>
    </row>
    <row r="11998" spans="7:7" x14ac:dyDescent="0.2">
      <c r="G11998" s="65"/>
    </row>
    <row r="11999" spans="7:7" x14ac:dyDescent="0.2">
      <c r="G11999" s="65"/>
    </row>
    <row r="12000" spans="7:7" x14ac:dyDescent="0.2">
      <c r="G12000" s="65"/>
    </row>
    <row r="12001" spans="7:7" x14ac:dyDescent="0.2">
      <c r="G12001" s="65"/>
    </row>
    <row r="12002" spans="7:7" x14ac:dyDescent="0.2">
      <c r="G12002" s="65"/>
    </row>
    <row r="12003" spans="7:7" x14ac:dyDescent="0.2">
      <c r="G12003" s="65"/>
    </row>
    <row r="12004" spans="7:7" x14ac:dyDescent="0.2">
      <c r="G12004" s="65"/>
    </row>
    <row r="12005" spans="7:7" x14ac:dyDescent="0.2">
      <c r="G12005" s="65"/>
    </row>
    <row r="12006" spans="7:7" x14ac:dyDescent="0.2">
      <c r="G12006" s="65"/>
    </row>
    <row r="12007" spans="7:7" x14ac:dyDescent="0.2">
      <c r="G12007" s="65"/>
    </row>
    <row r="12008" spans="7:7" x14ac:dyDescent="0.2">
      <c r="G12008" s="65"/>
    </row>
    <row r="12009" spans="7:7" x14ac:dyDescent="0.2">
      <c r="G12009" s="65"/>
    </row>
    <row r="12010" spans="7:7" x14ac:dyDescent="0.2">
      <c r="G12010" s="65"/>
    </row>
    <row r="12011" spans="7:7" x14ac:dyDescent="0.2">
      <c r="G12011" s="65"/>
    </row>
    <row r="12012" spans="7:7" x14ac:dyDescent="0.2">
      <c r="G12012" s="65"/>
    </row>
    <row r="12013" spans="7:7" x14ac:dyDescent="0.2">
      <c r="G12013" s="65"/>
    </row>
    <row r="12014" spans="7:7" x14ac:dyDescent="0.2">
      <c r="G12014" s="65"/>
    </row>
    <row r="12015" spans="7:7" x14ac:dyDescent="0.2">
      <c r="G12015" s="65"/>
    </row>
    <row r="12016" spans="7:7" x14ac:dyDescent="0.2">
      <c r="G12016" s="65"/>
    </row>
    <row r="12017" spans="7:7" x14ac:dyDescent="0.2">
      <c r="G12017" s="65"/>
    </row>
    <row r="12018" spans="7:7" x14ac:dyDescent="0.2">
      <c r="G12018" s="65"/>
    </row>
    <row r="12019" spans="7:7" x14ac:dyDescent="0.2">
      <c r="G12019" s="65"/>
    </row>
    <row r="12020" spans="7:7" x14ac:dyDescent="0.2">
      <c r="G12020" s="65"/>
    </row>
    <row r="12021" spans="7:7" x14ac:dyDescent="0.2">
      <c r="G12021" s="65"/>
    </row>
    <row r="12022" spans="7:7" x14ac:dyDescent="0.2">
      <c r="G12022" s="65"/>
    </row>
    <row r="12023" spans="7:7" x14ac:dyDescent="0.2">
      <c r="G12023" s="65"/>
    </row>
    <row r="12024" spans="7:7" x14ac:dyDescent="0.2">
      <c r="G12024" s="65"/>
    </row>
    <row r="12025" spans="7:7" x14ac:dyDescent="0.2">
      <c r="G12025" s="65"/>
    </row>
    <row r="12026" spans="7:7" x14ac:dyDescent="0.2">
      <c r="G12026" s="65"/>
    </row>
    <row r="12027" spans="7:7" x14ac:dyDescent="0.2">
      <c r="G12027" s="65"/>
    </row>
    <row r="12028" spans="7:7" x14ac:dyDescent="0.2">
      <c r="G12028" s="65"/>
    </row>
    <row r="12029" spans="7:7" x14ac:dyDescent="0.2">
      <c r="G12029" s="65"/>
    </row>
    <row r="12030" spans="7:7" x14ac:dyDescent="0.2">
      <c r="G12030" s="65"/>
    </row>
    <row r="12031" spans="7:7" x14ac:dyDescent="0.2">
      <c r="G12031" s="65"/>
    </row>
    <row r="12032" spans="7:7" x14ac:dyDescent="0.2">
      <c r="G12032" s="65"/>
    </row>
    <row r="12033" spans="7:7" x14ac:dyDescent="0.2">
      <c r="G12033" s="65"/>
    </row>
    <row r="12034" spans="7:7" x14ac:dyDescent="0.2">
      <c r="G12034" s="65"/>
    </row>
    <row r="12035" spans="7:7" x14ac:dyDescent="0.2">
      <c r="G12035" s="65"/>
    </row>
    <row r="12036" spans="7:7" x14ac:dyDescent="0.2">
      <c r="G12036" s="65"/>
    </row>
    <row r="12037" spans="7:7" x14ac:dyDescent="0.2">
      <c r="G12037" s="65"/>
    </row>
    <row r="12038" spans="7:7" x14ac:dyDescent="0.2">
      <c r="G12038" s="65"/>
    </row>
    <row r="12039" spans="7:7" x14ac:dyDescent="0.2">
      <c r="G12039" s="65"/>
    </row>
    <row r="12040" spans="7:7" x14ac:dyDescent="0.2">
      <c r="G12040" s="65"/>
    </row>
    <row r="12041" spans="7:7" x14ac:dyDescent="0.2">
      <c r="G12041" s="65"/>
    </row>
    <row r="12042" spans="7:7" x14ac:dyDescent="0.2">
      <c r="G12042" s="65"/>
    </row>
    <row r="12043" spans="7:7" x14ac:dyDescent="0.2">
      <c r="G12043" s="65"/>
    </row>
    <row r="12044" spans="7:7" x14ac:dyDescent="0.2">
      <c r="G12044" s="65"/>
    </row>
    <row r="12045" spans="7:7" x14ac:dyDescent="0.2">
      <c r="G12045" s="65"/>
    </row>
    <row r="12046" spans="7:7" x14ac:dyDescent="0.2">
      <c r="G12046" s="65"/>
    </row>
    <row r="12047" spans="7:7" x14ac:dyDescent="0.2">
      <c r="G12047" s="65"/>
    </row>
    <row r="12048" spans="7:7" x14ac:dyDescent="0.2">
      <c r="G12048" s="65"/>
    </row>
    <row r="12049" spans="7:7" x14ac:dyDescent="0.2">
      <c r="G12049" s="65"/>
    </row>
    <row r="12050" spans="7:7" x14ac:dyDescent="0.2">
      <c r="G12050" s="65"/>
    </row>
    <row r="12051" spans="7:7" x14ac:dyDescent="0.2">
      <c r="G12051" s="65"/>
    </row>
    <row r="12052" spans="7:7" x14ac:dyDescent="0.2">
      <c r="G12052" s="65"/>
    </row>
    <row r="12053" spans="7:7" x14ac:dyDescent="0.2">
      <c r="G12053" s="65"/>
    </row>
    <row r="12054" spans="7:7" x14ac:dyDescent="0.2">
      <c r="G12054" s="65"/>
    </row>
    <row r="12055" spans="7:7" x14ac:dyDescent="0.2">
      <c r="G12055" s="65"/>
    </row>
    <row r="12056" spans="7:7" x14ac:dyDescent="0.2">
      <c r="G12056" s="65"/>
    </row>
    <row r="12057" spans="7:7" x14ac:dyDescent="0.2">
      <c r="G12057" s="65"/>
    </row>
    <row r="12058" spans="7:7" x14ac:dyDescent="0.2">
      <c r="G12058" s="65"/>
    </row>
    <row r="12059" spans="7:7" x14ac:dyDescent="0.2">
      <c r="G12059" s="65"/>
    </row>
    <row r="12060" spans="7:7" x14ac:dyDescent="0.2">
      <c r="G12060" s="65"/>
    </row>
    <row r="12061" spans="7:7" x14ac:dyDescent="0.2">
      <c r="G12061" s="65"/>
    </row>
    <row r="12062" spans="7:7" x14ac:dyDescent="0.2">
      <c r="G12062" s="65"/>
    </row>
    <row r="12063" spans="7:7" x14ac:dyDescent="0.2">
      <c r="G12063" s="65"/>
    </row>
    <row r="12064" spans="7:7" x14ac:dyDescent="0.2">
      <c r="G12064" s="65"/>
    </row>
    <row r="12065" spans="7:7" x14ac:dyDescent="0.2">
      <c r="G12065" s="65"/>
    </row>
    <row r="12066" spans="7:7" x14ac:dyDescent="0.2">
      <c r="G12066" s="65"/>
    </row>
    <row r="12067" spans="7:7" x14ac:dyDescent="0.2">
      <c r="G12067" s="65"/>
    </row>
    <row r="12068" spans="7:7" x14ac:dyDescent="0.2">
      <c r="G12068" s="65"/>
    </row>
    <row r="12069" spans="7:7" x14ac:dyDescent="0.2">
      <c r="G12069" s="65"/>
    </row>
    <row r="12070" spans="7:7" x14ac:dyDescent="0.2">
      <c r="G12070" s="65"/>
    </row>
    <row r="12071" spans="7:7" x14ac:dyDescent="0.2">
      <c r="G12071" s="65"/>
    </row>
    <row r="12072" spans="7:7" x14ac:dyDescent="0.2">
      <c r="G12072" s="65"/>
    </row>
    <row r="12073" spans="7:7" x14ac:dyDescent="0.2">
      <c r="G12073" s="65"/>
    </row>
    <row r="12074" spans="7:7" x14ac:dyDescent="0.2">
      <c r="G12074" s="65"/>
    </row>
    <row r="12075" spans="7:7" x14ac:dyDescent="0.2">
      <c r="G12075" s="65"/>
    </row>
    <row r="12076" spans="7:7" x14ac:dyDescent="0.2">
      <c r="G12076" s="65"/>
    </row>
    <row r="12077" spans="7:7" x14ac:dyDescent="0.2">
      <c r="G12077" s="65"/>
    </row>
    <row r="12078" spans="7:7" x14ac:dyDescent="0.2">
      <c r="G12078" s="65"/>
    </row>
    <row r="12079" spans="7:7" x14ac:dyDescent="0.2">
      <c r="G12079" s="65"/>
    </row>
    <row r="12080" spans="7:7" x14ac:dyDescent="0.2">
      <c r="G12080" s="65"/>
    </row>
    <row r="12081" spans="7:7" x14ac:dyDescent="0.2">
      <c r="G12081" s="65"/>
    </row>
    <row r="12082" spans="7:7" x14ac:dyDescent="0.2">
      <c r="G12082" s="65"/>
    </row>
    <row r="12083" spans="7:7" x14ac:dyDescent="0.2">
      <c r="G12083" s="65"/>
    </row>
    <row r="12084" spans="7:7" x14ac:dyDescent="0.2">
      <c r="G12084" s="65"/>
    </row>
    <row r="12085" spans="7:7" x14ac:dyDescent="0.2">
      <c r="G12085" s="65"/>
    </row>
    <row r="12086" spans="7:7" x14ac:dyDescent="0.2">
      <c r="G12086" s="65"/>
    </row>
    <row r="12087" spans="7:7" x14ac:dyDescent="0.2">
      <c r="G12087" s="65"/>
    </row>
    <row r="12088" spans="7:7" x14ac:dyDescent="0.2">
      <c r="G12088" s="65"/>
    </row>
    <row r="12089" spans="7:7" x14ac:dyDescent="0.2">
      <c r="G12089" s="65"/>
    </row>
    <row r="12090" spans="7:7" x14ac:dyDescent="0.2">
      <c r="G12090" s="65"/>
    </row>
    <row r="12091" spans="7:7" x14ac:dyDescent="0.2">
      <c r="G12091" s="65"/>
    </row>
    <row r="12092" spans="7:7" x14ac:dyDescent="0.2">
      <c r="G12092" s="65"/>
    </row>
    <row r="12093" spans="7:7" x14ac:dyDescent="0.2">
      <c r="G12093" s="65"/>
    </row>
    <row r="12094" spans="7:7" x14ac:dyDescent="0.2">
      <c r="G12094" s="65"/>
    </row>
    <row r="12095" spans="7:7" x14ac:dyDescent="0.2">
      <c r="G12095" s="65"/>
    </row>
    <row r="12096" spans="7:7" x14ac:dyDescent="0.2">
      <c r="G12096" s="65"/>
    </row>
    <row r="12097" spans="7:7" x14ac:dyDescent="0.2">
      <c r="G12097" s="65"/>
    </row>
    <row r="12098" spans="7:7" x14ac:dyDescent="0.2">
      <c r="G12098" s="65"/>
    </row>
    <row r="12099" spans="7:7" x14ac:dyDescent="0.2">
      <c r="G12099" s="65"/>
    </row>
    <row r="12100" spans="7:7" x14ac:dyDescent="0.2">
      <c r="G12100" s="65"/>
    </row>
    <row r="12101" spans="7:7" x14ac:dyDescent="0.2">
      <c r="G12101" s="65"/>
    </row>
    <row r="12102" spans="7:7" x14ac:dyDescent="0.2">
      <c r="G12102" s="65"/>
    </row>
    <row r="12103" spans="7:7" x14ac:dyDescent="0.2">
      <c r="G12103" s="65"/>
    </row>
    <row r="12104" spans="7:7" x14ac:dyDescent="0.2">
      <c r="G12104" s="65"/>
    </row>
    <row r="12105" spans="7:7" x14ac:dyDescent="0.2">
      <c r="G12105" s="65"/>
    </row>
    <row r="12106" spans="7:7" x14ac:dyDescent="0.2">
      <c r="G12106" s="65"/>
    </row>
    <row r="12107" spans="7:7" x14ac:dyDescent="0.2">
      <c r="G12107" s="65"/>
    </row>
    <row r="12108" spans="7:7" x14ac:dyDescent="0.2">
      <c r="G12108" s="65"/>
    </row>
    <row r="12109" spans="7:7" x14ac:dyDescent="0.2">
      <c r="G12109" s="65"/>
    </row>
    <row r="12110" spans="7:7" x14ac:dyDescent="0.2">
      <c r="G12110" s="65"/>
    </row>
    <row r="12111" spans="7:7" x14ac:dyDescent="0.2">
      <c r="G12111" s="65"/>
    </row>
    <row r="12112" spans="7:7" x14ac:dyDescent="0.2">
      <c r="G12112" s="65"/>
    </row>
    <row r="12113" spans="7:7" x14ac:dyDescent="0.2">
      <c r="G12113" s="65"/>
    </row>
    <row r="12114" spans="7:7" x14ac:dyDescent="0.2">
      <c r="G12114" s="65"/>
    </row>
    <row r="12115" spans="7:7" x14ac:dyDescent="0.2">
      <c r="G12115" s="65"/>
    </row>
    <row r="12116" spans="7:7" x14ac:dyDescent="0.2">
      <c r="G12116" s="65"/>
    </row>
    <row r="12117" spans="7:7" x14ac:dyDescent="0.2">
      <c r="G12117" s="65"/>
    </row>
    <row r="12118" spans="7:7" x14ac:dyDescent="0.2">
      <c r="G12118" s="65"/>
    </row>
    <row r="12119" spans="7:7" x14ac:dyDescent="0.2">
      <c r="G12119" s="65"/>
    </row>
    <row r="12120" spans="7:7" x14ac:dyDescent="0.2">
      <c r="G12120" s="65"/>
    </row>
    <row r="12121" spans="7:7" x14ac:dyDescent="0.2">
      <c r="G12121" s="65"/>
    </row>
    <row r="12122" spans="7:7" x14ac:dyDescent="0.2">
      <c r="G12122" s="65"/>
    </row>
    <row r="12123" spans="7:7" x14ac:dyDescent="0.2">
      <c r="G12123" s="65"/>
    </row>
    <row r="12124" spans="7:7" x14ac:dyDescent="0.2">
      <c r="G12124" s="65"/>
    </row>
    <row r="12125" spans="7:7" x14ac:dyDescent="0.2">
      <c r="G12125" s="65"/>
    </row>
    <row r="12126" spans="7:7" x14ac:dyDescent="0.2">
      <c r="G12126" s="65"/>
    </row>
    <row r="12127" spans="7:7" x14ac:dyDescent="0.2">
      <c r="G12127" s="65"/>
    </row>
    <row r="12128" spans="7:7" x14ac:dyDescent="0.2">
      <c r="G12128" s="65"/>
    </row>
    <row r="12129" spans="7:7" x14ac:dyDescent="0.2">
      <c r="G12129" s="65"/>
    </row>
    <row r="12130" spans="7:7" x14ac:dyDescent="0.2">
      <c r="G12130" s="65"/>
    </row>
    <row r="12131" spans="7:7" x14ac:dyDescent="0.2">
      <c r="G12131" s="65"/>
    </row>
    <row r="12132" spans="7:7" x14ac:dyDescent="0.2">
      <c r="G12132" s="65"/>
    </row>
    <row r="12133" spans="7:7" x14ac:dyDescent="0.2">
      <c r="G12133" s="65"/>
    </row>
    <row r="12134" spans="7:7" x14ac:dyDescent="0.2">
      <c r="G12134" s="65"/>
    </row>
    <row r="12135" spans="7:7" x14ac:dyDescent="0.2">
      <c r="G12135" s="65"/>
    </row>
    <row r="12136" spans="7:7" x14ac:dyDescent="0.2">
      <c r="G12136" s="65"/>
    </row>
    <row r="12137" spans="7:7" x14ac:dyDescent="0.2">
      <c r="G12137" s="65"/>
    </row>
    <row r="12138" spans="7:7" x14ac:dyDescent="0.2">
      <c r="G12138" s="65"/>
    </row>
    <row r="12139" spans="7:7" x14ac:dyDescent="0.2">
      <c r="G12139" s="65"/>
    </row>
    <row r="12140" spans="7:7" x14ac:dyDescent="0.2">
      <c r="G12140" s="65"/>
    </row>
    <row r="12141" spans="7:7" x14ac:dyDescent="0.2">
      <c r="G12141" s="65"/>
    </row>
    <row r="12142" spans="7:7" x14ac:dyDescent="0.2">
      <c r="G12142" s="65"/>
    </row>
    <row r="12143" spans="7:7" x14ac:dyDescent="0.2">
      <c r="G12143" s="65"/>
    </row>
    <row r="12144" spans="7:7" x14ac:dyDescent="0.2">
      <c r="G12144" s="65"/>
    </row>
    <row r="12145" spans="7:7" x14ac:dyDescent="0.2">
      <c r="G12145" s="65"/>
    </row>
    <row r="12146" spans="7:7" x14ac:dyDescent="0.2">
      <c r="G12146" s="65"/>
    </row>
    <row r="12147" spans="7:7" x14ac:dyDescent="0.2">
      <c r="G12147" s="65"/>
    </row>
    <row r="12148" spans="7:7" x14ac:dyDescent="0.2">
      <c r="G12148" s="65"/>
    </row>
    <row r="12149" spans="7:7" x14ac:dyDescent="0.2">
      <c r="G12149" s="65"/>
    </row>
    <row r="12150" spans="7:7" x14ac:dyDescent="0.2">
      <c r="G12150" s="65"/>
    </row>
    <row r="12151" spans="7:7" x14ac:dyDescent="0.2">
      <c r="G12151" s="65"/>
    </row>
    <row r="12152" spans="7:7" x14ac:dyDescent="0.2">
      <c r="G12152" s="65"/>
    </row>
    <row r="12153" spans="7:7" x14ac:dyDescent="0.2">
      <c r="G12153" s="65"/>
    </row>
    <row r="12154" spans="7:7" x14ac:dyDescent="0.2">
      <c r="G12154" s="65"/>
    </row>
    <row r="12155" spans="7:7" x14ac:dyDescent="0.2">
      <c r="G12155" s="65"/>
    </row>
    <row r="12156" spans="7:7" x14ac:dyDescent="0.2">
      <c r="G12156" s="65"/>
    </row>
    <row r="12157" spans="7:7" x14ac:dyDescent="0.2">
      <c r="G12157" s="65"/>
    </row>
    <row r="12158" spans="7:7" x14ac:dyDescent="0.2">
      <c r="G12158" s="65"/>
    </row>
    <row r="12159" spans="7:7" x14ac:dyDescent="0.2">
      <c r="G12159" s="65"/>
    </row>
    <row r="12160" spans="7:7" x14ac:dyDescent="0.2">
      <c r="G12160" s="65"/>
    </row>
    <row r="12161" spans="7:7" x14ac:dyDescent="0.2">
      <c r="G12161" s="65"/>
    </row>
    <row r="12162" spans="7:7" x14ac:dyDescent="0.2">
      <c r="G12162" s="65"/>
    </row>
    <row r="12163" spans="7:7" x14ac:dyDescent="0.2">
      <c r="G12163" s="65"/>
    </row>
    <row r="12164" spans="7:7" x14ac:dyDescent="0.2">
      <c r="G12164" s="65"/>
    </row>
    <row r="12165" spans="7:7" x14ac:dyDescent="0.2">
      <c r="G12165" s="65"/>
    </row>
    <row r="12166" spans="7:7" x14ac:dyDescent="0.2">
      <c r="G12166" s="65"/>
    </row>
    <row r="12167" spans="7:7" x14ac:dyDescent="0.2">
      <c r="G12167" s="65"/>
    </row>
    <row r="12168" spans="7:7" x14ac:dyDescent="0.2">
      <c r="G12168" s="65"/>
    </row>
    <row r="12169" spans="7:7" x14ac:dyDescent="0.2">
      <c r="G12169" s="65"/>
    </row>
    <row r="12170" spans="7:7" x14ac:dyDescent="0.2">
      <c r="G12170" s="65"/>
    </row>
    <row r="12171" spans="7:7" x14ac:dyDescent="0.2">
      <c r="G12171" s="65"/>
    </row>
    <row r="12172" spans="7:7" x14ac:dyDescent="0.2">
      <c r="G12172" s="65"/>
    </row>
    <row r="12173" spans="7:7" x14ac:dyDescent="0.2">
      <c r="G12173" s="65"/>
    </row>
    <row r="12174" spans="7:7" x14ac:dyDescent="0.2">
      <c r="G12174" s="65"/>
    </row>
    <row r="12175" spans="7:7" x14ac:dyDescent="0.2">
      <c r="G12175" s="65"/>
    </row>
    <row r="12176" spans="7:7" x14ac:dyDescent="0.2">
      <c r="G12176" s="65"/>
    </row>
    <row r="12177" spans="7:7" x14ac:dyDescent="0.2">
      <c r="G12177" s="65"/>
    </row>
    <row r="12178" spans="7:7" x14ac:dyDescent="0.2">
      <c r="G12178" s="65"/>
    </row>
    <row r="12179" spans="7:7" x14ac:dyDescent="0.2">
      <c r="G12179" s="65"/>
    </row>
    <row r="12180" spans="7:7" x14ac:dyDescent="0.2">
      <c r="G12180" s="65"/>
    </row>
    <row r="12181" spans="7:7" x14ac:dyDescent="0.2">
      <c r="G12181" s="65"/>
    </row>
    <row r="12182" spans="7:7" x14ac:dyDescent="0.2">
      <c r="G12182" s="65"/>
    </row>
    <row r="12183" spans="7:7" x14ac:dyDescent="0.2">
      <c r="G12183" s="65"/>
    </row>
    <row r="12184" spans="7:7" x14ac:dyDescent="0.2">
      <c r="G12184" s="65"/>
    </row>
    <row r="12185" spans="7:7" x14ac:dyDescent="0.2">
      <c r="G12185" s="65"/>
    </row>
    <row r="12186" spans="7:7" x14ac:dyDescent="0.2">
      <c r="G12186" s="65"/>
    </row>
    <row r="12187" spans="7:7" x14ac:dyDescent="0.2">
      <c r="G12187" s="65"/>
    </row>
    <row r="12188" spans="7:7" x14ac:dyDescent="0.2">
      <c r="G12188" s="65"/>
    </row>
    <row r="12189" spans="7:7" x14ac:dyDescent="0.2">
      <c r="G12189" s="65"/>
    </row>
    <row r="12190" spans="7:7" x14ac:dyDescent="0.2">
      <c r="G12190" s="65"/>
    </row>
    <row r="12191" spans="7:7" x14ac:dyDescent="0.2">
      <c r="G12191" s="65"/>
    </row>
    <row r="12192" spans="7:7" x14ac:dyDescent="0.2">
      <c r="G12192" s="65"/>
    </row>
    <row r="12193" spans="7:7" x14ac:dyDescent="0.2">
      <c r="G12193" s="65"/>
    </row>
    <row r="12194" spans="7:7" x14ac:dyDescent="0.2">
      <c r="G12194" s="65"/>
    </row>
    <row r="12195" spans="7:7" x14ac:dyDescent="0.2">
      <c r="G12195" s="65"/>
    </row>
    <row r="12196" spans="7:7" x14ac:dyDescent="0.2">
      <c r="G12196" s="65"/>
    </row>
    <row r="12197" spans="7:7" x14ac:dyDescent="0.2">
      <c r="G12197" s="65"/>
    </row>
    <row r="12198" spans="7:7" x14ac:dyDescent="0.2">
      <c r="G12198" s="65"/>
    </row>
    <row r="12199" spans="7:7" x14ac:dyDescent="0.2">
      <c r="G12199" s="65"/>
    </row>
    <row r="12200" spans="7:7" x14ac:dyDescent="0.2">
      <c r="G12200" s="65"/>
    </row>
    <row r="12201" spans="7:7" x14ac:dyDescent="0.2">
      <c r="G12201" s="65"/>
    </row>
    <row r="12202" spans="7:7" x14ac:dyDescent="0.2">
      <c r="G12202" s="65"/>
    </row>
    <row r="12203" spans="7:7" x14ac:dyDescent="0.2">
      <c r="G12203" s="65"/>
    </row>
    <row r="12204" spans="7:7" x14ac:dyDescent="0.2">
      <c r="G12204" s="65"/>
    </row>
    <row r="12205" spans="7:7" x14ac:dyDescent="0.2">
      <c r="G12205" s="65"/>
    </row>
    <row r="12206" spans="7:7" x14ac:dyDescent="0.2">
      <c r="G12206" s="65"/>
    </row>
    <row r="12207" spans="7:7" x14ac:dyDescent="0.2">
      <c r="G12207" s="65"/>
    </row>
    <row r="12208" spans="7:7" x14ac:dyDescent="0.2">
      <c r="G12208" s="65"/>
    </row>
    <row r="12209" spans="7:7" x14ac:dyDescent="0.2">
      <c r="G12209" s="65"/>
    </row>
    <row r="12210" spans="7:7" x14ac:dyDescent="0.2">
      <c r="G12210" s="65"/>
    </row>
    <row r="12211" spans="7:7" x14ac:dyDescent="0.2">
      <c r="G12211" s="65"/>
    </row>
    <row r="12212" spans="7:7" x14ac:dyDescent="0.2">
      <c r="G12212" s="65"/>
    </row>
    <row r="12213" spans="7:7" x14ac:dyDescent="0.2">
      <c r="G12213" s="65"/>
    </row>
    <row r="12214" spans="7:7" x14ac:dyDescent="0.2">
      <c r="G12214" s="65"/>
    </row>
    <row r="12215" spans="7:7" x14ac:dyDescent="0.2">
      <c r="G12215" s="65"/>
    </row>
    <row r="12216" spans="7:7" x14ac:dyDescent="0.2">
      <c r="G12216" s="65"/>
    </row>
    <row r="12217" spans="7:7" x14ac:dyDescent="0.2">
      <c r="G12217" s="65"/>
    </row>
    <row r="12218" spans="7:7" x14ac:dyDescent="0.2">
      <c r="G12218" s="65"/>
    </row>
    <row r="12219" spans="7:7" x14ac:dyDescent="0.2">
      <c r="G12219" s="65"/>
    </row>
    <row r="12220" spans="7:7" x14ac:dyDescent="0.2">
      <c r="G12220" s="65"/>
    </row>
    <row r="12221" spans="7:7" x14ac:dyDescent="0.2">
      <c r="G12221" s="65"/>
    </row>
    <row r="12222" spans="7:7" x14ac:dyDescent="0.2">
      <c r="G12222" s="65"/>
    </row>
    <row r="12223" spans="7:7" x14ac:dyDescent="0.2">
      <c r="G12223" s="65"/>
    </row>
    <row r="12224" spans="7:7" x14ac:dyDescent="0.2">
      <c r="G12224" s="65"/>
    </row>
    <row r="12225" spans="7:7" x14ac:dyDescent="0.2">
      <c r="G12225" s="65"/>
    </row>
    <row r="12226" spans="7:7" x14ac:dyDescent="0.2">
      <c r="G12226" s="65"/>
    </row>
    <row r="12227" spans="7:7" x14ac:dyDescent="0.2">
      <c r="G12227" s="65"/>
    </row>
    <row r="12228" spans="7:7" x14ac:dyDescent="0.2">
      <c r="G12228" s="65"/>
    </row>
    <row r="12229" spans="7:7" x14ac:dyDescent="0.2">
      <c r="G12229" s="65"/>
    </row>
    <row r="12230" spans="7:7" x14ac:dyDescent="0.2">
      <c r="G12230" s="65"/>
    </row>
    <row r="12231" spans="7:7" x14ac:dyDescent="0.2">
      <c r="G12231" s="65"/>
    </row>
    <row r="12232" spans="7:7" x14ac:dyDescent="0.2">
      <c r="G12232" s="65"/>
    </row>
    <row r="12233" spans="7:7" x14ac:dyDescent="0.2">
      <c r="G12233" s="65"/>
    </row>
    <row r="12234" spans="7:7" x14ac:dyDescent="0.2">
      <c r="G12234" s="65"/>
    </row>
    <row r="12235" spans="7:7" x14ac:dyDescent="0.2">
      <c r="G12235" s="65"/>
    </row>
    <row r="12236" spans="7:7" x14ac:dyDescent="0.2">
      <c r="G12236" s="65"/>
    </row>
    <row r="12237" spans="7:7" x14ac:dyDescent="0.2">
      <c r="G12237" s="65"/>
    </row>
    <row r="12238" spans="7:7" x14ac:dyDescent="0.2">
      <c r="G12238" s="65"/>
    </row>
    <row r="12239" spans="7:7" x14ac:dyDescent="0.2">
      <c r="G12239" s="65"/>
    </row>
    <row r="12240" spans="7:7" x14ac:dyDescent="0.2">
      <c r="G12240" s="65"/>
    </row>
    <row r="12241" spans="7:7" x14ac:dyDescent="0.2">
      <c r="G12241" s="65"/>
    </row>
    <row r="12242" spans="7:7" x14ac:dyDescent="0.2">
      <c r="G12242" s="65"/>
    </row>
    <row r="12243" spans="7:7" x14ac:dyDescent="0.2">
      <c r="G12243" s="65"/>
    </row>
    <row r="12244" spans="7:7" x14ac:dyDescent="0.2">
      <c r="G12244" s="65"/>
    </row>
    <row r="12245" spans="7:7" x14ac:dyDescent="0.2">
      <c r="G12245" s="65"/>
    </row>
    <row r="12246" spans="7:7" x14ac:dyDescent="0.2">
      <c r="G12246" s="65"/>
    </row>
    <row r="12247" spans="7:7" x14ac:dyDescent="0.2">
      <c r="G12247" s="65"/>
    </row>
    <row r="12248" spans="7:7" x14ac:dyDescent="0.2">
      <c r="G12248" s="65"/>
    </row>
    <row r="12249" spans="7:7" x14ac:dyDescent="0.2">
      <c r="G12249" s="65"/>
    </row>
    <row r="12250" spans="7:7" x14ac:dyDescent="0.2">
      <c r="G12250" s="65"/>
    </row>
    <row r="12251" spans="7:7" x14ac:dyDescent="0.2">
      <c r="G12251" s="65"/>
    </row>
    <row r="12252" spans="7:7" x14ac:dyDescent="0.2">
      <c r="G12252" s="65"/>
    </row>
    <row r="12253" spans="7:7" x14ac:dyDescent="0.2">
      <c r="G12253" s="65"/>
    </row>
    <row r="12254" spans="7:7" x14ac:dyDescent="0.2">
      <c r="G12254" s="65"/>
    </row>
    <row r="12255" spans="7:7" x14ac:dyDescent="0.2">
      <c r="G12255" s="65"/>
    </row>
    <row r="12256" spans="7:7" x14ac:dyDescent="0.2">
      <c r="G12256" s="65"/>
    </row>
    <row r="12257" spans="7:7" x14ac:dyDescent="0.2">
      <c r="G12257" s="65"/>
    </row>
    <row r="12258" spans="7:7" x14ac:dyDescent="0.2">
      <c r="G12258" s="65"/>
    </row>
    <row r="12259" spans="7:7" x14ac:dyDescent="0.2">
      <c r="G12259" s="65"/>
    </row>
    <row r="12260" spans="7:7" x14ac:dyDescent="0.2">
      <c r="G12260" s="65"/>
    </row>
    <row r="12261" spans="7:7" x14ac:dyDescent="0.2">
      <c r="G12261" s="65"/>
    </row>
    <row r="12262" spans="7:7" x14ac:dyDescent="0.2">
      <c r="G12262" s="65"/>
    </row>
    <row r="12263" spans="7:7" x14ac:dyDescent="0.2">
      <c r="G12263" s="65"/>
    </row>
    <row r="12264" spans="7:7" x14ac:dyDescent="0.2">
      <c r="G12264" s="65"/>
    </row>
    <row r="12265" spans="7:7" x14ac:dyDescent="0.2">
      <c r="G12265" s="65"/>
    </row>
    <row r="12266" spans="7:7" x14ac:dyDescent="0.2">
      <c r="G12266" s="65"/>
    </row>
    <row r="12267" spans="7:7" x14ac:dyDescent="0.2">
      <c r="G12267" s="65"/>
    </row>
    <row r="12268" spans="7:7" x14ac:dyDescent="0.2">
      <c r="G12268" s="65"/>
    </row>
    <row r="12269" spans="7:7" x14ac:dyDescent="0.2">
      <c r="G12269" s="65"/>
    </row>
    <row r="12270" spans="7:7" x14ac:dyDescent="0.2">
      <c r="G12270" s="65"/>
    </row>
    <row r="12271" spans="7:7" x14ac:dyDescent="0.2">
      <c r="G12271" s="65"/>
    </row>
    <row r="12272" spans="7:7" x14ac:dyDescent="0.2">
      <c r="G12272" s="65"/>
    </row>
    <row r="12273" spans="7:7" x14ac:dyDescent="0.2">
      <c r="G12273" s="65"/>
    </row>
    <row r="12274" spans="7:7" x14ac:dyDescent="0.2">
      <c r="G12274" s="65"/>
    </row>
    <row r="12275" spans="7:7" x14ac:dyDescent="0.2">
      <c r="G12275" s="65"/>
    </row>
    <row r="12276" spans="7:7" x14ac:dyDescent="0.2">
      <c r="G12276" s="65"/>
    </row>
    <row r="12277" spans="7:7" x14ac:dyDescent="0.2">
      <c r="G12277" s="65"/>
    </row>
    <row r="12278" spans="7:7" x14ac:dyDescent="0.2">
      <c r="G12278" s="65"/>
    </row>
    <row r="12279" spans="7:7" x14ac:dyDescent="0.2">
      <c r="G12279" s="65"/>
    </row>
    <row r="12280" spans="7:7" x14ac:dyDescent="0.2">
      <c r="G12280" s="65"/>
    </row>
    <row r="12281" spans="7:7" x14ac:dyDescent="0.2">
      <c r="G12281" s="65"/>
    </row>
    <row r="12282" spans="7:7" x14ac:dyDescent="0.2">
      <c r="G12282" s="65"/>
    </row>
    <row r="12283" spans="7:7" x14ac:dyDescent="0.2">
      <c r="G12283" s="65"/>
    </row>
    <row r="12284" spans="7:7" x14ac:dyDescent="0.2">
      <c r="G12284" s="65"/>
    </row>
    <row r="12285" spans="7:7" x14ac:dyDescent="0.2">
      <c r="G12285" s="65"/>
    </row>
    <row r="12286" spans="7:7" x14ac:dyDescent="0.2">
      <c r="G12286" s="65"/>
    </row>
    <row r="12287" spans="7:7" x14ac:dyDescent="0.2">
      <c r="G12287" s="65"/>
    </row>
    <row r="12288" spans="7:7" x14ac:dyDescent="0.2">
      <c r="G12288" s="65"/>
    </row>
    <row r="12289" spans="7:7" x14ac:dyDescent="0.2">
      <c r="G12289" s="65"/>
    </row>
    <row r="12290" spans="7:7" x14ac:dyDescent="0.2">
      <c r="G12290" s="65"/>
    </row>
    <row r="12291" spans="7:7" x14ac:dyDescent="0.2">
      <c r="G12291" s="65"/>
    </row>
    <row r="12292" spans="7:7" x14ac:dyDescent="0.2">
      <c r="G12292" s="65"/>
    </row>
    <row r="12293" spans="7:7" x14ac:dyDescent="0.2">
      <c r="G12293" s="65"/>
    </row>
    <row r="12294" spans="7:7" x14ac:dyDescent="0.2">
      <c r="G12294" s="65"/>
    </row>
    <row r="12295" spans="7:7" x14ac:dyDescent="0.2">
      <c r="G12295" s="65"/>
    </row>
    <row r="12296" spans="7:7" x14ac:dyDescent="0.2">
      <c r="G12296" s="65"/>
    </row>
    <row r="12297" spans="7:7" x14ac:dyDescent="0.2">
      <c r="G12297" s="65"/>
    </row>
    <row r="12298" spans="7:7" x14ac:dyDescent="0.2">
      <c r="G12298" s="65"/>
    </row>
    <row r="12299" spans="7:7" x14ac:dyDescent="0.2">
      <c r="G12299" s="65"/>
    </row>
    <row r="12300" spans="7:7" x14ac:dyDescent="0.2">
      <c r="G12300" s="65"/>
    </row>
    <row r="12301" spans="7:7" x14ac:dyDescent="0.2">
      <c r="G12301" s="65"/>
    </row>
    <row r="12302" spans="7:7" x14ac:dyDescent="0.2">
      <c r="G12302" s="65"/>
    </row>
    <row r="12303" spans="7:7" x14ac:dyDescent="0.2">
      <c r="G12303" s="65"/>
    </row>
    <row r="12304" spans="7:7" x14ac:dyDescent="0.2">
      <c r="G12304" s="65"/>
    </row>
    <row r="12305" spans="7:7" x14ac:dyDescent="0.2">
      <c r="G12305" s="65"/>
    </row>
    <row r="12306" spans="7:7" x14ac:dyDescent="0.2">
      <c r="G12306" s="65"/>
    </row>
    <row r="12307" spans="7:7" x14ac:dyDescent="0.2">
      <c r="G12307" s="65"/>
    </row>
    <row r="12308" spans="7:7" x14ac:dyDescent="0.2">
      <c r="G12308" s="65"/>
    </row>
    <row r="12309" spans="7:7" x14ac:dyDescent="0.2">
      <c r="G12309" s="65"/>
    </row>
    <row r="12310" spans="7:7" x14ac:dyDescent="0.2">
      <c r="G12310" s="65"/>
    </row>
    <row r="12311" spans="7:7" x14ac:dyDescent="0.2">
      <c r="G12311" s="65"/>
    </row>
    <row r="12312" spans="7:7" x14ac:dyDescent="0.2">
      <c r="G12312" s="65"/>
    </row>
    <row r="12313" spans="7:7" x14ac:dyDescent="0.2">
      <c r="G12313" s="65"/>
    </row>
    <row r="12314" spans="7:7" x14ac:dyDescent="0.2">
      <c r="G12314" s="65"/>
    </row>
    <row r="12315" spans="7:7" x14ac:dyDescent="0.2">
      <c r="G12315" s="65"/>
    </row>
    <row r="12316" spans="7:7" x14ac:dyDescent="0.2">
      <c r="G12316" s="65"/>
    </row>
    <row r="12317" spans="7:7" x14ac:dyDescent="0.2">
      <c r="G12317" s="65"/>
    </row>
    <row r="12318" spans="7:7" x14ac:dyDescent="0.2">
      <c r="G12318" s="65"/>
    </row>
    <row r="12319" spans="7:7" x14ac:dyDescent="0.2">
      <c r="G12319" s="65"/>
    </row>
    <row r="12320" spans="7:7" x14ac:dyDescent="0.2">
      <c r="G12320" s="65"/>
    </row>
    <row r="12321" spans="7:7" x14ac:dyDescent="0.2">
      <c r="G12321" s="65"/>
    </row>
    <row r="12322" spans="7:7" x14ac:dyDescent="0.2">
      <c r="G12322" s="65"/>
    </row>
    <row r="12323" spans="7:7" x14ac:dyDescent="0.2">
      <c r="G12323" s="65"/>
    </row>
    <row r="12324" spans="7:7" x14ac:dyDescent="0.2">
      <c r="G12324" s="65"/>
    </row>
    <row r="12325" spans="7:7" x14ac:dyDescent="0.2">
      <c r="G12325" s="65"/>
    </row>
    <row r="12326" spans="7:7" x14ac:dyDescent="0.2">
      <c r="G12326" s="65"/>
    </row>
    <row r="12327" spans="7:7" x14ac:dyDescent="0.2">
      <c r="G12327" s="65"/>
    </row>
    <row r="12328" spans="7:7" x14ac:dyDescent="0.2">
      <c r="G12328" s="65"/>
    </row>
    <row r="12329" spans="7:7" x14ac:dyDescent="0.2">
      <c r="G12329" s="65"/>
    </row>
    <row r="12330" spans="7:7" x14ac:dyDescent="0.2">
      <c r="G12330" s="65"/>
    </row>
    <row r="12331" spans="7:7" x14ac:dyDescent="0.2">
      <c r="G12331" s="65"/>
    </row>
    <row r="12332" spans="7:7" x14ac:dyDescent="0.2">
      <c r="G12332" s="65"/>
    </row>
    <row r="12333" spans="7:7" x14ac:dyDescent="0.2">
      <c r="G12333" s="65"/>
    </row>
    <row r="12334" spans="7:7" x14ac:dyDescent="0.2">
      <c r="G12334" s="65"/>
    </row>
    <row r="12335" spans="7:7" x14ac:dyDescent="0.2">
      <c r="G12335" s="65"/>
    </row>
    <row r="12336" spans="7:7" x14ac:dyDescent="0.2">
      <c r="G12336" s="65"/>
    </row>
    <row r="12337" spans="7:7" x14ac:dyDescent="0.2">
      <c r="G12337" s="65"/>
    </row>
    <row r="12338" spans="7:7" x14ac:dyDescent="0.2">
      <c r="G12338" s="65"/>
    </row>
    <row r="12339" spans="7:7" x14ac:dyDescent="0.2">
      <c r="G12339" s="65"/>
    </row>
    <row r="12340" spans="7:7" x14ac:dyDescent="0.2">
      <c r="G12340" s="65"/>
    </row>
    <row r="12341" spans="7:7" x14ac:dyDescent="0.2">
      <c r="G12341" s="65"/>
    </row>
    <row r="12342" spans="7:7" x14ac:dyDescent="0.2">
      <c r="G12342" s="65"/>
    </row>
    <row r="12343" spans="7:7" x14ac:dyDescent="0.2">
      <c r="G12343" s="65"/>
    </row>
    <row r="12344" spans="7:7" x14ac:dyDescent="0.2">
      <c r="G12344" s="65"/>
    </row>
    <row r="12345" spans="7:7" x14ac:dyDescent="0.2">
      <c r="G12345" s="65"/>
    </row>
    <row r="12346" spans="7:7" x14ac:dyDescent="0.2">
      <c r="G12346" s="65"/>
    </row>
    <row r="12347" spans="7:7" x14ac:dyDescent="0.2">
      <c r="G12347" s="65"/>
    </row>
    <row r="12348" spans="7:7" x14ac:dyDescent="0.2">
      <c r="G12348" s="65"/>
    </row>
    <row r="12349" spans="7:7" x14ac:dyDescent="0.2">
      <c r="G12349" s="65"/>
    </row>
    <row r="12350" spans="7:7" x14ac:dyDescent="0.2">
      <c r="G12350" s="65"/>
    </row>
    <row r="12351" spans="7:7" x14ac:dyDescent="0.2">
      <c r="G12351" s="65"/>
    </row>
    <row r="12352" spans="7:7" x14ac:dyDescent="0.2">
      <c r="G12352" s="65"/>
    </row>
    <row r="12353" spans="7:7" x14ac:dyDescent="0.2">
      <c r="G12353" s="65"/>
    </row>
    <row r="12354" spans="7:7" x14ac:dyDescent="0.2">
      <c r="G12354" s="65"/>
    </row>
    <row r="12355" spans="7:7" x14ac:dyDescent="0.2">
      <c r="G12355" s="65"/>
    </row>
    <row r="12356" spans="7:7" x14ac:dyDescent="0.2">
      <c r="G12356" s="65"/>
    </row>
    <row r="12357" spans="7:7" x14ac:dyDescent="0.2">
      <c r="G12357" s="65"/>
    </row>
    <row r="12358" spans="7:7" x14ac:dyDescent="0.2">
      <c r="G12358" s="65"/>
    </row>
    <row r="12359" spans="7:7" x14ac:dyDescent="0.2">
      <c r="G12359" s="65"/>
    </row>
    <row r="12360" spans="7:7" x14ac:dyDescent="0.2">
      <c r="G12360" s="65"/>
    </row>
    <row r="12361" spans="7:7" x14ac:dyDescent="0.2">
      <c r="G12361" s="65"/>
    </row>
    <row r="12362" spans="7:7" x14ac:dyDescent="0.2">
      <c r="G12362" s="65"/>
    </row>
    <row r="12363" spans="7:7" x14ac:dyDescent="0.2">
      <c r="G12363" s="65"/>
    </row>
    <row r="12364" spans="7:7" x14ac:dyDescent="0.2">
      <c r="G12364" s="65"/>
    </row>
    <row r="12365" spans="7:7" x14ac:dyDescent="0.2">
      <c r="G12365" s="65"/>
    </row>
    <row r="12366" spans="7:7" x14ac:dyDescent="0.2">
      <c r="G12366" s="65"/>
    </row>
    <row r="12367" spans="7:7" x14ac:dyDescent="0.2">
      <c r="G12367" s="65"/>
    </row>
    <row r="12368" spans="7:7" x14ac:dyDescent="0.2">
      <c r="G12368" s="65"/>
    </row>
    <row r="12369" spans="7:7" x14ac:dyDescent="0.2">
      <c r="G12369" s="65"/>
    </row>
    <row r="12370" spans="7:7" x14ac:dyDescent="0.2">
      <c r="G12370" s="65"/>
    </row>
    <row r="12371" spans="7:7" x14ac:dyDescent="0.2">
      <c r="G12371" s="65"/>
    </row>
    <row r="12372" spans="7:7" x14ac:dyDescent="0.2">
      <c r="G12372" s="65"/>
    </row>
    <row r="12373" spans="7:7" x14ac:dyDescent="0.2">
      <c r="G12373" s="65"/>
    </row>
    <row r="12374" spans="7:7" x14ac:dyDescent="0.2">
      <c r="G12374" s="65"/>
    </row>
    <row r="12375" spans="7:7" x14ac:dyDescent="0.2">
      <c r="G12375" s="65"/>
    </row>
    <row r="12376" spans="7:7" x14ac:dyDescent="0.2">
      <c r="G12376" s="65"/>
    </row>
    <row r="12377" spans="7:7" x14ac:dyDescent="0.2">
      <c r="G12377" s="65"/>
    </row>
    <row r="12378" spans="7:7" x14ac:dyDescent="0.2">
      <c r="G12378" s="65"/>
    </row>
    <row r="12379" spans="7:7" x14ac:dyDescent="0.2">
      <c r="G12379" s="65"/>
    </row>
    <row r="12380" spans="7:7" x14ac:dyDescent="0.2">
      <c r="G12380" s="65"/>
    </row>
    <row r="12381" spans="7:7" x14ac:dyDescent="0.2">
      <c r="G12381" s="65"/>
    </row>
    <row r="12382" spans="7:7" x14ac:dyDescent="0.2">
      <c r="G12382" s="65"/>
    </row>
    <row r="12383" spans="7:7" x14ac:dyDescent="0.2">
      <c r="G12383" s="65"/>
    </row>
    <row r="12384" spans="7:7" x14ac:dyDescent="0.2">
      <c r="G12384" s="65"/>
    </row>
    <row r="12385" spans="7:7" x14ac:dyDescent="0.2">
      <c r="G12385" s="65"/>
    </row>
    <row r="12386" spans="7:7" x14ac:dyDescent="0.2">
      <c r="G12386" s="65"/>
    </row>
    <row r="12387" spans="7:7" x14ac:dyDescent="0.2">
      <c r="G12387" s="65"/>
    </row>
    <row r="12388" spans="7:7" x14ac:dyDescent="0.2">
      <c r="G12388" s="65"/>
    </row>
    <row r="12389" spans="7:7" x14ac:dyDescent="0.2">
      <c r="G12389" s="65"/>
    </row>
    <row r="12390" spans="7:7" x14ac:dyDescent="0.2">
      <c r="G12390" s="65"/>
    </row>
    <row r="12391" spans="7:7" x14ac:dyDescent="0.2">
      <c r="G12391" s="65"/>
    </row>
    <row r="12392" spans="7:7" x14ac:dyDescent="0.2">
      <c r="G12392" s="65"/>
    </row>
    <row r="12393" spans="7:7" x14ac:dyDescent="0.2">
      <c r="G12393" s="65"/>
    </row>
    <row r="12394" spans="7:7" x14ac:dyDescent="0.2">
      <c r="G12394" s="65"/>
    </row>
    <row r="12395" spans="7:7" x14ac:dyDescent="0.2">
      <c r="G12395" s="65"/>
    </row>
    <row r="12396" spans="7:7" x14ac:dyDescent="0.2">
      <c r="G12396" s="65"/>
    </row>
    <row r="12397" spans="7:7" x14ac:dyDescent="0.2">
      <c r="G12397" s="65"/>
    </row>
    <row r="12398" spans="7:7" x14ac:dyDescent="0.2">
      <c r="G12398" s="65"/>
    </row>
    <row r="12399" spans="7:7" x14ac:dyDescent="0.2">
      <c r="G12399" s="65"/>
    </row>
    <row r="12400" spans="7:7" x14ac:dyDescent="0.2">
      <c r="G12400" s="65"/>
    </row>
    <row r="12401" spans="7:7" x14ac:dyDescent="0.2">
      <c r="G12401" s="65"/>
    </row>
    <row r="12402" spans="7:7" x14ac:dyDescent="0.2">
      <c r="G12402" s="65"/>
    </row>
    <row r="12403" spans="7:7" x14ac:dyDescent="0.2">
      <c r="G12403" s="65"/>
    </row>
    <row r="12404" spans="7:7" x14ac:dyDescent="0.2">
      <c r="G12404" s="65"/>
    </row>
    <row r="12405" spans="7:7" x14ac:dyDescent="0.2">
      <c r="G12405" s="65"/>
    </row>
    <row r="12406" spans="7:7" x14ac:dyDescent="0.2">
      <c r="G12406" s="65"/>
    </row>
    <row r="12407" spans="7:7" x14ac:dyDescent="0.2">
      <c r="G12407" s="65"/>
    </row>
    <row r="12408" spans="7:7" x14ac:dyDescent="0.2">
      <c r="G12408" s="65"/>
    </row>
    <row r="12409" spans="7:7" x14ac:dyDescent="0.2">
      <c r="G12409" s="65"/>
    </row>
    <row r="12410" spans="7:7" x14ac:dyDescent="0.2">
      <c r="G12410" s="65"/>
    </row>
    <row r="12411" spans="7:7" x14ac:dyDescent="0.2">
      <c r="G12411" s="65"/>
    </row>
    <row r="12412" spans="7:7" x14ac:dyDescent="0.2">
      <c r="G12412" s="65"/>
    </row>
    <row r="12413" spans="7:7" x14ac:dyDescent="0.2">
      <c r="G12413" s="65"/>
    </row>
    <row r="12414" spans="7:7" x14ac:dyDescent="0.2">
      <c r="G12414" s="65"/>
    </row>
    <row r="12415" spans="7:7" x14ac:dyDescent="0.2">
      <c r="G12415" s="65"/>
    </row>
    <row r="12416" spans="7:7" x14ac:dyDescent="0.2">
      <c r="G12416" s="65"/>
    </row>
    <row r="12417" spans="7:7" x14ac:dyDescent="0.2">
      <c r="G12417" s="65"/>
    </row>
    <row r="12418" spans="7:7" x14ac:dyDescent="0.2">
      <c r="G12418" s="65"/>
    </row>
    <row r="12419" spans="7:7" x14ac:dyDescent="0.2">
      <c r="G12419" s="65"/>
    </row>
    <row r="12420" spans="7:7" x14ac:dyDescent="0.2">
      <c r="G12420" s="65"/>
    </row>
    <row r="12421" spans="7:7" x14ac:dyDescent="0.2">
      <c r="G12421" s="65"/>
    </row>
    <row r="12422" spans="7:7" x14ac:dyDescent="0.2">
      <c r="G12422" s="65"/>
    </row>
    <row r="12423" spans="7:7" x14ac:dyDescent="0.2">
      <c r="G12423" s="65"/>
    </row>
    <row r="12424" spans="7:7" x14ac:dyDescent="0.2">
      <c r="G12424" s="65"/>
    </row>
    <row r="12425" spans="7:7" x14ac:dyDescent="0.2">
      <c r="G12425" s="65"/>
    </row>
    <row r="12426" spans="7:7" x14ac:dyDescent="0.2">
      <c r="G12426" s="65"/>
    </row>
    <row r="12427" spans="7:7" x14ac:dyDescent="0.2">
      <c r="G12427" s="65"/>
    </row>
    <row r="12428" spans="7:7" x14ac:dyDescent="0.2">
      <c r="G12428" s="65"/>
    </row>
    <row r="12429" spans="7:7" x14ac:dyDescent="0.2">
      <c r="G12429" s="65"/>
    </row>
    <row r="12430" spans="7:7" x14ac:dyDescent="0.2">
      <c r="G12430" s="65"/>
    </row>
    <row r="12431" spans="7:7" x14ac:dyDescent="0.2">
      <c r="G12431" s="65"/>
    </row>
    <row r="12432" spans="7:7" x14ac:dyDescent="0.2">
      <c r="G12432" s="65"/>
    </row>
    <row r="12433" spans="7:7" x14ac:dyDescent="0.2">
      <c r="G12433" s="65"/>
    </row>
    <row r="12434" spans="7:7" x14ac:dyDescent="0.2">
      <c r="G12434" s="65"/>
    </row>
    <row r="12435" spans="7:7" x14ac:dyDescent="0.2">
      <c r="G12435" s="65"/>
    </row>
    <row r="12436" spans="7:7" x14ac:dyDescent="0.2">
      <c r="G12436" s="65"/>
    </row>
    <row r="12437" spans="7:7" x14ac:dyDescent="0.2">
      <c r="G12437" s="65"/>
    </row>
    <row r="12438" spans="7:7" x14ac:dyDescent="0.2">
      <c r="G12438" s="65"/>
    </row>
    <row r="12439" spans="7:7" x14ac:dyDescent="0.2">
      <c r="G12439" s="65"/>
    </row>
    <row r="12440" spans="7:7" x14ac:dyDescent="0.2">
      <c r="G12440" s="65"/>
    </row>
    <row r="12441" spans="7:7" x14ac:dyDescent="0.2">
      <c r="G12441" s="65"/>
    </row>
    <row r="12442" spans="7:7" x14ac:dyDescent="0.2">
      <c r="G12442" s="65"/>
    </row>
    <row r="12443" spans="7:7" x14ac:dyDescent="0.2">
      <c r="G12443" s="65"/>
    </row>
    <row r="12444" spans="7:7" x14ac:dyDescent="0.2">
      <c r="G12444" s="65"/>
    </row>
    <row r="12445" spans="7:7" x14ac:dyDescent="0.2">
      <c r="G12445" s="65"/>
    </row>
    <row r="12446" spans="7:7" x14ac:dyDescent="0.2">
      <c r="G12446" s="65"/>
    </row>
    <row r="12447" spans="7:7" x14ac:dyDescent="0.2">
      <c r="G12447" s="65"/>
    </row>
    <row r="12448" spans="7:7" x14ac:dyDescent="0.2">
      <c r="G12448" s="65"/>
    </row>
    <row r="12449" spans="7:7" x14ac:dyDescent="0.2">
      <c r="G12449" s="65"/>
    </row>
    <row r="12450" spans="7:7" x14ac:dyDescent="0.2">
      <c r="G12450" s="65"/>
    </row>
    <row r="12451" spans="7:7" x14ac:dyDescent="0.2">
      <c r="G12451" s="65"/>
    </row>
    <row r="12452" spans="7:7" x14ac:dyDescent="0.2">
      <c r="G12452" s="65"/>
    </row>
    <row r="12453" spans="7:7" x14ac:dyDescent="0.2">
      <c r="G12453" s="65"/>
    </row>
    <row r="12454" spans="7:7" x14ac:dyDescent="0.2">
      <c r="G12454" s="65"/>
    </row>
    <row r="12455" spans="7:7" x14ac:dyDescent="0.2">
      <c r="G12455" s="65"/>
    </row>
    <row r="12456" spans="7:7" x14ac:dyDescent="0.2">
      <c r="G12456" s="65"/>
    </row>
    <row r="12457" spans="7:7" x14ac:dyDescent="0.2">
      <c r="G12457" s="65"/>
    </row>
    <row r="12458" spans="7:7" x14ac:dyDescent="0.2">
      <c r="G12458" s="65"/>
    </row>
    <row r="12459" spans="7:7" x14ac:dyDescent="0.2">
      <c r="G12459" s="65"/>
    </row>
    <row r="12460" spans="7:7" x14ac:dyDescent="0.2">
      <c r="G12460" s="65"/>
    </row>
    <row r="12461" spans="7:7" x14ac:dyDescent="0.2">
      <c r="G12461" s="65"/>
    </row>
    <row r="12462" spans="7:7" x14ac:dyDescent="0.2">
      <c r="G12462" s="65"/>
    </row>
    <row r="12463" spans="7:7" x14ac:dyDescent="0.2">
      <c r="G12463" s="65"/>
    </row>
    <row r="12464" spans="7:7" x14ac:dyDescent="0.2">
      <c r="G12464" s="65"/>
    </row>
    <row r="12465" spans="7:7" x14ac:dyDescent="0.2">
      <c r="G12465" s="65"/>
    </row>
    <row r="12466" spans="7:7" x14ac:dyDescent="0.2">
      <c r="G12466" s="65"/>
    </row>
    <row r="12467" spans="7:7" x14ac:dyDescent="0.2">
      <c r="G12467" s="65"/>
    </row>
    <row r="12468" spans="7:7" x14ac:dyDescent="0.2">
      <c r="G12468" s="65"/>
    </row>
    <row r="12469" spans="7:7" x14ac:dyDescent="0.2">
      <c r="G12469" s="65"/>
    </row>
    <row r="12470" spans="7:7" x14ac:dyDescent="0.2">
      <c r="G12470" s="65"/>
    </row>
    <row r="12471" spans="7:7" x14ac:dyDescent="0.2">
      <c r="G12471" s="65"/>
    </row>
    <row r="12472" spans="7:7" x14ac:dyDescent="0.2">
      <c r="G12472" s="65"/>
    </row>
    <row r="12473" spans="7:7" x14ac:dyDescent="0.2">
      <c r="G12473" s="65"/>
    </row>
    <row r="12474" spans="7:7" x14ac:dyDescent="0.2">
      <c r="G12474" s="65"/>
    </row>
    <row r="12475" spans="7:7" x14ac:dyDescent="0.2">
      <c r="G12475" s="65"/>
    </row>
    <row r="12476" spans="7:7" x14ac:dyDescent="0.2">
      <c r="G12476" s="65"/>
    </row>
    <row r="12477" spans="7:7" x14ac:dyDescent="0.2">
      <c r="G12477" s="65"/>
    </row>
    <row r="12478" spans="7:7" x14ac:dyDescent="0.2">
      <c r="G12478" s="65"/>
    </row>
    <row r="12479" spans="7:7" x14ac:dyDescent="0.2">
      <c r="G12479" s="65"/>
    </row>
    <row r="12480" spans="7:7" x14ac:dyDescent="0.2">
      <c r="G12480" s="65"/>
    </row>
    <row r="12481" spans="7:7" x14ac:dyDescent="0.2">
      <c r="G12481" s="65"/>
    </row>
    <row r="12482" spans="7:7" x14ac:dyDescent="0.2">
      <c r="G12482" s="65"/>
    </row>
    <row r="12483" spans="7:7" x14ac:dyDescent="0.2">
      <c r="G12483" s="65"/>
    </row>
    <row r="12484" spans="7:7" x14ac:dyDescent="0.2">
      <c r="G12484" s="65"/>
    </row>
    <row r="12485" spans="7:7" x14ac:dyDescent="0.2">
      <c r="G12485" s="65"/>
    </row>
    <row r="12486" spans="7:7" x14ac:dyDescent="0.2">
      <c r="G12486" s="65"/>
    </row>
    <row r="12487" spans="7:7" x14ac:dyDescent="0.2">
      <c r="G12487" s="65"/>
    </row>
    <row r="12488" spans="7:7" x14ac:dyDescent="0.2">
      <c r="G12488" s="65"/>
    </row>
    <row r="12489" spans="7:7" x14ac:dyDescent="0.2">
      <c r="G12489" s="65"/>
    </row>
    <row r="12490" spans="7:7" x14ac:dyDescent="0.2">
      <c r="G12490" s="65"/>
    </row>
    <row r="12491" spans="7:7" x14ac:dyDescent="0.2">
      <c r="G12491" s="65"/>
    </row>
    <row r="12492" spans="7:7" x14ac:dyDescent="0.2">
      <c r="G12492" s="65"/>
    </row>
    <row r="12493" spans="7:7" x14ac:dyDescent="0.2">
      <c r="G12493" s="65"/>
    </row>
    <row r="12494" spans="7:7" x14ac:dyDescent="0.2">
      <c r="G12494" s="65"/>
    </row>
    <row r="12495" spans="7:7" x14ac:dyDescent="0.2">
      <c r="G12495" s="65"/>
    </row>
    <row r="12496" spans="7:7" x14ac:dyDescent="0.2">
      <c r="G12496" s="65"/>
    </row>
    <row r="12497" spans="7:7" x14ac:dyDescent="0.2">
      <c r="G12497" s="65"/>
    </row>
    <row r="12498" spans="7:7" x14ac:dyDescent="0.2">
      <c r="G12498" s="65"/>
    </row>
    <row r="12499" spans="7:7" x14ac:dyDescent="0.2">
      <c r="G12499" s="65"/>
    </row>
    <row r="12500" spans="7:7" x14ac:dyDescent="0.2">
      <c r="G12500" s="65"/>
    </row>
    <row r="12501" spans="7:7" x14ac:dyDescent="0.2">
      <c r="G12501" s="65"/>
    </row>
    <row r="12502" spans="7:7" x14ac:dyDescent="0.2">
      <c r="G12502" s="65"/>
    </row>
    <row r="12503" spans="7:7" x14ac:dyDescent="0.2">
      <c r="G12503" s="65"/>
    </row>
    <row r="12504" spans="7:7" x14ac:dyDescent="0.2">
      <c r="G12504" s="65"/>
    </row>
    <row r="12505" spans="7:7" x14ac:dyDescent="0.2">
      <c r="G12505" s="65"/>
    </row>
    <row r="12506" spans="7:7" x14ac:dyDescent="0.2">
      <c r="G12506" s="65"/>
    </row>
    <row r="12507" spans="7:7" x14ac:dyDescent="0.2">
      <c r="G12507" s="65"/>
    </row>
    <row r="12508" spans="7:7" x14ac:dyDescent="0.2">
      <c r="G12508" s="65"/>
    </row>
    <row r="12509" spans="7:7" x14ac:dyDescent="0.2">
      <c r="G12509" s="65"/>
    </row>
    <row r="12510" spans="7:7" x14ac:dyDescent="0.2">
      <c r="G12510" s="65"/>
    </row>
    <row r="12511" spans="7:7" x14ac:dyDescent="0.2">
      <c r="G12511" s="65"/>
    </row>
    <row r="12512" spans="7:7" x14ac:dyDescent="0.2">
      <c r="G12512" s="65"/>
    </row>
    <row r="12513" spans="7:7" x14ac:dyDescent="0.2">
      <c r="G12513" s="65"/>
    </row>
    <row r="12514" spans="7:7" x14ac:dyDescent="0.2">
      <c r="G12514" s="65"/>
    </row>
    <row r="12515" spans="7:7" x14ac:dyDescent="0.2">
      <c r="G12515" s="65"/>
    </row>
    <row r="12516" spans="7:7" x14ac:dyDescent="0.2">
      <c r="G12516" s="65"/>
    </row>
    <row r="12517" spans="7:7" x14ac:dyDescent="0.2">
      <c r="G12517" s="65"/>
    </row>
    <row r="12518" spans="7:7" x14ac:dyDescent="0.2">
      <c r="G12518" s="65"/>
    </row>
    <row r="12519" spans="7:7" x14ac:dyDescent="0.2">
      <c r="G12519" s="65"/>
    </row>
    <row r="12520" spans="7:7" x14ac:dyDescent="0.2">
      <c r="G12520" s="65"/>
    </row>
    <row r="12521" spans="7:7" x14ac:dyDescent="0.2">
      <c r="G12521" s="65"/>
    </row>
    <row r="12522" spans="7:7" x14ac:dyDescent="0.2">
      <c r="G12522" s="65"/>
    </row>
    <row r="12523" spans="7:7" x14ac:dyDescent="0.2">
      <c r="G12523" s="65"/>
    </row>
    <row r="12524" spans="7:7" x14ac:dyDescent="0.2">
      <c r="G12524" s="65"/>
    </row>
    <row r="12525" spans="7:7" x14ac:dyDescent="0.2">
      <c r="G12525" s="65"/>
    </row>
    <row r="12526" spans="7:7" x14ac:dyDescent="0.2">
      <c r="G12526" s="65"/>
    </row>
    <row r="12527" spans="7:7" x14ac:dyDescent="0.2">
      <c r="G12527" s="65"/>
    </row>
    <row r="12528" spans="7:7" x14ac:dyDescent="0.2">
      <c r="G12528" s="65"/>
    </row>
    <row r="12529" spans="7:7" x14ac:dyDescent="0.2">
      <c r="G12529" s="65"/>
    </row>
    <row r="12530" spans="7:7" x14ac:dyDescent="0.2">
      <c r="G12530" s="65"/>
    </row>
    <row r="12531" spans="7:7" x14ac:dyDescent="0.2">
      <c r="G12531" s="65"/>
    </row>
    <row r="12532" spans="7:7" x14ac:dyDescent="0.2">
      <c r="G12532" s="65"/>
    </row>
    <row r="12533" spans="7:7" x14ac:dyDescent="0.2">
      <c r="G12533" s="65"/>
    </row>
    <row r="12534" spans="7:7" x14ac:dyDescent="0.2">
      <c r="G12534" s="65"/>
    </row>
    <row r="12535" spans="7:7" x14ac:dyDescent="0.2">
      <c r="G12535" s="65"/>
    </row>
    <row r="12536" spans="7:7" x14ac:dyDescent="0.2">
      <c r="G12536" s="65"/>
    </row>
    <row r="12537" spans="7:7" x14ac:dyDescent="0.2">
      <c r="G12537" s="65"/>
    </row>
    <row r="12538" spans="7:7" x14ac:dyDescent="0.2">
      <c r="G12538" s="65"/>
    </row>
    <row r="12539" spans="7:7" x14ac:dyDescent="0.2">
      <c r="G12539" s="65"/>
    </row>
    <row r="12540" spans="7:7" x14ac:dyDescent="0.2">
      <c r="G12540" s="65"/>
    </row>
    <row r="12541" spans="7:7" x14ac:dyDescent="0.2">
      <c r="G12541" s="65"/>
    </row>
    <row r="12542" spans="7:7" x14ac:dyDescent="0.2">
      <c r="G12542" s="65"/>
    </row>
    <row r="12543" spans="7:7" x14ac:dyDescent="0.2">
      <c r="G12543" s="65"/>
    </row>
    <row r="12544" spans="7:7" x14ac:dyDescent="0.2">
      <c r="G12544" s="65"/>
    </row>
    <row r="12545" spans="7:7" x14ac:dyDescent="0.2">
      <c r="G12545" s="65"/>
    </row>
    <row r="12546" spans="7:7" x14ac:dyDescent="0.2">
      <c r="G12546" s="65"/>
    </row>
    <row r="12547" spans="7:7" x14ac:dyDescent="0.2">
      <c r="G12547" s="65"/>
    </row>
    <row r="12548" spans="7:7" x14ac:dyDescent="0.2">
      <c r="G12548" s="65"/>
    </row>
    <row r="12549" spans="7:7" x14ac:dyDescent="0.2">
      <c r="G12549" s="65"/>
    </row>
    <row r="12550" spans="7:7" x14ac:dyDescent="0.2">
      <c r="G12550" s="65"/>
    </row>
    <row r="12551" spans="7:7" x14ac:dyDescent="0.2">
      <c r="G12551" s="65"/>
    </row>
    <row r="12552" spans="7:7" x14ac:dyDescent="0.2">
      <c r="G12552" s="65"/>
    </row>
    <row r="12553" spans="7:7" x14ac:dyDescent="0.2">
      <c r="G12553" s="65"/>
    </row>
    <row r="12554" spans="7:7" x14ac:dyDescent="0.2">
      <c r="G12554" s="65"/>
    </row>
    <row r="12555" spans="7:7" x14ac:dyDescent="0.2">
      <c r="G12555" s="65"/>
    </row>
    <row r="12556" spans="7:7" x14ac:dyDescent="0.2">
      <c r="G12556" s="65"/>
    </row>
    <row r="12557" spans="7:7" x14ac:dyDescent="0.2">
      <c r="G12557" s="65"/>
    </row>
    <row r="12558" spans="7:7" x14ac:dyDescent="0.2">
      <c r="G12558" s="65"/>
    </row>
    <row r="12559" spans="7:7" x14ac:dyDescent="0.2">
      <c r="G12559" s="65"/>
    </row>
    <row r="12560" spans="7:7" x14ac:dyDescent="0.2">
      <c r="G12560" s="65"/>
    </row>
    <row r="12561" spans="7:7" x14ac:dyDescent="0.2">
      <c r="G12561" s="65"/>
    </row>
    <row r="12562" spans="7:7" x14ac:dyDescent="0.2">
      <c r="G12562" s="65"/>
    </row>
    <row r="12563" spans="7:7" x14ac:dyDescent="0.2">
      <c r="G12563" s="65"/>
    </row>
    <row r="12564" spans="7:7" x14ac:dyDescent="0.2">
      <c r="G12564" s="65"/>
    </row>
    <row r="12565" spans="7:7" x14ac:dyDescent="0.2">
      <c r="G12565" s="65"/>
    </row>
    <row r="12566" spans="7:7" x14ac:dyDescent="0.2">
      <c r="G12566" s="65"/>
    </row>
    <row r="12567" spans="7:7" x14ac:dyDescent="0.2">
      <c r="G12567" s="65"/>
    </row>
    <row r="12568" spans="7:7" x14ac:dyDescent="0.2">
      <c r="G12568" s="65"/>
    </row>
    <row r="12569" spans="7:7" x14ac:dyDescent="0.2">
      <c r="G12569" s="65"/>
    </row>
    <row r="12570" spans="7:7" x14ac:dyDescent="0.2">
      <c r="G12570" s="65"/>
    </row>
    <row r="12571" spans="7:7" x14ac:dyDescent="0.2">
      <c r="G12571" s="65"/>
    </row>
    <row r="12572" spans="7:7" x14ac:dyDescent="0.2">
      <c r="G12572" s="65"/>
    </row>
    <row r="12573" spans="7:7" x14ac:dyDescent="0.2">
      <c r="G12573" s="65"/>
    </row>
    <row r="12574" spans="7:7" x14ac:dyDescent="0.2">
      <c r="G12574" s="65"/>
    </row>
    <row r="12575" spans="7:7" x14ac:dyDescent="0.2">
      <c r="G12575" s="65"/>
    </row>
    <row r="12576" spans="7:7" x14ac:dyDescent="0.2">
      <c r="G12576" s="65"/>
    </row>
    <row r="12577" spans="7:7" x14ac:dyDescent="0.2">
      <c r="G12577" s="65"/>
    </row>
    <row r="12578" spans="7:7" x14ac:dyDescent="0.2">
      <c r="G12578" s="65"/>
    </row>
    <row r="12579" spans="7:7" x14ac:dyDescent="0.2">
      <c r="G12579" s="65"/>
    </row>
    <row r="12580" spans="7:7" x14ac:dyDescent="0.2">
      <c r="G12580" s="65"/>
    </row>
    <row r="12581" spans="7:7" x14ac:dyDescent="0.2">
      <c r="G12581" s="65"/>
    </row>
    <row r="12582" spans="7:7" x14ac:dyDescent="0.2">
      <c r="G12582" s="65"/>
    </row>
    <row r="12583" spans="7:7" x14ac:dyDescent="0.2">
      <c r="G12583" s="65"/>
    </row>
    <row r="12584" spans="7:7" x14ac:dyDescent="0.2">
      <c r="G12584" s="65"/>
    </row>
    <row r="12585" spans="7:7" x14ac:dyDescent="0.2">
      <c r="G12585" s="65"/>
    </row>
    <row r="12586" spans="7:7" x14ac:dyDescent="0.2">
      <c r="G12586" s="65"/>
    </row>
    <row r="12587" spans="7:7" x14ac:dyDescent="0.2">
      <c r="G12587" s="65"/>
    </row>
    <row r="12588" spans="7:7" x14ac:dyDescent="0.2">
      <c r="G12588" s="65"/>
    </row>
    <row r="12589" spans="7:7" x14ac:dyDescent="0.2">
      <c r="G12589" s="65"/>
    </row>
    <row r="12590" spans="7:7" x14ac:dyDescent="0.2">
      <c r="G12590" s="65"/>
    </row>
    <row r="12591" spans="7:7" x14ac:dyDescent="0.2">
      <c r="G12591" s="65"/>
    </row>
    <row r="12592" spans="7:7" x14ac:dyDescent="0.2">
      <c r="G12592" s="65"/>
    </row>
    <row r="12593" spans="7:7" x14ac:dyDescent="0.2">
      <c r="G12593" s="65"/>
    </row>
    <row r="12594" spans="7:7" x14ac:dyDescent="0.2">
      <c r="G12594" s="65"/>
    </row>
    <row r="12595" spans="7:7" x14ac:dyDescent="0.2">
      <c r="G12595" s="65"/>
    </row>
    <row r="12596" spans="7:7" x14ac:dyDescent="0.2">
      <c r="G12596" s="65"/>
    </row>
    <row r="12597" spans="7:7" x14ac:dyDescent="0.2">
      <c r="G12597" s="65"/>
    </row>
    <row r="12598" spans="7:7" x14ac:dyDescent="0.2">
      <c r="G12598" s="65"/>
    </row>
    <row r="12599" spans="7:7" x14ac:dyDescent="0.2">
      <c r="G12599" s="65"/>
    </row>
    <row r="12600" spans="7:7" x14ac:dyDescent="0.2">
      <c r="G12600" s="65"/>
    </row>
    <row r="12601" spans="7:7" x14ac:dyDescent="0.2">
      <c r="G12601" s="65"/>
    </row>
    <row r="12602" spans="7:7" x14ac:dyDescent="0.2">
      <c r="G12602" s="65"/>
    </row>
    <row r="12603" spans="7:7" x14ac:dyDescent="0.2">
      <c r="G12603" s="65"/>
    </row>
    <row r="12604" spans="7:7" x14ac:dyDescent="0.2">
      <c r="G12604" s="65"/>
    </row>
    <row r="12605" spans="7:7" x14ac:dyDescent="0.2">
      <c r="G12605" s="65"/>
    </row>
    <row r="12606" spans="7:7" x14ac:dyDescent="0.2">
      <c r="G12606" s="65"/>
    </row>
    <row r="12607" spans="7:7" x14ac:dyDescent="0.2">
      <c r="G12607" s="65"/>
    </row>
    <row r="12608" spans="7:7" x14ac:dyDescent="0.2">
      <c r="G12608" s="65"/>
    </row>
    <row r="12609" spans="7:7" x14ac:dyDescent="0.2">
      <c r="G12609" s="65"/>
    </row>
    <row r="12610" spans="7:7" x14ac:dyDescent="0.2">
      <c r="G12610" s="65"/>
    </row>
    <row r="12611" spans="7:7" x14ac:dyDescent="0.2">
      <c r="G12611" s="65"/>
    </row>
    <row r="12612" spans="7:7" x14ac:dyDescent="0.2">
      <c r="G12612" s="65"/>
    </row>
    <row r="12613" spans="7:7" x14ac:dyDescent="0.2">
      <c r="G12613" s="65"/>
    </row>
    <row r="12614" spans="7:7" x14ac:dyDescent="0.2">
      <c r="G12614" s="65"/>
    </row>
    <row r="12615" spans="7:7" x14ac:dyDescent="0.2">
      <c r="G12615" s="65"/>
    </row>
    <row r="12616" spans="7:7" x14ac:dyDescent="0.2">
      <c r="G12616" s="65"/>
    </row>
    <row r="12617" spans="7:7" x14ac:dyDescent="0.2">
      <c r="G12617" s="65"/>
    </row>
    <row r="12618" spans="7:7" x14ac:dyDescent="0.2">
      <c r="G12618" s="65"/>
    </row>
    <row r="12619" spans="7:7" x14ac:dyDescent="0.2">
      <c r="G12619" s="65"/>
    </row>
    <row r="12620" spans="7:7" x14ac:dyDescent="0.2">
      <c r="G12620" s="65"/>
    </row>
    <row r="12621" spans="7:7" x14ac:dyDescent="0.2">
      <c r="G12621" s="65"/>
    </row>
    <row r="12622" spans="7:7" x14ac:dyDescent="0.2">
      <c r="G12622" s="65"/>
    </row>
    <row r="12623" spans="7:7" x14ac:dyDescent="0.2">
      <c r="G12623" s="65"/>
    </row>
    <row r="12624" spans="7:7" x14ac:dyDescent="0.2">
      <c r="G12624" s="65"/>
    </row>
    <row r="12625" spans="7:7" x14ac:dyDescent="0.2">
      <c r="G12625" s="65"/>
    </row>
    <row r="12626" spans="7:7" x14ac:dyDescent="0.2">
      <c r="G12626" s="65"/>
    </row>
    <row r="12627" spans="7:7" x14ac:dyDescent="0.2">
      <c r="G12627" s="65"/>
    </row>
    <row r="12628" spans="7:7" x14ac:dyDescent="0.2">
      <c r="G12628" s="65"/>
    </row>
    <row r="12629" spans="7:7" x14ac:dyDescent="0.2">
      <c r="G12629" s="65"/>
    </row>
    <row r="12630" spans="7:7" x14ac:dyDescent="0.2">
      <c r="G12630" s="65"/>
    </row>
    <row r="12631" spans="7:7" x14ac:dyDescent="0.2">
      <c r="G12631" s="65"/>
    </row>
    <row r="12632" spans="7:7" x14ac:dyDescent="0.2">
      <c r="G12632" s="65"/>
    </row>
    <row r="12633" spans="7:7" x14ac:dyDescent="0.2">
      <c r="G12633" s="65"/>
    </row>
    <row r="12634" spans="7:7" x14ac:dyDescent="0.2">
      <c r="G12634" s="65"/>
    </row>
    <row r="12635" spans="7:7" x14ac:dyDescent="0.2">
      <c r="G12635" s="65"/>
    </row>
    <row r="12636" spans="7:7" x14ac:dyDescent="0.2">
      <c r="G12636" s="65"/>
    </row>
    <row r="12637" spans="7:7" x14ac:dyDescent="0.2">
      <c r="G12637" s="65"/>
    </row>
    <row r="12638" spans="7:7" x14ac:dyDescent="0.2">
      <c r="G12638" s="65"/>
    </row>
    <row r="12639" spans="7:7" x14ac:dyDescent="0.2">
      <c r="G12639" s="65"/>
    </row>
    <row r="12640" spans="7:7" x14ac:dyDescent="0.2">
      <c r="G12640" s="65"/>
    </row>
    <row r="12641" spans="7:7" x14ac:dyDescent="0.2">
      <c r="G12641" s="65"/>
    </row>
    <row r="12642" spans="7:7" x14ac:dyDescent="0.2">
      <c r="G12642" s="65"/>
    </row>
    <row r="12643" spans="7:7" x14ac:dyDescent="0.2">
      <c r="G12643" s="65"/>
    </row>
    <row r="12644" spans="7:7" x14ac:dyDescent="0.2">
      <c r="G12644" s="65"/>
    </row>
    <row r="12645" spans="7:7" x14ac:dyDescent="0.2">
      <c r="G12645" s="65"/>
    </row>
    <row r="12646" spans="7:7" x14ac:dyDescent="0.2">
      <c r="G12646" s="65"/>
    </row>
    <row r="12647" spans="7:7" x14ac:dyDescent="0.2">
      <c r="G12647" s="65"/>
    </row>
    <row r="12648" spans="7:7" x14ac:dyDescent="0.2">
      <c r="G12648" s="65"/>
    </row>
    <row r="12649" spans="7:7" x14ac:dyDescent="0.2">
      <c r="G12649" s="65"/>
    </row>
    <row r="12650" spans="7:7" x14ac:dyDescent="0.2">
      <c r="G12650" s="65"/>
    </row>
    <row r="12651" spans="7:7" x14ac:dyDescent="0.2">
      <c r="G12651" s="65"/>
    </row>
    <row r="12652" spans="7:7" x14ac:dyDescent="0.2">
      <c r="G12652" s="65"/>
    </row>
    <row r="12653" spans="7:7" x14ac:dyDescent="0.2">
      <c r="G12653" s="65"/>
    </row>
    <row r="12654" spans="7:7" x14ac:dyDescent="0.2">
      <c r="G12654" s="65"/>
    </row>
    <row r="12655" spans="7:7" x14ac:dyDescent="0.2">
      <c r="G12655" s="65"/>
    </row>
    <row r="12656" spans="7:7" x14ac:dyDescent="0.2">
      <c r="G12656" s="65"/>
    </row>
    <row r="12657" spans="7:7" x14ac:dyDescent="0.2">
      <c r="G12657" s="65"/>
    </row>
    <row r="12658" spans="7:7" x14ac:dyDescent="0.2">
      <c r="G12658" s="65"/>
    </row>
    <row r="12659" spans="7:7" x14ac:dyDescent="0.2">
      <c r="G12659" s="65"/>
    </row>
    <row r="12660" spans="7:7" x14ac:dyDescent="0.2">
      <c r="G12660" s="65"/>
    </row>
    <row r="12661" spans="7:7" x14ac:dyDescent="0.2">
      <c r="G12661" s="65"/>
    </row>
    <row r="12662" spans="7:7" x14ac:dyDescent="0.2">
      <c r="G12662" s="65"/>
    </row>
    <row r="12663" spans="7:7" x14ac:dyDescent="0.2">
      <c r="G12663" s="65"/>
    </row>
    <row r="12664" spans="7:7" x14ac:dyDescent="0.2">
      <c r="G12664" s="65"/>
    </row>
    <row r="12665" spans="7:7" x14ac:dyDescent="0.2">
      <c r="G12665" s="65"/>
    </row>
    <row r="12666" spans="7:7" x14ac:dyDescent="0.2">
      <c r="G12666" s="65"/>
    </row>
    <row r="12667" spans="7:7" x14ac:dyDescent="0.2">
      <c r="G12667" s="65"/>
    </row>
    <row r="12668" spans="7:7" x14ac:dyDescent="0.2">
      <c r="G12668" s="65"/>
    </row>
    <row r="12669" spans="7:7" x14ac:dyDescent="0.2">
      <c r="G12669" s="65"/>
    </row>
    <row r="12670" spans="7:7" x14ac:dyDescent="0.2">
      <c r="G12670" s="65"/>
    </row>
    <row r="12671" spans="7:7" x14ac:dyDescent="0.2">
      <c r="G12671" s="65"/>
    </row>
    <row r="12672" spans="7:7" x14ac:dyDescent="0.2">
      <c r="G12672" s="65"/>
    </row>
    <row r="12673" spans="7:7" x14ac:dyDescent="0.2">
      <c r="G12673" s="65"/>
    </row>
    <row r="12674" spans="7:7" x14ac:dyDescent="0.2">
      <c r="G12674" s="65"/>
    </row>
    <row r="12675" spans="7:7" x14ac:dyDescent="0.2">
      <c r="G12675" s="65"/>
    </row>
    <row r="12676" spans="7:7" x14ac:dyDescent="0.2">
      <c r="G12676" s="65"/>
    </row>
    <row r="12677" spans="7:7" x14ac:dyDescent="0.2">
      <c r="G12677" s="65"/>
    </row>
    <row r="12678" spans="7:7" x14ac:dyDescent="0.2">
      <c r="G12678" s="65"/>
    </row>
    <row r="12679" spans="7:7" x14ac:dyDescent="0.2">
      <c r="G12679" s="65"/>
    </row>
    <row r="12680" spans="7:7" x14ac:dyDescent="0.2">
      <c r="G12680" s="65"/>
    </row>
    <row r="12681" spans="7:7" x14ac:dyDescent="0.2">
      <c r="G12681" s="65"/>
    </row>
    <row r="12682" spans="7:7" x14ac:dyDescent="0.2">
      <c r="G12682" s="65"/>
    </row>
    <row r="12683" spans="7:7" x14ac:dyDescent="0.2">
      <c r="G12683" s="65"/>
    </row>
    <row r="12684" spans="7:7" x14ac:dyDescent="0.2">
      <c r="G12684" s="65"/>
    </row>
    <row r="12685" spans="7:7" x14ac:dyDescent="0.2">
      <c r="G12685" s="65"/>
    </row>
    <row r="12686" spans="7:7" x14ac:dyDescent="0.2">
      <c r="G12686" s="65"/>
    </row>
    <row r="12687" spans="7:7" x14ac:dyDescent="0.2">
      <c r="G12687" s="65"/>
    </row>
    <row r="12688" spans="7:7" x14ac:dyDescent="0.2">
      <c r="G12688" s="65"/>
    </row>
    <row r="12689" spans="7:7" x14ac:dyDescent="0.2">
      <c r="G12689" s="65"/>
    </row>
    <row r="12690" spans="7:7" x14ac:dyDescent="0.2">
      <c r="G12690" s="65"/>
    </row>
    <row r="12691" spans="7:7" x14ac:dyDescent="0.2">
      <c r="G12691" s="65"/>
    </row>
    <row r="12692" spans="7:7" x14ac:dyDescent="0.2">
      <c r="G12692" s="65"/>
    </row>
    <row r="12693" spans="7:7" x14ac:dyDescent="0.2">
      <c r="G12693" s="65"/>
    </row>
    <row r="12694" spans="7:7" x14ac:dyDescent="0.2">
      <c r="G12694" s="65"/>
    </row>
    <row r="12695" spans="7:7" x14ac:dyDescent="0.2">
      <c r="G12695" s="65"/>
    </row>
    <row r="12696" spans="7:7" x14ac:dyDescent="0.2">
      <c r="G12696" s="65"/>
    </row>
    <row r="12697" spans="7:7" x14ac:dyDescent="0.2">
      <c r="G12697" s="65"/>
    </row>
    <row r="12698" spans="7:7" x14ac:dyDescent="0.2">
      <c r="G12698" s="65"/>
    </row>
    <row r="12699" spans="7:7" x14ac:dyDescent="0.2">
      <c r="G12699" s="65"/>
    </row>
    <row r="12700" spans="7:7" x14ac:dyDescent="0.2">
      <c r="G12700" s="65"/>
    </row>
    <row r="12701" spans="7:7" x14ac:dyDescent="0.2">
      <c r="G12701" s="65"/>
    </row>
    <row r="12702" spans="7:7" x14ac:dyDescent="0.2">
      <c r="G12702" s="65"/>
    </row>
    <row r="12703" spans="7:7" x14ac:dyDescent="0.2">
      <c r="G12703" s="65"/>
    </row>
    <row r="12704" spans="7:7" x14ac:dyDescent="0.2">
      <c r="G12704" s="65"/>
    </row>
    <row r="12705" spans="7:7" x14ac:dyDescent="0.2">
      <c r="G12705" s="65"/>
    </row>
    <row r="12706" spans="7:7" x14ac:dyDescent="0.2">
      <c r="G12706" s="65"/>
    </row>
    <row r="12707" spans="7:7" x14ac:dyDescent="0.2">
      <c r="G12707" s="65"/>
    </row>
    <row r="12708" spans="7:7" x14ac:dyDescent="0.2">
      <c r="G12708" s="65"/>
    </row>
    <row r="12709" spans="7:7" x14ac:dyDescent="0.2">
      <c r="G12709" s="65"/>
    </row>
    <row r="12710" spans="7:7" x14ac:dyDescent="0.2">
      <c r="G12710" s="65"/>
    </row>
    <row r="12711" spans="7:7" x14ac:dyDescent="0.2">
      <c r="G12711" s="65"/>
    </row>
    <row r="12712" spans="7:7" x14ac:dyDescent="0.2">
      <c r="G12712" s="65"/>
    </row>
    <row r="12713" spans="7:7" x14ac:dyDescent="0.2">
      <c r="G12713" s="65"/>
    </row>
    <row r="12714" spans="7:7" x14ac:dyDescent="0.2">
      <c r="G12714" s="65"/>
    </row>
    <row r="12715" spans="7:7" x14ac:dyDescent="0.2">
      <c r="G12715" s="65"/>
    </row>
    <row r="12716" spans="7:7" x14ac:dyDescent="0.2">
      <c r="G12716" s="65"/>
    </row>
    <row r="12717" spans="7:7" x14ac:dyDescent="0.2">
      <c r="G12717" s="65"/>
    </row>
    <row r="12718" spans="7:7" x14ac:dyDescent="0.2">
      <c r="G12718" s="65"/>
    </row>
    <row r="12719" spans="7:7" x14ac:dyDescent="0.2">
      <c r="G12719" s="65"/>
    </row>
    <row r="12720" spans="7:7" x14ac:dyDescent="0.2">
      <c r="G12720" s="65"/>
    </row>
    <row r="12721" spans="7:7" x14ac:dyDescent="0.2">
      <c r="G12721" s="65"/>
    </row>
    <row r="12722" spans="7:7" x14ac:dyDescent="0.2">
      <c r="G12722" s="65"/>
    </row>
    <row r="12723" spans="7:7" x14ac:dyDescent="0.2">
      <c r="G12723" s="65"/>
    </row>
    <row r="12724" spans="7:7" x14ac:dyDescent="0.2">
      <c r="G12724" s="65"/>
    </row>
    <row r="12725" spans="7:7" x14ac:dyDescent="0.2">
      <c r="G12725" s="65"/>
    </row>
    <row r="12726" spans="7:7" x14ac:dyDescent="0.2">
      <c r="G12726" s="65"/>
    </row>
    <row r="12727" spans="7:7" x14ac:dyDescent="0.2">
      <c r="G12727" s="65"/>
    </row>
    <row r="12728" spans="7:7" x14ac:dyDescent="0.2">
      <c r="G12728" s="65"/>
    </row>
    <row r="12729" spans="7:7" x14ac:dyDescent="0.2">
      <c r="G12729" s="65"/>
    </row>
    <row r="12730" spans="7:7" x14ac:dyDescent="0.2">
      <c r="G12730" s="65"/>
    </row>
    <row r="12731" spans="7:7" x14ac:dyDescent="0.2">
      <c r="G12731" s="65"/>
    </row>
    <row r="12732" spans="7:7" x14ac:dyDescent="0.2">
      <c r="G12732" s="65"/>
    </row>
    <row r="12733" spans="7:7" x14ac:dyDescent="0.2">
      <c r="G12733" s="65"/>
    </row>
    <row r="12734" spans="7:7" x14ac:dyDescent="0.2">
      <c r="G12734" s="65"/>
    </row>
    <row r="12735" spans="7:7" x14ac:dyDescent="0.2">
      <c r="G12735" s="65"/>
    </row>
    <row r="12736" spans="7:7" x14ac:dyDescent="0.2">
      <c r="G12736" s="65"/>
    </row>
    <row r="12737" spans="7:7" x14ac:dyDescent="0.2">
      <c r="G12737" s="65"/>
    </row>
    <row r="12738" spans="7:7" x14ac:dyDescent="0.2">
      <c r="G12738" s="65"/>
    </row>
    <row r="12739" spans="7:7" x14ac:dyDescent="0.2">
      <c r="G12739" s="65"/>
    </row>
    <row r="12740" spans="7:7" x14ac:dyDescent="0.2">
      <c r="G12740" s="65"/>
    </row>
    <row r="12741" spans="7:7" x14ac:dyDescent="0.2">
      <c r="G12741" s="65"/>
    </row>
    <row r="12742" spans="7:7" x14ac:dyDescent="0.2">
      <c r="G12742" s="65"/>
    </row>
    <row r="12743" spans="7:7" x14ac:dyDescent="0.2">
      <c r="G12743" s="65"/>
    </row>
    <row r="12744" spans="7:7" x14ac:dyDescent="0.2">
      <c r="G12744" s="65"/>
    </row>
    <row r="12745" spans="7:7" x14ac:dyDescent="0.2">
      <c r="G12745" s="65"/>
    </row>
    <row r="12746" spans="7:7" x14ac:dyDescent="0.2">
      <c r="G12746" s="65"/>
    </row>
    <row r="12747" spans="7:7" x14ac:dyDescent="0.2">
      <c r="G12747" s="65"/>
    </row>
    <row r="12748" spans="7:7" x14ac:dyDescent="0.2">
      <c r="G12748" s="65"/>
    </row>
    <row r="12749" spans="7:7" x14ac:dyDescent="0.2">
      <c r="G12749" s="65"/>
    </row>
    <row r="12750" spans="7:7" x14ac:dyDescent="0.2">
      <c r="G12750" s="65"/>
    </row>
    <row r="12751" spans="7:7" x14ac:dyDescent="0.2">
      <c r="G12751" s="65"/>
    </row>
    <row r="12752" spans="7:7" x14ac:dyDescent="0.2">
      <c r="G12752" s="65"/>
    </row>
    <row r="12753" spans="7:7" x14ac:dyDescent="0.2">
      <c r="G12753" s="65"/>
    </row>
    <row r="12754" spans="7:7" x14ac:dyDescent="0.2">
      <c r="G12754" s="65"/>
    </row>
    <row r="12755" spans="7:7" x14ac:dyDescent="0.2">
      <c r="G12755" s="65"/>
    </row>
    <row r="12756" spans="7:7" x14ac:dyDescent="0.2">
      <c r="G12756" s="65"/>
    </row>
    <row r="12757" spans="7:7" x14ac:dyDescent="0.2">
      <c r="G12757" s="65"/>
    </row>
    <row r="12758" spans="7:7" x14ac:dyDescent="0.2">
      <c r="G12758" s="65"/>
    </row>
    <row r="12759" spans="7:7" x14ac:dyDescent="0.2">
      <c r="G12759" s="65"/>
    </row>
    <row r="12760" spans="7:7" x14ac:dyDescent="0.2">
      <c r="G12760" s="65"/>
    </row>
    <row r="12761" spans="7:7" x14ac:dyDescent="0.2">
      <c r="G12761" s="65"/>
    </row>
    <row r="12762" spans="7:7" x14ac:dyDescent="0.2">
      <c r="G12762" s="65"/>
    </row>
    <row r="12763" spans="7:7" x14ac:dyDescent="0.2">
      <c r="G12763" s="65"/>
    </row>
    <row r="12764" spans="7:7" x14ac:dyDescent="0.2">
      <c r="G12764" s="65"/>
    </row>
    <row r="12765" spans="7:7" x14ac:dyDescent="0.2">
      <c r="G12765" s="65"/>
    </row>
    <row r="12766" spans="7:7" x14ac:dyDescent="0.2">
      <c r="G12766" s="65"/>
    </row>
    <row r="12767" spans="7:7" x14ac:dyDescent="0.2">
      <c r="G12767" s="65"/>
    </row>
    <row r="12768" spans="7:7" x14ac:dyDescent="0.2">
      <c r="G12768" s="65"/>
    </row>
    <row r="12769" spans="7:7" x14ac:dyDescent="0.2">
      <c r="G12769" s="65"/>
    </row>
    <row r="12770" spans="7:7" x14ac:dyDescent="0.2">
      <c r="G12770" s="65"/>
    </row>
    <row r="12771" spans="7:7" x14ac:dyDescent="0.2">
      <c r="G12771" s="65"/>
    </row>
    <row r="12772" spans="7:7" x14ac:dyDescent="0.2">
      <c r="G12772" s="65"/>
    </row>
    <row r="12773" spans="7:7" x14ac:dyDescent="0.2">
      <c r="G12773" s="65"/>
    </row>
    <row r="12774" spans="7:7" x14ac:dyDescent="0.2">
      <c r="G12774" s="65"/>
    </row>
    <row r="12775" spans="7:7" x14ac:dyDescent="0.2">
      <c r="G12775" s="65"/>
    </row>
    <row r="12776" spans="7:7" x14ac:dyDescent="0.2">
      <c r="G12776" s="65"/>
    </row>
    <row r="12777" spans="7:7" x14ac:dyDescent="0.2">
      <c r="G12777" s="65"/>
    </row>
    <row r="12778" spans="7:7" x14ac:dyDescent="0.2">
      <c r="G12778" s="65"/>
    </row>
    <row r="12779" spans="7:7" x14ac:dyDescent="0.2">
      <c r="G12779" s="65"/>
    </row>
    <row r="12780" spans="7:7" x14ac:dyDescent="0.2">
      <c r="G12780" s="65"/>
    </row>
    <row r="12781" spans="7:7" x14ac:dyDescent="0.2">
      <c r="G12781" s="65"/>
    </row>
    <row r="12782" spans="7:7" x14ac:dyDescent="0.2">
      <c r="G12782" s="65"/>
    </row>
    <row r="12783" spans="7:7" x14ac:dyDescent="0.2">
      <c r="G12783" s="65"/>
    </row>
    <row r="12784" spans="7:7" x14ac:dyDescent="0.2">
      <c r="G12784" s="65"/>
    </row>
    <row r="12785" spans="7:7" x14ac:dyDescent="0.2">
      <c r="G12785" s="65"/>
    </row>
    <row r="12786" spans="7:7" x14ac:dyDescent="0.2">
      <c r="G12786" s="65"/>
    </row>
    <row r="12787" spans="7:7" x14ac:dyDescent="0.2">
      <c r="G12787" s="65"/>
    </row>
    <row r="12788" spans="7:7" x14ac:dyDescent="0.2">
      <c r="G12788" s="65"/>
    </row>
    <row r="12789" spans="7:7" x14ac:dyDescent="0.2">
      <c r="G12789" s="65"/>
    </row>
    <row r="12790" spans="7:7" x14ac:dyDescent="0.2">
      <c r="G12790" s="65"/>
    </row>
    <row r="12791" spans="7:7" x14ac:dyDescent="0.2">
      <c r="G12791" s="65"/>
    </row>
    <row r="12792" spans="7:7" x14ac:dyDescent="0.2">
      <c r="G12792" s="65"/>
    </row>
    <row r="12793" spans="7:7" x14ac:dyDescent="0.2">
      <c r="G12793" s="65"/>
    </row>
    <row r="12794" spans="7:7" x14ac:dyDescent="0.2">
      <c r="G12794" s="65"/>
    </row>
    <row r="12795" spans="7:7" x14ac:dyDescent="0.2">
      <c r="G12795" s="65"/>
    </row>
    <row r="12796" spans="7:7" x14ac:dyDescent="0.2">
      <c r="G12796" s="65"/>
    </row>
    <row r="12797" spans="7:7" x14ac:dyDescent="0.2">
      <c r="G12797" s="65"/>
    </row>
    <row r="12798" spans="7:7" x14ac:dyDescent="0.2">
      <c r="G12798" s="65"/>
    </row>
    <row r="12799" spans="7:7" x14ac:dyDescent="0.2">
      <c r="G12799" s="65"/>
    </row>
    <row r="12800" spans="7:7" x14ac:dyDescent="0.2">
      <c r="G12800" s="65"/>
    </row>
    <row r="12801" spans="7:7" x14ac:dyDescent="0.2">
      <c r="G12801" s="65"/>
    </row>
    <row r="12802" spans="7:7" x14ac:dyDescent="0.2">
      <c r="G12802" s="65"/>
    </row>
    <row r="12803" spans="7:7" x14ac:dyDescent="0.2">
      <c r="G12803" s="65"/>
    </row>
    <row r="12804" spans="7:7" x14ac:dyDescent="0.2">
      <c r="G12804" s="65"/>
    </row>
    <row r="12805" spans="7:7" x14ac:dyDescent="0.2">
      <c r="G12805" s="65"/>
    </row>
    <row r="12806" spans="7:7" x14ac:dyDescent="0.2">
      <c r="G12806" s="65"/>
    </row>
    <row r="12807" spans="7:7" x14ac:dyDescent="0.2">
      <c r="G12807" s="65"/>
    </row>
    <row r="12808" spans="7:7" x14ac:dyDescent="0.2">
      <c r="G12808" s="65"/>
    </row>
    <row r="12809" spans="7:7" x14ac:dyDescent="0.2">
      <c r="G12809" s="65"/>
    </row>
    <row r="12810" spans="7:7" x14ac:dyDescent="0.2">
      <c r="G12810" s="65"/>
    </row>
    <row r="12811" spans="7:7" x14ac:dyDescent="0.2">
      <c r="G12811" s="65"/>
    </row>
    <row r="12812" spans="7:7" x14ac:dyDescent="0.2">
      <c r="G12812" s="65"/>
    </row>
    <row r="12813" spans="7:7" x14ac:dyDescent="0.2">
      <c r="G12813" s="65"/>
    </row>
    <row r="12814" spans="7:7" x14ac:dyDescent="0.2">
      <c r="G12814" s="65"/>
    </row>
    <row r="12815" spans="7:7" x14ac:dyDescent="0.2">
      <c r="G12815" s="65"/>
    </row>
    <row r="12816" spans="7:7" x14ac:dyDescent="0.2">
      <c r="G12816" s="65"/>
    </row>
    <row r="12817" spans="7:7" x14ac:dyDescent="0.2">
      <c r="G12817" s="65"/>
    </row>
    <row r="12818" spans="7:7" x14ac:dyDescent="0.2">
      <c r="G12818" s="65"/>
    </row>
    <row r="12819" spans="7:7" x14ac:dyDescent="0.2">
      <c r="G12819" s="65"/>
    </row>
    <row r="12820" spans="7:7" x14ac:dyDescent="0.2">
      <c r="G12820" s="65"/>
    </row>
    <row r="12821" spans="7:7" x14ac:dyDescent="0.2">
      <c r="G12821" s="65"/>
    </row>
    <row r="12822" spans="7:7" x14ac:dyDescent="0.2">
      <c r="G12822" s="65"/>
    </row>
    <row r="12823" spans="7:7" x14ac:dyDescent="0.2">
      <c r="G12823" s="65"/>
    </row>
    <row r="12824" spans="7:7" x14ac:dyDescent="0.2">
      <c r="G12824" s="65"/>
    </row>
    <row r="12825" spans="7:7" x14ac:dyDescent="0.2">
      <c r="G12825" s="65"/>
    </row>
    <row r="12826" spans="7:7" x14ac:dyDescent="0.2">
      <c r="G12826" s="65"/>
    </row>
    <row r="12827" spans="7:7" x14ac:dyDescent="0.2">
      <c r="G12827" s="65"/>
    </row>
    <row r="12828" spans="7:7" x14ac:dyDescent="0.2">
      <c r="G12828" s="65"/>
    </row>
    <row r="12829" spans="7:7" x14ac:dyDescent="0.2">
      <c r="G12829" s="65"/>
    </row>
    <row r="12830" spans="7:7" x14ac:dyDescent="0.2">
      <c r="G12830" s="65"/>
    </row>
    <row r="12831" spans="7:7" x14ac:dyDescent="0.2">
      <c r="G12831" s="65"/>
    </row>
    <row r="12832" spans="7:7" x14ac:dyDescent="0.2">
      <c r="G12832" s="65"/>
    </row>
    <row r="12833" spans="7:7" x14ac:dyDescent="0.2">
      <c r="G12833" s="65"/>
    </row>
    <row r="12834" spans="7:7" x14ac:dyDescent="0.2">
      <c r="G12834" s="65"/>
    </row>
    <row r="12835" spans="7:7" x14ac:dyDescent="0.2">
      <c r="G12835" s="65"/>
    </row>
    <row r="12836" spans="7:7" x14ac:dyDescent="0.2">
      <c r="G12836" s="65"/>
    </row>
    <row r="12837" spans="7:7" x14ac:dyDescent="0.2">
      <c r="G12837" s="65"/>
    </row>
    <row r="12838" spans="7:7" x14ac:dyDescent="0.2">
      <c r="G12838" s="65"/>
    </row>
    <row r="12839" spans="7:7" x14ac:dyDescent="0.2">
      <c r="G12839" s="65"/>
    </row>
    <row r="12840" spans="7:7" x14ac:dyDescent="0.2">
      <c r="G12840" s="65"/>
    </row>
    <row r="12841" spans="7:7" x14ac:dyDescent="0.2">
      <c r="G12841" s="65"/>
    </row>
    <row r="12842" spans="7:7" x14ac:dyDescent="0.2">
      <c r="G12842" s="65"/>
    </row>
    <row r="12843" spans="7:7" x14ac:dyDescent="0.2">
      <c r="G12843" s="65"/>
    </row>
    <row r="12844" spans="7:7" x14ac:dyDescent="0.2">
      <c r="G12844" s="65"/>
    </row>
    <row r="12845" spans="7:7" x14ac:dyDescent="0.2">
      <c r="G12845" s="65"/>
    </row>
    <row r="12846" spans="7:7" x14ac:dyDescent="0.2">
      <c r="G12846" s="65"/>
    </row>
    <row r="12847" spans="7:7" x14ac:dyDescent="0.2">
      <c r="G12847" s="65"/>
    </row>
    <row r="12848" spans="7:7" x14ac:dyDescent="0.2">
      <c r="G12848" s="65"/>
    </row>
    <row r="12849" spans="7:7" x14ac:dyDescent="0.2">
      <c r="G12849" s="65"/>
    </row>
    <row r="12850" spans="7:7" x14ac:dyDescent="0.2">
      <c r="G12850" s="65"/>
    </row>
    <row r="12851" spans="7:7" x14ac:dyDescent="0.2">
      <c r="G12851" s="65"/>
    </row>
    <row r="12852" spans="7:7" x14ac:dyDescent="0.2">
      <c r="G12852" s="65"/>
    </row>
    <row r="12853" spans="7:7" x14ac:dyDescent="0.2">
      <c r="G12853" s="65"/>
    </row>
    <row r="12854" spans="7:7" x14ac:dyDescent="0.2">
      <c r="G12854" s="65"/>
    </row>
    <row r="12855" spans="7:7" x14ac:dyDescent="0.2">
      <c r="G12855" s="65"/>
    </row>
    <row r="12856" spans="7:7" x14ac:dyDescent="0.2">
      <c r="G12856" s="65"/>
    </row>
    <row r="12857" spans="7:7" x14ac:dyDescent="0.2">
      <c r="G12857" s="65"/>
    </row>
    <row r="12858" spans="7:7" x14ac:dyDescent="0.2">
      <c r="G12858" s="65"/>
    </row>
    <row r="12859" spans="7:7" x14ac:dyDescent="0.2">
      <c r="G12859" s="65"/>
    </row>
    <row r="12860" spans="7:7" x14ac:dyDescent="0.2">
      <c r="G12860" s="65"/>
    </row>
    <row r="12861" spans="7:7" x14ac:dyDescent="0.2">
      <c r="G12861" s="65"/>
    </row>
    <row r="12862" spans="7:7" x14ac:dyDescent="0.2">
      <c r="G12862" s="65"/>
    </row>
    <row r="12863" spans="7:7" x14ac:dyDescent="0.2">
      <c r="G12863" s="65"/>
    </row>
    <row r="12864" spans="7:7" x14ac:dyDescent="0.2">
      <c r="G12864" s="65"/>
    </row>
    <row r="12865" spans="7:7" x14ac:dyDescent="0.2">
      <c r="G12865" s="65"/>
    </row>
    <row r="12866" spans="7:7" x14ac:dyDescent="0.2">
      <c r="G12866" s="65"/>
    </row>
    <row r="12867" spans="7:7" x14ac:dyDescent="0.2">
      <c r="G12867" s="65"/>
    </row>
    <row r="12868" spans="7:7" x14ac:dyDescent="0.2">
      <c r="G12868" s="65"/>
    </row>
    <row r="12869" spans="7:7" x14ac:dyDescent="0.2">
      <c r="G12869" s="65"/>
    </row>
    <row r="12870" spans="7:7" x14ac:dyDescent="0.2">
      <c r="G12870" s="65"/>
    </row>
    <row r="12871" spans="7:7" x14ac:dyDescent="0.2">
      <c r="G12871" s="65"/>
    </row>
    <row r="12872" spans="7:7" x14ac:dyDescent="0.2">
      <c r="G12872" s="65"/>
    </row>
    <row r="12873" spans="7:7" x14ac:dyDescent="0.2">
      <c r="G12873" s="65"/>
    </row>
    <row r="12874" spans="7:7" x14ac:dyDescent="0.2">
      <c r="G12874" s="65"/>
    </row>
    <row r="12875" spans="7:7" x14ac:dyDescent="0.2">
      <c r="G12875" s="65"/>
    </row>
    <row r="12876" spans="7:7" x14ac:dyDescent="0.2">
      <c r="G12876" s="65"/>
    </row>
    <row r="12877" spans="7:7" x14ac:dyDescent="0.2">
      <c r="G12877" s="65"/>
    </row>
    <row r="12878" spans="7:7" x14ac:dyDescent="0.2">
      <c r="G12878" s="65"/>
    </row>
    <row r="12879" spans="7:7" x14ac:dyDescent="0.2">
      <c r="G12879" s="65"/>
    </row>
    <row r="12880" spans="7:7" x14ac:dyDescent="0.2">
      <c r="G12880" s="65"/>
    </row>
    <row r="12881" spans="7:7" x14ac:dyDescent="0.2">
      <c r="G12881" s="65"/>
    </row>
    <row r="12882" spans="7:7" x14ac:dyDescent="0.2">
      <c r="G12882" s="65"/>
    </row>
    <row r="12883" spans="7:7" x14ac:dyDescent="0.2">
      <c r="G12883" s="65"/>
    </row>
    <row r="12884" spans="7:7" x14ac:dyDescent="0.2">
      <c r="G12884" s="65"/>
    </row>
    <row r="12885" spans="7:7" x14ac:dyDescent="0.2">
      <c r="G12885" s="65"/>
    </row>
    <row r="12886" spans="7:7" x14ac:dyDescent="0.2">
      <c r="G12886" s="65"/>
    </row>
    <row r="12887" spans="7:7" x14ac:dyDescent="0.2">
      <c r="G12887" s="65"/>
    </row>
    <row r="12888" spans="7:7" x14ac:dyDescent="0.2">
      <c r="G12888" s="65"/>
    </row>
    <row r="12889" spans="7:7" x14ac:dyDescent="0.2">
      <c r="G12889" s="65"/>
    </row>
    <row r="12890" spans="7:7" x14ac:dyDescent="0.2">
      <c r="G12890" s="65"/>
    </row>
    <row r="12891" spans="7:7" x14ac:dyDescent="0.2">
      <c r="G12891" s="65"/>
    </row>
    <row r="12892" spans="7:7" x14ac:dyDescent="0.2">
      <c r="G12892" s="65"/>
    </row>
    <row r="12893" spans="7:7" x14ac:dyDescent="0.2">
      <c r="G12893" s="65"/>
    </row>
    <row r="12894" spans="7:7" x14ac:dyDescent="0.2">
      <c r="G12894" s="65"/>
    </row>
    <row r="12895" spans="7:7" x14ac:dyDescent="0.2">
      <c r="G12895" s="65"/>
    </row>
    <row r="12896" spans="7:7" x14ac:dyDescent="0.2">
      <c r="G12896" s="65"/>
    </row>
    <row r="12897" spans="7:7" x14ac:dyDescent="0.2">
      <c r="G12897" s="65"/>
    </row>
    <row r="12898" spans="7:7" x14ac:dyDescent="0.2">
      <c r="G12898" s="65"/>
    </row>
    <row r="12899" spans="7:7" x14ac:dyDescent="0.2">
      <c r="G12899" s="65"/>
    </row>
    <row r="12900" spans="7:7" x14ac:dyDescent="0.2">
      <c r="G12900" s="65"/>
    </row>
    <row r="12901" spans="7:7" x14ac:dyDescent="0.2">
      <c r="G12901" s="65"/>
    </row>
    <row r="12902" spans="7:7" x14ac:dyDescent="0.2">
      <c r="G12902" s="65"/>
    </row>
    <row r="12903" spans="7:7" x14ac:dyDescent="0.2">
      <c r="G12903" s="65"/>
    </row>
    <row r="12904" spans="7:7" x14ac:dyDescent="0.2">
      <c r="G12904" s="65"/>
    </row>
    <row r="12905" spans="7:7" x14ac:dyDescent="0.2">
      <c r="G12905" s="65"/>
    </row>
    <row r="12906" spans="7:7" x14ac:dyDescent="0.2">
      <c r="G12906" s="65"/>
    </row>
    <row r="12907" spans="7:7" x14ac:dyDescent="0.2">
      <c r="G12907" s="65"/>
    </row>
    <row r="12908" spans="7:7" x14ac:dyDescent="0.2">
      <c r="G12908" s="65"/>
    </row>
    <row r="12909" spans="7:7" x14ac:dyDescent="0.2">
      <c r="G12909" s="65"/>
    </row>
    <row r="12910" spans="7:7" x14ac:dyDescent="0.2">
      <c r="G12910" s="65"/>
    </row>
    <row r="12911" spans="7:7" x14ac:dyDescent="0.2">
      <c r="G12911" s="65"/>
    </row>
    <row r="12912" spans="7:7" x14ac:dyDescent="0.2">
      <c r="G12912" s="65"/>
    </row>
    <row r="12913" spans="7:7" x14ac:dyDescent="0.2">
      <c r="G12913" s="65"/>
    </row>
    <row r="12914" spans="7:7" x14ac:dyDescent="0.2">
      <c r="G12914" s="65"/>
    </row>
    <row r="12915" spans="7:7" x14ac:dyDescent="0.2">
      <c r="G12915" s="65"/>
    </row>
    <row r="12916" spans="7:7" x14ac:dyDescent="0.2">
      <c r="G12916" s="65"/>
    </row>
    <row r="12917" spans="7:7" x14ac:dyDescent="0.2">
      <c r="G12917" s="65"/>
    </row>
    <row r="12918" spans="7:7" x14ac:dyDescent="0.2">
      <c r="G12918" s="65"/>
    </row>
    <row r="12919" spans="7:7" x14ac:dyDescent="0.2">
      <c r="G12919" s="65"/>
    </row>
    <row r="12920" spans="7:7" x14ac:dyDescent="0.2">
      <c r="G12920" s="65"/>
    </row>
    <row r="12921" spans="7:7" x14ac:dyDescent="0.2">
      <c r="G12921" s="65"/>
    </row>
    <row r="12922" spans="7:7" x14ac:dyDescent="0.2">
      <c r="G12922" s="65"/>
    </row>
    <row r="12923" spans="7:7" x14ac:dyDescent="0.2">
      <c r="G12923" s="65"/>
    </row>
    <row r="12924" spans="7:7" x14ac:dyDescent="0.2">
      <c r="G12924" s="65"/>
    </row>
    <row r="12925" spans="7:7" x14ac:dyDescent="0.2">
      <c r="G12925" s="65"/>
    </row>
    <row r="12926" spans="7:7" x14ac:dyDescent="0.2">
      <c r="G12926" s="65"/>
    </row>
    <row r="12927" spans="7:7" x14ac:dyDescent="0.2">
      <c r="G12927" s="65"/>
    </row>
    <row r="12928" spans="7:7" x14ac:dyDescent="0.2">
      <c r="G12928" s="65"/>
    </row>
    <row r="12929" spans="7:7" x14ac:dyDescent="0.2">
      <c r="G12929" s="65"/>
    </row>
    <row r="12930" spans="7:7" x14ac:dyDescent="0.2">
      <c r="G12930" s="65"/>
    </row>
    <row r="12931" spans="7:7" x14ac:dyDescent="0.2">
      <c r="G12931" s="65"/>
    </row>
    <row r="12932" spans="7:7" x14ac:dyDescent="0.2">
      <c r="G12932" s="65"/>
    </row>
    <row r="12933" spans="7:7" x14ac:dyDescent="0.2">
      <c r="G12933" s="65"/>
    </row>
    <row r="12934" spans="7:7" x14ac:dyDescent="0.2">
      <c r="G12934" s="65"/>
    </row>
    <row r="12935" spans="7:7" x14ac:dyDescent="0.2">
      <c r="G12935" s="65"/>
    </row>
    <row r="12936" spans="7:7" x14ac:dyDescent="0.2">
      <c r="G12936" s="65"/>
    </row>
    <row r="12937" spans="7:7" x14ac:dyDescent="0.2">
      <c r="G12937" s="65"/>
    </row>
    <row r="12938" spans="7:7" x14ac:dyDescent="0.2">
      <c r="G12938" s="65"/>
    </row>
    <row r="12939" spans="7:7" x14ac:dyDescent="0.2">
      <c r="G12939" s="65"/>
    </row>
    <row r="12940" spans="7:7" x14ac:dyDescent="0.2">
      <c r="G12940" s="65"/>
    </row>
    <row r="12941" spans="7:7" x14ac:dyDescent="0.2">
      <c r="G12941" s="65"/>
    </row>
    <row r="12942" spans="7:7" x14ac:dyDescent="0.2">
      <c r="G12942" s="65"/>
    </row>
    <row r="12943" spans="7:7" x14ac:dyDescent="0.2">
      <c r="G12943" s="65"/>
    </row>
    <row r="12944" spans="7:7" x14ac:dyDescent="0.2">
      <c r="G12944" s="65"/>
    </row>
    <row r="12945" spans="7:7" x14ac:dyDescent="0.2">
      <c r="G12945" s="65"/>
    </row>
    <row r="12946" spans="7:7" x14ac:dyDescent="0.2">
      <c r="G12946" s="65"/>
    </row>
    <row r="12947" spans="7:7" x14ac:dyDescent="0.2">
      <c r="G12947" s="65"/>
    </row>
    <row r="12948" spans="7:7" x14ac:dyDescent="0.2">
      <c r="G12948" s="65"/>
    </row>
    <row r="12949" spans="7:7" x14ac:dyDescent="0.2">
      <c r="G12949" s="65"/>
    </row>
    <row r="12950" spans="7:7" x14ac:dyDescent="0.2">
      <c r="G12950" s="65"/>
    </row>
    <row r="12951" spans="7:7" x14ac:dyDescent="0.2">
      <c r="G12951" s="65"/>
    </row>
    <row r="12952" spans="7:7" x14ac:dyDescent="0.2">
      <c r="G12952" s="65"/>
    </row>
    <row r="12953" spans="7:7" x14ac:dyDescent="0.2">
      <c r="G12953" s="65"/>
    </row>
    <row r="12954" spans="7:7" x14ac:dyDescent="0.2">
      <c r="G12954" s="65"/>
    </row>
    <row r="12955" spans="7:7" x14ac:dyDescent="0.2">
      <c r="G12955" s="65"/>
    </row>
    <row r="12956" spans="7:7" x14ac:dyDescent="0.2">
      <c r="G12956" s="65"/>
    </row>
    <row r="12957" spans="7:7" x14ac:dyDescent="0.2">
      <c r="G12957" s="65"/>
    </row>
    <row r="12958" spans="7:7" x14ac:dyDescent="0.2">
      <c r="G12958" s="65"/>
    </row>
    <row r="12959" spans="7:7" x14ac:dyDescent="0.2">
      <c r="G12959" s="65"/>
    </row>
    <row r="12960" spans="7:7" x14ac:dyDescent="0.2">
      <c r="G12960" s="65"/>
    </row>
    <row r="12961" spans="7:7" x14ac:dyDescent="0.2">
      <c r="G12961" s="65"/>
    </row>
    <row r="12962" spans="7:7" x14ac:dyDescent="0.2">
      <c r="G12962" s="65"/>
    </row>
    <row r="12963" spans="7:7" x14ac:dyDescent="0.2">
      <c r="G12963" s="65"/>
    </row>
    <row r="12964" spans="7:7" x14ac:dyDescent="0.2">
      <c r="G12964" s="65"/>
    </row>
    <row r="12965" spans="7:7" x14ac:dyDescent="0.2">
      <c r="G12965" s="65"/>
    </row>
    <row r="12966" spans="7:7" x14ac:dyDescent="0.2">
      <c r="G12966" s="65"/>
    </row>
    <row r="12967" spans="7:7" x14ac:dyDescent="0.2">
      <c r="G12967" s="65"/>
    </row>
    <row r="12968" spans="7:7" x14ac:dyDescent="0.2">
      <c r="G12968" s="65"/>
    </row>
    <row r="12969" spans="7:7" x14ac:dyDescent="0.2">
      <c r="G12969" s="65"/>
    </row>
    <row r="12970" spans="7:7" x14ac:dyDescent="0.2">
      <c r="G12970" s="65"/>
    </row>
    <row r="12971" spans="7:7" x14ac:dyDescent="0.2">
      <c r="G12971" s="65"/>
    </row>
    <row r="12972" spans="7:7" x14ac:dyDescent="0.2">
      <c r="G12972" s="65"/>
    </row>
    <row r="12973" spans="7:7" x14ac:dyDescent="0.2">
      <c r="G12973" s="65"/>
    </row>
    <row r="12974" spans="7:7" x14ac:dyDescent="0.2">
      <c r="G12974" s="65"/>
    </row>
    <row r="12975" spans="7:7" x14ac:dyDescent="0.2">
      <c r="G12975" s="65"/>
    </row>
    <row r="12976" spans="7:7" x14ac:dyDescent="0.2">
      <c r="G12976" s="65"/>
    </row>
    <row r="12977" spans="7:7" x14ac:dyDescent="0.2">
      <c r="G12977" s="65"/>
    </row>
    <row r="12978" spans="7:7" x14ac:dyDescent="0.2">
      <c r="G12978" s="65"/>
    </row>
    <row r="12979" spans="7:7" x14ac:dyDescent="0.2">
      <c r="G12979" s="65"/>
    </row>
    <row r="12980" spans="7:7" x14ac:dyDescent="0.2">
      <c r="G12980" s="65"/>
    </row>
    <row r="12981" spans="7:7" x14ac:dyDescent="0.2">
      <c r="G12981" s="65"/>
    </row>
    <row r="12982" spans="7:7" x14ac:dyDescent="0.2">
      <c r="G12982" s="65"/>
    </row>
    <row r="12983" spans="7:7" x14ac:dyDescent="0.2">
      <c r="G12983" s="65"/>
    </row>
    <row r="12984" spans="7:7" x14ac:dyDescent="0.2">
      <c r="G12984" s="65"/>
    </row>
    <row r="12985" spans="7:7" x14ac:dyDescent="0.2">
      <c r="G12985" s="65"/>
    </row>
    <row r="12986" spans="7:7" x14ac:dyDescent="0.2">
      <c r="G12986" s="65"/>
    </row>
    <row r="12987" spans="7:7" x14ac:dyDescent="0.2">
      <c r="G12987" s="65"/>
    </row>
    <row r="12988" spans="7:7" x14ac:dyDescent="0.2">
      <c r="G12988" s="65"/>
    </row>
    <row r="12989" spans="7:7" x14ac:dyDescent="0.2">
      <c r="G12989" s="65"/>
    </row>
    <row r="12990" spans="7:7" x14ac:dyDescent="0.2">
      <c r="G12990" s="65"/>
    </row>
    <row r="12991" spans="7:7" x14ac:dyDescent="0.2">
      <c r="G12991" s="65"/>
    </row>
    <row r="12992" spans="7:7" x14ac:dyDescent="0.2">
      <c r="G12992" s="65"/>
    </row>
    <row r="12993" spans="7:7" x14ac:dyDescent="0.2">
      <c r="G12993" s="65"/>
    </row>
    <row r="12994" spans="7:7" x14ac:dyDescent="0.2">
      <c r="G12994" s="65"/>
    </row>
    <row r="12995" spans="7:7" x14ac:dyDescent="0.2">
      <c r="G12995" s="65"/>
    </row>
    <row r="12996" spans="7:7" x14ac:dyDescent="0.2">
      <c r="G12996" s="65"/>
    </row>
    <row r="12997" spans="7:7" x14ac:dyDescent="0.2">
      <c r="G12997" s="65"/>
    </row>
    <row r="12998" spans="7:7" x14ac:dyDescent="0.2">
      <c r="G12998" s="65"/>
    </row>
    <row r="12999" spans="7:7" x14ac:dyDescent="0.2">
      <c r="G12999" s="65"/>
    </row>
    <row r="13000" spans="7:7" x14ac:dyDescent="0.2">
      <c r="G13000" s="65"/>
    </row>
    <row r="13001" spans="7:7" x14ac:dyDescent="0.2">
      <c r="G13001" s="65"/>
    </row>
    <row r="13002" spans="7:7" x14ac:dyDescent="0.2">
      <c r="G13002" s="65"/>
    </row>
    <row r="13003" spans="7:7" x14ac:dyDescent="0.2">
      <c r="G13003" s="65"/>
    </row>
    <row r="13004" spans="7:7" x14ac:dyDescent="0.2">
      <c r="G13004" s="65"/>
    </row>
    <row r="13005" spans="7:7" x14ac:dyDescent="0.2">
      <c r="G13005" s="65"/>
    </row>
    <row r="13006" spans="7:7" x14ac:dyDescent="0.2">
      <c r="G13006" s="65"/>
    </row>
    <row r="13007" spans="7:7" x14ac:dyDescent="0.2">
      <c r="G13007" s="65"/>
    </row>
    <row r="13008" spans="7:7" x14ac:dyDescent="0.2">
      <c r="G13008" s="65"/>
    </row>
    <row r="13009" spans="7:7" x14ac:dyDescent="0.2">
      <c r="G13009" s="65"/>
    </row>
    <row r="13010" spans="7:7" x14ac:dyDescent="0.2">
      <c r="G13010" s="65"/>
    </row>
    <row r="13011" spans="7:7" x14ac:dyDescent="0.2">
      <c r="G13011" s="65"/>
    </row>
    <row r="13012" spans="7:7" x14ac:dyDescent="0.2">
      <c r="G13012" s="65"/>
    </row>
    <row r="13013" spans="7:7" x14ac:dyDescent="0.2">
      <c r="G13013" s="65"/>
    </row>
    <row r="13014" spans="7:7" x14ac:dyDescent="0.2">
      <c r="G13014" s="65"/>
    </row>
    <row r="13015" spans="7:7" x14ac:dyDescent="0.2">
      <c r="G13015" s="65"/>
    </row>
    <row r="13016" spans="7:7" x14ac:dyDescent="0.2">
      <c r="G13016" s="65"/>
    </row>
    <row r="13017" spans="7:7" x14ac:dyDescent="0.2">
      <c r="G13017" s="65"/>
    </row>
    <row r="13018" spans="7:7" x14ac:dyDescent="0.2">
      <c r="G13018" s="65"/>
    </row>
    <row r="13019" spans="7:7" x14ac:dyDescent="0.2">
      <c r="G13019" s="65"/>
    </row>
    <row r="13020" spans="7:7" x14ac:dyDescent="0.2">
      <c r="G13020" s="65"/>
    </row>
    <row r="13021" spans="7:7" x14ac:dyDescent="0.2">
      <c r="G13021" s="65"/>
    </row>
    <row r="13022" spans="7:7" x14ac:dyDescent="0.2">
      <c r="G13022" s="65"/>
    </row>
    <row r="13023" spans="7:7" x14ac:dyDescent="0.2">
      <c r="G13023" s="65"/>
    </row>
    <row r="13024" spans="7:7" x14ac:dyDescent="0.2">
      <c r="G13024" s="65"/>
    </row>
    <row r="13025" spans="7:7" x14ac:dyDescent="0.2">
      <c r="G13025" s="65"/>
    </row>
    <row r="13026" spans="7:7" x14ac:dyDescent="0.2">
      <c r="G13026" s="65"/>
    </row>
    <row r="13027" spans="7:7" x14ac:dyDescent="0.2">
      <c r="G13027" s="65"/>
    </row>
    <row r="13028" spans="7:7" x14ac:dyDescent="0.2">
      <c r="G13028" s="65"/>
    </row>
    <row r="13029" spans="7:7" x14ac:dyDescent="0.2">
      <c r="G13029" s="65"/>
    </row>
    <row r="13030" spans="7:7" x14ac:dyDescent="0.2">
      <c r="G13030" s="65"/>
    </row>
    <row r="13031" spans="7:7" x14ac:dyDescent="0.2">
      <c r="G13031" s="65"/>
    </row>
    <row r="13032" spans="7:7" x14ac:dyDescent="0.2">
      <c r="G13032" s="65"/>
    </row>
    <row r="13033" spans="7:7" x14ac:dyDescent="0.2">
      <c r="G13033" s="65"/>
    </row>
    <row r="13034" spans="7:7" x14ac:dyDescent="0.2">
      <c r="G13034" s="65"/>
    </row>
    <row r="13035" spans="7:7" x14ac:dyDescent="0.2">
      <c r="G13035" s="65"/>
    </row>
    <row r="13036" spans="7:7" x14ac:dyDescent="0.2">
      <c r="G13036" s="65"/>
    </row>
    <row r="13037" spans="7:7" x14ac:dyDescent="0.2">
      <c r="G13037" s="65"/>
    </row>
    <row r="13038" spans="7:7" x14ac:dyDescent="0.2">
      <c r="G13038" s="65"/>
    </row>
    <row r="13039" spans="7:7" x14ac:dyDescent="0.2">
      <c r="G13039" s="65"/>
    </row>
    <row r="13040" spans="7:7" x14ac:dyDescent="0.2">
      <c r="G13040" s="65"/>
    </row>
    <row r="13041" spans="7:7" x14ac:dyDescent="0.2">
      <c r="G13041" s="65"/>
    </row>
    <row r="13042" spans="7:7" x14ac:dyDescent="0.2">
      <c r="G13042" s="65"/>
    </row>
    <row r="13043" spans="7:7" x14ac:dyDescent="0.2">
      <c r="G13043" s="65"/>
    </row>
    <row r="13044" spans="7:7" x14ac:dyDescent="0.2">
      <c r="G13044" s="65"/>
    </row>
    <row r="13045" spans="7:7" x14ac:dyDescent="0.2">
      <c r="G13045" s="65"/>
    </row>
    <row r="13046" spans="7:7" x14ac:dyDescent="0.2">
      <c r="G13046" s="65"/>
    </row>
    <row r="13047" spans="7:7" x14ac:dyDescent="0.2">
      <c r="G13047" s="65"/>
    </row>
    <row r="13048" spans="7:7" x14ac:dyDescent="0.2">
      <c r="G13048" s="65"/>
    </row>
    <row r="13049" spans="7:7" x14ac:dyDescent="0.2">
      <c r="G13049" s="65"/>
    </row>
    <row r="13050" spans="7:7" x14ac:dyDescent="0.2">
      <c r="G13050" s="65"/>
    </row>
    <row r="13051" spans="7:7" x14ac:dyDescent="0.2">
      <c r="G13051" s="65"/>
    </row>
    <row r="13052" spans="7:7" x14ac:dyDescent="0.2">
      <c r="G13052" s="65"/>
    </row>
    <row r="13053" spans="7:7" x14ac:dyDescent="0.2">
      <c r="G13053" s="65"/>
    </row>
    <row r="13054" spans="7:7" x14ac:dyDescent="0.2">
      <c r="G13054" s="65"/>
    </row>
    <row r="13055" spans="7:7" x14ac:dyDescent="0.2">
      <c r="G13055" s="65"/>
    </row>
    <row r="13056" spans="7:7" x14ac:dyDescent="0.2">
      <c r="G13056" s="65"/>
    </row>
    <row r="13057" spans="7:7" x14ac:dyDescent="0.2">
      <c r="G13057" s="65"/>
    </row>
    <row r="13058" spans="7:7" x14ac:dyDescent="0.2">
      <c r="G13058" s="65"/>
    </row>
    <row r="13059" spans="7:7" x14ac:dyDescent="0.2">
      <c r="G13059" s="65"/>
    </row>
    <row r="13060" spans="7:7" x14ac:dyDescent="0.2">
      <c r="G13060" s="65"/>
    </row>
    <row r="13061" spans="7:7" x14ac:dyDescent="0.2">
      <c r="G13061" s="65"/>
    </row>
    <row r="13062" spans="7:7" x14ac:dyDescent="0.2">
      <c r="G13062" s="65"/>
    </row>
    <row r="13063" spans="7:7" x14ac:dyDescent="0.2">
      <c r="G13063" s="65"/>
    </row>
    <row r="13064" spans="7:7" x14ac:dyDescent="0.2">
      <c r="G13064" s="65"/>
    </row>
    <row r="13065" spans="7:7" x14ac:dyDescent="0.2">
      <c r="G13065" s="65"/>
    </row>
    <row r="13066" spans="7:7" x14ac:dyDescent="0.2">
      <c r="G13066" s="65"/>
    </row>
    <row r="13067" spans="7:7" x14ac:dyDescent="0.2">
      <c r="G13067" s="65"/>
    </row>
    <row r="13068" spans="7:7" x14ac:dyDescent="0.2">
      <c r="G13068" s="65"/>
    </row>
    <row r="13069" spans="7:7" x14ac:dyDescent="0.2">
      <c r="G13069" s="65"/>
    </row>
    <row r="13070" spans="7:7" x14ac:dyDescent="0.2">
      <c r="G13070" s="65"/>
    </row>
    <row r="13071" spans="7:7" x14ac:dyDescent="0.2">
      <c r="G13071" s="65"/>
    </row>
    <row r="13072" spans="7:7" x14ac:dyDescent="0.2">
      <c r="G13072" s="65"/>
    </row>
    <row r="13073" spans="7:7" x14ac:dyDescent="0.2">
      <c r="G13073" s="65"/>
    </row>
    <row r="13074" spans="7:7" x14ac:dyDescent="0.2">
      <c r="G13074" s="65"/>
    </row>
    <row r="13075" spans="7:7" x14ac:dyDescent="0.2">
      <c r="G13075" s="65"/>
    </row>
    <row r="13076" spans="7:7" x14ac:dyDescent="0.2">
      <c r="G13076" s="65"/>
    </row>
    <row r="13077" spans="7:7" x14ac:dyDescent="0.2">
      <c r="G13077" s="65"/>
    </row>
    <row r="13078" spans="7:7" x14ac:dyDescent="0.2">
      <c r="G13078" s="65"/>
    </row>
    <row r="13079" spans="7:7" x14ac:dyDescent="0.2">
      <c r="G13079" s="65"/>
    </row>
    <row r="13080" spans="7:7" x14ac:dyDescent="0.2">
      <c r="G13080" s="65"/>
    </row>
    <row r="13081" spans="7:7" x14ac:dyDescent="0.2">
      <c r="G13081" s="65"/>
    </row>
    <row r="13082" spans="7:7" x14ac:dyDescent="0.2">
      <c r="G13082" s="65"/>
    </row>
    <row r="13083" spans="7:7" x14ac:dyDescent="0.2">
      <c r="G13083" s="65"/>
    </row>
    <row r="13084" spans="7:7" x14ac:dyDescent="0.2">
      <c r="G13084" s="65"/>
    </row>
    <row r="13085" spans="7:7" x14ac:dyDescent="0.2">
      <c r="G13085" s="65"/>
    </row>
    <row r="13086" spans="7:7" x14ac:dyDescent="0.2">
      <c r="G13086" s="65"/>
    </row>
    <row r="13087" spans="7:7" x14ac:dyDescent="0.2">
      <c r="G13087" s="65"/>
    </row>
    <row r="13088" spans="7:7" x14ac:dyDescent="0.2">
      <c r="G13088" s="65"/>
    </row>
    <row r="13089" spans="7:7" x14ac:dyDescent="0.2">
      <c r="G13089" s="65"/>
    </row>
    <row r="13090" spans="7:7" x14ac:dyDescent="0.2">
      <c r="G13090" s="65"/>
    </row>
    <row r="13091" spans="7:7" x14ac:dyDescent="0.2">
      <c r="G13091" s="65"/>
    </row>
    <row r="13092" spans="7:7" x14ac:dyDescent="0.2">
      <c r="G13092" s="65"/>
    </row>
    <row r="13093" spans="7:7" x14ac:dyDescent="0.2">
      <c r="G13093" s="65"/>
    </row>
    <row r="13094" spans="7:7" x14ac:dyDescent="0.2">
      <c r="G13094" s="65"/>
    </row>
    <row r="13095" spans="7:7" x14ac:dyDescent="0.2">
      <c r="G13095" s="65"/>
    </row>
    <row r="13096" spans="7:7" x14ac:dyDescent="0.2">
      <c r="G13096" s="65"/>
    </row>
    <row r="13097" spans="7:7" x14ac:dyDescent="0.2">
      <c r="G13097" s="65"/>
    </row>
    <row r="13098" spans="7:7" x14ac:dyDescent="0.2">
      <c r="G13098" s="65"/>
    </row>
    <row r="13099" spans="7:7" x14ac:dyDescent="0.2">
      <c r="G13099" s="65"/>
    </row>
    <row r="13100" spans="7:7" x14ac:dyDescent="0.2">
      <c r="G13100" s="65"/>
    </row>
    <row r="13101" spans="7:7" x14ac:dyDescent="0.2">
      <c r="G13101" s="65"/>
    </row>
    <row r="13102" spans="7:7" x14ac:dyDescent="0.2">
      <c r="G13102" s="65"/>
    </row>
    <row r="13103" spans="7:7" x14ac:dyDescent="0.2">
      <c r="G13103" s="65"/>
    </row>
    <row r="13104" spans="7:7" x14ac:dyDescent="0.2">
      <c r="G13104" s="65"/>
    </row>
    <row r="13105" spans="7:7" x14ac:dyDescent="0.2">
      <c r="G13105" s="65"/>
    </row>
    <row r="13106" spans="7:7" x14ac:dyDescent="0.2">
      <c r="G13106" s="65"/>
    </row>
    <row r="13107" spans="7:7" x14ac:dyDescent="0.2">
      <c r="G13107" s="65"/>
    </row>
    <row r="13108" spans="7:7" x14ac:dyDescent="0.2">
      <c r="G13108" s="65"/>
    </row>
    <row r="13109" spans="7:7" x14ac:dyDescent="0.2">
      <c r="G13109" s="65"/>
    </row>
    <row r="13110" spans="7:7" x14ac:dyDescent="0.2">
      <c r="G13110" s="65"/>
    </row>
    <row r="13111" spans="7:7" x14ac:dyDescent="0.2">
      <c r="G13111" s="65"/>
    </row>
    <row r="13112" spans="7:7" x14ac:dyDescent="0.2">
      <c r="G13112" s="65"/>
    </row>
    <row r="13113" spans="7:7" x14ac:dyDescent="0.2">
      <c r="G13113" s="65"/>
    </row>
    <row r="13114" spans="7:7" x14ac:dyDescent="0.2">
      <c r="G13114" s="65"/>
    </row>
    <row r="13115" spans="7:7" x14ac:dyDescent="0.2">
      <c r="G13115" s="65"/>
    </row>
    <row r="13116" spans="7:7" x14ac:dyDescent="0.2">
      <c r="G13116" s="65"/>
    </row>
    <row r="13117" spans="7:7" x14ac:dyDescent="0.2">
      <c r="G13117" s="65"/>
    </row>
    <row r="13118" spans="7:7" x14ac:dyDescent="0.2">
      <c r="G13118" s="65"/>
    </row>
    <row r="13119" spans="7:7" x14ac:dyDescent="0.2">
      <c r="G13119" s="65"/>
    </row>
    <row r="13120" spans="7:7" x14ac:dyDescent="0.2">
      <c r="G13120" s="65"/>
    </row>
    <row r="13121" spans="7:7" x14ac:dyDescent="0.2">
      <c r="G13121" s="65"/>
    </row>
    <row r="13122" spans="7:7" x14ac:dyDescent="0.2">
      <c r="G13122" s="65"/>
    </row>
    <row r="13123" spans="7:7" x14ac:dyDescent="0.2">
      <c r="G13123" s="65"/>
    </row>
    <row r="13124" spans="7:7" x14ac:dyDescent="0.2">
      <c r="G13124" s="65"/>
    </row>
    <row r="13125" spans="7:7" x14ac:dyDescent="0.2">
      <c r="G13125" s="65"/>
    </row>
    <row r="13126" spans="7:7" x14ac:dyDescent="0.2">
      <c r="G13126" s="65"/>
    </row>
    <row r="13127" spans="7:7" x14ac:dyDescent="0.2">
      <c r="G13127" s="65"/>
    </row>
    <row r="13128" spans="7:7" x14ac:dyDescent="0.2">
      <c r="G13128" s="65"/>
    </row>
    <row r="13129" spans="7:7" x14ac:dyDescent="0.2">
      <c r="G13129" s="65"/>
    </row>
    <row r="13130" spans="7:7" x14ac:dyDescent="0.2">
      <c r="G13130" s="65"/>
    </row>
    <row r="13131" spans="7:7" x14ac:dyDescent="0.2">
      <c r="G13131" s="65"/>
    </row>
    <row r="13132" spans="7:7" x14ac:dyDescent="0.2">
      <c r="G13132" s="65"/>
    </row>
    <row r="13133" spans="7:7" x14ac:dyDescent="0.2">
      <c r="G13133" s="65"/>
    </row>
    <row r="13134" spans="7:7" x14ac:dyDescent="0.2">
      <c r="G13134" s="65"/>
    </row>
    <row r="13135" spans="7:7" x14ac:dyDescent="0.2">
      <c r="G13135" s="65"/>
    </row>
    <row r="13136" spans="7:7" x14ac:dyDescent="0.2">
      <c r="G13136" s="65"/>
    </row>
    <row r="13137" spans="7:7" x14ac:dyDescent="0.2">
      <c r="G13137" s="65"/>
    </row>
    <row r="13138" spans="7:7" x14ac:dyDescent="0.2">
      <c r="G13138" s="65"/>
    </row>
    <row r="13139" spans="7:7" x14ac:dyDescent="0.2">
      <c r="G13139" s="65"/>
    </row>
    <row r="13140" spans="7:7" x14ac:dyDescent="0.2">
      <c r="G13140" s="65"/>
    </row>
    <row r="13141" spans="7:7" x14ac:dyDescent="0.2">
      <c r="G13141" s="65"/>
    </row>
    <row r="13142" spans="7:7" x14ac:dyDescent="0.2">
      <c r="G13142" s="65"/>
    </row>
    <row r="13143" spans="7:7" x14ac:dyDescent="0.2">
      <c r="G13143" s="65"/>
    </row>
    <row r="13144" spans="7:7" x14ac:dyDescent="0.2">
      <c r="G13144" s="65"/>
    </row>
    <row r="13145" spans="7:7" x14ac:dyDescent="0.2">
      <c r="G13145" s="65"/>
    </row>
    <row r="13146" spans="7:7" x14ac:dyDescent="0.2">
      <c r="G13146" s="65"/>
    </row>
    <row r="13147" spans="7:7" x14ac:dyDescent="0.2">
      <c r="G13147" s="65"/>
    </row>
    <row r="13148" spans="7:7" x14ac:dyDescent="0.2">
      <c r="G13148" s="65"/>
    </row>
    <row r="13149" spans="7:7" x14ac:dyDescent="0.2">
      <c r="G13149" s="65"/>
    </row>
    <row r="13150" spans="7:7" x14ac:dyDescent="0.2">
      <c r="G13150" s="65"/>
    </row>
    <row r="13151" spans="7:7" x14ac:dyDescent="0.2">
      <c r="G13151" s="65"/>
    </row>
    <row r="13152" spans="7:7" x14ac:dyDescent="0.2">
      <c r="G13152" s="65"/>
    </row>
    <row r="13153" spans="7:7" x14ac:dyDescent="0.2">
      <c r="G13153" s="65"/>
    </row>
    <row r="13154" spans="7:7" x14ac:dyDescent="0.2">
      <c r="G13154" s="65"/>
    </row>
    <row r="13155" spans="7:7" x14ac:dyDescent="0.2">
      <c r="G13155" s="65"/>
    </row>
    <row r="13156" spans="7:7" x14ac:dyDescent="0.2">
      <c r="G13156" s="65"/>
    </row>
    <row r="13157" spans="7:7" x14ac:dyDescent="0.2">
      <c r="G13157" s="65"/>
    </row>
    <row r="13158" spans="7:7" x14ac:dyDescent="0.2">
      <c r="G13158" s="65"/>
    </row>
    <row r="13159" spans="7:7" x14ac:dyDescent="0.2">
      <c r="G13159" s="65"/>
    </row>
    <row r="13160" spans="7:7" x14ac:dyDescent="0.2">
      <c r="G13160" s="65"/>
    </row>
    <row r="13161" spans="7:7" x14ac:dyDescent="0.2">
      <c r="G13161" s="65"/>
    </row>
    <row r="13162" spans="7:7" x14ac:dyDescent="0.2">
      <c r="G13162" s="65"/>
    </row>
    <row r="13163" spans="7:7" x14ac:dyDescent="0.2">
      <c r="G13163" s="65"/>
    </row>
    <row r="13164" spans="7:7" x14ac:dyDescent="0.2">
      <c r="G13164" s="65"/>
    </row>
    <row r="13165" spans="7:7" x14ac:dyDescent="0.2">
      <c r="G13165" s="65"/>
    </row>
    <row r="13166" spans="7:7" x14ac:dyDescent="0.2">
      <c r="G13166" s="65"/>
    </row>
    <row r="13167" spans="7:7" x14ac:dyDescent="0.2">
      <c r="G13167" s="65"/>
    </row>
    <row r="13168" spans="7:7" x14ac:dyDescent="0.2">
      <c r="G13168" s="65"/>
    </row>
    <row r="13169" spans="7:7" x14ac:dyDescent="0.2">
      <c r="G13169" s="65"/>
    </row>
    <row r="13170" spans="7:7" x14ac:dyDescent="0.2">
      <c r="G13170" s="65"/>
    </row>
    <row r="13171" spans="7:7" x14ac:dyDescent="0.2">
      <c r="G13171" s="65"/>
    </row>
    <row r="13172" spans="7:7" x14ac:dyDescent="0.2">
      <c r="G13172" s="65"/>
    </row>
    <row r="13173" spans="7:7" x14ac:dyDescent="0.2">
      <c r="G13173" s="65"/>
    </row>
    <row r="13174" spans="7:7" x14ac:dyDescent="0.2">
      <c r="G13174" s="65"/>
    </row>
    <row r="13175" spans="7:7" x14ac:dyDescent="0.2">
      <c r="G13175" s="65"/>
    </row>
    <row r="13176" spans="7:7" x14ac:dyDescent="0.2">
      <c r="G13176" s="65"/>
    </row>
    <row r="13177" spans="7:7" x14ac:dyDescent="0.2">
      <c r="G13177" s="65"/>
    </row>
    <row r="13178" spans="7:7" x14ac:dyDescent="0.2">
      <c r="G13178" s="65"/>
    </row>
    <row r="13179" spans="7:7" x14ac:dyDescent="0.2">
      <c r="G13179" s="65"/>
    </row>
    <row r="13180" spans="7:7" x14ac:dyDescent="0.2">
      <c r="G13180" s="65"/>
    </row>
    <row r="13181" spans="7:7" x14ac:dyDescent="0.2">
      <c r="G13181" s="65"/>
    </row>
    <row r="13182" spans="7:7" x14ac:dyDescent="0.2">
      <c r="G13182" s="65"/>
    </row>
    <row r="13183" spans="7:7" x14ac:dyDescent="0.2">
      <c r="G13183" s="65"/>
    </row>
    <row r="13184" spans="7:7" x14ac:dyDescent="0.2">
      <c r="G13184" s="65"/>
    </row>
    <row r="13185" spans="7:7" x14ac:dyDescent="0.2">
      <c r="G13185" s="65"/>
    </row>
    <row r="13186" spans="7:7" x14ac:dyDescent="0.2">
      <c r="G13186" s="65"/>
    </row>
    <row r="13187" spans="7:7" x14ac:dyDescent="0.2">
      <c r="G13187" s="65"/>
    </row>
    <row r="13188" spans="7:7" x14ac:dyDescent="0.2">
      <c r="G13188" s="65"/>
    </row>
    <row r="13189" spans="7:7" x14ac:dyDescent="0.2">
      <c r="G13189" s="65"/>
    </row>
    <row r="13190" spans="7:7" x14ac:dyDescent="0.2">
      <c r="G13190" s="65"/>
    </row>
    <row r="13191" spans="7:7" x14ac:dyDescent="0.2">
      <c r="G13191" s="65"/>
    </row>
    <row r="13192" spans="7:7" x14ac:dyDescent="0.2">
      <c r="G13192" s="65"/>
    </row>
    <row r="13193" spans="7:7" x14ac:dyDescent="0.2">
      <c r="G13193" s="65"/>
    </row>
    <row r="13194" spans="7:7" x14ac:dyDescent="0.2">
      <c r="G13194" s="65"/>
    </row>
    <row r="13195" spans="7:7" x14ac:dyDescent="0.2">
      <c r="G13195" s="65"/>
    </row>
    <row r="13196" spans="7:7" x14ac:dyDescent="0.2">
      <c r="G13196" s="65"/>
    </row>
    <row r="13197" spans="7:7" x14ac:dyDescent="0.2">
      <c r="G13197" s="65"/>
    </row>
    <row r="13198" spans="7:7" x14ac:dyDescent="0.2">
      <c r="G13198" s="65"/>
    </row>
    <row r="13199" spans="7:7" x14ac:dyDescent="0.2">
      <c r="G13199" s="65"/>
    </row>
    <row r="13200" spans="7:7" x14ac:dyDescent="0.2">
      <c r="G13200" s="65"/>
    </row>
    <row r="13201" spans="7:7" x14ac:dyDescent="0.2">
      <c r="G13201" s="65"/>
    </row>
    <row r="13202" spans="7:7" x14ac:dyDescent="0.2">
      <c r="G13202" s="65"/>
    </row>
    <row r="13203" spans="7:7" x14ac:dyDescent="0.2">
      <c r="G13203" s="65"/>
    </row>
    <row r="13204" spans="7:7" x14ac:dyDescent="0.2">
      <c r="G13204" s="65"/>
    </row>
    <row r="13205" spans="7:7" x14ac:dyDescent="0.2">
      <c r="G13205" s="65"/>
    </row>
    <row r="13206" spans="7:7" x14ac:dyDescent="0.2">
      <c r="G13206" s="65"/>
    </row>
    <row r="13207" spans="7:7" x14ac:dyDescent="0.2">
      <c r="G13207" s="65"/>
    </row>
    <row r="13208" spans="7:7" x14ac:dyDescent="0.2">
      <c r="G13208" s="65"/>
    </row>
    <row r="13209" spans="7:7" x14ac:dyDescent="0.2">
      <c r="G13209" s="65"/>
    </row>
    <row r="13210" spans="7:7" x14ac:dyDescent="0.2">
      <c r="G13210" s="65"/>
    </row>
    <row r="13211" spans="7:7" x14ac:dyDescent="0.2">
      <c r="G13211" s="65"/>
    </row>
    <row r="13212" spans="7:7" x14ac:dyDescent="0.2">
      <c r="G13212" s="65"/>
    </row>
    <row r="13213" spans="7:7" x14ac:dyDescent="0.2">
      <c r="G13213" s="65"/>
    </row>
    <row r="13214" spans="7:7" x14ac:dyDescent="0.2">
      <c r="G13214" s="65"/>
    </row>
    <row r="13215" spans="7:7" x14ac:dyDescent="0.2">
      <c r="G13215" s="65"/>
    </row>
    <row r="13216" spans="7:7" x14ac:dyDescent="0.2">
      <c r="G13216" s="65"/>
    </row>
    <row r="13217" spans="7:7" x14ac:dyDescent="0.2">
      <c r="G13217" s="65"/>
    </row>
    <row r="13218" spans="7:7" x14ac:dyDescent="0.2">
      <c r="G13218" s="65"/>
    </row>
    <row r="13219" spans="7:7" x14ac:dyDescent="0.2">
      <c r="G13219" s="65"/>
    </row>
    <row r="13220" spans="7:7" x14ac:dyDescent="0.2">
      <c r="G13220" s="65"/>
    </row>
    <row r="13221" spans="7:7" x14ac:dyDescent="0.2">
      <c r="G13221" s="65"/>
    </row>
    <row r="13222" spans="7:7" x14ac:dyDescent="0.2">
      <c r="G13222" s="65"/>
    </row>
    <row r="13223" spans="7:7" x14ac:dyDescent="0.2">
      <c r="G13223" s="65"/>
    </row>
    <row r="13224" spans="7:7" x14ac:dyDescent="0.2">
      <c r="G13224" s="65"/>
    </row>
    <row r="13225" spans="7:7" x14ac:dyDescent="0.2">
      <c r="G13225" s="65"/>
    </row>
    <row r="13226" spans="7:7" x14ac:dyDescent="0.2">
      <c r="G13226" s="65"/>
    </row>
    <row r="13227" spans="7:7" x14ac:dyDescent="0.2">
      <c r="G13227" s="65"/>
    </row>
    <row r="13228" spans="7:7" x14ac:dyDescent="0.2">
      <c r="G13228" s="65"/>
    </row>
    <row r="13229" spans="7:7" x14ac:dyDescent="0.2">
      <c r="G13229" s="65"/>
    </row>
    <row r="13230" spans="7:7" x14ac:dyDescent="0.2">
      <c r="G13230" s="65"/>
    </row>
    <row r="13231" spans="7:7" x14ac:dyDescent="0.2">
      <c r="G13231" s="65"/>
    </row>
    <row r="13232" spans="7:7" x14ac:dyDescent="0.2">
      <c r="G13232" s="65"/>
    </row>
    <row r="13233" spans="7:7" x14ac:dyDescent="0.2">
      <c r="G13233" s="65"/>
    </row>
    <row r="13234" spans="7:7" x14ac:dyDescent="0.2">
      <c r="G13234" s="65"/>
    </row>
    <row r="13235" spans="7:7" x14ac:dyDescent="0.2">
      <c r="G13235" s="65"/>
    </row>
    <row r="13236" spans="7:7" x14ac:dyDescent="0.2">
      <c r="G13236" s="65"/>
    </row>
    <row r="13237" spans="7:7" x14ac:dyDescent="0.2">
      <c r="G13237" s="65"/>
    </row>
    <row r="13238" spans="7:7" x14ac:dyDescent="0.2">
      <c r="G13238" s="65"/>
    </row>
    <row r="13239" spans="7:7" x14ac:dyDescent="0.2">
      <c r="G13239" s="65"/>
    </row>
    <row r="13240" spans="7:7" x14ac:dyDescent="0.2">
      <c r="G13240" s="65"/>
    </row>
    <row r="13241" spans="7:7" x14ac:dyDescent="0.2">
      <c r="G13241" s="65"/>
    </row>
    <row r="13242" spans="7:7" x14ac:dyDescent="0.2">
      <c r="G13242" s="65"/>
    </row>
    <row r="13243" spans="7:7" x14ac:dyDescent="0.2">
      <c r="G13243" s="65"/>
    </row>
    <row r="13244" spans="7:7" x14ac:dyDescent="0.2">
      <c r="G13244" s="65"/>
    </row>
    <row r="13245" spans="7:7" x14ac:dyDescent="0.2">
      <c r="G13245" s="65"/>
    </row>
    <row r="13246" spans="7:7" x14ac:dyDescent="0.2">
      <c r="G13246" s="65"/>
    </row>
    <row r="13247" spans="7:7" x14ac:dyDescent="0.2">
      <c r="G13247" s="65"/>
    </row>
    <row r="13248" spans="7:7" x14ac:dyDescent="0.2">
      <c r="G13248" s="65"/>
    </row>
    <row r="13249" spans="7:7" x14ac:dyDescent="0.2">
      <c r="G13249" s="65"/>
    </row>
    <row r="13250" spans="7:7" x14ac:dyDescent="0.2">
      <c r="G13250" s="65"/>
    </row>
    <row r="13251" spans="7:7" x14ac:dyDescent="0.2">
      <c r="G13251" s="65"/>
    </row>
    <row r="13252" spans="7:7" x14ac:dyDescent="0.2">
      <c r="G13252" s="65"/>
    </row>
    <row r="13253" spans="7:7" x14ac:dyDescent="0.2">
      <c r="G13253" s="65"/>
    </row>
    <row r="13254" spans="7:7" x14ac:dyDescent="0.2">
      <c r="G13254" s="65"/>
    </row>
    <row r="13255" spans="7:7" x14ac:dyDescent="0.2">
      <c r="G13255" s="65"/>
    </row>
    <row r="13256" spans="7:7" x14ac:dyDescent="0.2">
      <c r="G13256" s="65"/>
    </row>
    <row r="13257" spans="7:7" x14ac:dyDescent="0.2">
      <c r="G13257" s="65"/>
    </row>
    <row r="13258" spans="7:7" x14ac:dyDescent="0.2">
      <c r="G13258" s="65"/>
    </row>
    <row r="13259" spans="7:7" x14ac:dyDescent="0.2">
      <c r="G13259" s="65"/>
    </row>
    <row r="13260" spans="7:7" x14ac:dyDescent="0.2">
      <c r="G13260" s="65"/>
    </row>
    <row r="13261" spans="7:7" x14ac:dyDescent="0.2">
      <c r="G13261" s="65"/>
    </row>
    <row r="13262" spans="7:7" x14ac:dyDescent="0.2">
      <c r="G13262" s="65"/>
    </row>
    <row r="13263" spans="7:7" x14ac:dyDescent="0.2">
      <c r="G13263" s="65"/>
    </row>
    <row r="13264" spans="7:7" x14ac:dyDescent="0.2">
      <c r="G13264" s="65"/>
    </row>
    <row r="13265" spans="7:7" x14ac:dyDescent="0.2">
      <c r="G13265" s="65"/>
    </row>
    <row r="13266" spans="7:7" x14ac:dyDescent="0.2">
      <c r="G13266" s="65"/>
    </row>
    <row r="13267" spans="7:7" x14ac:dyDescent="0.2">
      <c r="G13267" s="65"/>
    </row>
    <row r="13268" spans="7:7" x14ac:dyDescent="0.2">
      <c r="G13268" s="65"/>
    </row>
    <row r="13269" spans="7:7" x14ac:dyDescent="0.2">
      <c r="G13269" s="65"/>
    </row>
    <row r="13270" spans="7:7" x14ac:dyDescent="0.2">
      <c r="G13270" s="65"/>
    </row>
    <row r="13271" spans="7:7" x14ac:dyDescent="0.2">
      <c r="G13271" s="65"/>
    </row>
    <row r="13272" spans="7:7" x14ac:dyDescent="0.2">
      <c r="G13272" s="65"/>
    </row>
    <row r="13273" spans="7:7" x14ac:dyDescent="0.2">
      <c r="G13273" s="65"/>
    </row>
    <row r="13274" spans="7:7" x14ac:dyDescent="0.2">
      <c r="G13274" s="65"/>
    </row>
    <row r="13275" spans="7:7" x14ac:dyDescent="0.2">
      <c r="G13275" s="65"/>
    </row>
    <row r="13276" spans="7:7" x14ac:dyDescent="0.2">
      <c r="G13276" s="65"/>
    </row>
    <row r="13277" spans="7:7" x14ac:dyDescent="0.2">
      <c r="G13277" s="65"/>
    </row>
    <row r="13278" spans="7:7" x14ac:dyDescent="0.2">
      <c r="G13278" s="65"/>
    </row>
    <row r="13279" spans="7:7" x14ac:dyDescent="0.2">
      <c r="G13279" s="65"/>
    </row>
    <row r="13280" spans="7:7" x14ac:dyDescent="0.2">
      <c r="G13280" s="65"/>
    </row>
    <row r="13281" spans="7:7" x14ac:dyDescent="0.2">
      <c r="G13281" s="65"/>
    </row>
    <row r="13282" spans="7:7" x14ac:dyDescent="0.2">
      <c r="G13282" s="65"/>
    </row>
    <row r="13283" spans="7:7" x14ac:dyDescent="0.2">
      <c r="G13283" s="65"/>
    </row>
    <row r="13284" spans="7:7" x14ac:dyDescent="0.2">
      <c r="G13284" s="65"/>
    </row>
    <row r="13285" spans="7:7" x14ac:dyDescent="0.2">
      <c r="G13285" s="65"/>
    </row>
    <row r="13286" spans="7:7" x14ac:dyDescent="0.2">
      <c r="G13286" s="65"/>
    </row>
    <row r="13287" spans="7:7" x14ac:dyDescent="0.2">
      <c r="G13287" s="65"/>
    </row>
    <row r="13288" spans="7:7" x14ac:dyDescent="0.2">
      <c r="G13288" s="65"/>
    </row>
    <row r="13289" spans="7:7" x14ac:dyDescent="0.2">
      <c r="G13289" s="65"/>
    </row>
    <row r="13290" spans="7:7" x14ac:dyDescent="0.2">
      <c r="G13290" s="65"/>
    </row>
    <row r="13291" spans="7:7" x14ac:dyDescent="0.2">
      <c r="G13291" s="65"/>
    </row>
    <row r="13292" spans="7:7" x14ac:dyDescent="0.2">
      <c r="G13292" s="65"/>
    </row>
    <row r="13293" spans="7:7" x14ac:dyDescent="0.2">
      <c r="G13293" s="65"/>
    </row>
    <row r="13294" spans="7:7" x14ac:dyDescent="0.2">
      <c r="G13294" s="65"/>
    </row>
    <row r="13295" spans="7:7" x14ac:dyDescent="0.2">
      <c r="G13295" s="65"/>
    </row>
    <row r="13296" spans="7:7" x14ac:dyDescent="0.2">
      <c r="G13296" s="65"/>
    </row>
    <row r="13297" spans="7:7" x14ac:dyDescent="0.2">
      <c r="G13297" s="65"/>
    </row>
    <row r="13298" spans="7:7" x14ac:dyDescent="0.2">
      <c r="G13298" s="65"/>
    </row>
    <row r="13299" spans="7:7" x14ac:dyDescent="0.2">
      <c r="G13299" s="65"/>
    </row>
    <row r="13300" spans="7:7" x14ac:dyDescent="0.2">
      <c r="G13300" s="65"/>
    </row>
    <row r="13301" spans="7:7" x14ac:dyDescent="0.2">
      <c r="G13301" s="65"/>
    </row>
    <row r="13302" spans="7:7" x14ac:dyDescent="0.2">
      <c r="G13302" s="65"/>
    </row>
    <row r="13303" spans="7:7" x14ac:dyDescent="0.2">
      <c r="G13303" s="65"/>
    </row>
    <row r="13304" spans="7:7" x14ac:dyDescent="0.2">
      <c r="G13304" s="65"/>
    </row>
    <row r="13305" spans="7:7" x14ac:dyDescent="0.2">
      <c r="G13305" s="65"/>
    </row>
    <row r="13306" spans="7:7" x14ac:dyDescent="0.2">
      <c r="G13306" s="65"/>
    </row>
    <row r="13307" spans="7:7" x14ac:dyDescent="0.2">
      <c r="G13307" s="65"/>
    </row>
    <row r="13308" spans="7:7" x14ac:dyDescent="0.2">
      <c r="G13308" s="65"/>
    </row>
    <row r="13309" spans="7:7" x14ac:dyDescent="0.2">
      <c r="G13309" s="65"/>
    </row>
    <row r="13310" spans="7:7" x14ac:dyDescent="0.2">
      <c r="G13310" s="65"/>
    </row>
    <row r="13311" spans="7:7" x14ac:dyDescent="0.2">
      <c r="G13311" s="65"/>
    </row>
    <row r="13312" spans="7:7" x14ac:dyDescent="0.2">
      <c r="G13312" s="65"/>
    </row>
    <row r="13313" spans="7:7" x14ac:dyDescent="0.2">
      <c r="G13313" s="65"/>
    </row>
    <row r="13314" spans="7:7" x14ac:dyDescent="0.2">
      <c r="G13314" s="65"/>
    </row>
    <row r="13315" spans="7:7" x14ac:dyDescent="0.2">
      <c r="G13315" s="65"/>
    </row>
    <row r="13316" spans="7:7" x14ac:dyDescent="0.2">
      <c r="G13316" s="65"/>
    </row>
    <row r="13317" spans="7:7" x14ac:dyDescent="0.2">
      <c r="G13317" s="65"/>
    </row>
    <row r="13318" spans="7:7" x14ac:dyDescent="0.2">
      <c r="G13318" s="65"/>
    </row>
    <row r="13319" spans="7:7" x14ac:dyDescent="0.2">
      <c r="G13319" s="65"/>
    </row>
    <row r="13320" spans="7:7" x14ac:dyDescent="0.2">
      <c r="G13320" s="65"/>
    </row>
    <row r="13321" spans="7:7" x14ac:dyDescent="0.2">
      <c r="G13321" s="65"/>
    </row>
    <row r="13322" spans="7:7" x14ac:dyDescent="0.2">
      <c r="G13322" s="65"/>
    </row>
    <row r="13323" spans="7:7" x14ac:dyDescent="0.2">
      <c r="G13323" s="65"/>
    </row>
    <row r="13324" spans="7:7" x14ac:dyDescent="0.2">
      <c r="G13324" s="65"/>
    </row>
    <row r="13325" spans="7:7" x14ac:dyDescent="0.2">
      <c r="G13325" s="65"/>
    </row>
    <row r="13326" spans="7:7" x14ac:dyDescent="0.2">
      <c r="G13326" s="65"/>
    </row>
    <row r="13327" spans="7:7" x14ac:dyDescent="0.2">
      <c r="G13327" s="65"/>
    </row>
    <row r="13328" spans="7:7" x14ac:dyDescent="0.2">
      <c r="G13328" s="65"/>
    </row>
    <row r="13329" spans="7:7" x14ac:dyDescent="0.2">
      <c r="G13329" s="65"/>
    </row>
    <row r="13330" spans="7:7" x14ac:dyDescent="0.2">
      <c r="G13330" s="65"/>
    </row>
    <row r="13331" spans="7:7" x14ac:dyDescent="0.2">
      <c r="G13331" s="65"/>
    </row>
    <row r="13332" spans="7:7" x14ac:dyDescent="0.2">
      <c r="G13332" s="65"/>
    </row>
    <row r="13333" spans="7:7" x14ac:dyDescent="0.2">
      <c r="G13333" s="65"/>
    </row>
    <row r="13334" spans="7:7" x14ac:dyDescent="0.2">
      <c r="G13334" s="65"/>
    </row>
    <row r="13335" spans="7:7" x14ac:dyDescent="0.2">
      <c r="G13335" s="65"/>
    </row>
    <row r="13336" spans="7:7" x14ac:dyDescent="0.2">
      <c r="G13336" s="65"/>
    </row>
    <row r="13337" spans="7:7" x14ac:dyDescent="0.2">
      <c r="G13337" s="65"/>
    </row>
    <row r="13338" spans="7:7" x14ac:dyDescent="0.2">
      <c r="G13338" s="65"/>
    </row>
    <row r="13339" spans="7:7" x14ac:dyDescent="0.2">
      <c r="G13339" s="65"/>
    </row>
    <row r="13340" spans="7:7" x14ac:dyDescent="0.2">
      <c r="G13340" s="65"/>
    </row>
    <row r="13341" spans="7:7" x14ac:dyDescent="0.2">
      <c r="G13341" s="65"/>
    </row>
    <row r="13342" spans="7:7" x14ac:dyDescent="0.2">
      <c r="G13342" s="65"/>
    </row>
    <row r="13343" spans="7:7" x14ac:dyDescent="0.2">
      <c r="G13343" s="65"/>
    </row>
    <row r="13344" spans="7:7" x14ac:dyDescent="0.2">
      <c r="G13344" s="65"/>
    </row>
    <row r="13345" spans="7:7" x14ac:dyDescent="0.2">
      <c r="G13345" s="65"/>
    </row>
    <row r="13346" spans="7:7" x14ac:dyDescent="0.2">
      <c r="G13346" s="65"/>
    </row>
    <row r="13347" spans="7:7" x14ac:dyDescent="0.2">
      <c r="G13347" s="65"/>
    </row>
    <row r="13348" spans="7:7" x14ac:dyDescent="0.2">
      <c r="G13348" s="65"/>
    </row>
    <row r="13349" spans="7:7" x14ac:dyDescent="0.2">
      <c r="G13349" s="65"/>
    </row>
    <row r="13350" spans="7:7" x14ac:dyDescent="0.2">
      <c r="G13350" s="65"/>
    </row>
    <row r="13351" spans="7:7" x14ac:dyDescent="0.2">
      <c r="G13351" s="65"/>
    </row>
    <row r="13352" spans="7:7" x14ac:dyDescent="0.2">
      <c r="G13352" s="65"/>
    </row>
    <row r="13353" spans="7:7" x14ac:dyDescent="0.2">
      <c r="G13353" s="65"/>
    </row>
    <row r="13354" spans="7:7" x14ac:dyDescent="0.2">
      <c r="G13354" s="65"/>
    </row>
    <row r="13355" spans="7:7" x14ac:dyDescent="0.2">
      <c r="G13355" s="65"/>
    </row>
    <row r="13356" spans="7:7" x14ac:dyDescent="0.2">
      <c r="G13356" s="65"/>
    </row>
    <row r="13357" spans="7:7" x14ac:dyDescent="0.2">
      <c r="G13357" s="65"/>
    </row>
    <row r="13358" spans="7:7" x14ac:dyDescent="0.2">
      <c r="G13358" s="65"/>
    </row>
    <row r="13359" spans="7:7" x14ac:dyDescent="0.2">
      <c r="G13359" s="65"/>
    </row>
    <row r="13360" spans="7:7" x14ac:dyDescent="0.2">
      <c r="G13360" s="65"/>
    </row>
    <row r="13361" spans="7:7" x14ac:dyDescent="0.2">
      <c r="G13361" s="65"/>
    </row>
    <row r="13362" spans="7:7" x14ac:dyDescent="0.2">
      <c r="G13362" s="65"/>
    </row>
    <row r="13363" spans="7:7" x14ac:dyDescent="0.2">
      <c r="G13363" s="65"/>
    </row>
    <row r="13364" spans="7:7" x14ac:dyDescent="0.2">
      <c r="G13364" s="65"/>
    </row>
    <row r="13365" spans="7:7" x14ac:dyDescent="0.2">
      <c r="G13365" s="65"/>
    </row>
    <row r="13366" spans="7:7" x14ac:dyDescent="0.2">
      <c r="G13366" s="65"/>
    </row>
    <row r="13367" spans="7:7" x14ac:dyDescent="0.2">
      <c r="G13367" s="65"/>
    </row>
    <row r="13368" spans="7:7" x14ac:dyDescent="0.2">
      <c r="G13368" s="65"/>
    </row>
    <row r="13369" spans="7:7" x14ac:dyDescent="0.2">
      <c r="G13369" s="65"/>
    </row>
    <row r="13370" spans="7:7" x14ac:dyDescent="0.2">
      <c r="G13370" s="65"/>
    </row>
    <row r="13371" spans="7:7" x14ac:dyDescent="0.2">
      <c r="G13371" s="65"/>
    </row>
    <row r="13372" spans="7:7" x14ac:dyDescent="0.2">
      <c r="G13372" s="65"/>
    </row>
    <row r="13373" spans="7:7" x14ac:dyDescent="0.2">
      <c r="G13373" s="65"/>
    </row>
    <row r="13374" spans="7:7" x14ac:dyDescent="0.2">
      <c r="G13374" s="65"/>
    </row>
    <row r="13375" spans="7:7" x14ac:dyDescent="0.2">
      <c r="G13375" s="65"/>
    </row>
    <row r="13376" spans="7:7" x14ac:dyDescent="0.2">
      <c r="G13376" s="65"/>
    </row>
    <row r="13377" spans="7:7" x14ac:dyDescent="0.2">
      <c r="G13377" s="65"/>
    </row>
    <row r="13378" spans="7:7" x14ac:dyDescent="0.2">
      <c r="G13378" s="65"/>
    </row>
    <row r="13379" spans="7:7" x14ac:dyDescent="0.2">
      <c r="G13379" s="65"/>
    </row>
    <row r="13380" spans="7:7" x14ac:dyDescent="0.2">
      <c r="G13380" s="65"/>
    </row>
    <row r="13381" spans="7:7" x14ac:dyDescent="0.2">
      <c r="G13381" s="65"/>
    </row>
    <row r="13382" spans="7:7" x14ac:dyDescent="0.2">
      <c r="G13382" s="65"/>
    </row>
    <row r="13383" spans="7:7" x14ac:dyDescent="0.2">
      <c r="G13383" s="65"/>
    </row>
    <row r="13384" spans="7:7" x14ac:dyDescent="0.2">
      <c r="G13384" s="65"/>
    </row>
    <row r="13385" spans="7:7" x14ac:dyDescent="0.2">
      <c r="G13385" s="65"/>
    </row>
    <row r="13386" spans="7:7" x14ac:dyDescent="0.2">
      <c r="G13386" s="65"/>
    </row>
    <row r="13387" spans="7:7" x14ac:dyDescent="0.2">
      <c r="G13387" s="65"/>
    </row>
    <row r="13388" spans="7:7" x14ac:dyDescent="0.2">
      <c r="G13388" s="65"/>
    </row>
    <row r="13389" spans="7:7" x14ac:dyDescent="0.2">
      <c r="G13389" s="65"/>
    </row>
    <row r="13390" spans="7:7" x14ac:dyDescent="0.2">
      <c r="G13390" s="65"/>
    </row>
    <row r="13391" spans="7:7" x14ac:dyDescent="0.2">
      <c r="G13391" s="65"/>
    </row>
    <row r="13392" spans="7:7" x14ac:dyDescent="0.2">
      <c r="G13392" s="65"/>
    </row>
    <row r="13393" spans="7:7" x14ac:dyDescent="0.2">
      <c r="G13393" s="65"/>
    </row>
    <row r="13394" spans="7:7" x14ac:dyDescent="0.2">
      <c r="G13394" s="65"/>
    </row>
    <row r="13395" spans="7:7" x14ac:dyDescent="0.2">
      <c r="G13395" s="65"/>
    </row>
    <row r="13396" spans="7:7" x14ac:dyDescent="0.2">
      <c r="G13396" s="65"/>
    </row>
    <row r="13397" spans="7:7" x14ac:dyDescent="0.2">
      <c r="G13397" s="65"/>
    </row>
    <row r="13398" spans="7:7" x14ac:dyDescent="0.2">
      <c r="G13398" s="65"/>
    </row>
    <row r="13399" spans="7:7" x14ac:dyDescent="0.2">
      <c r="G13399" s="65"/>
    </row>
    <row r="13400" spans="7:7" x14ac:dyDescent="0.2">
      <c r="G13400" s="65"/>
    </row>
    <row r="13401" spans="7:7" x14ac:dyDescent="0.2">
      <c r="G13401" s="65"/>
    </row>
    <row r="13402" spans="7:7" x14ac:dyDescent="0.2">
      <c r="G13402" s="65"/>
    </row>
    <row r="13403" spans="7:7" x14ac:dyDescent="0.2">
      <c r="G13403" s="65"/>
    </row>
    <row r="13404" spans="7:7" x14ac:dyDescent="0.2">
      <c r="G13404" s="65"/>
    </row>
    <row r="13405" spans="7:7" x14ac:dyDescent="0.2">
      <c r="G13405" s="65"/>
    </row>
    <row r="13406" spans="7:7" x14ac:dyDescent="0.2">
      <c r="G13406" s="65"/>
    </row>
    <row r="13407" spans="7:7" x14ac:dyDescent="0.2">
      <c r="G13407" s="65"/>
    </row>
    <row r="13408" spans="7:7" x14ac:dyDescent="0.2">
      <c r="G13408" s="65"/>
    </row>
    <row r="13409" spans="7:7" x14ac:dyDescent="0.2">
      <c r="G13409" s="65"/>
    </row>
    <row r="13410" spans="7:7" x14ac:dyDescent="0.2">
      <c r="G13410" s="65"/>
    </row>
    <row r="13411" spans="7:7" x14ac:dyDescent="0.2">
      <c r="G13411" s="65"/>
    </row>
    <row r="13412" spans="7:7" x14ac:dyDescent="0.2">
      <c r="G13412" s="65"/>
    </row>
    <row r="13413" spans="7:7" x14ac:dyDescent="0.2">
      <c r="G13413" s="65"/>
    </row>
    <row r="13414" spans="7:7" x14ac:dyDescent="0.2">
      <c r="G13414" s="65"/>
    </row>
    <row r="13415" spans="7:7" x14ac:dyDescent="0.2">
      <c r="G13415" s="65"/>
    </row>
    <row r="13416" spans="7:7" x14ac:dyDescent="0.2">
      <c r="G13416" s="65"/>
    </row>
    <row r="13417" spans="7:7" x14ac:dyDescent="0.2">
      <c r="G13417" s="65"/>
    </row>
    <row r="13418" spans="7:7" x14ac:dyDescent="0.2">
      <c r="G13418" s="65"/>
    </row>
    <row r="13419" spans="7:7" x14ac:dyDescent="0.2">
      <c r="G13419" s="65"/>
    </row>
    <row r="13420" spans="7:7" x14ac:dyDescent="0.2">
      <c r="G13420" s="65"/>
    </row>
    <row r="13421" spans="7:7" x14ac:dyDescent="0.2">
      <c r="G13421" s="65"/>
    </row>
    <row r="13422" spans="7:7" x14ac:dyDescent="0.2">
      <c r="G13422" s="65"/>
    </row>
    <row r="13423" spans="7:7" x14ac:dyDescent="0.2">
      <c r="G13423" s="65"/>
    </row>
    <row r="13424" spans="7:7" x14ac:dyDescent="0.2">
      <c r="G13424" s="65"/>
    </row>
    <row r="13425" spans="7:7" x14ac:dyDescent="0.2">
      <c r="G13425" s="65"/>
    </row>
    <row r="13426" spans="7:7" x14ac:dyDescent="0.2">
      <c r="G13426" s="65"/>
    </row>
    <row r="13427" spans="7:7" x14ac:dyDescent="0.2">
      <c r="G13427" s="65"/>
    </row>
    <row r="13428" spans="7:7" x14ac:dyDescent="0.2">
      <c r="G13428" s="65"/>
    </row>
    <row r="13429" spans="7:7" x14ac:dyDescent="0.2">
      <c r="G13429" s="65"/>
    </row>
    <row r="13430" spans="7:7" x14ac:dyDescent="0.2">
      <c r="G13430" s="65"/>
    </row>
    <row r="13431" spans="7:7" x14ac:dyDescent="0.2">
      <c r="G13431" s="65"/>
    </row>
    <row r="13432" spans="7:7" x14ac:dyDescent="0.2">
      <c r="G13432" s="65"/>
    </row>
    <row r="13433" spans="7:7" x14ac:dyDescent="0.2">
      <c r="G13433" s="65"/>
    </row>
    <row r="13434" spans="7:7" x14ac:dyDescent="0.2">
      <c r="G13434" s="65"/>
    </row>
    <row r="13435" spans="7:7" x14ac:dyDescent="0.2">
      <c r="G13435" s="65"/>
    </row>
    <row r="13436" spans="7:7" x14ac:dyDescent="0.2">
      <c r="G13436" s="65"/>
    </row>
    <row r="13437" spans="7:7" x14ac:dyDescent="0.2">
      <c r="G13437" s="65"/>
    </row>
    <row r="13438" spans="7:7" x14ac:dyDescent="0.2">
      <c r="G13438" s="65"/>
    </row>
    <row r="13439" spans="7:7" x14ac:dyDescent="0.2">
      <c r="G13439" s="65"/>
    </row>
    <row r="13440" spans="7:7" x14ac:dyDescent="0.2">
      <c r="G13440" s="65"/>
    </row>
    <row r="13441" spans="7:7" x14ac:dyDescent="0.2">
      <c r="G13441" s="65"/>
    </row>
    <row r="13442" spans="7:7" x14ac:dyDescent="0.2">
      <c r="G13442" s="65"/>
    </row>
    <row r="13443" spans="7:7" x14ac:dyDescent="0.2">
      <c r="G13443" s="65"/>
    </row>
    <row r="13444" spans="7:7" x14ac:dyDescent="0.2">
      <c r="G13444" s="65"/>
    </row>
    <row r="13445" spans="7:7" x14ac:dyDescent="0.2">
      <c r="G13445" s="65"/>
    </row>
    <row r="13446" spans="7:7" x14ac:dyDescent="0.2">
      <c r="G13446" s="65"/>
    </row>
    <row r="13447" spans="7:7" x14ac:dyDescent="0.2">
      <c r="G13447" s="65"/>
    </row>
    <row r="13448" spans="7:7" x14ac:dyDescent="0.2">
      <c r="G13448" s="65"/>
    </row>
    <row r="13449" spans="7:7" x14ac:dyDescent="0.2">
      <c r="G13449" s="65"/>
    </row>
    <row r="13450" spans="7:7" x14ac:dyDescent="0.2">
      <c r="G13450" s="65"/>
    </row>
    <row r="13451" spans="7:7" x14ac:dyDescent="0.2">
      <c r="G13451" s="65"/>
    </row>
    <row r="13452" spans="7:7" x14ac:dyDescent="0.2">
      <c r="G13452" s="65"/>
    </row>
    <row r="13453" spans="7:7" x14ac:dyDescent="0.2">
      <c r="G13453" s="65"/>
    </row>
    <row r="13454" spans="7:7" x14ac:dyDescent="0.2">
      <c r="G13454" s="65"/>
    </row>
    <row r="13455" spans="7:7" x14ac:dyDescent="0.2">
      <c r="G13455" s="65"/>
    </row>
    <row r="13456" spans="7:7" x14ac:dyDescent="0.2">
      <c r="G13456" s="65"/>
    </row>
    <row r="13457" spans="7:7" x14ac:dyDescent="0.2">
      <c r="G13457" s="65"/>
    </row>
    <row r="13458" spans="7:7" x14ac:dyDescent="0.2">
      <c r="G13458" s="65"/>
    </row>
    <row r="13459" spans="7:7" x14ac:dyDescent="0.2">
      <c r="G13459" s="65"/>
    </row>
    <row r="13460" spans="7:7" x14ac:dyDescent="0.2">
      <c r="G13460" s="65"/>
    </row>
    <row r="13461" spans="7:7" x14ac:dyDescent="0.2">
      <c r="G13461" s="65"/>
    </row>
    <row r="13462" spans="7:7" x14ac:dyDescent="0.2">
      <c r="G13462" s="65"/>
    </row>
    <row r="13463" spans="7:7" x14ac:dyDescent="0.2">
      <c r="G13463" s="65"/>
    </row>
    <row r="13464" spans="7:7" x14ac:dyDescent="0.2">
      <c r="G13464" s="65"/>
    </row>
    <row r="13465" spans="7:7" x14ac:dyDescent="0.2">
      <c r="G13465" s="65"/>
    </row>
    <row r="13466" spans="7:7" x14ac:dyDescent="0.2">
      <c r="G13466" s="65"/>
    </row>
    <row r="13467" spans="7:7" x14ac:dyDescent="0.2">
      <c r="G13467" s="65"/>
    </row>
    <row r="13468" spans="7:7" x14ac:dyDescent="0.2">
      <c r="G13468" s="65"/>
    </row>
    <row r="13469" spans="7:7" x14ac:dyDescent="0.2">
      <c r="G13469" s="65"/>
    </row>
    <row r="13470" spans="7:7" x14ac:dyDescent="0.2">
      <c r="G13470" s="65"/>
    </row>
    <row r="13471" spans="7:7" x14ac:dyDescent="0.2">
      <c r="G13471" s="65"/>
    </row>
    <row r="13472" spans="7:7" x14ac:dyDescent="0.2">
      <c r="G13472" s="65"/>
    </row>
    <row r="13473" spans="7:7" x14ac:dyDescent="0.2">
      <c r="G13473" s="65"/>
    </row>
    <row r="13474" spans="7:7" x14ac:dyDescent="0.2">
      <c r="G13474" s="65"/>
    </row>
    <row r="13475" spans="7:7" x14ac:dyDescent="0.2">
      <c r="G13475" s="65"/>
    </row>
    <row r="13476" spans="7:7" x14ac:dyDescent="0.2">
      <c r="G13476" s="65"/>
    </row>
    <row r="13477" spans="7:7" x14ac:dyDescent="0.2">
      <c r="G13477" s="65"/>
    </row>
    <row r="13478" spans="7:7" x14ac:dyDescent="0.2">
      <c r="G13478" s="65"/>
    </row>
    <row r="13479" spans="7:7" x14ac:dyDescent="0.2">
      <c r="G13479" s="65"/>
    </row>
    <row r="13480" spans="7:7" x14ac:dyDescent="0.2">
      <c r="G13480" s="65"/>
    </row>
    <row r="13481" spans="7:7" x14ac:dyDescent="0.2">
      <c r="G13481" s="65"/>
    </row>
    <row r="13482" spans="7:7" x14ac:dyDescent="0.2">
      <c r="G13482" s="65"/>
    </row>
    <row r="13483" spans="7:7" x14ac:dyDescent="0.2">
      <c r="G13483" s="65"/>
    </row>
    <row r="13484" spans="7:7" x14ac:dyDescent="0.2">
      <c r="G13484" s="65"/>
    </row>
    <row r="13485" spans="7:7" x14ac:dyDescent="0.2">
      <c r="G13485" s="65"/>
    </row>
    <row r="13486" spans="7:7" x14ac:dyDescent="0.2">
      <c r="G13486" s="65"/>
    </row>
    <row r="13487" spans="7:7" x14ac:dyDescent="0.2">
      <c r="G13487" s="65"/>
    </row>
    <row r="13488" spans="7:7" x14ac:dyDescent="0.2">
      <c r="G13488" s="65"/>
    </row>
    <row r="13489" spans="7:7" x14ac:dyDescent="0.2">
      <c r="G13489" s="65"/>
    </row>
    <row r="13490" spans="7:7" x14ac:dyDescent="0.2">
      <c r="G13490" s="65"/>
    </row>
    <row r="13491" spans="7:7" x14ac:dyDescent="0.2">
      <c r="G13491" s="65"/>
    </row>
    <row r="13492" spans="7:7" x14ac:dyDescent="0.2">
      <c r="G13492" s="65"/>
    </row>
    <row r="13493" spans="7:7" x14ac:dyDescent="0.2">
      <c r="G13493" s="65"/>
    </row>
    <row r="13494" spans="7:7" x14ac:dyDescent="0.2">
      <c r="G13494" s="65"/>
    </row>
    <row r="13495" spans="7:7" x14ac:dyDescent="0.2">
      <c r="G13495" s="65"/>
    </row>
    <row r="13496" spans="7:7" x14ac:dyDescent="0.2">
      <c r="G13496" s="65"/>
    </row>
    <row r="13497" spans="7:7" x14ac:dyDescent="0.2">
      <c r="G13497" s="65"/>
    </row>
    <row r="13498" spans="7:7" x14ac:dyDescent="0.2">
      <c r="G13498" s="65"/>
    </row>
    <row r="13499" spans="7:7" x14ac:dyDescent="0.2">
      <c r="G13499" s="65"/>
    </row>
    <row r="13500" spans="7:7" x14ac:dyDescent="0.2">
      <c r="G13500" s="65"/>
    </row>
    <row r="13501" spans="7:7" x14ac:dyDescent="0.2">
      <c r="G13501" s="65"/>
    </row>
    <row r="13502" spans="7:7" x14ac:dyDescent="0.2">
      <c r="G13502" s="65"/>
    </row>
    <row r="13503" spans="7:7" x14ac:dyDescent="0.2">
      <c r="G13503" s="65"/>
    </row>
    <row r="13504" spans="7:7" x14ac:dyDescent="0.2">
      <c r="G13504" s="65"/>
    </row>
    <row r="13505" spans="7:7" x14ac:dyDescent="0.2">
      <c r="G13505" s="65"/>
    </row>
    <row r="13506" spans="7:7" x14ac:dyDescent="0.2">
      <c r="G13506" s="65"/>
    </row>
    <row r="13507" spans="7:7" x14ac:dyDescent="0.2">
      <c r="G13507" s="65"/>
    </row>
    <row r="13508" spans="7:7" x14ac:dyDescent="0.2">
      <c r="G13508" s="65"/>
    </row>
    <row r="13509" spans="7:7" x14ac:dyDescent="0.2">
      <c r="G13509" s="65"/>
    </row>
    <row r="13510" spans="7:7" x14ac:dyDescent="0.2">
      <c r="G13510" s="65"/>
    </row>
    <row r="13511" spans="7:7" x14ac:dyDescent="0.2">
      <c r="G13511" s="65"/>
    </row>
    <row r="13512" spans="7:7" x14ac:dyDescent="0.2">
      <c r="G13512" s="65"/>
    </row>
    <row r="13513" spans="7:7" x14ac:dyDescent="0.2">
      <c r="G13513" s="65"/>
    </row>
    <row r="13514" spans="7:7" x14ac:dyDescent="0.2">
      <c r="G13514" s="65"/>
    </row>
    <row r="13515" spans="7:7" x14ac:dyDescent="0.2">
      <c r="G13515" s="65"/>
    </row>
    <row r="13516" spans="7:7" x14ac:dyDescent="0.2">
      <c r="G13516" s="65"/>
    </row>
    <row r="13517" spans="7:7" x14ac:dyDescent="0.2">
      <c r="G13517" s="65"/>
    </row>
    <row r="13518" spans="7:7" x14ac:dyDescent="0.2">
      <c r="G13518" s="65"/>
    </row>
    <row r="13519" spans="7:7" x14ac:dyDescent="0.2">
      <c r="G13519" s="65"/>
    </row>
    <row r="13520" spans="7:7" x14ac:dyDescent="0.2">
      <c r="G13520" s="65"/>
    </row>
    <row r="13521" spans="7:7" x14ac:dyDescent="0.2">
      <c r="G13521" s="65"/>
    </row>
    <row r="13522" spans="7:7" x14ac:dyDescent="0.2">
      <c r="G13522" s="65"/>
    </row>
    <row r="13523" spans="7:7" x14ac:dyDescent="0.2">
      <c r="G13523" s="65"/>
    </row>
    <row r="13524" spans="7:7" x14ac:dyDescent="0.2">
      <c r="G13524" s="65"/>
    </row>
    <row r="13525" spans="7:7" x14ac:dyDescent="0.2">
      <c r="G13525" s="65"/>
    </row>
    <row r="13526" spans="7:7" x14ac:dyDescent="0.2">
      <c r="G13526" s="65"/>
    </row>
    <row r="13527" spans="7:7" x14ac:dyDescent="0.2">
      <c r="G13527" s="65"/>
    </row>
    <row r="13528" spans="7:7" x14ac:dyDescent="0.2">
      <c r="G13528" s="65"/>
    </row>
    <row r="13529" spans="7:7" x14ac:dyDescent="0.2">
      <c r="G13529" s="65"/>
    </row>
    <row r="13530" spans="7:7" x14ac:dyDescent="0.2">
      <c r="G13530" s="65"/>
    </row>
    <row r="13531" spans="7:7" x14ac:dyDescent="0.2">
      <c r="G13531" s="65"/>
    </row>
    <row r="13532" spans="7:7" x14ac:dyDescent="0.2">
      <c r="G13532" s="65"/>
    </row>
    <row r="13533" spans="7:7" x14ac:dyDescent="0.2">
      <c r="G13533" s="65"/>
    </row>
    <row r="13534" spans="7:7" x14ac:dyDescent="0.2">
      <c r="G13534" s="65"/>
    </row>
    <row r="13535" spans="7:7" x14ac:dyDescent="0.2">
      <c r="G13535" s="65"/>
    </row>
    <row r="13536" spans="7:7" x14ac:dyDescent="0.2">
      <c r="G13536" s="65"/>
    </row>
    <row r="13537" spans="7:7" x14ac:dyDescent="0.2">
      <c r="G13537" s="65"/>
    </row>
    <row r="13538" spans="7:7" x14ac:dyDescent="0.2">
      <c r="G13538" s="65"/>
    </row>
    <row r="13539" spans="7:7" x14ac:dyDescent="0.2">
      <c r="G13539" s="65"/>
    </row>
    <row r="13540" spans="7:7" x14ac:dyDescent="0.2">
      <c r="G13540" s="65"/>
    </row>
    <row r="13541" spans="7:7" x14ac:dyDescent="0.2">
      <c r="G13541" s="65"/>
    </row>
    <row r="13542" spans="7:7" x14ac:dyDescent="0.2">
      <c r="G13542" s="65"/>
    </row>
    <row r="13543" spans="7:7" x14ac:dyDescent="0.2">
      <c r="G13543" s="65"/>
    </row>
    <row r="13544" spans="7:7" x14ac:dyDescent="0.2">
      <c r="G13544" s="65"/>
    </row>
    <row r="13545" spans="7:7" x14ac:dyDescent="0.2">
      <c r="G13545" s="65"/>
    </row>
    <row r="13546" spans="7:7" x14ac:dyDescent="0.2">
      <c r="G13546" s="65"/>
    </row>
    <row r="13547" spans="7:7" x14ac:dyDescent="0.2">
      <c r="G13547" s="65"/>
    </row>
    <row r="13548" spans="7:7" x14ac:dyDescent="0.2">
      <c r="G13548" s="65"/>
    </row>
    <row r="13549" spans="7:7" x14ac:dyDescent="0.2">
      <c r="G13549" s="65"/>
    </row>
    <row r="13550" spans="7:7" x14ac:dyDescent="0.2">
      <c r="G13550" s="65"/>
    </row>
    <row r="13551" spans="7:7" x14ac:dyDescent="0.2">
      <c r="G13551" s="65"/>
    </row>
    <row r="13552" spans="7:7" x14ac:dyDescent="0.2">
      <c r="G13552" s="65"/>
    </row>
    <row r="13553" spans="7:7" x14ac:dyDescent="0.2">
      <c r="G13553" s="65"/>
    </row>
    <row r="13554" spans="7:7" x14ac:dyDescent="0.2">
      <c r="G13554" s="65"/>
    </row>
    <row r="13555" spans="7:7" x14ac:dyDescent="0.2">
      <c r="G13555" s="65"/>
    </row>
    <row r="13556" spans="7:7" x14ac:dyDescent="0.2">
      <c r="G13556" s="65"/>
    </row>
    <row r="13557" spans="7:7" x14ac:dyDescent="0.2">
      <c r="G13557" s="65"/>
    </row>
    <row r="13558" spans="7:7" x14ac:dyDescent="0.2">
      <c r="G13558" s="65"/>
    </row>
    <row r="13559" spans="7:7" x14ac:dyDescent="0.2">
      <c r="G13559" s="65"/>
    </row>
    <row r="13560" spans="7:7" x14ac:dyDescent="0.2">
      <c r="G13560" s="65"/>
    </row>
    <row r="13561" spans="7:7" x14ac:dyDescent="0.2">
      <c r="G13561" s="65"/>
    </row>
    <row r="13562" spans="7:7" x14ac:dyDescent="0.2">
      <c r="G13562" s="65"/>
    </row>
    <row r="13563" spans="7:7" x14ac:dyDescent="0.2">
      <c r="G13563" s="65"/>
    </row>
    <row r="13564" spans="7:7" x14ac:dyDescent="0.2">
      <c r="G13564" s="65"/>
    </row>
    <row r="13565" spans="7:7" x14ac:dyDescent="0.2">
      <c r="G13565" s="65"/>
    </row>
    <row r="13566" spans="7:7" x14ac:dyDescent="0.2">
      <c r="G13566" s="65"/>
    </row>
    <row r="13567" spans="7:7" x14ac:dyDescent="0.2">
      <c r="G13567" s="65"/>
    </row>
    <row r="13568" spans="7:7" x14ac:dyDescent="0.2">
      <c r="G13568" s="65"/>
    </row>
    <row r="13569" spans="7:7" x14ac:dyDescent="0.2">
      <c r="G13569" s="65"/>
    </row>
    <row r="13570" spans="7:7" x14ac:dyDescent="0.2">
      <c r="G13570" s="65"/>
    </row>
    <row r="13571" spans="7:7" x14ac:dyDescent="0.2">
      <c r="G13571" s="65"/>
    </row>
    <row r="13572" spans="7:7" x14ac:dyDescent="0.2">
      <c r="G13572" s="65"/>
    </row>
    <row r="13573" spans="7:7" x14ac:dyDescent="0.2">
      <c r="G13573" s="65"/>
    </row>
    <row r="13574" spans="7:7" x14ac:dyDescent="0.2">
      <c r="G13574" s="65"/>
    </row>
    <row r="13575" spans="7:7" x14ac:dyDescent="0.2">
      <c r="G13575" s="65"/>
    </row>
    <row r="13576" spans="7:7" x14ac:dyDescent="0.2">
      <c r="G13576" s="65"/>
    </row>
    <row r="13577" spans="7:7" x14ac:dyDescent="0.2">
      <c r="G13577" s="65"/>
    </row>
    <row r="13578" spans="7:7" x14ac:dyDescent="0.2">
      <c r="G13578" s="65"/>
    </row>
    <row r="13579" spans="7:7" x14ac:dyDescent="0.2">
      <c r="G13579" s="65"/>
    </row>
    <row r="13580" spans="7:7" x14ac:dyDescent="0.2">
      <c r="G13580" s="65"/>
    </row>
    <row r="13581" spans="7:7" x14ac:dyDescent="0.2">
      <c r="G13581" s="65"/>
    </row>
    <row r="13582" spans="7:7" x14ac:dyDescent="0.2">
      <c r="G13582" s="65"/>
    </row>
    <row r="13583" spans="7:7" x14ac:dyDescent="0.2">
      <c r="G13583" s="65"/>
    </row>
    <row r="13584" spans="7:7" x14ac:dyDescent="0.2">
      <c r="G13584" s="65"/>
    </row>
    <row r="13585" spans="7:7" x14ac:dyDescent="0.2">
      <c r="G13585" s="65"/>
    </row>
    <row r="13586" spans="7:7" x14ac:dyDescent="0.2">
      <c r="G13586" s="65"/>
    </row>
    <row r="13587" spans="7:7" x14ac:dyDescent="0.2">
      <c r="G13587" s="65"/>
    </row>
    <row r="13588" spans="7:7" x14ac:dyDescent="0.2">
      <c r="G13588" s="65"/>
    </row>
    <row r="13589" spans="7:7" x14ac:dyDescent="0.2">
      <c r="G13589" s="65"/>
    </row>
    <row r="13590" spans="7:7" x14ac:dyDescent="0.2">
      <c r="G13590" s="65"/>
    </row>
    <row r="13591" spans="7:7" x14ac:dyDescent="0.2">
      <c r="G13591" s="65"/>
    </row>
    <row r="13592" spans="7:7" x14ac:dyDescent="0.2">
      <c r="G13592" s="65"/>
    </row>
    <row r="13593" spans="7:7" x14ac:dyDescent="0.2">
      <c r="G13593" s="65"/>
    </row>
    <row r="13594" spans="7:7" x14ac:dyDescent="0.2">
      <c r="G13594" s="65"/>
    </row>
    <row r="13595" spans="7:7" x14ac:dyDescent="0.2">
      <c r="G13595" s="65"/>
    </row>
    <row r="13596" spans="7:7" x14ac:dyDescent="0.2">
      <c r="G13596" s="65"/>
    </row>
    <row r="13597" spans="7:7" x14ac:dyDescent="0.2">
      <c r="G13597" s="65"/>
    </row>
    <row r="13598" spans="7:7" x14ac:dyDescent="0.2">
      <c r="G13598" s="65"/>
    </row>
    <row r="13599" spans="7:7" x14ac:dyDescent="0.2">
      <c r="G13599" s="65"/>
    </row>
    <row r="13600" spans="7:7" x14ac:dyDescent="0.2">
      <c r="G13600" s="65"/>
    </row>
    <row r="13601" spans="7:7" x14ac:dyDescent="0.2">
      <c r="G13601" s="65"/>
    </row>
    <row r="13602" spans="7:7" x14ac:dyDescent="0.2">
      <c r="G13602" s="65"/>
    </row>
    <row r="13603" spans="7:7" x14ac:dyDescent="0.2">
      <c r="G13603" s="65"/>
    </row>
    <row r="13604" spans="7:7" x14ac:dyDescent="0.2">
      <c r="G13604" s="65"/>
    </row>
    <row r="13605" spans="7:7" x14ac:dyDescent="0.2">
      <c r="G13605" s="65"/>
    </row>
    <row r="13606" spans="7:7" x14ac:dyDescent="0.2">
      <c r="G13606" s="65"/>
    </row>
    <row r="13607" spans="7:7" x14ac:dyDescent="0.2">
      <c r="G13607" s="65"/>
    </row>
    <row r="13608" spans="7:7" x14ac:dyDescent="0.2">
      <c r="G13608" s="65"/>
    </row>
    <row r="13609" spans="7:7" x14ac:dyDescent="0.2">
      <c r="G13609" s="65"/>
    </row>
    <row r="13610" spans="7:7" x14ac:dyDescent="0.2">
      <c r="G13610" s="65"/>
    </row>
    <row r="13611" spans="7:7" x14ac:dyDescent="0.2">
      <c r="G13611" s="65"/>
    </row>
    <row r="13612" spans="7:7" x14ac:dyDescent="0.2">
      <c r="G13612" s="65"/>
    </row>
    <row r="13613" spans="7:7" x14ac:dyDescent="0.2">
      <c r="G13613" s="65"/>
    </row>
    <row r="13614" spans="7:7" x14ac:dyDescent="0.2">
      <c r="G13614" s="65"/>
    </row>
    <row r="13615" spans="7:7" x14ac:dyDescent="0.2">
      <c r="G13615" s="65"/>
    </row>
    <row r="13616" spans="7:7" x14ac:dyDescent="0.2">
      <c r="G13616" s="65"/>
    </row>
    <row r="13617" spans="7:7" x14ac:dyDescent="0.2">
      <c r="G13617" s="65"/>
    </row>
    <row r="13618" spans="7:7" x14ac:dyDescent="0.2">
      <c r="G13618" s="65"/>
    </row>
    <row r="13619" spans="7:7" x14ac:dyDescent="0.2">
      <c r="G13619" s="65"/>
    </row>
    <row r="13620" spans="7:7" x14ac:dyDescent="0.2">
      <c r="G13620" s="65"/>
    </row>
    <row r="13621" spans="7:7" x14ac:dyDescent="0.2">
      <c r="G13621" s="65"/>
    </row>
    <row r="13622" spans="7:7" x14ac:dyDescent="0.2">
      <c r="G13622" s="65"/>
    </row>
    <row r="13623" spans="7:7" x14ac:dyDescent="0.2">
      <c r="G13623" s="65"/>
    </row>
    <row r="13624" spans="7:7" x14ac:dyDescent="0.2">
      <c r="G13624" s="65"/>
    </row>
    <row r="13625" spans="7:7" x14ac:dyDescent="0.2">
      <c r="G13625" s="65"/>
    </row>
    <row r="13626" spans="7:7" x14ac:dyDescent="0.2">
      <c r="G13626" s="65"/>
    </row>
    <row r="13627" spans="7:7" x14ac:dyDescent="0.2">
      <c r="G13627" s="65"/>
    </row>
    <row r="13628" spans="7:7" x14ac:dyDescent="0.2">
      <c r="G13628" s="65"/>
    </row>
    <row r="13629" spans="7:7" x14ac:dyDescent="0.2">
      <c r="G13629" s="65"/>
    </row>
    <row r="13630" spans="7:7" x14ac:dyDescent="0.2">
      <c r="G13630" s="65"/>
    </row>
    <row r="13631" spans="7:7" x14ac:dyDescent="0.2">
      <c r="G13631" s="65"/>
    </row>
    <row r="13632" spans="7:7" x14ac:dyDescent="0.2">
      <c r="G13632" s="65"/>
    </row>
    <row r="13633" spans="7:7" x14ac:dyDescent="0.2">
      <c r="G13633" s="65"/>
    </row>
    <row r="13634" spans="7:7" x14ac:dyDescent="0.2">
      <c r="G13634" s="65"/>
    </row>
    <row r="13635" spans="7:7" x14ac:dyDescent="0.2">
      <c r="G13635" s="65"/>
    </row>
    <row r="13636" spans="7:7" x14ac:dyDescent="0.2">
      <c r="G13636" s="65"/>
    </row>
    <row r="13637" spans="7:7" x14ac:dyDescent="0.2">
      <c r="G13637" s="65"/>
    </row>
    <row r="13638" spans="7:7" x14ac:dyDescent="0.2">
      <c r="G13638" s="65"/>
    </row>
    <row r="13639" spans="7:7" x14ac:dyDescent="0.2">
      <c r="G13639" s="65"/>
    </row>
    <row r="13640" spans="7:7" x14ac:dyDescent="0.2">
      <c r="G13640" s="65"/>
    </row>
    <row r="13641" spans="7:7" x14ac:dyDescent="0.2">
      <c r="G13641" s="65"/>
    </row>
    <row r="13642" spans="7:7" x14ac:dyDescent="0.2">
      <c r="G13642" s="65"/>
    </row>
    <row r="13643" spans="7:7" x14ac:dyDescent="0.2">
      <c r="G13643" s="65"/>
    </row>
    <row r="13644" spans="7:7" x14ac:dyDescent="0.2">
      <c r="G13644" s="65"/>
    </row>
    <row r="13645" spans="7:7" x14ac:dyDescent="0.2">
      <c r="G13645" s="65"/>
    </row>
    <row r="13646" spans="7:7" x14ac:dyDescent="0.2">
      <c r="G13646" s="65"/>
    </row>
    <row r="13647" spans="7:7" x14ac:dyDescent="0.2">
      <c r="G13647" s="65"/>
    </row>
    <row r="13648" spans="7:7" x14ac:dyDescent="0.2">
      <c r="G13648" s="65"/>
    </row>
    <row r="13649" spans="7:7" x14ac:dyDescent="0.2">
      <c r="G13649" s="65"/>
    </row>
    <row r="13650" spans="7:7" x14ac:dyDescent="0.2">
      <c r="G13650" s="65"/>
    </row>
    <row r="13651" spans="7:7" x14ac:dyDescent="0.2">
      <c r="G13651" s="65"/>
    </row>
    <row r="13652" spans="7:7" x14ac:dyDescent="0.2">
      <c r="G13652" s="65"/>
    </row>
    <row r="13653" spans="7:7" x14ac:dyDescent="0.2">
      <c r="G13653" s="65"/>
    </row>
    <row r="13654" spans="7:7" x14ac:dyDescent="0.2">
      <c r="G13654" s="65"/>
    </row>
    <row r="13655" spans="7:7" x14ac:dyDescent="0.2">
      <c r="G13655" s="65"/>
    </row>
    <row r="13656" spans="7:7" x14ac:dyDescent="0.2">
      <c r="G13656" s="65"/>
    </row>
    <row r="13657" spans="7:7" x14ac:dyDescent="0.2">
      <c r="G13657" s="65"/>
    </row>
    <row r="13658" spans="7:7" x14ac:dyDescent="0.2">
      <c r="G13658" s="65"/>
    </row>
    <row r="13659" spans="7:7" x14ac:dyDescent="0.2">
      <c r="G13659" s="65"/>
    </row>
    <row r="13660" spans="7:7" x14ac:dyDescent="0.2">
      <c r="G13660" s="65"/>
    </row>
    <row r="13661" spans="7:7" x14ac:dyDescent="0.2">
      <c r="G13661" s="65"/>
    </row>
    <row r="13662" spans="7:7" x14ac:dyDescent="0.2">
      <c r="G13662" s="65"/>
    </row>
    <row r="13663" spans="7:7" x14ac:dyDescent="0.2">
      <c r="G13663" s="65"/>
    </row>
    <row r="13664" spans="7:7" x14ac:dyDescent="0.2">
      <c r="G13664" s="65"/>
    </row>
    <row r="13665" spans="7:7" x14ac:dyDescent="0.2">
      <c r="G13665" s="65"/>
    </row>
    <row r="13666" spans="7:7" x14ac:dyDescent="0.2">
      <c r="G13666" s="65"/>
    </row>
    <row r="13667" spans="7:7" x14ac:dyDescent="0.2">
      <c r="G13667" s="65"/>
    </row>
    <row r="13668" spans="7:7" x14ac:dyDescent="0.2">
      <c r="G13668" s="65"/>
    </row>
    <row r="13669" spans="7:7" x14ac:dyDescent="0.2">
      <c r="G13669" s="65"/>
    </row>
    <row r="13670" spans="7:7" x14ac:dyDescent="0.2">
      <c r="G13670" s="65"/>
    </row>
    <row r="13671" spans="7:7" x14ac:dyDescent="0.2">
      <c r="G13671" s="65"/>
    </row>
    <row r="13672" spans="7:7" x14ac:dyDescent="0.2">
      <c r="G13672" s="65"/>
    </row>
    <row r="13673" spans="7:7" x14ac:dyDescent="0.2">
      <c r="G13673" s="65"/>
    </row>
    <row r="13674" spans="7:7" x14ac:dyDescent="0.2">
      <c r="G13674" s="65"/>
    </row>
    <row r="13675" spans="7:7" x14ac:dyDescent="0.2">
      <c r="G13675" s="65"/>
    </row>
    <row r="13676" spans="7:7" x14ac:dyDescent="0.2">
      <c r="G13676" s="65"/>
    </row>
    <row r="13677" spans="7:7" x14ac:dyDescent="0.2">
      <c r="G13677" s="65"/>
    </row>
    <row r="13678" spans="7:7" x14ac:dyDescent="0.2">
      <c r="G13678" s="65"/>
    </row>
    <row r="13679" spans="7:7" x14ac:dyDescent="0.2">
      <c r="G13679" s="65"/>
    </row>
    <row r="13680" spans="7:7" x14ac:dyDescent="0.2">
      <c r="G13680" s="65"/>
    </row>
    <row r="13681" spans="7:7" x14ac:dyDescent="0.2">
      <c r="G13681" s="65"/>
    </row>
    <row r="13682" spans="7:7" x14ac:dyDescent="0.2">
      <c r="G13682" s="65"/>
    </row>
    <row r="13683" spans="7:7" x14ac:dyDescent="0.2">
      <c r="G13683" s="65"/>
    </row>
    <row r="13684" spans="7:7" x14ac:dyDescent="0.2">
      <c r="G13684" s="65"/>
    </row>
    <row r="13685" spans="7:7" x14ac:dyDescent="0.2">
      <c r="G13685" s="65"/>
    </row>
    <row r="13686" spans="7:7" x14ac:dyDescent="0.2">
      <c r="G13686" s="65"/>
    </row>
    <row r="13687" spans="7:7" x14ac:dyDescent="0.2">
      <c r="G13687" s="65"/>
    </row>
    <row r="13688" spans="7:7" x14ac:dyDescent="0.2">
      <c r="G13688" s="65"/>
    </row>
    <row r="13689" spans="7:7" x14ac:dyDescent="0.2">
      <c r="G13689" s="65"/>
    </row>
    <row r="13690" spans="7:7" x14ac:dyDescent="0.2">
      <c r="G13690" s="65"/>
    </row>
    <row r="13691" spans="7:7" x14ac:dyDescent="0.2">
      <c r="G13691" s="65"/>
    </row>
    <row r="13692" spans="7:7" x14ac:dyDescent="0.2">
      <c r="G13692" s="65"/>
    </row>
    <row r="13693" spans="7:7" x14ac:dyDescent="0.2">
      <c r="G13693" s="65"/>
    </row>
    <row r="13694" spans="7:7" x14ac:dyDescent="0.2">
      <c r="G13694" s="65"/>
    </row>
    <row r="13695" spans="7:7" x14ac:dyDescent="0.2">
      <c r="G13695" s="65"/>
    </row>
    <row r="13696" spans="7:7" x14ac:dyDescent="0.2">
      <c r="G13696" s="65"/>
    </row>
    <row r="13697" spans="7:7" x14ac:dyDescent="0.2">
      <c r="G13697" s="65"/>
    </row>
    <row r="13698" spans="7:7" x14ac:dyDescent="0.2">
      <c r="G13698" s="65"/>
    </row>
    <row r="13699" spans="7:7" x14ac:dyDescent="0.2">
      <c r="G13699" s="65"/>
    </row>
    <row r="13700" spans="7:7" x14ac:dyDescent="0.2">
      <c r="G13700" s="65"/>
    </row>
    <row r="13701" spans="7:7" x14ac:dyDescent="0.2">
      <c r="G13701" s="65"/>
    </row>
    <row r="13702" spans="7:7" x14ac:dyDescent="0.2">
      <c r="G13702" s="65"/>
    </row>
    <row r="13703" spans="7:7" x14ac:dyDescent="0.2">
      <c r="G13703" s="65"/>
    </row>
    <row r="13704" spans="7:7" x14ac:dyDescent="0.2">
      <c r="G13704" s="65"/>
    </row>
    <row r="13705" spans="7:7" x14ac:dyDescent="0.2">
      <c r="G13705" s="65"/>
    </row>
    <row r="13706" spans="7:7" x14ac:dyDescent="0.2">
      <c r="G13706" s="65"/>
    </row>
    <row r="13707" spans="7:7" x14ac:dyDescent="0.2">
      <c r="G13707" s="65"/>
    </row>
    <row r="13708" spans="7:7" x14ac:dyDescent="0.2">
      <c r="G13708" s="65"/>
    </row>
    <row r="13709" spans="7:7" x14ac:dyDescent="0.2">
      <c r="G13709" s="65"/>
    </row>
    <row r="13710" spans="7:7" x14ac:dyDescent="0.2">
      <c r="G13710" s="65"/>
    </row>
    <row r="13711" spans="7:7" x14ac:dyDescent="0.2">
      <c r="G13711" s="65"/>
    </row>
    <row r="13712" spans="7:7" x14ac:dyDescent="0.2">
      <c r="G13712" s="65"/>
    </row>
    <row r="13713" spans="7:7" x14ac:dyDescent="0.2">
      <c r="G13713" s="65"/>
    </row>
    <row r="13714" spans="7:7" x14ac:dyDescent="0.2">
      <c r="G13714" s="65"/>
    </row>
    <row r="13715" spans="7:7" x14ac:dyDescent="0.2">
      <c r="G13715" s="65"/>
    </row>
    <row r="13716" spans="7:7" x14ac:dyDescent="0.2">
      <c r="G13716" s="65"/>
    </row>
    <row r="13717" spans="7:7" x14ac:dyDescent="0.2">
      <c r="G13717" s="65"/>
    </row>
    <row r="13718" spans="7:7" x14ac:dyDescent="0.2">
      <c r="G13718" s="65"/>
    </row>
    <row r="13719" spans="7:7" x14ac:dyDescent="0.2">
      <c r="G13719" s="65"/>
    </row>
    <row r="13720" spans="7:7" x14ac:dyDescent="0.2">
      <c r="G13720" s="65"/>
    </row>
    <row r="13721" spans="7:7" x14ac:dyDescent="0.2">
      <c r="G13721" s="65"/>
    </row>
    <row r="13722" spans="7:7" x14ac:dyDescent="0.2">
      <c r="G13722" s="65"/>
    </row>
    <row r="13723" spans="7:7" x14ac:dyDescent="0.2">
      <c r="G13723" s="65"/>
    </row>
    <row r="13724" spans="7:7" x14ac:dyDescent="0.2">
      <c r="G13724" s="65"/>
    </row>
    <row r="13725" spans="7:7" x14ac:dyDescent="0.2">
      <c r="G13725" s="65"/>
    </row>
    <row r="13726" spans="7:7" x14ac:dyDescent="0.2">
      <c r="G13726" s="65"/>
    </row>
    <row r="13727" spans="7:7" x14ac:dyDescent="0.2">
      <c r="G13727" s="65"/>
    </row>
    <row r="13728" spans="7:7" x14ac:dyDescent="0.2">
      <c r="G13728" s="65"/>
    </row>
    <row r="13729" spans="7:7" x14ac:dyDescent="0.2">
      <c r="G13729" s="65"/>
    </row>
    <row r="13730" spans="7:7" x14ac:dyDescent="0.2">
      <c r="G13730" s="65"/>
    </row>
    <row r="13731" spans="7:7" x14ac:dyDescent="0.2">
      <c r="G13731" s="65"/>
    </row>
    <row r="13732" spans="7:7" x14ac:dyDescent="0.2">
      <c r="G13732" s="65"/>
    </row>
    <row r="13733" spans="7:7" x14ac:dyDescent="0.2">
      <c r="G13733" s="65"/>
    </row>
    <row r="13734" spans="7:7" x14ac:dyDescent="0.2">
      <c r="G13734" s="65"/>
    </row>
    <row r="13735" spans="7:7" x14ac:dyDescent="0.2">
      <c r="G13735" s="65"/>
    </row>
    <row r="13736" spans="7:7" x14ac:dyDescent="0.2">
      <c r="G13736" s="65"/>
    </row>
    <row r="13737" spans="7:7" x14ac:dyDescent="0.2">
      <c r="G13737" s="65"/>
    </row>
    <row r="13738" spans="7:7" x14ac:dyDescent="0.2">
      <c r="G13738" s="65"/>
    </row>
    <row r="13739" spans="7:7" x14ac:dyDescent="0.2">
      <c r="G13739" s="65"/>
    </row>
    <row r="13740" spans="7:7" x14ac:dyDescent="0.2">
      <c r="G13740" s="65"/>
    </row>
    <row r="13741" spans="7:7" x14ac:dyDescent="0.2">
      <c r="G13741" s="65"/>
    </row>
    <row r="13742" spans="7:7" x14ac:dyDescent="0.2">
      <c r="G13742" s="65"/>
    </row>
    <row r="13743" spans="7:7" x14ac:dyDescent="0.2">
      <c r="G13743" s="65"/>
    </row>
    <row r="13744" spans="7:7" x14ac:dyDescent="0.2">
      <c r="G13744" s="65"/>
    </row>
    <row r="13745" spans="7:7" x14ac:dyDescent="0.2">
      <c r="G13745" s="65"/>
    </row>
    <row r="13746" spans="7:7" x14ac:dyDescent="0.2">
      <c r="G13746" s="65"/>
    </row>
    <row r="13747" spans="7:7" x14ac:dyDescent="0.2">
      <c r="G13747" s="65"/>
    </row>
    <row r="13748" spans="7:7" x14ac:dyDescent="0.2">
      <c r="G13748" s="65"/>
    </row>
    <row r="13749" spans="7:7" x14ac:dyDescent="0.2">
      <c r="G13749" s="65"/>
    </row>
    <row r="13750" spans="7:7" x14ac:dyDescent="0.2">
      <c r="G13750" s="65"/>
    </row>
    <row r="13751" spans="7:7" x14ac:dyDescent="0.2">
      <c r="G13751" s="65"/>
    </row>
    <row r="13752" spans="7:7" x14ac:dyDescent="0.2">
      <c r="G13752" s="65"/>
    </row>
    <row r="13753" spans="7:7" x14ac:dyDescent="0.2">
      <c r="G13753" s="65"/>
    </row>
    <row r="13754" spans="7:7" x14ac:dyDescent="0.2">
      <c r="G13754" s="65"/>
    </row>
    <row r="13755" spans="7:7" x14ac:dyDescent="0.2">
      <c r="G13755" s="65"/>
    </row>
    <row r="13756" spans="7:7" x14ac:dyDescent="0.2">
      <c r="G13756" s="65"/>
    </row>
    <row r="13757" spans="7:7" x14ac:dyDescent="0.2">
      <c r="G13757" s="65"/>
    </row>
    <row r="13758" spans="7:7" x14ac:dyDescent="0.2">
      <c r="G13758" s="65"/>
    </row>
    <row r="13759" spans="7:7" x14ac:dyDescent="0.2">
      <c r="G13759" s="65"/>
    </row>
    <row r="13760" spans="7:7" x14ac:dyDescent="0.2">
      <c r="G13760" s="65"/>
    </row>
    <row r="13761" spans="7:7" x14ac:dyDescent="0.2">
      <c r="G13761" s="65"/>
    </row>
    <row r="13762" spans="7:7" x14ac:dyDescent="0.2">
      <c r="G13762" s="65"/>
    </row>
    <row r="13763" spans="7:7" x14ac:dyDescent="0.2">
      <c r="G13763" s="65"/>
    </row>
    <row r="13764" spans="7:7" x14ac:dyDescent="0.2">
      <c r="G13764" s="65"/>
    </row>
    <row r="13765" spans="7:7" x14ac:dyDescent="0.2">
      <c r="G13765" s="65"/>
    </row>
    <row r="13766" spans="7:7" x14ac:dyDescent="0.2">
      <c r="G13766" s="65"/>
    </row>
    <row r="13767" spans="7:7" x14ac:dyDescent="0.2">
      <c r="G13767" s="65"/>
    </row>
    <row r="13768" spans="7:7" x14ac:dyDescent="0.2">
      <c r="G13768" s="65"/>
    </row>
    <row r="13769" spans="7:7" x14ac:dyDescent="0.2">
      <c r="G13769" s="65"/>
    </row>
    <row r="13770" spans="7:7" x14ac:dyDescent="0.2">
      <c r="G13770" s="65"/>
    </row>
    <row r="13771" spans="7:7" x14ac:dyDescent="0.2">
      <c r="G13771" s="65"/>
    </row>
    <row r="13772" spans="7:7" x14ac:dyDescent="0.2">
      <c r="G13772" s="65"/>
    </row>
    <row r="13773" spans="7:7" x14ac:dyDescent="0.2">
      <c r="G13773" s="65"/>
    </row>
    <row r="13774" spans="7:7" x14ac:dyDescent="0.2">
      <c r="G13774" s="65"/>
    </row>
    <row r="13775" spans="7:7" x14ac:dyDescent="0.2">
      <c r="G13775" s="65"/>
    </row>
    <row r="13776" spans="7:7" x14ac:dyDescent="0.2">
      <c r="G13776" s="65"/>
    </row>
    <row r="13777" spans="7:7" x14ac:dyDescent="0.2">
      <c r="G13777" s="65"/>
    </row>
    <row r="13778" spans="7:7" x14ac:dyDescent="0.2">
      <c r="G13778" s="65"/>
    </row>
    <row r="13779" spans="7:7" x14ac:dyDescent="0.2">
      <c r="G13779" s="65"/>
    </row>
    <row r="13780" spans="7:7" x14ac:dyDescent="0.2">
      <c r="G13780" s="65"/>
    </row>
    <row r="13781" spans="7:7" x14ac:dyDescent="0.2">
      <c r="G13781" s="65"/>
    </row>
    <row r="13782" spans="7:7" x14ac:dyDescent="0.2">
      <c r="G13782" s="65"/>
    </row>
    <row r="13783" spans="7:7" x14ac:dyDescent="0.2">
      <c r="G13783" s="65"/>
    </row>
    <row r="13784" spans="7:7" x14ac:dyDescent="0.2">
      <c r="G13784" s="65"/>
    </row>
    <row r="13785" spans="7:7" x14ac:dyDescent="0.2">
      <c r="G13785" s="65"/>
    </row>
    <row r="13786" spans="7:7" x14ac:dyDescent="0.2">
      <c r="G13786" s="65"/>
    </row>
    <row r="13787" spans="7:7" x14ac:dyDescent="0.2">
      <c r="G13787" s="65"/>
    </row>
    <row r="13788" spans="7:7" x14ac:dyDescent="0.2">
      <c r="G13788" s="65"/>
    </row>
    <row r="13789" spans="7:7" x14ac:dyDescent="0.2">
      <c r="G13789" s="65"/>
    </row>
    <row r="13790" spans="7:7" x14ac:dyDescent="0.2">
      <c r="G13790" s="65"/>
    </row>
    <row r="13791" spans="7:7" x14ac:dyDescent="0.2">
      <c r="G13791" s="65"/>
    </row>
    <row r="13792" spans="7:7" x14ac:dyDescent="0.2">
      <c r="G13792" s="65"/>
    </row>
    <row r="13793" spans="7:7" x14ac:dyDescent="0.2">
      <c r="G13793" s="65"/>
    </row>
    <row r="13794" spans="7:7" x14ac:dyDescent="0.2">
      <c r="G13794" s="65"/>
    </row>
    <row r="13795" spans="7:7" x14ac:dyDescent="0.2">
      <c r="G13795" s="65"/>
    </row>
    <row r="13796" spans="7:7" x14ac:dyDescent="0.2">
      <c r="G13796" s="65"/>
    </row>
    <row r="13797" spans="7:7" x14ac:dyDescent="0.2">
      <c r="G13797" s="65"/>
    </row>
    <row r="13798" spans="7:7" x14ac:dyDescent="0.2">
      <c r="G13798" s="65"/>
    </row>
    <row r="13799" spans="7:7" x14ac:dyDescent="0.2">
      <c r="G13799" s="65"/>
    </row>
    <row r="13800" spans="7:7" x14ac:dyDescent="0.2">
      <c r="G13800" s="65"/>
    </row>
    <row r="13801" spans="7:7" x14ac:dyDescent="0.2">
      <c r="G13801" s="65"/>
    </row>
    <row r="13802" spans="7:7" x14ac:dyDescent="0.2">
      <c r="G13802" s="65"/>
    </row>
    <row r="13803" spans="7:7" x14ac:dyDescent="0.2">
      <c r="G13803" s="65"/>
    </row>
    <row r="13804" spans="7:7" x14ac:dyDescent="0.2">
      <c r="G13804" s="65"/>
    </row>
    <row r="13805" spans="7:7" x14ac:dyDescent="0.2">
      <c r="G13805" s="65"/>
    </row>
    <row r="13806" spans="7:7" x14ac:dyDescent="0.2">
      <c r="G13806" s="65"/>
    </row>
    <row r="13807" spans="7:7" x14ac:dyDescent="0.2">
      <c r="G13807" s="65"/>
    </row>
    <row r="13808" spans="7:7" x14ac:dyDescent="0.2">
      <c r="G13808" s="65"/>
    </row>
    <row r="13809" spans="7:7" x14ac:dyDescent="0.2">
      <c r="G13809" s="65"/>
    </row>
    <row r="13810" spans="7:7" x14ac:dyDescent="0.2">
      <c r="G13810" s="65"/>
    </row>
    <row r="13811" spans="7:7" x14ac:dyDescent="0.2">
      <c r="G13811" s="65"/>
    </row>
    <row r="13812" spans="7:7" x14ac:dyDescent="0.2">
      <c r="G13812" s="65"/>
    </row>
    <row r="13813" spans="7:7" x14ac:dyDescent="0.2">
      <c r="G13813" s="65"/>
    </row>
    <row r="13814" spans="7:7" x14ac:dyDescent="0.2">
      <c r="G13814" s="65"/>
    </row>
    <row r="13815" spans="7:7" x14ac:dyDescent="0.2">
      <c r="G13815" s="65"/>
    </row>
    <row r="13816" spans="7:7" x14ac:dyDescent="0.2">
      <c r="G13816" s="65"/>
    </row>
    <row r="13817" spans="7:7" x14ac:dyDescent="0.2">
      <c r="G13817" s="65"/>
    </row>
    <row r="13818" spans="7:7" x14ac:dyDescent="0.2">
      <c r="G13818" s="65"/>
    </row>
    <row r="13819" spans="7:7" x14ac:dyDescent="0.2">
      <c r="G13819" s="65"/>
    </row>
    <row r="13820" spans="7:7" x14ac:dyDescent="0.2">
      <c r="G13820" s="65"/>
    </row>
    <row r="13821" spans="7:7" x14ac:dyDescent="0.2">
      <c r="G13821" s="65"/>
    </row>
    <row r="13822" spans="7:7" x14ac:dyDescent="0.2">
      <c r="G13822" s="65"/>
    </row>
    <row r="13823" spans="7:7" x14ac:dyDescent="0.2">
      <c r="G13823" s="65"/>
    </row>
    <row r="13824" spans="7:7" x14ac:dyDescent="0.2">
      <c r="G13824" s="65"/>
    </row>
    <row r="13825" spans="7:7" x14ac:dyDescent="0.2">
      <c r="G13825" s="65"/>
    </row>
    <row r="13826" spans="7:7" x14ac:dyDescent="0.2">
      <c r="G13826" s="65"/>
    </row>
    <row r="13827" spans="7:7" x14ac:dyDescent="0.2">
      <c r="G13827" s="65"/>
    </row>
    <row r="13828" spans="7:7" x14ac:dyDescent="0.2">
      <c r="G13828" s="65"/>
    </row>
    <row r="13829" spans="7:7" x14ac:dyDescent="0.2">
      <c r="G13829" s="65"/>
    </row>
    <row r="13830" spans="7:7" x14ac:dyDescent="0.2">
      <c r="G13830" s="65"/>
    </row>
    <row r="13831" spans="7:7" x14ac:dyDescent="0.2">
      <c r="G13831" s="65"/>
    </row>
    <row r="13832" spans="7:7" x14ac:dyDescent="0.2">
      <c r="G13832" s="65"/>
    </row>
    <row r="13833" spans="7:7" x14ac:dyDescent="0.2">
      <c r="G13833" s="65"/>
    </row>
    <row r="13834" spans="7:7" x14ac:dyDescent="0.2">
      <c r="G13834" s="65"/>
    </row>
    <row r="13835" spans="7:7" x14ac:dyDescent="0.2">
      <c r="G13835" s="65"/>
    </row>
    <row r="13836" spans="7:7" x14ac:dyDescent="0.2">
      <c r="G13836" s="65"/>
    </row>
    <row r="13837" spans="7:7" x14ac:dyDescent="0.2">
      <c r="G13837" s="65"/>
    </row>
    <row r="13838" spans="7:7" x14ac:dyDescent="0.2">
      <c r="G13838" s="65"/>
    </row>
    <row r="13839" spans="7:7" x14ac:dyDescent="0.2">
      <c r="G13839" s="65"/>
    </row>
    <row r="13840" spans="7:7" x14ac:dyDescent="0.2">
      <c r="G13840" s="65"/>
    </row>
    <row r="13841" spans="7:7" x14ac:dyDescent="0.2">
      <c r="G13841" s="65"/>
    </row>
    <row r="13842" spans="7:7" x14ac:dyDescent="0.2">
      <c r="G13842" s="65"/>
    </row>
    <row r="13843" spans="7:7" x14ac:dyDescent="0.2">
      <c r="G13843" s="65"/>
    </row>
    <row r="13844" spans="7:7" x14ac:dyDescent="0.2">
      <c r="G13844" s="65"/>
    </row>
    <row r="13845" spans="7:7" x14ac:dyDescent="0.2">
      <c r="G13845" s="65"/>
    </row>
    <row r="13846" spans="7:7" x14ac:dyDescent="0.2">
      <c r="G13846" s="65"/>
    </row>
    <row r="13847" spans="7:7" x14ac:dyDescent="0.2">
      <c r="G13847" s="65"/>
    </row>
    <row r="13848" spans="7:7" x14ac:dyDescent="0.2">
      <c r="G13848" s="65"/>
    </row>
    <row r="13849" spans="7:7" x14ac:dyDescent="0.2">
      <c r="G13849" s="65"/>
    </row>
    <row r="13850" spans="7:7" x14ac:dyDescent="0.2">
      <c r="G13850" s="65"/>
    </row>
    <row r="13851" spans="7:7" x14ac:dyDescent="0.2">
      <c r="G13851" s="65"/>
    </row>
    <row r="13852" spans="7:7" x14ac:dyDescent="0.2">
      <c r="G13852" s="65"/>
    </row>
    <row r="13853" spans="7:7" x14ac:dyDescent="0.2">
      <c r="G13853" s="65"/>
    </row>
    <row r="13854" spans="7:7" x14ac:dyDescent="0.2">
      <c r="G13854" s="65"/>
    </row>
    <row r="13855" spans="7:7" x14ac:dyDescent="0.2">
      <c r="G13855" s="65"/>
    </row>
    <row r="13856" spans="7:7" x14ac:dyDescent="0.2">
      <c r="G13856" s="65"/>
    </row>
    <row r="13857" spans="7:7" x14ac:dyDescent="0.2">
      <c r="G13857" s="65"/>
    </row>
    <row r="13858" spans="7:7" x14ac:dyDescent="0.2">
      <c r="G13858" s="65"/>
    </row>
    <row r="13859" spans="7:7" x14ac:dyDescent="0.2">
      <c r="G13859" s="65"/>
    </row>
    <row r="13860" spans="7:7" x14ac:dyDescent="0.2">
      <c r="G13860" s="65"/>
    </row>
    <row r="13861" spans="7:7" x14ac:dyDescent="0.2">
      <c r="G13861" s="65"/>
    </row>
    <row r="13862" spans="7:7" x14ac:dyDescent="0.2">
      <c r="G13862" s="65"/>
    </row>
    <row r="13863" spans="7:7" x14ac:dyDescent="0.2">
      <c r="G13863" s="65"/>
    </row>
    <row r="13864" spans="7:7" x14ac:dyDescent="0.2">
      <c r="G13864" s="65"/>
    </row>
    <row r="13865" spans="7:7" x14ac:dyDescent="0.2">
      <c r="G13865" s="65"/>
    </row>
    <row r="13866" spans="7:7" x14ac:dyDescent="0.2">
      <c r="G13866" s="65"/>
    </row>
    <row r="13867" spans="7:7" x14ac:dyDescent="0.2">
      <c r="G13867" s="65"/>
    </row>
    <row r="13868" spans="7:7" x14ac:dyDescent="0.2">
      <c r="G13868" s="65"/>
    </row>
    <row r="13869" spans="7:7" x14ac:dyDescent="0.2">
      <c r="G13869" s="65"/>
    </row>
    <row r="13870" spans="7:7" x14ac:dyDescent="0.2">
      <c r="G13870" s="65"/>
    </row>
    <row r="13871" spans="7:7" x14ac:dyDescent="0.2">
      <c r="G13871" s="65"/>
    </row>
    <row r="13872" spans="7:7" x14ac:dyDescent="0.2">
      <c r="G13872" s="65"/>
    </row>
    <row r="13873" spans="7:7" x14ac:dyDescent="0.2">
      <c r="G13873" s="65"/>
    </row>
    <row r="13874" spans="7:7" x14ac:dyDescent="0.2">
      <c r="G13874" s="65"/>
    </row>
    <row r="13875" spans="7:7" x14ac:dyDescent="0.2">
      <c r="G13875" s="65"/>
    </row>
    <row r="13876" spans="7:7" x14ac:dyDescent="0.2">
      <c r="G13876" s="65"/>
    </row>
    <row r="13877" spans="7:7" x14ac:dyDescent="0.2">
      <c r="G13877" s="65"/>
    </row>
    <row r="13878" spans="7:7" x14ac:dyDescent="0.2">
      <c r="G13878" s="65"/>
    </row>
    <row r="13879" spans="7:7" x14ac:dyDescent="0.2">
      <c r="G13879" s="65"/>
    </row>
    <row r="13880" spans="7:7" x14ac:dyDescent="0.2">
      <c r="G13880" s="65"/>
    </row>
    <row r="13881" spans="7:7" x14ac:dyDescent="0.2">
      <c r="G13881" s="65"/>
    </row>
    <row r="13882" spans="7:7" x14ac:dyDescent="0.2">
      <c r="G13882" s="65"/>
    </row>
    <row r="13883" spans="7:7" x14ac:dyDescent="0.2">
      <c r="G13883" s="65"/>
    </row>
    <row r="13884" spans="7:7" x14ac:dyDescent="0.2">
      <c r="G13884" s="65"/>
    </row>
    <row r="13885" spans="7:7" x14ac:dyDescent="0.2">
      <c r="G13885" s="65"/>
    </row>
    <row r="13886" spans="7:7" x14ac:dyDescent="0.2">
      <c r="G13886" s="65"/>
    </row>
    <row r="13887" spans="7:7" x14ac:dyDescent="0.2">
      <c r="G13887" s="65"/>
    </row>
    <row r="13888" spans="7:7" x14ac:dyDescent="0.2">
      <c r="G13888" s="65"/>
    </row>
    <row r="13889" spans="7:7" x14ac:dyDescent="0.2">
      <c r="G13889" s="65"/>
    </row>
    <row r="13890" spans="7:7" x14ac:dyDescent="0.2">
      <c r="G13890" s="65"/>
    </row>
    <row r="13891" spans="7:7" x14ac:dyDescent="0.2">
      <c r="G13891" s="65"/>
    </row>
    <row r="13892" spans="7:7" x14ac:dyDescent="0.2">
      <c r="G13892" s="65"/>
    </row>
    <row r="13893" spans="7:7" x14ac:dyDescent="0.2">
      <c r="G13893" s="65"/>
    </row>
    <row r="13894" spans="7:7" x14ac:dyDescent="0.2">
      <c r="G13894" s="65"/>
    </row>
    <row r="13895" spans="7:7" x14ac:dyDescent="0.2">
      <c r="G13895" s="65"/>
    </row>
    <row r="13896" spans="7:7" x14ac:dyDescent="0.2">
      <c r="G13896" s="65"/>
    </row>
    <row r="13897" spans="7:7" x14ac:dyDescent="0.2">
      <c r="G13897" s="65"/>
    </row>
    <row r="13898" spans="7:7" x14ac:dyDescent="0.2">
      <c r="G13898" s="65"/>
    </row>
    <row r="13899" spans="7:7" x14ac:dyDescent="0.2">
      <c r="G13899" s="65"/>
    </row>
    <row r="13900" spans="7:7" x14ac:dyDescent="0.2">
      <c r="G13900" s="65"/>
    </row>
    <row r="13901" spans="7:7" x14ac:dyDescent="0.2">
      <c r="G13901" s="65"/>
    </row>
    <row r="13902" spans="7:7" x14ac:dyDescent="0.2">
      <c r="G13902" s="65"/>
    </row>
    <row r="13903" spans="7:7" x14ac:dyDescent="0.2">
      <c r="G13903" s="65"/>
    </row>
    <row r="13904" spans="7:7" x14ac:dyDescent="0.2">
      <c r="G13904" s="65"/>
    </row>
    <row r="13905" spans="7:7" x14ac:dyDescent="0.2">
      <c r="G13905" s="65"/>
    </row>
    <row r="13906" spans="7:7" x14ac:dyDescent="0.2">
      <c r="G13906" s="65"/>
    </row>
    <row r="13907" spans="7:7" x14ac:dyDescent="0.2">
      <c r="G13907" s="65"/>
    </row>
    <row r="13908" spans="7:7" x14ac:dyDescent="0.2">
      <c r="G13908" s="65"/>
    </row>
    <row r="13909" spans="7:7" x14ac:dyDescent="0.2">
      <c r="G13909" s="65"/>
    </row>
    <row r="13910" spans="7:7" x14ac:dyDescent="0.2">
      <c r="G13910" s="65"/>
    </row>
    <row r="13911" spans="7:7" x14ac:dyDescent="0.2">
      <c r="G13911" s="65"/>
    </row>
    <row r="13912" spans="7:7" x14ac:dyDescent="0.2">
      <c r="G13912" s="65"/>
    </row>
    <row r="13913" spans="7:7" x14ac:dyDescent="0.2">
      <c r="G13913" s="65"/>
    </row>
    <row r="13914" spans="7:7" x14ac:dyDescent="0.2">
      <c r="G13914" s="65"/>
    </row>
    <row r="13915" spans="7:7" x14ac:dyDescent="0.2">
      <c r="G13915" s="65"/>
    </row>
    <row r="13916" spans="7:7" x14ac:dyDescent="0.2">
      <c r="G13916" s="65"/>
    </row>
    <row r="13917" spans="7:7" x14ac:dyDescent="0.2">
      <c r="G13917" s="65"/>
    </row>
    <row r="13918" spans="7:7" x14ac:dyDescent="0.2">
      <c r="G13918" s="65"/>
    </row>
    <row r="13919" spans="7:7" x14ac:dyDescent="0.2">
      <c r="G13919" s="65"/>
    </row>
    <row r="13920" spans="7:7" x14ac:dyDescent="0.2">
      <c r="G13920" s="65"/>
    </row>
    <row r="13921" spans="7:7" x14ac:dyDescent="0.2">
      <c r="G13921" s="65"/>
    </row>
    <row r="13922" spans="7:7" x14ac:dyDescent="0.2">
      <c r="G13922" s="65"/>
    </row>
    <row r="13923" spans="7:7" x14ac:dyDescent="0.2">
      <c r="G13923" s="65"/>
    </row>
    <row r="13924" spans="7:7" x14ac:dyDescent="0.2">
      <c r="G13924" s="65"/>
    </row>
    <row r="13925" spans="7:7" x14ac:dyDescent="0.2">
      <c r="G13925" s="65"/>
    </row>
    <row r="13926" spans="7:7" x14ac:dyDescent="0.2">
      <c r="G13926" s="65"/>
    </row>
    <row r="13927" spans="7:7" x14ac:dyDescent="0.2">
      <c r="G13927" s="65"/>
    </row>
    <row r="13928" spans="7:7" x14ac:dyDescent="0.2">
      <c r="G13928" s="65"/>
    </row>
    <row r="13929" spans="7:7" x14ac:dyDescent="0.2">
      <c r="G13929" s="65"/>
    </row>
    <row r="13930" spans="7:7" x14ac:dyDescent="0.2">
      <c r="G13930" s="65"/>
    </row>
    <row r="13931" spans="7:7" x14ac:dyDescent="0.2">
      <c r="G13931" s="65"/>
    </row>
    <row r="13932" spans="7:7" x14ac:dyDescent="0.2">
      <c r="G13932" s="65"/>
    </row>
    <row r="13933" spans="7:7" x14ac:dyDescent="0.2">
      <c r="G13933" s="65"/>
    </row>
    <row r="13934" spans="7:7" x14ac:dyDescent="0.2">
      <c r="G13934" s="65"/>
    </row>
    <row r="13935" spans="7:7" x14ac:dyDescent="0.2">
      <c r="G13935" s="65"/>
    </row>
    <row r="13936" spans="7:7" x14ac:dyDescent="0.2">
      <c r="G13936" s="65"/>
    </row>
    <row r="13937" spans="7:7" x14ac:dyDescent="0.2">
      <c r="G13937" s="65"/>
    </row>
    <row r="13938" spans="7:7" x14ac:dyDescent="0.2">
      <c r="G13938" s="65"/>
    </row>
    <row r="13939" spans="7:7" x14ac:dyDescent="0.2">
      <c r="G13939" s="65"/>
    </row>
    <row r="13940" spans="7:7" x14ac:dyDescent="0.2">
      <c r="G13940" s="65"/>
    </row>
    <row r="13941" spans="7:7" x14ac:dyDescent="0.2">
      <c r="G13941" s="65"/>
    </row>
    <row r="13942" spans="7:7" x14ac:dyDescent="0.2">
      <c r="G13942" s="65"/>
    </row>
    <row r="13943" spans="7:7" x14ac:dyDescent="0.2">
      <c r="G13943" s="65"/>
    </row>
    <row r="13944" spans="7:7" x14ac:dyDescent="0.2">
      <c r="G13944" s="65"/>
    </row>
    <row r="13945" spans="7:7" x14ac:dyDescent="0.2">
      <c r="G13945" s="65"/>
    </row>
    <row r="13946" spans="7:7" x14ac:dyDescent="0.2">
      <c r="G13946" s="65"/>
    </row>
    <row r="13947" spans="7:7" x14ac:dyDescent="0.2">
      <c r="G13947" s="65"/>
    </row>
    <row r="13948" spans="7:7" x14ac:dyDescent="0.2">
      <c r="G13948" s="65"/>
    </row>
    <row r="13949" spans="7:7" x14ac:dyDescent="0.2">
      <c r="G13949" s="65"/>
    </row>
    <row r="13950" spans="7:7" x14ac:dyDescent="0.2">
      <c r="G13950" s="65"/>
    </row>
    <row r="13951" spans="7:7" x14ac:dyDescent="0.2">
      <c r="G13951" s="65"/>
    </row>
    <row r="13952" spans="7:7" x14ac:dyDescent="0.2">
      <c r="G13952" s="65"/>
    </row>
    <row r="13953" spans="7:7" x14ac:dyDescent="0.2">
      <c r="G13953" s="65"/>
    </row>
    <row r="13954" spans="7:7" x14ac:dyDescent="0.2">
      <c r="G13954" s="65"/>
    </row>
    <row r="13955" spans="7:7" x14ac:dyDescent="0.2">
      <c r="G13955" s="65"/>
    </row>
    <row r="13956" spans="7:7" x14ac:dyDescent="0.2">
      <c r="G13956" s="65"/>
    </row>
    <row r="13957" spans="7:7" x14ac:dyDescent="0.2">
      <c r="G13957" s="65"/>
    </row>
    <row r="13958" spans="7:7" x14ac:dyDescent="0.2">
      <c r="G13958" s="65"/>
    </row>
    <row r="13959" spans="7:7" x14ac:dyDescent="0.2">
      <c r="G13959" s="65"/>
    </row>
    <row r="13960" spans="7:7" x14ac:dyDescent="0.2">
      <c r="G13960" s="65"/>
    </row>
    <row r="13961" spans="7:7" x14ac:dyDescent="0.2">
      <c r="G13961" s="65"/>
    </row>
    <row r="13962" spans="7:7" x14ac:dyDescent="0.2">
      <c r="G13962" s="65"/>
    </row>
    <row r="13963" spans="7:7" x14ac:dyDescent="0.2">
      <c r="G13963" s="65"/>
    </row>
    <row r="13964" spans="7:7" x14ac:dyDescent="0.2">
      <c r="G13964" s="65"/>
    </row>
    <row r="13965" spans="7:7" x14ac:dyDescent="0.2">
      <c r="G13965" s="65"/>
    </row>
    <row r="13966" spans="7:7" x14ac:dyDescent="0.2">
      <c r="G13966" s="65"/>
    </row>
    <row r="13967" spans="7:7" x14ac:dyDescent="0.2">
      <c r="G13967" s="65"/>
    </row>
    <row r="13968" spans="7:7" x14ac:dyDescent="0.2">
      <c r="G13968" s="65"/>
    </row>
    <row r="13969" spans="7:7" x14ac:dyDescent="0.2">
      <c r="G13969" s="65"/>
    </row>
    <row r="13970" spans="7:7" x14ac:dyDescent="0.2">
      <c r="G13970" s="65"/>
    </row>
    <row r="13971" spans="7:7" x14ac:dyDescent="0.2">
      <c r="G13971" s="65"/>
    </row>
    <row r="13972" spans="7:7" x14ac:dyDescent="0.2">
      <c r="G13972" s="65"/>
    </row>
    <row r="13973" spans="7:7" x14ac:dyDescent="0.2">
      <c r="G13973" s="65"/>
    </row>
    <row r="13974" spans="7:7" x14ac:dyDescent="0.2">
      <c r="G13974" s="65"/>
    </row>
    <row r="13975" spans="7:7" x14ac:dyDescent="0.2">
      <c r="G13975" s="65"/>
    </row>
    <row r="13976" spans="7:7" x14ac:dyDescent="0.2">
      <c r="G13976" s="65"/>
    </row>
    <row r="13977" spans="7:7" x14ac:dyDescent="0.2">
      <c r="G13977" s="65"/>
    </row>
    <row r="13978" spans="7:7" x14ac:dyDescent="0.2">
      <c r="G13978" s="65"/>
    </row>
    <row r="13979" spans="7:7" x14ac:dyDescent="0.2">
      <c r="G13979" s="65"/>
    </row>
    <row r="13980" spans="7:7" x14ac:dyDescent="0.2">
      <c r="G13980" s="65"/>
    </row>
    <row r="13981" spans="7:7" x14ac:dyDescent="0.2">
      <c r="G13981" s="65"/>
    </row>
    <row r="13982" spans="7:7" x14ac:dyDescent="0.2">
      <c r="G13982" s="65"/>
    </row>
    <row r="13983" spans="7:7" x14ac:dyDescent="0.2">
      <c r="G13983" s="65"/>
    </row>
    <row r="13984" spans="7:7" x14ac:dyDescent="0.2">
      <c r="G13984" s="65"/>
    </row>
    <row r="13985" spans="7:7" x14ac:dyDescent="0.2">
      <c r="G13985" s="65"/>
    </row>
    <row r="13986" spans="7:7" x14ac:dyDescent="0.2">
      <c r="G13986" s="65"/>
    </row>
    <row r="13987" spans="7:7" x14ac:dyDescent="0.2">
      <c r="G13987" s="65"/>
    </row>
    <row r="13988" spans="7:7" x14ac:dyDescent="0.2">
      <c r="G13988" s="65"/>
    </row>
    <row r="13989" spans="7:7" x14ac:dyDescent="0.2">
      <c r="G13989" s="65"/>
    </row>
    <row r="13990" spans="7:7" x14ac:dyDescent="0.2">
      <c r="G13990" s="65"/>
    </row>
    <row r="13991" spans="7:7" x14ac:dyDescent="0.2">
      <c r="G13991" s="65"/>
    </row>
    <row r="13992" spans="7:7" x14ac:dyDescent="0.2">
      <c r="G13992" s="65"/>
    </row>
    <row r="13993" spans="7:7" x14ac:dyDescent="0.2">
      <c r="G13993" s="65"/>
    </row>
    <row r="13994" spans="7:7" x14ac:dyDescent="0.2">
      <c r="G13994" s="65"/>
    </row>
    <row r="13995" spans="7:7" x14ac:dyDescent="0.2">
      <c r="G13995" s="65"/>
    </row>
    <row r="13996" spans="7:7" x14ac:dyDescent="0.2">
      <c r="G13996" s="65"/>
    </row>
    <row r="13997" spans="7:7" x14ac:dyDescent="0.2">
      <c r="G13997" s="65"/>
    </row>
    <row r="13998" spans="7:7" x14ac:dyDescent="0.2">
      <c r="G13998" s="65"/>
    </row>
    <row r="13999" spans="7:7" x14ac:dyDescent="0.2">
      <c r="G13999" s="65"/>
    </row>
    <row r="14000" spans="7:7" x14ac:dyDescent="0.2">
      <c r="G14000" s="65"/>
    </row>
    <row r="14001" spans="7:7" x14ac:dyDescent="0.2">
      <c r="G14001" s="65"/>
    </row>
    <row r="14002" spans="7:7" x14ac:dyDescent="0.2">
      <c r="G14002" s="65"/>
    </row>
    <row r="14003" spans="7:7" x14ac:dyDescent="0.2">
      <c r="G14003" s="65"/>
    </row>
    <row r="14004" spans="7:7" x14ac:dyDescent="0.2">
      <c r="G14004" s="65"/>
    </row>
    <row r="14005" spans="7:7" x14ac:dyDescent="0.2">
      <c r="G14005" s="65"/>
    </row>
    <row r="14006" spans="7:7" x14ac:dyDescent="0.2">
      <c r="G14006" s="65"/>
    </row>
    <row r="14007" spans="7:7" x14ac:dyDescent="0.2">
      <c r="G14007" s="65"/>
    </row>
    <row r="14008" spans="7:7" x14ac:dyDescent="0.2">
      <c r="G14008" s="65"/>
    </row>
    <row r="14009" spans="7:7" x14ac:dyDescent="0.2">
      <c r="G14009" s="65"/>
    </row>
    <row r="14010" spans="7:7" x14ac:dyDescent="0.2">
      <c r="G14010" s="65"/>
    </row>
    <row r="14011" spans="7:7" x14ac:dyDescent="0.2">
      <c r="G14011" s="65"/>
    </row>
    <row r="14012" spans="7:7" x14ac:dyDescent="0.2">
      <c r="G14012" s="65"/>
    </row>
    <row r="14013" spans="7:7" x14ac:dyDescent="0.2">
      <c r="G14013" s="65"/>
    </row>
    <row r="14014" spans="7:7" x14ac:dyDescent="0.2">
      <c r="G14014" s="65"/>
    </row>
    <row r="14015" spans="7:7" x14ac:dyDescent="0.2">
      <c r="G14015" s="65"/>
    </row>
    <row r="14016" spans="7:7" x14ac:dyDescent="0.2">
      <c r="G14016" s="65"/>
    </row>
    <row r="14017" spans="7:7" x14ac:dyDescent="0.2">
      <c r="G14017" s="65"/>
    </row>
    <row r="14018" spans="7:7" x14ac:dyDescent="0.2">
      <c r="G14018" s="65"/>
    </row>
    <row r="14019" spans="7:7" x14ac:dyDescent="0.2">
      <c r="G14019" s="65"/>
    </row>
    <row r="14020" spans="7:7" x14ac:dyDescent="0.2">
      <c r="G14020" s="65"/>
    </row>
    <row r="14021" spans="7:7" x14ac:dyDescent="0.2">
      <c r="G14021" s="65"/>
    </row>
    <row r="14022" spans="7:7" x14ac:dyDescent="0.2">
      <c r="G14022" s="65"/>
    </row>
    <row r="14023" spans="7:7" x14ac:dyDescent="0.2">
      <c r="G14023" s="65"/>
    </row>
    <row r="14024" spans="7:7" x14ac:dyDescent="0.2">
      <c r="G14024" s="65"/>
    </row>
    <row r="14025" spans="7:7" x14ac:dyDescent="0.2">
      <c r="G14025" s="65"/>
    </row>
    <row r="14026" spans="7:7" x14ac:dyDescent="0.2">
      <c r="G14026" s="65"/>
    </row>
    <row r="14027" spans="7:7" x14ac:dyDescent="0.2">
      <c r="G14027" s="65"/>
    </row>
    <row r="14028" spans="7:7" x14ac:dyDescent="0.2">
      <c r="G14028" s="65"/>
    </row>
    <row r="14029" spans="7:7" x14ac:dyDescent="0.2">
      <c r="G14029" s="65"/>
    </row>
    <row r="14030" spans="7:7" x14ac:dyDescent="0.2">
      <c r="G14030" s="65"/>
    </row>
    <row r="14031" spans="7:7" x14ac:dyDescent="0.2">
      <c r="G14031" s="65"/>
    </row>
    <row r="14032" spans="7:7" x14ac:dyDescent="0.2">
      <c r="G14032" s="65"/>
    </row>
    <row r="14033" spans="7:7" x14ac:dyDescent="0.2">
      <c r="G14033" s="65"/>
    </row>
    <row r="14034" spans="7:7" x14ac:dyDescent="0.2">
      <c r="G14034" s="65"/>
    </row>
    <row r="14035" spans="7:7" x14ac:dyDescent="0.2">
      <c r="G14035" s="65"/>
    </row>
    <row r="14036" spans="7:7" x14ac:dyDescent="0.2">
      <c r="G14036" s="65"/>
    </row>
    <row r="14037" spans="7:7" x14ac:dyDescent="0.2">
      <c r="G14037" s="65"/>
    </row>
    <row r="14038" spans="7:7" x14ac:dyDescent="0.2">
      <c r="G14038" s="65"/>
    </row>
    <row r="14039" spans="7:7" x14ac:dyDescent="0.2">
      <c r="G14039" s="65"/>
    </row>
    <row r="14040" spans="7:7" x14ac:dyDescent="0.2">
      <c r="G14040" s="65"/>
    </row>
    <row r="14041" spans="7:7" x14ac:dyDescent="0.2">
      <c r="G14041" s="65"/>
    </row>
    <row r="14042" spans="7:7" x14ac:dyDescent="0.2">
      <c r="G14042" s="65"/>
    </row>
    <row r="14043" spans="7:7" x14ac:dyDescent="0.2">
      <c r="G14043" s="65"/>
    </row>
    <row r="14044" spans="7:7" x14ac:dyDescent="0.2">
      <c r="G14044" s="65"/>
    </row>
    <row r="14045" spans="7:7" x14ac:dyDescent="0.2">
      <c r="G14045" s="65"/>
    </row>
    <row r="14046" spans="7:7" x14ac:dyDescent="0.2">
      <c r="G14046" s="65"/>
    </row>
    <row r="14047" spans="7:7" x14ac:dyDescent="0.2">
      <c r="G14047" s="65"/>
    </row>
    <row r="14048" spans="7:7" x14ac:dyDescent="0.2">
      <c r="G14048" s="65"/>
    </row>
    <row r="14049" spans="7:7" x14ac:dyDescent="0.2">
      <c r="G14049" s="65"/>
    </row>
    <row r="14050" spans="7:7" x14ac:dyDescent="0.2">
      <c r="G14050" s="65"/>
    </row>
    <row r="14051" spans="7:7" x14ac:dyDescent="0.2">
      <c r="G14051" s="65"/>
    </row>
    <row r="14052" spans="7:7" x14ac:dyDescent="0.2">
      <c r="G14052" s="65"/>
    </row>
    <row r="14053" spans="7:7" x14ac:dyDescent="0.2">
      <c r="G14053" s="65"/>
    </row>
    <row r="14054" spans="7:7" x14ac:dyDescent="0.2">
      <c r="G14054" s="65"/>
    </row>
    <row r="14055" spans="7:7" x14ac:dyDescent="0.2">
      <c r="G14055" s="65"/>
    </row>
    <row r="14056" spans="7:7" x14ac:dyDescent="0.2">
      <c r="G14056" s="65"/>
    </row>
    <row r="14057" spans="7:7" x14ac:dyDescent="0.2">
      <c r="G14057" s="65"/>
    </row>
    <row r="14058" spans="7:7" x14ac:dyDescent="0.2">
      <c r="G14058" s="65"/>
    </row>
    <row r="14059" spans="7:7" x14ac:dyDescent="0.2">
      <c r="G14059" s="65"/>
    </row>
    <row r="14060" spans="7:7" x14ac:dyDescent="0.2">
      <c r="G14060" s="65"/>
    </row>
    <row r="14061" spans="7:7" x14ac:dyDescent="0.2">
      <c r="G14061" s="65"/>
    </row>
    <row r="14062" spans="7:7" x14ac:dyDescent="0.2">
      <c r="G14062" s="65"/>
    </row>
    <row r="14063" spans="7:7" x14ac:dyDescent="0.2">
      <c r="G14063" s="65"/>
    </row>
    <row r="14064" spans="7:7" x14ac:dyDescent="0.2">
      <c r="G14064" s="65"/>
    </row>
    <row r="14065" spans="7:7" x14ac:dyDescent="0.2">
      <c r="G14065" s="65"/>
    </row>
    <row r="14066" spans="7:7" x14ac:dyDescent="0.2">
      <c r="G14066" s="65"/>
    </row>
    <row r="14067" spans="7:7" x14ac:dyDescent="0.2">
      <c r="G14067" s="65"/>
    </row>
    <row r="14068" spans="7:7" x14ac:dyDescent="0.2">
      <c r="G14068" s="65"/>
    </row>
    <row r="14069" spans="7:7" x14ac:dyDescent="0.2">
      <c r="G14069" s="65"/>
    </row>
    <row r="14070" spans="7:7" x14ac:dyDescent="0.2">
      <c r="G14070" s="65"/>
    </row>
    <row r="14071" spans="7:7" x14ac:dyDescent="0.2">
      <c r="G14071" s="65"/>
    </row>
    <row r="14072" spans="7:7" x14ac:dyDescent="0.2">
      <c r="G14072" s="65"/>
    </row>
    <row r="14073" spans="7:7" x14ac:dyDescent="0.2">
      <c r="G14073" s="65"/>
    </row>
    <row r="14074" spans="7:7" x14ac:dyDescent="0.2">
      <c r="G14074" s="65"/>
    </row>
    <row r="14075" spans="7:7" x14ac:dyDescent="0.2">
      <c r="G14075" s="65"/>
    </row>
    <row r="14076" spans="7:7" x14ac:dyDescent="0.2">
      <c r="G14076" s="65"/>
    </row>
    <row r="14077" spans="7:7" x14ac:dyDescent="0.2">
      <c r="G14077" s="65"/>
    </row>
    <row r="14078" spans="7:7" x14ac:dyDescent="0.2">
      <c r="G14078" s="65"/>
    </row>
    <row r="14079" spans="7:7" x14ac:dyDescent="0.2">
      <c r="G14079" s="65"/>
    </row>
    <row r="14080" spans="7:7" x14ac:dyDescent="0.2">
      <c r="G14080" s="65"/>
    </row>
    <row r="14081" spans="7:7" x14ac:dyDescent="0.2">
      <c r="G14081" s="65"/>
    </row>
    <row r="14082" spans="7:7" x14ac:dyDescent="0.2">
      <c r="G14082" s="65"/>
    </row>
    <row r="14083" spans="7:7" x14ac:dyDescent="0.2">
      <c r="G14083" s="65"/>
    </row>
    <row r="14084" spans="7:7" x14ac:dyDescent="0.2">
      <c r="G14084" s="65"/>
    </row>
    <row r="14085" spans="7:7" x14ac:dyDescent="0.2">
      <c r="G14085" s="65"/>
    </row>
    <row r="14086" spans="7:7" x14ac:dyDescent="0.2">
      <c r="G14086" s="65"/>
    </row>
    <row r="14087" spans="7:7" x14ac:dyDescent="0.2">
      <c r="G14087" s="65"/>
    </row>
    <row r="14088" spans="7:7" x14ac:dyDescent="0.2">
      <c r="G14088" s="65"/>
    </row>
    <row r="14089" spans="7:7" x14ac:dyDescent="0.2">
      <c r="G14089" s="65"/>
    </row>
    <row r="14090" spans="7:7" x14ac:dyDescent="0.2">
      <c r="G14090" s="65"/>
    </row>
    <row r="14091" spans="7:7" x14ac:dyDescent="0.2">
      <c r="G14091" s="65"/>
    </row>
    <row r="14092" spans="7:7" x14ac:dyDescent="0.2">
      <c r="G14092" s="65"/>
    </row>
    <row r="14093" spans="7:7" x14ac:dyDescent="0.2">
      <c r="G14093" s="65"/>
    </row>
    <row r="14094" spans="7:7" x14ac:dyDescent="0.2">
      <c r="G14094" s="65"/>
    </row>
    <row r="14095" spans="7:7" x14ac:dyDescent="0.2">
      <c r="G14095" s="65"/>
    </row>
    <row r="14096" spans="7:7" x14ac:dyDescent="0.2">
      <c r="G14096" s="65"/>
    </row>
    <row r="14097" spans="7:7" x14ac:dyDescent="0.2">
      <c r="G14097" s="65"/>
    </row>
    <row r="14098" spans="7:7" x14ac:dyDescent="0.2">
      <c r="G14098" s="65"/>
    </row>
    <row r="14099" spans="7:7" x14ac:dyDescent="0.2">
      <c r="G14099" s="65"/>
    </row>
    <row r="14100" spans="7:7" x14ac:dyDescent="0.2">
      <c r="G14100" s="65"/>
    </row>
    <row r="14101" spans="7:7" x14ac:dyDescent="0.2">
      <c r="G14101" s="65"/>
    </row>
    <row r="14102" spans="7:7" x14ac:dyDescent="0.2">
      <c r="G14102" s="65"/>
    </row>
    <row r="14103" spans="7:7" x14ac:dyDescent="0.2">
      <c r="G14103" s="65"/>
    </row>
    <row r="14104" spans="7:7" x14ac:dyDescent="0.2">
      <c r="G14104" s="65"/>
    </row>
    <row r="14105" spans="7:7" x14ac:dyDescent="0.2">
      <c r="G14105" s="65"/>
    </row>
    <row r="14106" spans="7:7" x14ac:dyDescent="0.2">
      <c r="G14106" s="65"/>
    </row>
    <row r="14107" spans="7:7" x14ac:dyDescent="0.2">
      <c r="G14107" s="65"/>
    </row>
    <row r="14108" spans="7:7" x14ac:dyDescent="0.2">
      <c r="G14108" s="65"/>
    </row>
    <row r="14109" spans="7:7" x14ac:dyDescent="0.2">
      <c r="G14109" s="65"/>
    </row>
    <row r="14110" spans="7:7" x14ac:dyDescent="0.2">
      <c r="G14110" s="65"/>
    </row>
    <row r="14111" spans="7:7" x14ac:dyDescent="0.2">
      <c r="G14111" s="65"/>
    </row>
    <row r="14112" spans="7:7" x14ac:dyDescent="0.2">
      <c r="G14112" s="65"/>
    </row>
    <row r="14113" spans="7:7" x14ac:dyDescent="0.2">
      <c r="G14113" s="65"/>
    </row>
    <row r="14114" spans="7:7" x14ac:dyDescent="0.2">
      <c r="G14114" s="65"/>
    </row>
    <row r="14115" spans="7:7" x14ac:dyDescent="0.2">
      <c r="G14115" s="65"/>
    </row>
    <row r="14116" spans="7:7" x14ac:dyDescent="0.2">
      <c r="G14116" s="65"/>
    </row>
    <row r="14117" spans="7:7" x14ac:dyDescent="0.2">
      <c r="G14117" s="65"/>
    </row>
    <row r="14118" spans="7:7" x14ac:dyDescent="0.2">
      <c r="G14118" s="65"/>
    </row>
    <row r="14119" spans="7:7" x14ac:dyDescent="0.2">
      <c r="G14119" s="65"/>
    </row>
    <row r="14120" spans="7:7" x14ac:dyDescent="0.2">
      <c r="G14120" s="65"/>
    </row>
    <row r="14121" spans="7:7" x14ac:dyDescent="0.2">
      <c r="G14121" s="65"/>
    </row>
    <row r="14122" spans="7:7" x14ac:dyDescent="0.2">
      <c r="G14122" s="65"/>
    </row>
    <row r="14123" spans="7:7" x14ac:dyDescent="0.2">
      <c r="G14123" s="65"/>
    </row>
    <row r="14124" spans="7:7" x14ac:dyDescent="0.2">
      <c r="G14124" s="65"/>
    </row>
    <row r="14125" spans="7:7" x14ac:dyDescent="0.2">
      <c r="G14125" s="65"/>
    </row>
    <row r="14126" spans="7:7" x14ac:dyDescent="0.2">
      <c r="G14126" s="65"/>
    </row>
    <row r="14127" spans="7:7" x14ac:dyDescent="0.2">
      <c r="G14127" s="65"/>
    </row>
    <row r="14128" spans="7:7" x14ac:dyDescent="0.2">
      <c r="G14128" s="65"/>
    </row>
    <row r="14129" spans="7:7" x14ac:dyDescent="0.2">
      <c r="G14129" s="65"/>
    </row>
    <row r="14130" spans="7:7" x14ac:dyDescent="0.2">
      <c r="G14130" s="65"/>
    </row>
    <row r="14131" spans="7:7" x14ac:dyDescent="0.2">
      <c r="G14131" s="65"/>
    </row>
    <row r="14132" spans="7:7" x14ac:dyDescent="0.2">
      <c r="G14132" s="65"/>
    </row>
    <row r="14133" spans="7:7" x14ac:dyDescent="0.2">
      <c r="G14133" s="65"/>
    </row>
    <row r="14134" spans="7:7" x14ac:dyDescent="0.2">
      <c r="G14134" s="65"/>
    </row>
    <row r="14135" spans="7:7" x14ac:dyDescent="0.2">
      <c r="G14135" s="65"/>
    </row>
    <row r="14136" spans="7:7" x14ac:dyDescent="0.2">
      <c r="G14136" s="65"/>
    </row>
    <row r="14137" spans="7:7" x14ac:dyDescent="0.2">
      <c r="G14137" s="65"/>
    </row>
    <row r="14138" spans="7:7" x14ac:dyDescent="0.2">
      <c r="G14138" s="65"/>
    </row>
    <row r="14139" spans="7:7" x14ac:dyDescent="0.2">
      <c r="G14139" s="65"/>
    </row>
    <row r="14140" spans="7:7" x14ac:dyDescent="0.2">
      <c r="G14140" s="65"/>
    </row>
    <row r="14141" spans="7:7" x14ac:dyDescent="0.2">
      <c r="G14141" s="65"/>
    </row>
    <row r="14142" spans="7:7" x14ac:dyDescent="0.2">
      <c r="G14142" s="65"/>
    </row>
    <row r="14143" spans="7:7" x14ac:dyDescent="0.2">
      <c r="G14143" s="65"/>
    </row>
    <row r="14144" spans="7:7" x14ac:dyDescent="0.2">
      <c r="G14144" s="65"/>
    </row>
    <row r="14145" spans="7:7" x14ac:dyDescent="0.2">
      <c r="G14145" s="65"/>
    </row>
    <row r="14146" spans="7:7" x14ac:dyDescent="0.2">
      <c r="G14146" s="65"/>
    </row>
    <row r="14147" spans="7:7" x14ac:dyDescent="0.2">
      <c r="G14147" s="65"/>
    </row>
    <row r="14148" spans="7:7" x14ac:dyDescent="0.2">
      <c r="G14148" s="65"/>
    </row>
    <row r="14149" spans="7:7" x14ac:dyDescent="0.2">
      <c r="G14149" s="65"/>
    </row>
    <row r="14150" spans="7:7" x14ac:dyDescent="0.2">
      <c r="G14150" s="65"/>
    </row>
    <row r="14151" spans="7:7" x14ac:dyDescent="0.2">
      <c r="G14151" s="65"/>
    </row>
    <row r="14152" spans="7:7" x14ac:dyDescent="0.2">
      <c r="G14152" s="65"/>
    </row>
    <row r="14153" spans="7:7" x14ac:dyDescent="0.2">
      <c r="G14153" s="65"/>
    </row>
    <row r="14154" spans="7:7" x14ac:dyDescent="0.2">
      <c r="G14154" s="65"/>
    </row>
    <row r="14155" spans="7:7" x14ac:dyDescent="0.2">
      <c r="G14155" s="65"/>
    </row>
    <row r="14156" spans="7:7" x14ac:dyDescent="0.2">
      <c r="G14156" s="65"/>
    </row>
    <row r="14157" spans="7:7" x14ac:dyDescent="0.2">
      <c r="G14157" s="65"/>
    </row>
    <row r="14158" spans="7:7" x14ac:dyDescent="0.2">
      <c r="G14158" s="65"/>
    </row>
    <row r="14159" spans="7:7" x14ac:dyDescent="0.2">
      <c r="G14159" s="65"/>
    </row>
    <row r="14160" spans="7:7" x14ac:dyDescent="0.2">
      <c r="G14160" s="65"/>
    </row>
    <row r="14161" spans="7:7" x14ac:dyDescent="0.2">
      <c r="G14161" s="65"/>
    </row>
    <row r="14162" spans="7:7" x14ac:dyDescent="0.2">
      <c r="G14162" s="65"/>
    </row>
    <row r="14163" spans="7:7" x14ac:dyDescent="0.2">
      <c r="G14163" s="65"/>
    </row>
    <row r="14164" spans="7:7" x14ac:dyDescent="0.2">
      <c r="G14164" s="65"/>
    </row>
    <row r="14165" spans="7:7" x14ac:dyDescent="0.2">
      <c r="G14165" s="65"/>
    </row>
    <row r="14166" spans="7:7" x14ac:dyDescent="0.2">
      <c r="G14166" s="65"/>
    </row>
    <row r="14167" spans="7:7" x14ac:dyDescent="0.2">
      <c r="G14167" s="65"/>
    </row>
    <row r="14168" spans="7:7" x14ac:dyDescent="0.2">
      <c r="G14168" s="65"/>
    </row>
    <row r="14169" spans="7:7" x14ac:dyDescent="0.2">
      <c r="G14169" s="65"/>
    </row>
    <row r="14170" spans="7:7" x14ac:dyDescent="0.2">
      <c r="G14170" s="65"/>
    </row>
    <row r="14171" spans="7:7" x14ac:dyDescent="0.2">
      <c r="G14171" s="65"/>
    </row>
    <row r="14172" spans="7:7" x14ac:dyDescent="0.2">
      <c r="G14172" s="65"/>
    </row>
    <row r="14173" spans="7:7" x14ac:dyDescent="0.2">
      <c r="G14173" s="65"/>
    </row>
    <row r="14174" spans="7:7" x14ac:dyDescent="0.2">
      <c r="G14174" s="65"/>
    </row>
    <row r="14175" spans="7:7" x14ac:dyDescent="0.2">
      <c r="G14175" s="65"/>
    </row>
    <row r="14176" spans="7:7" x14ac:dyDescent="0.2">
      <c r="G14176" s="65"/>
    </row>
    <row r="14177" spans="7:7" x14ac:dyDescent="0.2">
      <c r="G14177" s="65"/>
    </row>
    <row r="14178" spans="7:7" x14ac:dyDescent="0.2">
      <c r="G14178" s="65"/>
    </row>
    <row r="14179" spans="7:7" x14ac:dyDescent="0.2">
      <c r="G14179" s="65"/>
    </row>
    <row r="14180" spans="7:7" x14ac:dyDescent="0.2">
      <c r="G14180" s="65"/>
    </row>
    <row r="14181" spans="7:7" x14ac:dyDescent="0.2">
      <c r="G14181" s="65"/>
    </row>
    <row r="14182" spans="7:7" x14ac:dyDescent="0.2">
      <c r="G14182" s="65"/>
    </row>
    <row r="14183" spans="7:7" x14ac:dyDescent="0.2">
      <c r="G14183" s="65"/>
    </row>
    <row r="14184" spans="7:7" x14ac:dyDescent="0.2">
      <c r="G14184" s="65"/>
    </row>
    <row r="14185" spans="7:7" x14ac:dyDescent="0.2">
      <c r="G14185" s="65"/>
    </row>
    <row r="14186" spans="7:7" x14ac:dyDescent="0.2">
      <c r="G14186" s="65"/>
    </row>
    <row r="14187" spans="7:7" x14ac:dyDescent="0.2">
      <c r="G14187" s="65"/>
    </row>
    <row r="14188" spans="7:7" x14ac:dyDescent="0.2">
      <c r="G14188" s="65"/>
    </row>
    <row r="14189" spans="7:7" x14ac:dyDescent="0.2">
      <c r="G14189" s="65"/>
    </row>
    <row r="14190" spans="7:7" x14ac:dyDescent="0.2">
      <c r="G14190" s="65"/>
    </row>
    <row r="14191" spans="7:7" x14ac:dyDescent="0.2">
      <c r="G14191" s="65"/>
    </row>
    <row r="14192" spans="7:7" x14ac:dyDescent="0.2">
      <c r="G14192" s="65"/>
    </row>
    <row r="14193" spans="7:7" x14ac:dyDescent="0.2">
      <c r="G14193" s="65"/>
    </row>
    <row r="14194" spans="7:7" x14ac:dyDescent="0.2">
      <c r="G14194" s="65"/>
    </row>
    <row r="14195" spans="7:7" x14ac:dyDescent="0.2">
      <c r="G14195" s="65"/>
    </row>
    <row r="14196" spans="7:7" x14ac:dyDescent="0.2">
      <c r="G14196" s="65"/>
    </row>
    <row r="14197" spans="7:7" x14ac:dyDescent="0.2">
      <c r="G14197" s="65"/>
    </row>
    <row r="14198" spans="7:7" x14ac:dyDescent="0.2">
      <c r="G14198" s="65"/>
    </row>
    <row r="14199" spans="7:7" x14ac:dyDescent="0.2">
      <c r="G14199" s="65"/>
    </row>
    <row r="14200" spans="7:7" x14ac:dyDescent="0.2">
      <c r="G14200" s="65"/>
    </row>
    <row r="14201" spans="7:7" x14ac:dyDescent="0.2">
      <c r="G14201" s="65"/>
    </row>
    <row r="14202" spans="7:7" x14ac:dyDescent="0.2">
      <c r="G14202" s="65"/>
    </row>
    <row r="14203" spans="7:7" x14ac:dyDescent="0.2">
      <c r="G14203" s="65"/>
    </row>
    <row r="14204" spans="7:7" x14ac:dyDescent="0.2">
      <c r="G14204" s="65"/>
    </row>
    <row r="14205" spans="7:7" x14ac:dyDescent="0.2">
      <c r="G14205" s="65"/>
    </row>
    <row r="14206" spans="7:7" x14ac:dyDescent="0.2">
      <c r="G14206" s="65"/>
    </row>
    <row r="14207" spans="7:7" x14ac:dyDescent="0.2">
      <c r="G14207" s="65"/>
    </row>
    <row r="14208" spans="7:7" x14ac:dyDescent="0.2">
      <c r="G14208" s="65"/>
    </row>
    <row r="14209" spans="7:7" x14ac:dyDescent="0.2">
      <c r="G14209" s="65"/>
    </row>
    <row r="14210" spans="7:7" x14ac:dyDescent="0.2">
      <c r="G14210" s="65"/>
    </row>
    <row r="14211" spans="7:7" x14ac:dyDescent="0.2">
      <c r="G14211" s="65"/>
    </row>
    <row r="14212" spans="7:7" x14ac:dyDescent="0.2">
      <c r="G14212" s="65"/>
    </row>
    <row r="14213" spans="7:7" x14ac:dyDescent="0.2">
      <c r="G14213" s="65"/>
    </row>
    <row r="14214" spans="7:7" x14ac:dyDescent="0.2">
      <c r="G14214" s="65"/>
    </row>
    <row r="14215" spans="7:7" x14ac:dyDescent="0.2">
      <c r="G14215" s="65"/>
    </row>
    <row r="14216" spans="7:7" x14ac:dyDescent="0.2">
      <c r="G14216" s="65"/>
    </row>
    <row r="14217" spans="7:7" x14ac:dyDescent="0.2">
      <c r="G14217" s="65"/>
    </row>
    <row r="14218" spans="7:7" x14ac:dyDescent="0.2">
      <c r="G14218" s="65"/>
    </row>
    <row r="14219" spans="7:7" x14ac:dyDescent="0.2">
      <c r="G14219" s="65"/>
    </row>
    <row r="14220" spans="7:7" x14ac:dyDescent="0.2">
      <c r="G14220" s="65"/>
    </row>
    <row r="14221" spans="7:7" x14ac:dyDescent="0.2">
      <c r="G14221" s="65"/>
    </row>
    <row r="14222" spans="7:7" x14ac:dyDescent="0.2">
      <c r="G14222" s="65"/>
    </row>
    <row r="14223" spans="7:7" x14ac:dyDescent="0.2">
      <c r="G14223" s="65"/>
    </row>
    <row r="14224" spans="7:7" x14ac:dyDescent="0.2">
      <c r="G14224" s="65"/>
    </row>
    <row r="14225" spans="7:7" x14ac:dyDescent="0.2">
      <c r="G14225" s="65"/>
    </row>
    <row r="14226" spans="7:7" x14ac:dyDescent="0.2">
      <c r="G14226" s="65"/>
    </row>
    <row r="14227" spans="7:7" x14ac:dyDescent="0.2">
      <c r="G14227" s="65"/>
    </row>
    <row r="14228" spans="7:7" x14ac:dyDescent="0.2">
      <c r="G14228" s="65"/>
    </row>
    <row r="14229" spans="7:7" x14ac:dyDescent="0.2">
      <c r="G14229" s="65"/>
    </row>
    <row r="14230" spans="7:7" x14ac:dyDescent="0.2">
      <c r="G14230" s="65"/>
    </row>
    <row r="14231" spans="7:7" x14ac:dyDescent="0.2">
      <c r="G14231" s="65"/>
    </row>
    <row r="14232" spans="7:7" x14ac:dyDescent="0.2">
      <c r="G14232" s="65"/>
    </row>
    <row r="14233" spans="7:7" x14ac:dyDescent="0.2">
      <c r="G14233" s="65"/>
    </row>
    <row r="14234" spans="7:7" x14ac:dyDescent="0.2">
      <c r="G14234" s="65"/>
    </row>
    <row r="14235" spans="7:7" x14ac:dyDescent="0.2">
      <c r="G14235" s="65"/>
    </row>
    <row r="14236" spans="7:7" x14ac:dyDescent="0.2">
      <c r="G14236" s="65"/>
    </row>
    <row r="14237" spans="7:7" x14ac:dyDescent="0.2">
      <c r="G14237" s="65"/>
    </row>
    <row r="14238" spans="7:7" x14ac:dyDescent="0.2">
      <c r="G14238" s="65"/>
    </row>
    <row r="14239" spans="7:7" x14ac:dyDescent="0.2">
      <c r="G14239" s="65"/>
    </row>
    <row r="14240" spans="7:7" x14ac:dyDescent="0.2">
      <c r="G14240" s="65"/>
    </row>
    <row r="14241" spans="7:7" x14ac:dyDescent="0.2">
      <c r="G14241" s="65"/>
    </row>
    <row r="14242" spans="7:7" x14ac:dyDescent="0.2">
      <c r="G14242" s="65"/>
    </row>
    <row r="14243" spans="7:7" x14ac:dyDescent="0.2">
      <c r="G14243" s="65"/>
    </row>
    <row r="14244" spans="7:7" x14ac:dyDescent="0.2">
      <c r="G14244" s="65"/>
    </row>
    <row r="14245" spans="7:7" x14ac:dyDescent="0.2">
      <c r="G14245" s="65"/>
    </row>
    <row r="14246" spans="7:7" x14ac:dyDescent="0.2">
      <c r="G14246" s="65"/>
    </row>
    <row r="14247" spans="7:7" x14ac:dyDescent="0.2">
      <c r="G14247" s="65"/>
    </row>
    <row r="14248" spans="7:7" x14ac:dyDescent="0.2">
      <c r="G14248" s="65"/>
    </row>
    <row r="14249" spans="7:7" x14ac:dyDescent="0.2">
      <c r="G14249" s="65"/>
    </row>
    <row r="14250" spans="7:7" x14ac:dyDescent="0.2">
      <c r="G14250" s="65"/>
    </row>
    <row r="14251" spans="7:7" x14ac:dyDescent="0.2">
      <c r="G14251" s="65"/>
    </row>
    <row r="14252" spans="7:7" x14ac:dyDescent="0.2">
      <c r="G14252" s="65"/>
    </row>
    <row r="14253" spans="7:7" x14ac:dyDescent="0.2">
      <c r="G14253" s="65"/>
    </row>
    <row r="14254" spans="7:7" x14ac:dyDescent="0.2">
      <c r="G14254" s="65"/>
    </row>
    <row r="14255" spans="7:7" x14ac:dyDescent="0.2">
      <c r="G14255" s="65"/>
    </row>
    <row r="14256" spans="7:7" x14ac:dyDescent="0.2">
      <c r="G14256" s="65"/>
    </row>
    <row r="14257" spans="7:7" x14ac:dyDescent="0.2">
      <c r="G14257" s="65"/>
    </row>
    <row r="14258" spans="7:7" x14ac:dyDescent="0.2">
      <c r="G14258" s="65"/>
    </row>
    <row r="14259" spans="7:7" x14ac:dyDescent="0.2">
      <c r="G14259" s="65"/>
    </row>
    <row r="14260" spans="7:7" x14ac:dyDescent="0.2">
      <c r="G14260" s="65"/>
    </row>
    <row r="14261" spans="7:7" x14ac:dyDescent="0.2">
      <c r="G14261" s="65"/>
    </row>
    <row r="14262" spans="7:7" x14ac:dyDescent="0.2">
      <c r="G14262" s="65"/>
    </row>
    <row r="14263" spans="7:7" x14ac:dyDescent="0.2">
      <c r="G14263" s="65"/>
    </row>
    <row r="14264" spans="7:7" x14ac:dyDescent="0.2">
      <c r="G14264" s="65"/>
    </row>
    <row r="14265" spans="7:7" x14ac:dyDescent="0.2">
      <c r="G14265" s="65"/>
    </row>
    <row r="14266" spans="7:7" x14ac:dyDescent="0.2">
      <c r="G14266" s="65"/>
    </row>
    <row r="14267" spans="7:7" x14ac:dyDescent="0.2">
      <c r="G14267" s="65"/>
    </row>
    <row r="14268" spans="7:7" x14ac:dyDescent="0.2">
      <c r="G14268" s="65"/>
    </row>
    <row r="14269" spans="7:7" x14ac:dyDescent="0.2">
      <c r="G14269" s="65"/>
    </row>
    <row r="14270" spans="7:7" x14ac:dyDescent="0.2">
      <c r="G14270" s="65"/>
    </row>
    <row r="14271" spans="7:7" x14ac:dyDescent="0.2">
      <c r="G14271" s="65"/>
    </row>
    <row r="14272" spans="7:7" x14ac:dyDescent="0.2">
      <c r="G14272" s="65"/>
    </row>
    <row r="14273" spans="7:7" x14ac:dyDescent="0.2">
      <c r="G14273" s="65"/>
    </row>
    <row r="14274" spans="7:7" x14ac:dyDescent="0.2">
      <c r="G14274" s="65"/>
    </row>
    <row r="14275" spans="7:7" x14ac:dyDescent="0.2">
      <c r="G14275" s="65"/>
    </row>
    <row r="14276" spans="7:7" x14ac:dyDescent="0.2">
      <c r="G14276" s="65"/>
    </row>
    <row r="14277" spans="7:7" x14ac:dyDescent="0.2">
      <c r="G14277" s="65"/>
    </row>
    <row r="14278" spans="7:7" x14ac:dyDescent="0.2">
      <c r="G14278" s="65"/>
    </row>
    <row r="14279" spans="7:7" x14ac:dyDescent="0.2">
      <c r="G14279" s="65"/>
    </row>
    <row r="14280" spans="7:7" x14ac:dyDescent="0.2">
      <c r="G14280" s="65"/>
    </row>
    <row r="14281" spans="7:7" x14ac:dyDescent="0.2">
      <c r="G14281" s="65"/>
    </row>
    <row r="14282" spans="7:7" x14ac:dyDescent="0.2">
      <c r="G14282" s="65"/>
    </row>
    <row r="14283" spans="7:7" x14ac:dyDescent="0.2">
      <c r="G14283" s="65"/>
    </row>
    <row r="14284" spans="7:7" x14ac:dyDescent="0.2">
      <c r="G14284" s="65"/>
    </row>
    <row r="14285" spans="7:7" x14ac:dyDescent="0.2">
      <c r="G14285" s="65"/>
    </row>
    <row r="14286" spans="7:7" x14ac:dyDescent="0.2">
      <c r="G14286" s="65"/>
    </row>
    <row r="14287" spans="7:7" x14ac:dyDescent="0.2">
      <c r="G14287" s="65"/>
    </row>
    <row r="14288" spans="7:7" x14ac:dyDescent="0.2">
      <c r="G14288" s="65"/>
    </row>
    <row r="14289" spans="7:7" x14ac:dyDescent="0.2">
      <c r="G14289" s="65"/>
    </row>
    <row r="14290" spans="7:7" x14ac:dyDescent="0.2">
      <c r="G14290" s="65"/>
    </row>
    <row r="14291" spans="7:7" x14ac:dyDescent="0.2">
      <c r="G14291" s="65"/>
    </row>
    <row r="14292" spans="7:7" x14ac:dyDescent="0.2">
      <c r="G14292" s="65"/>
    </row>
    <row r="14293" spans="7:7" x14ac:dyDescent="0.2">
      <c r="G14293" s="65"/>
    </row>
    <row r="14294" spans="7:7" x14ac:dyDescent="0.2">
      <c r="G14294" s="65"/>
    </row>
    <row r="14295" spans="7:7" x14ac:dyDescent="0.2">
      <c r="G14295" s="65"/>
    </row>
    <row r="14296" spans="7:7" x14ac:dyDescent="0.2">
      <c r="G14296" s="65"/>
    </row>
    <row r="14297" spans="7:7" x14ac:dyDescent="0.2">
      <c r="G14297" s="65"/>
    </row>
    <row r="14298" spans="7:7" x14ac:dyDescent="0.2">
      <c r="G14298" s="65"/>
    </row>
    <row r="14299" spans="7:7" x14ac:dyDescent="0.2">
      <c r="G14299" s="65"/>
    </row>
    <row r="14300" spans="7:7" x14ac:dyDescent="0.2">
      <c r="G14300" s="65"/>
    </row>
    <row r="14301" spans="7:7" x14ac:dyDescent="0.2">
      <c r="G14301" s="65"/>
    </row>
    <row r="14302" spans="7:7" x14ac:dyDescent="0.2">
      <c r="G14302" s="65"/>
    </row>
    <row r="14303" spans="7:7" x14ac:dyDescent="0.2">
      <c r="G14303" s="65"/>
    </row>
    <row r="14304" spans="7:7" x14ac:dyDescent="0.2">
      <c r="G14304" s="65"/>
    </row>
    <row r="14305" spans="7:7" x14ac:dyDescent="0.2">
      <c r="G14305" s="65"/>
    </row>
    <row r="14306" spans="7:7" x14ac:dyDescent="0.2">
      <c r="G14306" s="65"/>
    </row>
    <row r="14307" spans="7:7" x14ac:dyDescent="0.2">
      <c r="G14307" s="65"/>
    </row>
    <row r="14308" spans="7:7" x14ac:dyDescent="0.2">
      <c r="G14308" s="65"/>
    </row>
    <row r="14309" spans="7:7" x14ac:dyDescent="0.2">
      <c r="G14309" s="65"/>
    </row>
    <row r="14310" spans="7:7" x14ac:dyDescent="0.2">
      <c r="G14310" s="65"/>
    </row>
    <row r="14311" spans="7:7" x14ac:dyDescent="0.2">
      <c r="G14311" s="65"/>
    </row>
    <row r="14312" spans="7:7" x14ac:dyDescent="0.2">
      <c r="G14312" s="65"/>
    </row>
    <row r="14313" spans="7:7" x14ac:dyDescent="0.2">
      <c r="G14313" s="65"/>
    </row>
    <row r="14314" spans="7:7" x14ac:dyDescent="0.2">
      <c r="G14314" s="65"/>
    </row>
    <row r="14315" spans="7:7" x14ac:dyDescent="0.2">
      <c r="G14315" s="65"/>
    </row>
    <row r="14316" spans="7:7" x14ac:dyDescent="0.2">
      <c r="G14316" s="65"/>
    </row>
    <row r="14317" spans="7:7" x14ac:dyDescent="0.2">
      <c r="G14317" s="65"/>
    </row>
    <row r="14318" spans="7:7" x14ac:dyDescent="0.2">
      <c r="G14318" s="65"/>
    </row>
    <row r="14319" spans="7:7" x14ac:dyDescent="0.2">
      <c r="G14319" s="65"/>
    </row>
    <row r="14320" spans="7:7" x14ac:dyDescent="0.2">
      <c r="G14320" s="65"/>
    </row>
    <row r="14321" spans="7:7" x14ac:dyDescent="0.2">
      <c r="G14321" s="65"/>
    </row>
    <row r="14322" spans="7:7" x14ac:dyDescent="0.2">
      <c r="G14322" s="65"/>
    </row>
    <row r="14323" spans="7:7" x14ac:dyDescent="0.2">
      <c r="G14323" s="65"/>
    </row>
    <row r="14324" spans="7:7" x14ac:dyDescent="0.2">
      <c r="G14324" s="65"/>
    </row>
    <row r="14325" spans="7:7" x14ac:dyDescent="0.2">
      <c r="G14325" s="65"/>
    </row>
    <row r="14326" spans="7:7" x14ac:dyDescent="0.2">
      <c r="G14326" s="65"/>
    </row>
    <row r="14327" spans="7:7" x14ac:dyDescent="0.2">
      <c r="G14327" s="65"/>
    </row>
    <row r="14328" spans="7:7" x14ac:dyDescent="0.2">
      <c r="G14328" s="65"/>
    </row>
    <row r="14329" spans="7:7" x14ac:dyDescent="0.2">
      <c r="G14329" s="65"/>
    </row>
    <row r="14330" spans="7:7" x14ac:dyDescent="0.2">
      <c r="G14330" s="65"/>
    </row>
    <row r="14331" spans="7:7" x14ac:dyDescent="0.2">
      <c r="G14331" s="65"/>
    </row>
    <row r="14332" spans="7:7" x14ac:dyDescent="0.2">
      <c r="G14332" s="65"/>
    </row>
    <row r="14333" spans="7:7" x14ac:dyDescent="0.2">
      <c r="G14333" s="65"/>
    </row>
    <row r="14334" spans="7:7" x14ac:dyDescent="0.2">
      <c r="G14334" s="65"/>
    </row>
    <row r="14335" spans="7:7" x14ac:dyDescent="0.2">
      <c r="G14335" s="65"/>
    </row>
    <row r="14336" spans="7:7" x14ac:dyDescent="0.2">
      <c r="G14336" s="65"/>
    </row>
    <row r="14337" spans="7:7" x14ac:dyDescent="0.2">
      <c r="G14337" s="65"/>
    </row>
    <row r="14338" spans="7:7" x14ac:dyDescent="0.2">
      <c r="G14338" s="65"/>
    </row>
    <row r="14339" spans="7:7" x14ac:dyDescent="0.2">
      <c r="G14339" s="65"/>
    </row>
    <row r="14340" spans="7:7" x14ac:dyDescent="0.2">
      <c r="G14340" s="65"/>
    </row>
    <row r="14341" spans="7:7" x14ac:dyDescent="0.2">
      <c r="G14341" s="65"/>
    </row>
    <row r="14342" spans="7:7" x14ac:dyDescent="0.2">
      <c r="G14342" s="65"/>
    </row>
    <row r="14343" spans="7:7" x14ac:dyDescent="0.2">
      <c r="G14343" s="65"/>
    </row>
    <row r="14344" spans="7:7" x14ac:dyDescent="0.2">
      <c r="G14344" s="65"/>
    </row>
    <row r="14345" spans="7:7" x14ac:dyDescent="0.2">
      <c r="G14345" s="65"/>
    </row>
    <row r="14346" spans="7:7" x14ac:dyDescent="0.2">
      <c r="G14346" s="65"/>
    </row>
    <row r="14347" spans="7:7" x14ac:dyDescent="0.2">
      <c r="G14347" s="65"/>
    </row>
    <row r="14348" spans="7:7" x14ac:dyDescent="0.2">
      <c r="G14348" s="65"/>
    </row>
    <row r="14349" spans="7:7" x14ac:dyDescent="0.2">
      <c r="G14349" s="65"/>
    </row>
    <row r="14350" spans="7:7" x14ac:dyDescent="0.2">
      <c r="G14350" s="65"/>
    </row>
    <row r="14351" spans="7:7" x14ac:dyDescent="0.2">
      <c r="G14351" s="65"/>
    </row>
    <row r="14352" spans="7:7" x14ac:dyDescent="0.2">
      <c r="G14352" s="65"/>
    </row>
    <row r="14353" spans="7:7" x14ac:dyDescent="0.2">
      <c r="G14353" s="65"/>
    </row>
    <row r="14354" spans="7:7" x14ac:dyDescent="0.2">
      <c r="G14354" s="65"/>
    </row>
    <row r="14355" spans="7:7" x14ac:dyDescent="0.2">
      <c r="G14355" s="65"/>
    </row>
    <row r="14356" spans="7:7" x14ac:dyDescent="0.2">
      <c r="G14356" s="65"/>
    </row>
    <row r="14357" spans="7:7" x14ac:dyDescent="0.2">
      <c r="G14357" s="65"/>
    </row>
    <row r="14358" spans="7:7" x14ac:dyDescent="0.2">
      <c r="G14358" s="65"/>
    </row>
    <row r="14359" spans="7:7" x14ac:dyDescent="0.2">
      <c r="G14359" s="65"/>
    </row>
    <row r="14360" spans="7:7" x14ac:dyDescent="0.2">
      <c r="G14360" s="65"/>
    </row>
    <row r="14361" spans="7:7" x14ac:dyDescent="0.2">
      <c r="G14361" s="65"/>
    </row>
    <row r="14362" spans="7:7" x14ac:dyDescent="0.2">
      <c r="G14362" s="65"/>
    </row>
    <row r="14363" spans="7:7" x14ac:dyDescent="0.2">
      <c r="G14363" s="65"/>
    </row>
    <row r="14364" spans="7:7" x14ac:dyDescent="0.2">
      <c r="G14364" s="65"/>
    </row>
    <row r="14365" spans="7:7" x14ac:dyDescent="0.2">
      <c r="G14365" s="65"/>
    </row>
    <row r="14366" spans="7:7" x14ac:dyDescent="0.2">
      <c r="G14366" s="65"/>
    </row>
    <row r="14367" spans="7:7" x14ac:dyDescent="0.2">
      <c r="G14367" s="65"/>
    </row>
    <row r="14368" spans="7:7" x14ac:dyDescent="0.2">
      <c r="G14368" s="65"/>
    </row>
    <row r="14369" spans="7:7" x14ac:dyDescent="0.2">
      <c r="G14369" s="65"/>
    </row>
    <row r="14370" spans="7:7" x14ac:dyDescent="0.2">
      <c r="G14370" s="65"/>
    </row>
    <row r="14371" spans="7:7" x14ac:dyDescent="0.2">
      <c r="G14371" s="65"/>
    </row>
    <row r="14372" spans="7:7" x14ac:dyDescent="0.2">
      <c r="G14372" s="65"/>
    </row>
    <row r="14373" spans="7:7" x14ac:dyDescent="0.2">
      <c r="G14373" s="65"/>
    </row>
    <row r="14374" spans="7:7" x14ac:dyDescent="0.2">
      <c r="G14374" s="65"/>
    </row>
    <row r="14375" spans="7:7" x14ac:dyDescent="0.2">
      <c r="G14375" s="65"/>
    </row>
    <row r="14376" spans="7:7" x14ac:dyDescent="0.2">
      <c r="G14376" s="65"/>
    </row>
    <row r="14377" spans="7:7" x14ac:dyDescent="0.2">
      <c r="G14377" s="65"/>
    </row>
    <row r="14378" spans="7:7" x14ac:dyDescent="0.2">
      <c r="G14378" s="65"/>
    </row>
    <row r="14379" spans="7:7" x14ac:dyDescent="0.2">
      <c r="G14379" s="65"/>
    </row>
    <row r="14380" spans="7:7" x14ac:dyDescent="0.2">
      <c r="G14380" s="65"/>
    </row>
    <row r="14381" spans="7:7" x14ac:dyDescent="0.2">
      <c r="G14381" s="65"/>
    </row>
    <row r="14382" spans="7:7" x14ac:dyDescent="0.2">
      <c r="G14382" s="65"/>
    </row>
    <row r="14383" spans="7:7" x14ac:dyDescent="0.2">
      <c r="G14383" s="65"/>
    </row>
    <row r="14384" spans="7:7" x14ac:dyDescent="0.2">
      <c r="G14384" s="65"/>
    </row>
    <row r="14385" spans="7:7" x14ac:dyDescent="0.2">
      <c r="G14385" s="65"/>
    </row>
    <row r="14386" spans="7:7" x14ac:dyDescent="0.2">
      <c r="G14386" s="65"/>
    </row>
    <row r="14387" spans="7:7" x14ac:dyDescent="0.2">
      <c r="G14387" s="65"/>
    </row>
    <row r="14388" spans="7:7" x14ac:dyDescent="0.2">
      <c r="G14388" s="65"/>
    </row>
    <row r="14389" spans="7:7" x14ac:dyDescent="0.2">
      <c r="G14389" s="65"/>
    </row>
    <row r="14390" spans="7:7" x14ac:dyDescent="0.2">
      <c r="G14390" s="65"/>
    </row>
    <row r="14391" spans="7:7" x14ac:dyDescent="0.2">
      <c r="G14391" s="65"/>
    </row>
    <row r="14392" spans="7:7" x14ac:dyDescent="0.2">
      <c r="G14392" s="65"/>
    </row>
    <row r="14393" spans="7:7" x14ac:dyDescent="0.2">
      <c r="G14393" s="65"/>
    </row>
    <row r="14394" spans="7:7" x14ac:dyDescent="0.2">
      <c r="G14394" s="65"/>
    </row>
    <row r="14395" spans="7:7" x14ac:dyDescent="0.2">
      <c r="G14395" s="65"/>
    </row>
    <row r="14396" spans="7:7" x14ac:dyDescent="0.2">
      <c r="G14396" s="65"/>
    </row>
    <row r="14397" spans="7:7" x14ac:dyDescent="0.2">
      <c r="G14397" s="65"/>
    </row>
    <row r="14398" spans="7:7" x14ac:dyDescent="0.2">
      <c r="G14398" s="65"/>
    </row>
    <row r="14399" spans="7:7" x14ac:dyDescent="0.2">
      <c r="G14399" s="65"/>
    </row>
    <row r="14400" spans="7:7" x14ac:dyDescent="0.2">
      <c r="G14400" s="65"/>
    </row>
    <row r="14401" spans="7:7" x14ac:dyDescent="0.2">
      <c r="G14401" s="65"/>
    </row>
    <row r="14402" spans="7:7" x14ac:dyDescent="0.2">
      <c r="G14402" s="65"/>
    </row>
    <row r="14403" spans="7:7" x14ac:dyDescent="0.2">
      <c r="G14403" s="65"/>
    </row>
    <row r="14404" spans="7:7" x14ac:dyDescent="0.2">
      <c r="G14404" s="65"/>
    </row>
    <row r="14405" spans="7:7" x14ac:dyDescent="0.2">
      <c r="G14405" s="65"/>
    </row>
    <row r="14406" spans="7:7" x14ac:dyDescent="0.2">
      <c r="G14406" s="65"/>
    </row>
    <row r="14407" spans="7:7" x14ac:dyDescent="0.2">
      <c r="G14407" s="65"/>
    </row>
    <row r="14408" spans="7:7" x14ac:dyDescent="0.2">
      <c r="G14408" s="65"/>
    </row>
    <row r="14409" spans="7:7" x14ac:dyDescent="0.2">
      <c r="G14409" s="65"/>
    </row>
    <row r="14410" spans="7:7" x14ac:dyDescent="0.2">
      <c r="G14410" s="65"/>
    </row>
    <row r="14411" spans="7:7" x14ac:dyDescent="0.2">
      <c r="G14411" s="65"/>
    </row>
    <row r="14412" spans="7:7" x14ac:dyDescent="0.2">
      <c r="G14412" s="65"/>
    </row>
    <row r="14413" spans="7:7" x14ac:dyDescent="0.2">
      <c r="G14413" s="65"/>
    </row>
    <row r="14414" spans="7:7" x14ac:dyDescent="0.2">
      <c r="G14414" s="65"/>
    </row>
    <row r="14415" spans="7:7" x14ac:dyDescent="0.2">
      <c r="G14415" s="65"/>
    </row>
    <row r="14416" spans="7:7" x14ac:dyDescent="0.2">
      <c r="G14416" s="65"/>
    </row>
    <row r="14417" spans="7:7" x14ac:dyDescent="0.2">
      <c r="G14417" s="65"/>
    </row>
    <row r="14418" spans="7:7" x14ac:dyDescent="0.2">
      <c r="G14418" s="65"/>
    </row>
    <row r="14419" spans="7:7" x14ac:dyDescent="0.2">
      <c r="G14419" s="65"/>
    </row>
    <row r="14420" spans="7:7" x14ac:dyDescent="0.2">
      <c r="G14420" s="65"/>
    </row>
    <row r="14421" spans="7:7" x14ac:dyDescent="0.2">
      <c r="G14421" s="65"/>
    </row>
    <row r="14422" spans="7:7" x14ac:dyDescent="0.2">
      <c r="G14422" s="65"/>
    </row>
    <row r="14423" spans="7:7" x14ac:dyDescent="0.2">
      <c r="G14423" s="65"/>
    </row>
    <row r="14424" spans="7:7" x14ac:dyDescent="0.2">
      <c r="G14424" s="65"/>
    </row>
    <row r="14425" spans="7:7" x14ac:dyDescent="0.2">
      <c r="G14425" s="65"/>
    </row>
    <row r="14426" spans="7:7" x14ac:dyDescent="0.2">
      <c r="G14426" s="65"/>
    </row>
    <row r="14427" spans="7:7" x14ac:dyDescent="0.2">
      <c r="G14427" s="65"/>
    </row>
    <row r="14428" spans="7:7" x14ac:dyDescent="0.2">
      <c r="G14428" s="65"/>
    </row>
    <row r="14429" spans="7:7" x14ac:dyDescent="0.2">
      <c r="G14429" s="65"/>
    </row>
    <row r="14430" spans="7:7" x14ac:dyDescent="0.2">
      <c r="G14430" s="65"/>
    </row>
    <row r="14431" spans="7:7" x14ac:dyDescent="0.2">
      <c r="G14431" s="65"/>
    </row>
    <row r="14432" spans="7:7" x14ac:dyDescent="0.2">
      <c r="G14432" s="65"/>
    </row>
    <row r="14433" spans="7:7" x14ac:dyDescent="0.2">
      <c r="G14433" s="65"/>
    </row>
    <row r="14434" spans="7:7" x14ac:dyDescent="0.2">
      <c r="G14434" s="65"/>
    </row>
    <row r="14435" spans="7:7" x14ac:dyDescent="0.2">
      <c r="G14435" s="65"/>
    </row>
    <row r="14436" spans="7:7" x14ac:dyDescent="0.2">
      <c r="G14436" s="65"/>
    </row>
    <row r="14437" spans="7:7" x14ac:dyDescent="0.2">
      <c r="G14437" s="65"/>
    </row>
    <row r="14438" spans="7:7" x14ac:dyDescent="0.2">
      <c r="G14438" s="65"/>
    </row>
    <row r="14439" spans="7:7" x14ac:dyDescent="0.2">
      <c r="G14439" s="65"/>
    </row>
    <row r="14440" spans="7:7" x14ac:dyDescent="0.2">
      <c r="G14440" s="65"/>
    </row>
    <row r="14441" spans="7:7" x14ac:dyDescent="0.2">
      <c r="G14441" s="65"/>
    </row>
    <row r="14442" spans="7:7" x14ac:dyDescent="0.2">
      <c r="G14442" s="65"/>
    </row>
    <row r="14443" spans="7:7" x14ac:dyDescent="0.2">
      <c r="G14443" s="65"/>
    </row>
    <row r="14444" spans="7:7" x14ac:dyDescent="0.2">
      <c r="G14444" s="65"/>
    </row>
    <row r="14445" spans="7:7" x14ac:dyDescent="0.2">
      <c r="G14445" s="65"/>
    </row>
    <row r="14446" spans="7:7" x14ac:dyDescent="0.2">
      <c r="G14446" s="65"/>
    </row>
    <row r="14447" spans="7:7" x14ac:dyDescent="0.2">
      <c r="G14447" s="65"/>
    </row>
    <row r="14448" spans="7:7" x14ac:dyDescent="0.2">
      <c r="G14448" s="65"/>
    </row>
    <row r="14449" spans="7:7" x14ac:dyDescent="0.2">
      <c r="G14449" s="65"/>
    </row>
    <row r="14450" spans="7:7" x14ac:dyDescent="0.2">
      <c r="G14450" s="65"/>
    </row>
    <row r="14451" spans="7:7" x14ac:dyDescent="0.2">
      <c r="G14451" s="65"/>
    </row>
    <row r="14452" spans="7:7" x14ac:dyDescent="0.2">
      <c r="G14452" s="65"/>
    </row>
    <row r="14453" spans="7:7" x14ac:dyDescent="0.2">
      <c r="G14453" s="65"/>
    </row>
    <row r="14454" spans="7:7" x14ac:dyDescent="0.2">
      <c r="G14454" s="65"/>
    </row>
    <row r="14455" spans="7:7" x14ac:dyDescent="0.2">
      <c r="G14455" s="65"/>
    </row>
    <row r="14456" spans="7:7" x14ac:dyDescent="0.2">
      <c r="G14456" s="65"/>
    </row>
    <row r="14457" spans="7:7" x14ac:dyDescent="0.2">
      <c r="G14457" s="65"/>
    </row>
    <row r="14458" spans="7:7" x14ac:dyDescent="0.2">
      <c r="G14458" s="65"/>
    </row>
    <row r="14459" spans="7:7" x14ac:dyDescent="0.2">
      <c r="G14459" s="65"/>
    </row>
    <row r="14460" spans="7:7" x14ac:dyDescent="0.2">
      <c r="G14460" s="65"/>
    </row>
    <row r="14461" spans="7:7" x14ac:dyDescent="0.2">
      <c r="G14461" s="65"/>
    </row>
    <row r="14462" spans="7:7" x14ac:dyDescent="0.2">
      <c r="G14462" s="65"/>
    </row>
    <row r="14463" spans="7:7" x14ac:dyDescent="0.2">
      <c r="G14463" s="65"/>
    </row>
    <row r="14464" spans="7:7" x14ac:dyDescent="0.2">
      <c r="G14464" s="65"/>
    </row>
    <row r="14465" spans="7:7" x14ac:dyDescent="0.2">
      <c r="G14465" s="65"/>
    </row>
    <row r="14466" spans="7:7" x14ac:dyDescent="0.2">
      <c r="G14466" s="65"/>
    </row>
    <row r="14467" spans="7:7" x14ac:dyDescent="0.2">
      <c r="G14467" s="65"/>
    </row>
    <row r="14468" spans="7:7" x14ac:dyDescent="0.2">
      <c r="G14468" s="65"/>
    </row>
    <row r="14469" spans="7:7" x14ac:dyDescent="0.2">
      <c r="G14469" s="65"/>
    </row>
    <row r="14470" spans="7:7" x14ac:dyDescent="0.2">
      <c r="G14470" s="65"/>
    </row>
    <row r="14471" spans="7:7" x14ac:dyDescent="0.2">
      <c r="G14471" s="65"/>
    </row>
    <row r="14472" spans="7:7" x14ac:dyDescent="0.2">
      <c r="G14472" s="65"/>
    </row>
    <row r="14473" spans="7:7" x14ac:dyDescent="0.2">
      <c r="G14473" s="65"/>
    </row>
    <row r="14474" spans="7:7" x14ac:dyDescent="0.2">
      <c r="G14474" s="65"/>
    </row>
    <row r="14475" spans="7:7" x14ac:dyDescent="0.2">
      <c r="G14475" s="65"/>
    </row>
    <row r="14476" spans="7:7" x14ac:dyDescent="0.2">
      <c r="G14476" s="65"/>
    </row>
    <row r="14477" spans="7:7" x14ac:dyDescent="0.2">
      <c r="G14477" s="65"/>
    </row>
    <row r="14478" spans="7:7" x14ac:dyDescent="0.2">
      <c r="G14478" s="65"/>
    </row>
    <row r="14479" spans="7:7" x14ac:dyDescent="0.2">
      <c r="G14479" s="65"/>
    </row>
    <row r="14480" spans="7:7" x14ac:dyDescent="0.2">
      <c r="G14480" s="65"/>
    </row>
    <row r="14481" spans="7:7" x14ac:dyDescent="0.2">
      <c r="G14481" s="65"/>
    </row>
    <row r="14482" spans="7:7" x14ac:dyDescent="0.2">
      <c r="G14482" s="65"/>
    </row>
    <row r="14483" spans="7:7" x14ac:dyDescent="0.2">
      <c r="G14483" s="65"/>
    </row>
    <row r="14484" spans="7:7" x14ac:dyDescent="0.2">
      <c r="G14484" s="65"/>
    </row>
    <row r="14485" spans="7:7" x14ac:dyDescent="0.2">
      <c r="G14485" s="65"/>
    </row>
    <row r="14486" spans="7:7" x14ac:dyDescent="0.2">
      <c r="G14486" s="65"/>
    </row>
    <row r="14487" spans="7:7" x14ac:dyDescent="0.2">
      <c r="G14487" s="65"/>
    </row>
    <row r="14488" spans="7:7" x14ac:dyDescent="0.2">
      <c r="G14488" s="65"/>
    </row>
    <row r="14489" spans="7:7" x14ac:dyDescent="0.2">
      <c r="G14489" s="65"/>
    </row>
    <row r="14490" spans="7:7" x14ac:dyDescent="0.2">
      <c r="G14490" s="65"/>
    </row>
    <row r="14491" spans="7:7" x14ac:dyDescent="0.2">
      <c r="G14491" s="65"/>
    </row>
    <row r="14492" spans="7:7" x14ac:dyDescent="0.2">
      <c r="G14492" s="65"/>
    </row>
    <row r="14493" spans="7:7" x14ac:dyDescent="0.2">
      <c r="G14493" s="65"/>
    </row>
    <row r="14494" spans="7:7" x14ac:dyDescent="0.2">
      <c r="G14494" s="65"/>
    </row>
    <row r="14495" spans="7:7" x14ac:dyDescent="0.2">
      <c r="G14495" s="65"/>
    </row>
    <row r="14496" spans="7:7" x14ac:dyDescent="0.2">
      <c r="G14496" s="65"/>
    </row>
    <row r="14497" spans="7:7" x14ac:dyDescent="0.2">
      <c r="G14497" s="65"/>
    </row>
    <row r="14498" spans="7:7" x14ac:dyDescent="0.2">
      <c r="G14498" s="65"/>
    </row>
    <row r="14499" spans="7:7" x14ac:dyDescent="0.2">
      <c r="G14499" s="65"/>
    </row>
    <row r="14500" spans="7:7" x14ac:dyDescent="0.2">
      <c r="G14500" s="65"/>
    </row>
    <row r="14501" spans="7:7" x14ac:dyDescent="0.2">
      <c r="G14501" s="65"/>
    </row>
    <row r="14502" spans="7:7" x14ac:dyDescent="0.2">
      <c r="G14502" s="65"/>
    </row>
    <row r="14503" spans="7:7" x14ac:dyDescent="0.2">
      <c r="G14503" s="65"/>
    </row>
    <row r="14504" spans="7:7" x14ac:dyDescent="0.2">
      <c r="G14504" s="65"/>
    </row>
    <row r="14505" spans="7:7" x14ac:dyDescent="0.2">
      <c r="G14505" s="65"/>
    </row>
    <row r="14506" spans="7:7" x14ac:dyDescent="0.2">
      <c r="G14506" s="65"/>
    </row>
    <row r="14507" spans="7:7" x14ac:dyDescent="0.2">
      <c r="G14507" s="65"/>
    </row>
    <row r="14508" spans="7:7" x14ac:dyDescent="0.2">
      <c r="G14508" s="65"/>
    </row>
    <row r="14509" spans="7:7" x14ac:dyDescent="0.2">
      <c r="G14509" s="65"/>
    </row>
    <row r="14510" spans="7:7" x14ac:dyDescent="0.2">
      <c r="G14510" s="65"/>
    </row>
    <row r="14511" spans="7:7" x14ac:dyDescent="0.2">
      <c r="G14511" s="65"/>
    </row>
    <row r="14512" spans="7:7" x14ac:dyDescent="0.2">
      <c r="G14512" s="65"/>
    </row>
    <row r="14513" spans="7:7" x14ac:dyDescent="0.2">
      <c r="G14513" s="65"/>
    </row>
    <row r="14514" spans="7:7" x14ac:dyDescent="0.2">
      <c r="G14514" s="65"/>
    </row>
    <row r="14515" spans="7:7" x14ac:dyDescent="0.2">
      <c r="G14515" s="65"/>
    </row>
    <row r="14516" spans="7:7" x14ac:dyDescent="0.2">
      <c r="G14516" s="65"/>
    </row>
    <row r="14517" spans="7:7" x14ac:dyDescent="0.2">
      <c r="G14517" s="65"/>
    </row>
    <row r="14518" spans="7:7" x14ac:dyDescent="0.2">
      <c r="G14518" s="65"/>
    </row>
    <row r="14519" spans="7:7" x14ac:dyDescent="0.2">
      <c r="G14519" s="65"/>
    </row>
    <row r="14520" spans="7:7" x14ac:dyDescent="0.2">
      <c r="G14520" s="65"/>
    </row>
    <row r="14521" spans="7:7" x14ac:dyDescent="0.2">
      <c r="G14521" s="65"/>
    </row>
    <row r="14522" spans="7:7" x14ac:dyDescent="0.2">
      <c r="G14522" s="65"/>
    </row>
    <row r="14523" spans="7:7" x14ac:dyDescent="0.2">
      <c r="G14523" s="65"/>
    </row>
    <row r="14524" spans="7:7" x14ac:dyDescent="0.2">
      <c r="G14524" s="65"/>
    </row>
    <row r="14525" spans="7:7" x14ac:dyDescent="0.2">
      <c r="G14525" s="65"/>
    </row>
    <row r="14526" spans="7:7" x14ac:dyDescent="0.2">
      <c r="G14526" s="65"/>
    </row>
    <row r="14527" spans="7:7" x14ac:dyDescent="0.2">
      <c r="G14527" s="65"/>
    </row>
    <row r="14528" spans="7:7" x14ac:dyDescent="0.2">
      <c r="G14528" s="65"/>
    </row>
    <row r="14529" spans="7:7" x14ac:dyDescent="0.2">
      <c r="G14529" s="65"/>
    </row>
    <row r="14530" spans="7:7" x14ac:dyDescent="0.2">
      <c r="G14530" s="65"/>
    </row>
    <row r="14531" spans="7:7" x14ac:dyDescent="0.2">
      <c r="G14531" s="65"/>
    </row>
    <row r="14532" spans="7:7" x14ac:dyDescent="0.2">
      <c r="G14532" s="65"/>
    </row>
    <row r="14533" spans="7:7" x14ac:dyDescent="0.2">
      <c r="G14533" s="65"/>
    </row>
    <row r="14534" spans="7:7" x14ac:dyDescent="0.2">
      <c r="G14534" s="65"/>
    </row>
    <row r="14535" spans="7:7" x14ac:dyDescent="0.2">
      <c r="G14535" s="65"/>
    </row>
    <row r="14536" spans="7:7" x14ac:dyDescent="0.2">
      <c r="G14536" s="65"/>
    </row>
    <row r="14537" spans="7:7" x14ac:dyDescent="0.2">
      <c r="G14537" s="65"/>
    </row>
    <row r="14538" spans="7:7" x14ac:dyDescent="0.2">
      <c r="G14538" s="65"/>
    </row>
    <row r="14539" spans="7:7" x14ac:dyDescent="0.2">
      <c r="G14539" s="65"/>
    </row>
    <row r="14540" spans="7:7" x14ac:dyDescent="0.2">
      <c r="G14540" s="65"/>
    </row>
    <row r="14541" spans="7:7" x14ac:dyDescent="0.2">
      <c r="G14541" s="65"/>
    </row>
    <row r="14542" spans="7:7" x14ac:dyDescent="0.2">
      <c r="G14542" s="65"/>
    </row>
    <row r="14543" spans="7:7" x14ac:dyDescent="0.2">
      <c r="G14543" s="65"/>
    </row>
    <row r="14544" spans="7:7" x14ac:dyDescent="0.2">
      <c r="G14544" s="65"/>
    </row>
    <row r="14545" spans="7:7" x14ac:dyDescent="0.2">
      <c r="G14545" s="65"/>
    </row>
    <row r="14546" spans="7:7" x14ac:dyDescent="0.2">
      <c r="G14546" s="65"/>
    </row>
    <row r="14547" spans="7:7" x14ac:dyDescent="0.2">
      <c r="G14547" s="65"/>
    </row>
    <row r="14548" spans="7:7" x14ac:dyDescent="0.2">
      <c r="G14548" s="65"/>
    </row>
    <row r="14549" spans="7:7" x14ac:dyDescent="0.2">
      <c r="G14549" s="65"/>
    </row>
    <row r="14550" spans="7:7" x14ac:dyDescent="0.2">
      <c r="G14550" s="65"/>
    </row>
    <row r="14551" spans="7:7" x14ac:dyDescent="0.2">
      <c r="G14551" s="65"/>
    </row>
    <row r="14552" spans="7:7" x14ac:dyDescent="0.2">
      <c r="G14552" s="65"/>
    </row>
    <row r="14553" spans="7:7" x14ac:dyDescent="0.2">
      <c r="G14553" s="65"/>
    </row>
    <row r="14554" spans="7:7" x14ac:dyDescent="0.2">
      <c r="G14554" s="65"/>
    </row>
    <row r="14555" spans="7:7" x14ac:dyDescent="0.2">
      <c r="G14555" s="65"/>
    </row>
    <row r="14556" spans="7:7" x14ac:dyDescent="0.2">
      <c r="G14556" s="65"/>
    </row>
    <row r="14557" spans="7:7" x14ac:dyDescent="0.2">
      <c r="G14557" s="65"/>
    </row>
    <row r="14558" spans="7:7" x14ac:dyDescent="0.2">
      <c r="G14558" s="65"/>
    </row>
    <row r="14559" spans="7:7" x14ac:dyDescent="0.2">
      <c r="G14559" s="65"/>
    </row>
    <row r="14560" spans="7:7" x14ac:dyDescent="0.2">
      <c r="G14560" s="65"/>
    </row>
    <row r="14561" spans="7:7" x14ac:dyDescent="0.2">
      <c r="G14561" s="65"/>
    </row>
    <row r="14562" spans="7:7" x14ac:dyDescent="0.2">
      <c r="G14562" s="65"/>
    </row>
    <row r="14563" spans="7:7" x14ac:dyDescent="0.2">
      <c r="G14563" s="65"/>
    </row>
    <row r="14564" spans="7:7" x14ac:dyDescent="0.2">
      <c r="G14564" s="65"/>
    </row>
    <row r="14565" spans="7:7" x14ac:dyDescent="0.2">
      <c r="G14565" s="65"/>
    </row>
    <row r="14566" spans="7:7" x14ac:dyDescent="0.2">
      <c r="G14566" s="65"/>
    </row>
    <row r="14567" spans="7:7" x14ac:dyDescent="0.2">
      <c r="G14567" s="65"/>
    </row>
    <row r="14568" spans="7:7" x14ac:dyDescent="0.2">
      <c r="G14568" s="65"/>
    </row>
    <row r="14569" spans="7:7" x14ac:dyDescent="0.2">
      <c r="G14569" s="65"/>
    </row>
    <row r="14570" spans="7:7" x14ac:dyDescent="0.2">
      <c r="G14570" s="65"/>
    </row>
    <row r="14571" spans="7:7" x14ac:dyDescent="0.2">
      <c r="G14571" s="65"/>
    </row>
    <row r="14572" spans="7:7" x14ac:dyDescent="0.2">
      <c r="G14572" s="65"/>
    </row>
    <row r="14573" spans="7:7" x14ac:dyDescent="0.2">
      <c r="G14573" s="65"/>
    </row>
    <row r="14574" spans="7:7" x14ac:dyDescent="0.2">
      <c r="G14574" s="65"/>
    </row>
    <row r="14575" spans="7:7" x14ac:dyDescent="0.2">
      <c r="G14575" s="65"/>
    </row>
    <row r="14576" spans="7:7" x14ac:dyDescent="0.2">
      <c r="G14576" s="65"/>
    </row>
    <row r="14577" spans="7:7" x14ac:dyDescent="0.2">
      <c r="G14577" s="65"/>
    </row>
    <row r="14578" spans="7:7" x14ac:dyDescent="0.2">
      <c r="G14578" s="65"/>
    </row>
    <row r="14579" spans="7:7" x14ac:dyDescent="0.2">
      <c r="G14579" s="65"/>
    </row>
    <row r="14580" spans="7:7" x14ac:dyDescent="0.2">
      <c r="G14580" s="65"/>
    </row>
    <row r="14581" spans="7:7" x14ac:dyDescent="0.2">
      <c r="G14581" s="65"/>
    </row>
    <row r="14582" spans="7:7" x14ac:dyDescent="0.2">
      <c r="G14582" s="65"/>
    </row>
    <row r="14583" spans="7:7" x14ac:dyDescent="0.2">
      <c r="G14583" s="65"/>
    </row>
    <row r="14584" spans="7:7" x14ac:dyDescent="0.2">
      <c r="G14584" s="65"/>
    </row>
    <row r="14585" spans="7:7" x14ac:dyDescent="0.2">
      <c r="G14585" s="65"/>
    </row>
    <row r="14586" spans="7:7" x14ac:dyDescent="0.2">
      <c r="G14586" s="65"/>
    </row>
    <row r="14587" spans="7:7" x14ac:dyDescent="0.2">
      <c r="G14587" s="65"/>
    </row>
    <row r="14588" spans="7:7" x14ac:dyDescent="0.2">
      <c r="G14588" s="65"/>
    </row>
    <row r="14589" spans="7:7" x14ac:dyDescent="0.2">
      <c r="G14589" s="65"/>
    </row>
    <row r="14590" spans="7:7" x14ac:dyDescent="0.2">
      <c r="G14590" s="65"/>
    </row>
    <row r="14591" spans="7:7" x14ac:dyDescent="0.2">
      <c r="G14591" s="65"/>
    </row>
    <row r="14592" spans="7:7" x14ac:dyDescent="0.2">
      <c r="G14592" s="65"/>
    </row>
    <row r="14593" spans="7:7" x14ac:dyDescent="0.2">
      <c r="G14593" s="65"/>
    </row>
    <row r="14594" spans="7:7" x14ac:dyDescent="0.2">
      <c r="G14594" s="65"/>
    </row>
    <row r="14595" spans="7:7" x14ac:dyDescent="0.2">
      <c r="G14595" s="65"/>
    </row>
    <row r="14596" spans="7:7" x14ac:dyDescent="0.2">
      <c r="G14596" s="65"/>
    </row>
    <row r="14597" spans="7:7" x14ac:dyDescent="0.2">
      <c r="G14597" s="65"/>
    </row>
    <row r="14598" spans="7:7" x14ac:dyDescent="0.2">
      <c r="G14598" s="65"/>
    </row>
    <row r="14599" spans="7:7" x14ac:dyDescent="0.2">
      <c r="G14599" s="65"/>
    </row>
    <row r="14600" spans="7:7" x14ac:dyDescent="0.2">
      <c r="G14600" s="65"/>
    </row>
    <row r="14601" spans="7:7" x14ac:dyDescent="0.2">
      <c r="G14601" s="65"/>
    </row>
    <row r="14602" spans="7:7" x14ac:dyDescent="0.2">
      <c r="G14602" s="65"/>
    </row>
    <row r="14603" spans="7:7" x14ac:dyDescent="0.2">
      <c r="G14603" s="65"/>
    </row>
    <row r="14604" spans="7:7" x14ac:dyDescent="0.2">
      <c r="G14604" s="65"/>
    </row>
    <row r="14605" spans="7:7" x14ac:dyDescent="0.2">
      <c r="G14605" s="65"/>
    </row>
    <row r="14606" spans="7:7" x14ac:dyDescent="0.2">
      <c r="G14606" s="65"/>
    </row>
    <row r="14607" spans="7:7" x14ac:dyDescent="0.2">
      <c r="G14607" s="65"/>
    </row>
    <row r="14608" spans="7:7" x14ac:dyDescent="0.2">
      <c r="G14608" s="65"/>
    </row>
    <row r="14609" spans="7:7" x14ac:dyDescent="0.2">
      <c r="G14609" s="65"/>
    </row>
    <row r="14610" spans="7:7" x14ac:dyDescent="0.2">
      <c r="G14610" s="65"/>
    </row>
    <row r="14611" spans="7:7" x14ac:dyDescent="0.2">
      <c r="G14611" s="65"/>
    </row>
    <row r="14612" spans="7:7" x14ac:dyDescent="0.2">
      <c r="G14612" s="65"/>
    </row>
    <row r="14613" spans="7:7" x14ac:dyDescent="0.2">
      <c r="G14613" s="65"/>
    </row>
    <row r="14614" spans="7:7" x14ac:dyDescent="0.2">
      <c r="G14614" s="65"/>
    </row>
    <row r="14615" spans="7:7" x14ac:dyDescent="0.2">
      <c r="G14615" s="65"/>
    </row>
    <row r="14616" spans="7:7" x14ac:dyDescent="0.2">
      <c r="G14616" s="65"/>
    </row>
    <row r="14617" spans="7:7" x14ac:dyDescent="0.2">
      <c r="G14617" s="65"/>
    </row>
    <row r="14618" spans="7:7" x14ac:dyDescent="0.2">
      <c r="G14618" s="65"/>
    </row>
    <row r="14619" spans="7:7" x14ac:dyDescent="0.2">
      <c r="G14619" s="65"/>
    </row>
    <row r="14620" spans="7:7" x14ac:dyDescent="0.2">
      <c r="G14620" s="65"/>
    </row>
    <row r="14621" spans="7:7" x14ac:dyDescent="0.2">
      <c r="G14621" s="65"/>
    </row>
    <row r="14622" spans="7:7" x14ac:dyDescent="0.2">
      <c r="G14622" s="65"/>
    </row>
    <row r="14623" spans="7:7" x14ac:dyDescent="0.2">
      <c r="G14623" s="65"/>
    </row>
    <row r="14624" spans="7:7" x14ac:dyDescent="0.2">
      <c r="G14624" s="65"/>
    </row>
    <row r="14625" spans="7:7" x14ac:dyDescent="0.2">
      <c r="G14625" s="65"/>
    </row>
    <row r="14626" spans="7:7" x14ac:dyDescent="0.2">
      <c r="G14626" s="65"/>
    </row>
    <row r="14627" spans="7:7" x14ac:dyDescent="0.2">
      <c r="G14627" s="65"/>
    </row>
    <row r="14628" spans="7:7" x14ac:dyDescent="0.2">
      <c r="G14628" s="65"/>
    </row>
    <row r="14629" spans="7:7" x14ac:dyDescent="0.2">
      <c r="G14629" s="65"/>
    </row>
    <row r="14630" spans="7:7" x14ac:dyDescent="0.2">
      <c r="G14630" s="65"/>
    </row>
    <row r="14631" spans="7:7" x14ac:dyDescent="0.2">
      <c r="G14631" s="65"/>
    </row>
    <row r="14632" spans="7:7" x14ac:dyDescent="0.2">
      <c r="G14632" s="65"/>
    </row>
    <row r="14633" spans="7:7" x14ac:dyDescent="0.2">
      <c r="G14633" s="65"/>
    </row>
    <row r="14634" spans="7:7" x14ac:dyDescent="0.2">
      <c r="G14634" s="65"/>
    </row>
    <row r="14635" spans="7:7" x14ac:dyDescent="0.2">
      <c r="G14635" s="65"/>
    </row>
    <row r="14636" spans="7:7" x14ac:dyDescent="0.2">
      <c r="G14636" s="65"/>
    </row>
    <row r="14637" spans="7:7" x14ac:dyDescent="0.2">
      <c r="G14637" s="65"/>
    </row>
    <row r="14638" spans="7:7" x14ac:dyDescent="0.2">
      <c r="G14638" s="65"/>
    </row>
    <row r="14639" spans="7:7" x14ac:dyDescent="0.2">
      <c r="G14639" s="65"/>
    </row>
    <row r="14640" spans="7:7" x14ac:dyDescent="0.2">
      <c r="G14640" s="65"/>
    </row>
    <row r="14641" spans="7:7" x14ac:dyDescent="0.2">
      <c r="G14641" s="65"/>
    </row>
    <row r="14642" spans="7:7" x14ac:dyDescent="0.2">
      <c r="G14642" s="65"/>
    </row>
    <row r="14643" spans="7:7" x14ac:dyDescent="0.2">
      <c r="G14643" s="65"/>
    </row>
    <row r="14644" spans="7:7" x14ac:dyDescent="0.2">
      <c r="G14644" s="65"/>
    </row>
    <row r="14645" spans="7:7" x14ac:dyDescent="0.2">
      <c r="G14645" s="65"/>
    </row>
    <row r="14646" spans="7:7" x14ac:dyDescent="0.2">
      <c r="G14646" s="65"/>
    </row>
    <row r="14647" spans="7:7" x14ac:dyDescent="0.2">
      <c r="G14647" s="65"/>
    </row>
    <row r="14648" spans="7:7" x14ac:dyDescent="0.2">
      <c r="G14648" s="65"/>
    </row>
    <row r="14649" spans="7:7" x14ac:dyDescent="0.2">
      <c r="G14649" s="65"/>
    </row>
    <row r="14650" spans="7:7" x14ac:dyDescent="0.2">
      <c r="G14650" s="65"/>
    </row>
    <row r="14651" spans="7:7" x14ac:dyDescent="0.2">
      <c r="G14651" s="65"/>
    </row>
    <row r="14652" spans="7:7" x14ac:dyDescent="0.2">
      <c r="G14652" s="65"/>
    </row>
    <row r="14653" spans="7:7" x14ac:dyDescent="0.2">
      <c r="G14653" s="65"/>
    </row>
    <row r="14654" spans="7:7" x14ac:dyDescent="0.2">
      <c r="G14654" s="65"/>
    </row>
    <row r="14655" spans="7:7" x14ac:dyDescent="0.2">
      <c r="G14655" s="65"/>
    </row>
    <row r="14656" spans="7:7" x14ac:dyDescent="0.2">
      <c r="G14656" s="65"/>
    </row>
    <row r="14657" spans="7:7" x14ac:dyDescent="0.2">
      <c r="G14657" s="65"/>
    </row>
    <row r="14658" spans="7:7" x14ac:dyDescent="0.2">
      <c r="G14658" s="65"/>
    </row>
    <row r="14659" spans="7:7" x14ac:dyDescent="0.2">
      <c r="G14659" s="65"/>
    </row>
    <row r="14660" spans="7:7" x14ac:dyDescent="0.2">
      <c r="G14660" s="65"/>
    </row>
    <row r="14661" spans="7:7" x14ac:dyDescent="0.2">
      <c r="G14661" s="65"/>
    </row>
    <row r="14662" spans="7:7" x14ac:dyDescent="0.2">
      <c r="G14662" s="65"/>
    </row>
    <row r="14663" spans="7:7" x14ac:dyDescent="0.2">
      <c r="G14663" s="65"/>
    </row>
    <row r="14664" spans="7:7" x14ac:dyDescent="0.2">
      <c r="G14664" s="65"/>
    </row>
    <row r="14665" spans="7:7" x14ac:dyDescent="0.2">
      <c r="G14665" s="65"/>
    </row>
    <row r="14666" spans="7:7" x14ac:dyDescent="0.2">
      <c r="G14666" s="65"/>
    </row>
    <row r="14667" spans="7:7" x14ac:dyDescent="0.2">
      <c r="G14667" s="65"/>
    </row>
    <row r="14668" spans="7:7" x14ac:dyDescent="0.2">
      <c r="G14668" s="65"/>
    </row>
    <row r="14669" spans="7:7" x14ac:dyDescent="0.2">
      <c r="G14669" s="65"/>
    </row>
    <row r="14670" spans="7:7" x14ac:dyDescent="0.2">
      <c r="G14670" s="65"/>
    </row>
    <row r="14671" spans="7:7" x14ac:dyDescent="0.2">
      <c r="G14671" s="65"/>
    </row>
    <row r="14672" spans="7:7" x14ac:dyDescent="0.2">
      <c r="G14672" s="65"/>
    </row>
    <row r="14673" spans="7:7" x14ac:dyDescent="0.2">
      <c r="G14673" s="65"/>
    </row>
    <row r="14674" spans="7:7" x14ac:dyDescent="0.2">
      <c r="G14674" s="65"/>
    </row>
    <row r="14675" spans="7:7" x14ac:dyDescent="0.2">
      <c r="G14675" s="65"/>
    </row>
    <row r="14676" spans="7:7" x14ac:dyDescent="0.2">
      <c r="G14676" s="65"/>
    </row>
    <row r="14677" spans="7:7" x14ac:dyDescent="0.2">
      <c r="G14677" s="65"/>
    </row>
    <row r="14678" spans="7:7" x14ac:dyDescent="0.2">
      <c r="G14678" s="65"/>
    </row>
    <row r="14679" spans="7:7" x14ac:dyDescent="0.2">
      <c r="G14679" s="65"/>
    </row>
    <row r="14680" spans="7:7" x14ac:dyDescent="0.2">
      <c r="G14680" s="65"/>
    </row>
    <row r="14681" spans="7:7" x14ac:dyDescent="0.2">
      <c r="G14681" s="65"/>
    </row>
    <row r="14682" spans="7:7" x14ac:dyDescent="0.2">
      <c r="G14682" s="65"/>
    </row>
    <row r="14683" spans="7:7" x14ac:dyDescent="0.2">
      <c r="G14683" s="65"/>
    </row>
    <row r="14684" spans="7:7" x14ac:dyDescent="0.2">
      <c r="G14684" s="65"/>
    </row>
    <row r="14685" spans="7:7" x14ac:dyDescent="0.2">
      <c r="G14685" s="65"/>
    </row>
    <row r="14686" spans="7:7" x14ac:dyDescent="0.2">
      <c r="G14686" s="65"/>
    </row>
    <row r="14687" spans="7:7" x14ac:dyDescent="0.2">
      <c r="G14687" s="65"/>
    </row>
    <row r="14688" spans="7:7" x14ac:dyDescent="0.2">
      <c r="G14688" s="65"/>
    </row>
    <row r="14689" spans="7:7" x14ac:dyDescent="0.2">
      <c r="G14689" s="65"/>
    </row>
    <row r="14690" spans="7:7" x14ac:dyDescent="0.2">
      <c r="G14690" s="65"/>
    </row>
    <row r="14691" spans="7:7" x14ac:dyDescent="0.2">
      <c r="G14691" s="65"/>
    </row>
    <row r="14692" spans="7:7" x14ac:dyDescent="0.2">
      <c r="G14692" s="65"/>
    </row>
    <row r="14693" spans="7:7" x14ac:dyDescent="0.2">
      <c r="G14693" s="65"/>
    </row>
    <row r="14694" spans="7:7" x14ac:dyDescent="0.2">
      <c r="G14694" s="65"/>
    </row>
    <row r="14695" spans="7:7" x14ac:dyDescent="0.2">
      <c r="G14695" s="65"/>
    </row>
    <row r="14696" spans="7:7" x14ac:dyDescent="0.2">
      <c r="G14696" s="65"/>
    </row>
    <row r="14697" spans="7:7" x14ac:dyDescent="0.2">
      <c r="G14697" s="65"/>
    </row>
    <row r="14698" spans="7:7" x14ac:dyDescent="0.2">
      <c r="G14698" s="65"/>
    </row>
    <row r="14699" spans="7:7" x14ac:dyDescent="0.2">
      <c r="G14699" s="65"/>
    </row>
    <row r="14700" spans="7:7" x14ac:dyDescent="0.2">
      <c r="G14700" s="65"/>
    </row>
    <row r="14701" spans="7:7" x14ac:dyDescent="0.2">
      <c r="G14701" s="65"/>
    </row>
    <row r="14702" spans="7:7" x14ac:dyDescent="0.2">
      <c r="G14702" s="65"/>
    </row>
    <row r="14703" spans="7:7" x14ac:dyDescent="0.2">
      <c r="G14703" s="65"/>
    </row>
    <row r="14704" spans="7:7" x14ac:dyDescent="0.2">
      <c r="G14704" s="65"/>
    </row>
    <row r="14705" spans="7:7" x14ac:dyDescent="0.2">
      <c r="G14705" s="65"/>
    </row>
    <row r="14706" spans="7:7" x14ac:dyDescent="0.2">
      <c r="G14706" s="65"/>
    </row>
    <row r="14707" spans="7:7" x14ac:dyDescent="0.2">
      <c r="G14707" s="65"/>
    </row>
    <row r="14708" spans="7:7" x14ac:dyDescent="0.2">
      <c r="G14708" s="65"/>
    </row>
    <row r="14709" spans="7:7" x14ac:dyDescent="0.2">
      <c r="G14709" s="65"/>
    </row>
    <row r="14710" spans="7:7" x14ac:dyDescent="0.2">
      <c r="G14710" s="65"/>
    </row>
    <row r="14711" spans="7:7" x14ac:dyDescent="0.2">
      <c r="G14711" s="65"/>
    </row>
    <row r="14712" spans="7:7" x14ac:dyDescent="0.2">
      <c r="G14712" s="65"/>
    </row>
    <row r="14713" spans="7:7" x14ac:dyDescent="0.2">
      <c r="G14713" s="65"/>
    </row>
    <row r="14714" spans="7:7" x14ac:dyDescent="0.2">
      <c r="G14714" s="65"/>
    </row>
    <row r="14715" spans="7:7" x14ac:dyDescent="0.2">
      <c r="G14715" s="65"/>
    </row>
    <row r="14716" spans="7:7" x14ac:dyDescent="0.2">
      <c r="G14716" s="65"/>
    </row>
    <row r="14717" spans="7:7" x14ac:dyDescent="0.2">
      <c r="G14717" s="65"/>
    </row>
    <row r="14718" spans="7:7" x14ac:dyDescent="0.2">
      <c r="G14718" s="65"/>
    </row>
    <row r="14719" spans="7:7" x14ac:dyDescent="0.2">
      <c r="G14719" s="65"/>
    </row>
    <row r="14720" spans="7:7" x14ac:dyDescent="0.2">
      <c r="G14720" s="65"/>
    </row>
    <row r="14721" spans="7:7" x14ac:dyDescent="0.2">
      <c r="G14721" s="65"/>
    </row>
    <row r="14722" spans="7:7" x14ac:dyDescent="0.2">
      <c r="G14722" s="65"/>
    </row>
    <row r="14723" spans="7:7" x14ac:dyDescent="0.2">
      <c r="G14723" s="65"/>
    </row>
    <row r="14724" spans="7:7" x14ac:dyDescent="0.2">
      <c r="G14724" s="65"/>
    </row>
    <row r="14725" spans="7:7" x14ac:dyDescent="0.2">
      <c r="G14725" s="65"/>
    </row>
    <row r="14726" spans="7:7" x14ac:dyDescent="0.2">
      <c r="G14726" s="65"/>
    </row>
    <row r="14727" spans="7:7" x14ac:dyDescent="0.2">
      <c r="G14727" s="65"/>
    </row>
    <row r="14728" spans="7:7" x14ac:dyDescent="0.2">
      <c r="G14728" s="65"/>
    </row>
    <row r="14729" spans="7:7" x14ac:dyDescent="0.2">
      <c r="G14729" s="65"/>
    </row>
    <row r="14730" spans="7:7" x14ac:dyDescent="0.2">
      <c r="G14730" s="65"/>
    </row>
    <row r="14731" spans="7:7" x14ac:dyDescent="0.2">
      <c r="G14731" s="65"/>
    </row>
    <row r="14732" spans="7:7" x14ac:dyDescent="0.2">
      <c r="G14732" s="65"/>
    </row>
    <row r="14733" spans="7:7" x14ac:dyDescent="0.2">
      <c r="G14733" s="65"/>
    </row>
    <row r="14734" spans="7:7" x14ac:dyDescent="0.2">
      <c r="G14734" s="65"/>
    </row>
    <row r="14735" spans="7:7" x14ac:dyDescent="0.2">
      <c r="G14735" s="65"/>
    </row>
    <row r="14736" spans="7:7" x14ac:dyDescent="0.2">
      <c r="G14736" s="65"/>
    </row>
    <row r="14737" spans="7:7" x14ac:dyDescent="0.2">
      <c r="G14737" s="65"/>
    </row>
    <row r="14738" spans="7:7" x14ac:dyDescent="0.2">
      <c r="G14738" s="65"/>
    </row>
    <row r="14739" spans="7:7" x14ac:dyDescent="0.2">
      <c r="G14739" s="65"/>
    </row>
    <row r="14740" spans="7:7" x14ac:dyDescent="0.2">
      <c r="G14740" s="65"/>
    </row>
    <row r="14741" spans="7:7" x14ac:dyDescent="0.2">
      <c r="G14741" s="65"/>
    </row>
    <row r="14742" spans="7:7" x14ac:dyDescent="0.2">
      <c r="G14742" s="65"/>
    </row>
    <row r="14743" spans="7:7" x14ac:dyDescent="0.2">
      <c r="G14743" s="65"/>
    </row>
    <row r="14744" spans="7:7" x14ac:dyDescent="0.2">
      <c r="G14744" s="65"/>
    </row>
    <row r="14745" spans="7:7" x14ac:dyDescent="0.2">
      <c r="G14745" s="65"/>
    </row>
    <row r="14746" spans="7:7" x14ac:dyDescent="0.2">
      <c r="G14746" s="65"/>
    </row>
    <row r="14747" spans="7:7" x14ac:dyDescent="0.2">
      <c r="G14747" s="65"/>
    </row>
    <row r="14748" spans="7:7" x14ac:dyDescent="0.2">
      <c r="G14748" s="65"/>
    </row>
    <row r="14749" spans="7:7" x14ac:dyDescent="0.2">
      <c r="G14749" s="65"/>
    </row>
    <row r="14750" spans="7:7" x14ac:dyDescent="0.2">
      <c r="G14750" s="65"/>
    </row>
    <row r="14751" spans="7:7" x14ac:dyDescent="0.2">
      <c r="G14751" s="65"/>
    </row>
    <row r="14752" spans="7:7" x14ac:dyDescent="0.2">
      <c r="G14752" s="65"/>
    </row>
    <row r="14753" spans="7:7" x14ac:dyDescent="0.2">
      <c r="G14753" s="65"/>
    </row>
    <row r="14754" spans="7:7" x14ac:dyDescent="0.2">
      <c r="G14754" s="65"/>
    </row>
    <row r="14755" spans="7:7" x14ac:dyDescent="0.2">
      <c r="G14755" s="65"/>
    </row>
    <row r="14756" spans="7:7" x14ac:dyDescent="0.2">
      <c r="G14756" s="65"/>
    </row>
    <row r="14757" spans="7:7" x14ac:dyDescent="0.2">
      <c r="G14757" s="65"/>
    </row>
    <row r="14758" spans="7:7" x14ac:dyDescent="0.2">
      <c r="G14758" s="65"/>
    </row>
    <row r="14759" spans="7:7" x14ac:dyDescent="0.2">
      <c r="G14759" s="65"/>
    </row>
    <row r="14760" spans="7:7" x14ac:dyDescent="0.2">
      <c r="G14760" s="65"/>
    </row>
    <row r="14761" spans="7:7" x14ac:dyDescent="0.2">
      <c r="G14761" s="65"/>
    </row>
    <row r="14762" spans="7:7" x14ac:dyDescent="0.2">
      <c r="G14762" s="65"/>
    </row>
    <row r="14763" spans="7:7" x14ac:dyDescent="0.2">
      <c r="G14763" s="65"/>
    </row>
    <row r="14764" spans="7:7" x14ac:dyDescent="0.2">
      <c r="G14764" s="65"/>
    </row>
    <row r="14765" spans="7:7" x14ac:dyDescent="0.2">
      <c r="G14765" s="65"/>
    </row>
    <row r="14766" spans="7:7" x14ac:dyDescent="0.2">
      <c r="G14766" s="65"/>
    </row>
    <row r="14767" spans="7:7" x14ac:dyDescent="0.2">
      <c r="G14767" s="65"/>
    </row>
    <row r="14768" spans="7:7" x14ac:dyDescent="0.2">
      <c r="G14768" s="65"/>
    </row>
    <row r="14769" spans="7:7" x14ac:dyDescent="0.2">
      <c r="G14769" s="65"/>
    </row>
    <row r="14770" spans="7:7" x14ac:dyDescent="0.2">
      <c r="G14770" s="65"/>
    </row>
    <row r="14771" spans="7:7" x14ac:dyDescent="0.2">
      <c r="G14771" s="65"/>
    </row>
    <row r="14772" spans="7:7" x14ac:dyDescent="0.2">
      <c r="G14772" s="65"/>
    </row>
    <row r="14773" spans="7:7" x14ac:dyDescent="0.2">
      <c r="G14773" s="65"/>
    </row>
    <row r="14774" spans="7:7" x14ac:dyDescent="0.2">
      <c r="G14774" s="65"/>
    </row>
    <row r="14775" spans="7:7" x14ac:dyDescent="0.2">
      <c r="G14775" s="65"/>
    </row>
    <row r="14776" spans="7:7" x14ac:dyDescent="0.2">
      <c r="G14776" s="65"/>
    </row>
    <row r="14777" spans="7:7" x14ac:dyDescent="0.2">
      <c r="G14777" s="65"/>
    </row>
    <row r="14778" spans="7:7" x14ac:dyDescent="0.2">
      <c r="G14778" s="65"/>
    </row>
    <row r="14779" spans="7:7" x14ac:dyDescent="0.2">
      <c r="G14779" s="65"/>
    </row>
    <row r="14780" spans="7:7" x14ac:dyDescent="0.2">
      <c r="G14780" s="65"/>
    </row>
    <row r="14781" spans="7:7" x14ac:dyDescent="0.2">
      <c r="G14781" s="65"/>
    </row>
    <row r="14782" spans="7:7" x14ac:dyDescent="0.2">
      <c r="G14782" s="65"/>
    </row>
    <row r="14783" spans="7:7" x14ac:dyDescent="0.2">
      <c r="G14783" s="65"/>
    </row>
    <row r="14784" spans="7:7" x14ac:dyDescent="0.2">
      <c r="G14784" s="65"/>
    </row>
    <row r="14785" spans="7:7" x14ac:dyDescent="0.2">
      <c r="G14785" s="65"/>
    </row>
    <row r="14786" spans="7:7" x14ac:dyDescent="0.2">
      <c r="G14786" s="65"/>
    </row>
    <row r="14787" spans="7:7" x14ac:dyDescent="0.2">
      <c r="G14787" s="65"/>
    </row>
    <row r="14788" spans="7:7" x14ac:dyDescent="0.2">
      <c r="G14788" s="65"/>
    </row>
    <row r="14789" spans="7:7" x14ac:dyDescent="0.2">
      <c r="G14789" s="65"/>
    </row>
    <row r="14790" spans="7:7" x14ac:dyDescent="0.2">
      <c r="G14790" s="65"/>
    </row>
    <row r="14791" spans="7:7" x14ac:dyDescent="0.2">
      <c r="G14791" s="65"/>
    </row>
    <row r="14792" spans="7:7" x14ac:dyDescent="0.2">
      <c r="G14792" s="65"/>
    </row>
    <row r="14793" spans="7:7" x14ac:dyDescent="0.2">
      <c r="G14793" s="65"/>
    </row>
    <row r="14794" spans="7:7" x14ac:dyDescent="0.2">
      <c r="G14794" s="65"/>
    </row>
    <row r="14795" spans="7:7" x14ac:dyDescent="0.2">
      <c r="G14795" s="65"/>
    </row>
    <row r="14796" spans="7:7" x14ac:dyDescent="0.2">
      <c r="G14796" s="65"/>
    </row>
    <row r="14797" spans="7:7" x14ac:dyDescent="0.2">
      <c r="G14797" s="65"/>
    </row>
    <row r="14798" spans="7:7" x14ac:dyDescent="0.2">
      <c r="G14798" s="65"/>
    </row>
    <row r="14799" spans="7:7" x14ac:dyDescent="0.2">
      <c r="G14799" s="65"/>
    </row>
    <row r="14800" spans="7:7" x14ac:dyDescent="0.2">
      <c r="G14800" s="65"/>
    </row>
    <row r="14801" spans="7:7" x14ac:dyDescent="0.2">
      <c r="G14801" s="65"/>
    </row>
    <row r="14802" spans="7:7" x14ac:dyDescent="0.2">
      <c r="G14802" s="65"/>
    </row>
    <row r="14803" spans="7:7" x14ac:dyDescent="0.2">
      <c r="G14803" s="65"/>
    </row>
    <row r="14804" spans="7:7" x14ac:dyDescent="0.2">
      <c r="G14804" s="65"/>
    </row>
    <row r="14805" spans="7:7" x14ac:dyDescent="0.2">
      <c r="G14805" s="65"/>
    </row>
    <row r="14806" spans="7:7" x14ac:dyDescent="0.2">
      <c r="G14806" s="65"/>
    </row>
    <row r="14807" spans="7:7" x14ac:dyDescent="0.2">
      <c r="G14807" s="65"/>
    </row>
    <row r="14808" spans="7:7" x14ac:dyDescent="0.2">
      <c r="G14808" s="65"/>
    </row>
    <row r="14809" spans="7:7" x14ac:dyDescent="0.2">
      <c r="G14809" s="65"/>
    </row>
    <row r="14810" spans="7:7" x14ac:dyDescent="0.2">
      <c r="G14810" s="65"/>
    </row>
    <row r="14811" spans="7:7" x14ac:dyDescent="0.2">
      <c r="G14811" s="65"/>
    </row>
    <row r="14812" spans="7:7" x14ac:dyDescent="0.2">
      <c r="G14812" s="65"/>
    </row>
    <row r="14813" spans="7:7" x14ac:dyDescent="0.2">
      <c r="G14813" s="65"/>
    </row>
    <row r="14814" spans="7:7" x14ac:dyDescent="0.2">
      <c r="G14814" s="65"/>
    </row>
    <row r="14815" spans="7:7" x14ac:dyDescent="0.2">
      <c r="G14815" s="65"/>
    </row>
    <row r="14816" spans="7:7" x14ac:dyDescent="0.2">
      <c r="G14816" s="65"/>
    </row>
    <row r="14817" spans="7:7" x14ac:dyDescent="0.2">
      <c r="G14817" s="65"/>
    </row>
    <row r="14818" spans="7:7" x14ac:dyDescent="0.2">
      <c r="G14818" s="65"/>
    </row>
    <row r="14819" spans="7:7" x14ac:dyDescent="0.2">
      <c r="G14819" s="65"/>
    </row>
    <row r="14820" spans="7:7" x14ac:dyDescent="0.2">
      <c r="G14820" s="65"/>
    </row>
    <row r="14821" spans="7:7" x14ac:dyDescent="0.2">
      <c r="G14821" s="65"/>
    </row>
    <row r="14822" spans="7:7" x14ac:dyDescent="0.2">
      <c r="G14822" s="65"/>
    </row>
    <row r="14823" spans="7:7" x14ac:dyDescent="0.2">
      <c r="G14823" s="65"/>
    </row>
    <row r="14824" spans="7:7" x14ac:dyDescent="0.2">
      <c r="G14824" s="65"/>
    </row>
    <row r="14825" spans="7:7" x14ac:dyDescent="0.2">
      <c r="G14825" s="65"/>
    </row>
    <row r="14826" spans="7:7" x14ac:dyDescent="0.2">
      <c r="G14826" s="65"/>
    </row>
    <row r="14827" spans="7:7" x14ac:dyDescent="0.2">
      <c r="G14827" s="65"/>
    </row>
    <row r="14828" spans="7:7" x14ac:dyDescent="0.2">
      <c r="G14828" s="65"/>
    </row>
    <row r="14829" spans="7:7" x14ac:dyDescent="0.2">
      <c r="G14829" s="65"/>
    </row>
    <row r="14830" spans="7:7" x14ac:dyDescent="0.2">
      <c r="G14830" s="65"/>
    </row>
    <row r="14831" spans="7:7" x14ac:dyDescent="0.2">
      <c r="G14831" s="65"/>
    </row>
    <row r="14832" spans="7:7" x14ac:dyDescent="0.2">
      <c r="G14832" s="65"/>
    </row>
    <row r="14833" spans="7:7" x14ac:dyDescent="0.2">
      <c r="G14833" s="65"/>
    </row>
    <row r="14834" spans="7:7" x14ac:dyDescent="0.2">
      <c r="G14834" s="65"/>
    </row>
    <row r="14835" spans="7:7" x14ac:dyDescent="0.2">
      <c r="G14835" s="65"/>
    </row>
    <row r="14836" spans="7:7" x14ac:dyDescent="0.2">
      <c r="G14836" s="65"/>
    </row>
    <row r="14837" spans="7:7" x14ac:dyDescent="0.2">
      <c r="G14837" s="65"/>
    </row>
    <row r="14838" spans="7:7" x14ac:dyDescent="0.2">
      <c r="G14838" s="65"/>
    </row>
    <row r="14839" spans="7:7" x14ac:dyDescent="0.2">
      <c r="G14839" s="65"/>
    </row>
    <row r="14840" spans="7:7" x14ac:dyDescent="0.2">
      <c r="G14840" s="65"/>
    </row>
    <row r="14841" spans="7:7" x14ac:dyDescent="0.2">
      <c r="G14841" s="65"/>
    </row>
    <row r="14842" spans="7:7" x14ac:dyDescent="0.2">
      <c r="G14842" s="65"/>
    </row>
    <row r="14843" spans="7:7" x14ac:dyDescent="0.2">
      <c r="G14843" s="65"/>
    </row>
    <row r="14844" spans="7:7" x14ac:dyDescent="0.2">
      <c r="G14844" s="65"/>
    </row>
    <row r="14845" spans="7:7" x14ac:dyDescent="0.2">
      <c r="G14845" s="65"/>
    </row>
    <row r="14846" spans="7:7" x14ac:dyDescent="0.2">
      <c r="G14846" s="65"/>
    </row>
    <row r="14847" spans="7:7" x14ac:dyDescent="0.2">
      <c r="G14847" s="65"/>
    </row>
    <row r="14848" spans="7:7" x14ac:dyDescent="0.2">
      <c r="G14848" s="65"/>
    </row>
    <row r="14849" spans="7:7" x14ac:dyDescent="0.2">
      <c r="G14849" s="65"/>
    </row>
    <row r="14850" spans="7:7" x14ac:dyDescent="0.2">
      <c r="G14850" s="65"/>
    </row>
    <row r="14851" spans="7:7" x14ac:dyDescent="0.2">
      <c r="G14851" s="65"/>
    </row>
    <row r="14852" spans="7:7" x14ac:dyDescent="0.2">
      <c r="G14852" s="65"/>
    </row>
    <row r="14853" spans="7:7" x14ac:dyDescent="0.2">
      <c r="G14853" s="65"/>
    </row>
    <row r="14854" spans="7:7" x14ac:dyDescent="0.2">
      <c r="G14854" s="65"/>
    </row>
    <row r="14855" spans="7:7" x14ac:dyDescent="0.2">
      <c r="G14855" s="65"/>
    </row>
    <row r="14856" spans="7:7" x14ac:dyDescent="0.2">
      <c r="G14856" s="65"/>
    </row>
    <row r="14857" spans="7:7" x14ac:dyDescent="0.2">
      <c r="G14857" s="65"/>
    </row>
    <row r="14858" spans="7:7" x14ac:dyDescent="0.2">
      <c r="G14858" s="65"/>
    </row>
    <row r="14859" spans="7:7" x14ac:dyDescent="0.2">
      <c r="G14859" s="65"/>
    </row>
    <row r="14860" spans="7:7" x14ac:dyDescent="0.2">
      <c r="G14860" s="65"/>
    </row>
    <row r="14861" spans="7:7" x14ac:dyDescent="0.2">
      <c r="G14861" s="65"/>
    </row>
    <row r="14862" spans="7:7" x14ac:dyDescent="0.2">
      <c r="G14862" s="65"/>
    </row>
    <row r="14863" spans="7:7" x14ac:dyDescent="0.2">
      <c r="G14863" s="65"/>
    </row>
    <row r="14864" spans="7:7" x14ac:dyDescent="0.2">
      <c r="G14864" s="65"/>
    </row>
    <row r="14865" spans="7:7" x14ac:dyDescent="0.2">
      <c r="G14865" s="65"/>
    </row>
    <row r="14866" spans="7:7" x14ac:dyDescent="0.2">
      <c r="G14866" s="65"/>
    </row>
    <row r="14867" spans="7:7" x14ac:dyDescent="0.2">
      <c r="G14867" s="65"/>
    </row>
    <row r="14868" spans="7:7" x14ac:dyDescent="0.2">
      <c r="G14868" s="65"/>
    </row>
    <row r="14869" spans="7:7" x14ac:dyDescent="0.2">
      <c r="G14869" s="65"/>
    </row>
    <row r="14870" spans="7:7" x14ac:dyDescent="0.2">
      <c r="G14870" s="65"/>
    </row>
    <row r="14871" spans="7:7" x14ac:dyDescent="0.2">
      <c r="G14871" s="65"/>
    </row>
    <row r="14872" spans="7:7" x14ac:dyDescent="0.2">
      <c r="G14872" s="65"/>
    </row>
    <row r="14873" spans="7:7" x14ac:dyDescent="0.2">
      <c r="G14873" s="65"/>
    </row>
    <row r="14874" spans="7:7" x14ac:dyDescent="0.2">
      <c r="G14874" s="65"/>
    </row>
    <row r="14875" spans="7:7" x14ac:dyDescent="0.2">
      <c r="G14875" s="65"/>
    </row>
    <row r="14876" spans="7:7" x14ac:dyDescent="0.2">
      <c r="G14876" s="65"/>
    </row>
    <row r="14877" spans="7:7" x14ac:dyDescent="0.2">
      <c r="G14877" s="65"/>
    </row>
    <row r="14878" spans="7:7" x14ac:dyDescent="0.2">
      <c r="G14878" s="65"/>
    </row>
    <row r="14879" spans="7:7" x14ac:dyDescent="0.2">
      <c r="G14879" s="65"/>
    </row>
    <row r="14880" spans="7:7" x14ac:dyDescent="0.2">
      <c r="G14880" s="65"/>
    </row>
    <row r="14881" spans="7:7" x14ac:dyDescent="0.2">
      <c r="G14881" s="65"/>
    </row>
    <row r="14882" spans="7:7" x14ac:dyDescent="0.2">
      <c r="G14882" s="65"/>
    </row>
    <row r="14883" spans="7:7" x14ac:dyDescent="0.2">
      <c r="G14883" s="65"/>
    </row>
    <row r="14884" spans="7:7" x14ac:dyDescent="0.2">
      <c r="G14884" s="65"/>
    </row>
    <row r="14885" spans="7:7" x14ac:dyDescent="0.2">
      <c r="G14885" s="65"/>
    </row>
    <row r="14886" spans="7:7" x14ac:dyDescent="0.2">
      <c r="G14886" s="65"/>
    </row>
    <row r="14887" spans="7:7" x14ac:dyDescent="0.2">
      <c r="G14887" s="65"/>
    </row>
    <row r="14888" spans="7:7" x14ac:dyDescent="0.2">
      <c r="G14888" s="65"/>
    </row>
    <row r="14889" spans="7:7" x14ac:dyDescent="0.2">
      <c r="G14889" s="65"/>
    </row>
    <row r="14890" spans="7:7" x14ac:dyDescent="0.2">
      <c r="G14890" s="65"/>
    </row>
    <row r="14891" spans="7:7" x14ac:dyDescent="0.2">
      <c r="G14891" s="65"/>
    </row>
    <row r="14892" spans="7:7" x14ac:dyDescent="0.2">
      <c r="G14892" s="65"/>
    </row>
    <row r="14893" spans="7:7" x14ac:dyDescent="0.2">
      <c r="G14893" s="65"/>
    </row>
    <row r="14894" spans="7:7" x14ac:dyDescent="0.2">
      <c r="G14894" s="65"/>
    </row>
    <row r="14895" spans="7:7" x14ac:dyDescent="0.2">
      <c r="G14895" s="65"/>
    </row>
    <row r="14896" spans="7:7" x14ac:dyDescent="0.2">
      <c r="G14896" s="65"/>
    </row>
    <row r="14897" spans="7:7" x14ac:dyDescent="0.2">
      <c r="G14897" s="65"/>
    </row>
    <row r="14898" spans="7:7" x14ac:dyDescent="0.2">
      <c r="G14898" s="65"/>
    </row>
    <row r="14899" spans="7:7" x14ac:dyDescent="0.2">
      <c r="G14899" s="65"/>
    </row>
    <row r="14900" spans="7:7" x14ac:dyDescent="0.2">
      <c r="G14900" s="65"/>
    </row>
    <row r="14901" spans="7:7" x14ac:dyDescent="0.2">
      <c r="G14901" s="65"/>
    </row>
    <row r="14902" spans="7:7" x14ac:dyDescent="0.2">
      <c r="G14902" s="65"/>
    </row>
    <row r="14903" spans="7:7" x14ac:dyDescent="0.2">
      <c r="G14903" s="65"/>
    </row>
    <row r="14904" spans="7:7" x14ac:dyDescent="0.2">
      <c r="G14904" s="65"/>
    </row>
    <row r="14905" spans="7:7" x14ac:dyDescent="0.2">
      <c r="G14905" s="65"/>
    </row>
    <row r="14906" spans="7:7" x14ac:dyDescent="0.2">
      <c r="G14906" s="65"/>
    </row>
    <row r="14907" spans="7:7" x14ac:dyDescent="0.2">
      <c r="G14907" s="65"/>
    </row>
    <row r="14908" spans="7:7" x14ac:dyDescent="0.2">
      <c r="G14908" s="65"/>
    </row>
    <row r="14909" spans="7:7" x14ac:dyDescent="0.2">
      <c r="G14909" s="65"/>
    </row>
    <row r="14910" spans="7:7" x14ac:dyDescent="0.2">
      <c r="G14910" s="65"/>
    </row>
    <row r="14911" spans="7:7" x14ac:dyDescent="0.2">
      <c r="G14911" s="65"/>
    </row>
    <row r="14912" spans="7:7" x14ac:dyDescent="0.2">
      <c r="G14912" s="65"/>
    </row>
    <row r="14913" spans="7:7" x14ac:dyDescent="0.2">
      <c r="G14913" s="65"/>
    </row>
    <row r="14914" spans="7:7" x14ac:dyDescent="0.2">
      <c r="G14914" s="65"/>
    </row>
    <row r="14915" spans="7:7" x14ac:dyDescent="0.2">
      <c r="G14915" s="65"/>
    </row>
    <row r="14916" spans="7:7" x14ac:dyDescent="0.2">
      <c r="G14916" s="65"/>
    </row>
    <row r="14917" spans="7:7" x14ac:dyDescent="0.2">
      <c r="G14917" s="65"/>
    </row>
    <row r="14918" spans="7:7" x14ac:dyDescent="0.2">
      <c r="G14918" s="65"/>
    </row>
    <row r="14919" spans="7:7" x14ac:dyDescent="0.2">
      <c r="G14919" s="65"/>
    </row>
    <row r="14920" spans="7:7" x14ac:dyDescent="0.2">
      <c r="G14920" s="65"/>
    </row>
    <row r="14921" spans="7:7" x14ac:dyDescent="0.2">
      <c r="G14921" s="65"/>
    </row>
    <row r="14922" spans="7:7" x14ac:dyDescent="0.2">
      <c r="G14922" s="65"/>
    </row>
    <row r="14923" spans="7:7" x14ac:dyDescent="0.2">
      <c r="G14923" s="65"/>
    </row>
    <row r="14924" spans="7:7" x14ac:dyDescent="0.2">
      <c r="G14924" s="65"/>
    </row>
    <row r="14925" spans="7:7" x14ac:dyDescent="0.2">
      <c r="G14925" s="65"/>
    </row>
    <row r="14926" spans="7:7" x14ac:dyDescent="0.2">
      <c r="G14926" s="65"/>
    </row>
    <row r="14927" spans="7:7" x14ac:dyDescent="0.2">
      <c r="G14927" s="65"/>
    </row>
    <row r="14928" spans="7:7" x14ac:dyDescent="0.2">
      <c r="G14928" s="65"/>
    </row>
    <row r="14929" spans="7:7" x14ac:dyDescent="0.2">
      <c r="G14929" s="65"/>
    </row>
    <row r="14930" spans="7:7" x14ac:dyDescent="0.2">
      <c r="G14930" s="65"/>
    </row>
    <row r="14931" spans="7:7" x14ac:dyDescent="0.2">
      <c r="G14931" s="65"/>
    </row>
    <row r="14932" spans="7:7" x14ac:dyDescent="0.2">
      <c r="G14932" s="65"/>
    </row>
    <row r="14933" spans="7:7" x14ac:dyDescent="0.2">
      <c r="G14933" s="65"/>
    </row>
    <row r="14934" spans="7:7" x14ac:dyDescent="0.2">
      <c r="G14934" s="65"/>
    </row>
    <row r="14935" spans="7:7" x14ac:dyDescent="0.2">
      <c r="G14935" s="65"/>
    </row>
    <row r="14936" spans="7:7" x14ac:dyDescent="0.2">
      <c r="G14936" s="65"/>
    </row>
    <row r="14937" spans="7:7" x14ac:dyDescent="0.2">
      <c r="G14937" s="65"/>
    </row>
    <row r="14938" spans="7:7" x14ac:dyDescent="0.2">
      <c r="G14938" s="65"/>
    </row>
    <row r="14939" spans="7:7" x14ac:dyDescent="0.2">
      <c r="G14939" s="65"/>
    </row>
    <row r="14940" spans="7:7" x14ac:dyDescent="0.2">
      <c r="G14940" s="65"/>
    </row>
    <row r="14941" spans="7:7" x14ac:dyDescent="0.2">
      <c r="G14941" s="65"/>
    </row>
    <row r="14942" spans="7:7" x14ac:dyDescent="0.2">
      <c r="G14942" s="65"/>
    </row>
    <row r="14943" spans="7:7" x14ac:dyDescent="0.2">
      <c r="G14943" s="65"/>
    </row>
    <row r="14944" spans="7:7" x14ac:dyDescent="0.2">
      <c r="G14944" s="65"/>
    </row>
    <row r="14945" spans="7:7" x14ac:dyDescent="0.2">
      <c r="G14945" s="65"/>
    </row>
    <row r="14946" spans="7:7" x14ac:dyDescent="0.2">
      <c r="G14946" s="65"/>
    </row>
    <row r="14947" spans="7:7" x14ac:dyDescent="0.2">
      <c r="G14947" s="65"/>
    </row>
    <row r="14948" spans="7:7" x14ac:dyDescent="0.2">
      <c r="G14948" s="65"/>
    </row>
    <row r="14949" spans="7:7" x14ac:dyDescent="0.2">
      <c r="G14949" s="65"/>
    </row>
    <row r="14950" spans="7:7" x14ac:dyDescent="0.2">
      <c r="G14950" s="65"/>
    </row>
    <row r="14951" spans="7:7" x14ac:dyDescent="0.2">
      <c r="G14951" s="65"/>
    </row>
    <row r="14952" spans="7:7" x14ac:dyDescent="0.2">
      <c r="G14952" s="65"/>
    </row>
    <row r="14953" spans="7:7" x14ac:dyDescent="0.2">
      <c r="G14953" s="65"/>
    </row>
    <row r="14954" spans="7:7" x14ac:dyDescent="0.2">
      <c r="G14954" s="65"/>
    </row>
    <row r="14955" spans="7:7" x14ac:dyDescent="0.2">
      <c r="G14955" s="65"/>
    </row>
    <row r="14956" spans="7:7" x14ac:dyDescent="0.2">
      <c r="G14956" s="65"/>
    </row>
    <row r="14957" spans="7:7" x14ac:dyDescent="0.2">
      <c r="G14957" s="65"/>
    </row>
    <row r="14958" spans="7:7" x14ac:dyDescent="0.2">
      <c r="G14958" s="65"/>
    </row>
    <row r="14959" spans="7:7" x14ac:dyDescent="0.2">
      <c r="G14959" s="65"/>
    </row>
    <row r="14960" spans="7:7" x14ac:dyDescent="0.2">
      <c r="G14960" s="65"/>
    </row>
    <row r="14961" spans="7:7" x14ac:dyDescent="0.2">
      <c r="G14961" s="65"/>
    </row>
    <row r="14962" spans="7:7" x14ac:dyDescent="0.2">
      <c r="G14962" s="65"/>
    </row>
    <row r="14963" spans="7:7" x14ac:dyDescent="0.2">
      <c r="G14963" s="65"/>
    </row>
    <row r="14964" spans="7:7" x14ac:dyDescent="0.2">
      <c r="G14964" s="65"/>
    </row>
    <row r="14965" spans="7:7" x14ac:dyDescent="0.2">
      <c r="G14965" s="65"/>
    </row>
    <row r="14966" spans="7:7" x14ac:dyDescent="0.2">
      <c r="G14966" s="65"/>
    </row>
    <row r="14967" spans="7:7" x14ac:dyDescent="0.2">
      <c r="G14967" s="65"/>
    </row>
    <row r="14968" spans="7:7" x14ac:dyDescent="0.2">
      <c r="G14968" s="65"/>
    </row>
    <row r="14969" spans="7:7" x14ac:dyDescent="0.2">
      <c r="G14969" s="65"/>
    </row>
    <row r="14970" spans="7:7" x14ac:dyDescent="0.2">
      <c r="G14970" s="65"/>
    </row>
    <row r="14971" spans="7:7" x14ac:dyDescent="0.2">
      <c r="G14971" s="65"/>
    </row>
    <row r="14972" spans="7:7" x14ac:dyDescent="0.2">
      <c r="G14972" s="65"/>
    </row>
    <row r="14973" spans="7:7" x14ac:dyDescent="0.2">
      <c r="G14973" s="65"/>
    </row>
    <row r="14974" spans="7:7" x14ac:dyDescent="0.2">
      <c r="G14974" s="65"/>
    </row>
    <row r="14975" spans="7:7" x14ac:dyDescent="0.2">
      <c r="G14975" s="65"/>
    </row>
    <row r="14976" spans="7:7" x14ac:dyDescent="0.2">
      <c r="G14976" s="65"/>
    </row>
    <row r="14977" spans="7:7" x14ac:dyDescent="0.2">
      <c r="G14977" s="65"/>
    </row>
    <row r="14978" spans="7:7" x14ac:dyDescent="0.2">
      <c r="G14978" s="65"/>
    </row>
    <row r="14979" spans="7:7" x14ac:dyDescent="0.2">
      <c r="G14979" s="65"/>
    </row>
    <row r="14980" spans="7:7" x14ac:dyDescent="0.2">
      <c r="G14980" s="65"/>
    </row>
    <row r="14981" spans="7:7" x14ac:dyDescent="0.2">
      <c r="G14981" s="65"/>
    </row>
    <row r="14982" spans="7:7" x14ac:dyDescent="0.2">
      <c r="G14982" s="65"/>
    </row>
    <row r="14983" spans="7:7" x14ac:dyDescent="0.2">
      <c r="G14983" s="65"/>
    </row>
    <row r="14984" spans="7:7" x14ac:dyDescent="0.2">
      <c r="G14984" s="65"/>
    </row>
    <row r="14985" spans="7:7" x14ac:dyDescent="0.2">
      <c r="G14985" s="65"/>
    </row>
    <row r="14986" spans="7:7" x14ac:dyDescent="0.2">
      <c r="G14986" s="65"/>
    </row>
    <row r="14987" spans="7:7" x14ac:dyDescent="0.2">
      <c r="G14987" s="65"/>
    </row>
    <row r="14988" spans="7:7" x14ac:dyDescent="0.2">
      <c r="G14988" s="65"/>
    </row>
    <row r="14989" spans="7:7" x14ac:dyDescent="0.2">
      <c r="G14989" s="65"/>
    </row>
    <row r="14990" spans="7:7" x14ac:dyDescent="0.2">
      <c r="G14990" s="65"/>
    </row>
    <row r="14991" spans="7:7" x14ac:dyDescent="0.2">
      <c r="G14991" s="65"/>
    </row>
    <row r="14992" spans="7:7" x14ac:dyDescent="0.2">
      <c r="G14992" s="65"/>
    </row>
    <row r="14993" spans="7:7" x14ac:dyDescent="0.2">
      <c r="G14993" s="65"/>
    </row>
    <row r="14994" spans="7:7" x14ac:dyDescent="0.2">
      <c r="G14994" s="65"/>
    </row>
    <row r="14995" spans="7:7" x14ac:dyDescent="0.2">
      <c r="G14995" s="65"/>
    </row>
    <row r="14996" spans="7:7" x14ac:dyDescent="0.2">
      <c r="G14996" s="65"/>
    </row>
    <row r="14997" spans="7:7" x14ac:dyDescent="0.2">
      <c r="G14997" s="65"/>
    </row>
    <row r="14998" spans="7:7" x14ac:dyDescent="0.2">
      <c r="G14998" s="65"/>
    </row>
    <row r="14999" spans="7:7" x14ac:dyDescent="0.2">
      <c r="G14999" s="65"/>
    </row>
    <row r="15000" spans="7:7" x14ac:dyDescent="0.2">
      <c r="G15000" s="65"/>
    </row>
    <row r="15001" spans="7:7" x14ac:dyDescent="0.2">
      <c r="G15001" s="65"/>
    </row>
    <row r="15002" spans="7:7" x14ac:dyDescent="0.2">
      <c r="G15002" s="65"/>
    </row>
    <row r="15003" spans="7:7" x14ac:dyDescent="0.2">
      <c r="G15003" s="65"/>
    </row>
    <row r="15004" spans="7:7" x14ac:dyDescent="0.2">
      <c r="G15004" s="65"/>
    </row>
    <row r="15005" spans="7:7" x14ac:dyDescent="0.2">
      <c r="G15005" s="65"/>
    </row>
    <row r="15006" spans="7:7" x14ac:dyDescent="0.2">
      <c r="G15006" s="65"/>
    </row>
    <row r="15007" spans="7:7" x14ac:dyDescent="0.2">
      <c r="G15007" s="65"/>
    </row>
    <row r="15008" spans="7:7" x14ac:dyDescent="0.2">
      <c r="G15008" s="65"/>
    </row>
    <row r="15009" spans="7:7" x14ac:dyDescent="0.2">
      <c r="G15009" s="65"/>
    </row>
    <row r="15010" spans="7:7" x14ac:dyDescent="0.2">
      <c r="G15010" s="65"/>
    </row>
    <row r="15011" spans="7:7" x14ac:dyDescent="0.2">
      <c r="G15011" s="65"/>
    </row>
    <row r="15012" spans="7:7" x14ac:dyDescent="0.2">
      <c r="G15012" s="65"/>
    </row>
    <row r="15013" spans="7:7" x14ac:dyDescent="0.2">
      <c r="G15013" s="65"/>
    </row>
    <row r="15014" spans="7:7" x14ac:dyDescent="0.2">
      <c r="G15014" s="65"/>
    </row>
    <row r="15015" spans="7:7" x14ac:dyDescent="0.2">
      <c r="G15015" s="65"/>
    </row>
    <row r="15016" spans="7:7" x14ac:dyDescent="0.2">
      <c r="G15016" s="65"/>
    </row>
    <row r="15017" spans="7:7" x14ac:dyDescent="0.2">
      <c r="G15017" s="65"/>
    </row>
    <row r="15018" spans="7:7" x14ac:dyDescent="0.2">
      <c r="G15018" s="65"/>
    </row>
    <row r="15019" spans="7:7" x14ac:dyDescent="0.2">
      <c r="G15019" s="65"/>
    </row>
    <row r="15020" spans="7:7" x14ac:dyDescent="0.2">
      <c r="G15020" s="65"/>
    </row>
    <row r="15021" spans="7:7" x14ac:dyDescent="0.2">
      <c r="G15021" s="65"/>
    </row>
    <row r="15022" spans="7:7" x14ac:dyDescent="0.2">
      <c r="G15022" s="65"/>
    </row>
    <row r="15023" spans="7:7" x14ac:dyDescent="0.2">
      <c r="G15023" s="65"/>
    </row>
    <row r="15024" spans="7:7" x14ac:dyDescent="0.2">
      <c r="G15024" s="65"/>
    </row>
    <row r="15025" spans="7:7" x14ac:dyDescent="0.2">
      <c r="G15025" s="65"/>
    </row>
    <row r="15026" spans="7:7" x14ac:dyDescent="0.2">
      <c r="G15026" s="65"/>
    </row>
    <row r="15027" spans="7:7" x14ac:dyDescent="0.2">
      <c r="G15027" s="65"/>
    </row>
    <row r="15028" spans="7:7" x14ac:dyDescent="0.2">
      <c r="G15028" s="65"/>
    </row>
    <row r="15029" spans="7:7" x14ac:dyDescent="0.2">
      <c r="G15029" s="65"/>
    </row>
    <row r="15030" spans="7:7" x14ac:dyDescent="0.2">
      <c r="G15030" s="65"/>
    </row>
    <row r="15031" spans="7:7" x14ac:dyDescent="0.2">
      <c r="G15031" s="65"/>
    </row>
    <row r="15032" spans="7:7" x14ac:dyDescent="0.2">
      <c r="G15032" s="65"/>
    </row>
    <row r="15033" spans="7:7" x14ac:dyDescent="0.2">
      <c r="G15033" s="65"/>
    </row>
    <row r="15034" spans="7:7" x14ac:dyDescent="0.2">
      <c r="G15034" s="65"/>
    </row>
    <row r="15035" spans="7:7" x14ac:dyDescent="0.2">
      <c r="G15035" s="65"/>
    </row>
    <row r="15036" spans="7:7" x14ac:dyDescent="0.2">
      <c r="G15036" s="65"/>
    </row>
    <row r="15037" spans="7:7" x14ac:dyDescent="0.2">
      <c r="G15037" s="65"/>
    </row>
    <row r="15038" spans="7:7" x14ac:dyDescent="0.2">
      <c r="G15038" s="65"/>
    </row>
    <row r="15039" spans="7:7" x14ac:dyDescent="0.2">
      <c r="G15039" s="65"/>
    </row>
    <row r="15040" spans="7:7" x14ac:dyDescent="0.2">
      <c r="G15040" s="65"/>
    </row>
    <row r="15041" spans="7:7" x14ac:dyDescent="0.2">
      <c r="G15041" s="65"/>
    </row>
    <row r="15042" spans="7:7" x14ac:dyDescent="0.2">
      <c r="G15042" s="65"/>
    </row>
    <row r="15043" spans="7:7" x14ac:dyDescent="0.2">
      <c r="G15043" s="65"/>
    </row>
    <row r="15044" spans="7:7" x14ac:dyDescent="0.2">
      <c r="G15044" s="65"/>
    </row>
    <row r="15045" spans="7:7" x14ac:dyDescent="0.2">
      <c r="G15045" s="65"/>
    </row>
    <row r="15046" spans="7:7" x14ac:dyDescent="0.2">
      <c r="G15046" s="65"/>
    </row>
    <row r="15047" spans="7:7" x14ac:dyDescent="0.2">
      <c r="G15047" s="65"/>
    </row>
    <row r="15048" spans="7:7" x14ac:dyDescent="0.2">
      <c r="G15048" s="65"/>
    </row>
    <row r="15049" spans="7:7" x14ac:dyDescent="0.2">
      <c r="G15049" s="65"/>
    </row>
    <row r="15050" spans="7:7" x14ac:dyDescent="0.2">
      <c r="G15050" s="65"/>
    </row>
    <row r="15051" spans="7:7" x14ac:dyDescent="0.2">
      <c r="G15051" s="65"/>
    </row>
    <row r="15052" spans="7:7" x14ac:dyDescent="0.2">
      <c r="G15052" s="65"/>
    </row>
    <row r="15053" spans="7:7" x14ac:dyDescent="0.2">
      <c r="G15053" s="65"/>
    </row>
    <row r="15054" spans="7:7" x14ac:dyDescent="0.2">
      <c r="G15054" s="65"/>
    </row>
    <row r="15055" spans="7:7" x14ac:dyDescent="0.2">
      <c r="G15055" s="65"/>
    </row>
    <row r="15056" spans="7:7" x14ac:dyDescent="0.2">
      <c r="G15056" s="65"/>
    </row>
    <row r="15057" spans="7:7" x14ac:dyDescent="0.2">
      <c r="G15057" s="65"/>
    </row>
    <row r="15058" spans="7:7" x14ac:dyDescent="0.2">
      <c r="G15058" s="65"/>
    </row>
    <row r="15059" spans="7:7" x14ac:dyDescent="0.2">
      <c r="G15059" s="65"/>
    </row>
    <row r="15060" spans="7:7" x14ac:dyDescent="0.2">
      <c r="G15060" s="65"/>
    </row>
    <row r="15061" spans="7:7" x14ac:dyDescent="0.2">
      <c r="G15061" s="65"/>
    </row>
    <row r="15062" spans="7:7" x14ac:dyDescent="0.2">
      <c r="G15062" s="65"/>
    </row>
    <row r="15063" spans="7:7" x14ac:dyDescent="0.2">
      <c r="G15063" s="65"/>
    </row>
    <row r="15064" spans="7:7" x14ac:dyDescent="0.2">
      <c r="G15064" s="65"/>
    </row>
    <row r="15065" spans="7:7" x14ac:dyDescent="0.2">
      <c r="G15065" s="65"/>
    </row>
    <row r="15066" spans="7:7" x14ac:dyDescent="0.2">
      <c r="G15066" s="65"/>
    </row>
    <row r="15067" spans="7:7" x14ac:dyDescent="0.2">
      <c r="G15067" s="65"/>
    </row>
    <row r="15068" spans="7:7" x14ac:dyDescent="0.2">
      <c r="G15068" s="65"/>
    </row>
    <row r="15069" spans="7:7" x14ac:dyDescent="0.2">
      <c r="G15069" s="65"/>
    </row>
    <row r="15070" spans="7:7" x14ac:dyDescent="0.2">
      <c r="G15070" s="65"/>
    </row>
    <row r="15071" spans="7:7" x14ac:dyDescent="0.2">
      <c r="G15071" s="65"/>
    </row>
    <row r="15072" spans="7:7" x14ac:dyDescent="0.2">
      <c r="G15072" s="65"/>
    </row>
    <row r="15073" spans="7:7" x14ac:dyDescent="0.2">
      <c r="G15073" s="65"/>
    </row>
    <row r="15074" spans="7:7" x14ac:dyDescent="0.2">
      <c r="G15074" s="65"/>
    </row>
    <row r="15075" spans="7:7" x14ac:dyDescent="0.2">
      <c r="G15075" s="65"/>
    </row>
    <row r="15076" spans="7:7" x14ac:dyDescent="0.2">
      <c r="G15076" s="65"/>
    </row>
    <row r="15077" spans="7:7" x14ac:dyDescent="0.2">
      <c r="G15077" s="65"/>
    </row>
    <row r="15078" spans="7:7" x14ac:dyDescent="0.2">
      <c r="G15078" s="65"/>
    </row>
    <row r="15079" spans="7:7" x14ac:dyDescent="0.2">
      <c r="G15079" s="65"/>
    </row>
    <row r="15080" spans="7:7" x14ac:dyDescent="0.2">
      <c r="G15080" s="65"/>
    </row>
    <row r="15081" spans="7:7" x14ac:dyDescent="0.2">
      <c r="G15081" s="65"/>
    </row>
    <row r="15082" spans="7:7" x14ac:dyDescent="0.2">
      <c r="G15082" s="65"/>
    </row>
    <row r="15083" spans="7:7" x14ac:dyDescent="0.2">
      <c r="G15083" s="65"/>
    </row>
    <row r="15084" spans="7:7" x14ac:dyDescent="0.2">
      <c r="G15084" s="65"/>
    </row>
    <row r="15085" spans="7:7" x14ac:dyDescent="0.2">
      <c r="G15085" s="65"/>
    </row>
    <row r="15086" spans="7:7" x14ac:dyDescent="0.2">
      <c r="G15086" s="65"/>
    </row>
    <row r="15087" spans="7:7" x14ac:dyDescent="0.2">
      <c r="G15087" s="65"/>
    </row>
    <row r="15088" spans="7:7" x14ac:dyDescent="0.2">
      <c r="G15088" s="65"/>
    </row>
    <row r="15089" spans="7:7" x14ac:dyDescent="0.2">
      <c r="G15089" s="65"/>
    </row>
    <row r="15090" spans="7:7" x14ac:dyDescent="0.2">
      <c r="G15090" s="65"/>
    </row>
    <row r="15091" spans="7:7" x14ac:dyDescent="0.2">
      <c r="G15091" s="65"/>
    </row>
    <row r="15092" spans="7:7" x14ac:dyDescent="0.2">
      <c r="G15092" s="65"/>
    </row>
    <row r="15093" spans="7:7" x14ac:dyDescent="0.2">
      <c r="G15093" s="65"/>
    </row>
    <row r="15094" spans="7:7" x14ac:dyDescent="0.2">
      <c r="G15094" s="65"/>
    </row>
    <row r="15095" spans="7:7" x14ac:dyDescent="0.2">
      <c r="G15095" s="65"/>
    </row>
    <row r="15096" spans="7:7" x14ac:dyDescent="0.2">
      <c r="G15096" s="65"/>
    </row>
    <row r="15097" spans="7:7" x14ac:dyDescent="0.2">
      <c r="G15097" s="65"/>
    </row>
    <row r="15098" spans="7:7" x14ac:dyDescent="0.2">
      <c r="G15098" s="65"/>
    </row>
    <row r="15099" spans="7:7" x14ac:dyDescent="0.2">
      <c r="G15099" s="65"/>
    </row>
    <row r="15100" spans="7:7" x14ac:dyDescent="0.2">
      <c r="G15100" s="65"/>
    </row>
    <row r="15101" spans="7:7" x14ac:dyDescent="0.2">
      <c r="G15101" s="65"/>
    </row>
    <row r="15102" spans="7:7" x14ac:dyDescent="0.2">
      <c r="G15102" s="65"/>
    </row>
    <row r="15103" spans="7:7" x14ac:dyDescent="0.2">
      <c r="G15103" s="65"/>
    </row>
    <row r="15104" spans="7:7" x14ac:dyDescent="0.2">
      <c r="G15104" s="65"/>
    </row>
    <row r="15105" spans="7:7" x14ac:dyDescent="0.2">
      <c r="G15105" s="65"/>
    </row>
    <row r="15106" spans="7:7" x14ac:dyDescent="0.2">
      <c r="G15106" s="65"/>
    </row>
    <row r="15107" spans="7:7" x14ac:dyDescent="0.2">
      <c r="G15107" s="65"/>
    </row>
    <row r="15108" spans="7:7" x14ac:dyDescent="0.2">
      <c r="G15108" s="65"/>
    </row>
    <row r="15109" spans="7:7" x14ac:dyDescent="0.2">
      <c r="G15109" s="65"/>
    </row>
    <row r="15110" spans="7:7" x14ac:dyDescent="0.2">
      <c r="G15110" s="65"/>
    </row>
    <row r="15111" spans="7:7" x14ac:dyDescent="0.2">
      <c r="G15111" s="65"/>
    </row>
    <row r="15112" spans="7:7" x14ac:dyDescent="0.2">
      <c r="G15112" s="65"/>
    </row>
    <row r="15113" spans="7:7" x14ac:dyDescent="0.2">
      <c r="G15113" s="65"/>
    </row>
    <row r="15114" spans="7:7" x14ac:dyDescent="0.2">
      <c r="G15114" s="65"/>
    </row>
    <row r="15115" spans="7:7" x14ac:dyDescent="0.2">
      <c r="G15115" s="65"/>
    </row>
    <row r="15116" spans="7:7" x14ac:dyDescent="0.2">
      <c r="G15116" s="65"/>
    </row>
    <row r="15117" spans="7:7" x14ac:dyDescent="0.2">
      <c r="G15117" s="65"/>
    </row>
    <row r="15118" spans="7:7" x14ac:dyDescent="0.2">
      <c r="G15118" s="65"/>
    </row>
    <row r="15119" spans="7:7" x14ac:dyDescent="0.2">
      <c r="G15119" s="65"/>
    </row>
    <row r="15120" spans="7:7" x14ac:dyDescent="0.2">
      <c r="G15120" s="65"/>
    </row>
    <row r="15121" spans="7:7" x14ac:dyDescent="0.2">
      <c r="G15121" s="65"/>
    </row>
    <row r="15122" spans="7:7" x14ac:dyDescent="0.2">
      <c r="G15122" s="65"/>
    </row>
    <row r="15123" spans="7:7" x14ac:dyDescent="0.2">
      <c r="G15123" s="65"/>
    </row>
    <row r="15124" spans="7:7" x14ac:dyDescent="0.2">
      <c r="G15124" s="65"/>
    </row>
    <row r="15125" spans="7:7" x14ac:dyDescent="0.2">
      <c r="G15125" s="65"/>
    </row>
    <row r="15126" spans="7:7" x14ac:dyDescent="0.2">
      <c r="G15126" s="65"/>
    </row>
    <row r="15127" spans="7:7" x14ac:dyDescent="0.2">
      <c r="G15127" s="65"/>
    </row>
    <row r="15128" spans="7:7" x14ac:dyDescent="0.2">
      <c r="G15128" s="65"/>
    </row>
    <row r="15129" spans="7:7" x14ac:dyDescent="0.2">
      <c r="G15129" s="65"/>
    </row>
    <row r="15130" spans="7:7" x14ac:dyDescent="0.2">
      <c r="G15130" s="65"/>
    </row>
    <row r="15131" spans="7:7" x14ac:dyDescent="0.2">
      <c r="G15131" s="65"/>
    </row>
    <row r="15132" spans="7:7" x14ac:dyDescent="0.2">
      <c r="G15132" s="65"/>
    </row>
    <row r="15133" spans="7:7" x14ac:dyDescent="0.2">
      <c r="G15133" s="65"/>
    </row>
    <row r="15134" spans="7:7" x14ac:dyDescent="0.2">
      <c r="G15134" s="65"/>
    </row>
    <row r="15135" spans="7:7" x14ac:dyDescent="0.2">
      <c r="G15135" s="65"/>
    </row>
    <row r="15136" spans="7:7" x14ac:dyDescent="0.2">
      <c r="G15136" s="65"/>
    </row>
    <row r="15137" spans="7:7" x14ac:dyDescent="0.2">
      <c r="G15137" s="65"/>
    </row>
    <row r="15138" spans="7:7" x14ac:dyDescent="0.2">
      <c r="G15138" s="65"/>
    </row>
    <row r="15139" spans="7:7" x14ac:dyDescent="0.2">
      <c r="G15139" s="65"/>
    </row>
    <row r="15140" spans="7:7" x14ac:dyDescent="0.2">
      <c r="G15140" s="65"/>
    </row>
    <row r="15141" spans="7:7" x14ac:dyDescent="0.2">
      <c r="G15141" s="65"/>
    </row>
    <row r="15142" spans="7:7" x14ac:dyDescent="0.2">
      <c r="G15142" s="65"/>
    </row>
    <row r="15143" spans="7:7" x14ac:dyDescent="0.2">
      <c r="G15143" s="65"/>
    </row>
    <row r="15144" spans="7:7" x14ac:dyDescent="0.2">
      <c r="G15144" s="65"/>
    </row>
    <row r="15145" spans="7:7" x14ac:dyDescent="0.2">
      <c r="G15145" s="65"/>
    </row>
    <row r="15146" spans="7:7" x14ac:dyDescent="0.2">
      <c r="G15146" s="65"/>
    </row>
    <row r="15147" spans="7:7" x14ac:dyDescent="0.2">
      <c r="G15147" s="65"/>
    </row>
    <row r="15148" spans="7:7" x14ac:dyDescent="0.2">
      <c r="G15148" s="65"/>
    </row>
    <row r="15149" spans="7:7" x14ac:dyDescent="0.2">
      <c r="G15149" s="65"/>
    </row>
    <row r="15150" spans="7:7" x14ac:dyDescent="0.2">
      <c r="G15150" s="65"/>
    </row>
    <row r="15151" spans="7:7" x14ac:dyDescent="0.2">
      <c r="G15151" s="65"/>
    </row>
    <row r="15152" spans="7:7" x14ac:dyDescent="0.2">
      <c r="G15152" s="65"/>
    </row>
    <row r="15153" spans="7:7" x14ac:dyDescent="0.2">
      <c r="G15153" s="65"/>
    </row>
    <row r="15154" spans="7:7" x14ac:dyDescent="0.2">
      <c r="G15154" s="65"/>
    </row>
    <row r="15155" spans="7:7" x14ac:dyDescent="0.2">
      <c r="G15155" s="65"/>
    </row>
    <row r="15156" spans="7:7" x14ac:dyDescent="0.2">
      <c r="G15156" s="65"/>
    </row>
    <row r="15157" spans="7:7" x14ac:dyDescent="0.2">
      <c r="G15157" s="65"/>
    </row>
    <row r="15158" spans="7:7" x14ac:dyDescent="0.2">
      <c r="G15158" s="65"/>
    </row>
    <row r="15159" spans="7:7" x14ac:dyDescent="0.2">
      <c r="G15159" s="65"/>
    </row>
    <row r="15160" spans="7:7" x14ac:dyDescent="0.2">
      <c r="G15160" s="65"/>
    </row>
    <row r="15161" spans="7:7" x14ac:dyDescent="0.2">
      <c r="G15161" s="65"/>
    </row>
    <row r="15162" spans="7:7" x14ac:dyDescent="0.2">
      <c r="G15162" s="65"/>
    </row>
    <row r="15163" spans="7:7" x14ac:dyDescent="0.2">
      <c r="G15163" s="65"/>
    </row>
    <row r="15164" spans="7:7" x14ac:dyDescent="0.2">
      <c r="G15164" s="65"/>
    </row>
    <row r="15165" spans="7:7" x14ac:dyDescent="0.2">
      <c r="G15165" s="65"/>
    </row>
    <row r="15166" spans="7:7" x14ac:dyDescent="0.2">
      <c r="G15166" s="65"/>
    </row>
    <row r="15167" spans="7:7" x14ac:dyDescent="0.2">
      <c r="G15167" s="65"/>
    </row>
    <row r="15168" spans="7:7" x14ac:dyDescent="0.2">
      <c r="G15168" s="65"/>
    </row>
    <row r="15169" spans="7:7" x14ac:dyDescent="0.2">
      <c r="G15169" s="65"/>
    </row>
    <row r="15170" spans="7:7" x14ac:dyDescent="0.2">
      <c r="G15170" s="65"/>
    </row>
    <row r="15171" spans="7:7" x14ac:dyDescent="0.2">
      <c r="G15171" s="65"/>
    </row>
    <row r="15172" spans="7:7" x14ac:dyDescent="0.2">
      <c r="G15172" s="65"/>
    </row>
    <row r="15173" spans="7:7" x14ac:dyDescent="0.2">
      <c r="G15173" s="65"/>
    </row>
    <row r="15174" spans="7:7" x14ac:dyDescent="0.2">
      <c r="G15174" s="65"/>
    </row>
    <row r="15175" spans="7:7" x14ac:dyDescent="0.2">
      <c r="G15175" s="65"/>
    </row>
    <row r="15176" spans="7:7" x14ac:dyDescent="0.2">
      <c r="G15176" s="65"/>
    </row>
    <row r="15177" spans="7:7" x14ac:dyDescent="0.2">
      <c r="G15177" s="65"/>
    </row>
    <row r="15178" spans="7:7" x14ac:dyDescent="0.2">
      <c r="G15178" s="65"/>
    </row>
    <row r="15179" spans="7:7" x14ac:dyDescent="0.2">
      <c r="G15179" s="65"/>
    </row>
    <row r="15180" spans="7:7" x14ac:dyDescent="0.2">
      <c r="G15180" s="65"/>
    </row>
    <row r="15181" spans="7:7" x14ac:dyDescent="0.2">
      <c r="G15181" s="65"/>
    </row>
    <row r="15182" spans="7:7" x14ac:dyDescent="0.2">
      <c r="G15182" s="65"/>
    </row>
    <row r="15183" spans="7:7" x14ac:dyDescent="0.2">
      <c r="G15183" s="65"/>
    </row>
    <row r="15184" spans="7:7" x14ac:dyDescent="0.2">
      <c r="G15184" s="65"/>
    </row>
    <row r="15185" spans="7:7" x14ac:dyDescent="0.2">
      <c r="G15185" s="65"/>
    </row>
    <row r="15186" spans="7:7" x14ac:dyDescent="0.2">
      <c r="G15186" s="65"/>
    </row>
    <row r="15187" spans="7:7" x14ac:dyDescent="0.2">
      <c r="G15187" s="65"/>
    </row>
    <row r="15188" spans="7:7" x14ac:dyDescent="0.2">
      <c r="G15188" s="65"/>
    </row>
    <row r="15189" spans="7:7" x14ac:dyDescent="0.2">
      <c r="G15189" s="65"/>
    </row>
    <row r="15190" spans="7:7" x14ac:dyDescent="0.2">
      <c r="G15190" s="65"/>
    </row>
    <row r="15191" spans="7:7" x14ac:dyDescent="0.2">
      <c r="G15191" s="65"/>
    </row>
    <row r="15192" spans="7:7" x14ac:dyDescent="0.2">
      <c r="G15192" s="65"/>
    </row>
    <row r="15193" spans="7:7" x14ac:dyDescent="0.2">
      <c r="G15193" s="65"/>
    </row>
    <row r="15194" spans="7:7" x14ac:dyDescent="0.2">
      <c r="G15194" s="65"/>
    </row>
    <row r="15195" spans="7:7" x14ac:dyDescent="0.2">
      <c r="G15195" s="65"/>
    </row>
    <row r="15196" spans="7:7" x14ac:dyDescent="0.2">
      <c r="G15196" s="65"/>
    </row>
    <row r="15197" spans="7:7" x14ac:dyDescent="0.2">
      <c r="G15197" s="65"/>
    </row>
    <row r="15198" spans="7:7" x14ac:dyDescent="0.2">
      <c r="G15198" s="65"/>
    </row>
    <row r="15199" spans="7:7" x14ac:dyDescent="0.2">
      <c r="G15199" s="65"/>
    </row>
    <row r="15200" spans="7:7" x14ac:dyDescent="0.2">
      <c r="G15200" s="65"/>
    </row>
    <row r="15201" spans="7:7" x14ac:dyDescent="0.2">
      <c r="G15201" s="65"/>
    </row>
    <row r="15202" spans="7:7" x14ac:dyDescent="0.2">
      <c r="G15202" s="65"/>
    </row>
    <row r="15203" spans="7:7" x14ac:dyDescent="0.2">
      <c r="G15203" s="65"/>
    </row>
    <row r="15204" spans="7:7" x14ac:dyDescent="0.2">
      <c r="G15204" s="65"/>
    </row>
    <row r="15205" spans="7:7" x14ac:dyDescent="0.2">
      <c r="G15205" s="65"/>
    </row>
    <row r="15206" spans="7:7" x14ac:dyDescent="0.2">
      <c r="G15206" s="65"/>
    </row>
    <row r="15207" spans="7:7" x14ac:dyDescent="0.2">
      <c r="G15207" s="65"/>
    </row>
    <row r="15208" spans="7:7" x14ac:dyDescent="0.2">
      <c r="G15208" s="65"/>
    </row>
    <row r="15209" spans="7:7" x14ac:dyDescent="0.2">
      <c r="G15209" s="65"/>
    </row>
    <row r="15210" spans="7:7" x14ac:dyDescent="0.2">
      <c r="G15210" s="65"/>
    </row>
    <row r="15211" spans="7:7" x14ac:dyDescent="0.2">
      <c r="G15211" s="65"/>
    </row>
    <row r="15212" spans="7:7" x14ac:dyDescent="0.2">
      <c r="G15212" s="65"/>
    </row>
    <row r="15213" spans="7:7" x14ac:dyDescent="0.2">
      <c r="G15213" s="65"/>
    </row>
    <row r="15214" spans="7:7" x14ac:dyDescent="0.2">
      <c r="G15214" s="65"/>
    </row>
    <row r="15215" spans="7:7" x14ac:dyDescent="0.2">
      <c r="G15215" s="65"/>
    </row>
    <row r="15216" spans="7:7" x14ac:dyDescent="0.2">
      <c r="G15216" s="65"/>
    </row>
    <row r="15217" spans="7:7" x14ac:dyDescent="0.2">
      <c r="G15217" s="65"/>
    </row>
    <row r="15218" spans="7:7" x14ac:dyDescent="0.2">
      <c r="G15218" s="65"/>
    </row>
    <row r="15219" spans="7:7" x14ac:dyDescent="0.2">
      <c r="G15219" s="65"/>
    </row>
    <row r="15220" spans="7:7" x14ac:dyDescent="0.2">
      <c r="G15220" s="65"/>
    </row>
    <row r="15221" spans="7:7" x14ac:dyDescent="0.2">
      <c r="G15221" s="65"/>
    </row>
    <row r="15222" spans="7:7" x14ac:dyDescent="0.2">
      <c r="G15222" s="65"/>
    </row>
    <row r="15223" spans="7:7" x14ac:dyDescent="0.2">
      <c r="G15223" s="65"/>
    </row>
    <row r="15224" spans="7:7" x14ac:dyDescent="0.2">
      <c r="G15224" s="65"/>
    </row>
    <row r="15225" spans="7:7" x14ac:dyDescent="0.2">
      <c r="G15225" s="65"/>
    </row>
    <row r="15226" spans="7:7" x14ac:dyDescent="0.2">
      <c r="G15226" s="65"/>
    </row>
    <row r="15227" spans="7:7" x14ac:dyDescent="0.2">
      <c r="G15227" s="65"/>
    </row>
    <row r="15228" spans="7:7" x14ac:dyDescent="0.2">
      <c r="G15228" s="65"/>
    </row>
    <row r="15229" spans="7:7" x14ac:dyDescent="0.2">
      <c r="G15229" s="65"/>
    </row>
    <row r="15230" spans="7:7" x14ac:dyDescent="0.2">
      <c r="G15230" s="65"/>
    </row>
    <row r="15231" spans="7:7" x14ac:dyDescent="0.2">
      <c r="G15231" s="65"/>
    </row>
    <row r="15232" spans="7:7" x14ac:dyDescent="0.2">
      <c r="G15232" s="65"/>
    </row>
    <row r="15233" spans="7:7" x14ac:dyDescent="0.2">
      <c r="G15233" s="65"/>
    </row>
    <row r="15234" spans="7:7" x14ac:dyDescent="0.2">
      <c r="G15234" s="65"/>
    </row>
    <row r="15235" spans="7:7" x14ac:dyDescent="0.2">
      <c r="G15235" s="65"/>
    </row>
    <row r="15236" spans="7:7" x14ac:dyDescent="0.2">
      <c r="G15236" s="65"/>
    </row>
    <row r="15237" spans="7:7" x14ac:dyDescent="0.2">
      <c r="G15237" s="65"/>
    </row>
    <row r="15238" spans="7:7" x14ac:dyDescent="0.2">
      <c r="G15238" s="65"/>
    </row>
    <row r="15239" spans="7:7" x14ac:dyDescent="0.2">
      <c r="G15239" s="65"/>
    </row>
    <row r="15240" spans="7:7" x14ac:dyDescent="0.2">
      <c r="G15240" s="65"/>
    </row>
    <row r="15241" spans="7:7" x14ac:dyDescent="0.2">
      <c r="G15241" s="65"/>
    </row>
    <row r="15242" spans="7:7" x14ac:dyDescent="0.2">
      <c r="G15242" s="65"/>
    </row>
    <row r="15243" spans="7:7" x14ac:dyDescent="0.2">
      <c r="G15243" s="65"/>
    </row>
    <row r="15244" spans="7:7" x14ac:dyDescent="0.2">
      <c r="G15244" s="65"/>
    </row>
    <row r="15245" spans="7:7" x14ac:dyDescent="0.2">
      <c r="G15245" s="65"/>
    </row>
    <row r="15246" spans="7:7" x14ac:dyDescent="0.2">
      <c r="G15246" s="65"/>
    </row>
    <row r="15247" spans="7:7" x14ac:dyDescent="0.2">
      <c r="G15247" s="65"/>
    </row>
    <row r="15248" spans="7:7" x14ac:dyDescent="0.2">
      <c r="G15248" s="65"/>
    </row>
    <row r="15249" spans="7:7" x14ac:dyDescent="0.2">
      <c r="G15249" s="65"/>
    </row>
    <row r="15250" spans="7:7" x14ac:dyDescent="0.2">
      <c r="G15250" s="65"/>
    </row>
    <row r="15251" spans="7:7" x14ac:dyDescent="0.2">
      <c r="G15251" s="65"/>
    </row>
    <row r="15252" spans="7:7" x14ac:dyDescent="0.2">
      <c r="G15252" s="65"/>
    </row>
    <row r="15253" spans="7:7" x14ac:dyDescent="0.2">
      <c r="G15253" s="65"/>
    </row>
    <row r="15254" spans="7:7" x14ac:dyDescent="0.2">
      <c r="G15254" s="65"/>
    </row>
    <row r="15255" spans="7:7" x14ac:dyDescent="0.2">
      <c r="G15255" s="65"/>
    </row>
    <row r="15256" spans="7:7" x14ac:dyDescent="0.2">
      <c r="G15256" s="65"/>
    </row>
    <row r="15257" spans="7:7" x14ac:dyDescent="0.2">
      <c r="G15257" s="65"/>
    </row>
    <row r="15258" spans="7:7" x14ac:dyDescent="0.2">
      <c r="G15258" s="65"/>
    </row>
    <row r="15259" spans="7:7" x14ac:dyDescent="0.2">
      <c r="G15259" s="65"/>
    </row>
    <row r="15260" spans="7:7" x14ac:dyDescent="0.2">
      <c r="G15260" s="65"/>
    </row>
    <row r="15261" spans="7:7" x14ac:dyDescent="0.2">
      <c r="G15261" s="65"/>
    </row>
    <row r="15262" spans="7:7" x14ac:dyDescent="0.2">
      <c r="G15262" s="65"/>
    </row>
    <row r="15263" spans="7:7" x14ac:dyDescent="0.2">
      <c r="G15263" s="65"/>
    </row>
    <row r="15264" spans="7:7" x14ac:dyDescent="0.2">
      <c r="G15264" s="65"/>
    </row>
    <row r="15265" spans="7:7" x14ac:dyDescent="0.2">
      <c r="G15265" s="65"/>
    </row>
    <row r="15266" spans="7:7" x14ac:dyDescent="0.2">
      <c r="G15266" s="65"/>
    </row>
    <row r="15267" spans="7:7" x14ac:dyDescent="0.2">
      <c r="G15267" s="65"/>
    </row>
    <row r="15268" spans="7:7" x14ac:dyDescent="0.2">
      <c r="G15268" s="65"/>
    </row>
    <row r="15269" spans="7:7" x14ac:dyDescent="0.2">
      <c r="G15269" s="65"/>
    </row>
    <row r="15270" spans="7:7" x14ac:dyDescent="0.2">
      <c r="G15270" s="65"/>
    </row>
    <row r="15271" spans="7:7" x14ac:dyDescent="0.2">
      <c r="G15271" s="65"/>
    </row>
    <row r="15272" spans="7:7" x14ac:dyDescent="0.2">
      <c r="G15272" s="65"/>
    </row>
    <row r="15273" spans="7:7" x14ac:dyDescent="0.2">
      <c r="G15273" s="65"/>
    </row>
    <row r="15274" spans="7:7" x14ac:dyDescent="0.2">
      <c r="G15274" s="65"/>
    </row>
    <row r="15275" spans="7:7" x14ac:dyDescent="0.2">
      <c r="G15275" s="65"/>
    </row>
    <row r="15276" spans="7:7" x14ac:dyDescent="0.2">
      <c r="G15276" s="65"/>
    </row>
    <row r="15277" spans="7:7" x14ac:dyDescent="0.2">
      <c r="G15277" s="65"/>
    </row>
    <row r="15278" spans="7:7" x14ac:dyDescent="0.2">
      <c r="G15278" s="65"/>
    </row>
    <row r="15279" spans="7:7" x14ac:dyDescent="0.2">
      <c r="G15279" s="65"/>
    </row>
    <row r="15280" spans="7:7" x14ac:dyDescent="0.2">
      <c r="G15280" s="65"/>
    </row>
    <row r="15281" spans="7:7" x14ac:dyDescent="0.2">
      <c r="G15281" s="65"/>
    </row>
    <row r="15282" spans="7:7" x14ac:dyDescent="0.2">
      <c r="G15282" s="65"/>
    </row>
    <row r="15283" spans="7:7" x14ac:dyDescent="0.2">
      <c r="G15283" s="65"/>
    </row>
    <row r="15284" spans="7:7" x14ac:dyDescent="0.2">
      <c r="G15284" s="65"/>
    </row>
    <row r="15285" spans="7:7" x14ac:dyDescent="0.2">
      <c r="G15285" s="65"/>
    </row>
    <row r="15286" spans="7:7" x14ac:dyDescent="0.2">
      <c r="G15286" s="65"/>
    </row>
    <row r="15287" spans="7:7" x14ac:dyDescent="0.2">
      <c r="G15287" s="65"/>
    </row>
    <row r="15288" spans="7:7" x14ac:dyDescent="0.2">
      <c r="G15288" s="65"/>
    </row>
    <row r="15289" spans="7:7" x14ac:dyDescent="0.2">
      <c r="G15289" s="65"/>
    </row>
    <row r="15290" spans="7:7" x14ac:dyDescent="0.2">
      <c r="G15290" s="65"/>
    </row>
    <row r="15291" spans="7:7" x14ac:dyDescent="0.2">
      <c r="G15291" s="65"/>
    </row>
    <row r="15292" spans="7:7" x14ac:dyDescent="0.2">
      <c r="G15292" s="65"/>
    </row>
    <row r="15293" spans="7:7" x14ac:dyDescent="0.2">
      <c r="G15293" s="65"/>
    </row>
    <row r="15294" spans="7:7" x14ac:dyDescent="0.2">
      <c r="G15294" s="65"/>
    </row>
    <row r="15295" spans="7:7" x14ac:dyDescent="0.2">
      <c r="G15295" s="65"/>
    </row>
    <row r="15296" spans="7:7" x14ac:dyDescent="0.2">
      <c r="G15296" s="65"/>
    </row>
    <row r="15297" spans="7:7" x14ac:dyDescent="0.2">
      <c r="G15297" s="65"/>
    </row>
    <row r="15298" spans="7:7" x14ac:dyDescent="0.2">
      <c r="G15298" s="65"/>
    </row>
    <row r="15299" spans="7:7" x14ac:dyDescent="0.2">
      <c r="G15299" s="65"/>
    </row>
    <row r="15300" spans="7:7" x14ac:dyDescent="0.2">
      <c r="G15300" s="65"/>
    </row>
    <row r="15301" spans="7:7" x14ac:dyDescent="0.2">
      <c r="G15301" s="65"/>
    </row>
    <row r="15302" spans="7:7" x14ac:dyDescent="0.2">
      <c r="G15302" s="65"/>
    </row>
    <row r="15303" spans="7:7" x14ac:dyDescent="0.2">
      <c r="G15303" s="65"/>
    </row>
    <row r="15304" spans="7:7" x14ac:dyDescent="0.2">
      <c r="G15304" s="65"/>
    </row>
    <row r="15305" spans="7:7" x14ac:dyDescent="0.2">
      <c r="G15305" s="65"/>
    </row>
    <row r="15306" spans="7:7" x14ac:dyDescent="0.2">
      <c r="G15306" s="65"/>
    </row>
    <row r="15307" spans="7:7" x14ac:dyDescent="0.2">
      <c r="G15307" s="65"/>
    </row>
    <row r="15308" spans="7:7" x14ac:dyDescent="0.2">
      <c r="G15308" s="65"/>
    </row>
    <row r="15309" spans="7:7" x14ac:dyDescent="0.2">
      <c r="G15309" s="65"/>
    </row>
    <row r="15310" spans="7:7" x14ac:dyDescent="0.2">
      <c r="G15310" s="65"/>
    </row>
    <row r="15311" spans="7:7" x14ac:dyDescent="0.2">
      <c r="G15311" s="65"/>
    </row>
    <row r="15312" spans="7:7" x14ac:dyDescent="0.2">
      <c r="G15312" s="65"/>
    </row>
    <row r="15313" spans="7:7" x14ac:dyDescent="0.2">
      <c r="G15313" s="65"/>
    </row>
    <row r="15314" spans="7:7" x14ac:dyDescent="0.2">
      <c r="G15314" s="65"/>
    </row>
    <row r="15315" spans="7:7" x14ac:dyDescent="0.2">
      <c r="G15315" s="65"/>
    </row>
    <row r="15316" spans="7:7" x14ac:dyDescent="0.2">
      <c r="G15316" s="65"/>
    </row>
    <row r="15317" spans="7:7" x14ac:dyDescent="0.2">
      <c r="G15317" s="65"/>
    </row>
    <row r="15318" spans="7:7" x14ac:dyDescent="0.2">
      <c r="G15318" s="65"/>
    </row>
    <row r="15319" spans="7:7" x14ac:dyDescent="0.2">
      <c r="G15319" s="65"/>
    </row>
    <row r="15320" spans="7:7" x14ac:dyDescent="0.2">
      <c r="G15320" s="65"/>
    </row>
    <row r="15321" spans="7:7" x14ac:dyDescent="0.2">
      <c r="G15321" s="65"/>
    </row>
    <row r="15322" spans="7:7" x14ac:dyDescent="0.2">
      <c r="G15322" s="65"/>
    </row>
    <row r="15323" spans="7:7" x14ac:dyDescent="0.2">
      <c r="G15323" s="65"/>
    </row>
    <row r="15324" spans="7:7" x14ac:dyDescent="0.2">
      <c r="G15324" s="65"/>
    </row>
    <row r="15325" spans="7:7" x14ac:dyDescent="0.2">
      <c r="G15325" s="65"/>
    </row>
    <row r="15326" spans="7:7" x14ac:dyDescent="0.2">
      <c r="G15326" s="65"/>
    </row>
    <row r="15327" spans="7:7" x14ac:dyDescent="0.2">
      <c r="G15327" s="65"/>
    </row>
    <row r="15328" spans="7:7" x14ac:dyDescent="0.2">
      <c r="G15328" s="65"/>
    </row>
    <row r="15329" spans="7:7" x14ac:dyDescent="0.2">
      <c r="G15329" s="65"/>
    </row>
    <row r="15330" spans="7:7" x14ac:dyDescent="0.2">
      <c r="G15330" s="65"/>
    </row>
    <row r="15331" spans="7:7" x14ac:dyDescent="0.2">
      <c r="G15331" s="65"/>
    </row>
    <row r="15332" spans="7:7" x14ac:dyDescent="0.2">
      <c r="G15332" s="65"/>
    </row>
    <row r="15333" spans="7:7" x14ac:dyDescent="0.2">
      <c r="G15333" s="65"/>
    </row>
    <row r="15334" spans="7:7" x14ac:dyDescent="0.2">
      <c r="G15334" s="65"/>
    </row>
    <row r="15335" spans="7:7" x14ac:dyDescent="0.2">
      <c r="G15335" s="65"/>
    </row>
    <row r="15336" spans="7:7" x14ac:dyDescent="0.2">
      <c r="G15336" s="65"/>
    </row>
    <row r="15337" spans="7:7" x14ac:dyDescent="0.2">
      <c r="G15337" s="65"/>
    </row>
    <row r="15338" spans="7:7" x14ac:dyDescent="0.2">
      <c r="G15338" s="65"/>
    </row>
    <row r="15339" spans="7:7" x14ac:dyDescent="0.2">
      <c r="G15339" s="65"/>
    </row>
    <row r="15340" spans="7:7" x14ac:dyDescent="0.2">
      <c r="G15340" s="65"/>
    </row>
    <row r="15341" spans="7:7" x14ac:dyDescent="0.2">
      <c r="G15341" s="65"/>
    </row>
    <row r="15342" spans="7:7" x14ac:dyDescent="0.2">
      <c r="G15342" s="65"/>
    </row>
    <row r="15343" spans="7:7" x14ac:dyDescent="0.2">
      <c r="G15343" s="65"/>
    </row>
    <row r="15344" spans="7:7" x14ac:dyDescent="0.2">
      <c r="G15344" s="65"/>
    </row>
    <row r="15345" spans="7:7" x14ac:dyDescent="0.2">
      <c r="G15345" s="65"/>
    </row>
    <row r="15346" spans="7:7" x14ac:dyDescent="0.2">
      <c r="G15346" s="65"/>
    </row>
    <row r="15347" spans="7:7" x14ac:dyDescent="0.2">
      <c r="G15347" s="65"/>
    </row>
    <row r="15348" spans="7:7" x14ac:dyDescent="0.2">
      <c r="G15348" s="65"/>
    </row>
    <row r="15349" spans="7:7" x14ac:dyDescent="0.2">
      <c r="G15349" s="65"/>
    </row>
    <row r="15350" spans="7:7" x14ac:dyDescent="0.2">
      <c r="G15350" s="65"/>
    </row>
    <row r="15351" spans="7:7" x14ac:dyDescent="0.2">
      <c r="G15351" s="65"/>
    </row>
    <row r="15352" spans="7:7" x14ac:dyDescent="0.2">
      <c r="G15352" s="65"/>
    </row>
    <row r="15353" spans="7:7" x14ac:dyDescent="0.2">
      <c r="G15353" s="65"/>
    </row>
    <row r="15354" spans="7:7" x14ac:dyDescent="0.2">
      <c r="G15354" s="65"/>
    </row>
    <row r="15355" spans="7:7" x14ac:dyDescent="0.2">
      <c r="G15355" s="65"/>
    </row>
    <row r="15356" spans="7:7" x14ac:dyDescent="0.2">
      <c r="G15356" s="65"/>
    </row>
    <row r="15357" spans="7:7" x14ac:dyDescent="0.2">
      <c r="G15357" s="65"/>
    </row>
    <row r="15358" spans="7:7" x14ac:dyDescent="0.2">
      <c r="G15358" s="65"/>
    </row>
    <row r="15359" spans="7:7" x14ac:dyDescent="0.2">
      <c r="G15359" s="65"/>
    </row>
    <row r="15360" spans="7:7" x14ac:dyDescent="0.2">
      <c r="G15360" s="65"/>
    </row>
    <row r="15361" spans="7:7" x14ac:dyDescent="0.2">
      <c r="G15361" s="65"/>
    </row>
    <row r="15362" spans="7:7" x14ac:dyDescent="0.2">
      <c r="G15362" s="65"/>
    </row>
    <row r="15363" spans="7:7" x14ac:dyDescent="0.2">
      <c r="G15363" s="65"/>
    </row>
    <row r="15364" spans="7:7" x14ac:dyDescent="0.2">
      <c r="G15364" s="65"/>
    </row>
    <row r="15365" spans="7:7" x14ac:dyDescent="0.2">
      <c r="G15365" s="65"/>
    </row>
    <row r="15366" spans="7:7" x14ac:dyDescent="0.2">
      <c r="G15366" s="65"/>
    </row>
    <row r="15367" spans="7:7" x14ac:dyDescent="0.2">
      <c r="G15367" s="65"/>
    </row>
    <row r="15368" spans="7:7" x14ac:dyDescent="0.2">
      <c r="G15368" s="65"/>
    </row>
    <row r="15369" spans="7:7" x14ac:dyDescent="0.2">
      <c r="G15369" s="65"/>
    </row>
    <row r="15370" spans="7:7" x14ac:dyDescent="0.2">
      <c r="G15370" s="65"/>
    </row>
    <row r="15371" spans="7:7" x14ac:dyDescent="0.2">
      <c r="G15371" s="65"/>
    </row>
    <row r="15372" spans="7:7" x14ac:dyDescent="0.2">
      <c r="G15372" s="65"/>
    </row>
    <row r="15373" spans="7:7" x14ac:dyDescent="0.2">
      <c r="G15373" s="65"/>
    </row>
    <row r="15374" spans="7:7" x14ac:dyDescent="0.2">
      <c r="G15374" s="65"/>
    </row>
    <row r="15375" spans="7:7" x14ac:dyDescent="0.2">
      <c r="G15375" s="65"/>
    </row>
    <row r="15376" spans="7:7" x14ac:dyDescent="0.2">
      <c r="G15376" s="65"/>
    </row>
    <row r="15377" spans="7:7" x14ac:dyDescent="0.2">
      <c r="G15377" s="65"/>
    </row>
    <row r="15378" spans="7:7" x14ac:dyDescent="0.2">
      <c r="G15378" s="65"/>
    </row>
    <row r="15379" spans="7:7" x14ac:dyDescent="0.2">
      <c r="G15379" s="65"/>
    </row>
    <row r="15380" spans="7:7" x14ac:dyDescent="0.2">
      <c r="G15380" s="65"/>
    </row>
    <row r="15381" spans="7:7" x14ac:dyDescent="0.2">
      <c r="G15381" s="65"/>
    </row>
    <row r="15382" spans="7:7" x14ac:dyDescent="0.2">
      <c r="G15382" s="65"/>
    </row>
    <row r="15383" spans="7:7" x14ac:dyDescent="0.2">
      <c r="G15383" s="65"/>
    </row>
    <row r="15384" spans="7:7" x14ac:dyDescent="0.2">
      <c r="G15384" s="65"/>
    </row>
    <row r="15385" spans="7:7" x14ac:dyDescent="0.2">
      <c r="G15385" s="65"/>
    </row>
    <row r="15386" spans="7:7" x14ac:dyDescent="0.2">
      <c r="G15386" s="65"/>
    </row>
    <row r="15387" spans="7:7" x14ac:dyDescent="0.2">
      <c r="G15387" s="65"/>
    </row>
    <row r="15388" spans="7:7" x14ac:dyDescent="0.2">
      <c r="G15388" s="65"/>
    </row>
    <row r="15389" spans="7:7" x14ac:dyDescent="0.2">
      <c r="G15389" s="65"/>
    </row>
    <row r="15390" spans="7:7" x14ac:dyDescent="0.2">
      <c r="G15390" s="65"/>
    </row>
    <row r="15391" spans="7:7" x14ac:dyDescent="0.2">
      <c r="G15391" s="65"/>
    </row>
    <row r="15392" spans="7:7" x14ac:dyDescent="0.2">
      <c r="G15392" s="65"/>
    </row>
    <row r="15393" spans="7:7" x14ac:dyDescent="0.2">
      <c r="G15393" s="65"/>
    </row>
    <row r="15394" spans="7:7" x14ac:dyDescent="0.2">
      <c r="G15394" s="65"/>
    </row>
    <row r="15395" spans="7:7" x14ac:dyDescent="0.2">
      <c r="G15395" s="65"/>
    </row>
    <row r="15396" spans="7:7" x14ac:dyDescent="0.2">
      <c r="G15396" s="65"/>
    </row>
    <row r="15397" spans="7:7" x14ac:dyDescent="0.2">
      <c r="G15397" s="65"/>
    </row>
    <row r="15398" spans="7:7" x14ac:dyDescent="0.2">
      <c r="G15398" s="65"/>
    </row>
    <row r="15399" spans="7:7" x14ac:dyDescent="0.2">
      <c r="G15399" s="65"/>
    </row>
    <row r="15400" spans="7:7" x14ac:dyDescent="0.2">
      <c r="G15400" s="65"/>
    </row>
    <row r="15401" spans="7:7" x14ac:dyDescent="0.2">
      <c r="G15401" s="65"/>
    </row>
    <row r="15402" spans="7:7" x14ac:dyDescent="0.2">
      <c r="G15402" s="65"/>
    </row>
    <row r="15403" spans="7:7" x14ac:dyDescent="0.2">
      <c r="G15403" s="65"/>
    </row>
    <row r="15404" spans="7:7" x14ac:dyDescent="0.2">
      <c r="G15404" s="65"/>
    </row>
    <row r="15405" spans="7:7" x14ac:dyDescent="0.2">
      <c r="G15405" s="65"/>
    </row>
    <row r="15406" spans="7:7" x14ac:dyDescent="0.2">
      <c r="G15406" s="65"/>
    </row>
    <row r="15407" spans="7:7" x14ac:dyDescent="0.2">
      <c r="G15407" s="65"/>
    </row>
    <row r="15408" spans="7:7" x14ac:dyDescent="0.2">
      <c r="G15408" s="65"/>
    </row>
    <row r="15409" spans="7:7" x14ac:dyDescent="0.2">
      <c r="G15409" s="65"/>
    </row>
    <row r="15410" spans="7:7" x14ac:dyDescent="0.2">
      <c r="G15410" s="65"/>
    </row>
    <row r="15411" spans="7:7" x14ac:dyDescent="0.2">
      <c r="G15411" s="65"/>
    </row>
    <row r="15412" spans="7:7" x14ac:dyDescent="0.2">
      <c r="G15412" s="65"/>
    </row>
    <row r="15413" spans="7:7" x14ac:dyDescent="0.2">
      <c r="G15413" s="65"/>
    </row>
    <row r="15414" spans="7:7" x14ac:dyDescent="0.2">
      <c r="G15414" s="65"/>
    </row>
    <row r="15415" spans="7:7" x14ac:dyDescent="0.2">
      <c r="G15415" s="65"/>
    </row>
    <row r="15416" spans="7:7" x14ac:dyDescent="0.2">
      <c r="G15416" s="65"/>
    </row>
    <row r="15417" spans="7:7" x14ac:dyDescent="0.2">
      <c r="G15417" s="65"/>
    </row>
    <row r="15418" spans="7:7" x14ac:dyDescent="0.2">
      <c r="G15418" s="65"/>
    </row>
    <row r="15419" spans="7:7" x14ac:dyDescent="0.2">
      <c r="G15419" s="65"/>
    </row>
    <row r="15420" spans="7:7" x14ac:dyDescent="0.2">
      <c r="G15420" s="65"/>
    </row>
    <row r="15421" spans="7:7" x14ac:dyDescent="0.2">
      <c r="G15421" s="65"/>
    </row>
    <row r="15422" spans="7:7" x14ac:dyDescent="0.2">
      <c r="G15422" s="65"/>
    </row>
    <row r="15423" spans="7:7" x14ac:dyDescent="0.2">
      <c r="G15423" s="65"/>
    </row>
    <row r="15424" spans="7:7" x14ac:dyDescent="0.2">
      <c r="G15424" s="65"/>
    </row>
    <row r="15425" spans="7:7" x14ac:dyDescent="0.2">
      <c r="G15425" s="65"/>
    </row>
    <row r="15426" spans="7:7" x14ac:dyDescent="0.2">
      <c r="G15426" s="65"/>
    </row>
    <row r="15427" spans="7:7" x14ac:dyDescent="0.2">
      <c r="G15427" s="65"/>
    </row>
    <row r="15428" spans="7:7" x14ac:dyDescent="0.2">
      <c r="G15428" s="65"/>
    </row>
    <row r="15429" spans="7:7" x14ac:dyDescent="0.2">
      <c r="G15429" s="65"/>
    </row>
    <row r="15430" spans="7:7" x14ac:dyDescent="0.2">
      <c r="G15430" s="65"/>
    </row>
    <row r="15431" spans="7:7" x14ac:dyDescent="0.2">
      <c r="G15431" s="65"/>
    </row>
    <row r="15432" spans="7:7" x14ac:dyDescent="0.2">
      <c r="G15432" s="65"/>
    </row>
    <row r="15433" spans="7:7" x14ac:dyDescent="0.2">
      <c r="G15433" s="65"/>
    </row>
    <row r="15434" spans="7:7" x14ac:dyDescent="0.2">
      <c r="G15434" s="65"/>
    </row>
    <row r="15435" spans="7:7" x14ac:dyDescent="0.2">
      <c r="G15435" s="65"/>
    </row>
    <row r="15436" spans="7:7" x14ac:dyDescent="0.2">
      <c r="G15436" s="65"/>
    </row>
    <row r="15437" spans="7:7" x14ac:dyDescent="0.2">
      <c r="G15437" s="65"/>
    </row>
    <row r="15438" spans="7:7" x14ac:dyDescent="0.2">
      <c r="G15438" s="65"/>
    </row>
    <row r="15439" spans="7:7" x14ac:dyDescent="0.2">
      <c r="G15439" s="65"/>
    </row>
    <row r="15440" spans="7:7" x14ac:dyDescent="0.2">
      <c r="G15440" s="65"/>
    </row>
    <row r="15441" spans="7:7" x14ac:dyDescent="0.2">
      <c r="G15441" s="65"/>
    </row>
    <row r="15442" spans="7:7" x14ac:dyDescent="0.2">
      <c r="G15442" s="65"/>
    </row>
    <row r="15443" spans="7:7" x14ac:dyDescent="0.2">
      <c r="G15443" s="65"/>
    </row>
    <row r="15444" spans="7:7" x14ac:dyDescent="0.2">
      <c r="G15444" s="65"/>
    </row>
    <row r="15445" spans="7:7" x14ac:dyDescent="0.2">
      <c r="G15445" s="65"/>
    </row>
    <row r="15446" spans="7:7" x14ac:dyDescent="0.2">
      <c r="G15446" s="65"/>
    </row>
    <row r="15447" spans="7:7" x14ac:dyDescent="0.2">
      <c r="G15447" s="65"/>
    </row>
    <row r="15448" spans="7:7" x14ac:dyDescent="0.2">
      <c r="G15448" s="65"/>
    </row>
    <row r="15449" spans="7:7" x14ac:dyDescent="0.2">
      <c r="G15449" s="65"/>
    </row>
    <row r="15450" spans="7:7" x14ac:dyDescent="0.2">
      <c r="G15450" s="65"/>
    </row>
    <row r="15451" spans="7:7" x14ac:dyDescent="0.2">
      <c r="G15451" s="65"/>
    </row>
    <row r="15452" spans="7:7" x14ac:dyDescent="0.2">
      <c r="G15452" s="65"/>
    </row>
    <row r="15453" spans="7:7" x14ac:dyDescent="0.2">
      <c r="G15453" s="65"/>
    </row>
    <row r="15454" spans="7:7" x14ac:dyDescent="0.2">
      <c r="G15454" s="65"/>
    </row>
    <row r="15455" spans="7:7" x14ac:dyDescent="0.2">
      <c r="G15455" s="65"/>
    </row>
    <row r="15456" spans="7:7" x14ac:dyDescent="0.2">
      <c r="G15456" s="65"/>
    </row>
    <row r="15457" spans="7:7" x14ac:dyDescent="0.2">
      <c r="G15457" s="65"/>
    </row>
    <row r="15458" spans="7:7" x14ac:dyDescent="0.2">
      <c r="G15458" s="65"/>
    </row>
    <row r="15459" spans="7:7" x14ac:dyDescent="0.2">
      <c r="G15459" s="65"/>
    </row>
    <row r="15460" spans="7:7" x14ac:dyDescent="0.2">
      <c r="G15460" s="65"/>
    </row>
    <row r="15461" spans="7:7" x14ac:dyDescent="0.2">
      <c r="G15461" s="65"/>
    </row>
    <row r="15462" spans="7:7" x14ac:dyDescent="0.2">
      <c r="G15462" s="65"/>
    </row>
    <row r="15463" spans="7:7" x14ac:dyDescent="0.2">
      <c r="G15463" s="65"/>
    </row>
    <row r="15464" spans="7:7" x14ac:dyDescent="0.2">
      <c r="G15464" s="65"/>
    </row>
    <row r="15465" spans="7:7" x14ac:dyDescent="0.2">
      <c r="G15465" s="65"/>
    </row>
    <row r="15466" spans="7:7" x14ac:dyDescent="0.2">
      <c r="G15466" s="65"/>
    </row>
    <row r="15467" spans="7:7" x14ac:dyDescent="0.2">
      <c r="G15467" s="65"/>
    </row>
    <row r="15468" spans="7:7" x14ac:dyDescent="0.2">
      <c r="G15468" s="65"/>
    </row>
    <row r="15469" spans="7:7" x14ac:dyDescent="0.2">
      <c r="G15469" s="65"/>
    </row>
    <row r="15470" spans="7:7" x14ac:dyDescent="0.2">
      <c r="G15470" s="65"/>
    </row>
    <row r="15471" spans="7:7" x14ac:dyDescent="0.2">
      <c r="G15471" s="65"/>
    </row>
    <row r="15472" spans="7:7" x14ac:dyDescent="0.2">
      <c r="G15472" s="65"/>
    </row>
    <row r="15473" spans="7:7" x14ac:dyDescent="0.2">
      <c r="G15473" s="65"/>
    </row>
    <row r="15474" spans="7:7" x14ac:dyDescent="0.2">
      <c r="G15474" s="65"/>
    </row>
    <row r="15475" spans="7:7" x14ac:dyDescent="0.2">
      <c r="G15475" s="65"/>
    </row>
    <row r="15476" spans="7:7" x14ac:dyDescent="0.2">
      <c r="G15476" s="65"/>
    </row>
    <row r="15477" spans="7:7" x14ac:dyDescent="0.2">
      <c r="G15477" s="65"/>
    </row>
    <row r="15478" spans="7:7" x14ac:dyDescent="0.2">
      <c r="G15478" s="65"/>
    </row>
    <row r="15479" spans="7:7" x14ac:dyDescent="0.2">
      <c r="G15479" s="65"/>
    </row>
    <row r="15480" spans="7:7" x14ac:dyDescent="0.2">
      <c r="G15480" s="65"/>
    </row>
    <row r="15481" spans="7:7" x14ac:dyDescent="0.2">
      <c r="G15481" s="65"/>
    </row>
    <row r="15482" spans="7:7" x14ac:dyDescent="0.2">
      <c r="G15482" s="65"/>
    </row>
    <row r="15483" spans="7:7" x14ac:dyDescent="0.2">
      <c r="G15483" s="65"/>
    </row>
    <row r="15484" spans="7:7" x14ac:dyDescent="0.2">
      <c r="G15484" s="65"/>
    </row>
    <row r="15485" spans="7:7" x14ac:dyDescent="0.2">
      <c r="G15485" s="65"/>
    </row>
    <row r="15486" spans="7:7" x14ac:dyDescent="0.2">
      <c r="G15486" s="65"/>
    </row>
    <row r="15487" spans="7:7" x14ac:dyDescent="0.2">
      <c r="G15487" s="65"/>
    </row>
    <row r="15488" spans="7:7" x14ac:dyDescent="0.2">
      <c r="G15488" s="65"/>
    </row>
    <row r="15489" spans="7:7" x14ac:dyDescent="0.2">
      <c r="G15489" s="65"/>
    </row>
    <row r="15490" spans="7:7" x14ac:dyDescent="0.2">
      <c r="G15490" s="65"/>
    </row>
    <row r="15491" spans="7:7" x14ac:dyDescent="0.2">
      <c r="G15491" s="65"/>
    </row>
    <row r="15492" spans="7:7" x14ac:dyDescent="0.2">
      <c r="G15492" s="65"/>
    </row>
    <row r="15493" spans="7:7" x14ac:dyDescent="0.2">
      <c r="G15493" s="65"/>
    </row>
    <row r="15494" spans="7:7" x14ac:dyDescent="0.2">
      <c r="G15494" s="65"/>
    </row>
    <row r="15495" spans="7:7" x14ac:dyDescent="0.2">
      <c r="G15495" s="65"/>
    </row>
    <row r="15496" spans="7:7" x14ac:dyDescent="0.2">
      <c r="G15496" s="65"/>
    </row>
    <row r="15497" spans="7:7" x14ac:dyDescent="0.2">
      <c r="G15497" s="65"/>
    </row>
    <row r="15498" spans="7:7" x14ac:dyDescent="0.2">
      <c r="G15498" s="65"/>
    </row>
    <row r="15499" spans="7:7" x14ac:dyDescent="0.2">
      <c r="G15499" s="65"/>
    </row>
    <row r="15500" spans="7:7" x14ac:dyDescent="0.2">
      <c r="G15500" s="65"/>
    </row>
    <row r="15501" spans="7:7" x14ac:dyDescent="0.2">
      <c r="G15501" s="65"/>
    </row>
    <row r="15502" spans="7:7" x14ac:dyDescent="0.2">
      <c r="G15502" s="65"/>
    </row>
    <row r="15503" spans="7:7" x14ac:dyDescent="0.2">
      <c r="G15503" s="65"/>
    </row>
    <row r="15504" spans="7:7" x14ac:dyDescent="0.2">
      <c r="G15504" s="65"/>
    </row>
    <row r="15505" spans="7:7" x14ac:dyDescent="0.2">
      <c r="G15505" s="65"/>
    </row>
    <row r="15506" spans="7:7" x14ac:dyDescent="0.2">
      <c r="G15506" s="65"/>
    </row>
    <row r="15507" spans="7:7" x14ac:dyDescent="0.2">
      <c r="G15507" s="65"/>
    </row>
    <row r="15508" spans="7:7" x14ac:dyDescent="0.2">
      <c r="G15508" s="65"/>
    </row>
    <row r="15509" spans="7:7" x14ac:dyDescent="0.2">
      <c r="G15509" s="65"/>
    </row>
    <row r="15510" spans="7:7" x14ac:dyDescent="0.2">
      <c r="G15510" s="65"/>
    </row>
    <row r="15511" spans="7:7" x14ac:dyDescent="0.2">
      <c r="G15511" s="65"/>
    </row>
    <row r="15512" spans="7:7" x14ac:dyDescent="0.2">
      <c r="G15512" s="65"/>
    </row>
    <row r="15513" spans="7:7" x14ac:dyDescent="0.2">
      <c r="G15513" s="65"/>
    </row>
    <row r="15514" spans="7:7" x14ac:dyDescent="0.2">
      <c r="G15514" s="65"/>
    </row>
    <row r="15515" spans="7:7" x14ac:dyDescent="0.2">
      <c r="G15515" s="65"/>
    </row>
    <row r="15516" spans="7:7" x14ac:dyDescent="0.2">
      <c r="G15516" s="65"/>
    </row>
    <row r="15517" spans="7:7" x14ac:dyDescent="0.2">
      <c r="G15517" s="65"/>
    </row>
    <row r="15518" spans="7:7" x14ac:dyDescent="0.2">
      <c r="G15518" s="65"/>
    </row>
    <row r="15519" spans="7:7" x14ac:dyDescent="0.2">
      <c r="G15519" s="65"/>
    </row>
    <row r="15520" spans="7:7" x14ac:dyDescent="0.2">
      <c r="G15520" s="65"/>
    </row>
    <row r="15521" spans="7:7" x14ac:dyDescent="0.2">
      <c r="G15521" s="65"/>
    </row>
    <row r="15522" spans="7:7" x14ac:dyDescent="0.2">
      <c r="G15522" s="65"/>
    </row>
    <row r="15523" spans="7:7" x14ac:dyDescent="0.2">
      <c r="G15523" s="65"/>
    </row>
    <row r="15524" spans="7:7" x14ac:dyDescent="0.2">
      <c r="G15524" s="65"/>
    </row>
    <row r="15525" spans="7:7" x14ac:dyDescent="0.2">
      <c r="G15525" s="65"/>
    </row>
    <row r="15526" spans="7:7" x14ac:dyDescent="0.2">
      <c r="G15526" s="65"/>
    </row>
    <row r="15527" spans="7:7" x14ac:dyDescent="0.2">
      <c r="G15527" s="65"/>
    </row>
    <row r="15528" spans="7:7" x14ac:dyDescent="0.2">
      <c r="G15528" s="65"/>
    </row>
    <row r="15529" spans="7:7" x14ac:dyDescent="0.2">
      <c r="G15529" s="65"/>
    </row>
    <row r="15530" spans="7:7" x14ac:dyDescent="0.2">
      <c r="G15530" s="65"/>
    </row>
    <row r="15531" spans="7:7" x14ac:dyDescent="0.2">
      <c r="G15531" s="65"/>
    </row>
    <row r="15532" spans="7:7" x14ac:dyDescent="0.2">
      <c r="G15532" s="65"/>
    </row>
    <row r="15533" spans="7:7" x14ac:dyDescent="0.2">
      <c r="G15533" s="65"/>
    </row>
    <row r="15534" spans="7:7" x14ac:dyDescent="0.2">
      <c r="G15534" s="65"/>
    </row>
    <row r="15535" spans="7:7" x14ac:dyDescent="0.2">
      <c r="G15535" s="65"/>
    </row>
    <row r="15536" spans="7:7" x14ac:dyDescent="0.2">
      <c r="G15536" s="65"/>
    </row>
    <row r="15537" spans="7:7" x14ac:dyDescent="0.2">
      <c r="G15537" s="65"/>
    </row>
    <row r="15538" spans="7:7" x14ac:dyDescent="0.2">
      <c r="G15538" s="65"/>
    </row>
    <row r="15539" spans="7:7" x14ac:dyDescent="0.2">
      <c r="G15539" s="65"/>
    </row>
    <row r="15540" spans="7:7" x14ac:dyDescent="0.2">
      <c r="G15540" s="65"/>
    </row>
    <row r="15541" spans="7:7" x14ac:dyDescent="0.2">
      <c r="G15541" s="65"/>
    </row>
    <row r="15542" spans="7:7" x14ac:dyDescent="0.2">
      <c r="G15542" s="65"/>
    </row>
    <row r="15543" spans="7:7" x14ac:dyDescent="0.2">
      <c r="G15543" s="65"/>
    </row>
    <row r="15544" spans="7:7" x14ac:dyDescent="0.2">
      <c r="G15544" s="65"/>
    </row>
    <row r="15545" spans="7:7" x14ac:dyDescent="0.2">
      <c r="G15545" s="65"/>
    </row>
    <row r="15546" spans="7:7" x14ac:dyDescent="0.2">
      <c r="G15546" s="65"/>
    </row>
    <row r="15547" spans="7:7" x14ac:dyDescent="0.2">
      <c r="G15547" s="65"/>
    </row>
    <row r="15548" spans="7:7" x14ac:dyDescent="0.2">
      <c r="G15548" s="65"/>
    </row>
    <row r="15549" spans="7:7" x14ac:dyDescent="0.2">
      <c r="G15549" s="65"/>
    </row>
    <row r="15550" spans="7:7" x14ac:dyDescent="0.2">
      <c r="G15550" s="65"/>
    </row>
    <row r="15551" spans="7:7" x14ac:dyDescent="0.2">
      <c r="G15551" s="65"/>
    </row>
    <row r="15552" spans="7:7" x14ac:dyDescent="0.2">
      <c r="G15552" s="65"/>
    </row>
    <row r="15553" spans="7:7" x14ac:dyDescent="0.2">
      <c r="G15553" s="65"/>
    </row>
    <row r="15554" spans="7:7" x14ac:dyDescent="0.2">
      <c r="G15554" s="65"/>
    </row>
    <row r="15555" spans="7:7" x14ac:dyDescent="0.2">
      <c r="G15555" s="65"/>
    </row>
    <row r="15556" spans="7:7" x14ac:dyDescent="0.2">
      <c r="G15556" s="65"/>
    </row>
    <row r="15557" spans="7:7" x14ac:dyDescent="0.2">
      <c r="G15557" s="65"/>
    </row>
    <row r="15558" spans="7:7" x14ac:dyDescent="0.2">
      <c r="G15558" s="65"/>
    </row>
    <row r="15559" spans="7:7" x14ac:dyDescent="0.2">
      <c r="G15559" s="65"/>
    </row>
    <row r="15560" spans="7:7" x14ac:dyDescent="0.2">
      <c r="G15560" s="65"/>
    </row>
    <row r="15561" spans="7:7" x14ac:dyDescent="0.2">
      <c r="G15561" s="65"/>
    </row>
    <row r="15562" spans="7:7" x14ac:dyDescent="0.2">
      <c r="G15562" s="65"/>
    </row>
    <row r="15563" spans="7:7" x14ac:dyDescent="0.2">
      <c r="G15563" s="65"/>
    </row>
    <row r="15564" spans="7:7" x14ac:dyDescent="0.2">
      <c r="G15564" s="65"/>
    </row>
    <row r="15565" spans="7:7" x14ac:dyDescent="0.2">
      <c r="G15565" s="65"/>
    </row>
    <row r="15566" spans="7:7" x14ac:dyDescent="0.2">
      <c r="G15566" s="65"/>
    </row>
    <row r="15567" spans="7:7" x14ac:dyDescent="0.2">
      <c r="G15567" s="65"/>
    </row>
    <row r="15568" spans="7:7" x14ac:dyDescent="0.2">
      <c r="G15568" s="65"/>
    </row>
    <row r="15569" spans="7:7" x14ac:dyDescent="0.2">
      <c r="G15569" s="65"/>
    </row>
    <row r="15570" spans="7:7" x14ac:dyDescent="0.2">
      <c r="G15570" s="65"/>
    </row>
    <row r="15571" spans="7:7" x14ac:dyDescent="0.2">
      <c r="G15571" s="65"/>
    </row>
    <row r="15572" spans="7:7" x14ac:dyDescent="0.2">
      <c r="G15572" s="65"/>
    </row>
    <row r="15573" spans="7:7" x14ac:dyDescent="0.2">
      <c r="G15573" s="65"/>
    </row>
    <row r="15574" spans="7:7" x14ac:dyDescent="0.2">
      <c r="G15574" s="65"/>
    </row>
    <row r="15575" spans="7:7" x14ac:dyDescent="0.2">
      <c r="G15575" s="65"/>
    </row>
    <row r="15576" spans="7:7" x14ac:dyDescent="0.2">
      <c r="G15576" s="65"/>
    </row>
    <row r="15577" spans="7:7" x14ac:dyDescent="0.2">
      <c r="G15577" s="65"/>
    </row>
    <row r="15578" spans="7:7" x14ac:dyDescent="0.2">
      <c r="G15578" s="65"/>
    </row>
    <row r="15579" spans="7:7" x14ac:dyDescent="0.2">
      <c r="G15579" s="65"/>
    </row>
    <row r="15580" spans="7:7" x14ac:dyDescent="0.2">
      <c r="G15580" s="65"/>
    </row>
    <row r="15581" spans="7:7" x14ac:dyDescent="0.2">
      <c r="G15581" s="65"/>
    </row>
    <row r="15582" spans="7:7" x14ac:dyDescent="0.2">
      <c r="G15582" s="65"/>
    </row>
    <row r="15583" spans="7:7" x14ac:dyDescent="0.2">
      <c r="G15583" s="65"/>
    </row>
    <row r="15584" spans="7:7" x14ac:dyDescent="0.2">
      <c r="G15584" s="65"/>
    </row>
    <row r="15585" spans="7:7" x14ac:dyDescent="0.2">
      <c r="G15585" s="65"/>
    </row>
    <row r="15586" spans="7:7" x14ac:dyDescent="0.2">
      <c r="G15586" s="65"/>
    </row>
    <row r="15587" spans="7:7" x14ac:dyDescent="0.2">
      <c r="G15587" s="65"/>
    </row>
    <row r="15588" spans="7:7" x14ac:dyDescent="0.2">
      <c r="G15588" s="65"/>
    </row>
    <row r="15589" spans="7:7" x14ac:dyDescent="0.2">
      <c r="G15589" s="65"/>
    </row>
    <row r="15590" spans="7:7" x14ac:dyDescent="0.2">
      <c r="G15590" s="65"/>
    </row>
    <row r="15591" spans="7:7" x14ac:dyDescent="0.2">
      <c r="G15591" s="65"/>
    </row>
    <row r="15592" spans="7:7" x14ac:dyDescent="0.2">
      <c r="G15592" s="65"/>
    </row>
    <row r="15593" spans="7:7" x14ac:dyDescent="0.2">
      <c r="G15593" s="65"/>
    </row>
    <row r="15594" spans="7:7" x14ac:dyDescent="0.2">
      <c r="G15594" s="65"/>
    </row>
    <row r="15595" spans="7:7" x14ac:dyDescent="0.2">
      <c r="G15595" s="65"/>
    </row>
    <row r="15596" spans="7:7" x14ac:dyDescent="0.2">
      <c r="G15596" s="65"/>
    </row>
    <row r="15597" spans="7:7" x14ac:dyDescent="0.2">
      <c r="G15597" s="65"/>
    </row>
    <row r="15598" spans="7:7" x14ac:dyDescent="0.2">
      <c r="G15598" s="65"/>
    </row>
    <row r="15599" spans="7:7" x14ac:dyDescent="0.2">
      <c r="G15599" s="65"/>
    </row>
    <row r="15600" spans="7:7" x14ac:dyDescent="0.2">
      <c r="G15600" s="65"/>
    </row>
    <row r="15601" spans="7:7" x14ac:dyDescent="0.2">
      <c r="G15601" s="65"/>
    </row>
    <row r="15602" spans="7:7" x14ac:dyDescent="0.2">
      <c r="G15602" s="65"/>
    </row>
    <row r="15603" spans="7:7" x14ac:dyDescent="0.2">
      <c r="G15603" s="65"/>
    </row>
    <row r="15604" spans="7:7" x14ac:dyDescent="0.2">
      <c r="G15604" s="65"/>
    </row>
    <row r="15605" spans="7:7" x14ac:dyDescent="0.2">
      <c r="G15605" s="65"/>
    </row>
    <row r="15606" spans="7:7" x14ac:dyDescent="0.2">
      <c r="G15606" s="65"/>
    </row>
    <row r="15607" spans="7:7" x14ac:dyDescent="0.2">
      <c r="G15607" s="65"/>
    </row>
    <row r="15608" spans="7:7" x14ac:dyDescent="0.2">
      <c r="G15608" s="65"/>
    </row>
    <row r="15609" spans="7:7" x14ac:dyDescent="0.2">
      <c r="G15609" s="65"/>
    </row>
    <row r="15610" spans="7:7" x14ac:dyDescent="0.2">
      <c r="G15610" s="65"/>
    </row>
    <row r="15611" spans="7:7" x14ac:dyDescent="0.2">
      <c r="G15611" s="65"/>
    </row>
    <row r="15612" spans="7:7" x14ac:dyDescent="0.2">
      <c r="G15612" s="65"/>
    </row>
    <row r="15613" spans="7:7" x14ac:dyDescent="0.2">
      <c r="G15613" s="65"/>
    </row>
    <row r="15614" spans="7:7" x14ac:dyDescent="0.2">
      <c r="G15614" s="65"/>
    </row>
    <row r="15615" spans="7:7" x14ac:dyDescent="0.2">
      <c r="G15615" s="65"/>
    </row>
    <row r="15616" spans="7:7" x14ac:dyDescent="0.2">
      <c r="G15616" s="65"/>
    </row>
    <row r="15617" spans="7:7" x14ac:dyDescent="0.2">
      <c r="G15617" s="65"/>
    </row>
    <row r="15618" spans="7:7" x14ac:dyDescent="0.2">
      <c r="G15618" s="65"/>
    </row>
    <row r="15619" spans="7:7" x14ac:dyDescent="0.2">
      <c r="G15619" s="65"/>
    </row>
    <row r="15620" spans="7:7" x14ac:dyDescent="0.2">
      <c r="G15620" s="65"/>
    </row>
    <row r="15621" spans="7:7" x14ac:dyDescent="0.2">
      <c r="G15621" s="65"/>
    </row>
    <row r="15622" spans="7:7" x14ac:dyDescent="0.2">
      <c r="G15622" s="65"/>
    </row>
    <row r="15623" spans="7:7" x14ac:dyDescent="0.2">
      <c r="G15623" s="65"/>
    </row>
    <row r="15624" spans="7:7" x14ac:dyDescent="0.2">
      <c r="G15624" s="65"/>
    </row>
    <row r="15625" spans="7:7" x14ac:dyDescent="0.2">
      <c r="G15625" s="65"/>
    </row>
    <row r="15626" spans="7:7" x14ac:dyDescent="0.2">
      <c r="G15626" s="65"/>
    </row>
    <row r="15627" spans="7:7" x14ac:dyDescent="0.2">
      <c r="G15627" s="65"/>
    </row>
    <row r="15628" spans="7:7" x14ac:dyDescent="0.2">
      <c r="G15628" s="65"/>
    </row>
    <row r="15629" spans="7:7" x14ac:dyDescent="0.2">
      <c r="G15629" s="65"/>
    </row>
    <row r="15630" spans="7:7" x14ac:dyDescent="0.2">
      <c r="G15630" s="65"/>
    </row>
    <row r="15631" spans="7:7" x14ac:dyDescent="0.2">
      <c r="G15631" s="65"/>
    </row>
    <row r="15632" spans="7:7" x14ac:dyDescent="0.2">
      <c r="G15632" s="65"/>
    </row>
    <row r="15633" spans="7:7" x14ac:dyDescent="0.2">
      <c r="G15633" s="65"/>
    </row>
    <row r="15634" spans="7:7" x14ac:dyDescent="0.2">
      <c r="G15634" s="65"/>
    </row>
    <row r="15635" spans="7:7" x14ac:dyDescent="0.2">
      <c r="G15635" s="65"/>
    </row>
    <row r="15636" spans="7:7" x14ac:dyDescent="0.2">
      <c r="G15636" s="65"/>
    </row>
    <row r="15637" spans="7:7" x14ac:dyDescent="0.2">
      <c r="G15637" s="65"/>
    </row>
    <row r="15638" spans="7:7" x14ac:dyDescent="0.2">
      <c r="G15638" s="65"/>
    </row>
    <row r="15639" spans="7:7" x14ac:dyDescent="0.2">
      <c r="G15639" s="65"/>
    </row>
    <row r="15640" spans="7:7" x14ac:dyDescent="0.2">
      <c r="G15640" s="65"/>
    </row>
    <row r="15641" spans="7:7" x14ac:dyDescent="0.2">
      <c r="G15641" s="65"/>
    </row>
    <row r="15642" spans="7:7" x14ac:dyDescent="0.2">
      <c r="G15642" s="65"/>
    </row>
    <row r="15643" spans="7:7" x14ac:dyDescent="0.2">
      <c r="G15643" s="65"/>
    </row>
    <row r="15644" spans="7:7" x14ac:dyDescent="0.2">
      <c r="G15644" s="65"/>
    </row>
    <row r="15645" spans="7:7" x14ac:dyDescent="0.2">
      <c r="G15645" s="65"/>
    </row>
    <row r="15646" spans="7:7" x14ac:dyDescent="0.2">
      <c r="G15646" s="65"/>
    </row>
    <row r="15647" spans="7:7" x14ac:dyDescent="0.2">
      <c r="G15647" s="65"/>
    </row>
    <row r="15648" spans="7:7" x14ac:dyDescent="0.2">
      <c r="G15648" s="65"/>
    </row>
    <row r="15649" spans="7:7" x14ac:dyDescent="0.2">
      <c r="G15649" s="65"/>
    </row>
    <row r="15650" spans="7:7" x14ac:dyDescent="0.2">
      <c r="G15650" s="65"/>
    </row>
    <row r="15651" spans="7:7" x14ac:dyDescent="0.2">
      <c r="G15651" s="65"/>
    </row>
    <row r="15652" spans="7:7" x14ac:dyDescent="0.2">
      <c r="G15652" s="65"/>
    </row>
    <row r="15653" spans="7:7" x14ac:dyDescent="0.2">
      <c r="G15653" s="65"/>
    </row>
    <row r="15654" spans="7:7" x14ac:dyDescent="0.2">
      <c r="G15654" s="65"/>
    </row>
    <row r="15655" spans="7:7" x14ac:dyDescent="0.2">
      <c r="G15655" s="65"/>
    </row>
    <row r="15656" spans="7:7" x14ac:dyDescent="0.2">
      <c r="G15656" s="65"/>
    </row>
    <row r="15657" spans="7:7" x14ac:dyDescent="0.2">
      <c r="G15657" s="65"/>
    </row>
    <row r="15658" spans="7:7" x14ac:dyDescent="0.2">
      <c r="G15658" s="65"/>
    </row>
    <row r="15659" spans="7:7" x14ac:dyDescent="0.2">
      <c r="G15659" s="65"/>
    </row>
    <row r="15660" spans="7:7" x14ac:dyDescent="0.2">
      <c r="G15660" s="65"/>
    </row>
    <row r="15661" spans="7:7" x14ac:dyDescent="0.2">
      <c r="G15661" s="65"/>
    </row>
    <row r="15662" spans="7:7" x14ac:dyDescent="0.2">
      <c r="G15662" s="65"/>
    </row>
    <row r="15663" spans="7:7" x14ac:dyDescent="0.2">
      <c r="G15663" s="65"/>
    </row>
    <row r="15664" spans="7:7" x14ac:dyDescent="0.2">
      <c r="G15664" s="65"/>
    </row>
    <row r="15665" spans="7:7" x14ac:dyDescent="0.2">
      <c r="G15665" s="65"/>
    </row>
    <row r="15666" spans="7:7" x14ac:dyDescent="0.2">
      <c r="G15666" s="65"/>
    </row>
    <row r="15667" spans="7:7" x14ac:dyDescent="0.2">
      <c r="G15667" s="65"/>
    </row>
    <row r="15668" spans="7:7" x14ac:dyDescent="0.2">
      <c r="G15668" s="65"/>
    </row>
    <row r="15669" spans="7:7" x14ac:dyDescent="0.2">
      <c r="G15669" s="65"/>
    </row>
    <row r="15670" spans="7:7" x14ac:dyDescent="0.2">
      <c r="G15670" s="65"/>
    </row>
    <row r="15671" spans="7:7" x14ac:dyDescent="0.2">
      <c r="G15671" s="65"/>
    </row>
    <row r="15672" spans="7:7" x14ac:dyDescent="0.2">
      <c r="G15672" s="65"/>
    </row>
    <row r="15673" spans="7:7" x14ac:dyDescent="0.2">
      <c r="G15673" s="65"/>
    </row>
    <row r="15674" spans="7:7" x14ac:dyDescent="0.2">
      <c r="G15674" s="65"/>
    </row>
    <row r="15675" spans="7:7" x14ac:dyDescent="0.2">
      <c r="G15675" s="65"/>
    </row>
    <row r="15676" spans="7:7" x14ac:dyDescent="0.2">
      <c r="G15676" s="65"/>
    </row>
    <row r="15677" spans="7:7" x14ac:dyDescent="0.2">
      <c r="G15677" s="65"/>
    </row>
    <row r="15678" spans="7:7" x14ac:dyDescent="0.2">
      <c r="G15678" s="65"/>
    </row>
    <row r="15679" spans="7:7" x14ac:dyDescent="0.2">
      <c r="G15679" s="65"/>
    </row>
    <row r="15680" spans="7:7" x14ac:dyDescent="0.2">
      <c r="G15680" s="65"/>
    </row>
    <row r="15681" spans="7:7" x14ac:dyDescent="0.2">
      <c r="G15681" s="65"/>
    </row>
    <row r="15682" spans="7:7" x14ac:dyDescent="0.2">
      <c r="G15682" s="65"/>
    </row>
    <row r="15683" spans="7:7" x14ac:dyDescent="0.2">
      <c r="G15683" s="65"/>
    </row>
    <row r="15684" spans="7:7" x14ac:dyDescent="0.2">
      <c r="G15684" s="65"/>
    </row>
    <row r="15685" spans="7:7" x14ac:dyDescent="0.2">
      <c r="G15685" s="65"/>
    </row>
    <row r="15686" spans="7:7" x14ac:dyDescent="0.2">
      <c r="G15686" s="65"/>
    </row>
    <row r="15687" spans="7:7" x14ac:dyDescent="0.2">
      <c r="G15687" s="65"/>
    </row>
    <row r="15688" spans="7:7" x14ac:dyDescent="0.2">
      <c r="G15688" s="65"/>
    </row>
    <row r="15689" spans="7:7" x14ac:dyDescent="0.2">
      <c r="G15689" s="65"/>
    </row>
    <row r="15690" spans="7:7" x14ac:dyDescent="0.2">
      <c r="G15690" s="65"/>
    </row>
    <row r="15691" spans="7:7" x14ac:dyDescent="0.2">
      <c r="G15691" s="65"/>
    </row>
    <row r="15692" spans="7:7" x14ac:dyDescent="0.2">
      <c r="G15692" s="65"/>
    </row>
    <row r="15693" spans="7:7" x14ac:dyDescent="0.2">
      <c r="G15693" s="65"/>
    </row>
    <row r="15694" spans="7:7" x14ac:dyDescent="0.2">
      <c r="G15694" s="65"/>
    </row>
    <row r="15695" spans="7:7" x14ac:dyDescent="0.2">
      <c r="G15695" s="65"/>
    </row>
    <row r="15696" spans="7:7" x14ac:dyDescent="0.2">
      <c r="G15696" s="65"/>
    </row>
    <row r="15697" spans="7:7" x14ac:dyDescent="0.2">
      <c r="G15697" s="65"/>
    </row>
    <row r="15698" spans="7:7" x14ac:dyDescent="0.2">
      <c r="G15698" s="65"/>
    </row>
    <row r="15699" spans="7:7" x14ac:dyDescent="0.2">
      <c r="G15699" s="65"/>
    </row>
    <row r="15700" spans="7:7" x14ac:dyDescent="0.2">
      <c r="G15700" s="65"/>
    </row>
    <row r="15701" spans="7:7" x14ac:dyDescent="0.2">
      <c r="G15701" s="65"/>
    </row>
    <row r="15702" spans="7:7" x14ac:dyDescent="0.2">
      <c r="G15702" s="65"/>
    </row>
    <row r="15703" spans="7:7" x14ac:dyDescent="0.2">
      <c r="G15703" s="65"/>
    </row>
    <row r="15704" spans="7:7" x14ac:dyDescent="0.2">
      <c r="G15704" s="65"/>
    </row>
    <row r="15705" spans="7:7" x14ac:dyDescent="0.2">
      <c r="G15705" s="65"/>
    </row>
    <row r="15706" spans="7:7" x14ac:dyDescent="0.2">
      <c r="G15706" s="65"/>
    </row>
    <row r="15707" spans="7:7" x14ac:dyDescent="0.2">
      <c r="G15707" s="65"/>
    </row>
    <row r="15708" spans="7:7" x14ac:dyDescent="0.2">
      <c r="G15708" s="65"/>
    </row>
    <row r="15709" spans="7:7" x14ac:dyDescent="0.2">
      <c r="G15709" s="65"/>
    </row>
    <row r="15710" spans="7:7" x14ac:dyDescent="0.2">
      <c r="G15710" s="65"/>
    </row>
    <row r="15711" spans="7:7" x14ac:dyDescent="0.2">
      <c r="G15711" s="65"/>
    </row>
    <row r="15712" spans="7:7" x14ac:dyDescent="0.2">
      <c r="G15712" s="65"/>
    </row>
    <row r="15713" spans="7:7" x14ac:dyDescent="0.2">
      <c r="G15713" s="65"/>
    </row>
    <row r="15714" spans="7:7" x14ac:dyDescent="0.2">
      <c r="G15714" s="65"/>
    </row>
    <row r="15715" spans="7:7" x14ac:dyDescent="0.2">
      <c r="G15715" s="65"/>
    </row>
    <row r="15716" spans="7:7" x14ac:dyDescent="0.2">
      <c r="G15716" s="65"/>
    </row>
    <row r="15717" spans="7:7" x14ac:dyDescent="0.2">
      <c r="G15717" s="65"/>
    </row>
    <row r="15718" spans="7:7" x14ac:dyDescent="0.2">
      <c r="G15718" s="65"/>
    </row>
    <row r="15719" spans="7:7" x14ac:dyDescent="0.2">
      <c r="G15719" s="65"/>
    </row>
    <row r="15720" spans="7:7" x14ac:dyDescent="0.2">
      <c r="G15720" s="65"/>
    </row>
    <row r="15721" spans="7:7" x14ac:dyDescent="0.2">
      <c r="G15721" s="65"/>
    </row>
    <row r="15722" spans="7:7" x14ac:dyDescent="0.2">
      <c r="G15722" s="65"/>
    </row>
    <row r="15723" spans="7:7" x14ac:dyDescent="0.2">
      <c r="G15723" s="65"/>
    </row>
    <row r="15724" spans="7:7" x14ac:dyDescent="0.2">
      <c r="G15724" s="65"/>
    </row>
    <row r="15725" spans="7:7" x14ac:dyDescent="0.2">
      <c r="G15725" s="65"/>
    </row>
    <row r="15726" spans="7:7" x14ac:dyDescent="0.2">
      <c r="G15726" s="65"/>
    </row>
    <row r="15727" spans="7:7" x14ac:dyDescent="0.2">
      <c r="G15727" s="65"/>
    </row>
    <row r="15728" spans="7:7" x14ac:dyDescent="0.2">
      <c r="G15728" s="65"/>
    </row>
    <row r="15729" spans="7:7" x14ac:dyDescent="0.2">
      <c r="G15729" s="65"/>
    </row>
    <row r="15730" spans="7:7" x14ac:dyDescent="0.2">
      <c r="G15730" s="65"/>
    </row>
    <row r="15731" spans="7:7" x14ac:dyDescent="0.2">
      <c r="G15731" s="65"/>
    </row>
    <row r="15732" spans="7:7" x14ac:dyDescent="0.2">
      <c r="G15732" s="65"/>
    </row>
    <row r="15733" spans="7:7" x14ac:dyDescent="0.2">
      <c r="G15733" s="65"/>
    </row>
    <row r="15734" spans="7:7" x14ac:dyDescent="0.2">
      <c r="G15734" s="65"/>
    </row>
    <row r="15735" spans="7:7" x14ac:dyDescent="0.2">
      <c r="G15735" s="65"/>
    </row>
    <row r="15736" spans="7:7" x14ac:dyDescent="0.2">
      <c r="G15736" s="65"/>
    </row>
    <row r="15737" spans="7:7" x14ac:dyDescent="0.2">
      <c r="G15737" s="65"/>
    </row>
    <row r="15738" spans="7:7" x14ac:dyDescent="0.2">
      <c r="G15738" s="65"/>
    </row>
    <row r="15739" spans="7:7" x14ac:dyDescent="0.2">
      <c r="G15739" s="65"/>
    </row>
    <row r="15740" spans="7:7" x14ac:dyDescent="0.2">
      <c r="G15740" s="65"/>
    </row>
    <row r="15741" spans="7:7" x14ac:dyDescent="0.2">
      <c r="G15741" s="65"/>
    </row>
    <row r="15742" spans="7:7" x14ac:dyDescent="0.2">
      <c r="G15742" s="65"/>
    </row>
    <row r="15743" spans="7:7" x14ac:dyDescent="0.2">
      <c r="G15743" s="65"/>
    </row>
    <row r="15744" spans="7:7" x14ac:dyDescent="0.2">
      <c r="G15744" s="65"/>
    </row>
    <row r="15745" spans="7:7" x14ac:dyDescent="0.2">
      <c r="G15745" s="65"/>
    </row>
    <row r="15746" spans="7:7" x14ac:dyDescent="0.2">
      <c r="G15746" s="65"/>
    </row>
    <row r="15747" spans="7:7" x14ac:dyDescent="0.2">
      <c r="G15747" s="65"/>
    </row>
    <row r="15748" spans="7:7" x14ac:dyDescent="0.2">
      <c r="G15748" s="65"/>
    </row>
    <row r="15749" spans="7:7" x14ac:dyDescent="0.2">
      <c r="G15749" s="65"/>
    </row>
    <row r="15750" spans="7:7" x14ac:dyDescent="0.2">
      <c r="G15750" s="65"/>
    </row>
    <row r="15751" spans="7:7" x14ac:dyDescent="0.2">
      <c r="G15751" s="65"/>
    </row>
    <row r="15752" spans="7:7" x14ac:dyDescent="0.2">
      <c r="G15752" s="65"/>
    </row>
    <row r="15753" spans="7:7" x14ac:dyDescent="0.2">
      <c r="G15753" s="65"/>
    </row>
    <row r="15754" spans="7:7" x14ac:dyDescent="0.2">
      <c r="G15754" s="65"/>
    </row>
    <row r="15755" spans="7:7" x14ac:dyDescent="0.2">
      <c r="G15755" s="65"/>
    </row>
    <row r="15756" spans="7:7" x14ac:dyDescent="0.2">
      <c r="G15756" s="65"/>
    </row>
    <row r="15757" spans="7:7" x14ac:dyDescent="0.2">
      <c r="G15757" s="65"/>
    </row>
    <row r="15758" spans="7:7" x14ac:dyDescent="0.2">
      <c r="G15758" s="65"/>
    </row>
    <row r="15759" spans="7:7" x14ac:dyDescent="0.2">
      <c r="G15759" s="65"/>
    </row>
    <row r="15760" spans="7:7" x14ac:dyDescent="0.2">
      <c r="G15760" s="65"/>
    </row>
    <row r="15761" spans="7:7" x14ac:dyDescent="0.2">
      <c r="G15761" s="65"/>
    </row>
    <row r="15762" spans="7:7" x14ac:dyDescent="0.2">
      <c r="G15762" s="65"/>
    </row>
    <row r="15763" spans="7:7" x14ac:dyDescent="0.2">
      <c r="G15763" s="65"/>
    </row>
    <row r="15764" spans="7:7" x14ac:dyDescent="0.2">
      <c r="G15764" s="65"/>
    </row>
    <row r="15765" spans="7:7" x14ac:dyDescent="0.2">
      <c r="G15765" s="65"/>
    </row>
    <row r="15766" spans="7:7" x14ac:dyDescent="0.2">
      <c r="G15766" s="65"/>
    </row>
    <row r="15767" spans="7:7" x14ac:dyDescent="0.2">
      <c r="G15767" s="65"/>
    </row>
    <row r="15768" spans="7:7" x14ac:dyDescent="0.2">
      <c r="G15768" s="65"/>
    </row>
    <row r="15769" spans="7:7" x14ac:dyDescent="0.2">
      <c r="G15769" s="65"/>
    </row>
    <row r="15770" spans="7:7" x14ac:dyDescent="0.2">
      <c r="G15770" s="65"/>
    </row>
    <row r="15771" spans="7:7" x14ac:dyDescent="0.2">
      <c r="G15771" s="65"/>
    </row>
    <row r="15772" spans="7:7" x14ac:dyDescent="0.2">
      <c r="G15772" s="65"/>
    </row>
    <row r="15773" spans="7:7" x14ac:dyDescent="0.2">
      <c r="G15773" s="65"/>
    </row>
    <row r="15774" spans="7:7" x14ac:dyDescent="0.2">
      <c r="G15774" s="65"/>
    </row>
    <row r="15775" spans="7:7" x14ac:dyDescent="0.2">
      <c r="G15775" s="65"/>
    </row>
    <row r="15776" spans="7:7" x14ac:dyDescent="0.2">
      <c r="G15776" s="65"/>
    </row>
    <row r="15777" spans="7:7" x14ac:dyDescent="0.2">
      <c r="G15777" s="65"/>
    </row>
    <row r="15778" spans="7:7" x14ac:dyDescent="0.2">
      <c r="G15778" s="65"/>
    </row>
    <row r="15779" spans="7:7" x14ac:dyDescent="0.2">
      <c r="G15779" s="65"/>
    </row>
    <row r="15780" spans="7:7" x14ac:dyDescent="0.2">
      <c r="G15780" s="65"/>
    </row>
    <row r="15781" spans="7:7" x14ac:dyDescent="0.2">
      <c r="G15781" s="65"/>
    </row>
    <row r="15782" spans="7:7" x14ac:dyDescent="0.2">
      <c r="G15782" s="65"/>
    </row>
    <row r="15783" spans="7:7" x14ac:dyDescent="0.2">
      <c r="G15783" s="65"/>
    </row>
    <row r="15784" spans="7:7" x14ac:dyDescent="0.2">
      <c r="G15784" s="65"/>
    </row>
    <row r="15785" spans="7:7" x14ac:dyDescent="0.2">
      <c r="G15785" s="65"/>
    </row>
    <row r="15786" spans="7:7" x14ac:dyDescent="0.2">
      <c r="G15786" s="65"/>
    </row>
    <row r="15787" spans="7:7" x14ac:dyDescent="0.2">
      <c r="G15787" s="65"/>
    </row>
    <row r="15788" spans="7:7" x14ac:dyDescent="0.2">
      <c r="G15788" s="65"/>
    </row>
    <row r="15789" spans="7:7" x14ac:dyDescent="0.2">
      <c r="G15789" s="65"/>
    </row>
    <row r="15790" spans="7:7" x14ac:dyDescent="0.2">
      <c r="G15790" s="65"/>
    </row>
    <row r="15791" spans="7:7" x14ac:dyDescent="0.2">
      <c r="G15791" s="65"/>
    </row>
    <row r="15792" spans="7:7" x14ac:dyDescent="0.2">
      <c r="G15792" s="65"/>
    </row>
    <row r="15793" spans="7:7" x14ac:dyDescent="0.2">
      <c r="G15793" s="65"/>
    </row>
    <row r="15794" spans="7:7" x14ac:dyDescent="0.2">
      <c r="G15794" s="65"/>
    </row>
    <row r="15795" spans="7:7" x14ac:dyDescent="0.2">
      <c r="G15795" s="65"/>
    </row>
    <row r="15796" spans="7:7" x14ac:dyDescent="0.2">
      <c r="G15796" s="65"/>
    </row>
    <row r="15797" spans="7:7" x14ac:dyDescent="0.2">
      <c r="G15797" s="65"/>
    </row>
    <row r="15798" spans="7:7" x14ac:dyDescent="0.2">
      <c r="G15798" s="65"/>
    </row>
    <row r="15799" spans="7:7" x14ac:dyDescent="0.2">
      <c r="G15799" s="65"/>
    </row>
    <row r="15800" spans="7:7" x14ac:dyDescent="0.2">
      <c r="G15800" s="65"/>
    </row>
    <row r="15801" spans="7:7" x14ac:dyDescent="0.2">
      <c r="G15801" s="65"/>
    </row>
    <row r="15802" spans="7:7" x14ac:dyDescent="0.2">
      <c r="G15802" s="65"/>
    </row>
    <row r="15803" spans="7:7" x14ac:dyDescent="0.2">
      <c r="G15803" s="65"/>
    </row>
    <row r="15804" spans="7:7" x14ac:dyDescent="0.2">
      <c r="G15804" s="65"/>
    </row>
    <row r="15805" spans="7:7" x14ac:dyDescent="0.2">
      <c r="G15805" s="65"/>
    </row>
    <row r="15806" spans="7:7" x14ac:dyDescent="0.2">
      <c r="G15806" s="65"/>
    </row>
    <row r="15807" spans="7:7" x14ac:dyDescent="0.2">
      <c r="G15807" s="65"/>
    </row>
    <row r="15808" spans="7:7" x14ac:dyDescent="0.2">
      <c r="G15808" s="65"/>
    </row>
    <row r="15809" spans="7:7" x14ac:dyDescent="0.2">
      <c r="G15809" s="65"/>
    </row>
    <row r="15810" spans="7:7" x14ac:dyDescent="0.2">
      <c r="G15810" s="65"/>
    </row>
    <row r="15811" spans="7:7" x14ac:dyDescent="0.2">
      <c r="G15811" s="65"/>
    </row>
    <row r="15812" spans="7:7" x14ac:dyDescent="0.2">
      <c r="G15812" s="65"/>
    </row>
    <row r="15813" spans="7:7" x14ac:dyDescent="0.2">
      <c r="G15813" s="65"/>
    </row>
    <row r="15814" spans="7:7" x14ac:dyDescent="0.2">
      <c r="G15814" s="65"/>
    </row>
    <row r="15815" spans="7:7" x14ac:dyDescent="0.2">
      <c r="G15815" s="65"/>
    </row>
    <row r="15816" spans="7:7" x14ac:dyDescent="0.2">
      <c r="G15816" s="65"/>
    </row>
    <row r="15817" spans="7:7" x14ac:dyDescent="0.2">
      <c r="G15817" s="65"/>
    </row>
    <row r="15818" spans="7:7" x14ac:dyDescent="0.2">
      <c r="G15818" s="65"/>
    </row>
    <row r="15819" spans="7:7" x14ac:dyDescent="0.2">
      <c r="G15819" s="65"/>
    </row>
    <row r="15820" spans="7:7" x14ac:dyDescent="0.2">
      <c r="G15820" s="65"/>
    </row>
    <row r="15821" spans="7:7" x14ac:dyDescent="0.2">
      <c r="G15821" s="65"/>
    </row>
    <row r="15822" spans="7:7" x14ac:dyDescent="0.2">
      <c r="G15822" s="65"/>
    </row>
    <row r="15823" spans="7:7" x14ac:dyDescent="0.2">
      <c r="G15823" s="65"/>
    </row>
    <row r="15824" spans="7:7" x14ac:dyDescent="0.2">
      <c r="G15824" s="65"/>
    </row>
    <row r="15825" spans="7:7" x14ac:dyDescent="0.2">
      <c r="G15825" s="65"/>
    </row>
    <row r="15826" spans="7:7" x14ac:dyDescent="0.2">
      <c r="G15826" s="65"/>
    </row>
    <row r="15827" spans="7:7" x14ac:dyDescent="0.2">
      <c r="G15827" s="65"/>
    </row>
    <row r="15828" spans="7:7" x14ac:dyDescent="0.2">
      <c r="G15828" s="65"/>
    </row>
    <row r="15829" spans="7:7" x14ac:dyDescent="0.2">
      <c r="G15829" s="65"/>
    </row>
    <row r="15830" spans="7:7" x14ac:dyDescent="0.2">
      <c r="G15830" s="65"/>
    </row>
    <row r="15831" spans="7:7" x14ac:dyDescent="0.2">
      <c r="G15831" s="65"/>
    </row>
    <row r="15832" spans="7:7" x14ac:dyDescent="0.2">
      <c r="G15832" s="65"/>
    </row>
    <row r="15833" spans="7:7" x14ac:dyDescent="0.2">
      <c r="G15833" s="65"/>
    </row>
    <row r="15834" spans="7:7" x14ac:dyDescent="0.2">
      <c r="G15834" s="65"/>
    </row>
    <row r="15835" spans="7:7" x14ac:dyDescent="0.2">
      <c r="G15835" s="65"/>
    </row>
    <row r="15836" spans="7:7" x14ac:dyDescent="0.2">
      <c r="G15836" s="65"/>
    </row>
    <row r="15837" spans="7:7" x14ac:dyDescent="0.2">
      <c r="G15837" s="65"/>
    </row>
    <row r="15838" spans="7:7" x14ac:dyDescent="0.2">
      <c r="G15838" s="65"/>
    </row>
    <row r="15839" spans="7:7" x14ac:dyDescent="0.2">
      <c r="G15839" s="65"/>
    </row>
    <row r="15840" spans="7:7" x14ac:dyDescent="0.2">
      <c r="G15840" s="65"/>
    </row>
    <row r="15841" spans="7:7" x14ac:dyDescent="0.2">
      <c r="G15841" s="65"/>
    </row>
    <row r="15842" spans="7:7" x14ac:dyDescent="0.2">
      <c r="G15842" s="65"/>
    </row>
    <row r="15843" spans="7:7" x14ac:dyDescent="0.2">
      <c r="G15843" s="65"/>
    </row>
    <row r="15844" spans="7:7" x14ac:dyDescent="0.2">
      <c r="G15844" s="65"/>
    </row>
    <row r="15845" spans="7:7" x14ac:dyDescent="0.2">
      <c r="G15845" s="65"/>
    </row>
    <row r="15846" spans="7:7" x14ac:dyDescent="0.2">
      <c r="G15846" s="65"/>
    </row>
    <row r="15847" spans="7:7" x14ac:dyDescent="0.2">
      <c r="G15847" s="65"/>
    </row>
    <row r="15848" spans="7:7" x14ac:dyDescent="0.2">
      <c r="G15848" s="65"/>
    </row>
    <row r="15849" spans="7:7" x14ac:dyDescent="0.2">
      <c r="G15849" s="65"/>
    </row>
    <row r="15850" spans="7:7" x14ac:dyDescent="0.2">
      <c r="G15850" s="65"/>
    </row>
    <row r="15851" spans="7:7" x14ac:dyDescent="0.2">
      <c r="G15851" s="65"/>
    </row>
    <row r="15852" spans="7:7" x14ac:dyDescent="0.2">
      <c r="G15852" s="65"/>
    </row>
    <row r="15853" spans="7:7" x14ac:dyDescent="0.2">
      <c r="G15853" s="65"/>
    </row>
    <row r="15854" spans="7:7" x14ac:dyDescent="0.2">
      <c r="G15854" s="65"/>
    </row>
    <row r="15855" spans="7:7" x14ac:dyDescent="0.2">
      <c r="G15855" s="65"/>
    </row>
    <row r="15856" spans="7:7" x14ac:dyDescent="0.2">
      <c r="G15856" s="65"/>
    </row>
    <row r="15857" spans="7:7" x14ac:dyDescent="0.2">
      <c r="G15857" s="65"/>
    </row>
    <row r="15858" spans="7:7" x14ac:dyDescent="0.2">
      <c r="G15858" s="65"/>
    </row>
    <row r="15859" spans="7:7" x14ac:dyDescent="0.2">
      <c r="G15859" s="65"/>
    </row>
    <row r="15860" spans="7:7" x14ac:dyDescent="0.2">
      <c r="G15860" s="65"/>
    </row>
    <row r="15861" spans="7:7" x14ac:dyDescent="0.2">
      <c r="G15861" s="65"/>
    </row>
    <row r="15862" spans="7:7" x14ac:dyDescent="0.2">
      <c r="G15862" s="65"/>
    </row>
    <row r="15863" spans="7:7" x14ac:dyDescent="0.2">
      <c r="G15863" s="65"/>
    </row>
    <row r="15864" spans="7:7" x14ac:dyDescent="0.2">
      <c r="G15864" s="65"/>
    </row>
    <row r="15865" spans="7:7" x14ac:dyDescent="0.2">
      <c r="G15865" s="65"/>
    </row>
    <row r="15866" spans="7:7" x14ac:dyDescent="0.2">
      <c r="G15866" s="65"/>
    </row>
    <row r="15867" spans="7:7" x14ac:dyDescent="0.2">
      <c r="G15867" s="65"/>
    </row>
    <row r="15868" spans="7:7" x14ac:dyDescent="0.2">
      <c r="G15868" s="65"/>
    </row>
    <row r="15869" spans="7:7" x14ac:dyDescent="0.2">
      <c r="G15869" s="65"/>
    </row>
    <row r="15870" spans="7:7" x14ac:dyDescent="0.2">
      <c r="G15870" s="65"/>
    </row>
    <row r="15871" spans="7:7" x14ac:dyDescent="0.2">
      <c r="G15871" s="65"/>
    </row>
    <row r="15872" spans="7:7" x14ac:dyDescent="0.2">
      <c r="G15872" s="65"/>
    </row>
    <row r="15873" spans="7:7" x14ac:dyDescent="0.2">
      <c r="G15873" s="65"/>
    </row>
    <row r="15874" spans="7:7" x14ac:dyDescent="0.2">
      <c r="G15874" s="65"/>
    </row>
    <row r="15875" spans="7:7" x14ac:dyDescent="0.2">
      <c r="G15875" s="65"/>
    </row>
    <row r="15876" spans="7:7" x14ac:dyDescent="0.2">
      <c r="G15876" s="65"/>
    </row>
    <row r="15877" spans="7:7" x14ac:dyDescent="0.2">
      <c r="G15877" s="65"/>
    </row>
    <row r="15878" spans="7:7" x14ac:dyDescent="0.2">
      <c r="G15878" s="65"/>
    </row>
    <row r="15879" spans="7:7" x14ac:dyDescent="0.2">
      <c r="G15879" s="65"/>
    </row>
    <row r="15880" spans="7:7" x14ac:dyDescent="0.2">
      <c r="G15880" s="65"/>
    </row>
    <row r="15881" spans="7:7" x14ac:dyDescent="0.2">
      <c r="G15881" s="65"/>
    </row>
    <row r="15882" spans="7:7" x14ac:dyDescent="0.2">
      <c r="G15882" s="65"/>
    </row>
    <row r="15883" spans="7:7" x14ac:dyDescent="0.2">
      <c r="G15883" s="65"/>
    </row>
    <row r="15884" spans="7:7" x14ac:dyDescent="0.2">
      <c r="G15884" s="65"/>
    </row>
    <row r="15885" spans="7:7" x14ac:dyDescent="0.2">
      <c r="G15885" s="65"/>
    </row>
    <row r="15886" spans="7:7" x14ac:dyDescent="0.2">
      <c r="G15886" s="65"/>
    </row>
    <row r="15887" spans="7:7" x14ac:dyDescent="0.2">
      <c r="G15887" s="65"/>
    </row>
    <row r="15888" spans="7:7" x14ac:dyDescent="0.2">
      <c r="G15888" s="65"/>
    </row>
    <row r="15889" spans="7:7" x14ac:dyDescent="0.2">
      <c r="G15889" s="65"/>
    </row>
    <row r="15890" spans="7:7" x14ac:dyDescent="0.2">
      <c r="G15890" s="65"/>
    </row>
    <row r="15891" spans="7:7" x14ac:dyDescent="0.2">
      <c r="G15891" s="65"/>
    </row>
    <row r="15892" spans="7:7" x14ac:dyDescent="0.2">
      <c r="G15892" s="65"/>
    </row>
    <row r="15893" spans="7:7" x14ac:dyDescent="0.2">
      <c r="G15893" s="65"/>
    </row>
    <row r="15894" spans="7:7" x14ac:dyDescent="0.2">
      <c r="G15894" s="65"/>
    </row>
    <row r="15895" spans="7:7" x14ac:dyDescent="0.2">
      <c r="G15895" s="65"/>
    </row>
    <row r="15896" spans="7:7" x14ac:dyDescent="0.2">
      <c r="G15896" s="65"/>
    </row>
    <row r="15897" spans="7:7" x14ac:dyDescent="0.2">
      <c r="G15897" s="65"/>
    </row>
    <row r="15898" spans="7:7" x14ac:dyDescent="0.2">
      <c r="G15898" s="65"/>
    </row>
    <row r="15899" spans="7:7" x14ac:dyDescent="0.2">
      <c r="G15899" s="65"/>
    </row>
    <row r="15900" spans="7:7" x14ac:dyDescent="0.2">
      <c r="G15900" s="65"/>
    </row>
    <row r="15901" spans="7:7" x14ac:dyDescent="0.2">
      <c r="G15901" s="65"/>
    </row>
    <row r="15902" spans="7:7" x14ac:dyDescent="0.2">
      <c r="G15902" s="65"/>
    </row>
    <row r="15903" spans="7:7" x14ac:dyDescent="0.2">
      <c r="G15903" s="65"/>
    </row>
    <row r="15904" spans="7:7" x14ac:dyDescent="0.2">
      <c r="G15904" s="65"/>
    </row>
    <row r="15905" spans="7:7" x14ac:dyDescent="0.2">
      <c r="G15905" s="65"/>
    </row>
    <row r="15906" spans="7:7" x14ac:dyDescent="0.2">
      <c r="G15906" s="65"/>
    </row>
    <row r="15907" spans="7:7" x14ac:dyDescent="0.2">
      <c r="G15907" s="65"/>
    </row>
    <row r="15908" spans="7:7" x14ac:dyDescent="0.2">
      <c r="G15908" s="65"/>
    </row>
    <row r="15909" spans="7:7" x14ac:dyDescent="0.2">
      <c r="G15909" s="65"/>
    </row>
    <row r="15910" spans="7:7" x14ac:dyDescent="0.2">
      <c r="G15910" s="65"/>
    </row>
    <row r="15911" spans="7:7" x14ac:dyDescent="0.2">
      <c r="G15911" s="65"/>
    </row>
    <row r="15912" spans="7:7" x14ac:dyDescent="0.2">
      <c r="G15912" s="65"/>
    </row>
    <row r="15913" spans="7:7" x14ac:dyDescent="0.2">
      <c r="G15913" s="65"/>
    </row>
    <row r="15914" spans="7:7" x14ac:dyDescent="0.2">
      <c r="G15914" s="65"/>
    </row>
    <row r="15915" spans="7:7" x14ac:dyDescent="0.2">
      <c r="G15915" s="65"/>
    </row>
    <row r="15916" spans="7:7" x14ac:dyDescent="0.2">
      <c r="G15916" s="65"/>
    </row>
    <row r="15917" spans="7:7" x14ac:dyDescent="0.2">
      <c r="G15917" s="65"/>
    </row>
    <row r="15918" spans="7:7" x14ac:dyDescent="0.2">
      <c r="G15918" s="65"/>
    </row>
    <row r="15919" spans="7:7" x14ac:dyDescent="0.2">
      <c r="G15919" s="65"/>
    </row>
    <row r="15920" spans="7:7" x14ac:dyDescent="0.2">
      <c r="G15920" s="65"/>
    </row>
    <row r="15921" spans="7:7" x14ac:dyDescent="0.2">
      <c r="G15921" s="65"/>
    </row>
    <row r="15922" spans="7:7" x14ac:dyDescent="0.2">
      <c r="G15922" s="65"/>
    </row>
    <row r="15923" spans="7:7" x14ac:dyDescent="0.2">
      <c r="G15923" s="65"/>
    </row>
    <row r="15924" spans="7:7" x14ac:dyDescent="0.2">
      <c r="G15924" s="65"/>
    </row>
    <row r="15925" spans="7:7" x14ac:dyDescent="0.2">
      <c r="G15925" s="65"/>
    </row>
    <row r="15926" spans="7:7" x14ac:dyDescent="0.2">
      <c r="G15926" s="65"/>
    </row>
    <row r="15927" spans="7:7" x14ac:dyDescent="0.2">
      <c r="G15927" s="65"/>
    </row>
    <row r="15928" spans="7:7" x14ac:dyDescent="0.2">
      <c r="G15928" s="65"/>
    </row>
    <row r="15929" spans="7:7" x14ac:dyDescent="0.2">
      <c r="G15929" s="65"/>
    </row>
    <row r="15930" spans="7:7" x14ac:dyDescent="0.2">
      <c r="G15930" s="65"/>
    </row>
    <row r="15931" spans="7:7" x14ac:dyDescent="0.2">
      <c r="G15931" s="65"/>
    </row>
    <row r="15932" spans="7:7" x14ac:dyDescent="0.2">
      <c r="G15932" s="65"/>
    </row>
    <row r="15933" spans="7:7" x14ac:dyDescent="0.2">
      <c r="G15933" s="65"/>
    </row>
    <row r="15934" spans="7:7" x14ac:dyDescent="0.2">
      <c r="G15934" s="65"/>
    </row>
    <row r="15935" spans="7:7" x14ac:dyDescent="0.2">
      <c r="G15935" s="65"/>
    </row>
    <row r="15936" spans="7:7" x14ac:dyDescent="0.2">
      <c r="G15936" s="65"/>
    </row>
    <row r="15937" spans="7:7" x14ac:dyDescent="0.2">
      <c r="G15937" s="65"/>
    </row>
    <row r="15938" spans="7:7" x14ac:dyDescent="0.2">
      <c r="G15938" s="65"/>
    </row>
    <row r="15939" spans="7:7" x14ac:dyDescent="0.2">
      <c r="G15939" s="65"/>
    </row>
    <row r="15940" spans="7:7" x14ac:dyDescent="0.2">
      <c r="G15940" s="65"/>
    </row>
    <row r="15941" spans="7:7" x14ac:dyDescent="0.2">
      <c r="G15941" s="65"/>
    </row>
    <row r="15942" spans="7:7" x14ac:dyDescent="0.2">
      <c r="G15942" s="65"/>
    </row>
    <row r="15943" spans="7:7" x14ac:dyDescent="0.2">
      <c r="G15943" s="65"/>
    </row>
    <row r="15944" spans="7:7" x14ac:dyDescent="0.2">
      <c r="G15944" s="65"/>
    </row>
    <row r="15945" spans="7:7" x14ac:dyDescent="0.2">
      <c r="G15945" s="65"/>
    </row>
    <row r="15946" spans="7:7" x14ac:dyDescent="0.2">
      <c r="G15946" s="65"/>
    </row>
    <row r="15947" spans="7:7" x14ac:dyDescent="0.2">
      <c r="G15947" s="65"/>
    </row>
    <row r="15948" spans="7:7" x14ac:dyDescent="0.2">
      <c r="G15948" s="65"/>
    </row>
    <row r="15949" spans="7:7" x14ac:dyDescent="0.2">
      <c r="G15949" s="65"/>
    </row>
    <row r="15950" spans="7:7" x14ac:dyDescent="0.2">
      <c r="G15950" s="65"/>
    </row>
    <row r="15951" spans="7:7" x14ac:dyDescent="0.2">
      <c r="G15951" s="65"/>
    </row>
    <row r="15952" spans="7:7" x14ac:dyDescent="0.2">
      <c r="G15952" s="65"/>
    </row>
    <row r="15953" spans="7:7" x14ac:dyDescent="0.2">
      <c r="G15953" s="65"/>
    </row>
    <row r="15954" spans="7:7" x14ac:dyDescent="0.2">
      <c r="G15954" s="65"/>
    </row>
    <row r="15955" spans="7:7" x14ac:dyDescent="0.2">
      <c r="G15955" s="65"/>
    </row>
    <row r="15956" spans="7:7" x14ac:dyDescent="0.2">
      <c r="G15956" s="65"/>
    </row>
    <row r="15957" spans="7:7" x14ac:dyDescent="0.2">
      <c r="G15957" s="65"/>
    </row>
    <row r="15958" spans="7:7" x14ac:dyDescent="0.2">
      <c r="G15958" s="65"/>
    </row>
    <row r="15959" spans="7:7" x14ac:dyDescent="0.2">
      <c r="G15959" s="65"/>
    </row>
    <row r="15960" spans="7:7" x14ac:dyDescent="0.2">
      <c r="G15960" s="65"/>
    </row>
    <row r="15961" spans="7:7" x14ac:dyDescent="0.2">
      <c r="G15961" s="65"/>
    </row>
    <row r="15962" spans="7:7" x14ac:dyDescent="0.2">
      <c r="G15962" s="65"/>
    </row>
    <row r="15963" spans="7:7" x14ac:dyDescent="0.2">
      <c r="G15963" s="65"/>
    </row>
    <row r="15964" spans="7:7" x14ac:dyDescent="0.2">
      <c r="G15964" s="65"/>
    </row>
    <row r="15965" spans="7:7" x14ac:dyDescent="0.2">
      <c r="G15965" s="65"/>
    </row>
    <row r="15966" spans="7:7" x14ac:dyDescent="0.2">
      <c r="G15966" s="65"/>
    </row>
    <row r="15967" spans="7:7" x14ac:dyDescent="0.2">
      <c r="G15967" s="65"/>
    </row>
    <row r="15968" spans="7:7" x14ac:dyDescent="0.2">
      <c r="G15968" s="65"/>
    </row>
    <row r="15969" spans="7:7" x14ac:dyDescent="0.2">
      <c r="G15969" s="65"/>
    </row>
    <row r="15970" spans="7:7" x14ac:dyDescent="0.2">
      <c r="G15970" s="65"/>
    </row>
    <row r="15971" spans="7:7" x14ac:dyDescent="0.2">
      <c r="G15971" s="65"/>
    </row>
    <row r="15972" spans="7:7" x14ac:dyDescent="0.2">
      <c r="G15972" s="65"/>
    </row>
    <row r="15973" spans="7:7" x14ac:dyDescent="0.2">
      <c r="G15973" s="65"/>
    </row>
    <row r="15974" spans="7:7" x14ac:dyDescent="0.2">
      <c r="G15974" s="65"/>
    </row>
    <row r="15975" spans="7:7" x14ac:dyDescent="0.2">
      <c r="G15975" s="65"/>
    </row>
    <row r="15976" spans="7:7" x14ac:dyDescent="0.2">
      <c r="G15976" s="65"/>
    </row>
    <row r="15977" spans="7:7" x14ac:dyDescent="0.2">
      <c r="G15977" s="65"/>
    </row>
    <row r="15978" spans="7:7" x14ac:dyDescent="0.2">
      <c r="G15978" s="65"/>
    </row>
    <row r="15979" spans="7:7" x14ac:dyDescent="0.2">
      <c r="G15979" s="65"/>
    </row>
    <row r="15980" spans="7:7" x14ac:dyDescent="0.2">
      <c r="G15980" s="65"/>
    </row>
    <row r="15981" spans="7:7" x14ac:dyDescent="0.2">
      <c r="G15981" s="65"/>
    </row>
    <row r="15982" spans="7:7" x14ac:dyDescent="0.2">
      <c r="G15982" s="65"/>
    </row>
    <row r="15983" spans="7:7" x14ac:dyDescent="0.2">
      <c r="G15983" s="65"/>
    </row>
    <row r="15984" spans="7:7" x14ac:dyDescent="0.2">
      <c r="G15984" s="65"/>
    </row>
    <row r="15985" spans="7:7" x14ac:dyDescent="0.2">
      <c r="G15985" s="65"/>
    </row>
    <row r="15986" spans="7:7" x14ac:dyDescent="0.2">
      <c r="G15986" s="65"/>
    </row>
    <row r="15987" spans="7:7" x14ac:dyDescent="0.2">
      <c r="G15987" s="65"/>
    </row>
    <row r="15988" spans="7:7" x14ac:dyDescent="0.2">
      <c r="G15988" s="65"/>
    </row>
    <row r="15989" spans="7:7" x14ac:dyDescent="0.2">
      <c r="G15989" s="65"/>
    </row>
    <row r="15990" spans="7:7" x14ac:dyDescent="0.2">
      <c r="G15990" s="65"/>
    </row>
    <row r="15991" spans="7:7" x14ac:dyDescent="0.2">
      <c r="G15991" s="65"/>
    </row>
    <row r="15992" spans="7:7" x14ac:dyDescent="0.2">
      <c r="G15992" s="65"/>
    </row>
    <row r="15993" spans="7:7" x14ac:dyDescent="0.2">
      <c r="G15993" s="65"/>
    </row>
    <row r="15994" spans="7:7" x14ac:dyDescent="0.2">
      <c r="G15994" s="65"/>
    </row>
    <row r="15995" spans="7:7" x14ac:dyDescent="0.2">
      <c r="G15995" s="65"/>
    </row>
    <row r="15996" spans="7:7" x14ac:dyDescent="0.2">
      <c r="G15996" s="65"/>
    </row>
    <row r="15997" spans="7:7" x14ac:dyDescent="0.2">
      <c r="G15997" s="65"/>
    </row>
    <row r="15998" spans="7:7" x14ac:dyDescent="0.2">
      <c r="G15998" s="65"/>
    </row>
    <row r="15999" spans="7:7" x14ac:dyDescent="0.2">
      <c r="G15999" s="65"/>
    </row>
    <row r="16000" spans="7:7" x14ac:dyDescent="0.2">
      <c r="G16000" s="65"/>
    </row>
    <row r="16001" spans="7:7" x14ac:dyDescent="0.2">
      <c r="G16001" s="65"/>
    </row>
    <row r="16002" spans="7:7" x14ac:dyDescent="0.2">
      <c r="G16002" s="65"/>
    </row>
    <row r="16003" spans="7:7" x14ac:dyDescent="0.2">
      <c r="G16003" s="65"/>
    </row>
    <row r="16004" spans="7:7" x14ac:dyDescent="0.2">
      <c r="G16004" s="65"/>
    </row>
    <row r="16005" spans="7:7" x14ac:dyDescent="0.2">
      <c r="G16005" s="65"/>
    </row>
    <row r="16006" spans="7:7" x14ac:dyDescent="0.2">
      <c r="G16006" s="65"/>
    </row>
    <row r="16007" spans="7:7" x14ac:dyDescent="0.2">
      <c r="G16007" s="65"/>
    </row>
    <row r="16008" spans="7:7" x14ac:dyDescent="0.2">
      <c r="G16008" s="65"/>
    </row>
    <row r="16009" spans="7:7" x14ac:dyDescent="0.2">
      <c r="G16009" s="65"/>
    </row>
    <row r="16010" spans="7:7" x14ac:dyDescent="0.2">
      <c r="G16010" s="65"/>
    </row>
    <row r="16011" spans="7:7" x14ac:dyDescent="0.2">
      <c r="G16011" s="65"/>
    </row>
    <row r="16012" spans="7:7" x14ac:dyDescent="0.2">
      <c r="G16012" s="65"/>
    </row>
    <row r="16013" spans="7:7" x14ac:dyDescent="0.2">
      <c r="G16013" s="65"/>
    </row>
    <row r="16014" spans="7:7" x14ac:dyDescent="0.2">
      <c r="G16014" s="65"/>
    </row>
    <row r="16015" spans="7:7" x14ac:dyDescent="0.2">
      <c r="G16015" s="65"/>
    </row>
    <row r="16016" spans="7:7" x14ac:dyDescent="0.2">
      <c r="G16016" s="65"/>
    </row>
    <row r="16017" spans="7:7" x14ac:dyDescent="0.2">
      <c r="G16017" s="65"/>
    </row>
    <row r="16018" spans="7:7" x14ac:dyDescent="0.2">
      <c r="G16018" s="65"/>
    </row>
    <row r="16019" spans="7:7" x14ac:dyDescent="0.2">
      <c r="G16019" s="65"/>
    </row>
    <row r="16020" spans="7:7" x14ac:dyDescent="0.2">
      <c r="G16020" s="65"/>
    </row>
    <row r="16021" spans="7:7" x14ac:dyDescent="0.2">
      <c r="G16021" s="65"/>
    </row>
    <row r="16022" spans="7:7" x14ac:dyDescent="0.2">
      <c r="G16022" s="65"/>
    </row>
    <row r="16023" spans="7:7" x14ac:dyDescent="0.2">
      <c r="G16023" s="65"/>
    </row>
    <row r="16024" spans="7:7" x14ac:dyDescent="0.2">
      <c r="G16024" s="65"/>
    </row>
    <row r="16025" spans="7:7" x14ac:dyDescent="0.2">
      <c r="G16025" s="65"/>
    </row>
    <row r="16026" spans="7:7" x14ac:dyDescent="0.2">
      <c r="G16026" s="65"/>
    </row>
    <row r="16027" spans="7:7" x14ac:dyDescent="0.2">
      <c r="G16027" s="65"/>
    </row>
    <row r="16028" spans="7:7" x14ac:dyDescent="0.2">
      <c r="G16028" s="65"/>
    </row>
    <row r="16029" spans="7:7" x14ac:dyDescent="0.2">
      <c r="G16029" s="65"/>
    </row>
    <row r="16030" spans="7:7" x14ac:dyDescent="0.2">
      <c r="G16030" s="65"/>
    </row>
    <row r="16031" spans="7:7" x14ac:dyDescent="0.2">
      <c r="G16031" s="65"/>
    </row>
    <row r="16032" spans="7:7" x14ac:dyDescent="0.2">
      <c r="G16032" s="65"/>
    </row>
    <row r="16033" spans="7:7" x14ac:dyDescent="0.2">
      <c r="G16033" s="65"/>
    </row>
    <row r="16034" spans="7:7" x14ac:dyDescent="0.2">
      <c r="G16034" s="65"/>
    </row>
    <row r="16035" spans="7:7" x14ac:dyDescent="0.2">
      <c r="G16035" s="65"/>
    </row>
    <row r="16036" spans="7:7" x14ac:dyDescent="0.2">
      <c r="G16036" s="65"/>
    </row>
    <row r="16037" spans="7:7" x14ac:dyDescent="0.2">
      <c r="G16037" s="65"/>
    </row>
    <row r="16038" spans="7:7" x14ac:dyDescent="0.2">
      <c r="G16038" s="65"/>
    </row>
    <row r="16039" spans="7:7" x14ac:dyDescent="0.2">
      <c r="G16039" s="65"/>
    </row>
    <row r="16040" spans="7:7" x14ac:dyDescent="0.2">
      <c r="G16040" s="65"/>
    </row>
    <row r="16041" spans="7:7" x14ac:dyDescent="0.2">
      <c r="G16041" s="65"/>
    </row>
    <row r="16042" spans="7:7" x14ac:dyDescent="0.2">
      <c r="G16042" s="65"/>
    </row>
    <row r="16043" spans="7:7" x14ac:dyDescent="0.2">
      <c r="G16043" s="65"/>
    </row>
    <row r="16044" spans="7:7" x14ac:dyDescent="0.2">
      <c r="G16044" s="65"/>
    </row>
    <row r="16045" spans="7:7" x14ac:dyDescent="0.2">
      <c r="G16045" s="65"/>
    </row>
    <row r="16046" spans="7:7" x14ac:dyDescent="0.2">
      <c r="G16046" s="65"/>
    </row>
    <row r="16047" spans="7:7" x14ac:dyDescent="0.2">
      <c r="G16047" s="65"/>
    </row>
    <row r="16048" spans="7:7" x14ac:dyDescent="0.2">
      <c r="G16048" s="65"/>
    </row>
    <row r="16049" spans="7:7" x14ac:dyDescent="0.2">
      <c r="G16049" s="65"/>
    </row>
    <row r="16050" spans="7:7" x14ac:dyDescent="0.2">
      <c r="G16050" s="65"/>
    </row>
    <row r="16051" spans="7:7" x14ac:dyDescent="0.2">
      <c r="G16051" s="65"/>
    </row>
    <row r="16052" spans="7:7" x14ac:dyDescent="0.2">
      <c r="G16052" s="65"/>
    </row>
    <row r="16053" spans="7:7" x14ac:dyDescent="0.2">
      <c r="G16053" s="65"/>
    </row>
    <row r="16054" spans="7:7" x14ac:dyDescent="0.2">
      <c r="G16054" s="65"/>
    </row>
    <row r="16055" spans="7:7" x14ac:dyDescent="0.2">
      <c r="G16055" s="65"/>
    </row>
    <row r="16056" spans="7:7" x14ac:dyDescent="0.2">
      <c r="G16056" s="65"/>
    </row>
    <row r="16057" spans="7:7" x14ac:dyDescent="0.2">
      <c r="G16057" s="65"/>
    </row>
    <row r="16058" spans="7:7" x14ac:dyDescent="0.2">
      <c r="G16058" s="65"/>
    </row>
    <row r="16059" spans="7:7" x14ac:dyDescent="0.2">
      <c r="G16059" s="65"/>
    </row>
    <row r="16060" spans="7:7" x14ac:dyDescent="0.2">
      <c r="G16060" s="65"/>
    </row>
    <row r="16061" spans="7:7" x14ac:dyDescent="0.2">
      <c r="G16061" s="65"/>
    </row>
    <row r="16062" spans="7:7" x14ac:dyDescent="0.2">
      <c r="G16062" s="65"/>
    </row>
    <row r="16063" spans="7:7" x14ac:dyDescent="0.2">
      <c r="G16063" s="65"/>
    </row>
    <row r="16064" spans="7:7" x14ac:dyDescent="0.2">
      <c r="G16064" s="65"/>
    </row>
    <row r="16065" spans="7:7" x14ac:dyDescent="0.2">
      <c r="G16065" s="65"/>
    </row>
    <row r="16066" spans="7:7" x14ac:dyDescent="0.2">
      <c r="G16066" s="65"/>
    </row>
    <row r="16067" spans="7:7" x14ac:dyDescent="0.2">
      <c r="G16067" s="65"/>
    </row>
    <row r="16068" spans="7:7" x14ac:dyDescent="0.2">
      <c r="G16068" s="65"/>
    </row>
    <row r="16069" spans="7:7" x14ac:dyDescent="0.2">
      <c r="G16069" s="65"/>
    </row>
    <row r="16070" spans="7:7" x14ac:dyDescent="0.2">
      <c r="G16070" s="65"/>
    </row>
    <row r="16071" spans="7:7" x14ac:dyDescent="0.2">
      <c r="G16071" s="65"/>
    </row>
    <row r="16072" spans="7:7" x14ac:dyDescent="0.2">
      <c r="G16072" s="65"/>
    </row>
    <row r="16073" spans="7:7" x14ac:dyDescent="0.2">
      <c r="G16073" s="65"/>
    </row>
    <row r="16074" spans="7:7" x14ac:dyDescent="0.2">
      <c r="G16074" s="65"/>
    </row>
    <row r="16075" spans="7:7" x14ac:dyDescent="0.2">
      <c r="G16075" s="65"/>
    </row>
    <row r="16076" spans="7:7" x14ac:dyDescent="0.2">
      <c r="G16076" s="65"/>
    </row>
    <row r="16077" spans="7:7" x14ac:dyDescent="0.2">
      <c r="G16077" s="65"/>
    </row>
    <row r="16078" spans="7:7" x14ac:dyDescent="0.2">
      <c r="G16078" s="65"/>
    </row>
    <row r="16079" spans="7:7" x14ac:dyDescent="0.2">
      <c r="G16079" s="65"/>
    </row>
    <row r="16080" spans="7:7" x14ac:dyDescent="0.2">
      <c r="G16080" s="65"/>
    </row>
    <row r="16081" spans="7:7" x14ac:dyDescent="0.2">
      <c r="G16081" s="65"/>
    </row>
    <row r="16082" spans="7:7" x14ac:dyDescent="0.2">
      <c r="G16082" s="65"/>
    </row>
    <row r="16083" spans="7:7" x14ac:dyDescent="0.2">
      <c r="G16083" s="65"/>
    </row>
    <row r="16084" spans="7:7" x14ac:dyDescent="0.2">
      <c r="G16084" s="65"/>
    </row>
    <row r="16085" spans="7:7" x14ac:dyDescent="0.2">
      <c r="G16085" s="65"/>
    </row>
    <row r="16086" spans="7:7" x14ac:dyDescent="0.2">
      <c r="G16086" s="65"/>
    </row>
    <row r="16087" spans="7:7" x14ac:dyDescent="0.2">
      <c r="G16087" s="65"/>
    </row>
    <row r="16088" spans="7:7" x14ac:dyDescent="0.2">
      <c r="G16088" s="65"/>
    </row>
    <row r="16089" spans="7:7" x14ac:dyDescent="0.2">
      <c r="G16089" s="65"/>
    </row>
    <row r="16090" spans="7:7" x14ac:dyDescent="0.2">
      <c r="G16090" s="65"/>
    </row>
    <row r="16091" spans="7:7" x14ac:dyDescent="0.2">
      <c r="G16091" s="65"/>
    </row>
    <row r="16092" spans="7:7" x14ac:dyDescent="0.2">
      <c r="G16092" s="65"/>
    </row>
    <row r="16093" spans="7:7" x14ac:dyDescent="0.2">
      <c r="G16093" s="65"/>
    </row>
    <row r="16094" spans="7:7" x14ac:dyDescent="0.2">
      <c r="G16094" s="65"/>
    </row>
    <row r="16095" spans="7:7" x14ac:dyDescent="0.2">
      <c r="G16095" s="65"/>
    </row>
    <row r="16096" spans="7:7" x14ac:dyDescent="0.2">
      <c r="G16096" s="65"/>
    </row>
    <row r="16097" spans="7:7" x14ac:dyDescent="0.2">
      <c r="G16097" s="65"/>
    </row>
    <row r="16098" spans="7:7" x14ac:dyDescent="0.2">
      <c r="G16098" s="65"/>
    </row>
    <row r="16099" spans="7:7" x14ac:dyDescent="0.2">
      <c r="G16099" s="65"/>
    </row>
    <row r="16100" spans="7:7" x14ac:dyDescent="0.2">
      <c r="G16100" s="65"/>
    </row>
    <row r="16101" spans="7:7" x14ac:dyDescent="0.2">
      <c r="G16101" s="65"/>
    </row>
    <row r="16102" spans="7:7" x14ac:dyDescent="0.2">
      <c r="G16102" s="65"/>
    </row>
    <row r="16103" spans="7:7" x14ac:dyDescent="0.2">
      <c r="G16103" s="65"/>
    </row>
    <row r="16104" spans="7:7" x14ac:dyDescent="0.2">
      <c r="G16104" s="65"/>
    </row>
    <row r="16105" spans="7:7" x14ac:dyDescent="0.2">
      <c r="G16105" s="65"/>
    </row>
    <row r="16106" spans="7:7" x14ac:dyDescent="0.2">
      <c r="G16106" s="65"/>
    </row>
    <row r="16107" spans="7:7" x14ac:dyDescent="0.2">
      <c r="G16107" s="65"/>
    </row>
    <row r="16108" spans="7:7" x14ac:dyDescent="0.2">
      <c r="G16108" s="65"/>
    </row>
    <row r="16109" spans="7:7" x14ac:dyDescent="0.2">
      <c r="G16109" s="65"/>
    </row>
    <row r="16110" spans="7:7" x14ac:dyDescent="0.2">
      <c r="G16110" s="65"/>
    </row>
    <row r="16111" spans="7:7" x14ac:dyDescent="0.2">
      <c r="G16111" s="65"/>
    </row>
    <row r="16112" spans="7:7" x14ac:dyDescent="0.2">
      <c r="G16112" s="65"/>
    </row>
    <row r="16113" spans="7:7" x14ac:dyDescent="0.2">
      <c r="G16113" s="65"/>
    </row>
    <row r="16114" spans="7:7" x14ac:dyDescent="0.2">
      <c r="G16114" s="65"/>
    </row>
    <row r="16115" spans="7:7" x14ac:dyDescent="0.2">
      <c r="G16115" s="65"/>
    </row>
    <row r="16116" spans="7:7" x14ac:dyDescent="0.2">
      <c r="G16116" s="65"/>
    </row>
    <row r="16117" spans="7:7" x14ac:dyDescent="0.2">
      <c r="G16117" s="65"/>
    </row>
    <row r="16118" spans="7:7" x14ac:dyDescent="0.2">
      <c r="G16118" s="65"/>
    </row>
    <row r="16119" spans="7:7" x14ac:dyDescent="0.2">
      <c r="G16119" s="65"/>
    </row>
    <row r="16120" spans="7:7" x14ac:dyDescent="0.2">
      <c r="G16120" s="65"/>
    </row>
    <row r="16121" spans="7:7" x14ac:dyDescent="0.2">
      <c r="G16121" s="65"/>
    </row>
    <row r="16122" spans="7:7" x14ac:dyDescent="0.2">
      <c r="G16122" s="65"/>
    </row>
    <row r="16123" spans="7:7" x14ac:dyDescent="0.2">
      <c r="G16123" s="65"/>
    </row>
    <row r="16124" spans="7:7" x14ac:dyDescent="0.2">
      <c r="G16124" s="65"/>
    </row>
    <row r="16125" spans="7:7" x14ac:dyDescent="0.2">
      <c r="G16125" s="65"/>
    </row>
    <row r="16126" spans="7:7" x14ac:dyDescent="0.2">
      <c r="G16126" s="65"/>
    </row>
    <row r="16127" spans="7:7" x14ac:dyDescent="0.2">
      <c r="G16127" s="65"/>
    </row>
    <row r="16128" spans="7:7" x14ac:dyDescent="0.2">
      <c r="G16128" s="65"/>
    </row>
    <row r="16129" spans="7:7" x14ac:dyDescent="0.2">
      <c r="G16129" s="65"/>
    </row>
    <row r="16130" spans="7:7" x14ac:dyDescent="0.2">
      <c r="G16130" s="65"/>
    </row>
    <row r="16131" spans="7:7" x14ac:dyDescent="0.2">
      <c r="G16131" s="65"/>
    </row>
    <row r="16132" spans="7:7" x14ac:dyDescent="0.2">
      <c r="G16132" s="65"/>
    </row>
    <row r="16133" spans="7:7" x14ac:dyDescent="0.2">
      <c r="G16133" s="65"/>
    </row>
    <row r="16134" spans="7:7" x14ac:dyDescent="0.2">
      <c r="G16134" s="65"/>
    </row>
    <row r="16135" spans="7:7" x14ac:dyDescent="0.2">
      <c r="G16135" s="65"/>
    </row>
    <row r="16136" spans="7:7" x14ac:dyDescent="0.2">
      <c r="G16136" s="65"/>
    </row>
    <row r="16137" spans="7:7" x14ac:dyDescent="0.2">
      <c r="G16137" s="65"/>
    </row>
    <row r="16138" spans="7:7" x14ac:dyDescent="0.2">
      <c r="G16138" s="65"/>
    </row>
    <row r="16139" spans="7:7" x14ac:dyDescent="0.2">
      <c r="G16139" s="65"/>
    </row>
    <row r="16140" spans="7:7" x14ac:dyDescent="0.2">
      <c r="G16140" s="65"/>
    </row>
    <row r="16141" spans="7:7" x14ac:dyDescent="0.2">
      <c r="G16141" s="65"/>
    </row>
    <row r="16142" spans="7:7" x14ac:dyDescent="0.2">
      <c r="G16142" s="65"/>
    </row>
    <row r="16143" spans="7:7" x14ac:dyDescent="0.2">
      <c r="G16143" s="65"/>
    </row>
    <row r="16144" spans="7:7" x14ac:dyDescent="0.2">
      <c r="G16144" s="65"/>
    </row>
    <row r="16145" spans="7:7" x14ac:dyDescent="0.2">
      <c r="G16145" s="65"/>
    </row>
    <row r="16146" spans="7:7" x14ac:dyDescent="0.2">
      <c r="G16146" s="65"/>
    </row>
    <row r="16147" spans="7:7" x14ac:dyDescent="0.2">
      <c r="G16147" s="65"/>
    </row>
    <row r="16148" spans="7:7" x14ac:dyDescent="0.2">
      <c r="G16148" s="65"/>
    </row>
    <row r="16149" spans="7:7" x14ac:dyDescent="0.2">
      <c r="G16149" s="65"/>
    </row>
    <row r="16150" spans="7:7" x14ac:dyDescent="0.2">
      <c r="G16150" s="65"/>
    </row>
    <row r="16151" spans="7:7" x14ac:dyDescent="0.2">
      <c r="G16151" s="65"/>
    </row>
    <row r="16152" spans="7:7" x14ac:dyDescent="0.2">
      <c r="G16152" s="65"/>
    </row>
    <row r="16153" spans="7:7" x14ac:dyDescent="0.2">
      <c r="G16153" s="65"/>
    </row>
    <row r="16154" spans="7:7" x14ac:dyDescent="0.2">
      <c r="G16154" s="65"/>
    </row>
    <row r="16155" spans="7:7" x14ac:dyDescent="0.2">
      <c r="G16155" s="65"/>
    </row>
    <row r="16156" spans="7:7" x14ac:dyDescent="0.2">
      <c r="G16156" s="65"/>
    </row>
    <row r="16157" spans="7:7" x14ac:dyDescent="0.2">
      <c r="G16157" s="65"/>
    </row>
    <row r="16158" spans="7:7" x14ac:dyDescent="0.2">
      <c r="G16158" s="65"/>
    </row>
    <row r="16159" spans="7:7" x14ac:dyDescent="0.2">
      <c r="G16159" s="65"/>
    </row>
    <row r="16160" spans="7:7" x14ac:dyDescent="0.2">
      <c r="G16160" s="65"/>
    </row>
    <row r="16161" spans="7:7" x14ac:dyDescent="0.2">
      <c r="G16161" s="65"/>
    </row>
    <row r="16162" spans="7:7" x14ac:dyDescent="0.2">
      <c r="G16162" s="65"/>
    </row>
    <row r="16163" spans="7:7" x14ac:dyDescent="0.2">
      <c r="G16163" s="65"/>
    </row>
    <row r="16164" spans="7:7" x14ac:dyDescent="0.2">
      <c r="G16164" s="65"/>
    </row>
    <row r="16165" spans="7:7" x14ac:dyDescent="0.2">
      <c r="G16165" s="65"/>
    </row>
    <row r="16166" spans="7:7" x14ac:dyDescent="0.2">
      <c r="G16166" s="65"/>
    </row>
    <row r="16167" spans="7:7" x14ac:dyDescent="0.2">
      <c r="G16167" s="65"/>
    </row>
    <row r="16168" spans="7:7" x14ac:dyDescent="0.2">
      <c r="G16168" s="65"/>
    </row>
    <row r="16169" spans="7:7" x14ac:dyDescent="0.2">
      <c r="G16169" s="65"/>
    </row>
    <row r="16170" spans="7:7" x14ac:dyDescent="0.2">
      <c r="G16170" s="65"/>
    </row>
    <row r="16171" spans="7:7" x14ac:dyDescent="0.2">
      <c r="G16171" s="65"/>
    </row>
    <row r="16172" spans="7:7" x14ac:dyDescent="0.2">
      <c r="G16172" s="65"/>
    </row>
    <row r="16173" spans="7:7" x14ac:dyDescent="0.2">
      <c r="G16173" s="65"/>
    </row>
    <row r="16174" spans="7:7" x14ac:dyDescent="0.2">
      <c r="G16174" s="65"/>
    </row>
    <row r="16175" spans="7:7" x14ac:dyDescent="0.2">
      <c r="G16175" s="65"/>
    </row>
    <row r="16176" spans="7:7" x14ac:dyDescent="0.2">
      <c r="G16176" s="65"/>
    </row>
    <row r="16177" spans="7:7" x14ac:dyDescent="0.2">
      <c r="G16177" s="65"/>
    </row>
    <row r="16178" spans="7:7" x14ac:dyDescent="0.2">
      <c r="G16178" s="65"/>
    </row>
    <row r="16179" spans="7:7" x14ac:dyDescent="0.2">
      <c r="G16179" s="65"/>
    </row>
    <row r="16180" spans="7:7" x14ac:dyDescent="0.2">
      <c r="G16180" s="65"/>
    </row>
    <row r="16181" spans="7:7" x14ac:dyDescent="0.2">
      <c r="G16181" s="65"/>
    </row>
    <row r="16182" spans="7:7" x14ac:dyDescent="0.2">
      <c r="G16182" s="65"/>
    </row>
    <row r="16183" spans="7:7" x14ac:dyDescent="0.2">
      <c r="G16183" s="65"/>
    </row>
    <row r="16184" spans="7:7" x14ac:dyDescent="0.2">
      <c r="G16184" s="65"/>
    </row>
    <row r="16185" spans="7:7" x14ac:dyDescent="0.2">
      <c r="G16185" s="65"/>
    </row>
    <row r="16186" spans="7:7" x14ac:dyDescent="0.2">
      <c r="G16186" s="65"/>
    </row>
    <row r="16187" spans="7:7" x14ac:dyDescent="0.2">
      <c r="G16187" s="65"/>
    </row>
    <row r="16188" spans="7:7" x14ac:dyDescent="0.2">
      <c r="G16188" s="65"/>
    </row>
    <row r="16189" spans="7:7" x14ac:dyDescent="0.2">
      <c r="G16189" s="65"/>
    </row>
    <row r="16190" spans="7:7" x14ac:dyDescent="0.2">
      <c r="G16190" s="65"/>
    </row>
    <row r="16191" spans="7:7" x14ac:dyDescent="0.2">
      <c r="G16191" s="65"/>
    </row>
    <row r="16192" spans="7:7" x14ac:dyDescent="0.2">
      <c r="G16192" s="65"/>
    </row>
    <row r="16193" spans="7:7" x14ac:dyDescent="0.2">
      <c r="G16193" s="65"/>
    </row>
    <row r="16194" spans="7:7" x14ac:dyDescent="0.2">
      <c r="G16194" s="65"/>
    </row>
    <row r="16195" spans="7:7" x14ac:dyDescent="0.2">
      <c r="G16195" s="65"/>
    </row>
    <row r="16196" spans="7:7" x14ac:dyDescent="0.2">
      <c r="G16196" s="65"/>
    </row>
    <row r="16197" spans="7:7" x14ac:dyDescent="0.2">
      <c r="G16197" s="65"/>
    </row>
    <row r="16198" spans="7:7" x14ac:dyDescent="0.2">
      <c r="G16198" s="65"/>
    </row>
    <row r="16199" spans="7:7" x14ac:dyDescent="0.2">
      <c r="G16199" s="65"/>
    </row>
    <row r="16200" spans="7:7" x14ac:dyDescent="0.2">
      <c r="G16200" s="65"/>
    </row>
    <row r="16201" spans="7:7" x14ac:dyDescent="0.2">
      <c r="G16201" s="65"/>
    </row>
    <row r="16202" spans="7:7" x14ac:dyDescent="0.2">
      <c r="G16202" s="65"/>
    </row>
    <row r="16203" spans="7:7" x14ac:dyDescent="0.2">
      <c r="G16203" s="65"/>
    </row>
    <row r="16204" spans="7:7" x14ac:dyDescent="0.2">
      <c r="G16204" s="65"/>
    </row>
    <row r="16205" spans="7:7" x14ac:dyDescent="0.2">
      <c r="G16205" s="65"/>
    </row>
    <row r="16206" spans="7:7" x14ac:dyDescent="0.2">
      <c r="G16206" s="65"/>
    </row>
    <row r="16207" spans="7:7" x14ac:dyDescent="0.2">
      <c r="G16207" s="65"/>
    </row>
    <row r="16208" spans="7:7" x14ac:dyDescent="0.2">
      <c r="G16208" s="65"/>
    </row>
    <row r="16209" spans="7:7" x14ac:dyDescent="0.2">
      <c r="G16209" s="65"/>
    </row>
    <row r="16210" spans="7:7" x14ac:dyDescent="0.2">
      <c r="G16210" s="65"/>
    </row>
    <row r="16211" spans="7:7" x14ac:dyDescent="0.2">
      <c r="G16211" s="65"/>
    </row>
    <row r="16212" spans="7:7" x14ac:dyDescent="0.2">
      <c r="G16212" s="65"/>
    </row>
    <row r="16213" spans="7:7" x14ac:dyDescent="0.2">
      <c r="G16213" s="65"/>
    </row>
    <row r="16214" spans="7:7" x14ac:dyDescent="0.2">
      <c r="G16214" s="65"/>
    </row>
    <row r="16215" spans="7:7" x14ac:dyDescent="0.2">
      <c r="G16215" s="65"/>
    </row>
    <row r="16216" spans="7:7" x14ac:dyDescent="0.2">
      <c r="G16216" s="65"/>
    </row>
    <row r="16217" spans="7:7" x14ac:dyDescent="0.2">
      <c r="G16217" s="65"/>
    </row>
    <row r="16218" spans="7:7" x14ac:dyDescent="0.2">
      <c r="G16218" s="65"/>
    </row>
    <row r="16219" spans="7:7" x14ac:dyDescent="0.2">
      <c r="G16219" s="65"/>
    </row>
    <row r="16220" spans="7:7" x14ac:dyDescent="0.2">
      <c r="G16220" s="65"/>
    </row>
    <row r="16221" spans="7:7" x14ac:dyDescent="0.2">
      <c r="G16221" s="65"/>
    </row>
    <row r="16222" spans="7:7" x14ac:dyDescent="0.2">
      <c r="G16222" s="65"/>
    </row>
    <row r="16223" spans="7:7" x14ac:dyDescent="0.2">
      <c r="G16223" s="65"/>
    </row>
    <row r="16224" spans="7:7" x14ac:dyDescent="0.2">
      <c r="G16224" s="65"/>
    </row>
    <row r="16225" spans="7:7" x14ac:dyDescent="0.2">
      <c r="G16225" s="65"/>
    </row>
    <row r="16226" spans="7:7" x14ac:dyDescent="0.2">
      <c r="G16226" s="65"/>
    </row>
    <row r="16227" spans="7:7" x14ac:dyDescent="0.2">
      <c r="G16227" s="65"/>
    </row>
    <row r="16228" spans="7:7" x14ac:dyDescent="0.2">
      <c r="G16228" s="65"/>
    </row>
    <row r="16229" spans="7:7" x14ac:dyDescent="0.2">
      <c r="G16229" s="65"/>
    </row>
    <row r="16230" spans="7:7" x14ac:dyDescent="0.2">
      <c r="G16230" s="65"/>
    </row>
    <row r="16231" spans="7:7" x14ac:dyDescent="0.2">
      <c r="G16231" s="65"/>
    </row>
    <row r="16232" spans="7:7" x14ac:dyDescent="0.2">
      <c r="G16232" s="65"/>
    </row>
    <row r="16233" spans="7:7" x14ac:dyDescent="0.2">
      <c r="G16233" s="65"/>
    </row>
    <row r="16234" spans="7:7" x14ac:dyDescent="0.2">
      <c r="G16234" s="65"/>
    </row>
    <row r="16235" spans="7:7" x14ac:dyDescent="0.2">
      <c r="G16235" s="65"/>
    </row>
    <row r="16236" spans="7:7" x14ac:dyDescent="0.2">
      <c r="G16236" s="65"/>
    </row>
    <row r="16237" spans="7:7" x14ac:dyDescent="0.2">
      <c r="G16237" s="65"/>
    </row>
    <row r="16238" spans="7:7" x14ac:dyDescent="0.2">
      <c r="G16238" s="65"/>
    </row>
    <row r="16239" spans="7:7" x14ac:dyDescent="0.2">
      <c r="G16239" s="65"/>
    </row>
    <row r="16240" spans="7:7" x14ac:dyDescent="0.2">
      <c r="G16240" s="65"/>
    </row>
    <row r="16241" spans="7:7" x14ac:dyDescent="0.2">
      <c r="G16241" s="65"/>
    </row>
    <row r="16242" spans="7:7" x14ac:dyDescent="0.2">
      <c r="G16242" s="65"/>
    </row>
    <row r="16243" spans="7:7" x14ac:dyDescent="0.2">
      <c r="G16243" s="65"/>
    </row>
    <row r="16244" spans="7:7" x14ac:dyDescent="0.2">
      <c r="G16244" s="65"/>
    </row>
    <row r="16245" spans="7:7" x14ac:dyDescent="0.2">
      <c r="G16245" s="65"/>
    </row>
    <row r="16246" spans="7:7" x14ac:dyDescent="0.2">
      <c r="G16246" s="65"/>
    </row>
    <row r="16247" spans="7:7" x14ac:dyDescent="0.2">
      <c r="G16247" s="65"/>
    </row>
    <row r="16248" spans="7:7" x14ac:dyDescent="0.2">
      <c r="G16248" s="65"/>
    </row>
    <row r="16249" spans="7:7" x14ac:dyDescent="0.2">
      <c r="G16249" s="65"/>
    </row>
    <row r="16250" spans="7:7" x14ac:dyDescent="0.2">
      <c r="G16250" s="65"/>
    </row>
    <row r="16251" spans="7:7" x14ac:dyDescent="0.2">
      <c r="G16251" s="65"/>
    </row>
    <row r="16252" spans="7:7" x14ac:dyDescent="0.2">
      <c r="G16252" s="65"/>
    </row>
    <row r="16253" spans="7:7" x14ac:dyDescent="0.2">
      <c r="G16253" s="65"/>
    </row>
    <row r="16254" spans="7:7" x14ac:dyDescent="0.2">
      <c r="G16254" s="65"/>
    </row>
    <row r="16255" spans="7:7" x14ac:dyDescent="0.2">
      <c r="G16255" s="65"/>
    </row>
    <row r="16256" spans="7:7" x14ac:dyDescent="0.2">
      <c r="G16256" s="65"/>
    </row>
    <row r="16257" spans="7:7" x14ac:dyDescent="0.2">
      <c r="G16257" s="65"/>
    </row>
    <row r="16258" spans="7:7" x14ac:dyDescent="0.2">
      <c r="G16258" s="65"/>
    </row>
    <row r="16259" spans="7:7" x14ac:dyDescent="0.2">
      <c r="G16259" s="65"/>
    </row>
    <row r="16260" spans="7:7" x14ac:dyDescent="0.2">
      <c r="G16260" s="65"/>
    </row>
    <row r="16261" spans="7:7" x14ac:dyDescent="0.2">
      <c r="G16261" s="65"/>
    </row>
    <row r="16262" spans="7:7" x14ac:dyDescent="0.2">
      <c r="G16262" s="65"/>
    </row>
    <row r="16263" spans="7:7" x14ac:dyDescent="0.2">
      <c r="G16263" s="65"/>
    </row>
    <row r="16264" spans="7:7" x14ac:dyDescent="0.2">
      <c r="G16264" s="65"/>
    </row>
    <row r="16265" spans="7:7" x14ac:dyDescent="0.2">
      <c r="G16265" s="65"/>
    </row>
    <row r="16266" spans="7:7" x14ac:dyDescent="0.2">
      <c r="G16266" s="65"/>
    </row>
    <row r="16267" spans="7:7" x14ac:dyDescent="0.2">
      <c r="G16267" s="65"/>
    </row>
    <row r="16268" spans="7:7" x14ac:dyDescent="0.2">
      <c r="G16268" s="65"/>
    </row>
    <row r="16269" spans="7:7" x14ac:dyDescent="0.2">
      <c r="G16269" s="65"/>
    </row>
    <row r="16270" spans="7:7" x14ac:dyDescent="0.2">
      <c r="G16270" s="65"/>
    </row>
    <row r="16271" spans="7:7" x14ac:dyDescent="0.2">
      <c r="G16271" s="65"/>
    </row>
    <row r="16272" spans="7:7" x14ac:dyDescent="0.2">
      <c r="G16272" s="65"/>
    </row>
    <row r="16273" spans="7:7" x14ac:dyDescent="0.2">
      <c r="G16273" s="65"/>
    </row>
    <row r="16274" spans="7:7" x14ac:dyDescent="0.2">
      <c r="G16274" s="65"/>
    </row>
    <row r="16275" spans="7:7" x14ac:dyDescent="0.2">
      <c r="G16275" s="65"/>
    </row>
    <row r="16276" spans="7:7" x14ac:dyDescent="0.2">
      <c r="G16276" s="65"/>
    </row>
    <row r="16277" spans="7:7" x14ac:dyDescent="0.2">
      <c r="G16277" s="65"/>
    </row>
    <row r="16278" spans="7:7" x14ac:dyDescent="0.2">
      <c r="G16278" s="65"/>
    </row>
    <row r="16279" spans="7:7" x14ac:dyDescent="0.2">
      <c r="G16279" s="65"/>
    </row>
    <row r="16280" spans="7:7" x14ac:dyDescent="0.2">
      <c r="G16280" s="65"/>
    </row>
    <row r="16281" spans="7:7" x14ac:dyDescent="0.2">
      <c r="G16281" s="65"/>
    </row>
    <row r="16282" spans="7:7" x14ac:dyDescent="0.2">
      <c r="G16282" s="65"/>
    </row>
    <row r="16283" spans="7:7" x14ac:dyDescent="0.2">
      <c r="G16283" s="65"/>
    </row>
    <row r="16284" spans="7:7" x14ac:dyDescent="0.2">
      <c r="G16284" s="65"/>
    </row>
    <row r="16285" spans="7:7" x14ac:dyDescent="0.2">
      <c r="G16285" s="65"/>
    </row>
    <row r="16286" spans="7:7" x14ac:dyDescent="0.2">
      <c r="G16286" s="65"/>
    </row>
    <row r="16287" spans="7:7" x14ac:dyDescent="0.2">
      <c r="G16287" s="65"/>
    </row>
    <row r="16288" spans="7:7" x14ac:dyDescent="0.2">
      <c r="G16288" s="65"/>
    </row>
    <row r="16289" spans="7:7" x14ac:dyDescent="0.2">
      <c r="G16289" s="65"/>
    </row>
    <row r="16290" spans="7:7" x14ac:dyDescent="0.2">
      <c r="G16290" s="65"/>
    </row>
    <row r="16291" spans="7:7" x14ac:dyDescent="0.2">
      <c r="G16291" s="65"/>
    </row>
    <row r="16292" spans="7:7" x14ac:dyDescent="0.2">
      <c r="G16292" s="65"/>
    </row>
    <row r="16293" spans="7:7" x14ac:dyDescent="0.2">
      <c r="G16293" s="65"/>
    </row>
    <row r="16294" spans="7:7" x14ac:dyDescent="0.2">
      <c r="G16294" s="65"/>
    </row>
    <row r="16295" spans="7:7" x14ac:dyDescent="0.2">
      <c r="G16295" s="65"/>
    </row>
    <row r="16296" spans="7:7" x14ac:dyDescent="0.2">
      <c r="G16296" s="65"/>
    </row>
    <row r="16297" spans="7:7" x14ac:dyDescent="0.2">
      <c r="G16297" s="65"/>
    </row>
    <row r="16298" spans="7:7" x14ac:dyDescent="0.2">
      <c r="G16298" s="65"/>
    </row>
    <row r="16299" spans="7:7" x14ac:dyDescent="0.2">
      <c r="G16299" s="65"/>
    </row>
    <row r="16300" spans="7:7" x14ac:dyDescent="0.2">
      <c r="G16300" s="65"/>
    </row>
    <row r="16301" spans="7:7" x14ac:dyDescent="0.2">
      <c r="G16301" s="65"/>
    </row>
    <row r="16302" spans="7:7" x14ac:dyDescent="0.2">
      <c r="G16302" s="65"/>
    </row>
    <row r="16303" spans="7:7" x14ac:dyDescent="0.2">
      <c r="G16303" s="65"/>
    </row>
    <row r="16304" spans="7:7" x14ac:dyDescent="0.2">
      <c r="G16304" s="65"/>
    </row>
    <row r="16305" spans="7:7" x14ac:dyDescent="0.2">
      <c r="G16305" s="65"/>
    </row>
    <row r="16306" spans="7:7" x14ac:dyDescent="0.2">
      <c r="G16306" s="65"/>
    </row>
    <row r="16307" spans="7:7" x14ac:dyDescent="0.2">
      <c r="G16307" s="65"/>
    </row>
    <row r="16308" spans="7:7" x14ac:dyDescent="0.2">
      <c r="G16308" s="65"/>
    </row>
    <row r="16309" spans="7:7" x14ac:dyDescent="0.2">
      <c r="G16309" s="65"/>
    </row>
    <row r="16310" spans="7:7" x14ac:dyDescent="0.2">
      <c r="G16310" s="65"/>
    </row>
    <row r="16311" spans="7:7" x14ac:dyDescent="0.2">
      <c r="G16311" s="65"/>
    </row>
    <row r="16312" spans="7:7" x14ac:dyDescent="0.2">
      <c r="G16312" s="65"/>
    </row>
    <row r="16313" spans="7:7" x14ac:dyDescent="0.2">
      <c r="G16313" s="65"/>
    </row>
    <row r="16314" spans="7:7" x14ac:dyDescent="0.2">
      <c r="G16314" s="65"/>
    </row>
    <row r="16315" spans="7:7" x14ac:dyDescent="0.2">
      <c r="G16315" s="65"/>
    </row>
    <row r="16316" spans="7:7" x14ac:dyDescent="0.2">
      <c r="G16316" s="65"/>
    </row>
    <row r="16317" spans="7:7" x14ac:dyDescent="0.2">
      <c r="G16317" s="65"/>
    </row>
    <row r="16318" spans="7:7" x14ac:dyDescent="0.2">
      <c r="G16318" s="65"/>
    </row>
    <row r="16319" spans="7:7" x14ac:dyDescent="0.2">
      <c r="G16319" s="65"/>
    </row>
    <row r="16320" spans="7:7" x14ac:dyDescent="0.2">
      <c r="G16320" s="65"/>
    </row>
    <row r="16321" spans="7:7" x14ac:dyDescent="0.2">
      <c r="G16321" s="65"/>
    </row>
    <row r="16322" spans="7:7" x14ac:dyDescent="0.2">
      <c r="G16322" s="65"/>
    </row>
    <row r="16323" spans="7:7" x14ac:dyDescent="0.2">
      <c r="G16323" s="65"/>
    </row>
    <row r="16324" spans="7:7" x14ac:dyDescent="0.2">
      <c r="G16324" s="65"/>
    </row>
    <row r="16325" spans="7:7" x14ac:dyDescent="0.2">
      <c r="G16325" s="65"/>
    </row>
    <row r="16326" spans="7:7" x14ac:dyDescent="0.2">
      <c r="G16326" s="65"/>
    </row>
    <row r="16327" spans="7:7" x14ac:dyDescent="0.2">
      <c r="G16327" s="65"/>
    </row>
    <row r="16328" spans="7:7" x14ac:dyDescent="0.2">
      <c r="G16328" s="65"/>
    </row>
    <row r="16329" spans="7:7" x14ac:dyDescent="0.2">
      <c r="G16329" s="65"/>
    </row>
    <row r="16330" spans="7:7" x14ac:dyDescent="0.2">
      <c r="G16330" s="65"/>
    </row>
    <row r="16331" spans="7:7" x14ac:dyDescent="0.2">
      <c r="G16331" s="65"/>
    </row>
    <row r="16332" spans="7:7" x14ac:dyDescent="0.2">
      <c r="G16332" s="65"/>
    </row>
    <row r="16333" spans="7:7" x14ac:dyDescent="0.2">
      <c r="G16333" s="65"/>
    </row>
    <row r="16334" spans="7:7" x14ac:dyDescent="0.2">
      <c r="G16334" s="65"/>
    </row>
    <row r="16335" spans="7:7" x14ac:dyDescent="0.2">
      <c r="G16335" s="65"/>
    </row>
    <row r="16336" spans="7:7" x14ac:dyDescent="0.2">
      <c r="G16336" s="65"/>
    </row>
    <row r="16337" spans="7:7" x14ac:dyDescent="0.2">
      <c r="G16337" s="65"/>
    </row>
    <row r="16338" spans="7:7" x14ac:dyDescent="0.2">
      <c r="G16338" s="65"/>
    </row>
    <row r="16339" spans="7:7" x14ac:dyDescent="0.2">
      <c r="G16339" s="65"/>
    </row>
    <row r="16340" spans="7:7" x14ac:dyDescent="0.2">
      <c r="G16340" s="65"/>
    </row>
    <row r="16341" spans="7:7" x14ac:dyDescent="0.2">
      <c r="G16341" s="65"/>
    </row>
    <row r="16342" spans="7:7" x14ac:dyDescent="0.2">
      <c r="G16342" s="65"/>
    </row>
    <row r="16343" spans="7:7" x14ac:dyDescent="0.2">
      <c r="G16343" s="65"/>
    </row>
    <row r="16344" spans="7:7" x14ac:dyDescent="0.2">
      <c r="G16344" s="65"/>
    </row>
    <row r="16345" spans="7:7" x14ac:dyDescent="0.2">
      <c r="G16345" s="65"/>
    </row>
    <row r="16346" spans="7:7" x14ac:dyDescent="0.2">
      <c r="G16346" s="65"/>
    </row>
    <row r="16347" spans="7:7" x14ac:dyDescent="0.2">
      <c r="G16347" s="65"/>
    </row>
    <row r="16348" spans="7:7" x14ac:dyDescent="0.2">
      <c r="G16348" s="65"/>
    </row>
    <row r="16349" spans="7:7" x14ac:dyDescent="0.2">
      <c r="G16349" s="65"/>
    </row>
    <row r="16350" spans="7:7" x14ac:dyDescent="0.2">
      <c r="G16350" s="65"/>
    </row>
    <row r="16351" spans="7:7" x14ac:dyDescent="0.2">
      <c r="G16351" s="65"/>
    </row>
    <row r="16352" spans="7:7" x14ac:dyDescent="0.2">
      <c r="G16352" s="65"/>
    </row>
    <row r="16353" spans="7:7" x14ac:dyDescent="0.2">
      <c r="G16353" s="65"/>
    </row>
    <row r="16354" spans="7:7" x14ac:dyDescent="0.2">
      <c r="G16354" s="65"/>
    </row>
    <row r="16355" spans="7:7" x14ac:dyDescent="0.2">
      <c r="G16355" s="65"/>
    </row>
    <row r="16356" spans="7:7" x14ac:dyDescent="0.2">
      <c r="G16356" s="65"/>
    </row>
    <row r="16357" spans="7:7" x14ac:dyDescent="0.2">
      <c r="G16357" s="65"/>
    </row>
    <row r="16358" spans="7:7" x14ac:dyDescent="0.2">
      <c r="G16358" s="65"/>
    </row>
    <row r="16359" spans="7:7" x14ac:dyDescent="0.2">
      <c r="G16359" s="65"/>
    </row>
    <row r="16360" spans="7:7" x14ac:dyDescent="0.2">
      <c r="G16360" s="65"/>
    </row>
    <row r="16361" spans="7:7" x14ac:dyDescent="0.2">
      <c r="G16361" s="65"/>
    </row>
    <row r="16362" spans="7:7" x14ac:dyDescent="0.2">
      <c r="G16362" s="65"/>
    </row>
    <row r="16363" spans="7:7" x14ac:dyDescent="0.2">
      <c r="G16363" s="65"/>
    </row>
    <row r="16364" spans="7:7" x14ac:dyDescent="0.2">
      <c r="G16364" s="65"/>
    </row>
    <row r="16365" spans="7:7" x14ac:dyDescent="0.2">
      <c r="G16365" s="65"/>
    </row>
    <row r="16366" spans="7:7" x14ac:dyDescent="0.2">
      <c r="G16366" s="65"/>
    </row>
    <row r="16367" spans="7:7" x14ac:dyDescent="0.2">
      <c r="G16367" s="65"/>
    </row>
    <row r="16368" spans="7:7" x14ac:dyDescent="0.2">
      <c r="G16368" s="65"/>
    </row>
    <row r="16369" spans="7:7" x14ac:dyDescent="0.2">
      <c r="G16369" s="65"/>
    </row>
    <row r="16370" spans="7:7" x14ac:dyDescent="0.2">
      <c r="G16370" s="65"/>
    </row>
    <row r="16371" spans="7:7" x14ac:dyDescent="0.2">
      <c r="G16371" s="65"/>
    </row>
    <row r="16372" spans="7:7" x14ac:dyDescent="0.2">
      <c r="G16372" s="65"/>
    </row>
    <row r="16373" spans="7:7" x14ac:dyDescent="0.2">
      <c r="G16373" s="65"/>
    </row>
    <row r="16374" spans="7:7" x14ac:dyDescent="0.2">
      <c r="G16374" s="65"/>
    </row>
    <row r="16375" spans="7:7" x14ac:dyDescent="0.2">
      <c r="G16375" s="65"/>
    </row>
    <row r="16376" spans="7:7" x14ac:dyDescent="0.2">
      <c r="G16376" s="65"/>
    </row>
    <row r="16377" spans="7:7" x14ac:dyDescent="0.2">
      <c r="G16377" s="65"/>
    </row>
    <row r="16378" spans="7:7" x14ac:dyDescent="0.2">
      <c r="G16378" s="65"/>
    </row>
    <row r="16379" spans="7:7" x14ac:dyDescent="0.2">
      <c r="G16379" s="65"/>
    </row>
    <row r="16380" spans="7:7" x14ac:dyDescent="0.2">
      <c r="G16380" s="65"/>
    </row>
    <row r="16381" spans="7:7" x14ac:dyDescent="0.2">
      <c r="G16381" s="65"/>
    </row>
    <row r="16382" spans="7:7" x14ac:dyDescent="0.2">
      <c r="G16382" s="65"/>
    </row>
    <row r="16383" spans="7:7" x14ac:dyDescent="0.2">
      <c r="G16383" s="65"/>
    </row>
    <row r="16384" spans="7:7" x14ac:dyDescent="0.2">
      <c r="G16384" s="65"/>
    </row>
    <row r="16385" spans="7:7" x14ac:dyDescent="0.2">
      <c r="G16385" s="65"/>
    </row>
    <row r="16386" spans="7:7" x14ac:dyDescent="0.2">
      <c r="G16386" s="65"/>
    </row>
    <row r="16387" spans="7:7" x14ac:dyDescent="0.2">
      <c r="G16387" s="65"/>
    </row>
    <row r="16388" spans="7:7" x14ac:dyDescent="0.2">
      <c r="G16388" s="65"/>
    </row>
    <row r="16389" spans="7:7" x14ac:dyDescent="0.2">
      <c r="G16389" s="65"/>
    </row>
    <row r="16390" spans="7:7" x14ac:dyDescent="0.2">
      <c r="G16390" s="65"/>
    </row>
    <row r="16391" spans="7:7" x14ac:dyDescent="0.2">
      <c r="G16391" s="65"/>
    </row>
    <row r="16392" spans="7:7" x14ac:dyDescent="0.2">
      <c r="G16392" s="65"/>
    </row>
    <row r="16393" spans="7:7" x14ac:dyDescent="0.2">
      <c r="G16393" s="65"/>
    </row>
    <row r="16394" spans="7:7" x14ac:dyDescent="0.2">
      <c r="G16394" s="65"/>
    </row>
    <row r="16395" spans="7:7" x14ac:dyDescent="0.2">
      <c r="G16395" s="65"/>
    </row>
    <row r="16396" spans="7:7" x14ac:dyDescent="0.2">
      <c r="G16396" s="65"/>
    </row>
    <row r="16397" spans="7:7" x14ac:dyDescent="0.2">
      <c r="G16397" s="65"/>
    </row>
    <row r="16398" spans="7:7" x14ac:dyDescent="0.2">
      <c r="G16398" s="65"/>
    </row>
    <row r="16399" spans="7:7" x14ac:dyDescent="0.2">
      <c r="G16399" s="65"/>
    </row>
    <row r="16400" spans="7:7" x14ac:dyDescent="0.2">
      <c r="G16400" s="65"/>
    </row>
    <row r="16401" spans="7:7" x14ac:dyDescent="0.2">
      <c r="G16401" s="65"/>
    </row>
    <row r="16402" spans="7:7" x14ac:dyDescent="0.2">
      <c r="G16402" s="65"/>
    </row>
    <row r="16403" spans="7:7" x14ac:dyDescent="0.2">
      <c r="G16403" s="65"/>
    </row>
    <row r="16404" spans="7:7" x14ac:dyDescent="0.2">
      <c r="G16404" s="65"/>
    </row>
    <row r="16405" spans="7:7" x14ac:dyDescent="0.2">
      <c r="G16405" s="65"/>
    </row>
    <row r="16406" spans="7:7" x14ac:dyDescent="0.2">
      <c r="G16406" s="65"/>
    </row>
    <row r="16407" spans="7:7" x14ac:dyDescent="0.2">
      <c r="G16407" s="65"/>
    </row>
    <row r="16408" spans="7:7" x14ac:dyDescent="0.2">
      <c r="G16408" s="65"/>
    </row>
    <row r="16409" spans="7:7" x14ac:dyDescent="0.2">
      <c r="G16409" s="65"/>
    </row>
    <row r="16410" spans="7:7" x14ac:dyDescent="0.2">
      <c r="G16410" s="65"/>
    </row>
    <row r="16411" spans="7:7" x14ac:dyDescent="0.2">
      <c r="G16411" s="65"/>
    </row>
    <row r="16412" spans="7:7" x14ac:dyDescent="0.2">
      <c r="G16412" s="65"/>
    </row>
    <row r="16413" spans="7:7" x14ac:dyDescent="0.2">
      <c r="G16413" s="65"/>
    </row>
    <row r="16414" spans="7:7" x14ac:dyDescent="0.2">
      <c r="G16414" s="65"/>
    </row>
    <row r="16415" spans="7:7" x14ac:dyDescent="0.2">
      <c r="G16415" s="65"/>
    </row>
    <row r="16416" spans="7:7" x14ac:dyDescent="0.2">
      <c r="G16416" s="65"/>
    </row>
    <row r="16417" spans="7:7" x14ac:dyDescent="0.2">
      <c r="G16417" s="65"/>
    </row>
    <row r="16418" spans="7:7" x14ac:dyDescent="0.2">
      <c r="G16418" s="65"/>
    </row>
    <row r="16419" spans="7:7" x14ac:dyDescent="0.2">
      <c r="G16419" s="65"/>
    </row>
    <row r="16420" spans="7:7" x14ac:dyDescent="0.2">
      <c r="G16420" s="65"/>
    </row>
    <row r="16421" spans="7:7" x14ac:dyDescent="0.2">
      <c r="G16421" s="65"/>
    </row>
    <row r="16422" spans="7:7" x14ac:dyDescent="0.2">
      <c r="G16422" s="65"/>
    </row>
    <row r="16423" spans="7:7" x14ac:dyDescent="0.2">
      <c r="G16423" s="65"/>
    </row>
    <row r="16424" spans="7:7" x14ac:dyDescent="0.2">
      <c r="G16424" s="65"/>
    </row>
    <row r="16425" spans="7:7" x14ac:dyDescent="0.2">
      <c r="G16425" s="65"/>
    </row>
    <row r="16426" spans="7:7" x14ac:dyDescent="0.2">
      <c r="G16426" s="65"/>
    </row>
    <row r="16427" spans="7:7" x14ac:dyDescent="0.2">
      <c r="G16427" s="65"/>
    </row>
    <row r="16428" spans="7:7" x14ac:dyDescent="0.2">
      <c r="G16428" s="65"/>
    </row>
    <row r="16429" spans="7:7" x14ac:dyDescent="0.2">
      <c r="G16429" s="65"/>
    </row>
    <row r="16430" spans="7:7" x14ac:dyDescent="0.2">
      <c r="G16430" s="65"/>
    </row>
    <row r="16431" spans="7:7" x14ac:dyDescent="0.2">
      <c r="G16431" s="65"/>
    </row>
    <row r="16432" spans="7:7" x14ac:dyDescent="0.2">
      <c r="G16432" s="65"/>
    </row>
    <row r="16433" spans="7:7" x14ac:dyDescent="0.2">
      <c r="G16433" s="65"/>
    </row>
    <row r="16434" spans="7:7" x14ac:dyDescent="0.2">
      <c r="G16434" s="65"/>
    </row>
    <row r="16435" spans="7:7" x14ac:dyDescent="0.2">
      <c r="G16435" s="65"/>
    </row>
    <row r="16436" spans="7:7" x14ac:dyDescent="0.2">
      <c r="G16436" s="65"/>
    </row>
    <row r="16437" spans="7:7" x14ac:dyDescent="0.2">
      <c r="G16437" s="65"/>
    </row>
    <row r="16438" spans="7:7" x14ac:dyDescent="0.2">
      <c r="G16438" s="65"/>
    </row>
    <row r="16439" spans="7:7" x14ac:dyDescent="0.2">
      <c r="G16439" s="65"/>
    </row>
    <row r="16440" spans="7:7" x14ac:dyDescent="0.2">
      <c r="G16440" s="65"/>
    </row>
    <row r="16441" spans="7:7" x14ac:dyDescent="0.2">
      <c r="G16441" s="65"/>
    </row>
    <row r="16442" spans="7:7" x14ac:dyDescent="0.2">
      <c r="G16442" s="65"/>
    </row>
    <row r="16443" spans="7:7" x14ac:dyDescent="0.2">
      <c r="G16443" s="65"/>
    </row>
    <row r="16444" spans="7:7" x14ac:dyDescent="0.2">
      <c r="G16444" s="65"/>
    </row>
    <row r="16445" spans="7:7" x14ac:dyDescent="0.2">
      <c r="G16445" s="65"/>
    </row>
    <row r="16446" spans="7:7" x14ac:dyDescent="0.2">
      <c r="G16446" s="65"/>
    </row>
    <row r="16447" spans="7:7" x14ac:dyDescent="0.2">
      <c r="G16447" s="65"/>
    </row>
    <row r="16448" spans="7:7" x14ac:dyDescent="0.2">
      <c r="G16448" s="65"/>
    </row>
    <row r="16449" spans="7:7" x14ac:dyDescent="0.2">
      <c r="G16449" s="65"/>
    </row>
    <row r="16450" spans="7:7" x14ac:dyDescent="0.2">
      <c r="G16450" s="65"/>
    </row>
    <row r="16451" spans="7:7" x14ac:dyDescent="0.2">
      <c r="G16451" s="65"/>
    </row>
    <row r="16452" spans="7:7" x14ac:dyDescent="0.2">
      <c r="G16452" s="65"/>
    </row>
    <row r="16453" spans="7:7" x14ac:dyDescent="0.2">
      <c r="G16453" s="65"/>
    </row>
    <row r="16454" spans="7:7" x14ac:dyDescent="0.2">
      <c r="G16454" s="65"/>
    </row>
    <row r="16455" spans="7:7" x14ac:dyDescent="0.2">
      <c r="G16455" s="65"/>
    </row>
    <row r="16456" spans="7:7" x14ac:dyDescent="0.2">
      <c r="G16456" s="65"/>
    </row>
    <row r="16457" spans="7:7" x14ac:dyDescent="0.2">
      <c r="G16457" s="65"/>
    </row>
    <row r="16458" spans="7:7" x14ac:dyDescent="0.2">
      <c r="G16458" s="65"/>
    </row>
    <row r="16459" spans="7:7" x14ac:dyDescent="0.2">
      <c r="G16459" s="65"/>
    </row>
    <row r="16460" spans="7:7" x14ac:dyDescent="0.2">
      <c r="G16460" s="65"/>
    </row>
    <row r="16461" spans="7:7" x14ac:dyDescent="0.2">
      <c r="G16461" s="65"/>
    </row>
    <row r="16462" spans="7:7" x14ac:dyDescent="0.2">
      <c r="G16462" s="65"/>
    </row>
    <row r="16463" spans="7:7" x14ac:dyDescent="0.2">
      <c r="G16463" s="65"/>
    </row>
    <row r="16464" spans="7:7" x14ac:dyDescent="0.2">
      <c r="G16464" s="65"/>
    </row>
    <row r="16465" spans="7:7" x14ac:dyDescent="0.2">
      <c r="G16465" s="65"/>
    </row>
    <row r="16466" spans="7:7" x14ac:dyDescent="0.2">
      <c r="G16466" s="65"/>
    </row>
    <row r="16467" spans="7:7" x14ac:dyDescent="0.2">
      <c r="G16467" s="65"/>
    </row>
    <row r="16468" spans="7:7" x14ac:dyDescent="0.2">
      <c r="G16468" s="65"/>
    </row>
    <row r="16469" spans="7:7" x14ac:dyDescent="0.2">
      <c r="G16469" s="65"/>
    </row>
    <row r="16470" spans="7:7" x14ac:dyDescent="0.2">
      <c r="G16470" s="65"/>
    </row>
    <row r="16471" spans="7:7" x14ac:dyDescent="0.2">
      <c r="G16471" s="65"/>
    </row>
    <row r="16472" spans="7:7" x14ac:dyDescent="0.2">
      <c r="G16472" s="65"/>
    </row>
    <row r="16473" spans="7:7" x14ac:dyDescent="0.2">
      <c r="G16473" s="65"/>
    </row>
    <row r="16474" spans="7:7" x14ac:dyDescent="0.2">
      <c r="G16474" s="65"/>
    </row>
    <row r="16475" spans="7:7" x14ac:dyDescent="0.2">
      <c r="G16475" s="65"/>
    </row>
    <row r="16476" spans="7:7" x14ac:dyDescent="0.2">
      <c r="G16476" s="65"/>
    </row>
    <row r="16477" spans="7:7" x14ac:dyDescent="0.2">
      <c r="G16477" s="65"/>
    </row>
    <row r="16478" spans="7:7" x14ac:dyDescent="0.2">
      <c r="G16478" s="65"/>
    </row>
    <row r="16479" spans="7:7" x14ac:dyDescent="0.2">
      <c r="G16479" s="65"/>
    </row>
    <row r="16480" spans="7:7" x14ac:dyDescent="0.2">
      <c r="G16480" s="65"/>
    </row>
    <row r="16481" spans="7:7" x14ac:dyDescent="0.2">
      <c r="G16481" s="65"/>
    </row>
    <row r="16482" spans="7:7" x14ac:dyDescent="0.2">
      <c r="G16482" s="65"/>
    </row>
    <row r="16483" spans="7:7" x14ac:dyDescent="0.2">
      <c r="G16483" s="65"/>
    </row>
    <row r="16484" spans="7:7" x14ac:dyDescent="0.2">
      <c r="G16484" s="65"/>
    </row>
    <row r="16485" spans="7:7" x14ac:dyDescent="0.2">
      <c r="G16485" s="65"/>
    </row>
    <row r="16486" spans="7:7" x14ac:dyDescent="0.2">
      <c r="G16486" s="65"/>
    </row>
    <row r="16487" spans="7:7" x14ac:dyDescent="0.2">
      <c r="G16487" s="65"/>
    </row>
    <row r="16488" spans="7:7" x14ac:dyDescent="0.2">
      <c r="G16488" s="65"/>
    </row>
    <row r="16489" spans="7:7" x14ac:dyDescent="0.2">
      <c r="G16489" s="65"/>
    </row>
    <row r="16490" spans="7:7" x14ac:dyDescent="0.2">
      <c r="G16490" s="65"/>
    </row>
    <row r="16491" spans="7:7" x14ac:dyDescent="0.2">
      <c r="G16491" s="65"/>
    </row>
    <row r="16492" spans="7:7" x14ac:dyDescent="0.2">
      <c r="G16492" s="65"/>
    </row>
    <row r="16493" spans="7:7" x14ac:dyDescent="0.2">
      <c r="G16493" s="65"/>
    </row>
    <row r="16494" spans="7:7" x14ac:dyDescent="0.2">
      <c r="G16494" s="65"/>
    </row>
    <row r="16495" spans="7:7" x14ac:dyDescent="0.2">
      <c r="G16495" s="65"/>
    </row>
    <row r="16496" spans="7:7" x14ac:dyDescent="0.2">
      <c r="G16496" s="65"/>
    </row>
    <row r="16497" spans="7:7" x14ac:dyDescent="0.2">
      <c r="G16497" s="65"/>
    </row>
    <row r="16498" spans="7:7" x14ac:dyDescent="0.2">
      <c r="G16498" s="65"/>
    </row>
    <row r="16499" spans="7:7" x14ac:dyDescent="0.2">
      <c r="G16499" s="65"/>
    </row>
    <row r="16500" spans="7:7" x14ac:dyDescent="0.2">
      <c r="G16500" s="65"/>
    </row>
    <row r="16501" spans="7:7" x14ac:dyDescent="0.2">
      <c r="G16501" s="65"/>
    </row>
    <row r="16502" spans="7:7" x14ac:dyDescent="0.2">
      <c r="G16502" s="65"/>
    </row>
    <row r="16503" spans="7:7" x14ac:dyDescent="0.2">
      <c r="G16503" s="65"/>
    </row>
    <row r="16504" spans="7:7" x14ac:dyDescent="0.2">
      <c r="G16504" s="65"/>
    </row>
    <row r="16505" spans="7:7" x14ac:dyDescent="0.2">
      <c r="G16505" s="65"/>
    </row>
    <row r="16506" spans="7:7" x14ac:dyDescent="0.2">
      <c r="G16506" s="65"/>
    </row>
    <row r="16507" spans="7:7" x14ac:dyDescent="0.2">
      <c r="G16507" s="65"/>
    </row>
    <row r="16508" spans="7:7" x14ac:dyDescent="0.2">
      <c r="G16508" s="65"/>
    </row>
    <row r="16509" spans="7:7" x14ac:dyDescent="0.2">
      <c r="G16509" s="65"/>
    </row>
    <row r="16510" spans="7:7" x14ac:dyDescent="0.2">
      <c r="G16510" s="65"/>
    </row>
    <row r="16511" spans="7:7" x14ac:dyDescent="0.2">
      <c r="G16511" s="65"/>
    </row>
    <row r="16512" spans="7:7" x14ac:dyDescent="0.2">
      <c r="G16512" s="65"/>
    </row>
    <row r="16513" spans="7:7" x14ac:dyDescent="0.2">
      <c r="G16513" s="65"/>
    </row>
    <row r="16514" spans="7:7" x14ac:dyDescent="0.2">
      <c r="G16514" s="65"/>
    </row>
    <row r="16515" spans="7:7" x14ac:dyDescent="0.2">
      <c r="G16515" s="65"/>
    </row>
    <row r="16516" spans="7:7" x14ac:dyDescent="0.2">
      <c r="G16516" s="65"/>
    </row>
    <row r="16517" spans="7:7" x14ac:dyDescent="0.2">
      <c r="G16517" s="65"/>
    </row>
    <row r="16518" spans="7:7" x14ac:dyDescent="0.2">
      <c r="G16518" s="65"/>
    </row>
    <row r="16519" spans="7:7" x14ac:dyDescent="0.2">
      <c r="G16519" s="65"/>
    </row>
    <row r="16520" spans="7:7" x14ac:dyDescent="0.2">
      <c r="G16520" s="65"/>
    </row>
    <row r="16521" spans="7:7" x14ac:dyDescent="0.2">
      <c r="G16521" s="65"/>
    </row>
    <row r="16522" spans="7:7" x14ac:dyDescent="0.2">
      <c r="G16522" s="65"/>
    </row>
    <row r="16523" spans="7:7" x14ac:dyDescent="0.2">
      <c r="G16523" s="65"/>
    </row>
    <row r="16524" spans="7:7" x14ac:dyDescent="0.2">
      <c r="G16524" s="65"/>
    </row>
    <row r="16525" spans="7:7" x14ac:dyDescent="0.2">
      <c r="G16525" s="65"/>
    </row>
    <row r="16526" spans="7:7" x14ac:dyDescent="0.2">
      <c r="G16526" s="65"/>
    </row>
    <row r="16527" spans="7:7" x14ac:dyDescent="0.2">
      <c r="G16527" s="65"/>
    </row>
    <row r="16528" spans="7:7" x14ac:dyDescent="0.2">
      <c r="G16528" s="65"/>
    </row>
    <row r="16529" spans="7:7" x14ac:dyDescent="0.2">
      <c r="G16529" s="65"/>
    </row>
    <row r="16530" spans="7:7" x14ac:dyDescent="0.2">
      <c r="G16530" s="65"/>
    </row>
    <row r="16531" spans="7:7" x14ac:dyDescent="0.2">
      <c r="G16531" s="65"/>
    </row>
    <row r="16532" spans="7:7" x14ac:dyDescent="0.2">
      <c r="G16532" s="65"/>
    </row>
    <row r="16533" spans="7:7" x14ac:dyDescent="0.2">
      <c r="G16533" s="65"/>
    </row>
    <row r="16534" spans="7:7" x14ac:dyDescent="0.2">
      <c r="G16534" s="65"/>
    </row>
    <row r="16535" spans="7:7" x14ac:dyDescent="0.2">
      <c r="G16535" s="65"/>
    </row>
    <row r="16536" spans="7:7" x14ac:dyDescent="0.2">
      <c r="G16536" s="65"/>
    </row>
    <row r="16537" spans="7:7" x14ac:dyDescent="0.2">
      <c r="G16537" s="65"/>
    </row>
    <row r="16538" spans="7:7" x14ac:dyDescent="0.2">
      <c r="G16538" s="65"/>
    </row>
    <row r="16539" spans="7:7" x14ac:dyDescent="0.2">
      <c r="G16539" s="65"/>
    </row>
    <row r="16540" spans="7:7" x14ac:dyDescent="0.2">
      <c r="G16540" s="65"/>
    </row>
    <row r="16541" spans="7:7" x14ac:dyDescent="0.2">
      <c r="G16541" s="65"/>
    </row>
    <row r="16542" spans="7:7" x14ac:dyDescent="0.2">
      <c r="G16542" s="65"/>
    </row>
    <row r="16543" spans="7:7" x14ac:dyDescent="0.2">
      <c r="G16543" s="65"/>
    </row>
    <row r="16544" spans="7:7" x14ac:dyDescent="0.2">
      <c r="G16544" s="65"/>
    </row>
    <row r="16545" spans="7:7" x14ac:dyDescent="0.2">
      <c r="G16545" s="65"/>
    </row>
    <row r="16546" spans="7:7" x14ac:dyDescent="0.2">
      <c r="G16546" s="65"/>
    </row>
    <row r="16547" spans="7:7" x14ac:dyDescent="0.2">
      <c r="G16547" s="65"/>
    </row>
    <row r="16548" spans="7:7" x14ac:dyDescent="0.2">
      <c r="G16548" s="65"/>
    </row>
    <row r="16549" spans="7:7" x14ac:dyDescent="0.2">
      <c r="G16549" s="65"/>
    </row>
    <row r="16550" spans="7:7" x14ac:dyDescent="0.2">
      <c r="G16550" s="65"/>
    </row>
    <row r="16551" spans="7:7" x14ac:dyDescent="0.2">
      <c r="G16551" s="65"/>
    </row>
    <row r="16552" spans="7:7" x14ac:dyDescent="0.2">
      <c r="G16552" s="65"/>
    </row>
    <row r="16553" spans="7:7" x14ac:dyDescent="0.2">
      <c r="G16553" s="65"/>
    </row>
    <row r="16554" spans="7:7" x14ac:dyDescent="0.2">
      <c r="G16554" s="65"/>
    </row>
    <row r="16555" spans="7:7" x14ac:dyDescent="0.2">
      <c r="G16555" s="65"/>
    </row>
    <row r="16556" spans="7:7" x14ac:dyDescent="0.2">
      <c r="G16556" s="65"/>
    </row>
    <row r="16557" spans="7:7" x14ac:dyDescent="0.2">
      <c r="G16557" s="65"/>
    </row>
    <row r="16558" spans="7:7" x14ac:dyDescent="0.2">
      <c r="G16558" s="65"/>
    </row>
    <row r="16559" spans="7:7" x14ac:dyDescent="0.2">
      <c r="G16559" s="65"/>
    </row>
    <row r="16560" spans="7:7" x14ac:dyDescent="0.2">
      <c r="G16560" s="65"/>
    </row>
    <row r="16561" spans="7:7" x14ac:dyDescent="0.2">
      <c r="G16561" s="65"/>
    </row>
    <row r="16562" spans="7:7" x14ac:dyDescent="0.2">
      <c r="G16562" s="65"/>
    </row>
    <row r="16563" spans="7:7" x14ac:dyDescent="0.2">
      <c r="G16563" s="65"/>
    </row>
    <row r="16564" spans="7:7" x14ac:dyDescent="0.2">
      <c r="G16564" s="65"/>
    </row>
    <row r="16565" spans="7:7" x14ac:dyDescent="0.2">
      <c r="G16565" s="65"/>
    </row>
    <row r="16566" spans="7:7" x14ac:dyDescent="0.2">
      <c r="G16566" s="65"/>
    </row>
    <row r="16567" spans="7:7" x14ac:dyDescent="0.2">
      <c r="G16567" s="65"/>
    </row>
    <row r="16568" spans="7:7" x14ac:dyDescent="0.2">
      <c r="G16568" s="65"/>
    </row>
    <row r="16569" spans="7:7" x14ac:dyDescent="0.2">
      <c r="G16569" s="65"/>
    </row>
    <row r="16570" spans="7:7" x14ac:dyDescent="0.2">
      <c r="G16570" s="65"/>
    </row>
    <row r="16571" spans="7:7" x14ac:dyDescent="0.2">
      <c r="G16571" s="65"/>
    </row>
    <row r="16572" spans="7:7" x14ac:dyDescent="0.2">
      <c r="G16572" s="65"/>
    </row>
    <row r="16573" spans="7:7" x14ac:dyDescent="0.2">
      <c r="G16573" s="65"/>
    </row>
    <row r="16574" spans="7:7" x14ac:dyDescent="0.2">
      <c r="G16574" s="65"/>
    </row>
    <row r="16575" spans="7:7" x14ac:dyDescent="0.2">
      <c r="G16575" s="65"/>
    </row>
    <row r="16576" spans="7:7" x14ac:dyDescent="0.2">
      <c r="G16576" s="65"/>
    </row>
    <row r="16577" spans="7:7" x14ac:dyDescent="0.2">
      <c r="G16577" s="65"/>
    </row>
    <row r="16578" spans="7:7" x14ac:dyDescent="0.2">
      <c r="G16578" s="65"/>
    </row>
    <row r="16579" spans="7:7" x14ac:dyDescent="0.2">
      <c r="G16579" s="65"/>
    </row>
    <row r="16580" spans="7:7" x14ac:dyDescent="0.2">
      <c r="G16580" s="65"/>
    </row>
    <row r="16581" spans="7:7" x14ac:dyDescent="0.2">
      <c r="G16581" s="65"/>
    </row>
    <row r="16582" spans="7:7" x14ac:dyDescent="0.2">
      <c r="G16582" s="65"/>
    </row>
    <row r="16583" spans="7:7" x14ac:dyDescent="0.2">
      <c r="G16583" s="65"/>
    </row>
    <row r="16584" spans="7:7" x14ac:dyDescent="0.2">
      <c r="G16584" s="65"/>
    </row>
    <row r="16585" spans="7:7" x14ac:dyDescent="0.2">
      <c r="G16585" s="65"/>
    </row>
    <row r="16586" spans="7:7" x14ac:dyDescent="0.2">
      <c r="G16586" s="65"/>
    </row>
    <row r="16587" spans="7:7" x14ac:dyDescent="0.2">
      <c r="G16587" s="65"/>
    </row>
    <row r="16588" spans="7:7" x14ac:dyDescent="0.2">
      <c r="G16588" s="65"/>
    </row>
    <row r="16589" spans="7:7" x14ac:dyDescent="0.2">
      <c r="G16589" s="65"/>
    </row>
    <row r="16590" spans="7:7" x14ac:dyDescent="0.2">
      <c r="G16590" s="65"/>
    </row>
    <row r="16591" spans="7:7" x14ac:dyDescent="0.2">
      <c r="G16591" s="65"/>
    </row>
    <row r="16592" spans="7:7" x14ac:dyDescent="0.2">
      <c r="G16592" s="65"/>
    </row>
    <row r="16593" spans="7:7" x14ac:dyDescent="0.2">
      <c r="G16593" s="65"/>
    </row>
    <row r="16594" spans="7:7" x14ac:dyDescent="0.2">
      <c r="G16594" s="65"/>
    </row>
    <row r="16595" spans="7:7" x14ac:dyDescent="0.2">
      <c r="G16595" s="65"/>
    </row>
    <row r="16596" spans="7:7" x14ac:dyDescent="0.2">
      <c r="G16596" s="65"/>
    </row>
    <row r="16597" spans="7:7" x14ac:dyDescent="0.2">
      <c r="G16597" s="65"/>
    </row>
    <row r="16598" spans="7:7" x14ac:dyDescent="0.2">
      <c r="G16598" s="65"/>
    </row>
    <row r="16599" spans="7:7" x14ac:dyDescent="0.2">
      <c r="G16599" s="65"/>
    </row>
    <row r="16600" spans="7:7" x14ac:dyDescent="0.2">
      <c r="G16600" s="65"/>
    </row>
    <row r="16601" spans="7:7" x14ac:dyDescent="0.2">
      <c r="G16601" s="65"/>
    </row>
    <row r="16602" spans="7:7" x14ac:dyDescent="0.2">
      <c r="G16602" s="65"/>
    </row>
    <row r="16603" spans="7:7" x14ac:dyDescent="0.2">
      <c r="G16603" s="65"/>
    </row>
    <row r="16604" spans="7:7" x14ac:dyDescent="0.2">
      <c r="G16604" s="65"/>
    </row>
    <row r="16605" spans="7:7" x14ac:dyDescent="0.2">
      <c r="G16605" s="65"/>
    </row>
    <row r="16606" spans="7:7" x14ac:dyDescent="0.2">
      <c r="G16606" s="65"/>
    </row>
    <row r="16607" spans="7:7" x14ac:dyDescent="0.2">
      <c r="G16607" s="65"/>
    </row>
    <row r="16608" spans="7:7" x14ac:dyDescent="0.2">
      <c r="G16608" s="65"/>
    </row>
    <row r="16609" spans="7:7" x14ac:dyDescent="0.2">
      <c r="G16609" s="65"/>
    </row>
    <row r="16610" spans="7:7" x14ac:dyDescent="0.2">
      <c r="G16610" s="65"/>
    </row>
    <row r="16611" spans="7:7" x14ac:dyDescent="0.2">
      <c r="G16611" s="65"/>
    </row>
    <row r="16612" spans="7:7" x14ac:dyDescent="0.2">
      <c r="G16612" s="65"/>
    </row>
    <row r="16613" spans="7:7" x14ac:dyDescent="0.2">
      <c r="G16613" s="65"/>
    </row>
    <row r="16614" spans="7:7" x14ac:dyDescent="0.2">
      <c r="G16614" s="65"/>
    </row>
    <row r="16615" spans="7:7" x14ac:dyDescent="0.2">
      <c r="G16615" s="65"/>
    </row>
    <row r="16616" spans="7:7" x14ac:dyDescent="0.2">
      <c r="G16616" s="65"/>
    </row>
    <row r="16617" spans="7:7" x14ac:dyDescent="0.2">
      <c r="G16617" s="65"/>
    </row>
    <row r="16618" spans="7:7" x14ac:dyDescent="0.2">
      <c r="G16618" s="65"/>
    </row>
    <row r="16619" spans="7:7" x14ac:dyDescent="0.2">
      <c r="G16619" s="65"/>
    </row>
    <row r="16620" spans="7:7" x14ac:dyDescent="0.2">
      <c r="G16620" s="65"/>
    </row>
    <row r="16621" spans="7:7" x14ac:dyDescent="0.2">
      <c r="G16621" s="65"/>
    </row>
    <row r="16622" spans="7:7" x14ac:dyDescent="0.2">
      <c r="G16622" s="65"/>
    </row>
    <row r="16623" spans="7:7" x14ac:dyDescent="0.2">
      <c r="G16623" s="65"/>
    </row>
    <row r="16624" spans="7:7" x14ac:dyDescent="0.2">
      <c r="G16624" s="65"/>
    </row>
    <row r="16625" spans="7:7" x14ac:dyDescent="0.2">
      <c r="G16625" s="65"/>
    </row>
    <row r="16626" spans="7:7" x14ac:dyDescent="0.2">
      <c r="G16626" s="65"/>
    </row>
    <row r="16627" spans="7:7" x14ac:dyDescent="0.2">
      <c r="G16627" s="65"/>
    </row>
    <row r="16628" spans="7:7" x14ac:dyDescent="0.2">
      <c r="G16628" s="65"/>
    </row>
    <row r="16629" spans="7:7" x14ac:dyDescent="0.2">
      <c r="G16629" s="65"/>
    </row>
    <row r="16630" spans="7:7" x14ac:dyDescent="0.2">
      <c r="G16630" s="65"/>
    </row>
    <row r="16631" spans="7:7" x14ac:dyDescent="0.2">
      <c r="G16631" s="65"/>
    </row>
    <row r="16632" spans="7:7" x14ac:dyDescent="0.2">
      <c r="G16632" s="65"/>
    </row>
    <row r="16633" spans="7:7" x14ac:dyDescent="0.2">
      <c r="G16633" s="65"/>
    </row>
    <row r="16634" spans="7:7" x14ac:dyDescent="0.2">
      <c r="G16634" s="65"/>
    </row>
    <row r="16635" spans="7:7" x14ac:dyDescent="0.2">
      <c r="G16635" s="65"/>
    </row>
    <row r="16636" spans="7:7" x14ac:dyDescent="0.2">
      <c r="G16636" s="65"/>
    </row>
    <row r="16637" spans="7:7" x14ac:dyDescent="0.2">
      <c r="G16637" s="65"/>
    </row>
    <row r="16638" spans="7:7" x14ac:dyDescent="0.2">
      <c r="G16638" s="65"/>
    </row>
    <row r="16639" spans="7:7" x14ac:dyDescent="0.2">
      <c r="G16639" s="65"/>
    </row>
    <row r="16640" spans="7:7" x14ac:dyDescent="0.2">
      <c r="G16640" s="65"/>
    </row>
    <row r="16641" spans="7:7" x14ac:dyDescent="0.2">
      <c r="G16641" s="65"/>
    </row>
    <row r="16642" spans="7:7" x14ac:dyDescent="0.2">
      <c r="G16642" s="65"/>
    </row>
    <row r="16643" spans="7:7" x14ac:dyDescent="0.2">
      <c r="G16643" s="65"/>
    </row>
    <row r="16644" spans="7:7" x14ac:dyDescent="0.2">
      <c r="G16644" s="65"/>
    </row>
    <row r="16645" spans="7:7" x14ac:dyDescent="0.2">
      <c r="G16645" s="65"/>
    </row>
    <row r="16646" spans="7:7" x14ac:dyDescent="0.2">
      <c r="G16646" s="65"/>
    </row>
    <row r="16647" spans="7:7" x14ac:dyDescent="0.2">
      <c r="G16647" s="65"/>
    </row>
    <row r="16648" spans="7:7" x14ac:dyDescent="0.2">
      <c r="G16648" s="65"/>
    </row>
    <row r="16649" spans="7:7" x14ac:dyDescent="0.2">
      <c r="G16649" s="65"/>
    </row>
    <row r="16650" spans="7:7" x14ac:dyDescent="0.2">
      <c r="G16650" s="65"/>
    </row>
    <row r="16651" spans="7:7" x14ac:dyDescent="0.2">
      <c r="G16651" s="65"/>
    </row>
    <row r="16652" spans="7:7" x14ac:dyDescent="0.2">
      <c r="G16652" s="65"/>
    </row>
    <row r="16653" spans="7:7" x14ac:dyDescent="0.2">
      <c r="G16653" s="65"/>
    </row>
    <row r="16654" spans="7:7" x14ac:dyDescent="0.2">
      <c r="G16654" s="65"/>
    </row>
    <row r="16655" spans="7:7" x14ac:dyDescent="0.2">
      <c r="G16655" s="65"/>
    </row>
    <row r="16656" spans="7:7" x14ac:dyDescent="0.2">
      <c r="G16656" s="65"/>
    </row>
    <row r="16657" spans="7:7" x14ac:dyDescent="0.2">
      <c r="G16657" s="65"/>
    </row>
    <row r="16658" spans="7:7" x14ac:dyDescent="0.2">
      <c r="G16658" s="65"/>
    </row>
    <row r="16659" spans="7:7" x14ac:dyDescent="0.2">
      <c r="G16659" s="65"/>
    </row>
    <row r="16660" spans="7:7" x14ac:dyDescent="0.2">
      <c r="G16660" s="65"/>
    </row>
    <row r="16661" spans="7:7" x14ac:dyDescent="0.2">
      <c r="G16661" s="65"/>
    </row>
    <row r="16662" spans="7:7" x14ac:dyDescent="0.2">
      <c r="G16662" s="65"/>
    </row>
    <row r="16663" spans="7:7" x14ac:dyDescent="0.2">
      <c r="G16663" s="65"/>
    </row>
    <row r="16664" spans="7:7" x14ac:dyDescent="0.2">
      <c r="G16664" s="65"/>
    </row>
    <row r="16665" spans="7:7" x14ac:dyDescent="0.2">
      <c r="G16665" s="65"/>
    </row>
    <row r="16666" spans="7:7" x14ac:dyDescent="0.2">
      <c r="G16666" s="65"/>
    </row>
    <row r="16667" spans="7:7" x14ac:dyDescent="0.2">
      <c r="G16667" s="65"/>
    </row>
    <row r="16668" spans="7:7" x14ac:dyDescent="0.2">
      <c r="G16668" s="65"/>
    </row>
    <row r="16669" spans="7:7" x14ac:dyDescent="0.2">
      <c r="G16669" s="65"/>
    </row>
    <row r="16670" spans="7:7" x14ac:dyDescent="0.2">
      <c r="G16670" s="65"/>
    </row>
    <row r="16671" spans="7:7" x14ac:dyDescent="0.2">
      <c r="G16671" s="65"/>
    </row>
    <row r="16672" spans="7:7" x14ac:dyDescent="0.2">
      <c r="G16672" s="65"/>
    </row>
    <row r="16673" spans="7:7" x14ac:dyDescent="0.2">
      <c r="G16673" s="65"/>
    </row>
    <row r="16674" spans="7:7" x14ac:dyDescent="0.2">
      <c r="G16674" s="65"/>
    </row>
    <row r="16675" spans="7:7" x14ac:dyDescent="0.2">
      <c r="G16675" s="65"/>
    </row>
    <row r="16676" spans="7:7" x14ac:dyDescent="0.2">
      <c r="G16676" s="65"/>
    </row>
    <row r="16677" spans="7:7" x14ac:dyDescent="0.2">
      <c r="G16677" s="65"/>
    </row>
    <row r="16678" spans="7:7" x14ac:dyDescent="0.2">
      <c r="G16678" s="65"/>
    </row>
    <row r="16679" spans="7:7" x14ac:dyDescent="0.2">
      <c r="G16679" s="65"/>
    </row>
    <row r="16680" spans="7:7" x14ac:dyDescent="0.2">
      <c r="G16680" s="65"/>
    </row>
    <row r="16681" spans="7:7" x14ac:dyDescent="0.2">
      <c r="G16681" s="65"/>
    </row>
    <row r="16682" spans="7:7" x14ac:dyDescent="0.2">
      <c r="G16682" s="65"/>
    </row>
    <row r="16683" spans="7:7" x14ac:dyDescent="0.2">
      <c r="G16683" s="65"/>
    </row>
    <row r="16684" spans="7:7" x14ac:dyDescent="0.2">
      <c r="G16684" s="65"/>
    </row>
    <row r="16685" spans="7:7" x14ac:dyDescent="0.2">
      <c r="G16685" s="65"/>
    </row>
    <row r="16686" spans="7:7" x14ac:dyDescent="0.2">
      <c r="G16686" s="65"/>
    </row>
    <row r="16687" spans="7:7" x14ac:dyDescent="0.2">
      <c r="G16687" s="65"/>
    </row>
    <row r="16688" spans="7:7" x14ac:dyDescent="0.2">
      <c r="G16688" s="65"/>
    </row>
    <row r="16689" spans="7:7" x14ac:dyDescent="0.2">
      <c r="G16689" s="65"/>
    </row>
    <row r="16690" spans="7:7" x14ac:dyDescent="0.2">
      <c r="G16690" s="65"/>
    </row>
    <row r="16691" spans="7:7" x14ac:dyDescent="0.2">
      <c r="G16691" s="65"/>
    </row>
    <row r="16692" spans="7:7" x14ac:dyDescent="0.2">
      <c r="G16692" s="65"/>
    </row>
    <row r="16693" spans="7:7" x14ac:dyDescent="0.2">
      <c r="G16693" s="65"/>
    </row>
    <row r="16694" spans="7:7" x14ac:dyDescent="0.2">
      <c r="G16694" s="65"/>
    </row>
    <row r="16695" spans="7:7" x14ac:dyDescent="0.2">
      <c r="G16695" s="65"/>
    </row>
    <row r="16696" spans="7:7" x14ac:dyDescent="0.2">
      <c r="G16696" s="65"/>
    </row>
    <row r="16697" spans="7:7" x14ac:dyDescent="0.2">
      <c r="G16697" s="65"/>
    </row>
    <row r="16698" spans="7:7" x14ac:dyDescent="0.2">
      <c r="G16698" s="65"/>
    </row>
    <row r="16699" spans="7:7" x14ac:dyDescent="0.2">
      <c r="G16699" s="65"/>
    </row>
    <row r="16700" spans="7:7" x14ac:dyDescent="0.2">
      <c r="G16700" s="65"/>
    </row>
    <row r="16701" spans="7:7" x14ac:dyDescent="0.2">
      <c r="G16701" s="65"/>
    </row>
    <row r="16702" spans="7:7" x14ac:dyDescent="0.2">
      <c r="G16702" s="65"/>
    </row>
    <row r="16703" spans="7:7" x14ac:dyDescent="0.2">
      <c r="G16703" s="65"/>
    </row>
    <row r="16704" spans="7:7" x14ac:dyDescent="0.2">
      <c r="G16704" s="65"/>
    </row>
    <row r="16705" spans="7:7" x14ac:dyDescent="0.2">
      <c r="G16705" s="65"/>
    </row>
    <row r="16706" spans="7:7" x14ac:dyDescent="0.2">
      <c r="G16706" s="65"/>
    </row>
    <row r="16707" spans="7:7" x14ac:dyDescent="0.2">
      <c r="G16707" s="65"/>
    </row>
    <row r="16708" spans="7:7" x14ac:dyDescent="0.2">
      <c r="G16708" s="65"/>
    </row>
    <row r="16709" spans="7:7" x14ac:dyDescent="0.2">
      <c r="G16709" s="65"/>
    </row>
    <row r="16710" spans="7:7" x14ac:dyDescent="0.2">
      <c r="G16710" s="65"/>
    </row>
    <row r="16711" spans="7:7" x14ac:dyDescent="0.2">
      <c r="G16711" s="65"/>
    </row>
    <row r="16712" spans="7:7" x14ac:dyDescent="0.2">
      <c r="G16712" s="65"/>
    </row>
    <row r="16713" spans="7:7" x14ac:dyDescent="0.2">
      <c r="G16713" s="65"/>
    </row>
    <row r="16714" spans="7:7" x14ac:dyDescent="0.2">
      <c r="G16714" s="65"/>
    </row>
    <row r="16715" spans="7:7" x14ac:dyDescent="0.2">
      <c r="G16715" s="65"/>
    </row>
    <row r="16716" spans="7:7" x14ac:dyDescent="0.2">
      <c r="G16716" s="65"/>
    </row>
    <row r="16717" spans="7:7" x14ac:dyDescent="0.2">
      <c r="G16717" s="65"/>
    </row>
    <row r="16718" spans="7:7" x14ac:dyDescent="0.2">
      <c r="G16718" s="65"/>
    </row>
    <row r="16719" spans="7:7" x14ac:dyDescent="0.2">
      <c r="G16719" s="65"/>
    </row>
    <row r="16720" spans="7:7" x14ac:dyDescent="0.2">
      <c r="G16720" s="65"/>
    </row>
    <row r="16721" spans="7:7" x14ac:dyDescent="0.2">
      <c r="G16721" s="65"/>
    </row>
    <row r="16722" spans="7:7" x14ac:dyDescent="0.2">
      <c r="G16722" s="65"/>
    </row>
    <row r="16723" spans="7:7" x14ac:dyDescent="0.2">
      <c r="G16723" s="65"/>
    </row>
    <row r="16724" spans="7:7" x14ac:dyDescent="0.2">
      <c r="G16724" s="65"/>
    </row>
    <row r="16725" spans="7:7" x14ac:dyDescent="0.2">
      <c r="G16725" s="65"/>
    </row>
    <row r="16726" spans="7:7" x14ac:dyDescent="0.2">
      <c r="G16726" s="65"/>
    </row>
    <row r="16727" spans="7:7" x14ac:dyDescent="0.2">
      <c r="G16727" s="65"/>
    </row>
    <row r="16728" spans="7:7" x14ac:dyDescent="0.2">
      <c r="G16728" s="65"/>
    </row>
    <row r="16729" spans="7:7" x14ac:dyDescent="0.2">
      <c r="G16729" s="65"/>
    </row>
    <row r="16730" spans="7:7" x14ac:dyDescent="0.2">
      <c r="G16730" s="65"/>
    </row>
    <row r="16731" spans="7:7" x14ac:dyDescent="0.2">
      <c r="G16731" s="65"/>
    </row>
    <row r="16732" spans="7:7" x14ac:dyDescent="0.2">
      <c r="G16732" s="65"/>
    </row>
    <row r="16733" spans="7:7" x14ac:dyDescent="0.2">
      <c r="G16733" s="65"/>
    </row>
    <row r="16734" spans="7:7" x14ac:dyDescent="0.2">
      <c r="G16734" s="65"/>
    </row>
    <row r="16735" spans="7:7" x14ac:dyDescent="0.2">
      <c r="G16735" s="65"/>
    </row>
    <row r="16736" spans="7:7" x14ac:dyDescent="0.2">
      <c r="G16736" s="65"/>
    </row>
    <row r="16737" spans="7:7" x14ac:dyDescent="0.2">
      <c r="G16737" s="65"/>
    </row>
    <row r="16738" spans="7:7" x14ac:dyDescent="0.2">
      <c r="G16738" s="65"/>
    </row>
    <row r="16739" spans="7:7" x14ac:dyDescent="0.2">
      <c r="G16739" s="65"/>
    </row>
    <row r="16740" spans="7:7" x14ac:dyDescent="0.2">
      <c r="G16740" s="65"/>
    </row>
    <row r="16741" spans="7:7" x14ac:dyDescent="0.2">
      <c r="G16741" s="65"/>
    </row>
    <row r="16742" spans="7:7" x14ac:dyDescent="0.2">
      <c r="G16742" s="65"/>
    </row>
    <row r="16743" spans="7:7" x14ac:dyDescent="0.2">
      <c r="G16743" s="65"/>
    </row>
    <row r="16744" spans="7:7" x14ac:dyDescent="0.2">
      <c r="G16744" s="65"/>
    </row>
    <row r="16745" spans="7:7" x14ac:dyDescent="0.2">
      <c r="G16745" s="65"/>
    </row>
    <row r="16746" spans="7:7" x14ac:dyDescent="0.2">
      <c r="G16746" s="65"/>
    </row>
    <row r="16747" spans="7:7" x14ac:dyDescent="0.2">
      <c r="G16747" s="65"/>
    </row>
    <row r="16748" spans="7:7" x14ac:dyDescent="0.2">
      <c r="G16748" s="65"/>
    </row>
    <row r="16749" spans="7:7" x14ac:dyDescent="0.2">
      <c r="G16749" s="65"/>
    </row>
    <row r="16750" spans="7:7" x14ac:dyDescent="0.2">
      <c r="G16750" s="65"/>
    </row>
    <row r="16751" spans="7:7" x14ac:dyDescent="0.2">
      <c r="G16751" s="65"/>
    </row>
    <row r="16752" spans="7:7" x14ac:dyDescent="0.2">
      <c r="G16752" s="65"/>
    </row>
    <row r="16753" spans="7:7" x14ac:dyDescent="0.2">
      <c r="G16753" s="65"/>
    </row>
    <row r="16754" spans="7:7" x14ac:dyDescent="0.2">
      <c r="G16754" s="65"/>
    </row>
    <row r="16755" spans="7:7" x14ac:dyDescent="0.2">
      <c r="G16755" s="65"/>
    </row>
    <row r="16756" spans="7:7" x14ac:dyDescent="0.2">
      <c r="G16756" s="65"/>
    </row>
    <row r="16757" spans="7:7" x14ac:dyDescent="0.2">
      <c r="G16757" s="65"/>
    </row>
    <row r="16758" spans="7:7" x14ac:dyDescent="0.2">
      <c r="G16758" s="65"/>
    </row>
    <row r="16759" spans="7:7" x14ac:dyDescent="0.2">
      <c r="G16759" s="65"/>
    </row>
    <row r="16760" spans="7:7" x14ac:dyDescent="0.2">
      <c r="G16760" s="65"/>
    </row>
    <row r="16761" spans="7:7" x14ac:dyDescent="0.2">
      <c r="G16761" s="65"/>
    </row>
    <row r="16762" spans="7:7" x14ac:dyDescent="0.2">
      <c r="G16762" s="65"/>
    </row>
    <row r="16763" spans="7:7" x14ac:dyDescent="0.2">
      <c r="G16763" s="65"/>
    </row>
    <row r="16764" spans="7:7" x14ac:dyDescent="0.2">
      <c r="G16764" s="65"/>
    </row>
    <row r="16765" spans="7:7" x14ac:dyDescent="0.2">
      <c r="G16765" s="65"/>
    </row>
    <row r="16766" spans="7:7" x14ac:dyDescent="0.2">
      <c r="G16766" s="65"/>
    </row>
    <row r="16767" spans="7:7" x14ac:dyDescent="0.2">
      <c r="G16767" s="65"/>
    </row>
    <row r="16768" spans="7:7" x14ac:dyDescent="0.2">
      <c r="G16768" s="65"/>
    </row>
    <row r="16769" spans="7:7" x14ac:dyDescent="0.2">
      <c r="G16769" s="65"/>
    </row>
    <row r="16770" spans="7:7" x14ac:dyDescent="0.2">
      <c r="G16770" s="65"/>
    </row>
    <row r="16771" spans="7:7" x14ac:dyDescent="0.2">
      <c r="G16771" s="65"/>
    </row>
    <row r="16772" spans="7:7" x14ac:dyDescent="0.2">
      <c r="G16772" s="65"/>
    </row>
    <row r="16773" spans="7:7" x14ac:dyDescent="0.2">
      <c r="G16773" s="65"/>
    </row>
    <row r="16774" spans="7:7" x14ac:dyDescent="0.2">
      <c r="G16774" s="65"/>
    </row>
    <row r="16775" spans="7:7" x14ac:dyDescent="0.2">
      <c r="G16775" s="65"/>
    </row>
    <row r="16776" spans="7:7" x14ac:dyDescent="0.2">
      <c r="G16776" s="65"/>
    </row>
    <row r="16777" spans="7:7" x14ac:dyDescent="0.2">
      <c r="G16777" s="65"/>
    </row>
    <row r="16778" spans="7:7" x14ac:dyDescent="0.2">
      <c r="G16778" s="65"/>
    </row>
    <row r="16779" spans="7:7" x14ac:dyDescent="0.2">
      <c r="G16779" s="65"/>
    </row>
    <row r="16780" spans="7:7" x14ac:dyDescent="0.2">
      <c r="G16780" s="65"/>
    </row>
    <row r="16781" spans="7:7" x14ac:dyDescent="0.2">
      <c r="G16781" s="65"/>
    </row>
    <row r="16782" spans="7:7" x14ac:dyDescent="0.2">
      <c r="G16782" s="65"/>
    </row>
    <row r="16783" spans="7:7" x14ac:dyDescent="0.2">
      <c r="G16783" s="65"/>
    </row>
    <row r="16784" spans="7:7" x14ac:dyDescent="0.2">
      <c r="G16784" s="65"/>
    </row>
    <row r="16785" spans="7:7" x14ac:dyDescent="0.2">
      <c r="G16785" s="65"/>
    </row>
    <row r="16786" spans="7:7" x14ac:dyDescent="0.2">
      <c r="G16786" s="65"/>
    </row>
    <row r="16787" spans="7:7" x14ac:dyDescent="0.2">
      <c r="G16787" s="65"/>
    </row>
    <row r="16788" spans="7:7" x14ac:dyDescent="0.2">
      <c r="G16788" s="65"/>
    </row>
    <row r="16789" spans="7:7" x14ac:dyDescent="0.2">
      <c r="G16789" s="65"/>
    </row>
    <row r="16790" spans="7:7" x14ac:dyDescent="0.2">
      <c r="G16790" s="65"/>
    </row>
    <row r="16791" spans="7:7" x14ac:dyDescent="0.2">
      <c r="G16791" s="65"/>
    </row>
    <row r="16792" spans="7:7" x14ac:dyDescent="0.2">
      <c r="G16792" s="65"/>
    </row>
    <row r="16793" spans="7:7" x14ac:dyDescent="0.2">
      <c r="G16793" s="65"/>
    </row>
    <row r="16794" spans="7:7" x14ac:dyDescent="0.2">
      <c r="G16794" s="65"/>
    </row>
    <row r="16795" spans="7:7" x14ac:dyDescent="0.2">
      <c r="G16795" s="65"/>
    </row>
    <row r="16796" spans="7:7" x14ac:dyDescent="0.2">
      <c r="G16796" s="65"/>
    </row>
    <row r="16797" spans="7:7" x14ac:dyDescent="0.2">
      <c r="G16797" s="65"/>
    </row>
    <row r="16798" spans="7:7" x14ac:dyDescent="0.2">
      <c r="G16798" s="65"/>
    </row>
    <row r="16799" spans="7:7" x14ac:dyDescent="0.2">
      <c r="G16799" s="65"/>
    </row>
    <row r="16800" spans="7:7" x14ac:dyDescent="0.2">
      <c r="G16800" s="65"/>
    </row>
    <row r="16801" spans="7:7" x14ac:dyDescent="0.2">
      <c r="G16801" s="65"/>
    </row>
    <row r="16802" spans="7:7" x14ac:dyDescent="0.2">
      <c r="G16802" s="65"/>
    </row>
    <row r="16803" spans="7:7" x14ac:dyDescent="0.2">
      <c r="G16803" s="65"/>
    </row>
    <row r="16804" spans="7:7" x14ac:dyDescent="0.2">
      <c r="G16804" s="65"/>
    </row>
    <row r="16805" spans="7:7" x14ac:dyDescent="0.2">
      <c r="G16805" s="65"/>
    </row>
    <row r="16806" spans="7:7" x14ac:dyDescent="0.2">
      <c r="G16806" s="65"/>
    </row>
    <row r="16807" spans="7:7" x14ac:dyDescent="0.2">
      <c r="G16807" s="65"/>
    </row>
    <row r="16808" spans="7:7" x14ac:dyDescent="0.2">
      <c r="G16808" s="65"/>
    </row>
    <row r="16809" spans="7:7" x14ac:dyDescent="0.2">
      <c r="G16809" s="65"/>
    </row>
    <row r="16810" spans="7:7" x14ac:dyDescent="0.2">
      <c r="G16810" s="65"/>
    </row>
    <row r="16811" spans="7:7" x14ac:dyDescent="0.2">
      <c r="G16811" s="65"/>
    </row>
    <row r="16812" spans="7:7" x14ac:dyDescent="0.2">
      <c r="G16812" s="65"/>
    </row>
    <row r="16813" spans="7:7" x14ac:dyDescent="0.2">
      <c r="G16813" s="65"/>
    </row>
    <row r="16814" spans="7:7" x14ac:dyDescent="0.2">
      <c r="G16814" s="65"/>
    </row>
    <row r="16815" spans="7:7" x14ac:dyDescent="0.2">
      <c r="G16815" s="65"/>
    </row>
    <row r="16816" spans="7:7" x14ac:dyDescent="0.2">
      <c r="G16816" s="65"/>
    </row>
    <row r="16817" spans="7:7" x14ac:dyDescent="0.2">
      <c r="G16817" s="65"/>
    </row>
    <row r="16818" spans="7:7" x14ac:dyDescent="0.2">
      <c r="G16818" s="65"/>
    </row>
    <row r="16819" spans="7:7" x14ac:dyDescent="0.2">
      <c r="G16819" s="65"/>
    </row>
    <row r="16820" spans="7:7" x14ac:dyDescent="0.2">
      <c r="G16820" s="65"/>
    </row>
    <row r="16821" spans="7:7" x14ac:dyDescent="0.2">
      <c r="G16821" s="65"/>
    </row>
    <row r="16822" spans="7:7" x14ac:dyDescent="0.2">
      <c r="G16822" s="65"/>
    </row>
    <row r="16823" spans="7:7" x14ac:dyDescent="0.2">
      <c r="G16823" s="65"/>
    </row>
    <row r="16824" spans="7:7" x14ac:dyDescent="0.2">
      <c r="G16824" s="65"/>
    </row>
    <row r="16825" spans="7:7" x14ac:dyDescent="0.2">
      <c r="G16825" s="65"/>
    </row>
    <row r="16826" spans="7:7" x14ac:dyDescent="0.2">
      <c r="G16826" s="65"/>
    </row>
    <row r="16827" spans="7:7" x14ac:dyDescent="0.2">
      <c r="G16827" s="65"/>
    </row>
    <row r="16828" spans="7:7" x14ac:dyDescent="0.2">
      <c r="G16828" s="65"/>
    </row>
    <row r="16829" spans="7:7" x14ac:dyDescent="0.2">
      <c r="G16829" s="65"/>
    </row>
    <row r="16830" spans="7:7" x14ac:dyDescent="0.2">
      <c r="G16830" s="65"/>
    </row>
    <row r="16831" spans="7:7" x14ac:dyDescent="0.2">
      <c r="G16831" s="65"/>
    </row>
    <row r="16832" spans="7:7" x14ac:dyDescent="0.2">
      <c r="G16832" s="65"/>
    </row>
    <row r="16833" spans="7:7" x14ac:dyDescent="0.2">
      <c r="G16833" s="65"/>
    </row>
    <row r="16834" spans="7:7" x14ac:dyDescent="0.2">
      <c r="G16834" s="65"/>
    </row>
    <row r="16835" spans="7:7" x14ac:dyDescent="0.2">
      <c r="G16835" s="65"/>
    </row>
    <row r="16836" spans="7:7" x14ac:dyDescent="0.2">
      <c r="G16836" s="65"/>
    </row>
    <row r="16837" spans="7:7" x14ac:dyDescent="0.2">
      <c r="G16837" s="65"/>
    </row>
    <row r="16838" spans="7:7" x14ac:dyDescent="0.2">
      <c r="G16838" s="65"/>
    </row>
    <row r="16839" spans="7:7" x14ac:dyDescent="0.2">
      <c r="G16839" s="65"/>
    </row>
    <row r="16840" spans="7:7" x14ac:dyDescent="0.2">
      <c r="G16840" s="65"/>
    </row>
    <row r="16841" spans="7:7" x14ac:dyDescent="0.2">
      <c r="G16841" s="65"/>
    </row>
    <row r="16842" spans="7:7" x14ac:dyDescent="0.2">
      <c r="G16842" s="65"/>
    </row>
    <row r="16843" spans="7:7" x14ac:dyDescent="0.2">
      <c r="G16843" s="65"/>
    </row>
    <row r="16844" spans="7:7" x14ac:dyDescent="0.2">
      <c r="G16844" s="65"/>
    </row>
    <row r="16845" spans="7:7" x14ac:dyDescent="0.2">
      <c r="G16845" s="65"/>
    </row>
    <row r="16846" spans="7:7" x14ac:dyDescent="0.2">
      <c r="G16846" s="65"/>
    </row>
    <row r="16847" spans="7:7" x14ac:dyDescent="0.2">
      <c r="G16847" s="65"/>
    </row>
    <row r="16848" spans="7:7" x14ac:dyDescent="0.2">
      <c r="G16848" s="65"/>
    </row>
    <row r="16849" spans="7:7" x14ac:dyDescent="0.2">
      <c r="G16849" s="65"/>
    </row>
    <row r="16850" spans="7:7" x14ac:dyDescent="0.2">
      <c r="G16850" s="65"/>
    </row>
    <row r="16851" spans="7:7" x14ac:dyDescent="0.2">
      <c r="G16851" s="65"/>
    </row>
    <row r="16852" spans="7:7" x14ac:dyDescent="0.2">
      <c r="G16852" s="65"/>
    </row>
    <row r="16853" spans="7:7" x14ac:dyDescent="0.2">
      <c r="G16853" s="65"/>
    </row>
    <row r="16854" spans="7:7" x14ac:dyDescent="0.2">
      <c r="G16854" s="65"/>
    </row>
    <row r="16855" spans="7:7" x14ac:dyDescent="0.2">
      <c r="G16855" s="65"/>
    </row>
    <row r="16856" spans="7:7" x14ac:dyDescent="0.2">
      <c r="G16856" s="65"/>
    </row>
    <row r="16857" spans="7:7" x14ac:dyDescent="0.2">
      <c r="G16857" s="65"/>
    </row>
    <row r="16858" spans="7:7" x14ac:dyDescent="0.2">
      <c r="G16858" s="65"/>
    </row>
    <row r="16859" spans="7:7" x14ac:dyDescent="0.2">
      <c r="G16859" s="65"/>
    </row>
    <row r="16860" spans="7:7" x14ac:dyDescent="0.2">
      <c r="G16860" s="65"/>
    </row>
    <row r="16861" spans="7:7" x14ac:dyDescent="0.2">
      <c r="G16861" s="65"/>
    </row>
    <row r="16862" spans="7:7" x14ac:dyDescent="0.2">
      <c r="G16862" s="65"/>
    </row>
    <row r="16863" spans="7:7" x14ac:dyDescent="0.2">
      <c r="G16863" s="65"/>
    </row>
    <row r="16864" spans="7:7" x14ac:dyDescent="0.2">
      <c r="G16864" s="65"/>
    </row>
    <row r="16865" spans="7:7" x14ac:dyDescent="0.2">
      <c r="G16865" s="65"/>
    </row>
    <row r="16866" spans="7:7" x14ac:dyDescent="0.2">
      <c r="G16866" s="65"/>
    </row>
    <row r="16867" spans="7:7" x14ac:dyDescent="0.2">
      <c r="G16867" s="65"/>
    </row>
    <row r="16868" spans="7:7" x14ac:dyDescent="0.2">
      <c r="G16868" s="65"/>
    </row>
    <row r="16869" spans="7:7" x14ac:dyDescent="0.2">
      <c r="G16869" s="65"/>
    </row>
    <row r="16870" spans="7:7" x14ac:dyDescent="0.2">
      <c r="G16870" s="65"/>
    </row>
    <row r="16871" spans="7:7" x14ac:dyDescent="0.2">
      <c r="G16871" s="65"/>
    </row>
    <row r="16872" spans="7:7" x14ac:dyDescent="0.2">
      <c r="G16872" s="65"/>
    </row>
    <row r="16873" spans="7:7" x14ac:dyDescent="0.2">
      <c r="G16873" s="65"/>
    </row>
    <row r="16874" spans="7:7" x14ac:dyDescent="0.2">
      <c r="G16874" s="65"/>
    </row>
    <row r="16875" spans="7:7" x14ac:dyDescent="0.2">
      <c r="G16875" s="65"/>
    </row>
    <row r="16876" spans="7:7" x14ac:dyDescent="0.2">
      <c r="G16876" s="65"/>
    </row>
    <row r="16877" spans="7:7" x14ac:dyDescent="0.2">
      <c r="G16877" s="65"/>
    </row>
    <row r="16878" spans="7:7" x14ac:dyDescent="0.2">
      <c r="G16878" s="65"/>
    </row>
    <row r="16879" spans="7:7" x14ac:dyDescent="0.2">
      <c r="G16879" s="65"/>
    </row>
    <row r="16880" spans="7:7" x14ac:dyDescent="0.2">
      <c r="G16880" s="65"/>
    </row>
    <row r="16881" spans="7:7" x14ac:dyDescent="0.2">
      <c r="G16881" s="65"/>
    </row>
    <row r="16882" spans="7:7" x14ac:dyDescent="0.2">
      <c r="G16882" s="65"/>
    </row>
    <row r="16883" spans="7:7" x14ac:dyDescent="0.2">
      <c r="G16883" s="65"/>
    </row>
    <row r="16884" spans="7:7" x14ac:dyDescent="0.2">
      <c r="G16884" s="65"/>
    </row>
    <row r="16885" spans="7:7" x14ac:dyDescent="0.2">
      <c r="G16885" s="65"/>
    </row>
    <row r="16886" spans="7:7" x14ac:dyDescent="0.2">
      <c r="G16886" s="65"/>
    </row>
    <row r="16887" spans="7:7" x14ac:dyDescent="0.2">
      <c r="G16887" s="65"/>
    </row>
    <row r="16888" spans="7:7" x14ac:dyDescent="0.2">
      <c r="G16888" s="65"/>
    </row>
    <row r="16889" spans="7:7" x14ac:dyDescent="0.2">
      <c r="G16889" s="65"/>
    </row>
    <row r="16890" spans="7:7" x14ac:dyDescent="0.2">
      <c r="G16890" s="65"/>
    </row>
    <row r="16891" spans="7:7" x14ac:dyDescent="0.2">
      <c r="G16891" s="65"/>
    </row>
    <row r="16892" spans="7:7" x14ac:dyDescent="0.2">
      <c r="G16892" s="65"/>
    </row>
    <row r="16893" spans="7:7" x14ac:dyDescent="0.2">
      <c r="G16893" s="65"/>
    </row>
    <row r="16894" spans="7:7" x14ac:dyDescent="0.2">
      <c r="G16894" s="65"/>
    </row>
    <row r="16895" spans="7:7" x14ac:dyDescent="0.2">
      <c r="G16895" s="65"/>
    </row>
    <row r="16896" spans="7:7" x14ac:dyDescent="0.2">
      <c r="G16896" s="65"/>
    </row>
    <row r="16897" spans="7:7" x14ac:dyDescent="0.2">
      <c r="G16897" s="65"/>
    </row>
    <row r="16898" spans="7:7" x14ac:dyDescent="0.2">
      <c r="G16898" s="65"/>
    </row>
    <row r="16899" spans="7:7" x14ac:dyDescent="0.2">
      <c r="G16899" s="65"/>
    </row>
    <row r="16900" spans="7:7" x14ac:dyDescent="0.2">
      <c r="G16900" s="65"/>
    </row>
    <row r="16901" spans="7:7" x14ac:dyDescent="0.2">
      <c r="G16901" s="65"/>
    </row>
    <row r="16902" spans="7:7" x14ac:dyDescent="0.2">
      <c r="G16902" s="65"/>
    </row>
    <row r="16903" spans="7:7" x14ac:dyDescent="0.2">
      <c r="G16903" s="65"/>
    </row>
    <row r="16904" spans="7:7" x14ac:dyDescent="0.2">
      <c r="G16904" s="65"/>
    </row>
    <row r="16905" spans="7:7" x14ac:dyDescent="0.2">
      <c r="G16905" s="65"/>
    </row>
    <row r="16906" spans="7:7" x14ac:dyDescent="0.2">
      <c r="G16906" s="65"/>
    </row>
    <row r="16907" spans="7:7" x14ac:dyDescent="0.2">
      <c r="G16907" s="65"/>
    </row>
    <row r="16908" spans="7:7" x14ac:dyDescent="0.2">
      <c r="G16908" s="65"/>
    </row>
    <row r="16909" spans="7:7" x14ac:dyDescent="0.2">
      <c r="G16909" s="65"/>
    </row>
    <row r="16910" spans="7:7" x14ac:dyDescent="0.2">
      <c r="G16910" s="65"/>
    </row>
    <row r="16911" spans="7:7" x14ac:dyDescent="0.2">
      <c r="G16911" s="65"/>
    </row>
    <row r="16912" spans="7:7" x14ac:dyDescent="0.2">
      <c r="G16912" s="65"/>
    </row>
    <row r="16913" spans="7:7" x14ac:dyDescent="0.2">
      <c r="G16913" s="65"/>
    </row>
    <row r="16914" spans="7:7" x14ac:dyDescent="0.2">
      <c r="G16914" s="65"/>
    </row>
    <row r="16915" spans="7:7" x14ac:dyDescent="0.2">
      <c r="G16915" s="65"/>
    </row>
    <row r="16916" spans="7:7" x14ac:dyDescent="0.2">
      <c r="G16916" s="65"/>
    </row>
    <row r="16917" spans="7:7" x14ac:dyDescent="0.2">
      <c r="G16917" s="65"/>
    </row>
    <row r="16918" spans="7:7" x14ac:dyDescent="0.2">
      <c r="G16918" s="65"/>
    </row>
    <row r="16919" spans="7:7" x14ac:dyDescent="0.2">
      <c r="G16919" s="65"/>
    </row>
    <row r="16920" spans="7:7" x14ac:dyDescent="0.2">
      <c r="G16920" s="65"/>
    </row>
    <row r="16921" spans="7:7" x14ac:dyDescent="0.2">
      <c r="G16921" s="65"/>
    </row>
    <row r="16922" spans="7:7" x14ac:dyDescent="0.2">
      <c r="G16922" s="65"/>
    </row>
    <row r="16923" spans="7:7" x14ac:dyDescent="0.2">
      <c r="G16923" s="65"/>
    </row>
    <row r="16924" spans="7:7" x14ac:dyDescent="0.2">
      <c r="G16924" s="65"/>
    </row>
    <row r="16925" spans="7:7" x14ac:dyDescent="0.2">
      <c r="G16925" s="65"/>
    </row>
    <row r="16926" spans="7:7" x14ac:dyDescent="0.2">
      <c r="G16926" s="65"/>
    </row>
    <row r="16927" spans="7:7" x14ac:dyDescent="0.2">
      <c r="G16927" s="65"/>
    </row>
    <row r="16928" spans="7:7" x14ac:dyDescent="0.2">
      <c r="G16928" s="65"/>
    </row>
    <row r="16929" spans="7:7" x14ac:dyDescent="0.2">
      <c r="G16929" s="65"/>
    </row>
    <row r="16930" spans="7:7" x14ac:dyDescent="0.2">
      <c r="G16930" s="65"/>
    </row>
    <row r="16931" spans="7:7" x14ac:dyDescent="0.2">
      <c r="G16931" s="65"/>
    </row>
    <row r="16932" spans="7:7" x14ac:dyDescent="0.2">
      <c r="G16932" s="65"/>
    </row>
    <row r="16933" spans="7:7" x14ac:dyDescent="0.2">
      <c r="G16933" s="65"/>
    </row>
    <row r="16934" spans="7:7" x14ac:dyDescent="0.2">
      <c r="G16934" s="65"/>
    </row>
    <row r="16935" spans="7:7" x14ac:dyDescent="0.2">
      <c r="G16935" s="65"/>
    </row>
    <row r="16936" spans="7:7" x14ac:dyDescent="0.2">
      <c r="G16936" s="65"/>
    </row>
    <row r="16937" spans="7:7" x14ac:dyDescent="0.2">
      <c r="G16937" s="65"/>
    </row>
    <row r="16938" spans="7:7" x14ac:dyDescent="0.2">
      <c r="G16938" s="65"/>
    </row>
    <row r="16939" spans="7:7" x14ac:dyDescent="0.2">
      <c r="G16939" s="65"/>
    </row>
    <row r="16940" spans="7:7" x14ac:dyDescent="0.2">
      <c r="G16940" s="65"/>
    </row>
    <row r="16941" spans="7:7" x14ac:dyDescent="0.2">
      <c r="G16941" s="65"/>
    </row>
    <row r="16942" spans="7:7" x14ac:dyDescent="0.2">
      <c r="G16942" s="65"/>
    </row>
    <row r="16943" spans="7:7" x14ac:dyDescent="0.2">
      <c r="G16943" s="65"/>
    </row>
    <row r="16944" spans="7:7" x14ac:dyDescent="0.2">
      <c r="G16944" s="65"/>
    </row>
    <row r="16945" spans="7:7" x14ac:dyDescent="0.2">
      <c r="G16945" s="65"/>
    </row>
    <row r="16946" spans="7:7" x14ac:dyDescent="0.2">
      <c r="G16946" s="65"/>
    </row>
    <row r="16947" spans="7:7" x14ac:dyDescent="0.2">
      <c r="G16947" s="65"/>
    </row>
    <row r="16948" spans="7:7" x14ac:dyDescent="0.2">
      <c r="G16948" s="65"/>
    </row>
    <row r="16949" spans="7:7" x14ac:dyDescent="0.2">
      <c r="G16949" s="65"/>
    </row>
    <row r="16950" spans="7:7" x14ac:dyDescent="0.2">
      <c r="G16950" s="65"/>
    </row>
    <row r="16951" spans="7:7" x14ac:dyDescent="0.2">
      <c r="G16951" s="65"/>
    </row>
    <row r="16952" spans="7:7" x14ac:dyDescent="0.2">
      <c r="G16952" s="65"/>
    </row>
    <row r="16953" spans="7:7" x14ac:dyDescent="0.2">
      <c r="G16953" s="65"/>
    </row>
    <row r="16954" spans="7:7" x14ac:dyDescent="0.2">
      <c r="G16954" s="65"/>
    </row>
    <row r="16955" spans="7:7" x14ac:dyDescent="0.2">
      <c r="G16955" s="65"/>
    </row>
    <row r="16956" spans="7:7" x14ac:dyDescent="0.2">
      <c r="G16956" s="65"/>
    </row>
    <row r="16957" spans="7:7" x14ac:dyDescent="0.2">
      <c r="G16957" s="65"/>
    </row>
    <row r="16958" spans="7:7" x14ac:dyDescent="0.2">
      <c r="G16958" s="65"/>
    </row>
    <row r="16959" spans="7:7" x14ac:dyDescent="0.2">
      <c r="G16959" s="65"/>
    </row>
    <row r="16960" spans="7:7" x14ac:dyDescent="0.2">
      <c r="G16960" s="65"/>
    </row>
    <row r="16961" spans="7:7" x14ac:dyDescent="0.2">
      <c r="G16961" s="65"/>
    </row>
    <row r="16962" spans="7:7" x14ac:dyDescent="0.2">
      <c r="G16962" s="65"/>
    </row>
    <row r="16963" spans="7:7" x14ac:dyDescent="0.2">
      <c r="G16963" s="65"/>
    </row>
    <row r="16964" spans="7:7" x14ac:dyDescent="0.2">
      <c r="G16964" s="65"/>
    </row>
    <row r="16965" spans="7:7" x14ac:dyDescent="0.2">
      <c r="G16965" s="65"/>
    </row>
    <row r="16966" spans="7:7" x14ac:dyDescent="0.2">
      <c r="G16966" s="65"/>
    </row>
    <row r="16967" spans="7:7" x14ac:dyDescent="0.2">
      <c r="G16967" s="65"/>
    </row>
    <row r="16968" spans="7:7" x14ac:dyDescent="0.2">
      <c r="G16968" s="65"/>
    </row>
    <row r="16969" spans="7:7" x14ac:dyDescent="0.2">
      <c r="G16969" s="65"/>
    </row>
    <row r="16970" spans="7:7" x14ac:dyDescent="0.2">
      <c r="G16970" s="65"/>
    </row>
    <row r="16971" spans="7:7" x14ac:dyDescent="0.2">
      <c r="G16971" s="65"/>
    </row>
    <row r="16972" spans="7:7" x14ac:dyDescent="0.2">
      <c r="G16972" s="65"/>
    </row>
    <row r="16973" spans="7:7" x14ac:dyDescent="0.2">
      <c r="G16973" s="65"/>
    </row>
    <row r="16974" spans="7:7" x14ac:dyDescent="0.2">
      <c r="G16974" s="65"/>
    </row>
    <row r="16975" spans="7:7" x14ac:dyDescent="0.2">
      <c r="G16975" s="65"/>
    </row>
    <row r="16976" spans="7:7" x14ac:dyDescent="0.2">
      <c r="G16976" s="65"/>
    </row>
    <row r="16977" spans="7:7" x14ac:dyDescent="0.2">
      <c r="G16977" s="65"/>
    </row>
    <row r="16978" spans="7:7" x14ac:dyDescent="0.2">
      <c r="G16978" s="65"/>
    </row>
    <row r="16979" spans="7:7" x14ac:dyDescent="0.2">
      <c r="G16979" s="65"/>
    </row>
    <row r="16980" spans="7:7" x14ac:dyDescent="0.2">
      <c r="G16980" s="65"/>
    </row>
    <row r="16981" spans="7:7" x14ac:dyDescent="0.2">
      <c r="G16981" s="65"/>
    </row>
    <row r="16982" spans="7:7" x14ac:dyDescent="0.2">
      <c r="G16982" s="65"/>
    </row>
    <row r="16983" spans="7:7" x14ac:dyDescent="0.2">
      <c r="G16983" s="65"/>
    </row>
    <row r="16984" spans="7:7" x14ac:dyDescent="0.2">
      <c r="G16984" s="65"/>
    </row>
    <row r="16985" spans="7:7" x14ac:dyDescent="0.2">
      <c r="G16985" s="65"/>
    </row>
    <row r="16986" spans="7:7" x14ac:dyDescent="0.2">
      <c r="G16986" s="65"/>
    </row>
    <row r="16987" spans="7:7" x14ac:dyDescent="0.2">
      <c r="G16987" s="65"/>
    </row>
    <row r="16988" spans="7:7" x14ac:dyDescent="0.2">
      <c r="G16988" s="65"/>
    </row>
    <row r="16989" spans="7:7" x14ac:dyDescent="0.2">
      <c r="G16989" s="65"/>
    </row>
    <row r="16990" spans="7:7" x14ac:dyDescent="0.2">
      <c r="G16990" s="65"/>
    </row>
    <row r="16991" spans="7:7" x14ac:dyDescent="0.2">
      <c r="G16991" s="65"/>
    </row>
    <row r="16992" spans="7:7" x14ac:dyDescent="0.2">
      <c r="G16992" s="65"/>
    </row>
    <row r="16993" spans="7:7" x14ac:dyDescent="0.2">
      <c r="G16993" s="65"/>
    </row>
    <row r="16994" spans="7:7" x14ac:dyDescent="0.2">
      <c r="G16994" s="65"/>
    </row>
    <row r="16995" spans="7:7" x14ac:dyDescent="0.2">
      <c r="G16995" s="65"/>
    </row>
    <row r="16996" spans="7:7" x14ac:dyDescent="0.2">
      <c r="G16996" s="65"/>
    </row>
    <row r="16997" spans="7:7" x14ac:dyDescent="0.2">
      <c r="G16997" s="65"/>
    </row>
    <row r="16998" spans="7:7" x14ac:dyDescent="0.2">
      <c r="G16998" s="65"/>
    </row>
    <row r="16999" spans="7:7" x14ac:dyDescent="0.2">
      <c r="G16999" s="65"/>
    </row>
    <row r="17000" spans="7:7" x14ac:dyDescent="0.2">
      <c r="G17000" s="65"/>
    </row>
    <row r="17001" spans="7:7" x14ac:dyDescent="0.2">
      <c r="G17001" s="65"/>
    </row>
    <row r="17002" spans="7:7" x14ac:dyDescent="0.2">
      <c r="G17002" s="65"/>
    </row>
    <row r="17003" spans="7:7" x14ac:dyDescent="0.2">
      <c r="G17003" s="65"/>
    </row>
    <row r="17004" spans="7:7" x14ac:dyDescent="0.2">
      <c r="G17004" s="65"/>
    </row>
    <row r="17005" spans="7:7" x14ac:dyDescent="0.2">
      <c r="G17005" s="65"/>
    </row>
    <row r="17006" spans="7:7" x14ac:dyDescent="0.2">
      <c r="G17006" s="65"/>
    </row>
    <row r="17007" spans="7:7" x14ac:dyDescent="0.2">
      <c r="G17007" s="65"/>
    </row>
    <row r="17008" spans="7:7" x14ac:dyDescent="0.2">
      <c r="G17008" s="65"/>
    </row>
    <row r="17009" spans="7:7" x14ac:dyDescent="0.2">
      <c r="G17009" s="65"/>
    </row>
    <row r="17010" spans="7:7" x14ac:dyDescent="0.2">
      <c r="G17010" s="65"/>
    </row>
    <row r="17011" spans="7:7" x14ac:dyDescent="0.2">
      <c r="G17011" s="65"/>
    </row>
    <row r="17012" spans="7:7" x14ac:dyDescent="0.2">
      <c r="G17012" s="65"/>
    </row>
    <row r="17013" spans="7:7" x14ac:dyDescent="0.2">
      <c r="G17013" s="65"/>
    </row>
    <row r="17014" spans="7:7" x14ac:dyDescent="0.2">
      <c r="G17014" s="65"/>
    </row>
    <row r="17015" spans="7:7" x14ac:dyDescent="0.2">
      <c r="G17015" s="65"/>
    </row>
    <row r="17016" spans="7:7" x14ac:dyDescent="0.2">
      <c r="G17016" s="65"/>
    </row>
    <row r="17017" spans="7:7" x14ac:dyDescent="0.2">
      <c r="G17017" s="65"/>
    </row>
    <row r="17018" spans="7:7" x14ac:dyDescent="0.2">
      <c r="G17018" s="65"/>
    </row>
    <row r="17019" spans="7:7" x14ac:dyDescent="0.2">
      <c r="G17019" s="65"/>
    </row>
    <row r="17020" spans="7:7" x14ac:dyDescent="0.2">
      <c r="G17020" s="65"/>
    </row>
    <row r="17021" spans="7:7" x14ac:dyDescent="0.2">
      <c r="G17021" s="65"/>
    </row>
    <row r="17022" spans="7:7" x14ac:dyDescent="0.2">
      <c r="G17022" s="65"/>
    </row>
    <row r="17023" spans="7:7" x14ac:dyDescent="0.2">
      <c r="G17023" s="65"/>
    </row>
    <row r="17024" spans="7:7" x14ac:dyDescent="0.2">
      <c r="G17024" s="65"/>
    </row>
    <row r="17025" spans="7:7" x14ac:dyDescent="0.2">
      <c r="G17025" s="65"/>
    </row>
    <row r="17026" spans="7:7" x14ac:dyDescent="0.2">
      <c r="G17026" s="65"/>
    </row>
    <row r="17027" spans="7:7" x14ac:dyDescent="0.2">
      <c r="G17027" s="65"/>
    </row>
    <row r="17028" spans="7:7" x14ac:dyDescent="0.2">
      <c r="G17028" s="65"/>
    </row>
    <row r="17029" spans="7:7" x14ac:dyDescent="0.2">
      <c r="G17029" s="65"/>
    </row>
    <row r="17030" spans="7:7" x14ac:dyDescent="0.2">
      <c r="G17030" s="65"/>
    </row>
    <row r="17031" spans="7:7" x14ac:dyDescent="0.2">
      <c r="G17031" s="65"/>
    </row>
    <row r="17032" spans="7:7" x14ac:dyDescent="0.2">
      <c r="G17032" s="65"/>
    </row>
    <row r="17033" spans="7:7" x14ac:dyDescent="0.2">
      <c r="G17033" s="65"/>
    </row>
    <row r="17034" spans="7:7" x14ac:dyDescent="0.2">
      <c r="G17034" s="65"/>
    </row>
    <row r="17035" spans="7:7" x14ac:dyDescent="0.2">
      <c r="G17035" s="65"/>
    </row>
    <row r="17036" spans="7:7" x14ac:dyDescent="0.2">
      <c r="G17036" s="65"/>
    </row>
    <row r="17037" spans="7:7" x14ac:dyDescent="0.2">
      <c r="G17037" s="65"/>
    </row>
    <row r="17038" spans="7:7" x14ac:dyDescent="0.2">
      <c r="G17038" s="65"/>
    </row>
    <row r="17039" spans="7:7" x14ac:dyDescent="0.2">
      <c r="G17039" s="65"/>
    </row>
    <row r="17040" spans="7:7" x14ac:dyDescent="0.2">
      <c r="G17040" s="65"/>
    </row>
    <row r="17041" spans="7:7" x14ac:dyDescent="0.2">
      <c r="G17041" s="65"/>
    </row>
    <row r="17042" spans="7:7" x14ac:dyDescent="0.2">
      <c r="G17042" s="65"/>
    </row>
    <row r="17043" spans="7:7" x14ac:dyDescent="0.2">
      <c r="G17043" s="65"/>
    </row>
    <row r="17044" spans="7:7" x14ac:dyDescent="0.2">
      <c r="G17044" s="65"/>
    </row>
    <row r="17045" spans="7:7" x14ac:dyDescent="0.2">
      <c r="G17045" s="65"/>
    </row>
    <row r="17046" spans="7:7" x14ac:dyDescent="0.2">
      <c r="G17046" s="65"/>
    </row>
    <row r="17047" spans="7:7" x14ac:dyDescent="0.2">
      <c r="G17047" s="65"/>
    </row>
    <row r="17048" spans="7:7" x14ac:dyDescent="0.2">
      <c r="G17048" s="65"/>
    </row>
    <row r="17049" spans="7:7" x14ac:dyDescent="0.2">
      <c r="G17049" s="65"/>
    </row>
    <row r="17050" spans="7:7" x14ac:dyDescent="0.2">
      <c r="G17050" s="65"/>
    </row>
    <row r="17051" spans="7:7" x14ac:dyDescent="0.2">
      <c r="G17051" s="65"/>
    </row>
    <row r="17052" spans="7:7" x14ac:dyDescent="0.2">
      <c r="G17052" s="65"/>
    </row>
    <row r="17053" spans="7:7" x14ac:dyDescent="0.2">
      <c r="G17053" s="65"/>
    </row>
    <row r="17054" spans="7:7" x14ac:dyDescent="0.2">
      <c r="G17054" s="65"/>
    </row>
    <row r="17055" spans="7:7" x14ac:dyDescent="0.2">
      <c r="G17055" s="65"/>
    </row>
    <row r="17056" spans="7:7" x14ac:dyDescent="0.2">
      <c r="G17056" s="65"/>
    </row>
    <row r="17057" spans="7:7" x14ac:dyDescent="0.2">
      <c r="G17057" s="65"/>
    </row>
    <row r="17058" spans="7:7" x14ac:dyDescent="0.2">
      <c r="G17058" s="65"/>
    </row>
    <row r="17059" spans="7:7" x14ac:dyDescent="0.2">
      <c r="G17059" s="65"/>
    </row>
    <row r="17060" spans="7:7" x14ac:dyDescent="0.2">
      <c r="G17060" s="65"/>
    </row>
    <row r="17061" spans="7:7" x14ac:dyDescent="0.2">
      <c r="G17061" s="65"/>
    </row>
    <row r="17062" spans="7:7" x14ac:dyDescent="0.2">
      <c r="G17062" s="65"/>
    </row>
    <row r="17063" spans="7:7" x14ac:dyDescent="0.2">
      <c r="G17063" s="65"/>
    </row>
    <row r="17064" spans="7:7" x14ac:dyDescent="0.2">
      <c r="G17064" s="65"/>
    </row>
    <row r="17065" spans="7:7" x14ac:dyDescent="0.2">
      <c r="G17065" s="65"/>
    </row>
    <row r="17066" spans="7:7" x14ac:dyDescent="0.2">
      <c r="G17066" s="65"/>
    </row>
    <row r="17067" spans="7:7" x14ac:dyDescent="0.2">
      <c r="G17067" s="65"/>
    </row>
    <row r="17068" spans="7:7" x14ac:dyDescent="0.2">
      <c r="G17068" s="65"/>
    </row>
    <row r="17069" spans="7:7" x14ac:dyDescent="0.2">
      <c r="G17069" s="65"/>
    </row>
    <row r="17070" spans="7:7" x14ac:dyDescent="0.2">
      <c r="G17070" s="65"/>
    </row>
    <row r="17071" spans="7:7" x14ac:dyDescent="0.2">
      <c r="G17071" s="65"/>
    </row>
    <row r="17072" spans="7:7" x14ac:dyDescent="0.2">
      <c r="G17072" s="65"/>
    </row>
    <row r="17073" spans="7:7" x14ac:dyDescent="0.2">
      <c r="G17073" s="65"/>
    </row>
    <row r="17074" spans="7:7" x14ac:dyDescent="0.2">
      <c r="G17074" s="65"/>
    </row>
    <row r="17075" spans="7:7" x14ac:dyDescent="0.2">
      <c r="G17075" s="65"/>
    </row>
    <row r="17076" spans="7:7" x14ac:dyDescent="0.2">
      <c r="G17076" s="65"/>
    </row>
    <row r="17077" spans="7:7" x14ac:dyDescent="0.2">
      <c r="G17077" s="65"/>
    </row>
    <row r="17078" spans="7:7" x14ac:dyDescent="0.2">
      <c r="G17078" s="65"/>
    </row>
    <row r="17079" spans="7:7" x14ac:dyDescent="0.2">
      <c r="G17079" s="65"/>
    </row>
    <row r="17080" spans="7:7" x14ac:dyDescent="0.2">
      <c r="G17080" s="65"/>
    </row>
    <row r="17081" spans="7:7" x14ac:dyDescent="0.2">
      <c r="G17081" s="65"/>
    </row>
    <row r="17082" spans="7:7" x14ac:dyDescent="0.2">
      <c r="G17082" s="65"/>
    </row>
    <row r="17083" spans="7:7" x14ac:dyDescent="0.2">
      <c r="G17083" s="65"/>
    </row>
    <row r="17084" spans="7:7" x14ac:dyDescent="0.2">
      <c r="G17084" s="65"/>
    </row>
    <row r="17085" spans="7:7" x14ac:dyDescent="0.2">
      <c r="G17085" s="65"/>
    </row>
    <row r="17086" spans="7:7" x14ac:dyDescent="0.2">
      <c r="G17086" s="65"/>
    </row>
    <row r="17087" spans="7:7" x14ac:dyDescent="0.2">
      <c r="G17087" s="65"/>
    </row>
    <row r="17088" spans="7:7" x14ac:dyDescent="0.2">
      <c r="G17088" s="65"/>
    </row>
    <row r="17089" spans="7:7" x14ac:dyDescent="0.2">
      <c r="G17089" s="65"/>
    </row>
    <row r="17090" spans="7:7" x14ac:dyDescent="0.2">
      <c r="G17090" s="65"/>
    </row>
    <row r="17091" spans="7:7" x14ac:dyDescent="0.2">
      <c r="G17091" s="65"/>
    </row>
    <row r="17092" spans="7:7" x14ac:dyDescent="0.2">
      <c r="G17092" s="65"/>
    </row>
    <row r="17093" spans="7:7" x14ac:dyDescent="0.2">
      <c r="G17093" s="65"/>
    </row>
    <row r="17094" spans="7:7" x14ac:dyDescent="0.2">
      <c r="G17094" s="65"/>
    </row>
    <row r="17095" spans="7:7" x14ac:dyDescent="0.2">
      <c r="G17095" s="65"/>
    </row>
    <row r="17096" spans="7:7" x14ac:dyDescent="0.2">
      <c r="G17096" s="65"/>
    </row>
    <row r="17097" spans="7:7" x14ac:dyDescent="0.2">
      <c r="G17097" s="65"/>
    </row>
    <row r="17098" spans="7:7" x14ac:dyDescent="0.2">
      <c r="G17098" s="65"/>
    </row>
    <row r="17099" spans="7:7" x14ac:dyDescent="0.2">
      <c r="G17099" s="65"/>
    </row>
    <row r="17100" spans="7:7" x14ac:dyDescent="0.2">
      <c r="G17100" s="65"/>
    </row>
    <row r="17101" spans="7:7" x14ac:dyDescent="0.2">
      <c r="G17101" s="65"/>
    </row>
    <row r="17102" spans="7:7" x14ac:dyDescent="0.2">
      <c r="G17102" s="65"/>
    </row>
    <row r="17103" spans="7:7" x14ac:dyDescent="0.2">
      <c r="G17103" s="65"/>
    </row>
    <row r="17104" spans="7:7" x14ac:dyDescent="0.2">
      <c r="G17104" s="65"/>
    </row>
    <row r="17105" spans="7:7" x14ac:dyDescent="0.2">
      <c r="G17105" s="65"/>
    </row>
    <row r="17106" spans="7:7" x14ac:dyDescent="0.2">
      <c r="G17106" s="65"/>
    </row>
    <row r="17107" spans="7:7" x14ac:dyDescent="0.2">
      <c r="G17107" s="65"/>
    </row>
    <row r="17108" spans="7:7" x14ac:dyDescent="0.2">
      <c r="G17108" s="65"/>
    </row>
    <row r="17109" spans="7:7" x14ac:dyDescent="0.2">
      <c r="G17109" s="65"/>
    </row>
    <row r="17110" spans="7:7" x14ac:dyDescent="0.2">
      <c r="G17110" s="65"/>
    </row>
    <row r="17111" spans="7:7" x14ac:dyDescent="0.2">
      <c r="G17111" s="65"/>
    </row>
    <row r="17112" spans="7:7" x14ac:dyDescent="0.2">
      <c r="G17112" s="65"/>
    </row>
    <row r="17113" spans="7:7" x14ac:dyDescent="0.2">
      <c r="G17113" s="65"/>
    </row>
    <row r="17114" spans="7:7" x14ac:dyDescent="0.2">
      <c r="G17114" s="65"/>
    </row>
    <row r="17115" spans="7:7" x14ac:dyDescent="0.2">
      <c r="G17115" s="65"/>
    </row>
    <row r="17116" spans="7:7" x14ac:dyDescent="0.2">
      <c r="G17116" s="65"/>
    </row>
    <row r="17117" spans="7:7" x14ac:dyDescent="0.2">
      <c r="G17117" s="65"/>
    </row>
    <row r="17118" spans="7:7" x14ac:dyDescent="0.2">
      <c r="G17118" s="65"/>
    </row>
    <row r="17119" spans="7:7" x14ac:dyDescent="0.2">
      <c r="G17119" s="65"/>
    </row>
    <row r="17120" spans="7:7" x14ac:dyDescent="0.2">
      <c r="G17120" s="65"/>
    </row>
    <row r="17121" spans="7:7" x14ac:dyDescent="0.2">
      <c r="G17121" s="65"/>
    </row>
    <row r="17122" spans="7:7" x14ac:dyDescent="0.2">
      <c r="G17122" s="65"/>
    </row>
    <row r="17123" spans="7:7" x14ac:dyDescent="0.2">
      <c r="G17123" s="65"/>
    </row>
    <row r="17124" spans="7:7" x14ac:dyDescent="0.2">
      <c r="G17124" s="65"/>
    </row>
    <row r="17125" spans="7:7" x14ac:dyDescent="0.2">
      <c r="G17125" s="65"/>
    </row>
    <row r="17126" spans="7:7" x14ac:dyDescent="0.2">
      <c r="G17126" s="65"/>
    </row>
    <row r="17127" spans="7:7" x14ac:dyDescent="0.2">
      <c r="G17127" s="65"/>
    </row>
    <row r="17128" spans="7:7" x14ac:dyDescent="0.2">
      <c r="G17128" s="65"/>
    </row>
    <row r="17129" spans="7:7" x14ac:dyDescent="0.2">
      <c r="G17129" s="65"/>
    </row>
    <row r="17130" spans="7:7" x14ac:dyDescent="0.2">
      <c r="G17130" s="65"/>
    </row>
    <row r="17131" spans="7:7" x14ac:dyDescent="0.2">
      <c r="G17131" s="65"/>
    </row>
    <row r="17132" spans="7:7" x14ac:dyDescent="0.2">
      <c r="G17132" s="65"/>
    </row>
    <row r="17133" spans="7:7" x14ac:dyDescent="0.2">
      <c r="G17133" s="65"/>
    </row>
    <row r="17134" spans="7:7" x14ac:dyDescent="0.2">
      <c r="G17134" s="65"/>
    </row>
    <row r="17135" spans="7:7" x14ac:dyDescent="0.2">
      <c r="G17135" s="65"/>
    </row>
    <row r="17136" spans="7:7" x14ac:dyDescent="0.2">
      <c r="G17136" s="65"/>
    </row>
    <row r="17137" spans="7:7" x14ac:dyDescent="0.2">
      <c r="G17137" s="65"/>
    </row>
    <row r="17138" spans="7:7" x14ac:dyDescent="0.2">
      <c r="G17138" s="65"/>
    </row>
    <row r="17139" spans="7:7" x14ac:dyDescent="0.2">
      <c r="G17139" s="65"/>
    </row>
    <row r="17140" spans="7:7" x14ac:dyDescent="0.2">
      <c r="G17140" s="65"/>
    </row>
    <row r="17141" spans="7:7" x14ac:dyDescent="0.2">
      <c r="G17141" s="65"/>
    </row>
    <row r="17142" spans="7:7" x14ac:dyDescent="0.2">
      <c r="G17142" s="65"/>
    </row>
    <row r="17143" spans="7:7" x14ac:dyDescent="0.2">
      <c r="G17143" s="65"/>
    </row>
    <row r="17144" spans="7:7" x14ac:dyDescent="0.2">
      <c r="G17144" s="65"/>
    </row>
    <row r="17145" spans="7:7" x14ac:dyDescent="0.2">
      <c r="G17145" s="65"/>
    </row>
    <row r="17146" spans="7:7" x14ac:dyDescent="0.2">
      <c r="G17146" s="65"/>
    </row>
    <row r="17147" spans="7:7" x14ac:dyDescent="0.2">
      <c r="G17147" s="65"/>
    </row>
    <row r="17148" spans="7:7" x14ac:dyDescent="0.2">
      <c r="G17148" s="65"/>
    </row>
    <row r="17149" spans="7:7" x14ac:dyDescent="0.2">
      <c r="G17149" s="65"/>
    </row>
    <row r="17150" spans="7:7" x14ac:dyDescent="0.2">
      <c r="G17150" s="65"/>
    </row>
    <row r="17151" spans="7:7" x14ac:dyDescent="0.2">
      <c r="G17151" s="65"/>
    </row>
    <row r="17152" spans="7:7" x14ac:dyDescent="0.2">
      <c r="G17152" s="65"/>
    </row>
    <row r="17153" spans="7:7" x14ac:dyDescent="0.2">
      <c r="G17153" s="65"/>
    </row>
    <row r="17154" spans="7:7" x14ac:dyDescent="0.2">
      <c r="G17154" s="65"/>
    </row>
    <row r="17155" spans="7:7" x14ac:dyDescent="0.2">
      <c r="G17155" s="65"/>
    </row>
    <row r="17156" spans="7:7" x14ac:dyDescent="0.2">
      <c r="G17156" s="65"/>
    </row>
    <row r="17157" spans="7:7" x14ac:dyDescent="0.2">
      <c r="G17157" s="65"/>
    </row>
    <row r="17158" spans="7:7" x14ac:dyDescent="0.2">
      <c r="G17158" s="65"/>
    </row>
    <row r="17159" spans="7:7" x14ac:dyDescent="0.2">
      <c r="G17159" s="65"/>
    </row>
    <row r="17160" spans="7:7" x14ac:dyDescent="0.2">
      <c r="G17160" s="65"/>
    </row>
    <row r="17161" spans="7:7" x14ac:dyDescent="0.2">
      <c r="G17161" s="65"/>
    </row>
    <row r="17162" spans="7:7" x14ac:dyDescent="0.2">
      <c r="G17162" s="65"/>
    </row>
    <row r="17163" spans="7:7" x14ac:dyDescent="0.2">
      <c r="G17163" s="65"/>
    </row>
    <row r="17164" spans="7:7" x14ac:dyDescent="0.2">
      <c r="G17164" s="65"/>
    </row>
    <row r="17165" spans="7:7" x14ac:dyDescent="0.2">
      <c r="G17165" s="65"/>
    </row>
    <row r="17166" spans="7:7" x14ac:dyDescent="0.2">
      <c r="G17166" s="65"/>
    </row>
    <row r="17167" spans="7:7" x14ac:dyDescent="0.2">
      <c r="G17167" s="65"/>
    </row>
    <row r="17168" spans="7:7" x14ac:dyDescent="0.2">
      <c r="G17168" s="65"/>
    </row>
    <row r="17169" spans="7:7" x14ac:dyDescent="0.2">
      <c r="G17169" s="65"/>
    </row>
    <row r="17170" spans="7:7" x14ac:dyDescent="0.2">
      <c r="G17170" s="65"/>
    </row>
    <row r="17171" spans="7:7" x14ac:dyDescent="0.2">
      <c r="G17171" s="65"/>
    </row>
    <row r="17172" spans="7:7" x14ac:dyDescent="0.2">
      <c r="G17172" s="65"/>
    </row>
    <row r="17173" spans="7:7" x14ac:dyDescent="0.2">
      <c r="G17173" s="65"/>
    </row>
    <row r="17174" spans="7:7" x14ac:dyDescent="0.2">
      <c r="G17174" s="65"/>
    </row>
    <row r="17175" spans="7:7" x14ac:dyDescent="0.2">
      <c r="G17175" s="65"/>
    </row>
    <row r="17176" spans="7:7" x14ac:dyDescent="0.2">
      <c r="G17176" s="65"/>
    </row>
    <row r="17177" spans="7:7" x14ac:dyDescent="0.2">
      <c r="G17177" s="65"/>
    </row>
    <row r="17178" spans="7:7" x14ac:dyDescent="0.2">
      <c r="G17178" s="65"/>
    </row>
    <row r="17179" spans="7:7" x14ac:dyDescent="0.2">
      <c r="G17179" s="65"/>
    </row>
    <row r="17180" spans="7:7" x14ac:dyDescent="0.2">
      <c r="G17180" s="65"/>
    </row>
    <row r="17181" spans="7:7" x14ac:dyDescent="0.2">
      <c r="G17181" s="65"/>
    </row>
    <row r="17182" spans="7:7" x14ac:dyDescent="0.2">
      <c r="G17182" s="65"/>
    </row>
    <row r="17183" spans="7:7" x14ac:dyDescent="0.2">
      <c r="G17183" s="65"/>
    </row>
    <row r="17184" spans="7:7" x14ac:dyDescent="0.2">
      <c r="G17184" s="65"/>
    </row>
    <row r="17185" spans="7:7" x14ac:dyDescent="0.2">
      <c r="G17185" s="65"/>
    </row>
    <row r="17186" spans="7:7" x14ac:dyDescent="0.2">
      <c r="G17186" s="65"/>
    </row>
    <row r="17187" spans="7:7" x14ac:dyDescent="0.2">
      <c r="G17187" s="65"/>
    </row>
    <row r="17188" spans="7:7" x14ac:dyDescent="0.2">
      <c r="G17188" s="65"/>
    </row>
    <row r="17189" spans="7:7" x14ac:dyDescent="0.2">
      <c r="G17189" s="65"/>
    </row>
    <row r="17190" spans="7:7" x14ac:dyDescent="0.2">
      <c r="G17190" s="65"/>
    </row>
    <row r="17191" spans="7:7" x14ac:dyDescent="0.2">
      <c r="G17191" s="65"/>
    </row>
    <row r="17192" spans="7:7" x14ac:dyDescent="0.2">
      <c r="G17192" s="65"/>
    </row>
    <row r="17193" spans="7:7" x14ac:dyDescent="0.2">
      <c r="G17193" s="65"/>
    </row>
    <row r="17194" spans="7:7" x14ac:dyDescent="0.2">
      <c r="G17194" s="65"/>
    </row>
    <row r="17195" spans="7:7" x14ac:dyDescent="0.2">
      <c r="G17195" s="65"/>
    </row>
    <row r="17196" spans="7:7" x14ac:dyDescent="0.2">
      <c r="G17196" s="65"/>
    </row>
    <row r="17197" spans="7:7" x14ac:dyDescent="0.2">
      <c r="G17197" s="65"/>
    </row>
    <row r="17198" spans="7:7" x14ac:dyDescent="0.2">
      <c r="G17198" s="65"/>
    </row>
    <row r="17199" spans="7:7" x14ac:dyDescent="0.2">
      <c r="G17199" s="65"/>
    </row>
    <row r="17200" spans="7:7" x14ac:dyDescent="0.2">
      <c r="G17200" s="65"/>
    </row>
    <row r="17201" spans="7:7" x14ac:dyDescent="0.2">
      <c r="G17201" s="65"/>
    </row>
    <row r="17202" spans="7:7" x14ac:dyDescent="0.2">
      <c r="G17202" s="65"/>
    </row>
    <row r="17203" spans="7:7" x14ac:dyDescent="0.2">
      <c r="G17203" s="65"/>
    </row>
    <row r="17204" spans="7:7" x14ac:dyDescent="0.2">
      <c r="G17204" s="65"/>
    </row>
    <row r="17205" spans="7:7" x14ac:dyDescent="0.2">
      <c r="G17205" s="65"/>
    </row>
    <row r="17206" spans="7:7" x14ac:dyDescent="0.2">
      <c r="G17206" s="65"/>
    </row>
    <row r="17207" spans="7:7" x14ac:dyDescent="0.2">
      <c r="G17207" s="65"/>
    </row>
    <row r="17208" spans="7:7" x14ac:dyDescent="0.2">
      <c r="G17208" s="65"/>
    </row>
    <row r="17209" spans="7:7" x14ac:dyDescent="0.2">
      <c r="G17209" s="65"/>
    </row>
    <row r="17210" spans="7:7" x14ac:dyDescent="0.2">
      <c r="G17210" s="65"/>
    </row>
    <row r="17211" spans="7:7" x14ac:dyDescent="0.2">
      <c r="G17211" s="65"/>
    </row>
    <row r="17212" spans="7:7" x14ac:dyDescent="0.2">
      <c r="G17212" s="65"/>
    </row>
    <row r="17213" spans="7:7" x14ac:dyDescent="0.2">
      <c r="G17213" s="65"/>
    </row>
    <row r="17214" spans="7:7" x14ac:dyDescent="0.2">
      <c r="G17214" s="65"/>
    </row>
    <row r="17215" spans="7:7" x14ac:dyDescent="0.2">
      <c r="G17215" s="65"/>
    </row>
    <row r="17216" spans="7:7" x14ac:dyDescent="0.2">
      <c r="G17216" s="65"/>
    </row>
    <row r="17217" spans="7:7" x14ac:dyDescent="0.2">
      <c r="G17217" s="65"/>
    </row>
    <row r="17218" spans="7:7" x14ac:dyDescent="0.2">
      <c r="G17218" s="65"/>
    </row>
    <row r="17219" spans="7:7" x14ac:dyDescent="0.2">
      <c r="G17219" s="65"/>
    </row>
    <row r="17220" spans="7:7" x14ac:dyDescent="0.2">
      <c r="G17220" s="65"/>
    </row>
    <row r="17221" spans="7:7" x14ac:dyDescent="0.2">
      <c r="G17221" s="65"/>
    </row>
    <row r="17222" spans="7:7" x14ac:dyDescent="0.2">
      <c r="G17222" s="65"/>
    </row>
    <row r="17223" spans="7:7" x14ac:dyDescent="0.2">
      <c r="G17223" s="65"/>
    </row>
    <row r="17224" spans="7:7" x14ac:dyDescent="0.2">
      <c r="G17224" s="65"/>
    </row>
    <row r="17225" spans="7:7" x14ac:dyDescent="0.2">
      <c r="G17225" s="65"/>
    </row>
    <row r="17226" spans="7:7" x14ac:dyDescent="0.2">
      <c r="G17226" s="65"/>
    </row>
    <row r="17227" spans="7:7" x14ac:dyDescent="0.2">
      <c r="G17227" s="65"/>
    </row>
    <row r="17228" spans="7:7" x14ac:dyDescent="0.2">
      <c r="G17228" s="65"/>
    </row>
    <row r="17229" spans="7:7" x14ac:dyDescent="0.2">
      <c r="G17229" s="65"/>
    </row>
    <row r="17230" spans="7:7" x14ac:dyDescent="0.2">
      <c r="G17230" s="65"/>
    </row>
    <row r="17231" spans="7:7" x14ac:dyDescent="0.2">
      <c r="G17231" s="65"/>
    </row>
    <row r="17232" spans="7:7" x14ac:dyDescent="0.2">
      <c r="G17232" s="65"/>
    </row>
    <row r="17233" spans="7:7" x14ac:dyDescent="0.2">
      <c r="G17233" s="65"/>
    </row>
    <row r="17234" spans="7:7" x14ac:dyDescent="0.2">
      <c r="G17234" s="65"/>
    </row>
    <row r="17235" spans="7:7" x14ac:dyDescent="0.2">
      <c r="G17235" s="65"/>
    </row>
    <row r="17236" spans="7:7" x14ac:dyDescent="0.2">
      <c r="G17236" s="65"/>
    </row>
    <row r="17237" spans="7:7" x14ac:dyDescent="0.2">
      <c r="G17237" s="65"/>
    </row>
    <row r="17238" spans="7:7" x14ac:dyDescent="0.2">
      <c r="G17238" s="65"/>
    </row>
    <row r="17239" spans="7:7" x14ac:dyDescent="0.2">
      <c r="G17239" s="65"/>
    </row>
    <row r="17240" spans="7:7" x14ac:dyDescent="0.2">
      <c r="G17240" s="65"/>
    </row>
    <row r="17241" spans="7:7" x14ac:dyDescent="0.2">
      <c r="G17241" s="65"/>
    </row>
    <row r="17242" spans="7:7" x14ac:dyDescent="0.2">
      <c r="G17242" s="65"/>
    </row>
    <row r="17243" spans="7:7" x14ac:dyDescent="0.2">
      <c r="G17243" s="65"/>
    </row>
    <row r="17244" spans="7:7" x14ac:dyDescent="0.2">
      <c r="G17244" s="65"/>
    </row>
    <row r="17245" spans="7:7" x14ac:dyDescent="0.2">
      <c r="G17245" s="65"/>
    </row>
    <row r="17246" spans="7:7" x14ac:dyDescent="0.2">
      <c r="G17246" s="65"/>
    </row>
    <row r="17247" spans="7:7" x14ac:dyDescent="0.2">
      <c r="G17247" s="65"/>
    </row>
    <row r="17248" spans="7:7" x14ac:dyDescent="0.2">
      <c r="G17248" s="65"/>
    </row>
    <row r="17249" spans="7:7" x14ac:dyDescent="0.2">
      <c r="G17249" s="65"/>
    </row>
    <row r="17250" spans="7:7" x14ac:dyDescent="0.2">
      <c r="G17250" s="65"/>
    </row>
    <row r="17251" spans="7:7" x14ac:dyDescent="0.2">
      <c r="G17251" s="65"/>
    </row>
    <row r="17252" spans="7:7" x14ac:dyDescent="0.2">
      <c r="G17252" s="65"/>
    </row>
    <row r="17253" spans="7:7" x14ac:dyDescent="0.2">
      <c r="G17253" s="65"/>
    </row>
    <row r="17254" spans="7:7" x14ac:dyDescent="0.2">
      <c r="G17254" s="65"/>
    </row>
    <row r="17255" spans="7:7" x14ac:dyDescent="0.2">
      <c r="G17255" s="65"/>
    </row>
    <row r="17256" spans="7:7" x14ac:dyDescent="0.2">
      <c r="G17256" s="65"/>
    </row>
    <row r="17257" spans="7:7" x14ac:dyDescent="0.2">
      <c r="G17257" s="65"/>
    </row>
    <row r="17258" spans="7:7" x14ac:dyDescent="0.2">
      <c r="G17258" s="65"/>
    </row>
    <row r="17259" spans="7:7" x14ac:dyDescent="0.2">
      <c r="G17259" s="65"/>
    </row>
    <row r="17260" spans="7:7" x14ac:dyDescent="0.2">
      <c r="G17260" s="65"/>
    </row>
    <row r="17261" spans="7:7" x14ac:dyDescent="0.2">
      <c r="G17261" s="65"/>
    </row>
    <row r="17262" spans="7:7" x14ac:dyDescent="0.2">
      <c r="G17262" s="65"/>
    </row>
    <row r="17263" spans="7:7" x14ac:dyDescent="0.2">
      <c r="G17263" s="65"/>
    </row>
    <row r="17264" spans="7:7" x14ac:dyDescent="0.2">
      <c r="G17264" s="65"/>
    </row>
    <row r="17265" spans="7:7" x14ac:dyDescent="0.2">
      <c r="G17265" s="65"/>
    </row>
    <row r="17266" spans="7:7" x14ac:dyDescent="0.2">
      <c r="G17266" s="65"/>
    </row>
    <row r="17267" spans="7:7" x14ac:dyDescent="0.2">
      <c r="G17267" s="65"/>
    </row>
    <row r="17268" spans="7:7" x14ac:dyDescent="0.2">
      <c r="G17268" s="65"/>
    </row>
    <row r="17269" spans="7:7" x14ac:dyDescent="0.2">
      <c r="G17269" s="65"/>
    </row>
    <row r="17270" spans="7:7" x14ac:dyDescent="0.2">
      <c r="G17270" s="65"/>
    </row>
    <row r="17271" spans="7:7" x14ac:dyDescent="0.2">
      <c r="G17271" s="65"/>
    </row>
    <row r="17272" spans="7:7" x14ac:dyDescent="0.2">
      <c r="G17272" s="65"/>
    </row>
    <row r="17273" spans="7:7" x14ac:dyDescent="0.2">
      <c r="G17273" s="65"/>
    </row>
    <row r="17274" spans="7:7" x14ac:dyDescent="0.2">
      <c r="G17274" s="65"/>
    </row>
    <row r="17275" spans="7:7" x14ac:dyDescent="0.2">
      <c r="G17275" s="65"/>
    </row>
    <row r="17276" spans="7:7" x14ac:dyDescent="0.2">
      <c r="G17276" s="65"/>
    </row>
    <row r="17277" spans="7:7" x14ac:dyDescent="0.2">
      <c r="G17277" s="65"/>
    </row>
    <row r="17278" spans="7:7" x14ac:dyDescent="0.2">
      <c r="G17278" s="65"/>
    </row>
    <row r="17279" spans="7:7" x14ac:dyDescent="0.2">
      <c r="G17279" s="65"/>
    </row>
    <row r="17280" spans="7:7" x14ac:dyDescent="0.2">
      <c r="G17280" s="65"/>
    </row>
    <row r="17281" spans="7:7" x14ac:dyDescent="0.2">
      <c r="G17281" s="65"/>
    </row>
    <row r="17282" spans="7:7" x14ac:dyDescent="0.2">
      <c r="G17282" s="65"/>
    </row>
    <row r="17283" spans="7:7" x14ac:dyDescent="0.2">
      <c r="G17283" s="65"/>
    </row>
    <row r="17284" spans="7:7" x14ac:dyDescent="0.2">
      <c r="G17284" s="65"/>
    </row>
    <row r="17285" spans="7:7" x14ac:dyDescent="0.2">
      <c r="G17285" s="65"/>
    </row>
    <row r="17286" spans="7:7" x14ac:dyDescent="0.2">
      <c r="G17286" s="65"/>
    </row>
    <row r="17287" spans="7:7" x14ac:dyDescent="0.2">
      <c r="G17287" s="65"/>
    </row>
    <row r="17288" spans="7:7" x14ac:dyDescent="0.2">
      <c r="G17288" s="65"/>
    </row>
    <row r="17289" spans="7:7" x14ac:dyDescent="0.2">
      <c r="G17289" s="65"/>
    </row>
    <row r="17290" spans="7:7" x14ac:dyDescent="0.2">
      <c r="G17290" s="65"/>
    </row>
    <row r="17291" spans="7:7" x14ac:dyDescent="0.2">
      <c r="G17291" s="65"/>
    </row>
    <row r="17292" spans="7:7" x14ac:dyDescent="0.2">
      <c r="G17292" s="65"/>
    </row>
    <row r="17293" spans="7:7" x14ac:dyDescent="0.2">
      <c r="G17293" s="65"/>
    </row>
    <row r="17294" spans="7:7" x14ac:dyDescent="0.2">
      <c r="G17294" s="65"/>
    </row>
    <row r="17295" spans="7:7" x14ac:dyDescent="0.2">
      <c r="G17295" s="65"/>
    </row>
    <row r="17296" spans="7:7" x14ac:dyDescent="0.2">
      <c r="G17296" s="65"/>
    </row>
    <row r="17297" spans="7:7" x14ac:dyDescent="0.2">
      <c r="G17297" s="65"/>
    </row>
    <row r="17298" spans="7:7" x14ac:dyDescent="0.2">
      <c r="G17298" s="65"/>
    </row>
    <row r="17299" spans="7:7" x14ac:dyDescent="0.2">
      <c r="G17299" s="65"/>
    </row>
    <row r="17300" spans="7:7" x14ac:dyDescent="0.2">
      <c r="G17300" s="65"/>
    </row>
    <row r="17301" spans="7:7" x14ac:dyDescent="0.2">
      <c r="G17301" s="65"/>
    </row>
    <row r="17302" spans="7:7" x14ac:dyDescent="0.2">
      <c r="G17302" s="65"/>
    </row>
    <row r="17303" spans="7:7" x14ac:dyDescent="0.2">
      <c r="G17303" s="65"/>
    </row>
    <row r="17304" spans="7:7" x14ac:dyDescent="0.2">
      <c r="G17304" s="65"/>
    </row>
    <row r="17305" spans="7:7" x14ac:dyDescent="0.2">
      <c r="G17305" s="65"/>
    </row>
    <row r="17306" spans="7:7" x14ac:dyDescent="0.2">
      <c r="G17306" s="65"/>
    </row>
    <row r="17307" spans="7:7" x14ac:dyDescent="0.2">
      <c r="G17307" s="65"/>
    </row>
    <row r="17308" spans="7:7" x14ac:dyDescent="0.2">
      <c r="G17308" s="65"/>
    </row>
    <row r="17309" spans="7:7" x14ac:dyDescent="0.2">
      <c r="G17309" s="65"/>
    </row>
    <row r="17310" spans="7:7" x14ac:dyDescent="0.2">
      <c r="G17310" s="65"/>
    </row>
    <row r="17311" spans="7:7" x14ac:dyDescent="0.2">
      <c r="G17311" s="65"/>
    </row>
    <row r="17312" spans="7:7" x14ac:dyDescent="0.2">
      <c r="G17312" s="65"/>
    </row>
    <row r="17313" spans="7:7" x14ac:dyDescent="0.2">
      <c r="G17313" s="65"/>
    </row>
    <row r="17314" spans="7:7" x14ac:dyDescent="0.2">
      <c r="G17314" s="65"/>
    </row>
    <row r="17315" spans="7:7" x14ac:dyDescent="0.2">
      <c r="G17315" s="65"/>
    </row>
    <row r="17316" spans="7:7" x14ac:dyDescent="0.2">
      <c r="G17316" s="65"/>
    </row>
    <row r="17317" spans="7:7" x14ac:dyDescent="0.2">
      <c r="G17317" s="65"/>
    </row>
    <row r="17318" spans="7:7" x14ac:dyDescent="0.2">
      <c r="G17318" s="65"/>
    </row>
    <row r="17319" spans="7:7" x14ac:dyDescent="0.2">
      <c r="G17319" s="65"/>
    </row>
    <row r="17320" spans="7:7" x14ac:dyDescent="0.2">
      <c r="G17320" s="65"/>
    </row>
    <row r="17321" spans="7:7" x14ac:dyDescent="0.2">
      <c r="G17321" s="65"/>
    </row>
    <row r="17322" spans="7:7" x14ac:dyDescent="0.2">
      <c r="G17322" s="65"/>
    </row>
    <row r="17323" spans="7:7" x14ac:dyDescent="0.2">
      <c r="G17323" s="65"/>
    </row>
    <row r="17324" spans="7:7" x14ac:dyDescent="0.2">
      <c r="G17324" s="65"/>
    </row>
    <row r="17325" spans="7:7" x14ac:dyDescent="0.2">
      <c r="G17325" s="65"/>
    </row>
    <row r="17326" spans="7:7" x14ac:dyDescent="0.2">
      <c r="G17326" s="65"/>
    </row>
    <row r="17327" spans="7:7" x14ac:dyDescent="0.2">
      <c r="G17327" s="65"/>
    </row>
    <row r="17328" spans="7:7" x14ac:dyDescent="0.2">
      <c r="G17328" s="65"/>
    </row>
    <row r="17329" spans="7:7" x14ac:dyDescent="0.2">
      <c r="G17329" s="65"/>
    </row>
    <row r="17330" spans="7:7" x14ac:dyDescent="0.2">
      <c r="G17330" s="65"/>
    </row>
    <row r="17331" spans="7:7" x14ac:dyDescent="0.2">
      <c r="G17331" s="65"/>
    </row>
    <row r="17332" spans="7:7" x14ac:dyDescent="0.2">
      <c r="G17332" s="65"/>
    </row>
    <row r="17333" spans="7:7" x14ac:dyDescent="0.2">
      <c r="G17333" s="65"/>
    </row>
    <row r="17334" spans="7:7" x14ac:dyDescent="0.2">
      <c r="G17334" s="65"/>
    </row>
    <row r="17335" spans="7:7" x14ac:dyDescent="0.2">
      <c r="G17335" s="65"/>
    </row>
    <row r="17336" spans="7:7" x14ac:dyDescent="0.2">
      <c r="G17336" s="65"/>
    </row>
    <row r="17337" spans="7:7" x14ac:dyDescent="0.2">
      <c r="G17337" s="65"/>
    </row>
    <row r="17338" spans="7:7" x14ac:dyDescent="0.2">
      <c r="G17338" s="65"/>
    </row>
    <row r="17339" spans="7:7" x14ac:dyDescent="0.2">
      <c r="G17339" s="65"/>
    </row>
    <row r="17340" spans="7:7" x14ac:dyDescent="0.2">
      <c r="G17340" s="65"/>
    </row>
    <row r="17341" spans="7:7" x14ac:dyDescent="0.2">
      <c r="G17341" s="65"/>
    </row>
    <row r="17342" spans="7:7" x14ac:dyDescent="0.2">
      <c r="G17342" s="65"/>
    </row>
    <row r="17343" spans="7:7" x14ac:dyDescent="0.2">
      <c r="G17343" s="65"/>
    </row>
    <row r="17344" spans="7:7" x14ac:dyDescent="0.2">
      <c r="G17344" s="65"/>
    </row>
    <row r="17345" spans="7:7" x14ac:dyDescent="0.2">
      <c r="G17345" s="65"/>
    </row>
    <row r="17346" spans="7:7" x14ac:dyDescent="0.2">
      <c r="G17346" s="65"/>
    </row>
    <row r="17347" spans="7:7" x14ac:dyDescent="0.2">
      <c r="G17347" s="65"/>
    </row>
    <row r="17348" spans="7:7" x14ac:dyDescent="0.2">
      <c r="G17348" s="65"/>
    </row>
    <row r="17349" spans="7:7" x14ac:dyDescent="0.2">
      <c r="G17349" s="65"/>
    </row>
    <row r="17350" spans="7:7" x14ac:dyDescent="0.2">
      <c r="G17350" s="65"/>
    </row>
    <row r="17351" spans="7:7" x14ac:dyDescent="0.2">
      <c r="G17351" s="65"/>
    </row>
    <row r="17352" spans="7:7" x14ac:dyDescent="0.2">
      <c r="G17352" s="65"/>
    </row>
    <row r="17353" spans="7:7" x14ac:dyDescent="0.2">
      <c r="G17353" s="65"/>
    </row>
    <row r="17354" spans="7:7" x14ac:dyDescent="0.2">
      <c r="G17354" s="65"/>
    </row>
    <row r="17355" spans="7:7" x14ac:dyDescent="0.2">
      <c r="G17355" s="65"/>
    </row>
    <row r="17356" spans="7:7" x14ac:dyDescent="0.2">
      <c r="G17356" s="65"/>
    </row>
    <row r="17357" spans="7:7" x14ac:dyDescent="0.2">
      <c r="G17357" s="65"/>
    </row>
    <row r="17358" spans="7:7" x14ac:dyDescent="0.2">
      <c r="G17358" s="65"/>
    </row>
    <row r="17359" spans="7:7" x14ac:dyDescent="0.2">
      <c r="G17359" s="65"/>
    </row>
    <row r="17360" spans="7:7" x14ac:dyDescent="0.2">
      <c r="G17360" s="65"/>
    </row>
    <row r="17361" spans="7:7" x14ac:dyDescent="0.2">
      <c r="G17361" s="65"/>
    </row>
    <row r="17362" spans="7:7" x14ac:dyDescent="0.2">
      <c r="G17362" s="65"/>
    </row>
    <row r="17363" spans="7:7" x14ac:dyDescent="0.2">
      <c r="G17363" s="65"/>
    </row>
    <row r="17364" spans="7:7" x14ac:dyDescent="0.2">
      <c r="G17364" s="65"/>
    </row>
    <row r="17365" spans="7:7" x14ac:dyDescent="0.2">
      <c r="G17365" s="65"/>
    </row>
    <row r="17366" spans="7:7" x14ac:dyDescent="0.2">
      <c r="G17366" s="65"/>
    </row>
    <row r="17367" spans="7:7" x14ac:dyDescent="0.2">
      <c r="G17367" s="65"/>
    </row>
    <row r="17368" spans="7:7" x14ac:dyDescent="0.2">
      <c r="G17368" s="65"/>
    </row>
    <row r="17369" spans="7:7" x14ac:dyDescent="0.2">
      <c r="G17369" s="65"/>
    </row>
    <row r="17370" spans="7:7" x14ac:dyDescent="0.2">
      <c r="G17370" s="65"/>
    </row>
    <row r="17371" spans="7:7" x14ac:dyDescent="0.2">
      <c r="G17371" s="65"/>
    </row>
    <row r="17372" spans="7:7" x14ac:dyDescent="0.2">
      <c r="G17372" s="65"/>
    </row>
    <row r="17373" spans="7:7" x14ac:dyDescent="0.2">
      <c r="G17373" s="65"/>
    </row>
    <row r="17374" spans="7:7" x14ac:dyDescent="0.2">
      <c r="G17374" s="65"/>
    </row>
    <row r="17375" spans="7:7" x14ac:dyDescent="0.2">
      <c r="G17375" s="65"/>
    </row>
    <row r="17376" spans="7:7" x14ac:dyDescent="0.2">
      <c r="G17376" s="65"/>
    </row>
    <row r="17377" spans="7:7" x14ac:dyDescent="0.2">
      <c r="G17377" s="65"/>
    </row>
    <row r="17378" spans="7:7" x14ac:dyDescent="0.2">
      <c r="G17378" s="65"/>
    </row>
    <row r="17379" spans="7:7" x14ac:dyDescent="0.2">
      <c r="G17379" s="65"/>
    </row>
    <row r="17380" spans="7:7" x14ac:dyDescent="0.2">
      <c r="G17380" s="65"/>
    </row>
    <row r="17381" spans="7:7" x14ac:dyDescent="0.2">
      <c r="G17381" s="65"/>
    </row>
    <row r="17382" spans="7:7" x14ac:dyDescent="0.2">
      <c r="G17382" s="65"/>
    </row>
    <row r="17383" spans="7:7" x14ac:dyDescent="0.2">
      <c r="G17383" s="65"/>
    </row>
    <row r="17384" spans="7:7" x14ac:dyDescent="0.2">
      <c r="G17384" s="65"/>
    </row>
    <row r="17385" spans="7:7" x14ac:dyDescent="0.2">
      <c r="G17385" s="65"/>
    </row>
    <row r="17386" spans="7:7" x14ac:dyDescent="0.2">
      <c r="G17386" s="65"/>
    </row>
    <row r="17387" spans="7:7" x14ac:dyDescent="0.2">
      <c r="G17387" s="65"/>
    </row>
    <row r="17388" spans="7:7" x14ac:dyDescent="0.2">
      <c r="G17388" s="65"/>
    </row>
    <row r="17389" spans="7:7" x14ac:dyDescent="0.2">
      <c r="G17389" s="65"/>
    </row>
    <row r="17390" spans="7:7" x14ac:dyDescent="0.2">
      <c r="G17390" s="65"/>
    </row>
    <row r="17391" spans="7:7" x14ac:dyDescent="0.2">
      <c r="G17391" s="65"/>
    </row>
    <row r="17392" spans="7:7" x14ac:dyDescent="0.2">
      <c r="G17392" s="65"/>
    </row>
    <row r="17393" spans="7:7" x14ac:dyDescent="0.2">
      <c r="G17393" s="65"/>
    </row>
    <row r="17394" spans="7:7" x14ac:dyDescent="0.2">
      <c r="G17394" s="65"/>
    </row>
    <row r="17395" spans="7:7" x14ac:dyDescent="0.2">
      <c r="G17395" s="65"/>
    </row>
    <row r="17396" spans="7:7" x14ac:dyDescent="0.2">
      <c r="G17396" s="65"/>
    </row>
    <row r="17397" spans="7:7" x14ac:dyDescent="0.2">
      <c r="G17397" s="65"/>
    </row>
    <row r="17398" spans="7:7" x14ac:dyDescent="0.2">
      <c r="G17398" s="65"/>
    </row>
    <row r="17399" spans="7:7" x14ac:dyDescent="0.2">
      <c r="G17399" s="65"/>
    </row>
    <row r="17400" spans="7:7" x14ac:dyDescent="0.2">
      <c r="G17400" s="65"/>
    </row>
    <row r="17401" spans="7:7" x14ac:dyDescent="0.2">
      <c r="G17401" s="65"/>
    </row>
    <row r="17402" spans="7:7" x14ac:dyDescent="0.2">
      <c r="G17402" s="65"/>
    </row>
    <row r="17403" spans="7:7" x14ac:dyDescent="0.2">
      <c r="G17403" s="65"/>
    </row>
    <row r="17404" spans="7:7" x14ac:dyDescent="0.2">
      <c r="G17404" s="65"/>
    </row>
    <row r="17405" spans="7:7" x14ac:dyDescent="0.2">
      <c r="G17405" s="65"/>
    </row>
    <row r="17406" spans="7:7" x14ac:dyDescent="0.2">
      <c r="G17406" s="65"/>
    </row>
    <row r="17407" spans="7:7" x14ac:dyDescent="0.2">
      <c r="G17407" s="65"/>
    </row>
    <row r="17408" spans="7:7" x14ac:dyDescent="0.2">
      <c r="G17408" s="65"/>
    </row>
    <row r="17409" spans="7:7" x14ac:dyDescent="0.2">
      <c r="G17409" s="65"/>
    </row>
    <row r="17410" spans="7:7" x14ac:dyDescent="0.2">
      <c r="G17410" s="65"/>
    </row>
    <row r="17411" spans="7:7" x14ac:dyDescent="0.2">
      <c r="G17411" s="65"/>
    </row>
    <row r="17412" spans="7:7" x14ac:dyDescent="0.2">
      <c r="G17412" s="65"/>
    </row>
    <row r="17413" spans="7:7" x14ac:dyDescent="0.2">
      <c r="G17413" s="65"/>
    </row>
    <row r="17414" spans="7:7" x14ac:dyDescent="0.2">
      <c r="G17414" s="65"/>
    </row>
    <row r="17415" spans="7:7" x14ac:dyDescent="0.2">
      <c r="G17415" s="65"/>
    </row>
    <row r="17416" spans="7:7" x14ac:dyDescent="0.2">
      <c r="G17416" s="65"/>
    </row>
    <row r="17417" spans="7:7" x14ac:dyDescent="0.2">
      <c r="G17417" s="65"/>
    </row>
    <row r="17418" spans="7:7" x14ac:dyDescent="0.2">
      <c r="G17418" s="65"/>
    </row>
    <row r="17419" spans="7:7" x14ac:dyDescent="0.2">
      <c r="G17419" s="65"/>
    </row>
    <row r="17420" spans="7:7" x14ac:dyDescent="0.2">
      <c r="G17420" s="65"/>
    </row>
    <row r="17421" spans="7:7" x14ac:dyDescent="0.2">
      <c r="G17421" s="65"/>
    </row>
    <row r="17422" spans="7:7" x14ac:dyDescent="0.2">
      <c r="G17422" s="65"/>
    </row>
    <row r="17423" spans="7:7" x14ac:dyDescent="0.2">
      <c r="G17423" s="65"/>
    </row>
    <row r="17424" spans="7:7" x14ac:dyDescent="0.2">
      <c r="G17424" s="65"/>
    </row>
    <row r="17425" spans="7:7" x14ac:dyDescent="0.2">
      <c r="G17425" s="65"/>
    </row>
    <row r="17426" spans="7:7" x14ac:dyDescent="0.2">
      <c r="G17426" s="65"/>
    </row>
    <row r="17427" spans="7:7" x14ac:dyDescent="0.2">
      <c r="G17427" s="65"/>
    </row>
    <row r="17428" spans="7:7" x14ac:dyDescent="0.2">
      <c r="G17428" s="65"/>
    </row>
    <row r="17429" spans="7:7" x14ac:dyDescent="0.2">
      <c r="G17429" s="65"/>
    </row>
    <row r="17430" spans="7:7" x14ac:dyDescent="0.2">
      <c r="G17430" s="65"/>
    </row>
    <row r="17431" spans="7:7" x14ac:dyDescent="0.2">
      <c r="G17431" s="65"/>
    </row>
    <row r="17432" spans="7:7" x14ac:dyDescent="0.2">
      <c r="G17432" s="65"/>
    </row>
    <row r="17433" spans="7:7" x14ac:dyDescent="0.2">
      <c r="G17433" s="65"/>
    </row>
    <row r="17434" spans="7:7" x14ac:dyDescent="0.2">
      <c r="G17434" s="65"/>
    </row>
    <row r="17435" spans="7:7" x14ac:dyDescent="0.2">
      <c r="G17435" s="65"/>
    </row>
    <row r="17436" spans="7:7" x14ac:dyDescent="0.2">
      <c r="G17436" s="65"/>
    </row>
    <row r="17437" spans="7:7" x14ac:dyDescent="0.2">
      <c r="G17437" s="65"/>
    </row>
    <row r="17438" spans="7:7" x14ac:dyDescent="0.2">
      <c r="G17438" s="65"/>
    </row>
    <row r="17439" spans="7:7" x14ac:dyDescent="0.2">
      <c r="G17439" s="65"/>
    </row>
    <row r="17440" spans="7:7" x14ac:dyDescent="0.2">
      <c r="G17440" s="65"/>
    </row>
    <row r="17441" spans="7:7" x14ac:dyDescent="0.2">
      <c r="G17441" s="65"/>
    </row>
    <row r="17442" spans="7:7" x14ac:dyDescent="0.2">
      <c r="G17442" s="65"/>
    </row>
    <row r="17443" spans="7:7" x14ac:dyDescent="0.2">
      <c r="G17443" s="65"/>
    </row>
    <row r="17444" spans="7:7" x14ac:dyDescent="0.2">
      <c r="G17444" s="65"/>
    </row>
    <row r="17445" spans="7:7" x14ac:dyDescent="0.2">
      <c r="G17445" s="65"/>
    </row>
    <row r="17446" spans="7:7" x14ac:dyDescent="0.2">
      <c r="G17446" s="65"/>
    </row>
    <row r="17447" spans="7:7" x14ac:dyDescent="0.2">
      <c r="G17447" s="65"/>
    </row>
    <row r="17448" spans="7:7" x14ac:dyDescent="0.2">
      <c r="G17448" s="65"/>
    </row>
    <row r="17449" spans="7:7" x14ac:dyDescent="0.2">
      <c r="G17449" s="65"/>
    </row>
    <row r="17450" spans="7:7" x14ac:dyDescent="0.2">
      <c r="G17450" s="65"/>
    </row>
    <row r="17451" spans="7:7" x14ac:dyDescent="0.2">
      <c r="G17451" s="65"/>
    </row>
    <row r="17452" spans="7:7" x14ac:dyDescent="0.2">
      <c r="G17452" s="65"/>
    </row>
    <row r="17453" spans="7:7" x14ac:dyDescent="0.2">
      <c r="G17453" s="65"/>
    </row>
    <row r="17454" spans="7:7" x14ac:dyDescent="0.2">
      <c r="G17454" s="65"/>
    </row>
    <row r="17455" spans="7:7" x14ac:dyDescent="0.2">
      <c r="G17455" s="65"/>
    </row>
    <row r="17456" spans="7:7" x14ac:dyDescent="0.2">
      <c r="G17456" s="65"/>
    </row>
    <row r="17457" spans="7:7" x14ac:dyDescent="0.2">
      <c r="G17457" s="65"/>
    </row>
    <row r="17458" spans="7:7" x14ac:dyDescent="0.2">
      <c r="G17458" s="65"/>
    </row>
    <row r="17459" spans="7:7" x14ac:dyDescent="0.2">
      <c r="G17459" s="65"/>
    </row>
    <row r="17460" spans="7:7" x14ac:dyDescent="0.2">
      <c r="G17460" s="65"/>
    </row>
    <row r="17461" spans="7:7" x14ac:dyDescent="0.2">
      <c r="G17461" s="65"/>
    </row>
    <row r="17462" spans="7:7" x14ac:dyDescent="0.2">
      <c r="G17462" s="65"/>
    </row>
    <row r="17463" spans="7:7" x14ac:dyDescent="0.2">
      <c r="G17463" s="65"/>
    </row>
    <row r="17464" spans="7:7" x14ac:dyDescent="0.2">
      <c r="G17464" s="65"/>
    </row>
    <row r="17465" spans="7:7" x14ac:dyDescent="0.2">
      <c r="G17465" s="65"/>
    </row>
    <row r="17466" spans="7:7" x14ac:dyDescent="0.2">
      <c r="G17466" s="65"/>
    </row>
    <row r="17467" spans="7:7" x14ac:dyDescent="0.2">
      <c r="G17467" s="65"/>
    </row>
    <row r="17468" spans="7:7" x14ac:dyDescent="0.2">
      <c r="G17468" s="65"/>
    </row>
    <row r="17469" spans="7:7" x14ac:dyDescent="0.2">
      <c r="G17469" s="65"/>
    </row>
    <row r="17470" spans="7:7" x14ac:dyDescent="0.2">
      <c r="G17470" s="65"/>
    </row>
    <row r="17471" spans="7:7" x14ac:dyDescent="0.2">
      <c r="G17471" s="65"/>
    </row>
    <row r="17472" spans="7:7" x14ac:dyDescent="0.2">
      <c r="G17472" s="65"/>
    </row>
    <row r="17473" spans="7:7" x14ac:dyDescent="0.2">
      <c r="G17473" s="65"/>
    </row>
    <row r="17474" spans="7:7" x14ac:dyDescent="0.2">
      <c r="G17474" s="65"/>
    </row>
    <row r="17475" spans="7:7" x14ac:dyDescent="0.2">
      <c r="G17475" s="65"/>
    </row>
    <row r="17476" spans="7:7" x14ac:dyDescent="0.2">
      <c r="G17476" s="65"/>
    </row>
    <row r="17477" spans="7:7" x14ac:dyDescent="0.2">
      <c r="G17477" s="65"/>
    </row>
    <row r="17478" spans="7:7" x14ac:dyDescent="0.2">
      <c r="G17478" s="65"/>
    </row>
    <row r="17479" spans="7:7" x14ac:dyDescent="0.2">
      <c r="G17479" s="65"/>
    </row>
    <row r="17480" spans="7:7" x14ac:dyDescent="0.2">
      <c r="G17480" s="65"/>
    </row>
    <row r="17481" spans="7:7" x14ac:dyDescent="0.2">
      <c r="G17481" s="65"/>
    </row>
    <row r="17482" spans="7:7" x14ac:dyDescent="0.2">
      <c r="G17482" s="65"/>
    </row>
    <row r="17483" spans="7:7" x14ac:dyDescent="0.2">
      <c r="G17483" s="65"/>
    </row>
    <row r="17484" spans="7:7" x14ac:dyDescent="0.2">
      <c r="G17484" s="65"/>
    </row>
    <row r="17485" spans="7:7" x14ac:dyDescent="0.2">
      <c r="G17485" s="65"/>
    </row>
    <row r="17486" spans="7:7" x14ac:dyDescent="0.2">
      <c r="G17486" s="65"/>
    </row>
    <row r="17487" spans="7:7" x14ac:dyDescent="0.2">
      <c r="G17487" s="65"/>
    </row>
    <row r="17488" spans="7:7" x14ac:dyDescent="0.2">
      <c r="G17488" s="65"/>
    </row>
    <row r="17489" spans="7:7" x14ac:dyDescent="0.2">
      <c r="G17489" s="65"/>
    </row>
    <row r="17490" spans="7:7" x14ac:dyDescent="0.2">
      <c r="G17490" s="65"/>
    </row>
    <row r="17491" spans="7:7" x14ac:dyDescent="0.2">
      <c r="G17491" s="65"/>
    </row>
    <row r="17492" spans="7:7" x14ac:dyDescent="0.2">
      <c r="G17492" s="65"/>
    </row>
    <row r="17493" spans="7:7" x14ac:dyDescent="0.2">
      <c r="G17493" s="65"/>
    </row>
    <row r="17494" spans="7:7" x14ac:dyDescent="0.2">
      <c r="G17494" s="65"/>
    </row>
    <row r="17495" spans="7:7" x14ac:dyDescent="0.2">
      <c r="G17495" s="65"/>
    </row>
    <row r="17496" spans="7:7" x14ac:dyDescent="0.2">
      <c r="G17496" s="65"/>
    </row>
    <row r="17497" spans="7:7" x14ac:dyDescent="0.2">
      <c r="G17497" s="65"/>
    </row>
    <row r="17498" spans="7:7" x14ac:dyDescent="0.2">
      <c r="G17498" s="65"/>
    </row>
    <row r="17499" spans="7:7" x14ac:dyDescent="0.2">
      <c r="G17499" s="65"/>
    </row>
    <row r="17500" spans="7:7" x14ac:dyDescent="0.2">
      <c r="G17500" s="65"/>
    </row>
    <row r="17501" spans="7:7" x14ac:dyDescent="0.2">
      <c r="G17501" s="65"/>
    </row>
    <row r="17502" spans="7:7" x14ac:dyDescent="0.2">
      <c r="G17502" s="65"/>
    </row>
    <row r="17503" spans="7:7" x14ac:dyDescent="0.2">
      <c r="G17503" s="65"/>
    </row>
    <row r="17504" spans="7:7" x14ac:dyDescent="0.2">
      <c r="G17504" s="65"/>
    </row>
    <row r="17505" spans="7:7" x14ac:dyDescent="0.2">
      <c r="G17505" s="65"/>
    </row>
    <row r="17506" spans="7:7" x14ac:dyDescent="0.2">
      <c r="G17506" s="65"/>
    </row>
    <row r="17507" spans="7:7" x14ac:dyDescent="0.2">
      <c r="G17507" s="65"/>
    </row>
    <row r="17508" spans="7:7" x14ac:dyDescent="0.2">
      <c r="G17508" s="65"/>
    </row>
    <row r="17509" spans="7:7" x14ac:dyDescent="0.2">
      <c r="G17509" s="65"/>
    </row>
    <row r="17510" spans="7:7" x14ac:dyDescent="0.2">
      <c r="G17510" s="65"/>
    </row>
    <row r="17511" spans="7:7" x14ac:dyDescent="0.2">
      <c r="G17511" s="65"/>
    </row>
    <row r="17512" spans="7:7" x14ac:dyDescent="0.2">
      <c r="G17512" s="65"/>
    </row>
    <row r="17513" spans="7:7" x14ac:dyDescent="0.2">
      <c r="G17513" s="65"/>
    </row>
    <row r="17514" spans="7:7" x14ac:dyDescent="0.2">
      <c r="G17514" s="65"/>
    </row>
    <row r="17515" spans="7:7" x14ac:dyDescent="0.2">
      <c r="G17515" s="65"/>
    </row>
    <row r="17516" spans="7:7" x14ac:dyDescent="0.2">
      <c r="G17516" s="65"/>
    </row>
    <row r="17517" spans="7:7" x14ac:dyDescent="0.2">
      <c r="G17517" s="65"/>
    </row>
    <row r="17518" spans="7:7" x14ac:dyDescent="0.2">
      <c r="G17518" s="65"/>
    </row>
    <row r="17519" spans="7:7" x14ac:dyDescent="0.2">
      <c r="G17519" s="65"/>
    </row>
    <row r="17520" spans="7:7" x14ac:dyDescent="0.2">
      <c r="G17520" s="65"/>
    </row>
    <row r="17521" spans="7:7" x14ac:dyDescent="0.2">
      <c r="G17521" s="65"/>
    </row>
    <row r="17522" spans="7:7" x14ac:dyDescent="0.2">
      <c r="G17522" s="65"/>
    </row>
    <row r="17523" spans="7:7" x14ac:dyDescent="0.2">
      <c r="G17523" s="65"/>
    </row>
    <row r="17524" spans="7:7" x14ac:dyDescent="0.2">
      <c r="G17524" s="65"/>
    </row>
    <row r="17525" spans="7:7" x14ac:dyDescent="0.2">
      <c r="G17525" s="65"/>
    </row>
    <row r="17526" spans="7:7" x14ac:dyDescent="0.2">
      <c r="G17526" s="65"/>
    </row>
    <row r="17527" spans="7:7" x14ac:dyDescent="0.2">
      <c r="G17527" s="65"/>
    </row>
    <row r="17528" spans="7:7" x14ac:dyDescent="0.2">
      <c r="G17528" s="65"/>
    </row>
    <row r="17529" spans="7:7" x14ac:dyDescent="0.2">
      <c r="G17529" s="65"/>
    </row>
    <row r="17530" spans="7:7" x14ac:dyDescent="0.2">
      <c r="G17530" s="65"/>
    </row>
    <row r="17531" spans="7:7" x14ac:dyDescent="0.2">
      <c r="G17531" s="65"/>
    </row>
    <row r="17532" spans="7:7" x14ac:dyDescent="0.2">
      <c r="G17532" s="65"/>
    </row>
    <row r="17533" spans="7:7" x14ac:dyDescent="0.2">
      <c r="G17533" s="65"/>
    </row>
    <row r="17534" spans="7:7" x14ac:dyDescent="0.2">
      <c r="G17534" s="65"/>
    </row>
    <row r="17535" spans="7:7" x14ac:dyDescent="0.2">
      <c r="G17535" s="65"/>
    </row>
    <row r="17536" spans="7:7" x14ac:dyDescent="0.2">
      <c r="G17536" s="65"/>
    </row>
    <row r="17537" spans="7:7" x14ac:dyDescent="0.2">
      <c r="G17537" s="65"/>
    </row>
    <row r="17538" spans="7:7" x14ac:dyDescent="0.2">
      <c r="G17538" s="65"/>
    </row>
    <row r="17539" spans="7:7" x14ac:dyDescent="0.2">
      <c r="G17539" s="65"/>
    </row>
    <row r="17540" spans="7:7" x14ac:dyDescent="0.2">
      <c r="G17540" s="65"/>
    </row>
    <row r="17541" spans="7:7" x14ac:dyDescent="0.2">
      <c r="G17541" s="65"/>
    </row>
    <row r="17542" spans="7:7" x14ac:dyDescent="0.2">
      <c r="G17542" s="65"/>
    </row>
    <row r="17543" spans="7:7" x14ac:dyDescent="0.2">
      <c r="G17543" s="65"/>
    </row>
    <row r="17544" spans="7:7" x14ac:dyDescent="0.2">
      <c r="G17544" s="65"/>
    </row>
    <row r="17545" spans="7:7" x14ac:dyDescent="0.2">
      <c r="G17545" s="65"/>
    </row>
    <row r="17546" spans="7:7" x14ac:dyDescent="0.2">
      <c r="G17546" s="65"/>
    </row>
    <row r="17547" spans="7:7" x14ac:dyDescent="0.2">
      <c r="G17547" s="65"/>
    </row>
    <row r="17548" spans="7:7" x14ac:dyDescent="0.2">
      <c r="G17548" s="65"/>
    </row>
    <row r="17549" spans="7:7" x14ac:dyDescent="0.2">
      <c r="G17549" s="65"/>
    </row>
    <row r="17550" spans="7:7" x14ac:dyDescent="0.2">
      <c r="G17550" s="65"/>
    </row>
    <row r="17551" spans="7:7" x14ac:dyDescent="0.2">
      <c r="G17551" s="65"/>
    </row>
    <row r="17552" spans="7:7" x14ac:dyDescent="0.2">
      <c r="G17552" s="65"/>
    </row>
    <row r="17553" spans="7:7" x14ac:dyDescent="0.2">
      <c r="G17553" s="65"/>
    </row>
    <row r="17554" spans="7:7" x14ac:dyDescent="0.2">
      <c r="G17554" s="65"/>
    </row>
    <row r="17555" spans="7:7" x14ac:dyDescent="0.2">
      <c r="G17555" s="65"/>
    </row>
    <row r="17556" spans="7:7" x14ac:dyDescent="0.2">
      <c r="G17556" s="65"/>
    </row>
    <row r="17557" spans="7:7" x14ac:dyDescent="0.2">
      <c r="G17557" s="65"/>
    </row>
    <row r="17558" spans="7:7" x14ac:dyDescent="0.2">
      <c r="G17558" s="65"/>
    </row>
    <row r="17559" spans="7:7" x14ac:dyDescent="0.2">
      <c r="G17559" s="65"/>
    </row>
    <row r="17560" spans="7:7" x14ac:dyDescent="0.2">
      <c r="G17560" s="65"/>
    </row>
    <row r="17561" spans="7:7" x14ac:dyDescent="0.2">
      <c r="G17561" s="65"/>
    </row>
    <row r="17562" spans="7:7" x14ac:dyDescent="0.2">
      <c r="G17562" s="65"/>
    </row>
    <row r="17563" spans="7:7" x14ac:dyDescent="0.2">
      <c r="G17563" s="65"/>
    </row>
    <row r="17564" spans="7:7" x14ac:dyDescent="0.2">
      <c r="G17564" s="65"/>
    </row>
    <row r="17565" spans="7:7" x14ac:dyDescent="0.2">
      <c r="G17565" s="65"/>
    </row>
    <row r="17566" spans="7:7" x14ac:dyDescent="0.2">
      <c r="G17566" s="65"/>
    </row>
    <row r="17567" spans="7:7" x14ac:dyDescent="0.2">
      <c r="G17567" s="65"/>
    </row>
    <row r="17568" spans="7:7" x14ac:dyDescent="0.2">
      <c r="G17568" s="65"/>
    </row>
    <row r="17569" spans="7:7" x14ac:dyDescent="0.2">
      <c r="G17569" s="65"/>
    </row>
    <row r="17570" spans="7:7" x14ac:dyDescent="0.2">
      <c r="G17570" s="65"/>
    </row>
    <row r="17571" spans="7:7" x14ac:dyDescent="0.2">
      <c r="G17571" s="65"/>
    </row>
    <row r="17572" spans="7:7" x14ac:dyDescent="0.2">
      <c r="G17572" s="65"/>
    </row>
    <row r="17573" spans="7:7" x14ac:dyDescent="0.2">
      <c r="G17573" s="65"/>
    </row>
    <row r="17574" spans="7:7" x14ac:dyDescent="0.2">
      <c r="G17574" s="65"/>
    </row>
    <row r="17575" spans="7:7" x14ac:dyDescent="0.2">
      <c r="G17575" s="65"/>
    </row>
    <row r="17576" spans="7:7" x14ac:dyDescent="0.2">
      <c r="G17576" s="65"/>
    </row>
    <row r="17577" spans="7:7" x14ac:dyDescent="0.2">
      <c r="G17577" s="65"/>
    </row>
    <row r="17578" spans="7:7" x14ac:dyDescent="0.2">
      <c r="G17578" s="65"/>
    </row>
    <row r="17579" spans="7:7" x14ac:dyDescent="0.2">
      <c r="G17579" s="65"/>
    </row>
    <row r="17580" spans="7:7" x14ac:dyDescent="0.2">
      <c r="G17580" s="65"/>
    </row>
    <row r="17581" spans="7:7" x14ac:dyDescent="0.2">
      <c r="G17581" s="65"/>
    </row>
    <row r="17582" spans="7:7" x14ac:dyDescent="0.2">
      <c r="G17582" s="65"/>
    </row>
    <row r="17583" spans="7:7" x14ac:dyDescent="0.2">
      <c r="G17583" s="65"/>
    </row>
    <row r="17584" spans="7:7" x14ac:dyDescent="0.2">
      <c r="G17584" s="65"/>
    </row>
    <row r="17585" spans="7:7" x14ac:dyDescent="0.2">
      <c r="G17585" s="65"/>
    </row>
    <row r="17586" spans="7:7" x14ac:dyDescent="0.2">
      <c r="G17586" s="65"/>
    </row>
    <row r="17587" spans="7:7" x14ac:dyDescent="0.2">
      <c r="G17587" s="65"/>
    </row>
    <row r="17588" spans="7:7" x14ac:dyDescent="0.2">
      <c r="G17588" s="65"/>
    </row>
    <row r="17589" spans="7:7" x14ac:dyDescent="0.2">
      <c r="G17589" s="65"/>
    </row>
    <row r="17590" spans="7:7" x14ac:dyDescent="0.2">
      <c r="G17590" s="65"/>
    </row>
    <row r="17591" spans="7:7" x14ac:dyDescent="0.2">
      <c r="G17591" s="65"/>
    </row>
    <row r="17592" spans="7:7" x14ac:dyDescent="0.2">
      <c r="G17592" s="65"/>
    </row>
    <row r="17593" spans="7:7" x14ac:dyDescent="0.2">
      <c r="G17593" s="65"/>
    </row>
    <row r="17594" spans="7:7" x14ac:dyDescent="0.2">
      <c r="G17594" s="65"/>
    </row>
    <row r="17595" spans="7:7" x14ac:dyDescent="0.2">
      <c r="G17595" s="65"/>
    </row>
    <row r="17596" spans="7:7" x14ac:dyDescent="0.2">
      <c r="G17596" s="65"/>
    </row>
    <row r="17597" spans="7:7" x14ac:dyDescent="0.2">
      <c r="G17597" s="65"/>
    </row>
    <row r="17598" spans="7:7" x14ac:dyDescent="0.2">
      <c r="G17598" s="65"/>
    </row>
    <row r="17599" spans="7:7" x14ac:dyDescent="0.2">
      <c r="G17599" s="65"/>
    </row>
    <row r="17600" spans="7:7" x14ac:dyDescent="0.2">
      <c r="G17600" s="65"/>
    </row>
    <row r="17601" spans="7:7" x14ac:dyDescent="0.2">
      <c r="G17601" s="65"/>
    </row>
    <row r="17602" spans="7:7" x14ac:dyDescent="0.2">
      <c r="G17602" s="65"/>
    </row>
    <row r="17603" spans="7:7" x14ac:dyDescent="0.2">
      <c r="G17603" s="65"/>
    </row>
    <row r="17604" spans="7:7" x14ac:dyDescent="0.2">
      <c r="G17604" s="65"/>
    </row>
    <row r="17605" spans="7:7" x14ac:dyDescent="0.2">
      <c r="G17605" s="65"/>
    </row>
    <row r="17606" spans="7:7" x14ac:dyDescent="0.2">
      <c r="G17606" s="65"/>
    </row>
    <row r="17607" spans="7:7" x14ac:dyDescent="0.2">
      <c r="G17607" s="65"/>
    </row>
    <row r="17608" spans="7:7" x14ac:dyDescent="0.2">
      <c r="G17608" s="65"/>
    </row>
    <row r="17609" spans="7:7" x14ac:dyDescent="0.2">
      <c r="G17609" s="65"/>
    </row>
    <row r="17610" spans="7:7" x14ac:dyDescent="0.2">
      <c r="G17610" s="65"/>
    </row>
    <row r="17611" spans="7:7" x14ac:dyDescent="0.2">
      <c r="G17611" s="65"/>
    </row>
    <row r="17612" spans="7:7" x14ac:dyDescent="0.2">
      <c r="G17612" s="65"/>
    </row>
    <row r="17613" spans="7:7" x14ac:dyDescent="0.2">
      <c r="G17613" s="65"/>
    </row>
    <row r="17614" spans="7:7" x14ac:dyDescent="0.2">
      <c r="G17614" s="65"/>
    </row>
    <row r="17615" spans="7:7" x14ac:dyDescent="0.2">
      <c r="G17615" s="65"/>
    </row>
    <row r="17616" spans="7:7" x14ac:dyDescent="0.2">
      <c r="G17616" s="65"/>
    </row>
    <row r="17617" spans="7:7" x14ac:dyDescent="0.2">
      <c r="G17617" s="65"/>
    </row>
    <row r="17618" spans="7:7" x14ac:dyDescent="0.2">
      <c r="G17618" s="65"/>
    </row>
    <row r="17619" spans="7:7" x14ac:dyDescent="0.2">
      <c r="G17619" s="65"/>
    </row>
    <row r="17620" spans="7:7" x14ac:dyDescent="0.2">
      <c r="G17620" s="65"/>
    </row>
    <row r="17621" spans="7:7" x14ac:dyDescent="0.2">
      <c r="G17621" s="65"/>
    </row>
    <row r="17622" spans="7:7" x14ac:dyDescent="0.2">
      <c r="G17622" s="65"/>
    </row>
    <row r="17623" spans="7:7" x14ac:dyDescent="0.2">
      <c r="G17623" s="65"/>
    </row>
    <row r="17624" spans="7:7" x14ac:dyDescent="0.2">
      <c r="G17624" s="65"/>
    </row>
    <row r="17625" spans="7:7" x14ac:dyDescent="0.2">
      <c r="G17625" s="65"/>
    </row>
    <row r="17626" spans="7:7" x14ac:dyDescent="0.2">
      <c r="G17626" s="65"/>
    </row>
    <row r="17627" spans="7:7" x14ac:dyDescent="0.2">
      <c r="G17627" s="65"/>
    </row>
    <row r="17628" spans="7:7" x14ac:dyDescent="0.2">
      <c r="G17628" s="65"/>
    </row>
    <row r="17629" spans="7:7" x14ac:dyDescent="0.2">
      <c r="G17629" s="65"/>
    </row>
    <row r="17630" spans="7:7" x14ac:dyDescent="0.2">
      <c r="G17630" s="65"/>
    </row>
    <row r="17631" spans="7:7" x14ac:dyDescent="0.2">
      <c r="G17631" s="65"/>
    </row>
    <row r="17632" spans="7:7" x14ac:dyDescent="0.2">
      <c r="G17632" s="65"/>
    </row>
    <row r="17633" spans="7:7" x14ac:dyDescent="0.2">
      <c r="G17633" s="65"/>
    </row>
    <row r="17634" spans="7:7" x14ac:dyDescent="0.2">
      <c r="G17634" s="65"/>
    </row>
    <row r="17635" spans="7:7" x14ac:dyDescent="0.2">
      <c r="G17635" s="65"/>
    </row>
    <row r="17636" spans="7:7" x14ac:dyDescent="0.2">
      <c r="G17636" s="65"/>
    </row>
    <row r="17637" spans="7:7" x14ac:dyDescent="0.2">
      <c r="G17637" s="65"/>
    </row>
    <row r="17638" spans="7:7" x14ac:dyDescent="0.2">
      <c r="G17638" s="65"/>
    </row>
    <row r="17639" spans="7:7" x14ac:dyDescent="0.2">
      <c r="G17639" s="65"/>
    </row>
    <row r="17640" spans="7:7" x14ac:dyDescent="0.2">
      <c r="G17640" s="65"/>
    </row>
    <row r="17641" spans="7:7" x14ac:dyDescent="0.2">
      <c r="G17641" s="65"/>
    </row>
    <row r="17642" spans="7:7" x14ac:dyDescent="0.2">
      <c r="G17642" s="65"/>
    </row>
    <row r="17643" spans="7:7" x14ac:dyDescent="0.2">
      <c r="G17643" s="65"/>
    </row>
    <row r="17644" spans="7:7" x14ac:dyDescent="0.2">
      <c r="G17644" s="65"/>
    </row>
    <row r="17645" spans="7:7" x14ac:dyDescent="0.2">
      <c r="G17645" s="65"/>
    </row>
    <row r="17646" spans="7:7" x14ac:dyDescent="0.2">
      <c r="G17646" s="65"/>
    </row>
    <row r="17647" spans="7:7" x14ac:dyDescent="0.2">
      <c r="G17647" s="65"/>
    </row>
    <row r="17648" spans="7:7" x14ac:dyDescent="0.2">
      <c r="G17648" s="65"/>
    </row>
    <row r="17649" spans="7:7" x14ac:dyDescent="0.2">
      <c r="G17649" s="65"/>
    </row>
    <row r="17650" spans="7:7" x14ac:dyDescent="0.2">
      <c r="G17650" s="65"/>
    </row>
    <row r="17651" spans="7:7" x14ac:dyDescent="0.2">
      <c r="G17651" s="65"/>
    </row>
    <row r="17652" spans="7:7" x14ac:dyDescent="0.2">
      <c r="G17652" s="65"/>
    </row>
    <row r="17653" spans="7:7" x14ac:dyDescent="0.2">
      <c r="G17653" s="65"/>
    </row>
    <row r="17654" spans="7:7" x14ac:dyDescent="0.2">
      <c r="G17654" s="65"/>
    </row>
    <row r="17655" spans="7:7" x14ac:dyDescent="0.2">
      <c r="G17655" s="65"/>
    </row>
    <row r="17656" spans="7:7" x14ac:dyDescent="0.2">
      <c r="G17656" s="65"/>
    </row>
    <row r="17657" spans="7:7" x14ac:dyDescent="0.2">
      <c r="G17657" s="65"/>
    </row>
    <row r="17658" spans="7:7" x14ac:dyDescent="0.2">
      <c r="G17658" s="65"/>
    </row>
    <row r="17659" spans="7:7" x14ac:dyDescent="0.2">
      <c r="G17659" s="65"/>
    </row>
    <row r="17660" spans="7:7" x14ac:dyDescent="0.2">
      <c r="G17660" s="65"/>
    </row>
    <row r="17661" spans="7:7" x14ac:dyDescent="0.2">
      <c r="G17661" s="65"/>
    </row>
    <row r="17662" spans="7:7" x14ac:dyDescent="0.2">
      <c r="G17662" s="65"/>
    </row>
    <row r="17663" spans="7:7" x14ac:dyDescent="0.2">
      <c r="G17663" s="65"/>
    </row>
    <row r="17664" spans="7:7" x14ac:dyDescent="0.2">
      <c r="G17664" s="65"/>
    </row>
    <row r="17665" spans="7:7" x14ac:dyDescent="0.2">
      <c r="G17665" s="65"/>
    </row>
    <row r="17666" spans="7:7" x14ac:dyDescent="0.2">
      <c r="G17666" s="65"/>
    </row>
    <row r="17667" spans="7:7" x14ac:dyDescent="0.2">
      <c r="G17667" s="65"/>
    </row>
    <row r="17668" spans="7:7" x14ac:dyDescent="0.2">
      <c r="G17668" s="65"/>
    </row>
    <row r="17669" spans="7:7" x14ac:dyDescent="0.2">
      <c r="G17669" s="65"/>
    </row>
    <row r="17670" spans="7:7" x14ac:dyDescent="0.2">
      <c r="G17670" s="65"/>
    </row>
    <row r="17671" spans="7:7" x14ac:dyDescent="0.2">
      <c r="G17671" s="65"/>
    </row>
    <row r="17672" spans="7:7" x14ac:dyDescent="0.2">
      <c r="G17672" s="65"/>
    </row>
    <row r="17673" spans="7:7" x14ac:dyDescent="0.2">
      <c r="G17673" s="65"/>
    </row>
    <row r="17674" spans="7:7" x14ac:dyDescent="0.2">
      <c r="G17674" s="65"/>
    </row>
    <row r="17675" spans="7:7" x14ac:dyDescent="0.2">
      <c r="G17675" s="65"/>
    </row>
    <row r="17676" spans="7:7" x14ac:dyDescent="0.2">
      <c r="G17676" s="65"/>
    </row>
    <row r="17677" spans="7:7" x14ac:dyDescent="0.2">
      <c r="G17677" s="65"/>
    </row>
    <row r="17678" spans="7:7" x14ac:dyDescent="0.2">
      <c r="G17678" s="65"/>
    </row>
    <row r="17679" spans="7:7" x14ac:dyDescent="0.2">
      <c r="G17679" s="65"/>
    </row>
    <row r="17680" spans="7:7" x14ac:dyDescent="0.2">
      <c r="G17680" s="65"/>
    </row>
    <row r="17681" spans="7:7" x14ac:dyDescent="0.2">
      <c r="G17681" s="65"/>
    </row>
    <row r="17682" spans="7:7" x14ac:dyDescent="0.2">
      <c r="G17682" s="65"/>
    </row>
    <row r="17683" spans="7:7" x14ac:dyDescent="0.2">
      <c r="G17683" s="65"/>
    </row>
    <row r="17684" spans="7:7" x14ac:dyDescent="0.2">
      <c r="G17684" s="65"/>
    </row>
    <row r="17685" spans="7:7" x14ac:dyDescent="0.2">
      <c r="G17685" s="65"/>
    </row>
    <row r="17686" spans="7:7" x14ac:dyDescent="0.2">
      <c r="G17686" s="65"/>
    </row>
    <row r="17687" spans="7:7" x14ac:dyDescent="0.2">
      <c r="G17687" s="65"/>
    </row>
    <row r="17688" spans="7:7" x14ac:dyDescent="0.2">
      <c r="G17688" s="65"/>
    </row>
    <row r="17689" spans="7:7" x14ac:dyDescent="0.2">
      <c r="G17689" s="65"/>
    </row>
    <row r="17690" spans="7:7" x14ac:dyDescent="0.2">
      <c r="G17690" s="65"/>
    </row>
    <row r="17691" spans="7:7" x14ac:dyDescent="0.2">
      <c r="G17691" s="65"/>
    </row>
    <row r="17692" spans="7:7" x14ac:dyDescent="0.2">
      <c r="G17692" s="65"/>
    </row>
    <row r="17693" spans="7:7" x14ac:dyDescent="0.2">
      <c r="G17693" s="65"/>
    </row>
    <row r="17694" spans="7:7" x14ac:dyDescent="0.2">
      <c r="G17694" s="65"/>
    </row>
    <row r="17695" spans="7:7" x14ac:dyDescent="0.2">
      <c r="G17695" s="65"/>
    </row>
    <row r="17696" spans="7:7" x14ac:dyDescent="0.2">
      <c r="G17696" s="65"/>
    </row>
    <row r="17697" spans="7:7" x14ac:dyDescent="0.2">
      <c r="G17697" s="65"/>
    </row>
    <row r="17698" spans="7:7" x14ac:dyDescent="0.2">
      <c r="G17698" s="65"/>
    </row>
    <row r="17699" spans="7:7" x14ac:dyDescent="0.2">
      <c r="G17699" s="65"/>
    </row>
    <row r="17700" spans="7:7" x14ac:dyDescent="0.2">
      <c r="G17700" s="65"/>
    </row>
    <row r="17701" spans="7:7" x14ac:dyDescent="0.2">
      <c r="G17701" s="65"/>
    </row>
    <row r="17702" spans="7:7" x14ac:dyDescent="0.2">
      <c r="G17702" s="65"/>
    </row>
    <row r="17703" spans="7:7" x14ac:dyDescent="0.2">
      <c r="G17703" s="65"/>
    </row>
    <row r="17704" spans="7:7" x14ac:dyDescent="0.2">
      <c r="G17704" s="65"/>
    </row>
    <row r="17705" spans="7:7" x14ac:dyDescent="0.2">
      <c r="G17705" s="65"/>
    </row>
    <row r="17706" spans="7:7" x14ac:dyDescent="0.2">
      <c r="G17706" s="65"/>
    </row>
    <row r="17707" spans="7:7" x14ac:dyDescent="0.2">
      <c r="G17707" s="65"/>
    </row>
    <row r="17708" spans="7:7" x14ac:dyDescent="0.2">
      <c r="G17708" s="65"/>
    </row>
    <row r="17709" spans="7:7" x14ac:dyDescent="0.2">
      <c r="G17709" s="65"/>
    </row>
    <row r="17710" spans="7:7" x14ac:dyDescent="0.2">
      <c r="G17710" s="65"/>
    </row>
    <row r="17711" spans="7:7" x14ac:dyDescent="0.2">
      <c r="G17711" s="65"/>
    </row>
    <row r="17712" spans="7:7" x14ac:dyDescent="0.2">
      <c r="G17712" s="65"/>
    </row>
    <row r="17713" spans="7:7" x14ac:dyDescent="0.2">
      <c r="G17713" s="65"/>
    </row>
    <row r="17714" spans="7:7" x14ac:dyDescent="0.2">
      <c r="G17714" s="65"/>
    </row>
    <row r="17715" spans="7:7" x14ac:dyDescent="0.2">
      <c r="G17715" s="65"/>
    </row>
    <row r="17716" spans="7:7" x14ac:dyDescent="0.2">
      <c r="G17716" s="65"/>
    </row>
    <row r="17717" spans="7:7" x14ac:dyDescent="0.2">
      <c r="G17717" s="65"/>
    </row>
    <row r="17718" spans="7:7" x14ac:dyDescent="0.2">
      <c r="G17718" s="65"/>
    </row>
    <row r="17719" spans="7:7" x14ac:dyDescent="0.2">
      <c r="G17719" s="65"/>
    </row>
    <row r="17720" spans="7:7" x14ac:dyDescent="0.2">
      <c r="G17720" s="65"/>
    </row>
    <row r="17721" spans="7:7" x14ac:dyDescent="0.2">
      <c r="G17721" s="65"/>
    </row>
    <row r="17722" spans="7:7" x14ac:dyDescent="0.2">
      <c r="G17722" s="65"/>
    </row>
    <row r="17723" spans="7:7" x14ac:dyDescent="0.2">
      <c r="G17723" s="65"/>
    </row>
    <row r="17724" spans="7:7" x14ac:dyDescent="0.2">
      <c r="G17724" s="65"/>
    </row>
    <row r="17725" spans="7:7" x14ac:dyDescent="0.2">
      <c r="G17725" s="65"/>
    </row>
    <row r="17726" spans="7:7" x14ac:dyDescent="0.2">
      <c r="G17726" s="65"/>
    </row>
    <row r="17727" spans="7:7" x14ac:dyDescent="0.2">
      <c r="G17727" s="65"/>
    </row>
    <row r="17728" spans="7:7" x14ac:dyDescent="0.2">
      <c r="G17728" s="65"/>
    </row>
    <row r="17729" spans="7:7" x14ac:dyDescent="0.2">
      <c r="G17729" s="65"/>
    </row>
    <row r="17730" spans="7:7" x14ac:dyDescent="0.2">
      <c r="G17730" s="65"/>
    </row>
    <row r="17731" spans="7:7" x14ac:dyDescent="0.2">
      <c r="G17731" s="65"/>
    </row>
    <row r="17732" spans="7:7" x14ac:dyDescent="0.2">
      <c r="G17732" s="65"/>
    </row>
    <row r="17733" spans="7:7" x14ac:dyDescent="0.2">
      <c r="G17733" s="65"/>
    </row>
    <row r="17734" spans="7:7" x14ac:dyDescent="0.2">
      <c r="G17734" s="65"/>
    </row>
    <row r="17735" spans="7:7" x14ac:dyDescent="0.2">
      <c r="G17735" s="65"/>
    </row>
    <row r="17736" spans="7:7" x14ac:dyDescent="0.2">
      <c r="G17736" s="65"/>
    </row>
    <row r="17737" spans="7:7" x14ac:dyDescent="0.2">
      <c r="G17737" s="65"/>
    </row>
    <row r="17738" spans="7:7" x14ac:dyDescent="0.2">
      <c r="G17738" s="65"/>
    </row>
    <row r="17739" spans="7:7" x14ac:dyDescent="0.2">
      <c r="G17739" s="65"/>
    </row>
    <row r="17740" spans="7:7" x14ac:dyDescent="0.2">
      <c r="G17740" s="65"/>
    </row>
    <row r="17741" spans="7:7" x14ac:dyDescent="0.2">
      <c r="G17741" s="65"/>
    </row>
    <row r="17742" spans="7:7" x14ac:dyDescent="0.2">
      <c r="G17742" s="65"/>
    </row>
    <row r="17743" spans="7:7" x14ac:dyDescent="0.2">
      <c r="G17743" s="65"/>
    </row>
    <row r="17744" spans="7:7" x14ac:dyDescent="0.2">
      <c r="G17744" s="65"/>
    </row>
    <row r="17745" spans="7:7" x14ac:dyDescent="0.2">
      <c r="G17745" s="65"/>
    </row>
    <row r="17746" spans="7:7" x14ac:dyDescent="0.2">
      <c r="G17746" s="65"/>
    </row>
    <row r="17747" spans="7:7" x14ac:dyDescent="0.2">
      <c r="G17747" s="65"/>
    </row>
    <row r="17748" spans="7:7" x14ac:dyDescent="0.2">
      <c r="G17748" s="65"/>
    </row>
    <row r="17749" spans="7:7" x14ac:dyDescent="0.2">
      <c r="G17749" s="65"/>
    </row>
    <row r="17750" spans="7:7" x14ac:dyDescent="0.2">
      <c r="G17750" s="65"/>
    </row>
    <row r="17751" spans="7:7" x14ac:dyDescent="0.2">
      <c r="G17751" s="65"/>
    </row>
    <row r="17752" spans="7:7" x14ac:dyDescent="0.2">
      <c r="G17752" s="65"/>
    </row>
    <row r="17753" spans="7:7" x14ac:dyDescent="0.2">
      <c r="G17753" s="65"/>
    </row>
    <row r="17754" spans="7:7" x14ac:dyDescent="0.2">
      <c r="G17754" s="65"/>
    </row>
    <row r="17755" spans="7:7" x14ac:dyDescent="0.2">
      <c r="G17755" s="65"/>
    </row>
    <row r="17756" spans="7:7" x14ac:dyDescent="0.2">
      <c r="G17756" s="65"/>
    </row>
    <row r="17757" spans="7:7" x14ac:dyDescent="0.2">
      <c r="G17757" s="65"/>
    </row>
    <row r="17758" spans="7:7" x14ac:dyDescent="0.2">
      <c r="G17758" s="65"/>
    </row>
    <row r="17759" spans="7:7" x14ac:dyDescent="0.2">
      <c r="G17759" s="65"/>
    </row>
    <row r="17760" spans="7:7" x14ac:dyDescent="0.2">
      <c r="G17760" s="65"/>
    </row>
    <row r="17761" spans="7:7" x14ac:dyDescent="0.2">
      <c r="G17761" s="65"/>
    </row>
    <row r="17762" spans="7:7" x14ac:dyDescent="0.2">
      <c r="G17762" s="65"/>
    </row>
    <row r="17763" spans="7:7" x14ac:dyDescent="0.2">
      <c r="G17763" s="65"/>
    </row>
    <row r="17764" spans="7:7" x14ac:dyDescent="0.2">
      <c r="G17764" s="65"/>
    </row>
    <row r="17765" spans="7:7" x14ac:dyDescent="0.2">
      <c r="G17765" s="65"/>
    </row>
    <row r="17766" spans="7:7" x14ac:dyDescent="0.2">
      <c r="G17766" s="65"/>
    </row>
    <row r="17767" spans="7:7" x14ac:dyDescent="0.2">
      <c r="G17767" s="65"/>
    </row>
    <row r="17768" spans="7:7" x14ac:dyDescent="0.2">
      <c r="G17768" s="65"/>
    </row>
    <row r="17769" spans="7:7" x14ac:dyDescent="0.2">
      <c r="G17769" s="65"/>
    </row>
    <row r="17770" spans="7:7" x14ac:dyDescent="0.2">
      <c r="G17770" s="65"/>
    </row>
    <row r="17771" spans="7:7" x14ac:dyDescent="0.2">
      <c r="G17771" s="65"/>
    </row>
    <row r="17772" spans="7:7" x14ac:dyDescent="0.2">
      <c r="G17772" s="65"/>
    </row>
    <row r="17773" spans="7:7" x14ac:dyDescent="0.2">
      <c r="G17773" s="65"/>
    </row>
    <row r="17774" spans="7:7" x14ac:dyDescent="0.2">
      <c r="G17774" s="65"/>
    </row>
    <row r="17775" spans="7:7" x14ac:dyDescent="0.2">
      <c r="G17775" s="65"/>
    </row>
    <row r="17776" spans="7:7" x14ac:dyDescent="0.2">
      <c r="G17776" s="65"/>
    </row>
    <row r="17777" spans="7:7" x14ac:dyDescent="0.2">
      <c r="G17777" s="65"/>
    </row>
    <row r="17778" spans="7:7" x14ac:dyDescent="0.2">
      <c r="G17778" s="65"/>
    </row>
    <row r="17779" spans="7:7" x14ac:dyDescent="0.2">
      <c r="G17779" s="65"/>
    </row>
    <row r="17780" spans="7:7" x14ac:dyDescent="0.2">
      <c r="G17780" s="65"/>
    </row>
    <row r="17781" spans="7:7" x14ac:dyDescent="0.2">
      <c r="G17781" s="65"/>
    </row>
    <row r="17782" spans="7:7" x14ac:dyDescent="0.2">
      <c r="G17782" s="65"/>
    </row>
    <row r="17783" spans="7:7" x14ac:dyDescent="0.2">
      <c r="G17783" s="65"/>
    </row>
    <row r="17784" spans="7:7" x14ac:dyDescent="0.2">
      <c r="G17784" s="65"/>
    </row>
    <row r="17785" spans="7:7" x14ac:dyDescent="0.2">
      <c r="G17785" s="65"/>
    </row>
    <row r="17786" spans="7:7" x14ac:dyDescent="0.2">
      <c r="G17786" s="65"/>
    </row>
    <row r="17787" spans="7:7" x14ac:dyDescent="0.2">
      <c r="G17787" s="65"/>
    </row>
    <row r="17788" spans="7:7" x14ac:dyDescent="0.2">
      <c r="G17788" s="65"/>
    </row>
    <row r="17789" spans="7:7" x14ac:dyDescent="0.2">
      <c r="G17789" s="65"/>
    </row>
    <row r="17790" spans="7:7" x14ac:dyDescent="0.2">
      <c r="G17790" s="65"/>
    </row>
    <row r="17791" spans="7:7" x14ac:dyDescent="0.2">
      <c r="G17791" s="65"/>
    </row>
    <row r="17792" spans="7:7" x14ac:dyDescent="0.2">
      <c r="G17792" s="65"/>
    </row>
    <row r="17793" spans="7:7" x14ac:dyDescent="0.2">
      <c r="G17793" s="65"/>
    </row>
    <row r="17794" spans="7:7" x14ac:dyDescent="0.2">
      <c r="G17794" s="65"/>
    </row>
    <row r="17795" spans="7:7" x14ac:dyDescent="0.2">
      <c r="G17795" s="65"/>
    </row>
    <row r="17796" spans="7:7" x14ac:dyDescent="0.2">
      <c r="G17796" s="65"/>
    </row>
    <row r="17797" spans="7:7" x14ac:dyDescent="0.2">
      <c r="G17797" s="65"/>
    </row>
    <row r="17798" spans="7:7" x14ac:dyDescent="0.2">
      <c r="G17798" s="65"/>
    </row>
    <row r="17799" spans="7:7" x14ac:dyDescent="0.2">
      <c r="G17799" s="65"/>
    </row>
    <row r="17800" spans="7:7" x14ac:dyDescent="0.2">
      <c r="G17800" s="65"/>
    </row>
    <row r="17801" spans="7:7" x14ac:dyDescent="0.2">
      <c r="G17801" s="65"/>
    </row>
    <row r="17802" spans="7:7" x14ac:dyDescent="0.2">
      <c r="G17802" s="65"/>
    </row>
    <row r="17803" spans="7:7" x14ac:dyDescent="0.2">
      <c r="G17803" s="65"/>
    </row>
    <row r="17804" spans="7:7" x14ac:dyDescent="0.2">
      <c r="G17804" s="65"/>
    </row>
    <row r="17805" spans="7:7" x14ac:dyDescent="0.2">
      <c r="G17805" s="65"/>
    </row>
    <row r="17806" spans="7:7" x14ac:dyDescent="0.2">
      <c r="G17806" s="65"/>
    </row>
    <row r="17807" spans="7:7" x14ac:dyDescent="0.2">
      <c r="G17807" s="65"/>
    </row>
    <row r="17808" spans="7:7" x14ac:dyDescent="0.2">
      <c r="G17808" s="65"/>
    </row>
    <row r="17809" spans="7:7" x14ac:dyDescent="0.2">
      <c r="G17809" s="65"/>
    </row>
    <row r="17810" spans="7:7" x14ac:dyDescent="0.2">
      <c r="G17810" s="65"/>
    </row>
    <row r="17811" spans="7:7" x14ac:dyDescent="0.2">
      <c r="G17811" s="65"/>
    </row>
    <row r="17812" spans="7:7" x14ac:dyDescent="0.2">
      <c r="G17812" s="65"/>
    </row>
    <row r="17813" spans="7:7" x14ac:dyDescent="0.2">
      <c r="G17813" s="65"/>
    </row>
    <row r="17814" spans="7:7" x14ac:dyDescent="0.2">
      <c r="G17814" s="65"/>
    </row>
    <row r="17815" spans="7:7" x14ac:dyDescent="0.2">
      <c r="G17815" s="65"/>
    </row>
    <row r="17816" spans="7:7" x14ac:dyDescent="0.2">
      <c r="G17816" s="65"/>
    </row>
    <row r="17817" spans="7:7" x14ac:dyDescent="0.2">
      <c r="G17817" s="65"/>
    </row>
    <row r="17818" spans="7:7" x14ac:dyDescent="0.2">
      <c r="G17818" s="65"/>
    </row>
    <row r="17819" spans="7:7" x14ac:dyDescent="0.2">
      <c r="G17819" s="65"/>
    </row>
    <row r="17820" spans="7:7" x14ac:dyDescent="0.2">
      <c r="G17820" s="65"/>
    </row>
    <row r="17821" spans="7:7" x14ac:dyDescent="0.2">
      <c r="G17821" s="65"/>
    </row>
    <row r="17822" spans="7:7" x14ac:dyDescent="0.2">
      <c r="G17822" s="65"/>
    </row>
    <row r="17823" spans="7:7" x14ac:dyDescent="0.2">
      <c r="G17823" s="65"/>
    </row>
    <row r="17824" spans="7:7" x14ac:dyDescent="0.2">
      <c r="G17824" s="65"/>
    </row>
    <row r="17825" spans="7:7" x14ac:dyDescent="0.2">
      <c r="G17825" s="65"/>
    </row>
    <row r="17826" spans="7:7" x14ac:dyDescent="0.2">
      <c r="G17826" s="65"/>
    </row>
    <row r="17827" spans="7:7" x14ac:dyDescent="0.2">
      <c r="G17827" s="65"/>
    </row>
    <row r="17828" spans="7:7" x14ac:dyDescent="0.2">
      <c r="G17828" s="65"/>
    </row>
    <row r="17829" spans="7:7" x14ac:dyDescent="0.2">
      <c r="G17829" s="65"/>
    </row>
    <row r="17830" spans="7:7" x14ac:dyDescent="0.2">
      <c r="G17830" s="65"/>
    </row>
    <row r="17831" spans="7:7" x14ac:dyDescent="0.2">
      <c r="G17831" s="65"/>
    </row>
    <row r="17832" spans="7:7" x14ac:dyDescent="0.2">
      <c r="G17832" s="65"/>
    </row>
    <row r="17833" spans="7:7" x14ac:dyDescent="0.2">
      <c r="G17833" s="65"/>
    </row>
    <row r="17834" spans="7:7" x14ac:dyDescent="0.2">
      <c r="G17834" s="65"/>
    </row>
    <row r="17835" spans="7:7" x14ac:dyDescent="0.2">
      <c r="G17835" s="65"/>
    </row>
    <row r="17836" spans="7:7" x14ac:dyDescent="0.2">
      <c r="G17836" s="65"/>
    </row>
    <row r="17837" spans="7:7" x14ac:dyDescent="0.2">
      <c r="G17837" s="65"/>
    </row>
    <row r="17838" spans="7:7" x14ac:dyDescent="0.2">
      <c r="G17838" s="65"/>
    </row>
    <row r="17839" spans="7:7" x14ac:dyDescent="0.2">
      <c r="G17839" s="65"/>
    </row>
    <row r="17840" spans="7:7" x14ac:dyDescent="0.2">
      <c r="G17840" s="65"/>
    </row>
    <row r="17841" spans="7:7" x14ac:dyDescent="0.2">
      <c r="G17841" s="65"/>
    </row>
    <row r="17842" spans="7:7" x14ac:dyDescent="0.2">
      <c r="G17842" s="65"/>
    </row>
    <row r="17843" spans="7:7" x14ac:dyDescent="0.2">
      <c r="G17843" s="65"/>
    </row>
    <row r="17844" spans="7:7" x14ac:dyDescent="0.2">
      <c r="G17844" s="65"/>
    </row>
    <row r="17845" spans="7:7" x14ac:dyDescent="0.2">
      <c r="G17845" s="65"/>
    </row>
    <row r="17846" spans="7:7" x14ac:dyDescent="0.2">
      <c r="G17846" s="65"/>
    </row>
    <row r="17847" spans="7:7" x14ac:dyDescent="0.2">
      <c r="G17847" s="65"/>
    </row>
    <row r="17848" spans="7:7" x14ac:dyDescent="0.2">
      <c r="G17848" s="65"/>
    </row>
    <row r="17849" spans="7:7" x14ac:dyDescent="0.2">
      <c r="G17849" s="65"/>
    </row>
    <row r="17850" spans="7:7" x14ac:dyDescent="0.2">
      <c r="G17850" s="65"/>
    </row>
    <row r="17851" spans="7:7" x14ac:dyDescent="0.2">
      <c r="G17851" s="65"/>
    </row>
    <row r="17852" spans="7:7" x14ac:dyDescent="0.2">
      <c r="G17852" s="65"/>
    </row>
    <row r="17853" spans="7:7" x14ac:dyDescent="0.2">
      <c r="G17853" s="65"/>
    </row>
    <row r="17854" spans="7:7" x14ac:dyDescent="0.2">
      <c r="G17854" s="65"/>
    </row>
    <row r="17855" spans="7:7" x14ac:dyDescent="0.2">
      <c r="G17855" s="65"/>
    </row>
    <row r="17856" spans="7:7" x14ac:dyDescent="0.2">
      <c r="G17856" s="65"/>
    </row>
    <row r="17857" spans="7:7" x14ac:dyDescent="0.2">
      <c r="G17857" s="65"/>
    </row>
    <row r="17858" spans="7:7" x14ac:dyDescent="0.2">
      <c r="G17858" s="65"/>
    </row>
    <row r="17859" spans="7:7" x14ac:dyDescent="0.2">
      <c r="G17859" s="65"/>
    </row>
    <row r="17860" spans="7:7" x14ac:dyDescent="0.2">
      <c r="G17860" s="65"/>
    </row>
    <row r="17861" spans="7:7" x14ac:dyDescent="0.2">
      <c r="G17861" s="65"/>
    </row>
    <row r="17862" spans="7:7" x14ac:dyDescent="0.2">
      <c r="G17862" s="65"/>
    </row>
    <row r="17863" spans="7:7" x14ac:dyDescent="0.2">
      <c r="G17863" s="65"/>
    </row>
    <row r="17864" spans="7:7" x14ac:dyDescent="0.2">
      <c r="G17864" s="65"/>
    </row>
    <row r="17865" spans="7:7" x14ac:dyDescent="0.2">
      <c r="G17865" s="65"/>
    </row>
    <row r="17866" spans="7:7" x14ac:dyDescent="0.2">
      <c r="G17866" s="65"/>
    </row>
    <row r="17867" spans="7:7" x14ac:dyDescent="0.2">
      <c r="G17867" s="65"/>
    </row>
    <row r="17868" spans="7:7" x14ac:dyDescent="0.2">
      <c r="G17868" s="65"/>
    </row>
    <row r="17869" spans="7:7" x14ac:dyDescent="0.2">
      <c r="G17869" s="65"/>
    </row>
    <row r="17870" spans="7:7" x14ac:dyDescent="0.2">
      <c r="G17870" s="65"/>
    </row>
    <row r="17871" spans="7:7" x14ac:dyDescent="0.2">
      <c r="G17871" s="65"/>
    </row>
    <row r="17872" spans="7:7" x14ac:dyDescent="0.2">
      <c r="G17872" s="65"/>
    </row>
    <row r="17873" spans="7:7" x14ac:dyDescent="0.2">
      <c r="G17873" s="65"/>
    </row>
    <row r="17874" spans="7:7" x14ac:dyDescent="0.2">
      <c r="G17874" s="65"/>
    </row>
    <row r="17875" spans="7:7" x14ac:dyDescent="0.2">
      <c r="G17875" s="65"/>
    </row>
    <row r="17876" spans="7:7" x14ac:dyDescent="0.2">
      <c r="G17876" s="65"/>
    </row>
    <row r="17877" spans="7:7" x14ac:dyDescent="0.2">
      <c r="G17877" s="65"/>
    </row>
    <row r="17878" spans="7:7" x14ac:dyDescent="0.2">
      <c r="G17878" s="65"/>
    </row>
    <row r="17879" spans="7:7" x14ac:dyDescent="0.2">
      <c r="G17879" s="65"/>
    </row>
    <row r="17880" spans="7:7" x14ac:dyDescent="0.2">
      <c r="G17880" s="65"/>
    </row>
    <row r="17881" spans="7:7" x14ac:dyDescent="0.2">
      <c r="G17881" s="65"/>
    </row>
    <row r="17882" spans="7:7" x14ac:dyDescent="0.2">
      <c r="G17882" s="65"/>
    </row>
    <row r="17883" spans="7:7" x14ac:dyDescent="0.2">
      <c r="G17883" s="65"/>
    </row>
    <row r="17884" spans="7:7" x14ac:dyDescent="0.2">
      <c r="G17884" s="65"/>
    </row>
    <row r="17885" spans="7:7" x14ac:dyDescent="0.2">
      <c r="G17885" s="65"/>
    </row>
    <row r="17886" spans="7:7" x14ac:dyDescent="0.2">
      <c r="G17886" s="65"/>
    </row>
    <row r="17887" spans="7:7" x14ac:dyDescent="0.2">
      <c r="G17887" s="65"/>
    </row>
    <row r="17888" spans="7:7" x14ac:dyDescent="0.2">
      <c r="G17888" s="65"/>
    </row>
    <row r="17889" spans="7:7" x14ac:dyDescent="0.2">
      <c r="G17889" s="65"/>
    </row>
    <row r="17890" spans="7:7" x14ac:dyDescent="0.2">
      <c r="G17890" s="65"/>
    </row>
    <row r="17891" spans="7:7" x14ac:dyDescent="0.2">
      <c r="G17891" s="65"/>
    </row>
    <row r="17892" spans="7:7" x14ac:dyDescent="0.2">
      <c r="G17892" s="65"/>
    </row>
    <row r="17893" spans="7:7" x14ac:dyDescent="0.2">
      <c r="G17893" s="65"/>
    </row>
    <row r="17894" spans="7:7" x14ac:dyDescent="0.2">
      <c r="G17894" s="65"/>
    </row>
    <row r="17895" spans="7:7" x14ac:dyDescent="0.2">
      <c r="G17895" s="65"/>
    </row>
    <row r="17896" spans="7:7" x14ac:dyDescent="0.2">
      <c r="G17896" s="65"/>
    </row>
    <row r="17897" spans="7:7" x14ac:dyDescent="0.2">
      <c r="G17897" s="65"/>
    </row>
    <row r="17898" spans="7:7" x14ac:dyDescent="0.2">
      <c r="G17898" s="65"/>
    </row>
    <row r="17899" spans="7:7" x14ac:dyDescent="0.2">
      <c r="G17899" s="65"/>
    </row>
    <row r="17900" spans="7:7" x14ac:dyDescent="0.2">
      <c r="G17900" s="65"/>
    </row>
    <row r="17901" spans="7:7" x14ac:dyDescent="0.2">
      <c r="G17901" s="65"/>
    </row>
    <row r="17902" spans="7:7" x14ac:dyDescent="0.2">
      <c r="G17902" s="65"/>
    </row>
    <row r="17903" spans="7:7" x14ac:dyDescent="0.2">
      <c r="G17903" s="65"/>
    </row>
    <row r="17904" spans="7:7" x14ac:dyDescent="0.2">
      <c r="G17904" s="65"/>
    </row>
    <row r="17905" spans="7:7" x14ac:dyDescent="0.2">
      <c r="G17905" s="65"/>
    </row>
    <row r="17906" spans="7:7" x14ac:dyDescent="0.2">
      <c r="G17906" s="65"/>
    </row>
    <row r="17907" spans="7:7" x14ac:dyDescent="0.2">
      <c r="G17907" s="65"/>
    </row>
    <row r="17908" spans="7:7" x14ac:dyDescent="0.2">
      <c r="G17908" s="65"/>
    </row>
    <row r="17909" spans="7:7" x14ac:dyDescent="0.2">
      <c r="G17909" s="65"/>
    </row>
    <row r="17910" spans="7:7" x14ac:dyDescent="0.2">
      <c r="G17910" s="65"/>
    </row>
    <row r="17911" spans="7:7" x14ac:dyDescent="0.2">
      <c r="G17911" s="65"/>
    </row>
    <row r="17912" spans="7:7" x14ac:dyDescent="0.2">
      <c r="G17912" s="65"/>
    </row>
    <row r="17913" spans="7:7" x14ac:dyDescent="0.2">
      <c r="G17913" s="65"/>
    </row>
    <row r="17914" spans="7:7" x14ac:dyDescent="0.2">
      <c r="G17914" s="65"/>
    </row>
    <row r="17915" spans="7:7" x14ac:dyDescent="0.2">
      <c r="G17915" s="65"/>
    </row>
    <row r="17916" spans="7:7" x14ac:dyDescent="0.2">
      <c r="G17916" s="65"/>
    </row>
    <row r="17917" spans="7:7" x14ac:dyDescent="0.2">
      <c r="G17917" s="65"/>
    </row>
    <row r="17918" spans="7:7" x14ac:dyDescent="0.2">
      <c r="G17918" s="65"/>
    </row>
    <row r="17919" spans="7:7" x14ac:dyDescent="0.2">
      <c r="G17919" s="65"/>
    </row>
    <row r="17920" spans="7:7" x14ac:dyDescent="0.2">
      <c r="G17920" s="65"/>
    </row>
    <row r="17921" spans="7:7" x14ac:dyDescent="0.2">
      <c r="G17921" s="65"/>
    </row>
    <row r="17922" spans="7:7" x14ac:dyDescent="0.2">
      <c r="G17922" s="65"/>
    </row>
    <row r="17923" spans="7:7" x14ac:dyDescent="0.2">
      <c r="G17923" s="65"/>
    </row>
    <row r="17924" spans="7:7" x14ac:dyDescent="0.2">
      <c r="G17924" s="65"/>
    </row>
    <row r="17925" spans="7:7" x14ac:dyDescent="0.2">
      <c r="G17925" s="65"/>
    </row>
    <row r="17926" spans="7:7" x14ac:dyDescent="0.2">
      <c r="G17926" s="65"/>
    </row>
    <row r="17927" spans="7:7" x14ac:dyDescent="0.2">
      <c r="G17927" s="65"/>
    </row>
    <row r="17928" spans="7:7" x14ac:dyDescent="0.2">
      <c r="G17928" s="65"/>
    </row>
    <row r="17929" spans="7:7" x14ac:dyDescent="0.2">
      <c r="G17929" s="65"/>
    </row>
    <row r="17930" spans="7:7" x14ac:dyDescent="0.2">
      <c r="G17930" s="65"/>
    </row>
    <row r="17931" spans="7:7" x14ac:dyDescent="0.2">
      <c r="G17931" s="65"/>
    </row>
    <row r="17932" spans="7:7" x14ac:dyDescent="0.2">
      <c r="G17932" s="65"/>
    </row>
    <row r="17933" spans="7:7" x14ac:dyDescent="0.2">
      <c r="G17933" s="65"/>
    </row>
    <row r="17934" spans="7:7" x14ac:dyDescent="0.2">
      <c r="G17934" s="65"/>
    </row>
    <row r="17935" spans="7:7" x14ac:dyDescent="0.2">
      <c r="G17935" s="65"/>
    </row>
    <row r="17936" spans="7:7" x14ac:dyDescent="0.2">
      <c r="G17936" s="65"/>
    </row>
    <row r="17937" spans="7:7" x14ac:dyDescent="0.2">
      <c r="G17937" s="65"/>
    </row>
    <row r="17938" spans="7:7" x14ac:dyDescent="0.2">
      <c r="G17938" s="65"/>
    </row>
    <row r="17939" spans="7:7" x14ac:dyDescent="0.2">
      <c r="G17939" s="65"/>
    </row>
    <row r="17940" spans="7:7" x14ac:dyDescent="0.2">
      <c r="G17940" s="65"/>
    </row>
    <row r="17941" spans="7:7" x14ac:dyDescent="0.2">
      <c r="G17941" s="65"/>
    </row>
    <row r="17942" spans="7:7" x14ac:dyDescent="0.2">
      <c r="G17942" s="65"/>
    </row>
    <row r="17943" spans="7:7" x14ac:dyDescent="0.2">
      <c r="G17943" s="65"/>
    </row>
    <row r="17944" spans="7:7" x14ac:dyDescent="0.2">
      <c r="G17944" s="65"/>
    </row>
    <row r="17945" spans="7:7" x14ac:dyDescent="0.2">
      <c r="G17945" s="65"/>
    </row>
    <row r="17946" spans="7:7" x14ac:dyDescent="0.2">
      <c r="G17946" s="65"/>
    </row>
    <row r="17947" spans="7:7" x14ac:dyDescent="0.2">
      <c r="G17947" s="65"/>
    </row>
    <row r="17948" spans="7:7" x14ac:dyDescent="0.2">
      <c r="G17948" s="65"/>
    </row>
    <row r="17949" spans="7:7" x14ac:dyDescent="0.2">
      <c r="G17949" s="65"/>
    </row>
    <row r="17950" spans="7:7" x14ac:dyDescent="0.2">
      <c r="G17950" s="65"/>
    </row>
    <row r="17951" spans="7:7" x14ac:dyDescent="0.2">
      <c r="G17951" s="65"/>
    </row>
    <row r="17952" spans="7:7" x14ac:dyDescent="0.2">
      <c r="G17952" s="65"/>
    </row>
    <row r="17953" spans="7:7" x14ac:dyDescent="0.2">
      <c r="G17953" s="65"/>
    </row>
    <row r="17954" spans="7:7" x14ac:dyDescent="0.2">
      <c r="G17954" s="65"/>
    </row>
    <row r="17955" spans="7:7" x14ac:dyDescent="0.2">
      <c r="G17955" s="65"/>
    </row>
    <row r="17956" spans="7:7" x14ac:dyDescent="0.2">
      <c r="G17956" s="65"/>
    </row>
    <row r="17957" spans="7:7" x14ac:dyDescent="0.2">
      <c r="G17957" s="65"/>
    </row>
    <row r="17958" spans="7:7" x14ac:dyDescent="0.2">
      <c r="G17958" s="65"/>
    </row>
    <row r="17959" spans="7:7" x14ac:dyDescent="0.2">
      <c r="G17959" s="65"/>
    </row>
    <row r="17960" spans="7:7" x14ac:dyDescent="0.2">
      <c r="G17960" s="65"/>
    </row>
    <row r="17961" spans="7:7" x14ac:dyDescent="0.2">
      <c r="G17961" s="65"/>
    </row>
    <row r="17962" spans="7:7" x14ac:dyDescent="0.2">
      <c r="G17962" s="65"/>
    </row>
    <row r="17963" spans="7:7" x14ac:dyDescent="0.2">
      <c r="G17963" s="65"/>
    </row>
    <row r="17964" spans="7:7" x14ac:dyDescent="0.2">
      <c r="G17964" s="65"/>
    </row>
    <row r="17965" spans="7:7" x14ac:dyDescent="0.2">
      <c r="G17965" s="65"/>
    </row>
    <row r="17966" spans="7:7" x14ac:dyDescent="0.2">
      <c r="G17966" s="65"/>
    </row>
    <row r="17967" spans="7:7" x14ac:dyDescent="0.2">
      <c r="G17967" s="65"/>
    </row>
    <row r="17968" spans="7:7" x14ac:dyDescent="0.2">
      <c r="G17968" s="65"/>
    </row>
    <row r="17969" spans="7:7" x14ac:dyDescent="0.2">
      <c r="G17969" s="65"/>
    </row>
    <row r="17970" spans="7:7" x14ac:dyDescent="0.2">
      <c r="G17970" s="65"/>
    </row>
    <row r="17971" spans="7:7" x14ac:dyDescent="0.2">
      <c r="G17971" s="65"/>
    </row>
    <row r="17972" spans="7:7" x14ac:dyDescent="0.2">
      <c r="G17972" s="65"/>
    </row>
    <row r="17973" spans="7:7" x14ac:dyDescent="0.2">
      <c r="G17973" s="65"/>
    </row>
    <row r="17974" spans="7:7" x14ac:dyDescent="0.2">
      <c r="G17974" s="65"/>
    </row>
    <row r="17975" spans="7:7" x14ac:dyDescent="0.2">
      <c r="G17975" s="65"/>
    </row>
    <row r="17976" spans="7:7" x14ac:dyDescent="0.2">
      <c r="G17976" s="65"/>
    </row>
    <row r="17977" spans="7:7" x14ac:dyDescent="0.2">
      <c r="G17977" s="65"/>
    </row>
    <row r="17978" spans="7:7" x14ac:dyDescent="0.2">
      <c r="G17978" s="65"/>
    </row>
    <row r="17979" spans="7:7" x14ac:dyDescent="0.2">
      <c r="G17979" s="65"/>
    </row>
    <row r="17980" spans="7:7" x14ac:dyDescent="0.2">
      <c r="G17980" s="65"/>
    </row>
    <row r="17981" spans="7:7" x14ac:dyDescent="0.2">
      <c r="G17981" s="65"/>
    </row>
    <row r="17982" spans="7:7" x14ac:dyDescent="0.2">
      <c r="G17982" s="65"/>
    </row>
    <row r="17983" spans="7:7" x14ac:dyDescent="0.2">
      <c r="G17983" s="65"/>
    </row>
    <row r="17984" spans="7:7" x14ac:dyDescent="0.2">
      <c r="G17984" s="65"/>
    </row>
    <row r="17985" spans="7:7" x14ac:dyDescent="0.2">
      <c r="G17985" s="65"/>
    </row>
    <row r="17986" spans="7:7" x14ac:dyDescent="0.2">
      <c r="G17986" s="65"/>
    </row>
    <row r="17987" spans="7:7" x14ac:dyDescent="0.2">
      <c r="G17987" s="65"/>
    </row>
    <row r="17988" spans="7:7" x14ac:dyDescent="0.2">
      <c r="G17988" s="65"/>
    </row>
    <row r="17989" spans="7:7" x14ac:dyDescent="0.2">
      <c r="G17989" s="65"/>
    </row>
    <row r="17990" spans="7:7" x14ac:dyDescent="0.2">
      <c r="G17990" s="65"/>
    </row>
    <row r="17991" spans="7:7" x14ac:dyDescent="0.2">
      <c r="G17991" s="65"/>
    </row>
    <row r="17992" spans="7:7" x14ac:dyDescent="0.2">
      <c r="G17992" s="65"/>
    </row>
    <row r="17993" spans="7:7" x14ac:dyDescent="0.2">
      <c r="G17993" s="65"/>
    </row>
    <row r="17994" spans="7:7" x14ac:dyDescent="0.2">
      <c r="G17994" s="65"/>
    </row>
    <row r="17995" spans="7:7" x14ac:dyDescent="0.2">
      <c r="G17995" s="65"/>
    </row>
    <row r="17996" spans="7:7" x14ac:dyDescent="0.2">
      <c r="G17996" s="65"/>
    </row>
    <row r="17997" spans="7:7" x14ac:dyDescent="0.2">
      <c r="G17997" s="65"/>
    </row>
    <row r="17998" spans="7:7" x14ac:dyDescent="0.2">
      <c r="G17998" s="65"/>
    </row>
    <row r="17999" spans="7:7" x14ac:dyDescent="0.2">
      <c r="G17999" s="65"/>
    </row>
    <row r="18000" spans="7:7" x14ac:dyDescent="0.2">
      <c r="G18000" s="65"/>
    </row>
    <row r="18001" spans="7:7" x14ac:dyDescent="0.2">
      <c r="G18001" s="65"/>
    </row>
    <row r="18002" spans="7:7" x14ac:dyDescent="0.2">
      <c r="G18002" s="65"/>
    </row>
    <row r="18003" spans="7:7" x14ac:dyDescent="0.2">
      <c r="G18003" s="65"/>
    </row>
    <row r="18004" spans="7:7" x14ac:dyDescent="0.2">
      <c r="G18004" s="65"/>
    </row>
    <row r="18005" spans="7:7" x14ac:dyDescent="0.2">
      <c r="G18005" s="65"/>
    </row>
    <row r="18006" spans="7:7" x14ac:dyDescent="0.2">
      <c r="G18006" s="65"/>
    </row>
    <row r="18007" spans="7:7" x14ac:dyDescent="0.2">
      <c r="G18007" s="65"/>
    </row>
    <row r="18008" spans="7:7" x14ac:dyDescent="0.2">
      <c r="G18008" s="65"/>
    </row>
    <row r="18009" spans="7:7" x14ac:dyDescent="0.2">
      <c r="G18009" s="65"/>
    </row>
    <row r="18010" spans="7:7" x14ac:dyDescent="0.2">
      <c r="G18010" s="65"/>
    </row>
    <row r="18011" spans="7:7" x14ac:dyDescent="0.2">
      <c r="G18011" s="65"/>
    </row>
    <row r="18012" spans="7:7" x14ac:dyDescent="0.2">
      <c r="G18012" s="65"/>
    </row>
    <row r="18013" spans="7:7" x14ac:dyDescent="0.2">
      <c r="G18013" s="65"/>
    </row>
    <row r="18014" spans="7:7" x14ac:dyDescent="0.2">
      <c r="G18014" s="65"/>
    </row>
    <row r="18015" spans="7:7" x14ac:dyDescent="0.2">
      <c r="G18015" s="65"/>
    </row>
    <row r="18016" spans="7:7" x14ac:dyDescent="0.2">
      <c r="G18016" s="65"/>
    </row>
    <row r="18017" spans="7:7" x14ac:dyDescent="0.2">
      <c r="G18017" s="65"/>
    </row>
    <row r="18018" spans="7:7" x14ac:dyDescent="0.2">
      <c r="G18018" s="65"/>
    </row>
    <row r="18019" spans="7:7" x14ac:dyDescent="0.2">
      <c r="G18019" s="65"/>
    </row>
    <row r="18020" spans="7:7" x14ac:dyDescent="0.2">
      <c r="G18020" s="65"/>
    </row>
    <row r="18021" spans="7:7" x14ac:dyDescent="0.2">
      <c r="G18021" s="65"/>
    </row>
    <row r="18022" spans="7:7" x14ac:dyDescent="0.2">
      <c r="G18022" s="65"/>
    </row>
    <row r="18023" spans="7:7" x14ac:dyDescent="0.2">
      <c r="G18023" s="65"/>
    </row>
    <row r="18024" spans="7:7" x14ac:dyDescent="0.2">
      <c r="G18024" s="65"/>
    </row>
    <row r="18025" spans="7:7" x14ac:dyDescent="0.2">
      <c r="G18025" s="65"/>
    </row>
    <row r="18026" spans="7:7" x14ac:dyDescent="0.2">
      <c r="G18026" s="65"/>
    </row>
    <row r="18027" spans="7:7" x14ac:dyDescent="0.2">
      <c r="G18027" s="65"/>
    </row>
    <row r="18028" spans="7:7" x14ac:dyDescent="0.2">
      <c r="G18028" s="65"/>
    </row>
    <row r="18029" spans="7:7" x14ac:dyDescent="0.2">
      <c r="G18029" s="65"/>
    </row>
    <row r="18030" spans="7:7" x14ac:dyDescent="0.2">
      <c r="G18030" s="65"/>
    </row>
    <row r="18031" spans="7:7" x14ac:dyDescent="0.2">
      <c r="G18031" s="65"/>
    </row>
    <row r="18032" spans="7:7" x14ac:dyDescent="0.2">
      <c r="G18032" s="65"/>
    </row>
    <row r="18033" spans="7:7" x14ac:dyDescent="0.2">
      <c r="G18033" s="65"/>
    </row>
    <row r="18034" spans="7:7" x14ac:dyDescent="0.2">
      <c r="G18034" s="65"/>
    </row>
    <row r="18035" spans="7:7" x14ac:dyDescent="0.2">
      <c r="G18035" s="65"/>
    </row>
    <row r="18036" spans="7:7" x14ac:dyDescent="0.2">
      <c r="G18036" s="65"/>
    </row>
    <row r="18037" spans="7:7" x14ac:dyDescent="0.2">
      <c r="G18037" s="65"/>
    </row>
    <row r="18038" spans="7:7" x14ac:dyDescent="0.2">
      <c r="G18038" s="65"/>
    </row>
    <row r="18039" spans="7:7" x14ac:dyDescent="0.2">
      <c r="G18039" s="65"/>
    </row>
    <row r="18040" spans="7:7" x14ac:dyDescent="0.2">
      <c r="G18040" s="65"/>
    </row>
    <row r="18041" spans="7:7" x14ac:dyDescent="0.2">
      <c r="G18041" s="65"/>
    </row>
    <row r="18042" spans="7:7" x14ac:dyDescent="0.2">
      <c r="G18042" s="65"/>
    </row>
    <row r="18043" spans="7:7" x14ac:dyDescent="0.2">
      <c r="G18043" s="65"/>
    </row>
    <row r="18044" spans="7:7" x14ac:dyDescent="0.2">
      <c r="G18044" s="65"/>
    </row>
    <row r="18045" spans="7:7" x14ac:dyDescent="0.2">
      <c r="G18045" s="65"/>
    </row>
    <row r="18046" spans="7:7" x14ac:dyDescent="0.2">
      <c r="G18046" s="65"/>
    </row>
    <row r="18047" spans="7:7" x14ac:dyDescent="0.2">
      <c r="G18047" s="65"/>
    </row>
    <row r="18048" spans="7:7" x14ac:dyDescent="0.2">
      <c r="G18048" s="65"/>
    </row>
    <row r="18049" spans="7:7" x14ac:dyDescent="0.2">
      <c r="G18049" s="65"/>
    </row>
    <row r="18050" spans="7:7" x14ac:dyDescent="0.2">
      <c r="G18050" s="65"/>
    </row>
    <row r="18051" spans="7:7" x14ac:dyDescent="0.2">
      <c r="G18051" s="65"/>
    </row>
    <row r="18052" spans="7:7" x14ac:dyDescent="0.2">
      <c r="G18052" s="65"/>
    </row>
    <row r="18053" spans="7:7" x14ac:dyDescent="0.2">
      <c r="G18053" s="65"/>
    </row>
    <row r="18054" spans="7:7" x14ac:dyDescent="0.2">
      <c r="G18054" s="65"/>
    </row>
    <row r="18055" spans="7:7" x14ac:dyDescent="0.2">
      <c r="G18055" s="65"/>
    </row>
    <row r="18056" spans="7:7" x14ac:dyDescent="0.2">
      <c r="G18056" s="65"/>
    </row>
    <row r="18057" spans="7:7" x14ac:dyDescent="0.2">
      <c r="G18057" s="65"/>
    </row>
    <row r="18058" spans="7:7" x14ac:dyDescent="0.2">
      <c r="G18058" s="65"/>
    </row>
    <row r="18059" spans="7:7" x14ac:dyDescent="0.2">
      <c r="G18059" s="65"/>
    </row>
    <row r="18060" spans="7:7" x14ac:dyDescent="0.2">
      <c r="G18060" s="65"/>
    </row>
    <row r="18061" spans="7:7" x14ac:dyDescent="0.2">
      <c r="G18061" s="65"/>
    </row>
    <row r="18062" spans="7:7" x14ac:dyDescent="0.2">
      <c r="G18062" s="65"/>
    </row>
    <row r="18063" spans="7:7" x14ac:dyDescent="0.2">
      <c r="G18063" s="65"/>
    </row>
    <row r="18064" spans="7:7" x14ac:dyDescent="0.2">
      <c r="G18064" s="65"/>
    </row>
    <row r="18065" spans="7:7" x14ac:dyDescent="0.2">
      <c r="G18065" s="65"/>
    </row>
    <row r="18066" spans="7:7" x14ac:dyDescent="0.2">
      <c r="G18066" s="65"/>
    </row>
    <row r="18067" spans="7:7" x14ac:dyDescent="0.2">
      <c r="G18067" s="65"/>
    </row>
    <row r="18068" spans="7:7" x14ac:dyDescent="0.2">
      <c r="G18068" s="65"/>
    </row>
    <row r="18069" spans="7:7" x14ac:dyDescent="0.2">
      <c r="G18069" s="65"/>
    </row>
    <row r="18070" spans="7:7" x14ac:dyDescent="0.2">
      <c r="G18070" s="65"/>
    </row>
    <row r="18071" spans="7:7" x14ac:dyDescent="0.2">
      <c r="G18071" s="65"/>
    </row>
    <row r="18072" spans="7:7" x14ac:dyDescent="0.2">
      <c r="G18072" s="65"/>
    </row>
    <row r="18073" spans="7:7" x14ac:dyDescent="0.2">
      <c r="G18073" s="65"/>
    </row>
    <row r="18074" spans="7:7" x14ac:dyDescent="0.2">
      <c r="G18074" s="65"/>
    </row>
    <row r="18075" spans="7:7" x14ac:dyDescent="0.2">
      <c r="G18075" s="65"/>
    </row>
    <row r="18076" spans="7:7" x14ac:dyDescent="0.2">
      <c r="G18076" s="65"/>
    </row>
    <row r="18077" spans="7:7" x14ac:dyDescent="0.2">
      <c r="G18077" s="65"/>
    </row>
    <row r="18078" spans="7:7" x14ac:dyDescent="0.2">
      <c r="G18078" s="65"/>
    </row>
    <row r="18079" spans="7:7" x14ac:dyDescent="0.2">
      <c r="G18079" s="65"/>
    </row>
    <row r="18080" spans="7:7" x14ac:dyDescent="0.2">
      <c r="G18080" s="65"/>
    </row>
    <row r="18081" spans="7:7" x14ac:dyDescent="0.2">
      <c r="G18081" s="65"/>
    </row>
    <row r="18082" spans="7:7" x14ac:dyDescent="0.2">
      <c r="G18082" s="65"/>
    </row>
    <row r="18083" spans="7:7" x14ac:dyDescent="0.2">
      <c r="G18083" s="65"/>
    </row>
    <row r="18084" spans="7:7" x14ac:dyDescent="0.2">
      <c r="G18084" s="65"/>
    </row>
    <row r="18085" spans="7:7" x14ac:dyDescent="0.2">
      <c r="G18085" s="65"/>
    </row>
    <row r="18086" spans="7:7" x14ac:dyDescent="0.2">
      <c r="G18086" s="65"/>
    </row>
    <row r="18087" spans="7:7" x14ac:dyDescent="0.2">
      <c r="G18087" s="65"/>
    </row>
    <row r="18088" spans="7:7" x14ac:dyDescent="0.2">
      <c r="G18088" s="65"/>
    </row>
    <row r="18089" spans="7:7" x14ac:dyDescent="0.2">
      <c r="G18089" s="65"/>
    </row>
    <row r="18090" spans="7:7" x14ac:dyDescent="0.2">
      <c r="G18090" s="65"/>
    </row>
    <row r="18091" spans="7:7" x14ac:dyDescent="0.2">
      <c r="G18091" s="65"/>
    </row>
    <row r="18092" spans="7:7" x14ac:dyDescent="0.2">
      <c r="G18092" s="65"/>
    </row>
    <row r="18093" spans="7:7" x14ac:dyDescent="0.2">
      <c r="G18093" s="65"/>
    </row>
    <row r="18094" spans="7:7" x14ac:dyDescent="0.2">
      <c r="G18094" s="65"/>
    </row>
    <row r="18095" spans="7:7" x14ac:dyDescent="0.2">
      <c r="G18095" s="65"/>
    </row>
    <row r="18096" spans="7:7" x14ac:dyDescent="0.2">
      <c r="G18096" s="65"/>
    </row>
    <row r="18097" spans="7:7" x14ac:dyDescent="0.2">
      <c r="G18097" s="65"/>
    </row>
    <row r="18098" spans="7:7" x14ac:dyDescent="0.2">
      <c r="G18098" s="65"/>
    </row>
    <row r="18099" spans="7:7" x14ac:dyDescent="0.2">
      <c r="G18099" s="65"/>
    </row>
    <row r="18100" spans="7:7" x14ac:dyDescent="0.2">
      <c r="G18100" s="65"/>
    </row>
    <row r="18101" spans="7:7" x14ac:dyDescent="0.2">
      <c r="G18101" s="65"/>
    </row>
    <row r="18102" spans="7:7" x14ac:dyDescent="0.2">
      <c r="G18102" s="65"/>
    </row>
    <row r="18103" spans="7:7" x14ac:dyDescent="0.2">
      <c r="G18103" s="65"/>
    </row>
    <row r="18104" spans="7:7" x14ac:dyDescent="0.2">
      <c r="G18104" s="65"/>
    </row>
    <row r="18105" spans="7:7" x14ac:dyDescent="0.2">
      <c r="G18105" s="65"/>
    </row>
    <row r="18106" spans="7:7" x14ac:dyDescent="0.2">
      <c r="G18106" s="65"/>
    </row>
    <row r="18107" spans="7:7" x14ac:dyDescent="0.2">
      <c r="G18107" s="65"/>
    </row>
    <row r="18108" spans="7:7" x14ac:dyDescent="0.2">
      <c r="G18108" s="65"/>
    </row>
    <row r="18109" spans="7:7" x14ac:dyDescent="0.2">
      <c r="G18109" s="65"/>
    </row>
    <row r="18110" spans="7:7" x14ac:dyDescent="0.2">
      <c r="G18110" s="65"/>
    </row>
    <row r="18111" spans="7:7" x14ac:dyDescent="0.2">
      <c r="G18111" s="65"/>
    </row>
    <row r="18112" spans="7:7" x14ac:dyDescent="0.2">
      <c r="G18112" s="65"/>
    </row>
    <row r="18113" spans="7:7" x14ac:dyDescent="0.2">
      <c r="G18113" s="65"/>
    </row>
    <row r="18114" spans="7:7" x14ac:dyDescent="0.2">
      <c r="G18114" s="65"/>
    </row>
    <row r="18115" spans="7:7" x14ac:dyDescent="0.2">
      <c r="G18115" s="65"/>
    </row>
    <row r="18116" spans="7:7" x14ac:dyDescent="0.2">
      <c r="G18116" s="65"/>
    </row>
    <row r="18117" spans="7:7" x14ac:dyDescent="0.2">
      <c r="G18117" s="65"/>
    </row>
    <row r="18118" spans="7:7" x14ac:dyDescent="0.2">
      <c r="G18118" s="65"/>
    </row>
    <row r="18119" spans="7:7" x14ac:dyDescent="0.2">
      <c r="G18119" s="65"/>
    </row>
    <row r="18120" spans="7:7" x14ac:dyDescent="0.2">
      <c r="G18120" s="65"/>
    </row>
    <row r="18121" spans="7:7" x14ac:dyDescent="0.2">
      <c r="G18121" s="65"/>
    </row>
    <row r="18122" spans="7:7" x14ac:dyDescent="0.2">
      <c r="G18122" s="65"/>
    </row>
    <row r="18123" spans="7:7" x14ac:dyDescent="0.2">
      <c r="G18123" s="65"/>
    </row>
    <row r="18124" spans="7:7" x14ac:dyDescent="0.2">
      <c r="G18124" s="65"/>
    </row>
    <row r="18125" spans="7:7" x14ac:dyDescent="0.2">
      <c r="G18125" s="65"/>
    </row>
    <row r="18126" spans="7:7" x14ac:dyDescent="0.2">
      <c r="G18126" s="65"/>
    </row>
    <row r="18127" spans="7:7" x14ac:dyDescent="0.2">
      <c r="G18127" s="65"/>
    </row>
    <row r="18128" spans="7:7" x14ac:dyDescent="0.2">
      <c r="G18128" s="65"/>
    </row>
    <row r="18129" spans="7:7" x14ac:dyDescent="0.2">
      <c r="G18129" s="65"/>
    </row>
    <row r="18130" spans="7:7" x14ac:dyDescent="0.2">
      <c r="G18130" s="65"/>
    </row>
    <row r="18131" spans="7:7" x14ac:dyDescent="0.2">
      <c r="G18131" s="65"/>
    </row>
    <row r="18132" spans="7:7" x14ac:dyDescent="0.2">
      <c r="G18132" s="65"/>
    </row>
    <row r="18133" spans="7:7" x14ac:dyDescent="0.2">
      <c r="G18133" s="65"/>
    </row>
    <row r="18134" spans="7:7" x14ac:dyDescent="0.2">
      <c r="G18134" s="65"/>
    </row>
    <row r="18135" spans="7:7" x14ac:dyDescent="0.2">
      <c r="G18135" s="65"/>
    </row>
    <row r="18136" spans="7:7" x14ac:dyDescent="0.2">
      <c r="G18136" s="65"/>
    </row>
    <row r="18137" spans="7:7" x14ac:dyDescent="0.2">
      <c r="G18137" s="65"/>
    </row>
    <row r="18138" spans="7:7" x14ac:dyDescent="0.2">
      <c r="G18138" s="65"/>
    </row>
    <row r="18139" spans="7:7" x14ac:dyDescent="0.2">
      <c r="G18139" s="65"/>
    </row>
    <row r="18140" spans="7:7" x14ac:dyDescent="0.2">
      <c r="G18140" s="65"/>
    </row>
    <row r="18141" spans="7:7" x14ac:dyDescent="0.2">
      <c r="G18141" s="65"/>
    </row>
    <row r="18142" spans="7:7" x14ac:dyDescent="0.2">
      <c r="G18142" s="65"/>
    </row>
    <row r="18143" spans="7:7" x14ac:dyDescent="0.2">
      <c r="G18143" s="65"/>
    </row>
    <row r="18144" spans="7:7" x14ac:dyDescent="0.2">
      <c r="G18144" s="65"/>
    </row>
    <row r="18145" spans="7:7" x14ac:dyDescent="0.2">
      <c r="G18145" s="65"/>
    </row>
    <row r="18146" spans="7:7" x14ac:dyDescent="0.2">
      <c r="G18146" s="65"/>
    </row>
    <row r="18147" spans="7:7" x14ac:dyDescent="0.2">
      <c r="G18147" s="65"/>
    </row>
    <row r="18148" spans="7:7" x14ac:dyDescent="0.2">
      <c r="G18148" s="65"/>
    </row>
    <row r="18149" spans="7:7" x14ac:dyDescent="0.2">
      <c r="G18149" s="65"/>
    </row>
    <row r="18150" spans="7:7" x14ac:dyDescent="0.2">
      <c r="G18150" s="65"/>
    </row>
    <row r="18151" spans="7:7" x14ac:dyDescent="0.2">
      <c r="G18151" s="65"/>
    </row>
    <row r="18152" spans="7:7" x14ac:dyDescent="0.2">
      <c r="G18152" s="65"/>
    </row>
    <row r="18153" spans="7:7" x14ac:dyDescent="0.2">
      <c r="G18153" s="65"/>
    </row>
    <row r="18154" spans="7:7" x14ac:dyDescent="0.2">
      <c r="G18154" s="65"/>
    </row>
    <row r="18155" spans="7:7" x14ac:dyDescent="0.2">
      <c r="G18155" s="65"/>
    </row>
    <row r="18156" spans="7:7" x14ac:dyDescent="0.2">
      <c r="G18156" s="65"/>
    </row>
    <row r="18157" spans="7:7" x14ac:dyDescent="0.2">
      <c r="G18157" s="65"/>
    </row>
    <row r="18158" spans="7:7" x14ac:dyDescent="0.2">
      <c r="G18158" s="65"/>
    </row>
    <row r="18159" spans="7:7" x14ac:dyDescent="0.2">
      <c r="G18159" s="65"/>
    </row>
    <row r="18160" spans="7:7" x14ac:dyDescent="0.2">
      <c r="G18160" s="65"/>
    </row>
    <row r="18161" spans="7:7" x14ac:dyDescent="0.2">
      <c r="G18161" s="65"/>
    </row>
    <row r="18162" spans="7:7" x14ac:dyDescent="0.2">
      <c r="G18162" s="65"/>
    </row>
    <row r="18163" spans="7:7" x14ac:dyDescent="0.2">
      <c r="G18163" s="65"/>
    </row>
    <row r="18164" spans="7:7" x14ac:dyDescent="0.2">
      <c r="G18164" s="65"/>
    </row>
    <row r="18165" spans="7:7" x14ac:dyDescent="0.2">
      <c r="G18165" s="65"/>
    </row>
    <row r="18166" spans="7:7" x14ac:dyDescent="0.2">
      <c r="G18166" s="65"/>
    </row>
    <row r="18167" spans="7:7" x14ac:dyDescent="0.2">
      <c r="G18167" s="65"/>
    </row>
    <row r="18168" spans="7:7" x14ac:dyDescent="0.2">
      <c r="G18168" s="65"/>
    </row>
    <row r="18169" spans="7:7" x14ac:dyDescent="0.2">
      <c r="G18169" s="65"/>
    </row>
    <row r="18170" spans="7:7" x14ac:dyDescent="0.2">
      <c r="G18170" s="65"/>
    </row>
    <row r="18171" spans="7:7" x14ac:dyDescent="0.2">
      <c r="G18171" s="65"/>
    </row>
    <row r="18172" spans="7:7" x14ac:dyDescent="0.2">
      <c r="G18172" s="65"/>
    </row>
    <row r="18173" spans="7:7" x14ac:dyDescent="0.2">
      <c r="G18173" s="65"/>
    </row>
    <row r="18174" spans="7:7" x14ac:dyDescent="0.2">
      <c r="G18174" s="65"/>
    </row>
    <row r="18175" spans="7:7" x14ac:dyDescent="0.2">
      <c r="G18175" s="65"/>
    </row>
    <row r="18176" spans="7:7" x14ac:dyDescent="0.2">
      <c r="G18176" s="65"/>
    </row>
    <row r="18177" spans="7:7" x14ac:dyDescent="0.2">
      <c r="G18177" s="65"/>
    </row>
    <row r="18178" spans="7:7" x14ac:dyDescent="0.2">
      <c r="G18178" s="65"/>
    </row>
    <row r="18179" spans="7:7" x14ac:dyDescent="0.2">
      <c r="G18179" s="65"/>
    </row>
    <row r="18180" spans="7:7" x14ac:dyDescent="0.2">
      <c r="G18180" s="65"/>
    </row>
    <row r="18181" spans="7:7" x14ac:dyDescent="0.2">
      <c r="G18181" s="65"/>
    </row>
    <row r="18182" spans="7:7" x14ac:dyDescent="0.2">
      <c r="G18182" s="65"/>
    </row>
    <row r="18183" spans="7:7" x14ac:dyDescent="0.2">
      <c r="G18183" s="65"/>
    </row>
    <row r="18184" spans="7:7" x14ac:dyDescent="0.2">
      <c r="G18184" s="65"/>
    </row>
    <row r="18185" spans="7:7" x14ac:dyDescent="0.2">
      <c r="G18185" s="65"/>
    </row>
    <row r="18186" spans="7:7" x14ac:dyDescent="0.2">
      <c r="G18186" s="65"/>
    </row>
    <row r="18187" spans="7:7" x14ac:dyDescent="0.2">
      <c r="G18187" s="65"/>
    </row>
    <row r="18188" spans="7:7" x14ac:dyDescent="0.2">
      <c r="G18188" s="65"/>
    </row>
    <row r="18189" spans="7:7" x14ac:dyDescent="0.2">
      <c r="G18189" s="65"/>
    </row>
    <row r="18190" spans="7:7" x14ac:dyDescent="0.2">
      <c r="G18190" s="65"/>
    </row>
    <row r="18191" spans="7:7" x14ac:dyDescent="0.2">
      <c r="G18191" s="65"/>
    </row>
    <row r="18192" spans="7:7" x14ac:dyDescent="0.2">
      <c r="G18192" s="65"/>
    </row>
    <row r="18193" spans="7:7" x14ac:dyDescent="0.2">
      <c r="G18193" s="65"/>
    </row>
    <row r="18194" spans="7:7" x14ac:dyDescent="0.2">
      <c r="G18194" s="65"/>
    </row>
    <row r="18195" spans="7:7" x14ac:dyDescent="0.2">
      <c r="G18195" s="65"/>
    </row>
    <row r="18196" spans="7:7" x14ac:dyDescent="0.2">
      <c r="G18196" s="65"/>
    </row>
    <row r="18197" spans="7:7" x14ac:dyDescent="0.2">
      <c r="G18197" s="65"/>
    </row>
    <row r="18198" spans="7:7" x14ac:dyDescent="0.2">
      <c r="G18198" s="65"/>
    </row>
    <row r="18199" spans="7:7" x14ac:dyDescent="0.2">
      <c r="G18199" s="65"/>
    </row>
    <row r="18200" spans="7:7" x14ac:dyDescent="0.2">
      <c r="G18200" s="65"/>
    </row>
    <row r="18201" spans="7:7" x14ac:dyDescent="0.2">
      <c r="G18201" s="65"/>
    </row>
    <row r="18202" spans="7:7" x14ac:dyDescent="0.2">
      <c r="G18202" s="65"/>
    </row>
    <row r="18203" spans="7:7" x14ac:dyDescent="0.2">
      <c r="G18203" s="65"/>
    </row>
    <row r="18204" spans="7:7" x14ac:dyDescent="0.2">
      <c r="G18204" s="65"/>
    </row>
    <row r="18205" spans="7:7" x14ac:dyDescent="0.2">
      <c r="G18205" s="65"/>
    </row>
    <row r="18206" spans="7:7" x14ac:dyDescent="0.2">
      <c r="G18206" s="65"/>
    </row>
    <row r="18207" spans="7:7" x14ac:dyDescent="0.2">
      <c r="G18207" s="65"/>
    </row>
    <row r="18208" spans="7:7" x14ac:dyDescent="0.2">
      <c r="G18208" s="65"/>
    </row>
    <row r="18209" spans="7:7" x14ac:dyDescent="0.2">
      <c r="G18209" s="65"/>
    </row>
    <row r="18210" spans="7:7" x14ac:dyDescent="0.2">
      <c r="G18210" s="65"/>
    </row>
    <row r="18211" spans="7:7" x14ac:dyDescent="0.2">
      <c r="G18211" s="65"/>
    </row>
    <row r="18212" spans="7:7" x14ac:dyDescent="0.2">
      <c r="G18212" s="65"/>
    </row>
    <row r="18213" spans="7:7" x14ac:dyDescent="0.2">
      <c r="G18213" s="65"/>
    </row>
    <row r="18214" spans="7:7" x14ac:dyDescent="0.2">
      <c r="G18214" s="65"/>
    </row>
    <row r="18215" spans="7:7" x14ac:dyDescent="0.2">
      <c r="G18215" s="65"/>
    </row>
    <row r="18216" spans="7:7" x14ac:dyDescent="0.2">
      <c r="G18216" s="65"/>
    </row>
    <row r="18217" spans="7:7" x14ac:dyDescent="0.2">
      <c r="G18217" s="65"/>
    </row>
    <row r="18218" spans="7:7" x14ac:dyDescent="0.2">
      <c r="G18218" s="65"/>
    </row>
    <row r="18219" spans="7:7" x14ac:dyDescent="0.2">
      <c r="G18219" s="65"/>
    </row>
    <row r="18220" spans="7:7" x14ac:dyDescent="0.2">
      <c r="G18220" s="65"/>
    </row>
    <row r="18221" spans="7:7" x14ac:dyDescent="0.2">
      <c r="G18221" s="65"/>
    </row>
    <row r="18222" spans="7:7" x14ac:dyDescent="0.2">
      <c r="G18222" s="65"/>
    </row>
    <row r="18223" spans="7:7" x14ac:dyDescent="0.2">
      <c r="G18223" s="65"/>
    </row>
    <row r="18224" spans="7:7" x14ac:dyDescent="0.2">
      <c r="G18224" s="65"/>
    </row>
    <row r="18225" spans="7:7" x14ac:dyDescent="0.2">
      <c r="G18225" s="65"/>
    </row>
    <row r="18226" spans="7:7" x14ac:dyDescent="0.2">
      <c r="G18226" s="65"/>
    </row>
    <row r="18227" spans="7:7" x14ac:dyDescent="0.2">
      <c r="G18227" s="65"/>
    </row>
    <row r="18228" spans="7:7" x14ac:dyDescent="0.2">
      <c r="G18228" s="65"/>
    </row>
    <row r="18229" spans="7:7" x14ac:dyDescent="0.2">
      <c r="G18229" s="65"/>
    </row>
    <row r="18230" spans="7:7" x14ac:dyDescent="0.2">
      <c r="G18230" s="65"/>
    </row>
    <row r="18231" spans="7:7" x14ac:dyDescent="0.2">
      <c r="G18231" s="65"/>
    </row>
    <row r="18232" spans="7:7" x14ac:dyDescent="0.2">
      <c r="G18232" s="65"/>
    </row>
    <row r="18233" spans="7:7" x14ac:dyDescent="0.2">
      <c r="G18233" s="65"/>
    </row>
    <row r="18234" spans="7:7" x14ac:dyDescent="0.2">
      <c r="G18234" s="65"/>
    </row>
    <row r="18235" spans="7:7" x14ac:dyDescent="0.2">
      <c r="G18235" s="65"/>
    </row>
    <row r="18236" spans="7:7" x14ac:dyDescent="0.2">
      <c r="G18236" s="65"/>
    </row>
    <row r="18237" spans="7:7" x14ac:dyDescent="0.2">
      <c r="G18237" s="65"/>
    </row>
    <row r="18238" spans="7:7" x14ac:dyDescent="0.2">
      <c r="G18238" s="65"/>
    </row>
    <row r="18239" spans="7:7" x14ac:dyDescent="0.2">
      <c r="G18239" s="65"/>
    </row>
    <row r="18240" spans="7:7" x14ac:dyDescent="0.2">
      <c r="G18240" s="65"/>
    </row>
    <row r="18241" spans="7:7" x14ac:dyDescent="0.2">
      <c r="G18241" s="65"/>
    </row>
    <row r="18242" spans="7:7" x14ac:dyDescent="0.2">
      <c r="G18242" s="65"/>
    </row>
    <row r="18243" spans="7:7" x14ac:dyDescent="0.2">
      <c r="G18243" s="65"/>
    </row>
    <row r="18244" spans="7:7" x14ac:dyDescent="0.2">
      <c r="G18244" s="65"/>
    </row>
    <row r="18245" spans="7:7" x14ac:dyDescent="0.2">
      <c r="G18245" s="65"/>
    </row>
    <row r="18246" spans="7:7" x14ac:dyDescent="0.2">
      <c r="G18246" s="65"/>
    </row>
    <row r="18247" spans="7:7" x14ac:dyDescent="0.2">
      <c r="G18247" s="65"/>
    </row>
    <row r="18248" spans="7:7" x14ac:dyDescent="0.2">
      <c r="G18248" s="65"/>
    </row>
    <row r="18249" spans="7:7" x14ac:dyDescent="0.2">
      <c r="G18249" s="65"/>
    </row>
    <row r="18250" spans="7:7" x14ac:dyDescent="0.2">
      <c r="G18250" s="65"/>
    </row>
    <row r="18251" spans="7:7" x14ac:dyDescent="0.2">
      <c r="G18251" s="65"/>
    </row>
    <row r="18252" spans="7:7" x14ac:dyDescent="0.2">
      <c r="G18252" s="65"/>
    </row>
    <row r="18253" spans="7:7" x14ac:dyDescent="0.2">
      <c r="G18253" s="65"/>
    </row>
    <row r="18254" spans="7:7" x14ac:dyDescent="0.2">
      <c r="G18254" s="65"/>
    </row>
    <row r="18255" spans="7:7" x14ac:dyDescent="0.2">
      <c r="G18255" s="65"/>
    </row>
    <row r="18256" spans="7:7" x14ac:dyDescent="0.2">
      <c r="G18256" s="65"/>
    </row>
    <row r="18257" spans="7:7" x14ac:dyDescent="0.2">
      <c r="G18257" s="65"/>
    </row>
    <row r="18258" spans="7:7" x14ac:dyDescent="0.2">
      <c r="G18258" s="65"/>
    </row>
    <row r="18259" spans="7:7" x14ac:dyDescent="0.2">
      <c r="G18259" s="65"/>
    </row>
    <row r="18260" spans="7:7" x14ac:dyDescent="0.2">
      <c r="G18260" s="65"/>
    </row>
    <row r="18261" spans="7:7" x14ac:dyDescent="0.2">
      <c r="G18261" s="65"/>
    </row>
    <row r="18262" spans="7:7" x14ac:dyDescent="0.2">
      <c r="G18262" s="65"/>
    </row>
    <row r="18263" spans="7:7" x14ac:dyDescent="0.2">
      <c r="G18263" s="65"/>
    </row>
    <row r="18264" spans="7:7" x14ac:dyDescent="0.2">
      <c r="G18264" s="65"/>
    </row>
    <row r="18265" spans="7:7" x14ac:dyDescent="0.2">
      <c r="G18265" s="65"/>
    </row>
    <row r="18266" spans="7:7" x14ac:dyDescent="0.2">
      <c r="G18266" s="65"/>
    </row>
    <row r="18267" spans="7:7" x14ac:dyDescent="0.2">
      <c r="G18267" s="65"/>
    </row>
    <row r="18268" spans="7:7" x14ac:dyDescent="0.2">
      <c r="G18268" s="65"/>
    </row>
    <row r="18269" spans="7:7" x14ac:dyDescent="0.2">
      <c r="G18269" s="65"/>
    </row>
    <row r="18270" spans="7:7" x14ac:dyDescent="0.2">
      <c r="G18270" s="65"/>
    </row>
    <row r="18271" spans="7:7" x14ac:dyDescent="0.2">
      <c r="G18271" s="65"/>
    </row>
    <row r="18272" spans="7:7" x14ac:dyDescent="0.2">
      <c r="G18272" s="65"/>
    </row>
    <row r="18273" spans="7:7" x14ac:dyDescent="0.2">
      <c r="G18273" s="65"/>
    </row>
    <row r="18274" spans="7:7" x14ac:dyDescent="0.2">
      <c r="G18274" s="65"/>
    </row>
    <row r="18275" spans="7:7" x14ac:dyDescent="0.2">
      <c r="G18275" s="65"/>
    </row>
    <row r="18276" spans="7:7" x14ac:dyDescent="0.2">
      <c r="G18276" s="65"/>
    </row>
    <row r="18277" spans="7:7" x14ac:dyDescent="0.2">
      <c r="G18277" s="65"/>
    </row>
    <row r="18278" spans="7:7" x14ac:dyDescent="0.2">
      <c r="G18278" s="65"/>
    </row>
    <row r="18279" spans="7:7" x14ac:dyDescent="0.2">
      <c r="G18279" s="65"/>
    </row>
    <row r="18280" spans="7:7" x14ac:dyDescent="0.2">
      <c r="G18280" s="65"/>
    </row>
    <row r="18281" spans="7:7" x14ac:dyDescent="0.2">
      <c r="G18281" s="65"/>
    </row>
    <row r="18282" spans="7:7" x14ac:dyDescent="0.2">
      <c r="G18282" s="65"/>
    </row>
    <row r="18283" spans="7:7" x14ac:dyDescent="0.2">
      <c r="G18283" s="65"/>
    </row>
    <row r="18284" spans="7:7" x14ac:dyDescent="0.2">
      <c r="G18284" s="65"/>
    </row>
    <row r="18285" spans="7:7" x14ac:dyDescent="0.2">
      <c r="G18285" s="65"/>
    </row>
    <row r="18286" spans="7:7" x14ac:dyDescent="0.2">
      <c r="G18286" s="65"/>
    </row>
    <row r="18287" spans="7:7" x14ac:dyDescent="0.2">
      <c r="G18287" s="65"/>
    </row>
    <row r="18288" spans="7:7" x14ac:dyDescent="0.2">
      <c r="G18288" s="65"/>
    </row>
    <row r="18289" spans="7:7" x14ac:dyDescent="0.2">
      <c r="G18289" s="65"/>
    </row>
    <row r="18290" spans="7:7" x14ac:dyDescent="0.2">
      <c r="G18290" s="65"/>
    </row>
    <row r="18291" spans="7:7" x14ac:dyDescent="0.2">
      <c r="G18291" s="65"/>
    </row>
    <row r="18292" spans="7:7" x14ac:dyDescent="0.2">
      <c r="G18292" s="65"/>
    </row>
    <row r="18293" spans="7:7" x14ac:dyDescent="0.2">
      <c r="G18293" s="65"/>
    </row>
    <row r="18294" spans="7:7" x14ac:dyDescent="0.2">
      <c r="G18294" s="65"/>
    </row>
    <row r="18295" spans="7:7" x14ac:dyDescent="0.2">
      <c r="G18295" s="65"/>
    </row>
    <row r="18296" spans="7:7" x14ac:dyDescent="0.2">
      <c r="G18296" s="65"/>
    </row>
    <row r="18297" spans="7:7" x14ac:dyDescent="0.2">
      <c r="G18297" s="65"/>
    </row>
    <row r="18298" spans="7:7" x14ac:dyDescent="0.2">
      <c r="G18298" s="65"/>
    </row>
    <row r="18299" spans="7:7" x14ac:dyDescent="0.2">
      <c r="G18299" s="65"/>
    </row>
    <row r="18300" spans="7:7" x14ac:dyDescent="0.2">
      <c r="G18300" s="65"/>
    </row>
    <row r="18301" spans="7:7" x14ac:dyDescent="0.2">
      <c r="G18301" s="65"/>
    </row>
    <row r="18302" spans="7:7" x14ac:dyDescent="0.2">
      <c r="G18302" s="65"/>
    </row>
    <row r="18303" spans="7:7" x14ac:dyDescent="0.2">
      <c r="G18303" s="65"/>
    </row>
    <row r="18304" spans="7:7" x14ac:dyDescent="0.2">
      <c r="G18304" s="65"/>
    </row>
    <row r="18305" spans="7:7" x14ac:dyDescent="0.2">
      <c r="G18305" s="65"/>
    </row>
    <row r="18306" spans="7:7" x14ac:dyDescent="0.2">
      <c r="G18306" s="65"/>
    </row>
    <row r="18307" spans="7:7" x14ac:dyDescent="0.2">
      <c r="G18307" s="65"/>
    </row>
    <row r="18308" spans="7:7" x14ac:dyDescent="0.2">
      <c r="G18308" s="65"/>
    </row>
    <row r="18309" spans="7:7" x14ac:dyDescent="0.2">
      <c r="G18309" s="65"/>
    </row>
    <row r="18310" spans="7:7" x14ac:dyDescent="0.2">
      <c r="G18310" s="65"/>
    </row>
    <row r="18311" spans="7:7" x14ac:dyDescent="0.2">
      <c r="G18311" s="65"/>
    </row>
    <row r="18312" spans="7:7" x14ac:dyDescent="0.2">
      <c r="G18312" s="65"/>
    </row>
    <row r="18313" spans="7:7" x14ac:dyDescent="0.2">
      <c r="G18313" s="65"/>
    </row>
    <row r="18314" spans="7:7" x14ac:dyDescent="0.2">
      <c r="G18314" s="65"/>
    </row>
    <row r="18315" spans="7:7" x14ac:dyDescent="0.2">
      <c r="G18315" s="65"/>
    </row>
    <row r="18316" spans="7:7" x14ac:dyDescent="0.2">
      <c r="G18316" s="65"/>
    </row>
    <row r="18317" spans="7:7" x14ac:dyDescent="0.2">
      <c r="G18317" s="65"/>
    </row>
    <row r="18318" spans="7:7" x14ac:dyDescent="0.2">
      <c r="G18318" s="65"/>
    </row>
    <row r="18319" spans="7:7" x14ac:dyDescent="0.2">
      <c r="G18319" s="65"/>
    </row>
    <row r="18320" spans="7:7" x14ac:dyDescent="0.2">
      <c r="G18320" s="65"/>
    </row>
    <row r="18321" spans="7:7" x14ac:dyDescent="0.2">
      <c r="G18321" s="65"/>
    </row>
    <row r="18322" spans="7:7" x14ac:dyDescent="0.2">
      <c r="G18322" s="65"/>
    </row>
    <row r="18323" spans="7:7" x14ac:dyDescent="0.2">
      <c r="G18323" s="65"/>
    </row>
    <row r="18324" spans="7:7" x14ac:dyDescent="0.2">
      <c r="G18324" s="65"/>
    </row>
    <row r="18325" spans="7:7" x14ac:dyDescent="0.2">
      <c r="G18325" s="65"/>
    </row>
    <row r="18326" spans="7:7" x14ac:dyDescent="0.2">
      <c r="G18326" s="65"/>
    </row>
    <row r="18327" spans="7:7" x14ac:dyDescent="0.2">
      <c r="G18327" s="65"/>
    </row>
    <row r="18328" spans="7:7" x14ac:dyDescent="0.2">
      <c r="G18328" s="65"/>
    </row>
    <row r="18329" spans="7:7" x14ac:dyDescent="0.2">
      <c r="G18329" s="65"/>
    </row>
    <row r="18330" spans="7:7" x14ac:dyDescent="0.2">
      <c r="G18330" s="65"/>
    </row>
    <row r="18331" spans="7:7" x14ac:dyDescent="0.2">
      <c r="G18331" s="65"/>
    </row>
    <row r="18332" spans="7:7" x14ac:dyDescent="0.2">
      <c r="G18332" s="65"/>
    </row>
    <row r="18333" spans="7:7" x14ac:dyDescent="0.2">
      <c r="G18333" s="65"/>
    </row>
    <row r="18334" spans="7:7" x14ac:dyDescent="0.2">
      <c r="G18334" s="65"/>
    </row>
    <row r="18335" spans="7:7" x14ac:dyDescent="0.2">
      <c r="G18335" s="65"/>
    </row>
    <row r="18336" spans="7:7" x14ac:dyDescent="0.2">
      <c r="G18336" s="65"/>
    </row>
    <row r="18337" spans="7:7" x14ac:dyDescent="0.2">
      <c r="G18337" s="65"/>
    </row>
    <row r="18338" spans="7:7" x14ac:dyDescent="0.2">
      <c r="G18338" s="65"/>
    </row>
    <row r="18339" spans="7:7" x14ac:dyDescent="0.2">
      <c r="G18339" s="65"/>
    </row>
    <row r="18340" spans="7:7" x14ac:dyDescent="0.2">
      <c r="G18340" s="65"/>
    </row>
    <row r="18341" spans="7:7" x14ac:dyDescent="0.2">
      <c r="G18341" s="65"/>
    </row>
    <row r="18342" spans="7:7" x14ac:dyDescent="0.2">
      <c r="G18342" s="65"/>
    </row>
    <row r="18343" spans="7:7" x14ac:dyDescent="0.2">
      <c r="G18343" s="65"/>
    </row>
    <row r="18344" spans="7:7" x14ac:dyDescent="0.2">
      <c r="G18344" s="65"/>
    </row>
    <row r="18345" spans="7:7" x14ac:dyDescent="0.2">
      <c r="G18345" s="65"/>
    </row>
    <row r="18346" spans="7:7" x14ac:dyDescent="0.2">
      <c r="G18346" s="65"/>
    </row>
    <row r="18347" spans="7:7" x14ac:dyDescent="0.2">
      <c r="G18347" s="65"/>
    </row>
    <row r="18348" spans="7:7" x14ac:dyDescent="0.2">
      <c r="G18348" s="65"/>
    </row>
    <row r="18349" spans="7:7" x14ac:dyDescent="0.2">
      <c r="G18349" s="65"/>
    </row>
    <row r="18350" spans="7:7" x14ac:dyDescent="0.2">
      <c r="G18350" s="65"/>
    </row>
    <row r="18351" spans="7:7" x14ac:dyDescent="0.2">
      <c r="G18351" s="65"/>
    </row>
    <row r="18352" spans="7:7" x14ac:dyDescent="0.2">
      <c r="G18352" s="65"/>
    </row>
    <row r="18353" spans="7:7" x14ac:dyDescent="0.2">
      <c r="G18353" s="65"/>
    </row>
    <row r="18354" spans="7:7" x14ac:dyDescent="0.2">
      <c r="G18354" s="65"/>
    </row>
    <row r="18355" spans="7:7" x14ac:dyDescent="0.2">
      <c r="G18355" s="65"/>
    </row>
    <row r="18356" spans="7:7" x14ac:dyDescent="0.2">
      <c r="G18356" s="65"/>
    </row>
    <row r="18357" spans="7:7" x14ac:dyDescent="0.2">
      <c r="G18357" s="65"/>
    </row>
    <row r="18358" spans="7:7" x14ac:dyDescent="0.2">
      <c r="G18358" s="65"/>
    </row>
    <row r="18359" spans="7:7" x14ac:dyDescent="0.2">
      <c r="G18359" s="65"/>
    </row>
    <row r="18360" spans="7:7" x14ac:dyDescent="0.2">
      <c r="G18360" s="65"/>
    </row>
    <row r="18361" spans="7:7" x14ac:dyDescent="0.2">
      <c r="G18361" s="65"/>
    </row>
    <row r="18362" spans="7:7" x14ac:dyDescent="0.2">
      <c r="G18362" s="65"/>
    </row>
    <row r="18363" spans="7:7" x14ac:dyDescent="0.2">
      <c r="G18363" s="65"/>
    </row>
    <row r="18364" spans="7:7" x14ac:dyDescent="0.2">
      <c r="G18364" s="65"/>
    </row>
    <row r="18365" spans="7:7" x14ac:dyDescent="0.2">
      <c r="G18365" s="65"/>
    </row>
    <row r="18366" spans="7:7" x14ac:dyDescent="0.2">
      <c r="G18366" s="65"/>
    </row>
    <row r="18367" spans="7:7" x14ac:dyDescent="0.2">
      <c r="G18367" s="65"/>
    </row>
    <row r="18368" spans="7:7" x14ac:dyDescent="0.2">
      <c r="G18368" s="65"/>
    </row>
    <row r="18369" spans="7:7" x14ac:dyDescent="0.2">
      <c r="G18369" s="65"/>
    </row>
    <row r="18370" spans="7:7" x14ac:dyDescent="0.2">
      <c r="G18370" s="65"/>
    </row>
    <row r="18371" spans="7:7" x14ac:dyDescent="0.2">
      <c r="G18371" s="65"/>
    </row>
    <row r="18372" spans="7:7" x14ac:dyDescent="0.2">
      <c r="G18372" s="65"/>
    </row>
    <row r="18373" spans="7:7" x14ac:dyDescent="0.2">
      <c r="G18373" s="65"/>
    </row>
    <row r="18374" spans="7:7" x14ac:dyDescent="0.2">
      <c r="G18374" s="65"/>
    </row>
    <row r="18375" spans="7:7" x14ac:dyDescent="0.2">
      <c r="G18375" s="65"/>
    </row>
    <row r="18376" spans="7:7" x14ac:dyDescent="0.2">
      <c r="G18376" s="65"/>
    </row>
    <row r="18377" spans="7:7" x14ac:dyDescent="0.2">
      <c r="G18377" s="65"/>
    </row>
    <row r="18378" spans="7:7" x14ac:dyDescent="0.2">
      <c r="G18378" s="65"/>
    </row>
    <row r="18379" spans="7:7" x14ac:dyDescent="0.2">
      <c r="G18379" s="65"/>
    </row>
    <row r="18380" spans="7:7" x14ac:dyDescent="0.2">
      <c r="G18380" s="65"/>
    </row>
    <row r="18381" spans="7:7" x14ac:dyDescent="0.2">
      <c r="G18381" s="65"/>
    </row>
    <row r="18382" spans="7:7" x14ac:dyDescent="0.2">
      <c r="G18382" s="65"/>
    </row>
    <row r="18383" spans="7:7" x14ac:dyDescent="0.2">
      <c r="G18383" s="65"/>
    </row>
    <row r="18384" spans="7:7" x14ac:dyDescent="0.2">
      <c r="G18384" s="65"/>
    </row>
    <row r="18385" spans="7:7" x14ac:dyDescent="0.2">
      <c r="G18385" s="65"/>
    </row>
    <row r="18386" spans="7:7" x14ac:dyDescent="0.2">
      <c r="G18386" s="65"/>
    </row>
    <row r="18387" spans="7:7" x14ac:dyDescent="0.2">
      <c r="G18387" s="65"/>
    </row>
    <row r="18388" spans="7:7" x14ac:dyDescent="0.2">
      <c r="G18388" s="65"/>
    </row>
    <row r="18389" spans="7:7" x14ac:dyDescent="0.2">
      <c r="G18389" s="65"/>
    </row>
    <row r="18390" spans="7:7" x14ac:dyDescent="0.2">
      <c r="G18390" s="65"/>
    </row>
    <row r="18391" spans="7:7" x14ac:dyDescent="0.2">
      <c r="G18391" s="65"/>
    </row>
    <row r="18392" spans="7:7" x14ac:dyDescent="0.2">
      <c r="G18392" s="65"/>
    </row>
    <row r="18393" spans="7:7" x14ac:dyDescent="0.2">
      <c r="G18393" s="65"/>
    </row>
    <row r="18394" spans="7:7" x14ac:dyDescent="0.2">
      <c r="G18394" s="65"/>
    </row>
    <row r="18395" spans="7:7" x14ac:dyDescent="0.2">
      <c r="G18395" s="65"/>
    </row>
    <row r="18396" spans="7:7" x14ac:dyDescent="0.2">
      <c r="G18396" s="65"/>
    </row>
    <row r="18397" spans="7:7" x14ac:dyDescent="0.2">
      <c r="G18397" s="65"/>
    </row>
    <row r="18398" spans="7:7" x14ac:dyDescent="0.2">
      <c r="G18398" s="65"/>
    </row>
    <row r="18399" spans="7:7" x14ac:dyDescent="0.2">
      <c r="G18399" s="65"/>
    </row>
    <row r="18400" spans="7:7" x14ac:dyDescent="0.2">
      <c r="G18400" s="65"/>
    </row>
    <row r="18401" spans="7:7" x14ac:dyDescent="0.2">
      <c r="G18401" s="65"/>
    </row>
    <row r="18402" spans="7:7" x14ac:dyDescent="0.2">
      <c r="G18402" s="65"/>
    </row>
    <row r="18403" spans="7:7" x14ac:dyDescent="0.2">
      <c r="G18403" s="65"/>
    </row>
    <row r="18404" spans="7:7" x14ac:dyDescent="0.2">
      <c r="G18404" s="65"/>
    </row>
    <row r="18405" spans="7:7" x14ac:dyDescent="0.2">
      <c r="G18405" s="65"/>
    </row>
    <row r="18406" spans="7:7" x14ac:dyDescent="0.2">
      <c r="G18406" s="65"/>
    </row>
    <row r="18407" spans="7:7" x14ac:dyDescent="0.2">
      <c r="G18407" s="65"/>
    </row>
    <row r="18408" spans="7:7" x14ac:dyDescent="0.2">
      <c r="G18408" s="65"/>
    </row>
    <row r="18409" spans="7:7" x14ac:dyDescent="0.2">
      <c r="G18409" s="65"/>
    </row>
    <row r="18410" spans="7:7" x14ac:dyDescent="0.2">
      <c r="G18410" s="65"/>
    </row>
    <row r="18411" spans="7:7" x14ac:dyDescent="0.2">
      <c r="G18411" s="65"/>
    </row>
    <row r="18412" spans="7:7" x14ac:dyDescent="0.2">
      <c r="G18412" s="65"/>
    </row>
    <row r="18413" spans="7:7" x14ac:dyDescent="0.2">
      <c r="G18413" s="65"/>
    </row>
    <row r="18414" spans="7:7" x14ac:dyDescent="0.2">
      <c r="G18414" s="65"/>
    </row>
    <row r="18415" spans="7:7" x14ac:dyDescent="0.2">
      <c r="G18415" s="65"/>
    </row>
    <row r="18416" spans="7:7" x14ac:dyDescent="0.2">
      <c r="G18416" s="65"/>
    </row>
    <row r="18417" spans="7:7" x14ac:dyDescent="0.2">
      <c r="G18417" s="65"/>
    </row>
    <row r="18418" spans="7:7" x14ac:dyDescent="0.2">
      <c r="G18418" s="65"/>
    </row>
    <row r="18419" spans="7:7" x14ac:dyDescent="0.2">
      <c r="G18419" s="65"/>
    </row>
    <row r="18420" spans="7:7" x14ac:dyDescent="0.2">
      <c r="G18420" s="65"/>
    </row>
    <row r="18421" spans="7:7" x14ac:dyDescent="0.2">
      <c r="G18421" s="65"/>
    </row>
    <row r="18422" spans="7:7" x14ac:dyDescent="0.2">
      <c r="G18422" s="65"/>
    </row>
    <row r="18423" spans="7:7" x14ac:dyDescent="0.2">
      <c r="G18423" s="65"/>
    </row>
    <row r="18424" spans="7:7" x14ac:dyDescent="0.2">
      <c r="G18424" s="65"/>
    </row>
    <row r="18425" spans="7:7" x14ac:dyDescent="0.2">
      <c r="G18425" s="65"/>
    </row>
    <row r="18426" spans="7:7" x14ac:dyDescent="0.2">
      <c r="G18426" s="65"/>
    </row>
    <row r="18427" spans="7:7" x14ac:dyDescent="0.2">
      <c r="G18427" s="65"/>
    </row>
    <row r="18428" spans="7:7" x14ac:dyDescent="0.2">
      <c r="G18428" s="65"/>
    </row>
    <row r="18429" spans="7:7" x14ac:dyDescent="0.2">
      <c r="G18429" s="65"/>
    </row>
    <row r="18430" spans="7:7" x14ac:dyDescent="0.2">
      <c r="G18430" s="65"/>
    </row>
    <row r="18431" spans="7:7" x14ac:dyDescent="0.2">
      <c r="G18431" s="65"/>
    </row>
    <row r="18432" spans="7:7" x14ac:dyDescent="0.2">
      <c r="G18432" s="65"/>
    </row>
    <row r="18433" spans="7:7" x14ac:dyDescent="0.2">
      <c r="G18433" s="65"/>
    </row>
    <row r="18434" spans="7:7" x14ac:dyDescent="0.2">
      <c r="G18434" s="65"/>
    </row>
    <row r="18435" spans="7:7" x14ac:dyDescent="0.2">
      <c r="G18435" s="65"/>
    </row>
    <row r="18436" spans="7:7" x14ac:dyDescent="0.2">
      <c r="G18436" s="65"/>
    </row>
    <row r="18437" spans="7:7" x14ac:dyDescent="0.2">
      <c r="G18437" s="65"/>
    </row>
    <row r="18438" spans="7:7" x14ac:dyDescent="0.2">
      <c r="G18438" s="65"/>
    </row>
    <row r="18439" spans="7:7" x14ac:dyDescent="0.2">
      <c r="G18439" s="65"/>
    </row>
    <row r="18440" spans="7:7" x14ac:dyDescent="0.2">
      <c r="G18440" s="65"/>
    </row>
    <row r="18441" spans="7:7" x14ac:dyDescent="0.2">
      <c r="G18441" s="65"/>
    </row>
    <row r="18442" spans="7:7" x14ac:dyDescent="0.2">
      <c r="G18442" s="65"/>
    </row>
    <row r="18443" spans="7:7" x14ac:dyDescent="0.2">
      <c r="G18443" s="65"/>
    </row>
    <row r="18444" spans="7:7" x14ac:dyDescent="0.2">
      <c r="G18444" s="65"/>
    </row>
    <row r="18445" spans="7:7" x14ac:dyDescent="0.2">
      <c r="G18445" s="65"/>
    </row>
    <row r="18446" spans="7:7" x14ac:dyDescent="0.2">
      <c r="G18446" s="65"/>
    </row>
    <row r="18447" spans="7:7" x14ac:dyDescent="0.2">
      <c r="G18447" s="65"/>
    </row>
    <row r="18448" spans="7:7" x14ac:dyDescent="0.2">
      <c r="G18448" s="65"/>
    </row>
    <row r="18449" spans="7:7" x14ac:dyDescent="0.2">
      <c r="G18449" s="65"/>
    </row>
    <row r="18450" spans="7:7" x14ac:dyDescent="0.2">
      <c r="G18450" s="65"/>
    </row>
    <row r="18451" spans="7:7" x14ac:dyDescent="0.2">
      <c r="G18451" s="65"/>
    </row>
    <row r="18452" spans="7:7" x14ac:dyDescent="0.2">
      <c r="G18452" s="65"/>
    </row>
    <row r="18453" spans="7:7" x14ac:dyDescent="0.2">
      <c r="G18453" s="65"/>
    </row>
    <row r="18454" spans="7:7" x14ac:dyDescent="0.2">
      <c r="G18454" s="65"/>
    </row>
    <row r="18455" spans="7:7" x14ac:dyDescent="0.2">
      <c r="G18455" s="65"/>
    </row>
    <row r="18456" spans="7:7" x14ac:dyDescent="0.2">
      <c r="G18456" s="65"/>
    </row>
    <row r="18457" spans="7:7" x14ac:dyDescent="0.2">
      <c r="G18457" s="65"/>
    </row>
    <row r="18458" spans="7:7" x14ac:dyDescent="0.2">
      <c r="G18458" s="65"/>
    </row>
    <row r="18459" spans="7:7" x14ac:dyDescent="0.2">
      <c r="G18459" s="65"/>
    </row>
    <row r="18460" spans="7:7" x14ac:dyDescent="0.2">
      <c r="G18460" s="65"/>
    </row>
    <row r="18461" spans="7:7" x14ac:dyDescent="0.2">
      <c r="G18461" s="65"/>
    </row>
    <row r="18462" spans="7:7" x14ac:dyDescent="0.2">
      <c r="G18462" s="65"/>
    </row>
    <row r="18463" spans="7:7" x14ac:dyDescent="0.2">
      <c r="G18463" s="65"/>
    </row>
    <row r="18464" spans="7:7" x14ac:dyDescent="0.2">
      <c r="G18464" s="65"/>
    </row>
    <row r="18465" spans="7:7" x14ac:dyDescent="0.2">
      <c r="G18465" s="65"/>
    </row>
    <row r="18466" spans="7:7" x14ac:dyDescent="0.2">
      <c r="G18466" s="65"/>
    </row>
    <row r="18467" spans="7:7" x14ac:dyDescent="0.2">
      <c r="G18467" s="65"/>
    </row>
    <row r="18468" spans="7:7" x14ac:dyDescent="0.2">
      <c r="G18468" s="65"/>
    </row>
    <row r="18469" spans="7:7" x14ac:dyDescent="0.2">
      <c r="G18469" s="65"/>
    </row>
    <row r="18470" spans="7:7" x14ac:dyDescent="0.2">
      <c r="G18470" s="65"/>
    </row>
    <row r="18471" spans="7:7" x14ac:dyDescent="0.2">
      <c r="G18471" s="65"/>
    </row>
    <row r="18472" spans="7:7" x14ac:dyDescent="0.2">
      <c r="G18472" s="65"/>
    </row>
    <row r="18473" spans="7:7" x14ac:dyDescent="0.2">
      <c r="G18473" s="65"/>
    </row>
    <row r="18474" spans="7:7" x14ac:dyDescent="0.2">
      <c r="G18474" s="65"/>
    </row>
    <row r="18475" spans="7:7" x14ac:dyDescent="0.2">
      <c r="G18475" s="65"/>
    </row>
    <row r="18476" spans="7:7" x14ac:dyDescent="0.2">
      <c r="G18476" s="65"/>
    </row>
    <row r="18477" spans="7:7" x14ac:dyDescent="0.2">
      <c r="G18477" s="65"/>
    </row>
    <row r="18478" spans="7:7" x14ac:dyDescent="0.2">
      <c r="G18478" s="65"/>
    </row>
    <row r="18479" spans="7:7" x14ac:dyDescent="0.2">
      <c r="G18479" s="65"/>
    </row>
    <row r="18480" spans="7:7" x14ac:dyDescent="0.2">
      <c r="G18480" s="65"/>
    </row>
    <row r="18481" spans="7:7" x14ac:dyDescent="0.2">
      <c r="G18481" s="65"/>
    </row>
    <row r="18482" spans="7:7" x14ac:dyDescent="0.2">
      <c r="G18482" s="65"/>
    </row>
    <row r="18483" spans="7:7" x14ac:dyDescent="0.2">
      <c r="G18483" s="65"/>
    </row>
    <row r="18484" spans="7:7" x14ac:dyDescent="0.2">
      <c r="G18484" s="65"/>
    </row>
    <row r="18485" spans="7:7" x14ac:dyDescent="0.2">
      <c r="G18485" s="65"/>
    </row>
    <row r="18486" spans="7:7" x14ac:dyDescent="0.2">
      <c r="G18486" s="65"/>
    </row>
    <row r="18487" spans="7:7" x14ac:dyDescent="0.2">
      <c r="G18487" s="65"/>
    </row>
    <row r="18488" spans="7:7" x14ac:dyDescent="0.2">
      <c r="G18488" s="65"/>
    </row>
    <row r="18489" spans="7:7" x14ac:dyDescent="0.2">
      <c r="G18489" s="65"/>
    </row>
    <row r="18490" spans="7:7" x14ac:dyDescent="0.2">
      <c r="G18490" s="65"/>
    </row>
    <row r="18491" spans="7:7" x14ac:dyDescent="0.2">
      <c r="G18491" s="65"/>
    </row>
    <row r="18492" spans="7:7" x14ac:dyDescent="0.2">
      <c r="G18492" s="65"/>
    </row>
    <row r="18493" spans="7:7" x14ac:dyDescent="0.2">
      <c r="G18493" s="65"/>
    </row>
    <row r="18494" spans="7:7" x14ac:dyDescent="0.2">
      <c r="G18494" s="65"/>
    </row>
    <row r="18495" spans="7:7" x14ac:dyDescent="0.2">
      <c r="G18495" s="65"/>
    </row>
    <row r="18496" spans="7:7" x14ac:dyDescent="0.2">
      <c r="G18496" s="65"/>
    </row>
    <row r="18497" spans="7:7" x14ac:dyDescent="0.2">
      <c r="G18497" s="65"/>
    </row>
    <row r="18498" spans="7:7" x14ac:dyDescent="0.2">
      <c r="G18498" s="65"/>
    </row>
    <row r="18499" spans="7:7" x14ac:dyDescent="0.2">
      <c r="G18499" s="65"/>
    </row>
    <row r="18500" spans="7:7" x14ac:dyDescent="0.2">
      <c r="G18500" s="65"/>
    </row>
    <row r="18501" spans="7:7" x14ac:dyDescent="0.2">
      <c r="G18501" s="65"/>
    </row>
    <row r="18502" spans="7:7" x14ac:dyDescent="0.2">
      <c r="G18502" s="65"/>
    </row>
    <row r="18503" spans="7:7" x14ac:dyDescent="0.2">
      <c r="G18503" s="65"/>
    </row>
    <row r="18504" spans="7:7" x14ac:dyDescent="0.2">
      <c r="G18504" s="65"/>
    </row>
    <row r="18505" spans="7:7" x14ac:dyDescent="0.2">
      <c r="G18505" s="65"/>
    </row>
    <row r="18506" spans="7:7" x14ac:dyDescent="0.2">
      <c r="G18506" s="65"/>
    </row>
    <row r="18507" spans="7:7" x14ac:dyDescent="0.2">
      <c r="G18507" s="65"/>
    </row>
    <row r="18508" spans="7:7" x14ac:dyDescent="0.2">
      <c r="G18508" s="65"/>
    </row>
    <row r="18509" spans="7:7" x14ac:dyDescent="0.2">
      <c r="G18509" s="65"/>
    </row>
    <row r="18510" spans="7:7" x14ac:dyDescent="0.2">
      <c r="G18510" s="65"/>
    </row>
    <row r="18511" spans="7:7" x14ac:dyDescent="0.2">
      <c r="G18511" s="65"/>
    </row>
    <row r="18512" spans="7:7" x14ac:dyDescent="0.2">
      <c r="G18512" s="65"/>
    </row>
    <row r="18513" spans="7:7" x14ac:dyDescent="0.2">
      <c r="G18513" s="65"/>
    </row>
    <row r="18514" spans="7:7" x14ac:dyDescent="0.2">
      <c r="G18514" s="65"/>
    </row>
    <row r="18515" spans="7:7" x14ac:dyDescent="0.2">
      <c r="G18515" s="65"/>
    </row>
    <row r="18516" spans="7:7" x14ac:dyDescent="0.2">
      <c r="G18516" s="65"/>
    </row>
    <row r="18517" spans="7:7" x14ac:dyDescent="0.2">
      <c r="G18517" s="65"/>
    </row>
    <row r="18518" spans="7:7" x14ac:dyDescent="0.2">
      <c r="G18518" s="65"/>
    </row>
    <row r="18519" spans="7:7" x14ac:dyDescent="0.2">
      <c r="G18519" s="65"/>
    </row>
    <row r="18520" spans="7:7" x14ac:dyDescent="0.2">
      <c r="G18520" s="65"/>
    </row>
    <row r="18521" spans="7:7" x14ac:dyDescent="0.2">
      <c r="G18521" s="65"/>
    </row>
    <row r="18522" spans="7:7" x14ac:dyDescent="0.2">
      <c r="G18522" s="65"/>
    </row>
    <row r="18523" spans="7:7" x14ac:dyDescent="0.2">
      <c r="G18523" s="65"/>
    </row>
    <row r="18524" spans="7:7" x14ac:dyDescent="0.2">
      <c r="G18524" s="65"/>
    </row>
    <row r="18525" spans="7:7" x14ac:dyDescent="0.2">
      <c r="G18525" s="65"/>
    </row>
    <row r="18526" spans="7:7" x14ac:dyDescent="0.2">
      <c r="G18526" s="65"/>
    </row>
    <row r="18527" spans="7:7" x14ac:dyDescent="0.2">
      <c r="G18527" s="65"/>
    </row>
    <row r="18528" spans="7:7" x14ac:dyDescent="0.2">
      <c r="G18528" s="65"/>
    </row>
    <row r="18529" spans="7:7" x14ac:dyDescent="0.2">
      <c r="G18529" s="65"/>
    </row>
    <row r="18530" spans="7:7" x14ac:dyDescent="0.2">
      <c r="G18530" s="65"/>
    </row>
    <row r="18531" spans="7:7" x14ac:dyDescent="0.2">
      <c r="G18531" s="65"/>
    </row>
    <row r="18532" spans="7:7" x14ac:dyDescent="0.2">
      <c r="G18532" s="65"/>
    </row>
    <row r="18533" spans="7:7" x14ac:dyDescent="0.2">
      <c r="G18533" s="65"/>
    </row>
    <row r="18534" spans="7:7" x14ac:dyDescent="0.2">
      <c r="G18534" s="65"/>
    </row>
    <row r="18535" spans="7:7" x14ac:dyDescent="0.2">
      <c r="G18535" s="65"/>
    </row>
    <row r="18536" spans="7:7" x14ac:dyDescent="0.2">
      <c r="G18536" s="65"/>
    </row>
    <row r="18537" spans="7:7" x14ac:dyDescent="0.2">
      <c r="G18537" s="65"/>
    </row>
    <row r="18538" spans="7:7" x14ac:dyDescent="0.2">
      <c r="G18538" s="65"/>
    </row>
    <row r="18539" spans="7:7" x14ac:dyDescent="0.2">
      <c r="G18539" s="65"/>
    </row>
    <row r="18540" spans="7:7" x14ac:dyDescent="0.2">
      <c r="G18540" s="65"/>
    </row>
    <row r="18541" spans="7:7" x14ac:dyDescent="0.2">
      <c r="G18541" s="65"/>
    </row>
    <row r="18542" spans="7:7" x14ac:dyDescent="0.2">
      <c r="G18542" s="65"/>
    </row>
    <row r="18543" spans="7:7" x14ac:dyDescent="0.2">
      <c r="G18543" s="65"/>
    </row>
    <row r="18544" spans="7:7" x14ac:dyDescent="0.2">
      <c r="G18544" s="65"/>
    </row>
    <row r="18545" spans="7:7" x14ac:dyDescent="0.2">
      <c r="G18545" s="65"/>
    </row>
    <row r="18546" spans="7:7" x14ac:dyDescent="0.2">
      <c r="G18546" s="65"/>
    </row>
    <row r="18547" spans="7:7" x14ac:dyDescent="0.2">
      <c r="G18547" s="65"/>
    </row>
    <row r="18548" spans="7:7" x14ac:dyDescent="0.2">
      <c r="G18548" s="65"/>
    </row>
    <row r="18549" spans="7:7" x14ac:dyDescent="0.2">
      <c r="G18549" s="65"/>
    </row>
    <row r="18550" spans="7:7" x14ac:dyDescent="0.2">
      <c r="G18550" s="65"/>
    </row>
    <row r="18551" spans="7:7" x14ac:dyDescent="0.2">
      <c r="G18551" s="65"/>
    </row>
    <row r="18552" spans="7:7" x14ac:dyDescent="0.2">
      <c r="G18552" s="65"/>
    </row>
    <row r="18553" spans="7:7" x14ac:dyDescent="0.2">
      <c r="G18553" s="65"/>
    </row>
    <row r="18554" spans="7:7" x14ac:dyDescent="0.2">
      <c r="G18554" s="65"/>
    </row>
    <row r="18555" spans="7:7" x14ac:dyDescent="0.2">
      <c r="G18555" s="65"/>
    </row>
    <row r="18556" spans="7:7" x14ac:dyDescent="0.2">
      <c r="G18556" s="65"/>
    </row>
    <row r="18557" spans="7:7" x14ac:dyDescent="0.2">
      <c r="G18557" s="65"/>
    </row>
    <row r="18558" spans="7:7" x14ac:dyDescent="0.2">
      <c r="G18558" s="65"/>
    </row>
    <row r="18559" spans="7:7" x14ac:dyDescent="0.2">
      <c r="G18559" s="65"/>
    </row>
    <row r="18560" spans="7:7" x14ac:dyDescent="0.2">
      <c r="G18560" s="65"/>
    </row>
    <row r="18561" spans="7:7" x14ac:dyDescent="0.2">
      <c r="G18561" s="65"/>
    </row>
    <row r="18562" spans="7:7" x14ac:dyDescent="0.2">
      <c r="G18562" s="65"/>
    </row>
    <row r="18563" spans="7:7" x14ac:dyDescent="0.2">
      <c r="G18563" s="65"/>
    </row>
    <row r="18564" spans="7:7" x14ac:dyDescent="0.2">
      <c r="G18564" s="65"/>
    </row>
    <row r="18565" spans="7:7" x14ac:dyDescent="0.2">
      <c r="G18565" s="65"/>
    </row>
    <row r="18566" spans="7:7" x14ac:dyDescent="0.2">
      <c r="G18566" s="65"/>
    </row>
    <row r="18567" spans="7:7" x14ac:dyDescent="0.2">
      <c r="G18567" s="65"/>
    </row>
    <row r="18568" spans="7:7" x14ac:dyDescent="0.2">
      <c r="G18568" s="65"/>
    </row>
    <row r="18569" spans="7:7" x14ac:dyDescent="0.2">
      <c r="G18569" s="65"/>
    </row>
    <row r="18570" spans="7:7" x14ac:dyDescent="0.2">
      <c r="G18570" s="65"/>
    </row>
    <row r="18571" spans="7:7" x14ac:dyDescent="0.2">
      <c r="G18571" s="65"/>
    </row>
    <row r="18572" spans="7:7" x14ac:dyDescent="0.2">
      <c r="G18572" s="65"/>
    </row>
    <row r="18573" spans="7:7" x14ac:dyDescent="0.2">
      <c r="G18573" s="65"/>
    </row>
    <row r="18574" spans="7:7" x14ac:dyDescent="0.2">
      <c r="G18574" s="65"/>
    </row>
    <row r="18575" spans="7:7" x14ac:dyDescent="0.2">
      <c r="G18575" s="65"/>
    </row>
    <row r="18576" spans="7:7" x14ac:dyDescent="0.2">
      <c r="G18576" s="65"/>
    </row>
    <row r="18577" spans="7:7" x14ac:dyDescent="0.2">
      <c r="G18577" s="65"/>
    </row>
    <row r="18578" spans="7:7" x14ac:dyDescent="0.2">
      <c r="G18578" s="65"/>
    </row>
    <row r="18579" spans="7:7" x14ac:dyDescent="0.2">
      <c r="G18579" s="65"/>
    </row>
    <row r="18580" spans="7:7" x14ac:dyDescent="0.2">
      <c r="G18580" s="65"/>
    </row>
    <row r="18581" spans="7:7" x14ac:dyDescent="0.2">
      <c r="G18581" s="65"/>
    </row>
    <row r="18582" spans="7:7" x14ac:dyDescent="0.2">
      <c r="G18582" s="65"/>
    </row>
    <row r="18583" spans="7:7" x14ac:dyDescent="0.2">
      <c r="G18583" s="65"/>
    </row>
    <row r="18584" spans="7:7" x14ac:dyDescent="0.2">
      <c r="G18584" s="65"/>
    </row>
    <row r="18585" spans="7:7" x14ac:dyDescent="0.2">
      <c r="G18585" s="65"/>
    </row>
    <row r="18586" spans="7:7" x14ac:dyDescent="0.2">
      <c r="G18586" s="65"/>
    </row>
    <row r="18587" spans="7:7" x14ac:dyDescent="0.2">
      <c r="G18587" s="65"/>
    </row>
    <row r="18588" spans="7:7" x14ac:dyDescent="0.2">
      <c r="G18588" s="65"/>
    </row>
    <row r="18589" spans="7:7" x14ac:dyDescent="0.2">
      <c r="G18589" s="65"/>
    </row>
    <row r="18590" spans="7:7" x14ac:dyDescent="0.2">
      <c r="G18590" s="65"/>
    </row>
    <row r="18591" spans="7:7" x14ac:dyDescent="0.2">
      <c r="G18591" s="65"/>
    </row>
    <row r="18592" spans="7:7" x14ac:dyDescent="0.2">
      <c r="G18592" s="65"/>
    </row>
    <row r="18593" spans="7:7" x14ac:dyDescent="0.2">
      <c r="G18593" s="65"/>
    </row>
    <row r="18594" spans="7:7" x14ac:dyDescent="0.2">
      <c r="G18594" s="65"/>
    </row>
    <row r="18595" spans="7:7" x14ac:dyDescent="0.2">
      <c r="G18595" s="65"/>
    </row>
    <row r="18596" spans="7:7" x14ac:dyDescent="0.2">
      <c r="G18596" s="65"/>
    </row>
    <row r="18597" spans="7:7" x14ac:dyDescent="0.2">
      <c r="G18597" s="65"/>
    </row>
    <row r="18598" spans="7:7" x14ac:dyDescent="0.2">
      <c r="G18598" s="65"/>
    </row>
    <row r="18599" spans="7:7" x14ac:dyDescent="0.2">
      <c r="G18599" s="65"/>
    </row>
    <row r="18600" spans="7:7" x14ac:dyDescent="0.2">
      <c r="G18600" s="65"/>
    </row>
    <row r="18601" spans="7:7" x14ac:dyDescent="0.2">
      <c r="G18601" s="65"/>
    </row>
    <row r="18602" spans="7:7" x14ac:dyDescent="0.2">
      <c r="G18602" s="65"/>
    </row>
    <row r="18603" spans="7:7" x14ac:dyDescent="0.2">
      <c r="G18603" s="65"/>
    </row>
    <row r="18604" spans="7:7" x14ac:dyDescent="0.2">
      <c r="G18604" s="65"/>
    </row>
    <row r="18605" spans="7:7" x14ac:dyDescent="0.2">
      <c r="G18605" s="65"/>
    </row>
    <row r="18606" spans="7:7" x14ac:dyDescent="0.2">
      <c r="G18606" s="65"/>
    </row>
    <row r="18607" spans="7:7" x14ac:dyDescent="0.2">
      <c r="G18607" s="65"/>
    </row>
    <row r="18608" spans="7:7" x14ac:dyDescent="0.2">
      <c r="G18608" s="65"/>
    </row>
    <row r="18609" spans="7:7" x14ac:dyDescent="0.2">
      <c r="G18609" s="65"/>
    </row>
    <row r="18610" spans="7:7" x14ac:dyDescent="0.2">
      <c r="G18610" s="65"/>
    </row>
    <row r="18611" spans="7:7" x14ac:dyDescent="0.2">
      <c r="G18611" s="65"/>
    </row>
    <row r="18612" spans="7:7" x14ac:dyDescent="0.2">
      <c r="G18612" s="65"/>
    </row>
    <row r="18613" spans="7:7" x14ac:dyDescent="0.2">
      <c r="G18613" s="65"/>
    </row>
    <row r="18614" spans="7:7" x14ac:dyDescent="0.2">
      <c r="G18614" s="65"/>
    </row>
    <row r="18615" spans="7:7" x14ac:dyDescent="0.2">
      <c r="G18615" s="65"/>
    </row>
    <row r="18616" spans="7:7" x14ac:dyDescent="0.2">
      <c r="G18616" s="65"/>
    </row>
    <row r="18617" spans="7:7" x14ac:dyDescent="0.2">
      <c r="G18617" s="65"/>
    </row>
    <row r="18618" spans="7:7" x14ac:dyDescent="0.2">
      <c r="G18618" s="65"/>
    </row>
    <row r="18619" spans="7:7" x14ac:dyDescent="0.2">
      <c r="G18619" s="65"/>
    </row>
    <row r="18620" spans="7:7" x14ac:dyDescent="0.2">
      <c r="G18620" s="65"/>
    </row>
    <row r="18621" spans="7:7" x14ac:dyDescent="0.2">
      <c r="G18621" s="65"/>
    </row>
    <row r="18622" spans="7:7" x14ac:dyDescent="0.2">
      <c r="G18622" s="65"/>
    </row>
    <row r="18623" spans="7:7" x14ac:dyDescent="0.2">
      <c r="G18623" s="65"/>
    </row>
    <row r="18624" spans="7:7" x14ac:dyDescent="0.2">
      <c r="G18624" s="65"/>
    </row>
    <row r="18625" spans="7:7" x14ac:dyDescent="0.2">
      <c r="G18625" s="65"/>
    </row>
    <row r="18626" spans="7:7" x14ac:dyDescent="0.2">
      <c r="G18626" s="65"/>
    </row>
    <row r="18627" spans="7:7" x14ac:dyDescent="0.2">
      <c r="G18627" s="65"/>
    </row>
    <row r="18628" spans="7:7" x14ac:dyDescent="0.2">
      <c r="G18628" s="65"/>
    </row>
    <row r="18629" spans="7:7" x14ac:dyDescent="0.2">
      <c r="G18629" s="65"/>
    </row>
    <row r="18630" spans="7:7" x14ac:dyDescent="0.2">
      <c r="G18630" s="65"/>
    </row>
    <row r="18631" spans="7:7" x14ac:dyDescent="0.2">
      <c r="G18631" s="65"/>
    </row>
    <row r="18632" spans="7:7" x14ac:dyDescent="0.2">
      <c r="G18632" s="65"/>
    </row>
    <row r="18633" spans="7:7" x14ac:dyDescent="0.2">
      <c r="G18633" s="65"/>
    </row>
    <row r="18634" spans="7:7" x14ac:dyDescent="0.2">
      <c r="G18634" s="65"/>
    </row>
    <row r="18635" spans="7:7" x14ac:dyDescent="0.2">
      <c r="G18635" s="65"/>
    </row>
    <row r="18636" spans="7:7" x14ac:dyDescent="0.2">
      <c r="G18636" s="65"/>
    </row>
    <row r="18637" spans="7:7" x14ac:dyDescent="0.2">
      <c r="G18637" s="65"/>
    </row>
    <row r="18638" spans="7:7" x14ac:dyDescent="0.2">
      <c r="G18638" s="65"/>
    </row>
    <row r="18639" spans="7:7" x14ac:dyDescent="0.2">
      <c r="G18639" s="65"/>
    </row>
    <row r="18640" spans="7:7" x14ac:dyDescent="0.2">
      <c r="G18640" s="65"/>
    </row>
    <row r="18641" spans="7:7" x14ac:dyDescent="0.2">
      <c r="G18641" s="65"/>
    </row>
    <row r="18642" spans="7:7" x14ac:dyDescent="0.2">
      <c r="G18642" s="65"/>
    </row>
    <row r="18643" spans="7:7" x14ac:dyDescent="0.2">
      <c r="G18643" s="65"/>
    </row>
    <row r="18644" spans="7:7" x14ac:dyDescent="0.2">
      <c r="G18644" s="65"/>
    </row>
    <row r="18645" spans="7:7" x14ac:dyDescent="0.2">
      <c r="G18645" s="65"/>
    </row>
    <row r="18646" spans="7:7" x14ac:dyDescent="0.2">
      <c r="G18646" s="65"/>
    </row>
    <row r="18647" spans="7:7" x14ac:dyDescent="0.2">
      <c r="G18647" s="65"/>
    </row>
    <row r="18648" spans="7:7" x14ac:dyDescent="0.2">
      <c r="G18648" s="65"/>
    </row>
    <row r="18649" spans="7:7" x14ac:dyDescent="0.2">
      <c r="G18649" s="65"/>
    </row>
    <row r="18650" spans="7:7" x14ac:dyDescent="0.2">
      <c r="G18650" s="65"/>
    </row>
    <row r="18651" spans="7:7" x14ac:dyDescent="0.2">
      <c r="G18651" s="65"/>
    </row>
    <row r="18652" spans="7:7" x14ac:dyDescent="0.2">
      <c r="G18652" s="65"/>
    </row>
    <row r="18653" spans="7:7" x14ac:dyDescent="0.2">
      <c r="G18653" s="65"/>
    </row>
    <row r="18654" spans="7:7" x14ac:dyDescent="0.2">
      <c r="G18654" s="65"/>
    </row>
    <row r="18655" spans="7:7" x14ac:dyDescent="0.2">
      <c r="G18655" s="65"/>
    </row>
    <row r="18656" spans="7:7" x14ac:dyDescent="0.2">
      <c r="G18656" s="65"/>
    </row>
    <row r="18657" spans="7:7" x14ac:dyDescent="0.2">
      <c r="G18657" s="65"/>
    </row>
    <row r="18658" spans="7:7" x14ac:dyDescent="0.2">
      <c r="G18658" s="65"/>
    </row>
    <row r="18659" spans="7:7" x14ac:dyDescent="0.2">
      <c r="G18659" s="65"/>
    </row>
    <row r="18660" spans="7:7" x14ac:dyDescent="0.2">
      <c r="G18660" s="65"/>
    </row>
    <row r="18661" spans="7:7" x14ac:dyDescent="0.2">
      <c r="G18661" s="65"/>
    </row>
    <row r="18662" spans="7:7" x14ac:dyDescent="0.2">
      <c r="G18662" s="65"/>
    </row>
    <row r="18663" spans="7:7" x14ac:dyDescent="0.2">
      <c r="G18663" s="65"/>
    </row>
    <row r="18664" spans="7:7" x14ac:dyDescent="0.2">
      <c r="G18664" s="65"/>
    </row>
    <row r="18665" spans="7:7" x14ac:dyDescent="0.2">
      <c r="G18665" s="65"/>
    </row>
    <row r="18666" spans="7:7" x14ac:dyDescent="0.2">
      <c r="G18666" s="65"/>
    </row>
    <row r="18667" spans="7:7" x14ac:dyDescent="0.2">
      <c r="G18667" s="65"/>
    </row>
    <row r="18668" spans="7:7" x14ac:dyDescent="0.2">
      <c r="G18668" s="65"/>
    </row>
    <row r="18669" spans="7:7" x14ac:dyDescent="0.2">
      <c r="G18669" s="65"/>
    </row>
    <row r="18670" spans="7:7" x14ac:dyDescent="0.2">
      <c r="G18670" s="65"/>
    </row>
    <row r="18671" spans="7:7" x14ac:dyDescent="0.2">
      <c r="G18671" s="65"/>
    </row>
    <row r="18672" spans="7:7" x14ac:dyDescent="0.2">
      <c r="G18672" s="65"/>
    </row>
    <row r="18673" spans="7:7" x14ac:dyDescent="0.2">
      <c r="G18673" s="65"/>
    </row>
    <row r="18674" spans="7:7" x14ac:dyDescent="0.2">
      <c r="G18674" s="65"/>
    </row>
    <row r="18675" spans="7:7" x14ac:dyDescent="0.2">
      <c r="G18675" s="65"/>
    </row>
    <row r="18676" spans="7:7" x14ac:dyDescent="0.2">
      <c r="G18676" s="65"/>
    </row>
    <row r="18677" spans="7:7" x14ac:dyDescent="0.2">
      <c r="G18677" s="65"/>
    </row>
    <row r="18678" spans="7:7" x14ac:dyDescent="0.2">
      <c r="G18678" s="65"/>
    </row>
    <row r="18679" spans="7:7" x14ac:dyDescent="0.2">
      <c r="G18679" s="65"/>
    </row>
    <row r="18680" spans="7:7" x14ac:dyDescent="0.2">
      <c r="G18680" s="65"/>
    </row>
    <row r="18681" spans="7:7" x14ac:dyDescent="0.2">
      <c r="G18681" s="65"/>
    </row>
    <row r="18682" spans="7:7" x14ac:dyDescent="0.2">
      <c r="G18682" s="65"/>
    </row>
    <row r="18683" spans="7:7" x14ac:dyDescent="0.2">
      <c r="G18683" s="65"/>
    </row>
    <row r="18684" spans="7:7" x14ac:dyDescent="0.2">
      <c r="G18684" s="65"/>
    </row>
    <row r="18685" spans="7:7" x14ac:dyDescent="0.2">
      <c r="G18685" s="65"/>
    </row>
    <row r="18686" spans="7:7" x14ac:dyDescent="0.2">
      <c r="G18686" s="65"/>
    </row>
    <row r="18687" spans="7:7" x14ac:dyDescent="0.2">
      <c r="G18687" s="65"/>
    </row>
    <row r="18688" spans="7:7" x14ac:dyDescent="0.2">
      <c r="G18688" s="65"/>
    </row>
    <row r="18689" spans="7:7" x14ac:dyDescent="0.2">
      <c r="G18689" s="65"/>
    </row>
    <row r="18690" spans="7:7" x14ac:dyDescent="0.2">
      <c r="G18690" s="65"/>
    </row>
    <row r="18691" spans="7:7" x14ac:dyDescent="0.2">
      <c r="G18691" s="65"/>
    </row>
    <row r="18692" spans="7:7" x14ac:dyDescent="0.2">
      <c r="G18692" s="65"/>
    </row>
    <row r="18693" spans="7:7" x14ac:dyDescent="0.2">
      <c r="G18693" s="65"/>
    </row>
    <row r="18694" spans="7:7" x14ac:dyDescent="0.2">
      <c r="G18694" s="65"/>
    </row>
    <row r="18695" spans="7:7" x14ac:dyDescent="0.2">
      <c r="G18695" s="65"/>
    </row>
    <row r="18696" spans="7:7" x14ac:dyDescent="0.2">
      <c r="G18696" s="65"/>
    </row>
    <row r="18697" spans="7:7" x14ac:dyDescent="0.2">
      <c r="G18697" s="65"/>
    </row>
    <row r="18698" spans="7:7" x14ac:dyDescent="0.2">
      <c r="G18698" s="65"/>
    </row>
    <row r="18699" spans="7:7" x14ac:dyDescent="0.2">
      <c r="G18699" s="65"/>
    </row>
    <row r="18700" spans="7:7" x14ac:dyDescent="0.2">
      <c r="G18700" s="65"/>
    </row>
    <row r="18701" spans="7:7" x14ac:dyDescent="0.2">
      <c r="G18701" s="65"/>
    </row>
    <row r="18702" spans="7:7" x14ac:dyDescent="0.2">
      <c r="G18702" s="65"/>
    </row>
    <row r="18703" spans="7:7" x14ac:dyDescent="0.2">
      <c r="G18703" s="65"/>
    </row>
    <row r="18704" spans="7:7" x14ac:dyDescent="0.2">
      <c r="G18704" s="65"/>
    </row>
    <row r="18705" spans="7:7" x14ac:dyDescent="0.2">
      <c r="G18705" s="65"/>
    </row>
    <row r="18706" spans="7:7" x14ac:dyDescent="0.2">
      <c r="G18706" s="65"/>
    </row>
    <row r="18707" spans="7:7" x14ac:dyDescent="0.2">
      <c r="G18707" s="65"/>
    </row>
    <row r="18708" spans="7:7" x14ac:dyDescent="0.2">
      <c r="G18708" s="65"/>
    </row>
    <row r="18709" spans="7:7" x14ac:dyDescent="0.2">
      <c r="G18709" s="65"/>
    </row>
    <row r="18710" spans="7:7" x14ac:dyDescent="0.2">
      <c r="G18710" s="65"/>
    </row>
    <row r="18711" spans="7:7" x14ac:dyDescent="0.2">
      <c r="G18711" s="65"/>
    </row>
    <row r="18712" spans="7:7" x14ac:dyDescent="0.2">
      <c r="G18712" s="65"/>
    </row>
    <row r="18713" spans="7:7" x14ac:dyDescent="0.2">
      <c r="G18713" s="65"/>
    </row>
    <row r="18714" spans="7:7" x14ac:dyDescent="0.2">
      <c r="G18714" s="65"/>
    </row>
    <row r="18715" spans="7:7" x14ac:dyDescent="0.2">
      <c r="G18715" s="65"/>
    </row>
    <row r="18716" spans="7:7" x14ac:dyDescent="0.2">
      <c r="G18716" s="65"/>
    </row>
    <row r="18717" spans="7:7" x14ac:dyDescent="0.2">
      <c r="G18717" s="65"/>
    </row>
    <row r="18718" spans="7:7" x14ac:dyDescent="0.2">
      <c r="G18718" s="65"/>
    </row>
    <row r="18719" spans="7:7" x14ac:dyDescent="0.2">
      <c r="G18719" s="65"/>
    </row>
    <row r="18720" spans="7:7" x14ac:dyDescent="0.2">
      <c r="G18720" s="65"/>
    </row>
    <row r="18721" spans="7:7" x14ac:dyDescent="0.2">
      <c r="G18721" s="65"/>
    </row>
    <row r="18722" spans="7:7" x14ac:dyDescent="0.2">
      <c r="G18722" s="65"/>
    </row>
    <row r="18723" spans="7:7" x14ac:dyDescent="0.2">
      <c r="G18723" s="65"/>
    </row>
    <row r="18724" spans="7:7" x14ac:dyDescent="0.2">
      <c r="G18724" s="65"/>
    </row>
    <row r="18725" spans="7:7" x14ac:dyDescent="0.2">
      <c r="G18725" s="65"/>
    </row>
    <row r="18726" spans="7:7" x14ac:dyDescent="0.2">
      <c r="G18726" s="65"/>
    </row>
    <row r="18727" spans="7:7" x14ac:dyDescent="0.2">
      <c r="G18727" s="65"/>
    </row>
    <row r="18728" spans="7:7" x14ac:dyDescent="0.2">
      <c r="G18728" s="65"/>
    </row>
    <row r="18729" spans="7:7" x14ac:dyDescent="0.2">
      <c r="G18729" s="65"/>
    </row>
    <row r="18730" spans="7:7" x14ac:dyDescent="0.2">
      <c r="G18730" s="65"/>
    </row>
    <row r="18731" spans="7:7" x14ac:dyDescent="0.2">
      <c r="G18731" s="65"/>
    </row>
    <row r="18732" spans="7:7" x14ac:dyDescent="0.2">
      <c r="G18732" s="65"/>
    </row>
    <row r="18733" spans="7:7" x14ac:dyDescent="0.2">
      <c r="G18733" s="65"/>
    </row>
    <row r="18734" spans="7:7" x14ac:dyDescent="0.2">
      <c r="G18734" s="65"/>
    </row>
    <row r="18735" spans="7:7" x14ac:dyDescent="0.2">
      <c r="G18735" s="65"/>
    </row>
    <row r="18736" spans="7:7" x14ac:dyDescent="0.2">
      <c r="G18736" s="65"/>
    </row>
    <row r="18737" spans="7:7" x14ac:dyDescent="0.2">
      <c r="G18737" s="65"/>
    </row>
    <row r="18738" spans="7:7" x14ac:dyDescent="0.2">
      <c r="G18738" s="65"/>
    </row>
    <row r="18739" spans="7:7" x14ac:dyDescent="0.2">
      <c r="G18739" s="65"/>
    </row>
    <row r="18740" spans="7:7" x14ac:dyDescent="0.2">
      <c r="G18740" s="65"/>
    </row>
    <row r="18741" spans="7:7" x14ac:dyDescent="0.2">
      <c r="G18741" s="65"/>
    </row>
    <row r="18742" spans="7:7" x14ac:dyDescent="0.2">
      <c r="G18742" s="65"/>
    </row>
    <row r="18743" spans="7:7" x14ac:dyDescent="0.2">
      <c r="G18743" s="65"/>
    </row>
    <row r="18744" spans="7:7" x14ac:dyDescent="0.2">
      <c r="G18744" s="65"/>
    </row>
    <row r="18745" spans="7:7" x14ac:dyDescent="0.2">
      <c r="G18745" s="65"/>
    </row>
    <row r="18746" spans="7:7" x14ac:dyDescent="0.2">
      <c r="G18746" s="65"/>
    </row>
    <row r="18747" spans="7:7" x14ac:dyDescent="0.2">
      <c r="G18747" s="65"/>
    </row>
    <row r="18748" spans="7:7" x14ac:dyDescent="0.2">
      <c r="G18748" s="65"/>
    </row>
    <row r="18749" spans="7:7" x14ac:dyDescent="0.2">
      <c r="G18749" s="65"/>
    </row>
    <row r="18750" spans="7:7" x14ac:dyDescent="0.2">
      <c r="G18750" s="65"/>
    </row>
    <row r="18751" spans="7:7" x14ac:dyDescent="0.2">
      <c r="G18751" s="65"/>
    </row>
    <row r="18752" spans="7:7" x14ac:dyDescent="0.2">
      <c r="G18752" s="65"/>
    </row>
    <row r="18753" spans="7:7" x14ac:dyDescent="0.2">
      <c r="G18753" s="65"/>
    </row>
    <row r="18754" spans="7:7" x14ac:dyDescent="0.2">
      <c r="G18754" s="65"/>
    </row>
    <row r="18755" spans="7:7" x14ac:dyDescent="0.2">
      <c r="G18755" s="65"/>
    </row>
    <row r="18756" spans="7:7" x14ac:dyDescent="0.2">
      <c r="G18756" s="65"/>
    </row>
    <row r="18757" spans="7:7" x14ac:dyDescent="0.2">
      <c r="G18757" s="65"/>
    </row>
    <row r="18758" spans="7:7" x14ac:dyDescent="0.2">
      <c r="G18758" s="65"/>
    </row>
    <row r="18759" spans="7:7" x14ac:dyDescent="0.2">
      <c r="G18759" s="65"/>
    </row>
    <row r="18760" spans="7:7" x14ac:dyDescent="0.2">
      <c r="G18760" s="65"/>
    </row>
    <row r="18761" spans="7:7" x14ac:dyDescent="0.2">
      <c r="G18761" s="65"/>
    </row>
    <row r="18762" spans="7:7" x14ac:dyDescent="0.2">
      <c r="G18762" s="65"/>
    </row>
    <row r="18763" spans="7:7" x14ac:dyDescent="0.2">
      <c r="G18763" s="65"/>
    </row>
    <row r="18764" spans="7:7" x14ac:dyDescent="0.2">
      <c r="G18764" s="65"/>
    </row>
    <row r="18765" spans="7:7" x14ac:dyDescent="0.2">
      <c r="G18765" s="65"/>
    </row>
    <row r="18766" spans="7:7" x14ac:dyDescent="0.2">
      <c r="G18766" s="65"/>
    </row>
    <row r="18767" spans="7:7" x14ac:dyDescent="0.2">
      <c r="G18767" s="65"/>
    </row>
    <row r="18768" spans="7:7" x14ac:dyDescent="0.2">
      <c r="G18768" s="65"/>
    </row>
    <row r="18769" spans="7:7" x14ac:dyDescent="0.2">
      <c r="G18769" s="65"/>
    </row>
    <row r="18770" spans="7:7" x14ac:dyDescent="0.2">
      <c r="G18770" s="65"/>
    </row>
    <row r="18771" spans="7:7" x14ac:dyDescent="0.2">
      <c r="G18771" s="65"/>
    </row>
    <row r="18772" spans="7:7" x14ac:dyDescent="0.2">
      <c r="G18772" s="65"/>
    </row>
    <row r="18773" spans="7:7" x14ac:dyDescent="0.2">
      <c r="G18773" s="65"/>
    </row>
    <row r="18774" spans="7:7" x14ac:dyDescent="0.2">
      <c r="G18774" s="65"/>
    </row>
    <row r="18775" spans="7:7" x14ac:dyDescent="0.2">
      <c r="G18775" s="65"/>
    </row>
    <row r="18776" spans="7:7" x14ac:dyDescent="0.2">
      <c r="G18776" s="65"/>
    </row>
    <row r="18777" spans="7:7" x14ac:dyDescent="0.2">
      <c r="G18777" s="65"/>
    </row>
    <row r="18778" spans="7:7" x14ac:dyDescent="0.2">
      <c r="G18778" s="65"/>
    </row>
    <row r="18779" spans="7:7" x14ac:dyDescent="0.2">
      <c r="G18779" s="65"/>
    </row>
    <row r="18780" spans="7:7" x14ac:dyDescent="0.2">
      <c r="G18780" s="65"/>
    </row>
    <row r="18781" spans="7:7" x14ac:dyDescent="0.2">
      <c r="G18781" s="65"/>
    </row>
    <row r="18782" spans="7:7" x14ac:dyDescent="0.2">
      <c r="G18782" s="65"/>
    </row>
    <row r="18783" spans="7:7" x14ac:dyDescent="0.2">
      <c r="G18783" s="65"/>
    </row>
    <row r="18784" spans="7:7" x14ac:dyDescent="0.2">
      <c r="G18784" s="65"/>
    </row>
    <row r="18785" spans="7:7" x14ac:dyDescent="0.2">
      <c r="G18785" s="65"/>
    </row>
    <row r="18786" spans="7:7" x14ac:dyDescent="0.2">
      <c r="G18786" s="65"/>
    </row>
    <row r="18787" spans="7:7" x14ac:dyDescent="0.2">
      <c r="G18787" s="65"/>
    </row>
    <row r="18788" spans="7:7" x14ac:dyDescent="0.2">
      <c r="G18788" s="65"/>
    </row>
    <row r="18789" spans="7:7" x14ac:dyDescent="0.2">
      <c r="G18789" s="65"/>
    </row>
    <row r="18790" spans="7:7" x14ac:dyDescent="0.2">
      <c r="G18790" s="65"/>
    </row>
    <row r="18791" spans="7:7" x14ac:dyDescent="0.2">
      <c r="G18791" s="65"/>
    </row>
    <row r="18792" spans="7:7" x14ac:dyDescent="0.2">
      <c r="G18792" s="65"/>
    </row>
    <row r="18793" spans="7:7" x14ac:dyDescent="0.2">
      <c r="G18793" s="65"/>
    </row>
    <row r="18794" spans="7:7" x14ac:dyDescent="0.2">
      <c r="G18794" s="65"/>
    </row>
    <row r="18795" spans="7:7" x14ac:dyDescent="0.2">
      <c r="G18795" s="65"/>
    </row>
    <row r="18796" spans="7:7" x14ac:dyDescent="0.2">
      <c r="G18796" s="65"/>
    </row>
    <row r="18797" spans="7:7" x14ac:dyDescent="0.2">
      <c r="G18797" s="65"/>
    </row>
    <row r="18798" spans="7:7" x14ac:dyDescent="0.2">
      <c r="G18798" s="65"/>
    </row>
    <row r="18799" spans="7:7" x14ac:dyDescent="0.2">
      <c r="G18799" s="65"/>
    </row>
    <row r="18800" spans="7:7" x14ac:dyDescent="0.2">
      <c r="G18800" s="65"/>
    </row>
    <row r="18801" spans="7:7" x14ac:dyDescent="0.2">
      <c r="G18801" s="65"/>
    </row>
    <row r="18802" spans="7:7" x14ac:dyDescent="0.2">
      <c r="G18802" s="65"/>
    </row>
    <row r="18803" spans="7:7" x14ac:dyDescent="0.2">
      <c r="G18803" s="65"/>
    </row>
    <row r="18804" spans="7:7" x14ac:dyDescent="0.2">
      <c r="G18804" s="65"/>
    </row>
    <row r="18805" spans="7:7" x14ac:dyDescent="0.2">
      <c r="G18805" s="65"/>
    </row>
    <row r="18806" spans="7:7" x14ac:dyDescent="0.2">
      <c r="G18806" s="65"/>
    </row>
    <row r="18807" spans="7:7" x14ac:dyDescent="0.2">
      <c r="G18807" s="65"/>
    </row>
    <row r="18808" spans="7:7" x14ac:dyDescent="0.2">
      <c r="G18808" s="65"/>
    </row>
    <row r="18809" spans="7:7" x14ac:dyDescent="0.2">
      <c r="G18809" s="65"/>
    </row>
    <row r="18810" spans="7:7" x14ac:dyDescent="0.2">
      <c r="G18810" s="65"/>
    </row>
    <row r="18811" spans="7:7" x14ac:dyDescent="0.2">
      <c r="G18811" s="65"/>
    </row>
    <row r="18812" spans="7:7" x14ac:dyDescent="0.2">
      <c r="G18812" s="65"/>
    </row>
    <row r="18813" spans="7:7" x14ac:dyDescent="0.2">
      <c r="G18813" s="65"/>
    </row>
    <row r="18814" spans="7:7" x14ac:dyDescent="0.2">
      <c r="G18814" s="65"/>
    </row>
    <row r="18815" spans="7:7" x14ac:dyDescent="0.2">
      <c r="G18815" s="65"/>
    </row>
    <row r="18816" spans="7:7" x14ac:dyDescent="0.2">
      <c r="G18816" s="65"/>
    </row>
    <row r="18817" spans="7:7" x14ac:dyDescent="0.2">
      <c r="G18817" s="65"/>
    </row>
    <row r="18818" spans="7:7" x14ac:dyDescent="0.2">
      <c r="G18818" s="65"/>
    </row>
    <row r="18819" spans="7:7" x14ac:dyDescent="0.2">
      <c r="G18819" s="65"/>
    </row>
    <row r="18820" spans="7:7" x14ac:dyDescent="0.2">
      <c r="G18820" s="65"/>
    </row>
    <row r="18821" spans="7:7" x14ac:dyDescent="0.2">
      <c r="G18821" s="65"/>
    </row>
    <row r="18822" spans="7:7" x14ac:dyDescent="0.2">
      <c r="G18822" s="65"/>
    </row>
    <row r="18823" spans="7:7" x14ac:dyDescent="0.2">
      <c r="G18823" s="65"/>
    </row>
    <row r="18824" spans="7:7" x14ac:dyDescent="0.2">
      <c r="G18824" s="65"/>
    </row>
    <row r="18825" spans="7:7" x14ac:dyDescent="0.2">
      <c r="G18825" s="65"/>
    </row>
    <row r="18826" spans="7:7" x14ac:dyDescent="0.2">
      <c r="G18826" s="65"/>
    </row>
    <row r="18827" spans="7:7" x14ac:dyDescent="0.2">
      <c r="G18827" s="65"/>
    </row>
    <row r="18828" spans="7:7" x14ac:dyDescent="0.2">
      <c r="G18828" s="65"/>
    </row>
    <row r="18829" spans="7:7" x14ac:dyDescent="0.2">
      <c r="G18829" s="65"/>
    </row>
    <row r="18830" spans="7:7" x14ac:dyDescent="0.2">
      <c r="G18830" s="65"/>
    </row>
    <row r="18831" spans="7:7" x14ac:dyDescent="0.2">
      <c r="G18831" s="65"/>
    </row>
    <row r="18832" spans="7:7" x14ac:dyDescent="0.2">
      <c r="G18832" s="65"/>
    </row>
    <row r="18833" spans="7:7" x14ac:dyDescent="0.2">
      <c r="G18833" s="65"/>
    </row>
    <row r="18834" spans="7:7" x14ac:dyDescent="0.2">
      <c r="G18834" s="65"/>
    </row>
    <row r="18835" spans="7:7" x14ac:dyDescent="0.2">
      <c r="G18835" s="65"/>
    </row>
    <row r="18836" spans="7:7" x14ac:dyDescent="0.2">
      <c r="G18836" s="65"/>
    </row>
    <row r="18837" spans="7:7" x14ac:dyDescent="0.2">
      <c r="G18837" s="65"/>
    </row>
    <row r="18838" spans="7:7" x14ac:dyDescent="0.2">
      <c r="G18838" s="65"/>
    </row>
    <row r="18839" spans="7:7" x14ac:dyDescent="0.2">
      <c r="G18839" s="65"/>
    </row>
    <row r="18840" spans="7:7" x14ac:dyDescent="0.2">
      <c r="G18840" s="65"/>
    </row>
    <row r="18841" spans="7:7" x14ac:dyDescent="0.2">
      <c r="G18841" s="65"/>
    </row>
    <row r="18842" spans="7:7" x14ac:dyDescent="0.2">
      <c r="G18842" s="65"/>
    </row>
    <row r="18843" spans="7:7" x14ac:dyDescent="0.2">
      <c r="G18843" s="65"/>
    </row>
    <row r="18844" spans="7:7" x14ac:dyDescent="0.2">
      <c r="G18844" s="65"/>
    </row>
    <row r="18845" spans="7:7" x14ac:dyDescent="0.2">
      <c r="G18845" s="65"/>
    </row>
    <row r="18846" spans="7:7" x14ac:dyDescent="0.2">
      <c r="G18846" s="65"/>
    </row>
    <row r="18847" spans="7:7" x14ac:dyDescent="0.2">
      <c r="G18847" s="65"/>
    </row>
    <row r="18848" spans="7:7" x14ac:dyDescent="0.2">
      <c r="G18848" s="65"/>
    </row>
    <row r="18849" spans="7:7" x14ac:dyDescent="0.2">
      <c r="G18849" s="65"/>
    </row>
    <row r="18850" spans="7:7" x14ac:dyDescent="0.2">
      <c r="G18850" s="65"/>
    </row>
    <row r="18851" spans="7:7" x14ac:dyDescent="0.2">
      <c r="G18851" s="65"/>
    </row>
    <row r="18852" spans="7:7" x14ac:dyDescent="0.2">
      <c r="G18852" s="65"/>
    </row>
    <row r="18853" spans="7:7" x14ac:dyDescent="0.2">
      <c r="G18853" s="65"/>
    </row>
    <row r="18854" spans="7:7" x14ac:dyDescent="0.2">
      <c r="G18854" s="65"/>
    </row>
    <row r="18855" spans="7:7" x14ac:dyDescent="0.2">
      <c r="G18855" s="65"/>
    </row>
    <row r="18856" spans="7:7" x14ac:dyDescent="0.2">
      <c r="G18856" s="65"/>
    </row>
    <row r="18857" spans="7:7" x14ac:dyDescent="0.2">
      <c r="G18857" s="65"/>
    </row>
    <row r="18858" spans="7:7" x14ac:dyDescent="0.2">
      <c r="G18858" s="65"/>
    </row>
    <row r="18859" spans="7:7" x14ac:dyDescent="0.2">
      <c r="G18859" s="65"/>
    </row>
    <row r="18860" spans="7:7" x14ac:dyDescent="0.2">
      <c r="G18860" s="65"/>
    </row>
    <row r="18861" spans="7:7" x14ac:dyDescent="0.2">
      <c r="G18861" s="65"/>
    </row>
    <row r="18862" spans="7:7" x14ac:dyDescent="0.2">
      <c r="G18862" s="65"/>
    </row>
    <row r="18863" spans="7:7" x14ac:dyDescent="0.2">
      <c r="G18863" s="65"/>
    </row>
    <row r="18864" spans="7:7" x14ac:dyDescent="0.2">
      <c r="G18864" s="65"/>
    </row>
    <row r="18865" spans="7:7" x14ac:dyDescent="0.2">
      <c r="G18865" s="65"/>
    </row>
    <row r="18866" spans="7:7" x14ac:dyDescent="0.2">
      <c r="G18866" s="65"/>
    </row>
    <row r="18867" spans="7:7" x14ac:dyDescent="0.2">
      <c r="G18867" s="65"/>
    </row>
    <row r="18868" spans="7:7" x14ac:dyDescent="0.2">
      <c r="G18868" s="65"/>
    </row>
    <row r="18869" spans="7:7" x14ac:dyDescent="0.2">
      <c r="G18869" s="65"/>
    </row>
    <row r="18870" spans="7:7" x14ac:dyDescent="0.2">
      <c r="G18870" s="65"/>
    </row>
    <row r="18871" spans="7:7" x14ac:dyDescent="0.2">
      <c r="G18871" s="65"/>
    </row>
    <row r="18872" spans="7:7" x14ac:dyDescent="0.2">
      <c r="G18872" s="65"/>
    </row>
    <row r="18873" spans="7:7" x14ac:dyDescent="0.2">
      <c r="G18873" s="65"/>
    </row>
    <row r="18874" spans="7:7" x14ac:dyDescent="0.2">
      <c r="G18874" s="65"/>
    </row>
    <row r="18875" spans="7:7" x14ac:dyDescent="0.2">
      <c r="G18875" s="65"/>
    </row>
    <row r="18876" spans="7:7" x14ac:dyDescent="0.2">
      <c r="G18876" s="65"/>
    </row>
    <row r="18877" spans="7:7" x14ac:dyDescent="0.2">
      <c r="G18877" s="65"/>
    </row>
    <row r="18878" spans="7:7" x14ac:dyDescent="0.2">
      <c r="G18878" s="65"/>
    </row>
    <row r="18879" spans="7:7" x14ac:dyDescent="0.2">
      <c r="G18879" s="65"/>
    </row>
    <row r="18880" spans="7:7" x14ac:dyDescent="0.2">
      <c r="G18880" s="65"/>
    </row>
    <row r="18881" spans="7:7" x14ac:dyDescent="0.2">
      <c r="G18881" s="65"/>
    </row>
    <row r="18882" spans="7:7" x14ac:dyDescent="0.2">
      <c r="G18882" s="65"/>
    </row>
    <row r="18883" spans="7:7" x14ac:dyDescent="0.2">
      <c r="G18883" s="65"/>
    </row>
    <row r="18884" spans="7:7" x14ac:dyDescent="0.2">
      <c r="G18884" s="65"/>
    </row>
    <row r="18885" spans="7:7" x14ac:dyDescent="0.2">
      <c r="G18885" s="65"/>
    </row>
    <row r="18886" spans="7:7" x14ac:dyDescent="0.2">
      <c r="G18886" s="65"/>
    </row>
    <row r="18887" spans="7:7" x14ac:dyDescent="0.2">
      <c r="G18887" s="65"/>
    </row>
    <row r="18888" spans="7:7" x14ac:dyDescent="0.2">
      <c r="G18888" s="65"/>
    </row>
    <row r="18889" spans="7:7" x14ac:dyDescent="0.2">
      <c r="G18889" s="65"/>
    </row>
    <row r="18890" spans="7:7" x14ac:dyDescent="0.2">
      <c r="G18890" s="65"/>
    </row>
    <row r="18891" spans="7:7" x14ac:dyDescent="0.2">
      <c r="G18891" s="65"/>
    </row>
    <row r="18892" spans="7:7" x14ac:dyDescent="0.2">
      <c r="G18892" s="65"/>
    </row>
    <row r="18893" spans="7:7" x14ac:dyDescent="0.2">
      <c r="G18893" s="65"/>
    </row>
    <row r="18894" spans="7:7" x14ac:dyDescent="0.2">
      <c r="G18894" s="65"/>
    </row>
    <row r="18895" spans="7:7" x14ac:dyDescent="0.2">
      <c r="G18895" s="65"/>
    </row>
    <row r="18896" spans="7:7" x14ac:dyDescent="0.2">
      <c r="G18896" s="65"/>
    </row>
    <row r="18897" spans="7:7" x14ac:dyDescent="0.2">
      <c r="G18897" s="65"/>
    </row>
    <row r="18898" spans="7:7" x14ac:dyDescent="0.2">
      <c r="G18898" s="65"/>
    </row>
    <row r="18899" spans="7:7" x14ac:dyDescent="0.2">
      <c r="G18899" s="65"/>
    </row>
    <row r="18900" spans="7:7" x14ac:dyDescent="0.2">
      <c r="G18900" s="65"/>
    </row>
    <row r="18901" spans="7:7" x14ac:dyDescent="0.2">
      <c r="G18901" s="65"/>
    </row>
    <row r="18902" spans="7:7" x14ac:dyDescent="0.2">
      <c r="G18902" s="65"/>
    </row>
    <row r="18903" spans="7:7" x14ac:dyDescent="0.2">
      <c r="G18903" s="65"/>
    </row>
    <row r="18904" spans="7:7" x14ac:dyDescent="0.2">
      <c r="G18904" s="65"/>
    </row>
    <row r="18905" spans="7:7" x14ac:dyDescent="0.2">
      <c r="G18905" s="65"/>
    </row>
    <row r="18906" spans="7:7" x14ac:dyDescent="0.2">
      <c r="G18906" s="65"/>
    </row>
    <row r="18907" spans="7:7" x14ac:dyDescent="0.2">
      <c r="G18907" s="65"/>
    </row>
    <row r="18908" spans="7:7" x14ac:dyDescent="0.2">
      <c r="G18908" s="65"/>
    </row>
    <row r="18909" spans="7:7" x14ac:dyDescent="0.2">
      <c r="G18909" s="65"/>
    </row>
    <row r="18910" spans="7:7" x14ac:dyDescent="0.2">
      <c r="G18910" s="65"/>
    </row>
    <row r="18911" spans="7:7" x14ac:dyDescent="0.2">
      <c r="G18911" s="65"/>
    </row>
    <row r="18912" spans="7:7" x14ac:dyDescent="0.2">
      <c r="G18912" s="65"/>
    </row>
    <row r="18913" spans="7:7" x14ac:dyDescent="0.2">
      <c r="G18913" s="65"/>
    </row>
    <row r="18914" spans="7:7" x14ac:dyDescent="0.2">
      <c r="G18914" s="65"/>
    </row>
    <row r="18915" spans="7:7" x14ac:dyDescent="0.2">
      <c r="G18915" s="65"/>
    </row>
    <row r="18916" spans="7:7" x14ac:dyDescent="0.2">
      <c r="G18916" s="65"/>
    </row>
    <row r="18917" spans="7:7" x14ac:dyDescent="0.2">
      <c r="G18917" s="65"/>
    </row>
    <row r="18918" spans="7:7" x14ac:dyDescent="0.2">
      <c r="G18918" s="65"/>
    </row>
    <row r="18919" spans="7:7" x14ac:dyDescent="0.2">
      <c r="G18919" s="65"/>
    </row>
    <row r="18920" spans="7:7" x14ac:dyDescent="0.2">
      <c r="G18920" s="65"/>
    </row>
    <row r="18921" spans="7:7" x14ac:dyDescent="0.2">
      <c r="G18921" s="65"/>
    </row>
    <row r="18922" spans="7:7" x14ac:dyDescent="0.2">
      <c r="G18922" s="65"/>
    </row>
    <row r="18923" spans="7:7" x14ac:dyDescent="0.2">
      <c r="G18923" s="65"/>
    </row>
    <row r="18924" spans="7:7" x14ac:dyDescent="0.2">
      <c r="G18924" s="65"/>
    </row>
    <row r="18925" spans="7:7" x14ac:dyDescent="0.2">
      <c r="G18925" s="65"/>
    </row>
    <row r="18926" spans="7:7" x14ac:dyDescent="0.2">
      <c r="G18926" s="65"/>
    </row>
    <row r="18927" spans="7:7" x14ac:dyDescent="0.2">
      <c r="G18927" s="65"/>
    </row>
    <row r="18928" spans="7:7" x14ac:dyDescent="0.2">
      <c r="G18928" s="65"/>
    </row>
    <row r="18929" spans="7:7" x14ac:dyDescent="0.2">
      <c r="G18929" s="65"/>
    </row>
    <row r="18930" spans="7:7" x14ac:dyDescent="0.2">
      <c r="G18930" s="65"/>
    </row>
    <row r="18931" spans="7:7" x14ac:dyDescent="0.2">
      <c r="G18931" s="65"/>
    </row>
    <row r="18932" spans="7:7" x14ac:dyDescent="0.2">
      <c r="G18932" s="65"/>
    </row>
    <row r="18933" spans="7:7" x14ac:dyDescent="0.2">
      <c r="G18933" s="65"/>
    </row>
    <row r="18934" spans="7:7" x14ac:dyDescent="0.2">
      <c r="G18934" s="65"/>
    </row>
    <row r="18935" spans="7:7" x14ac:dyDescent="0.2">
      <c r="G18935" s="65"/>
    </row>
    <row r="18936" spans="7:7" x14ac:dyDescent="0.2">
      <c r="G18936" s="65"/>
    </row>
    <row r="18937" spans="7:7" x14ac:dyDescent="0.2">
      <c r="G18937" s="65"/>
    </row>
    <row r="18938" spans="7:7" x14ac:dyDescent="0.2">
      <c r="G18938" s="65"/>
    </row>
    <row r="18939" spans="7:7" x14ac:dyDescent="0.2">
      <c r="G18939" s="65"/>
    </row>
    <row r="18940" spans="7:7" x14ac:dyDescent="0.2">
      <c r="G18940" s="65"/>
    </row>
    <row r="18941" spans="7:7" x14ac:dyDescent="0.2">
      <c r="G18941" s="65"/>
    </row>
    <row r="18942" spans="7:7" x14ac:dyDescent="0.2">
      <c r="G18942" s="65"/>
    </row>
    <row r="18943" spans="7:7" x14ac:dyDescent="0.2">
      <c r="G18943" s="65"/>
    </row>
    <row r="18944" spans="7:7" x14ac:dyDescent="0.2">
      <c r="G18944" s="65"/>
    </row>
    <row r="18945" spans="7:7" x14ac:dyDescent="0.2">
      <c r="G18945" s="65"/>
    </row>
    <row r="18946" spans="7:7" x14ac:dyDescent="0.2">
      <c r="G18946" s="65"/>
    </row>
    <row r="18947" spans="7:7" x14ac:dyDescent="0.2">
      <c r="G18947" s="65"/>
    </row>
    <row r="18948" spans="7:7" x14ac:dyDescent="0.2">
      <c r="G18948" s="65"/>
    </row>
    <row r="18949" spans="7:7" x14ac:dyDescent="0.2">
      <c r="G18949" s="65"/>
    </row>
    <row r="18950" spans="7:7" x14ac:dyDescent="0.2">
      <c r="G18950" s="65"/>
    </row>
    <row r="18951" spans="7:7" x14ac:dyDescent="0.2">
      <c r="G18951" s="65"/>
    </row>
    <row r="18952" spans="7:7" x14ac:dyDescent="0.2">
      <c r="G18952" s="65"/>
    </row>
    <row r="18953" spans="7:7" x14ac:dyDescent="0.2">
      <c r="G18953" s="65"/>
    </row>
    <row r="18954" spans="7:7" x14ac:dyDescent="0.2">
      <c r="G18954" s="65"/>
    </row>
    <row r="18955" spans="7:7" x14ac:dyDescent="0.2">
      <c r="G18955" s="65"/>
    </row>
    <row r="18956" spans="7:7" x14ac:dyDescent="0.2">
      <c r="G18956" s="65"/>
    </row>
    <row r="18957" spans="7:7" x14ac:dyDescent="0.2">
      <c r="G18957" s="65"/>
    </row>
    <row r="18958" spans="7:7" x14ac:dyDescent="0.2">
      <c r="G18958" s="65"/>
    </row>
    <row r="18959" spans="7:7" x14ac:dyDescent="0.2">
      <c r="G18959" s="65"/>
    </row>
    <row r="18960" spans="7:7" x14ac:dyDescent="0.2">
      <c r="G18960" s="65"/>
    </row>
    <row r="18961" spans="7:7" x14ac:dyDescent="0.2">
      <c r="G18961" s="65"/>
    </row>
    <row r="18962" spans="7:7" x14ac:dyDescent="0.2">
      <c r="G18962" s="65"/>
    </row>
    <row r="18963" spans="7:7" x14ac:dyDescent="0.2">
      <c r="G18963" s="65"/>
    </row>
    <row r="18964" spans="7:7" x14ac:dyDescent="0.2">
      <c r="G18964" s="65"/>
    </row>
    <row r="18965" spans="7:7" x14ac:dyDescent="0.2">
      <c r="G18965" s="65"/>
    </row>
    <row r="18966" spans="7:7" x14ac:dyDescent="0.2">
      <c r="G18966" s="65"/>
    </row>
    <row r="18967" spans="7:7" x14ac:dyDescent="0.2">
      <c r="G18967" s="65"/>
    </row>
    <row r="18968" spans="7:7" x14ac:dyDescent="0.2">
      <c r="G18968" s="65"/>
    </row>
    <row r="18969" spans="7:7" x14ac:dyDescent="0.2">
      <c r="G18969" s="65"/>
    </row>
    <row r="18970" spans="7:7" x14ac:dyDescent="0.2">
      <c r="G18970" s="65"/>
    </row>
    <row r="18971" spans="7:7" x14ac:dyDescent="0.2">
      <c r="G18971" s="65"/>
    </row>
    <row r="18972" spans="7:7" x14ac:dyDescent="0.2">
      <c r="G18972" s="65"/>
    </row>
    <row r="18973" spans="7:7" x14ac:dyDescent="0.2">
      <c r="G18973" s="65"/>
    </row>
    <row r="18974" spans="7:7" x14ac:dyDescent="0.2">
      <c r="G18974" s="65"/>
    </row>
    <row r="18975" spans="7:7" x14ac:dyDescent="0.2">
      <c r="G18975" s="65"/>
    </row>
    <row r="18976" spans="7:7" x14ac:dyDescent="0.2">
      <c r="G18976" s="65"/>
    </row>
    <row r="18977" spans="7:7" x14ac:dyDescent="0.2">
      <c r="G18977" s="65"/>
    </row>
    <row r="18978" spans="7:7" x14ac:dyDescent="0.2">
      <c r="G18978" s="65"/>
    </row>
    <row r="18979" spans="7:7" x14ac:dyDescent="0.2">
      <c r="G18979" s="65"/>
    </row>
    <row r="18980" spans="7:7" x14ac:dyDescent="0.2">
      <c r="G18980" s="65"/>
    </row>
    <row r="18981" spans="7:7" x14ac:dyDescent="0.2">
      <c r="G18981" s="65"/>
    </row>
    <row r="18982" spans="7:7" x14ac:dyDescent="0.2">
      <c r="G18982" s="65"/>
    </row>
    <row r="18983" spans="7:7" x14ac:dyDescent="0.2">
      <c r="G18983" s="65"/>
    </row>
    <row r="18984" spans="7:7" x14ac:dyDescent="0.2">
      <c r="G18984" s="65"/>
    </row>
    <row r="18985" spans="7:7" x14ac:dyDescent="0.2">
      <c r="G18985" s="65"/>
    </row>
    <row r="18986" spans="7:7" x14ac:dyDescent="0.2">
      <c r="G18986" s="65"/>
    </row>
    <row r="18987" spans="7:7" x14ac:dyDescent="0.2">
      <c r="G18987" s="65"/>
    </row>
    <row r="18988" spans="7:7" x14ac:dyDescent="0.2">
      <c r="G18988" s="65"/>
    </row>
    <row r="18989" spans="7:7" x14ac:dyDescent="0.2">
      <c r="G18989" s="65"/>
    </row>
    <row r="18990" spans="7:7" x14ac:dyDescent="0.2">
      <c r="G18990" s="65"/>
    </row>
    <row r="18991" spans="7:7" x14ac:dyDescent="0.2">
      <c r="G18991" s="65"/>
    </row>
    <row r="18992" spans="7:7" x14ac:dyDescent="0.2">
      <c r="G18992" s="65"/>
    </row>
    <row r="18993" spans="7:7" x14ac:dyDescent="0.2">
      <c r="G18993" s="65"/>
    </row>
    <row r="18994" spans="7:7" x14ac:dyDescent="0.2">
      <c r="G18994" s="65"/>
    </row>
    <row r="18995" spans="7:7" x14ac:dyDescent="0.2">
      <c r="G18995" s="65"/>
    </row>
    <row r="18996" spans="7:7" x14ac:dyDescent="0.2">
      <c r="G18996" s="65"/>
    </row>
    <row r="18997" spans="7:7" x14ac:dyDescent="0.2">
      <c r="G18997" s="65"/>
    </row>
    <row r="18998" spans="7:7" x14ac:dyDescent="0.2">
      <c r="G18998" s="65"/>
    </row>
    <row r="18999" spans="7:7" x14ac:dyDescent="0.2">
      <c r="G18999" s="65"/>
    </row>
    <row r="19000" spans="7:7" x14ac:dyDescent="0.2">
      <c r="G19000" s="65"/>
    </row>
    <row r="19001" spans="7:7" x14ac:dyDescent="0.2">
      <c r="G19001" s="65"/>
    </row>
    <row r="19002" spans="7:7" x14ac:dyDescent="0.2">
      <c r="G19002" s="65"/>
    </row>
    <row r="19003" spans="7:7" x14ac:dyDescent="0.2">
      <c r="G19003" s="65"/>
    </row>
    <row r="19004" spans="7:7" x14ac:dyDescent="0.2">
      <c r="G19004" s="65"/>
    </row>
    <row r="19005" spans="7:7" x14ac:dyDescent="0.2">
      <c r="G19005" s="65"/>
    </row>
    <row r="19006" spans="7:7" x14ac:dyDescent="0.2">
      <c r="G19006" s="65"/>
    </row>
    <row r="19007" spans="7:7" x14ac:dyDescent="0.2">
      <c r="G19007" s="65"/>
    </row>
    <row r="19008" spans="7:7" x14ac:dyDescent="0.2">
      <c r="G19008" s="65"/>
    </row>
    <row r="19009" spans="7:7" x14ac:dyDescent="0.2">
      <c r="G19009" s="65"/>
    </row>
    <row r="19010" spans="7:7" x14ac:dyDescent="0.2">
      <c r="G19010" s="65"/>
    </row>
    <row r="19011" spans="7:7" x14ac:dyDescent="0.2">
      <c r="G19011" s="65"/>
    </row>
    <row r="19012" spans="7:7" x14ac:dyDescent="0.2">
      <c r="G19012" s="65"/>
    </row>
    <row r="19013" spans="7:7" x14ac:dyDescent="0.2">
      <c r="G19013" s="65"/>
    </row>
    <row r="19014" spans="7:7" x14ac:dyDescent="0.2">
      <c r="G19014" s="65"/>
    </row>
    <row r="19015" spans="7:7" x14ac:dyDescent="0.2">
      <c r="G19015" s="65"/>
    </row>
    <row r="19016" spans="7:7" x14ac:dyDescent="0.2">
      <c r="G19016" s="65"/>
    </row>
    <row r="19017" spans="7:7" x14ac:dyDescent="0.2">
      <c r="G19017" s="65"/>
    </row>
    <row r="19018" spans="7:7" x14ac:dyDescent="0.2">
      <c r="G19018" s="65"/>
    </row>
    <row r="19019" spans="7:7" x14ac:dyDescent="0.2">
      <c r="G19019" s="65"/>
    </row>
    <row r="19020" spans="7:7" x14ac:dyDescent="0.2">
      <c r="G19020" s="65"/>
    </row>
    <row r="19021" spans="7:7" x14ac:dyDescent="0.2">
      <c r="G19021" s="65"/>
    </row>
    <row r="19022" spans="7:7" x14ac:dyDescent="0.2">
      <c r="G19022" s="65"/>
    </row>
    <row r="19023" spans="7:7" x14ac:dyDescent="0.2">
      <c r="G19023" s="65"/>
    </row>
    <row r="19024" spans="7:7" x14ac:dyDescent="0.2">
      <c r="G19024" s="65"/>
    </row>
    <row r="19025" spans="7:7" x14ac:dyDescent="0.2">
      <c r="G19025" s="65"/>
    </row>
    <row r="19026" spans="7:7" x14ac:dyDescent="0.2">
      <c r="G19026" s="65"/>
    </row>
    <row r="19027" spans="7:7" x14ac:dyDescent="0.2">
      <c r="G19027" s="65"/>
    </row>
    <row r="19028" spans="7:7" x14ac:dyDescent="0.2">
      <c r="G19028" s="65"/>
    </row>
    <row r="19029" spans="7:7" x14ac:dyDescent="0.2">
      <c r="G19029" s="65"/>
    </row>
    <row r="19030" spans="7:7" x14ac:dyDescent="0.2">
      <c r="G19030" s="65"/>
    </row>
    <row r="19031" spans="7:7" x14ac:dyDescent="0.2">
      <c r="G19031" s="65"/>
    </row>
    <row r="19032" spans="7:7" x14ac:dyDescent="0.2">
      <c r="G19032" s="65"/>
    </row>
    <row r="19033" spans="7:7" x14ac:dyDescent="0.2">
      <c r="G19033" s="65"/>
    </row>
    <row r="19034" spans="7:7" x14ac:dyDescent="0.2">
      <c r="G19034" s="65"/>
    </row>
    <row r="19035" spans="7:7" x14ac:dyDescent="0.2">
      <c r="G19035" s="65"/>
    </row>
    <row r="19036" spans="7:7" x14ac:dyDescent="0.2">
      <c r="G19036" s="65"/>
    </row>
    <row r="19037" spans="7:7" x14ac:dyDescent="0.2">
      <c r="G19037" s="65"/>
    </row>
    <row r="19038" spans="7:7" x14ac:dyDescent="0.2">
      <c r="G19038" s="65"/>
    </row>
    <row r="19039" spans="7:7" x14ac:dyDescent="0.2">
      <c r="G19039" s="65"/>
    </row>
    <row r="19040" spans="7:7" x14ac:dyDescent="0.2">
      <c r="G19040" s="65"/>
    </row>
    <row r="19041" spans="7:7" x14ac:dyDescent="0.2">
      <c r="G19041" s="65"/>
    </row>
    <row r="19042" spans="7:7" x14ac:dyDescent="0.2">
      <c r="G19042" s="65"/>
    </row>
    <row r="19043" spans="7:7" x14ac:dyDescent="0.2">
      <c r="G19043" s="65"/>
    </row>
    <row r="19044" spans="7:7" x14ac:dyDescent="0.2">
      <c r="G19044" s="65"/>
    </row>
    <row r="19045" spans="7:7" x14ac:dyDescent="0.2">
      <c r="G19045" s="65"/>
    </row>
    <row r="19046" spans="7:7" x14ac:dyDescent="0.2">
      <c r="G19046" s="65"/>
    </row>
    <row r="19047" spans="7:7" x14ac:dyDescent="0.2">
      <c r="G19047" s="65"/>
    </row>
    <row r="19048" spans="7:7" x14ac:dyDescent="0.2">
      <c r="G19048" s="65"/>
    </row>
    <row r="19049" spans="7:7" x14ac:dyDescent="0.2">
      <c r="G19049" s="65"/>
    </row>
    <row r="19050" spans="7:7" x14ac:dyDescent="0.2">
      <c r="G19050" s="65"/>
    </row>
    <row r="19051" spans="7:7" x14ac:dyDescent="0.2">
      <c r="G19051" s="65"/>
    </row>
    <row r="19052" spans="7:7" x14ac:dyDescent="0.2">
      <c r="G19052" s="65"/>
    </row>
    <row r="19053" spans="7:7" x14ac:dyDescent="0.2">
      <c r="G19053" s="65"/>
    </row>
    <row r="19054" spans="7:7" x14ac:dyDescent="0.2">
      <c r="G19054" s="65"/>
    </row>
    <row r="19055" spans="7:7" x14ac:dyDescent="0.2">
      <c r="G19055" s="65"/>
    </row>
    <row r="19056" spans="7:7" x14ac:dyDescent="0.2">
      <c r="G19056" s="65"/>
    </row>
    <row r="19057" spans="7:7" x14ac:dyDescent="0.2">
      <c r="G19057" s="65"/>
    </row>
    <row r="19058" spans="7:7" x14ac:dyDescent="0.2">
      <c r="G19058" s="65"/>
    </row>
    <row r="19059" spans="7:7" x14ac:dyDescent="0.2">
      <c r="G19059" s="65"/>
    </row>
    <row r="19060" spans="7:7" x14ac:dyDescent="0.2">
      <c r="G19060" s="65"/>
    </row>
    <row r="19061" spans="7:7" x14ac:dyDescent="0.2">
      <c r="G19061" s="65"/>
    </row>
    <row r="19062" spans="7:7" x14ac:dyDescent="0.2">
      <c r="G19062" s="65"/>
    </row>
    <row r="19063" spans="7:7" x14ac:dyDescent="0.2">
      <c r="G19063" s="65"/>
    </row>
    <row r="19064" spans="7:7" x14ac:dyDescent="0.2">
      <c r="G19064" s="65"/>
    </row>
    <row r="19065" spans="7:7" x14ac:dyDescent="0.2">
      <c r="G19065" s="65"/>
    </row>
    <row r="19066" spans="7:7" x14ac:dyDescent="0.2">
      <c r="G19066" s="65"/>
    </row>
    <row r="19067" spans="7:7" x14ac:dyDescent="0.2">
      <c r="G19067" s="65"/>
    </row>
    <row r="19068" spans="7:7" x14ac:dyDescent="0.2">
      <c r="G19068" s="65"/>
    </row>
    <row r="19069" spans="7:7" x14ac:dyDescent="0.2">
      <c r="G19069" s="65"/>
    </row>
    <row r="19070" spans="7:7" x14ac:dyDescent="0.2">
      <c r="G19070" s="65"/>
    </row>
    <row r="19071" spans="7:7" x14ac:dyDescent="0.2">
      <c r="G19071" s="65"/>
    </row>
    <row r="19072" spans="7:7" x14ac:dyDescent="0.2">
      <c r="G19072" s="65"/>
    </row>
    <row r="19073" spans="7:7" x14ac:dyDescent="0.2">
      <c r="G19073" s="65"/>
    </row>
    <row r="19074" spans="7:7" x14ac:dyDescent="0.2">
      <c r="G19074" s="65"/>
    </row>
    <row r="19075" spans="7:7" x14ac:dyDescent="0.2">
      <c r="G19075" s="65"/>
    </row>
    <row r="19076" spans="7:7" x14ac:dyDescent="0.2">
      <c r="G19076" s="65"/>
    </row>
    <row r="19077" spans="7:7" x14ac:dyDescent="0.2">
      <c r="G19077" s="65"/>
    </row>
    <row r="19078" spans="7:7" x14ac:dyDescent="0.2">
      <c r="G19078" s="65"/>
    </row>
    <row r="19079" spans="7:7" x14ac:dyDescent="0.2">
      <c r="G19079" s="65"/>
    </row>
    <row r="19080" spans="7:7" x14ac:dyDescent="0.2">
      <c r="G19080" s="65"/>
    </row>
    <row r="19081" spans="7:7" x14ac:dyDescent="0.2">
      <c r="G19081" s="65"/>
    </row>
    <row r="19082" spans="7:7" x14ac:dyDescent="0.2">
      <c r="G19082" s="65"/>
    </row>
    <row r="19083" spans="7:7" x14ac:dyDescent="0.2">
      <c r="G19083" s="65"/>
    </row>
    <row r="19084" spans="7:7" x14ac:dyDescent="0.2">
      <c r="G19084" s="65"/>
    </row>
    <row r="19085" spans="7:7" x14ac:dyDescent="0.2">
      <c r="G19085" s="65"/>
    </row>
    <row r="19086" spans="7:7" x14ac:dyDescent="0.2">
      <c r="G19086" s="65"/>
    </row>
    <row r="19087" spans="7:7" x14ac:dyDescent="0.2">
      <c r="G19087" s="65"/>
    </row>
    <row r="19088" spans="7:7" x14ac:dyDescent="0.2">
      <c r="G19088" s="65"/>
    </row>
    <row r="19089" spans="7:7" x14ac:dyDescent="0.2">
      <c r="G19089" s="65"/>
    </row>
    <row r="19090" spans="7:7" x14ac:dyDescent="0.2">
      <c r="G19090" s="65"/>
    </row>
    <row r="19091" spans="7:7" x14ac:dyDescent="0.2">
      <c r="G19091" s="65"/>
    </row>
    <row r="19092" spans="7:7" x14ac:dyDescent="0.2">
      <c r="G19092" s="65"/>
    </row>
    <row r="19093" spans="7:7" x14ac:dyDescent="0.2">
      <c r="G19093" s="65"/>
    </row>
    <row r="19094" spans="7:7" x14ac:dyDescent="0.2">
      <c r="G19094" s="65"/>
    </row>
    <row r="19095" spans="7:7" x14ac:dyDescent="0.2">
      <c r="G19095" s="65"/>
    </row>
    <row r="19096" spans="7:7" x14ac:dyDescent="0.2">
      <c r="G19096" s="65"/>
    </row>
    <row r="19097" spans="7:7" x14ac:dyDescent="0.2">
      <c r="G19097" s="65"/>
    </row>
    <row r="19098" spans="7:7" x14ac:dyDescent="0.2">
      <c r="G19098" s="65"/>
    </row>
    <row r="19099" spans="7:7" x14ac:dyDescent="0.2">
      <c r="G19099" s="65"/>
    </row>
    <row r="19100" spans="7:7" x14ac:dyDescent="0.2">
      <c r="G19100" s="65"/>
    </row>
    <row r="19101" spans="7:7" x14ac:dyDescent="0.2">
      <c r="G19101" s="65"/>
    </row>
    <row r="19102" spans="7:7" x14ac:dyDescent="0.2">
      <c r="G19102" s="65"/>
    </row>
    <row r="19103" spans="7:7" x14ac:dyDescent="0.2">
      <c r="G19103" s="65"/>
    </row>
    <row r="19104" spans="7:7" x14ac:dyDescent="0.2">
      <c r="G19104" s="65"/>
    </row>
    <row r="19105" spans="7:7" x14ac:dyDescent="0.2">
      <c r="G19105" s="65"/>
    </row>
    <row r="19106" spans="7:7" x14ac:dyDescent="0.2">
      <c r="G19106" s="65"/>
    </row>
    <row r="19107" spans="7:7" x14ac:dyDescent="0.2">
      <c r="G19107" s="65"/>
    </row>
    <row r="19108" spans="7:7" x14ac:dyDescent="0.2">
      <c r="G19108" s="65"/>
    </row>
    <row r="19109" spans="7:7" x14ac:dyDescent="0.2">
      <c r="G19109" s="65"/>
    </row>
    <row r="19110" spans="7:7" x14ac:dyDescent="0.2">
      <c r="G19110" s="65"/>
    </row>
    <row r="19111" spans="7:7" x14ac:dyDescent="0.2">
      <c r="G19111" s="65"/>
    </row>
    <row r="19112" spans="7:7" x14ac:dyDescent="0.2">
      <c r="G19112" s="65"/>
    </row>
    <row r="19113" spans="7:7" x14ac:dyDescent="0.2">
      <c r="G19113" s="65"/>
    </row>
    <row r="19114" spans="7:7" x14ac:dyDescent="0.2">
      <c r="G19114" s="65"/>
    </row>
    <row r="19115" spans="7:7" x14ac:dyDescent="0.2">
      <c r="G19115" s="65"/>
    </row>
    <row r="19116" spans="7:7" x14ac:dyDescent="0.2">
      <c r="G19116" s="65"/>
    </row>
    <row r="19117" spans="7:7" x14ac:dyDescent="0.2">
      <c r="G19117" s="65"/>
    </row>
    <row r="19118" spans="7:7" x14ac:dyDescent="0.2">
      <c r="G19118" s="65"/>
    </row>
    <row r="19119" spans="7:7" x14ac:dyDescent="0.2">
      <c r="G19119" s="65"/>
    </row>
    <row r="19120" spans="7:7" x14ac:dyDescent="0.2">
      <c r="G19120" s="65"/>
    </row>
    <row r="19121" spans="7:7" x14ac:dyDescent="0.2">
      <c r="G19121" s="65"/>
    </row>
    <row r="19122" spans="7:7" x14ac:dyDescent="0.2">
      <c r="G19122" s="65"/>
    </row>
    <row r="19123" spans="7:7" x14ac:dyDescent="0.2">
      <c r="G19123" s="65"/>
    </row>
    <row r="19124" spans="7:7" x14ac:dyDescent="0.2">
      <c r="G19124" s="65"/>
    </row>
    <row r="19125" spans="7:7" x14ac:dyDescent="0.2">
      <c r="G19125" s="65"/>
    </row>
    <row r="19126" spans="7:7" x14ac:dyDescent="0.2">
      <c r="G19126" s="65"/>
    </row>
    <row r="19127" spans="7:7" x14ac:dyDescent="0.2">
      <c r="G19127" s="65"/>
    </row>
    <row r="19128" spans="7:7" x14ac:dyDescent="0.2">
      <c r="G19128" s="65"/>
    </row>
    <row r="19129" spans="7:7" x14ac:dyDescent="0.2">
      <c r="G19129" s="65"/>
    </row>
    <row r="19130" spans="7:7" x14ac:dyDescent="0.2">
      <c r="G19130" s="65"/>
    </row>
    <row r="19131" spans="7:7" x14ac:dyDescent="0.2">
      <c r="G19131" s="65"/>
    </row>
    <row r="19132" spans="7:7" x14ac:dyDescent="0.2">
      <c r="G19132" s="65"/>
    </row>
    <row r="19133" spans="7:7" x14ac:dyDescent="0.2">
      <c r="G19133" s="65"/>
    </row>
    <row r="19134" spans="7:7" x14ac:dyDescent="0.2">
      <c r="G19134" s="65"/>
    </row>
    <row r="19135" spans="7:7" x14ac:dyDescent="0.2">
      <c r="G19135" s="65"/>
    </row>
    <row r="19136" spans="7:7" x14ac:dyDescent="0.2">
      <c r="G19136" s="65"/>
    </row>
    <row r="19137" spans="7:7" x14ac:dyDescent="0.2">
      <c r="G19137" s="65"/>
    </row>
    <row r="19138" spans="7:7" x14ac:dyDescent="0.2">
      <c r="G19138" s="65"/>
    </row>
    <row r="19139" spans="7:7" x14ac:dyDescent="0.2">
      <c r="G19139" s="65"/>
    </row>
    <row r="19140" spans="7:7" x14ac:dyDescent="0.2">
      <c r="G19140" s="65"/>
    </row>
    <row r="19141" spans="7:7" x14ac:dyDescent="0.2">
      <c r="G19141" s="65"/>
    </row>
    <row r="19142" spans="7:7" x14ac:dyDescent="0.2">
      <c r="G19142" s="65"/>
    </row>
    <row r="19143" spans="7:7" x14ac:dyDescent="0.2">
      <c r="G19143" s="65"/>
    </row>
    <row r="19144" spans="7:7" x14ac:dyDescent="0.2">
      <c r="G19144" s="65"/>
    </row>
    <row r="19145" spans="7:7" x14ac:dyDescent="0.2">
      <c r="G19145" s="65"/>
    </row>
    <row r="19146" spans="7:7" x14ac:dyDescent="0.2">
      <c r="G19146" s="65"/>
    </row>
    <row r="19147" spans="7:7" x14ac:dyDescent="0.2">
      <c r="G19147" s="65"/>
    </row>
    <row r="19148" spans="7:7" x14ac:dyDescent="0.2">
      <c r="G19148" s="65"/>
    </row>
    <row r="19149" spans="7:7" x14ac:dyDescent="0.2">
      <c r="G19149" s="65"/>
    </row>
    <row r="19150" spans="7:7" x14ac:dyDescent="0.2">
      <c r="G19150" s="65"/>
    </row>
    <row r="19151" spans="7:7" x14ac:dyDescent="0.2">
      <c r="G19151" s="65"/>
    </row>
    <row r="19152" spans="7:7" x14ac:dyDescent="0.2">
      <c r="G19152" s="65"/>
    </row>
    <row r="19153" spans="7:7" x14ac:dyDescent="0.2">
      <c r="G19153" s="65"/>
    </row>
    <row r="19154" spans="7:7" x14ac:dyDescent="0.2">
      <c r="G19154" s="65"/>
    </row>
    <row r="19155" spans="7:7" x14ac:dyDescent="0.2">
      <c r="G19155" s="65"/>
    </row>
    <row r="19156" spans="7:7" x14ac:dyDescent="0.2">
      <c r="G19156" s="65"/>
    </row>
    <row r="19157" spans="7:7" x14ac:dyDescent="0.2">
      <c r="G19157" s="65"/>
    </row>
    <row r="19158" spans="7:7" x14ac:dyDescent="0.2">
      <c r="G19158" s="65"/>
    </row>
    <row r="19159" spans="7:7" x14ac:dyDescent="0.2">
      <c r="G19159" s="65"/>
    </row>
    <row r="19160" spans="7:7" x14ac:dyDescent="0.2">
      <c r="G19160" s="65"/>
    </row>
    <row r="19161" spans="7:7" x14ac:dyDescent="0.2">
      <c r="G19161" s="65"/>
    </row>
    <row r="19162" spans="7:7" x14ac:dyDescent="0.2">
      <c r="G19162" s="65"/>
    </row>
    <row r="19163" spans="7:7" x14ac:dyDescent="0.2">
      <c r="G19163" s="65"/>
    </row>
    <row r="19164" spans="7:7" x14ac:dyDescent="0.2">
      <c r="G19164" s="65"/>
    </row>
    <row r="19165" spans="7:7" x14ac:dyDescent="0.2">
      <c r="G19165" s="65"/>
    </row>
    <row r="19166" spans="7:7" x14ac:dyDescent="0.2">
      <c r="G19166" s="65"/>
    </row>
    <row r="19167" spans="7:7" x14ac:dyDescent="0.2">
      <c r="G19167" s="65"/>
    </row>
    <row r="19168" spans="7:7" x14ac:dyDescent="0.2">
      <c r="G19168" s="65"/>
    </row>
    <row r="19169" spans="7:7" x14ac:dyDescent="0.2">
      <c r="G19169" s="65"/>
    </row>
    <row r="19170" spans="7:7" x14ac:dyDescent="0.2">
      <c r="G19170" s="65"/>
    </row>
    <row r="19171" spans="7:7" x14ac:dyDescent="0.2">
      <c r="G19171" s="65"/>
    </row>
    <row r="19172" spans="7:7" x14ac:dyDescent="0.2">
      <c r="G19172" s="65"/>
    </row>
    <row r="19173" spans="7:7" x14ac:dyDescent="0.2">
      <c r="G19173" s="65"/>
    </row>
    <row r="19174" spans="7:7" x14ac:dyDescent="0.2">
      <c r="G19174" s="65"/>
    </row>
    <row r="19175" spans="7:7" x14ac:dyDescent="0.2">
      <c r="G19175" s="65"/>
    </row>
    <row r="19176" spans="7:7" x14ac:dyDescent="0.2">
      <c r="G19176" s="65"/>
    </row>
    <row r="19177" spans="7:7" x14ac:dyDescent="0.2">
      <c r="G19177" s="65"/>
    </row>
    <row r="19178" spans="7:7" x14ac:dyDescent="0.2">
      <c r="G19178" s="65"/>
    </row>
    <row r="19179" spans="7:7" x14ac:dyDescent="0.2">
      <c r="G19179" s="65"/>
    </row>
    <row r="19180" spans="7:7" x14ac:dyDescent="0.2">
      <c r="G19180" s="65"/>
    </row>
    <row r="19181" spans="7:7" x14ac:dyDescent="0.2">
      <c r="G19181" s="65"/>
    </row>
    <row r="19182" spans="7:7" x14ac:dyDescent="0.2">
      <c r="G19182" s="65"/>
    </row>
    <row r="19183" spans="7:7" x14ac:dyDescent="0.2">
      <c r="G19183" s="65"/>
    </row>
    <row r="19184" spans="7:7" x14ac:dyDescent="0.2">
      <c r="G19184" s="65"/>
    </row>
    <row r="19185" spans="7:7" x14ac:dyDescent="0.2">
      <c r="G19185" s="65"/>
    </row>
    <row r="19186" spans="7:7" x14ac:dyDescent="0.2">
      <c r="G19186" s="65"/>
    </row>
    <row r="19187" spans="7:7" x14ac:dyDescent="0.2">
      <c r="G19187" s="65"/>
    </row>
    <row r="19188" spans="7:7" x14ac:dyDescent="0.2">
      <c r="G19188" s="65"/>
    </row>
    <row r="19189" spans="7:7" x14ac:dyDescent="0.2">
      <c r="G19189" s="65"/>
    </row>
    <row r="19190" spans="7:7" x14ac:dyDescent="0.2">
      <c r="G19190" s="65"/>
    </row>
    <row r="19191" spans="7:7" x14ac:dyDescent="0.2">
      <c r="G19191" s="65"/>
    </row>
    <row r="19192" spans="7:7" x14ac:dyDescent="0.2">
      <c r="G19192" s="65"/>
    </row>
    <row r="19193" spans="7:7" x14ac:dyDescent="0.2">
      <c r="G19193" s="65"/>
    </row>
    <row r="19194" spans="7:7" x14ac:dyDescent="0.2">
      <c r="G19194" s="65"/>
    </row>
    <row r="19195" spans="7:7" x14ac:dyDescent="0.2">
      <c r="G19195" s="65"/>
    </row>
    <row r="19196" spans="7:7" x14ac:dyDescent="0.2">
      <c r="G19196" s="65"/>
    </row>
    <row r="19197" spans="7:7" x14ac:dyDescent="0.2">
      <c r="G19197" s="65"/>
    </row>
    <row r="19198" spans="7:7" x14ac:dyDescent="0.2">
      <c r="G19198" s="65"/>
    </row>
    <row r="19199" spans="7:7" x14ac:dyDescent="0.2">
      <c r="G19199" s="65"/>
    </row>
    <row r="19200" spans="7:7" x14ac:dyDescent="0.2">
      <c r="G19200" s="65"/>
    </row>
    <row r="19201" spans="7:7" x14ac:dyDescent="0.2">
      <c r="G19201" s="65"/>
    </row>
    <row r="19202" spans="7:7" x14ac:dyDescent="0.2">
      <c r="G19202" s="65"/>
    </row>
    <row r="19203" spans="7:7" x14ac:dyDescent="0.2">
      <c r="G19203" s="65"/>
    </row>
    <row r="19204" spans="7:7" x14ac:dyDescent="0.2">
      <c r="G19204" s="65"/>
    </row>
    <row r="19205" spans="7:7" x14ac:dyDescent="0.2">
      <c r="G19205" s="65"/>
    </row>
    <row r="19206" spans="7:7" x14ac:dyDescent="0.2">
      <c r="G19206" s="65"/>
    </row>
    <row r="19207" spans="7:7" x14ac:dyDescent="0.2">
      <c r="G19207" s="65"/>
    </row>
    <row r="19208" spans="7:7" x14ac:dyDescent="0.2">
      <c r="G19208" s="65"/>
    </row>
    <row r="19209" spans="7:7" x14ac:dyDescent="0.2">
      <c r="G19209" s="65"/>
    </row>
    <row r="19210" spans="7:7" x14ac:dyDescent="0.2">
      <c r="G19210" s="65"/>
    </row>
    <row r="19211" spans="7:7" x14ac:dyDescent="0.2">
      <c r="G19211" s="65"/>
    </row>
    <row r="19212" spans="7:7" x14ac:dyDescent="0.2">
      <c r="G19212" s="65"/>
    </row>
    <row r="19213" spans="7:7" x14ac:dyDescent="0.2">
      <c r="G19213" s="65"/>
    </row>
    <row r="19214" spans="7:7" x14ac:dyDescent="0.2">
      <c r="G19214" s="65"/>
    </row>
    <row r="19215" spans="7:7" x14ac:dyDescent="0.2">
      <c r="G19215" s="65"/>
    </row>
    <row r="19216" spans="7:7" x14ac:dyDescent="0.2">
      <c r="G19216" s="65"/>
    </row>
    <row r="19217" spans="7:7" x14ac:dyDescent="0.2">
      <c r="G19217" s="65"/>
    </row>
    <row r="19218" spans="7:7" x14ac:dyDescent="0.2">
      <c r="G19218" s="65"/>
    </row>
    <row r="19219" spans="7:7" x14ac:dyDescent="0.2">
      <c r="G19219" s="65"/>
    </row>
    <row r="19220" spans="7:7" x14ac:dyDescent="0.2">
      <c r="G19220" s="65"/>
    </row>
    <row r="19221" spans="7:7" x14ac:dyDescent="0.2">
      <c r="G19221" s="65"/>
    </row>
    <row r="19222" spans="7:7" x14ac:dyDescent="0.2">
      <c r="G19222" s="65"/>
    </row>
    <row r="19223" spans="7:7" x14ac:dyDescent="0.2">
      <c r="G19223" s="65"/>
    </row>
    <row r="19224" spans="7:7" x14ac:dyDescent="0.2">
      <c r="G19224" s="65"/>
    </row>
    <row r="19225" spans="7:7" x14ac:dyDescent="0.2">
      <c r="G19225" s="65"/>
    </row>
    <row r="19226" spans="7:7" x14ac:dyDescent="0.2">
      <c r="G19226" s="65"/>
    </row>
    <row r="19227" spans="7:7" x14ac:dyDescent="0.2">
      <c r="G19227" s="65"/>
    </row>
    <row r="19228" spans="7:7" x14ac:dyDescent="0.2">
      <c r="G19228" s="65"/>
    </row>
    <row r="19229" spans="7:7" x14ac:dyDescent="0.2">
      <c r="G19229" s="65"/>
    </row>
    <row r="19230" spans="7:7" x14ac:dyDescent="0.2">
      <c r="G19230" s="65"/>
    </row>
    <row r="19231" spans="7:7" x14ac:dyDescent="0.2">
      <c r="G19231" s="65"/>
    </row>
    <row r="19232" spans="7:7" x14ac:dyDescent="0.2">
      <c r="G19232" s="65"/>
    </row>
    <row r="19233" spans="7:7" x14ac:dyDescent="0.2">
      <c r="G19233" s="65"/>
    </row>
    <row r="19234" spans="7:7" x14ac:dyDescent="0.2">
      <c r="G19234" s="65"/>
    </row>
    <row r="19235" spans="7:7" x14ac:dyDescent="0.2">
      <c r="G19235" s="65"/>
    </row>
    <row r="19236" spans="7:7" x14ac:dyDescent="0.2">
      <c r="G19236" s="65"/>
    </row>
    <row r="19237" spans="7:7" x14ac:dyDescent="0.2">
      <c r="G19237" s="65"/>
    </row>
    <row r="19238" spans="7:7" x14ac:dyDescent="0.2">
      <c r="G19238" s="65"/>
    </row>
    <row r="19239" spans="7:7" x14ac:dyDescent="0.2">
      <c r="G19239" s="65"/>
    </row>
    <row r="19240" spans="7:7" x14ac:dyDescent="0.2">
      <c r="G19240" s="65"/>
    </row>
    <row r="19241" spans="7:7" x14ac:dyDescent="0.2">
      <c r="G19241" s="65"/>
    </row>
    <row r="19242" spans="7:7" x14ac:dyDescent="0.2">
      <c r="G19242" s="65"/>
    </row>
    <row r="19243" spans="7:7" x14ac:dyDescent="0.2">
      <c r="G19243" s="65"/>
    </row>
    <row r="19244" spans="7:7" x14ac:dyDescent="0.2">
      <c r="G19244" s="65"/>
    </row>
    <row r="19245" spans="7:7" x14ac:dyDescent="0.2">
      <c r="G19245" s="65"/>
    </row>
    <row r="19246" spans="7:7" x14ac:dyDescent="0.2">
      <c r="G19246" s="65"/>
    </row>
    <row r="19247" spans="7:7" x14ac:dyDescent="0.2">
      <c r="G19247" s="65"/>
    </row>
    <row r="19248" spans="7:7" x14ac:dyDescent="0.2">
      <c r="G19248" s="65"/>
    </row>
    <row r="19249" spans="7:7" x14ac:dyDescent="0.2">
      <c r="G19249" s="65"/>
    </row>
    <row r="19250" spans="7:7" x14ac:dyDescent="0.2">
      <c r="G19250" s="65"/>
    </row>
    <row r="19251" spans="7:7" x14ac:dyDescent="0.2">
      <c r="G19251" s="65"/>
    </row>
    <row r="19252" spans="7:7" x14ac:dyDescent="0.2">
      <c r="G19252" s="65"/>
    </row>
    <row r="19253" spans="7:7" x14ac:dyDescent="0.2">
      <c r="G19253" s="65"/>
    </row>
    <row r="19254" spans="7:7" x14ac:dyDescent="0.2">
      <c r="G19254" s="65"/>
    </row>
    <row r="19255" spans="7:7" x14ac:dyDescent="0.2">
      <c r="G19255" s="65"/>
    </row>
    <row r="19256" spans="7:7" x14ac:dyDescent="0.2">
      <c r="G19256" s="65"/>
    </row>
    <row r="19257" spans="7:7" x14ac:dyDescent="0.2">
      <c r="G19257" s="65"/>
    </row>
    <row r="19258" spans="7:7" x14ac:dyDescent="0.2">
      <c r="G19258" s="65"/>
    </row>
    <row r="19259" spans="7:7" x14ac:dyDescent="0.2">
      <c r="G19259" s="65"/>
    </row>
    <row r="19260" spans="7:7" x14ac:dyDescent="0.2">
      <c r="G19260" s="65"/>
    </row>
    <row r="19261" spans="7:7" x14ac:dyDescent="0.2">
      <c r="G19261" s="65"/>
    </row>
    <row r="19262" spans="7:7" x14ac:dyDescent="0.2">
      <c r="G19262" s="65"/>
    </row>
    <row r="19263" spans="7:7" x14ac:dyDescent="0.2">
      <c r="G19263" s="65"/>
    </row>
    <row r="19264" spans="7:7" x14ac:dyDescent="0.2">
      <c r="G19264" s="65"/>
    </row>
    <row r="19265" spans="7:7" x14ac:dyDescent="0.2">
      <c r="G19265" s="65"/>
    </row>
    <row r="19266" spans="7:7" x14ac:dyDescent="0.2">
      <c r="G19266" s="65"/>
    </row>
    <row r="19267" spans="7:7" x14ac:dyDescent="0.2">
      <c r="G19267" s="65"/>
    </row>
    <row r="19268" spans="7:7" x14ac:dyDescent="0.2">
      <c r="G19268" s="65"/>
    </row>
    <row r="19269" spans="7:7" x14ac:dyDescent="0.2">
      <c r="G19269" s="65"/>
    </row>
    <row r="19270" spans="7:7" x14ac:dyDescent="0.2">
      <c r="G19270" s="65"/>
    </row>
    <row r="19271" spans="7:7" x14ac:dyDescent="0.2">
      <c r="G19271" s="65"/>
    </row>
    <row r="19272" spans="7:7" x14ac:dyDescent="0.2">
      <c r="G19272" s="65"/>
    </row>
    <row r="19273" spans="7:7" x14ac:dyDescent="0.2">
      <c r="G19273" s="65"/>
    </row>
    <row r="19274" spans="7:7" x14ac:dyDescent="0.2">
      <c r="G19274" s="65"/>
    </row>
    <row r="19275" spans="7:7" x14ac:dyDescent="0.2">
      <c r="G19275" s="65"/>
    </row>
    <row r="19276" spans="7:7" x14ac:dyDescent="0.2">
      <c r="G19276" s="65"/>
    </row>
    <row r="19277" spans="7:7" x14ac:dyDescent="0.2">
      <c r="G19277" s="65"/>
    </row>
    <row r="19278" spans="7:7" x14ac:dyDescent="0.2">
      <c r="G19278" s="65"/>
    </row>
    <row r="19279" spans="7:7" x14ac:dyDescent="0.2">
      <c r="G19279" s="65"/>
    </row>
    <row r="19280" spans="7:7" x14ac:dyDescent="0.2">
      <c r="G19280" s="65"/>
    </row>
    <row r="19281" spans="7:7" x14ac:dyDescent="0.2">
      <c r="G19281" s="65"/>
    </row>
    <row r="19282" spans="7:7" x14ac:dyDescent="0.2">
      <c r="G19282" s="65"/>
    </row>
    <row r="19283" spans="7:7" x14ac:dyDescent="0.2">
      <c r="G19283" s="65"/>
    </row>
    <row r="19284" spans="7:7" x14ac:dyDescent="0.2">
      <c r="G19284" s="65"/>
    </row>
    <row r="19285" spans="7:7" x14ac:dyDescent="0.2">
      <c r="G19285" s="65"/>
    </row>
    <row r="19286" spans="7:7" x14ac:dyDescent="0.2">
      <c r="G19286" s="65"/>
    </row>
    <row r="19287" spans="7:7" x14ac:dyDescent="0.2">
      <c r="G19287" s="65"/>
    </row>
    <row r="19288" spans="7:7" x14ac:dyDescent="0.2">
      <c r="G19288" s="65"/>
    </row>
    <row r="19289" spans="7:7" x14ac:dyDescent="0.2">
      <c r="G19289" s="65"/>
    </row>
    <row r="19290" spans="7:7" x14ac:dyDescent="0.2">
      <c r="G19290" s="65"/>
    </row>
    <row r="19291" spans="7:7" x14ac:dyDescent="0.2">
      <c r="G19291" s="65"/>
    </row>
    <row r="19292" spans="7:7" x14ac:dyDescent="0.2">
      <c r="G19292" s="65"/>
    </row>
    <row r="19293" spans="7:7" x14ac:dyDescent="0.2">
      <c r="G19293" s="65"/>
    </row>
    <row r="19294" spans="7:7" x14ac:dyDescent="0.2">
      <c r="G19294" s="65"/>
    </row>
    <row r="19295" spans="7:7" x14ac:dyDescent="0.2">
      <c r="G19295" s="65"/>
    </row>
    <row r="19296" spans="7:7" x14ac:dyDescent="0.2">
      <c r="G19296" s="65"/>
    </row>
    <row r="19297" spans="7:7" x14ac:dyDescent="0.2">
      <c r="G19297" s="65"/>
    </row>
    <row r="19298" spans="7:7" x14ac:dyDescent="0.2">
      <c r="G19298" s="65"/>
    </row>
    <row r="19299" spans="7:7" x14ac:dyDescent="0.2">
      <c r="G19299" s="65"/>
    </row>
    <row r="19300" spans="7:7" x14ac:dyDescent="0.2">
      <c r="G19300" s="65"/>
    </row>
    <row r="19301" spans="7:7" x14ac:dyDescent="0.2">
      <c r="G19301" s="65"/>
    </row>
    <row r="19302" spans="7:7" x14ac:dyDescent="0.2">
      <c r="G19302" s="65"/>
    </row>
    <row r="19303" spans="7:7" x14ac:dyDescent="0.2">
      <c r="G19303" s="65"/>
    </row>
    <row r="19304" spans="7:7" x14ac:dyDescent="0.2">
      <c r="G19304" s="65"/>
    </row>
    <row r="19305" spans="7:7" x14ac:dyDescent="0.2">
      <c r="G19305" s="65"/>
    </row>
    <row r="19306" spans="7:7" x14ac:dyDescent="0.2">
      <c r="G19306" s="65"/>
    </row>
    <row r="19307" spans="7:7" x14ac:dyDescent="0.2">
      <c r="G19307" s="65"/>
    </row>
    <row r="19308" spans="7:7" x14ac:dyDescent="0.2">
      <c r="G19308" s="65"/>
    </row>
    <row r="19309" spans="7:7" x14ac:dyDescent="0.2">
      <c r="G19309" s="65"/>
    </row>
    <row r="19310" spans="7:7" x14ac:dyDescent="0.2">
      <c r="G19310" s="65"/>
    </row>
    <row r="19311" spans="7:7" x14ac:dyDescent="0.2">
      <c r="G19311" s="65"/>
    </row>
    <row r="19312" spans="7:7" x14ac:dyDescent="0.2">
      <c r="G19312" s="65"/>
    </row>
    <row r="19313" spans="7:7" x14ac:dyDescent="0.2">
      <c r="G19313" s="65"/>
    </row>
    <row r="19314" spans="7:7" x14ac:dyDescent="0.2">
      <c r="G19314" s="65"/>
    </row>
    <row r="19315" spans="7:7" x14ac:dyDescent="0.2">
      <c r="G19315" s="65"/>
    </row>
    <row r="19316" spans="7:7" x14ac:dyDescent="0.2">
      <c r="G19316" s="65"/>
    </row>
    <row r="19317" spans="7:7" x14ac:dyDescent="0.2">
      <c r="G19317" s="65"/>
    </row>
    <row r="19318" spans="7:7" x14ac:dyDescent="0.2">
      <c r="G19318" s="65"/>
    </row>
    <row r="19319" spans="7:7" x14ac:dyDescent="0.2">
      <c r="G19319" s="65"/>
    </row>
    <row r="19320" spans="7:7" x14ac:dyDescent="0.2">
      <c r="G19320" s="65"/>
    </row>
    <row r="19321" spans="7:7" x14ac:dyDescent="0.2">
      <c r="G19321" s="65"/>
    </row>
    <row r="19322" spans="7:7" x14ac:dyDescent="0.2">
      <c r="G19322" s="65"/>
    </row>
    <row r="19323" spans="7:7" x14ac:dyDescent="0.2">
      <c r="G19323" s="65"/>
    </row>
    <row r="19324" spans="7:7" x14ac:dyDescent="0.2">
      <c r="G19324" s="65"/>
    </row>
    <row r="19325" spans="7:7" x14ac:dyDescent="0.2">
      <c r="G19325" s="65"/>
    </row>
    <row r="19326" spans="7:7" x14ac:dyDescent="0.2">
      <c r="G19326" s="65"/>
    </row>
    <row r="19327" spans="7:7" x14ac:dyDescent="0.2">
      <c r="G19327" s="65"/>
    </row>
    <row r="19328" spans="7:7" x14ac:dyDescent="0.2">
      <c r="G19328" s="65"/>
    </row>
    <row r="19329" spans="7:7" x14ac:dyDescent="0.2">
      <c r="G19329" s="65"/>
    </row>
    <row r="19330" spans="7:7" x14ac:dyDescent="0.2">
      <c r="G19330" s="65"/>
    </row>
    <row r="19331" spans="7:7" x14ac:dyDescent="0.2">
      <c r="G19331" s="65"/>
    </row>
    <row r="19332" spans="7:7" x14ac:dyDescent="0.2">
      <c r="G19332" s="65"/>
    </row>
    <row r="19333" spans="7:7" x14ac:dyDescent="0.2">
      <c r="G19333" s="65"/>
    </row>
    <row r="19334" spans="7:7" x14ac:dyDescent="0.2">
      <c r="G19334" s="65"/>
    </row>
    <row r="19335" spans="7:7" x14ac:dyDescent="0.2">
      <c r="G19335" s="65"/>
    </row>
    <row r="19336" spans="7:7" x14ac:dyDescent="0.2">
      <c r="G19336" s="65"/>
    </row>
    <row r="19337" spans="7:7" x14ac:dyDescent="0.2">
      <c r="G19337" s="65"/>
    </row>
    <row r="19338" spans="7:7" x14ac:dyDescent="0.2">
      <c r="G19338" s="65"/>
    </row>
    <row r="19339" spans="7:7" x14ac:dyDescent="0.2">
      <c r="G19339" s="65"/>
    </row>
    <row r="19340" spans="7:7" x14ac:dyDescent="0.2">
      <c r="G19340" s="65"/>
    </row>
    <row r="19341" spans="7:7" x14ac:dyDescent="0.2">
      <c r="G19341" s="65"/>
    </row>
    <row r="19342" spans="7:7" x14ac:dyDescent="0.2">
      <c r="G19342" s="65"/>
    </row>
    <row r="19343" spans="7:7" x14ac:dyDescent="0.2">
      <c r="G19343" s="65"/>
    </row>
    <row r="19344" spans="7:7" x14ac:dyDescent="0.2">
      <c r="G19344" s="65"/>
    </row>
    <row r="19345" spans="7:7" x14ac:dyDescent="0.2">
      <c r="G19345" s="65"/>
    </row>
    <row r="19346" spans="7:7" x14ac:dyDescent="0.2">
      <c r="G19346" s="65"/>
    </row>
    <row r="19347" spans="7:7" x14ac:dyDescent="0.2">
      <c r="G19347" s="65"/>
    </row>
    <row r="19348" spans="7:7" x14ac:dyDescent="0.2">
      <c r="G19348" s="65"/>
    </row>
    <row r="19349" spans="7:7" x14ac:dyDescent="0.2">
      <c r="G19349" s="65"/>
    </row>
    <row r="19350" spans="7:7" x14ac:dyDescent="0.2">
      <c r="G19350" s="65"/>
    </row>
    <row r="19351" spans="7:7" x14ac:dyDescent="0.2">
      <c r="G19351" s="65"/>
    </row>
    <row r="19352" spans="7:7" x14ac:dyDescent="0.2">
      <c r="G19352" s="65"/>
    </row>
    <row r="19353" spans="7:7" x14ac:dyDescent="0.2">
      <c r="G19353" s="65"/>
    </row>
    <row r="19354" spans="7:7" x14ac:dyDescent="0.2">
      <c r="G19354" s="65"/>
    </row>
    <row r="19355" spans="7:7" x14ac:dyDescent="0.2">
      <c r="G19355" s="65"/>
    </row>
    <row r="19356" spans="7:7" x14ac:dyDescent="0.2">
      <c r="G19356" s="65"/>
    </row>
    <row r="19357" spans="7:7" x14ac:dyDescent="0.2">
      <c r="G19357" s="65"/>
    </row>
    <row r="19358" spans="7:7" x14ac:dyDescent="0.2">
      <c r="G19358" s="65"/>
    </row>
    <row r="19359" spans="7:7" x14ac:dyDescent="0.2">
      <c r="G19359" s="65"/>
    </row>
    <row r="19360" spans="7:7" x14ac:dyDescent="0.2">
      <c r="G19360" s="65"/>
    </row>
    <row r="19361" spans="7:7" x14ac:dyDescent="0.2">
      <c r="G19361" s="65"/>
    </row>
    <row r="19362" spans="7:7" x14ac:dyDescent="0.2">
      <c r="G19362" s="65"/>
    </row>
    <row r="19363" spans="7:7" x14ac:dyDescent="0.2">
      <c r="G19363" s="65"/>
    </row>
    <row r="19364" spans="7:7" x14ac:dyDescent="0.2">
      <c r="G19364" s="65"/>
    </row>
    <row r="19365" spans="7:7" x14ac:dyDescent="0.2">
      <c r="G19365" s="65"/>
    </row>
    <row r="19366" spans="7:7" x14ac:dyDescent="0.2">
      <c r="G19366" s="65"/>
    </row>
    <row r="19367" spans="7:7" x14ac:dyDescent="0.2">
      <c r="G19367" s="65"/>
    </row>
    <row r="19368" spans="7:7" x14ac:dyDescent="0.2">
      <c r="G19368" s="65"/>
    </row>
    <row r="19369" spans="7:7" x14ac:dyDescent="0.2">
      <c r="G19369" s="65"/>
    </row>
    <row r="19370" spans="7:7" x14ac:dyDescent="0.2">
      <c r="G19370" s="65"/>
    </row>
    <row r="19371" spans="7:7" x14ac:dyDescent="0.2">
      <c r="G19371" s="65"/>
    </row>
    <row r="19372" spans="7:7" x14ac:dyDescent="0.2">
      <c r="G19372" s="65"/>
    </row>
    <row r="19373" spans="7:7" x14ac:dyDescent="0.2">
      <c r="G19373" s="65"/>
    </row>
    <row r="19374" spans="7:7" x14ac:dyDescent="0.2">
      <c r="G19374" s="65"/>
    </row>
    <row r="19375" spans="7:7" x14ac:dyDescent="0.2">
      <c r="G19375" s="65"/>
    </row>
    <row r="19376" spans="7:7" x14ac:dyDescent="0.2">
      <c r="G19376" s="65"/>
    </row>
    <row r="19377" spans="7:7" x14ac:dyDescent="0.2">
      <c r="G19377" s="65"/>
    </row>
    <row r="19378" spans="7:7" x14ac:dyDescent="0.2">
      <c r="G19378" s="65"/>
    </row>
    <row r="19379" spans="7:7" x14ac:dyDescent="0.2">
      <c r="G19379" s="65"/>
    </row>
    <row r="19380" spans="7:7" x14ac:dyDescent="0.2">
      <c r="G19380" s="65"/>
    </row>
    <row r="19381" spans="7:7" x14ac:dyDescent="0.2">
      <c r="G19381" s="65"/>
    </row>
    <row r="19382" spans="7:7" x14ac:dyDescent="0.2">
      <c r="G19382" s="65"/>
    </row>
    <row r="19383" spans="7:7" x14ac:dyDescent="0.2">
      <c r="G19383" s="65"/>
    </row>
    <row r="19384" spans="7:7" x14ac:dyDescent="0.2">
      <c r="G19384" s="65"/>
    </row>
    <row r="19385" spans="7:7" x14ac:dyDescent="0.2">
      <c r="G19385" s="65"/>
    </row>
    <row r="19386" spans="7:7" x14ac:dyDescent="0.2">
      <c r="G19386" s="65"/>
    </row>
    <row r="19387" spans="7:7" x14ac:dyDescent="0.2">
      <c r="G19387" s="65"/>
    </row>
    <row r="19388" spans="7:7" x14ac:dyDescent="0.2">
      <c r="G19388" s="65"/>
    </row>
    <row r="19389" spans="7:7" x14ac:dyDescent="0.2">
      <c r="G19389" s="65"/>
    </row>
    <row r="19390" spans="7:7" x14ac:dyDescent="0.2">
      <c r="G19390" s="65"/>
    </row>
    <row r="19391" spans="7:7" x14ac:dyDescent="0.2">
      <c r="G19391" s="65"/>
    </row>
    <row r="19392" spans="7:7" x14ac:dyDescent="0.2">
      <c r="G19392" s="65"/>
    </row>
    <row r="19393" spans="7:7" x14ac:dyDescent="0.2">
      <c r="G19393" s="65"/>
    </row>
    <row r="19394" spans="7:7" x14ac:dyDescent="0.2">
      <c r="G19394" s="65"/>
    </row>
    <row r="19395" spans="7:7" x14ac:dyDescent="0.2">
      <c r="G19395" s="65"/>
    </row>
    <row r="19396" spans="7:7" x14ac:dyDescent="0.2">
      <c r="G19396" s="65"/>
    </row>
    <row r="19397" spans="7:7" x14ac:dyDescent="0.2">
      <c r="G19397" s="65"/>
    </row>
    <row r="19398" spans="7:7" x14ac:dyDescent="0.2">
      <c r="G19398" s="65"/>
    </row>
    <row r="19399" spans="7:7" x14ac:dyDescent="0.2">
      <c r="G19399" s="65"/>
    </row>
    <row r="19400" spans="7:7" x14ac:dyDescent="0.2">
      <c r="G19400" s="65"/>
    </row>
    <row r="19401" spans="7:7" x14ac:dyDescent="0.2">
      <c r="G19401" s="65"/>
    </row>
    <row r="19402" spans="7:7" x14ac:dyDescent="0.2">
      <c r="G19402" s="65"/>
    </row>
    <row r="19403" spans="7:7" x14ac:dyDescent="0.2">
      <c r="G19403" s="65"/>
    </row>
    <row r="19404" spans="7:7" x14ac:dyDescent="0.2">
      <c r="G19404" s="65"/>
    </row>
    <row r="19405" spans="7:7" x14ac:dyDescent="0.2">
      <c r="G19405" s="65"/>
    </row>
    <row r="19406" spans="7:7" x14ac:dyDescent="0.2">
      <c r="G19406" s="65"/>
    </row>
    <row r="19407" spans="7:7" x14ac:dyDescent="0.2">
      <c r="G19407" s="65"/>
    </row>
    <row r="19408" spans="7:7" x14ac:dyDescent="0.2">
      <c r="G19408" s="65"/>
    </row>
    <row r="19409" spans="7:7" x14ac:dyDescent="0.2">
      <c r="G19409" s="65"/>
    </row>
    <row r="19410" spans="7:7" x14ac:dyDescent="0.2">
      <c r="G19410" s="65"/>
    </row>
    <row r="19411" spans="7:7" x14ac:dyDescent="0.2">
      <c r="G19411" s="65"/>
    </row>
    <row r="19412" spans="7:7" x14ac:dyDescent="0.2">
      <c r="G19412" s="65"/>
    </row>
    <row r="19413" spans="7:7" x14ac:dyDescent="0.2">
      <c r="G19413" s="65"/>
    </row>
    <row r="19414" spans="7:7" x14ac:dyDescent="0.2">
      <c r="G19414" s="65"/>
    </row>
    <row r="19415" spans="7:7" x14ac:dyDescent="0.2">
      <c r="G19415" s="65"/>
    </row>
    <row r="19416" spans="7:7" x14ac:dyDescent="0.2">
      <c r="G19416" s="65"/>
    </row>
    <row r="19417" spans="7:7" x14ac:dyDescent="0.2">
      <c r="G19417" s="65"/>
    </row>
    <row r="19418" spans="7:7" x14ac:dyDescent="0.2">
      <c r="G19418" s="65"/>
    </row>
    <row r="19419" spans="7:7" x14ac:dyDescent="0.2">
      <c r="G19419" s="65"/>
    </row>
    <row r="19420" spans="7:7" x14ac:dyDescent="0.2">
      <c r="G19420" s="65"/>
    </row>
    <row r="19421" spans="7:7" x14ac:dyDescent="0.2">
      <c r="G19421" s="65"/>
    </row>
    <row r="19422" spans="7:7" x14ac:dyDescent="0.2">
      <c r="G19422" s="65"/>
    </row>
    <row r="19423" spans="7:7" x14ac:dyDescent="0.2">
      <c r="G19423" s="65"/>
    </row>
    <row r="19424" spans="7:7" x14ac:dyDescent="0.2">
      <c r="G19424" s="65"/>
    </row>
    <row r="19425" spans="7:7" x14ac:dyDescent="0.2">
      <c r="G19425" s="65"/>
    </row>
    <row r="19426" spans="7:7" x14ac:dyDescent="0.2">
      <c r="G19426" s="65"/>
    </row>
    <row r="19427" spans="7:7" x14ac:dyDescent="0.2">
      <c r="G19427" s="65"/>
    </row>
    <row r="19428" spans="7:7" x14ac:dyDescent="0.2">
      <c r="G19428" s="65"/>
    </row>
    <row r="19429" spans="7:7" x14ac:dyDescent="0.2">
      <c r="G19429" s="65"/>
    </row>
    <row r="19430" spans="7:7" x14ac:dyDescent="0.2">
      <c r="G19430" s="65"/>
    </row>
    <row r="19431" spans="7:7" x14ac:dyDescent="0.2">
      <c r="G19431" s="65"/>
    </row>
    <row r="19432" spans="7:7" x14ac:dyDescent="0.2">
      <c r="G19432" s="65"/>
    </row>
    <row r="19433" spans="7:7" x14ac:dyDescent="0.2">
      <c r="G19433" s="65"/>
    </row>
    <row r="19434" spans="7:7" x14ac:dyDescent="0.2">
      <c r="G19434" s="65"/>
    </row>
    <row r="19435" spans="7:7" x14ac:dyDescent="0.2">
      <c r="G19435" s="65"/>
    </row>
    <row r="19436" spans="7:7" x14ac:dyDescent="0.2">
      <c r="G19436" s="65"/>
    </row>
    <row r="19437" spans="7:7" x14ac:dyDescent="0.2">
      <c r="G19437" s="65"/>
    </row>
    <row r="19438" spans="7:7" x14ac:dyDescent="0.2">
      <c r="G19438" s="65"/>
    </row>
    <row r="19439" spans="7:7" x14ac:dyDescent="0.2">
      <c r="G19439" s="65"/>
    </row>
    <row r="19440" spans="7:7" x14ac:dyDescent="0.2">
      <c r="G19440" s="65"/>
    </row>
    <row r="19441" spans="7:7" x14ac:dyDescent="0.2">
      <c r="G19441" s="65"/>
    </row>
    <row r="19442" spans="7:7" x14ac:dyDescent="0.2">
      <c r="G19442" s="65"/>
    </row>
    <row r="19443" spans="7:7" x14ac:dyDescent="0.2">
      <c r="G19443" s="65"/>
    </row>
    <row r="19444" spans="7:7" x14ac:dyDescent="0.2">
      <c r="G19444" s="65"/>
    </row>
    <row r="19445" spans="7:7" x14ac:dyDescent="0.2">
      <c r="G19445" s="65"/>
    </row>
    <row r="19446" spans="7:7" x14ac:dyDescent="0.2">
      <c r="G19446" s="65"/>
    </row>
    <row r="19447" spans="7:7" x14ac:dyDescent="0.2">
      <c r="G19447" s="65"/>
    </row>
    <row r="19448" spans="7:7" x14ac:dyDescent="0.2">
      <c r="G19448" s="65"/>
    </row>
    <row r="19449" spans="7:7" x14ac:dyDescent="0.2">
      <c r="G19449" s="65"/>
    </row>
    <row r="19450" spans="7:7" x14ac:dyDescent="0.2">
      <c r="G19450" s="65"/>
    </row>
    <row r="19451" spans="7:7" x14ac:dyDescent="0.2">
      <c r="G19451" s="65"/>
    </row>
    <row r="19452" spans="7:7" x14ac:dyDescent="0.2">
      <c r="G19452" s="65"/>
    </row>
    <row r="19453" spans="7:7" x14ac:dyDescent="0.2">
      <c r="G19453" s="65"/>
    </row>
    <row r="19454" spans="7:7" x14ac:dyDescent="0.2">
      <c r="G19454" s="65"/>
    </row>
    <row r="19455" spans="7:7" x14ac:dyDescent="0.2">
      <c r="G19455" s="65"/>
    </row>
    <row r="19456" spans="7:7" x14ac:dyDescent="0.2">
      <c r="G19456" s="65"/>
    </row>
    <row r="19457" spans="7:7" x14ac:dyDescent="0.2">
      <c r="G19457" s="65"/>
    </row>
    <row r="19458" spans="7:7" x14ac:dyDescent="0.2">
      <c r="G19458" s="65"/>
    </row>
    <row r="19459" spans="7:7" x14ac:dyDescent="0.2">
      <c r="G19459" s="65"/>
    </row>
    <row r="19460" spans="7:7" x14ac:dyDescent="0.2">
      <c r="G19460" s="65"/>
    </row>
    <row r="19461" spans="7:7" x14ac:dyDescent="0.2">
      <c r="G19461" s="65"/>
    </row>
    <row r="19462" spans="7:7" x14ac:dyDescent="0.2">
      <c r="G19462" s="65"/>
    </row>
    <row r="19463" spans="7:7" x14ac:dyDescent="0.2">
      <c r="G19463" s="65"/>
    </row>
    <row r="19464" spans="7:7" x14ac:dyDescent="0.2">
      <c r="G19464" s="65"/>
    </row>
    <row r="19465" spans="7:7" x14ac:dyDescent="0.2">
      <c r="G19465" s="65"/>
    </row>
    <row r="19466" spans="7:7" x14ac:dyDescent="0.2">
      <c r="G19466" s="65"/>
    </row>
    <row r="19467" spans="7:7" x14ac:dyDescent="0.2">
      <c r="G19467" s="65"/>
    </row>
    <row r="19468" spans="7:7" x14ac:dyDescent="0.2">
      <c r="G19468" s="65"/>
    </row>
    <row r="19469" spans="7:7" x14ac:dyDescent="0.2">
      <c r="G19469" s="65"/>
    </row>
    <row r="19470" spans="7:7" x14ac:dyDescent="0.2">
      <c r="G19470" s="65"/>
    </row>
    <row r="19471" spans="7:7" x14ac:dyDescent="0.2">
      <c r="G19471" s="65"/>
    </row>
    <row r="19472" spans="7:7" x14ac:dyDescent="0.2">
      <c r="G19472" s="65"/>
    </row>
    <row r="19473" spans="7:7" x14ac:dyDescent="0.2">
      <c r="G19473" s="65"/>
    </row>
    <row r="19474" spans="7:7" x14ac:dyDescent="0.2">
      <c r="G19474" s="65"/>
    </row>
    <row r="19475" spans="7:7" x14ac:dyDescent="0.2">
      <c r="G19475" s="65"/>
    </row>
    <row r="19476" spans="7:7" x14ac:dyDescent="0.2">
      <c r="G19476" s="65"/>
    </row>
    <row r="19477" spans="7:7" x14ac:dyDescent="0.2">
      <c r="G19477" s="65"/>
    </row>
    <row r="19478" spans="7:7" x14ac:dyDescent="0.2">
      <c r="G19478" s="65"/>
    </row>
    <row r="19479" spans="7:7" x14ac:dyDescent="0.2">
      <c r="G19479" s="65"/>
    </row>
    <row r="19480" spans="7:7" x14ac:dyDescent="0.2">
      <c r="G19480" s="65"/>
    </row>
    <row r="19481" spans="7:7" x14ac:dyDescent="0.2">
      <c r="G19481" s="65"/>
    </row>
    <row r="19482" spans="7:7" x14ac:dyDescent="0.2">
      <c r="G19482" s="65"/>
    </row>
    <row r="19483" spans="7:7" x14ac:dyDescent="0.2">
      <c r="G19483" s="65"/>
    </row>
    <row r="19484" spans="7:7" x14ac:dyDescent="0.2">
      <c r="G19484" s="65"/>
    </row>
    <row r="19485" spans="7:7" x14ac:dyDescent="0.2">
      <c r="G19485" s="65"/>
    </row>
    <row r="19486" spans="7:7" x14ac:dyDescent="0.2">
      <c r="G19486" s="65"/>
    </row>
    <row r="19487" spans="7:7" x14ac:dyDescent="0.2">
      <c r="G19487" s="65"/>
    </row>
    <row r="19488" spans="7:7" x14ac:dyDescent="0.2">
      <c r="G19488" s="65"/>
    </row>
    <row r="19489" spans="7:7" x14ac:dyDescent="0.2">
      <c r="G19489" s="65"/>
    </row>
    <row r="19490" spans="7:7" x14ac:dyDescent="0.2">
      <c r="G19490" s="65"/>
    </row>
    <row r="19491" spans="7:7" x14ac:dyDescent="0.2">
      <c r="G19491" s="65"/>
    </row>
    <row r="19492" spans="7:7" x14ac:dyDescent="0.2">
      <c r="G19492" s="65"/>
    </row>
    <row r="19493" spans="7:7" x14ac:dyDescent="0.2">
      <c r="G19493" s="65"/>
    </row>
    <row r="19494" spans="7:7" x14ac:dyDescent="0.2">
      <c r="G19494" s="65"/>
    </row>
    <row r="19495" spans="7:7" x14ac:dyDescent="0.2">
      <c r="G19495" s="65"/>
    </row>
    <row r="19496" spans="7:7" x14ac:dyDescent="0.2">
      <c r="G19496" s="65"/>
    </row>
    <row r="19497" spans="7:7" x14ac:dyDescent="0.2">
      <c r="G19497" s="65"/>
    </row>
    <row r="19498" spans="7:7" x14ac:dyDescent="0.2">
      <c r="G19498" s="65"/>
    </row>
    <row r="19499" spans="7:7" x14ac:dyDescent="0.2">
      <c r="G19499" s="65"/>
    </row>
    <row r="19500" spans="7:7" x14ac:dyDescent="0.2">
      <c r="G19500" s="65"/>
    </row>
    <row r="19501" spans="7:7" x14ac:dyDescent="0.2">
      <c r="G19501" s="65"/>
    </row>
    <row r="19502" spans="7:7" x14ac:dyDescent="0.2">
      <c r="G19502" s="65"/>
    </row>
    <row r="19503" spans="7:7" x14ac:dyDescent="0.2">
      <c r="G19503" s="65"/>
    </row>
    <row r="19504" spans="7:7" x14ac:dyDescent="0.2">
      <c r="G19504" s="65"/>
    </row>
    <row r="19505" spans="7:7" x14ac:dyDescent="0.2">
      <c r="G19505" s="65"/>
    </row>
    <row r="19506" spans="7:7" x14ac:dyDescent="0.2">
      <c r="G19506" s="65"/>
    </row>
    <row r="19507" spans="7:7" x14ac:dyDescent="0.2">
      <c r="G19507" s="65"/>
    </row>
    <row r="19508" spans="7:7" x14ac:dyDescent="0.2">
      <c r="G19508" s="65"/>
    </row>
    <row r="19509" spans="7:7" x14ac:dyDescent="0.2">
      <c r="G19509" s="65"/>
    </row>
    <row r="19510" spans="7:7" x14ac:dyDescent="0.2">
      <c r="G19510" s="65"/>
    </row>
    <row r="19511" spans="7:7" x14ac:dyDescent="0.2">
      <c r="G19511" s="65"/>
    </row>
    <row r="19512" spans="7:7" x14ac:dyDescent="0.2">
      <c r="G19512" s="65"/>
    </row>
    <row r="19513" spans="7:7" x14ac:dyDescent="0.2">
      <c r="G19513" s="65"/>
    </row>
    <row r="19514" spans="7:7" x14ac:dyDescent="0.2">
      <c r="G19514" s="65"/>
    </row>
    <row r="19515" spans="7:7" x14ac:dyDescent="0.2">
      <c r="G19515" s="65"/>
    </row>
    <row r="19516" spans="7:7" x14ac:dyDescent="0.2">
      <c r="G19516" s="65"/>
    </row>
    <row r="19517" spans="7:7" x14ac:dyDescent="0.2">
      <c r="G19517" s="65"/>
    </row>
    <row r="19518" spans="7:7" x14ac:dyDescent="0.2">
      <c r="G19518" s="65"/>
    </row>
    <row r="19519" spans="7:7" x14ac:dyDescent="0.2">
      <c r="G19519" s="65"/>
    </row>
    <row r="19520" spans="7:7" x14ac:dyDescent="0.2">
      <c r="G19520" s="65"/>
    </row>
    <row r="19521" spans="7:7" x14ac:dyDescent="0.2">
      <c r="G19521" s="65"/>
    </row>
    <row r="19522" spans="7:7" x14ac:dyDescent="0.2">
      <c r="G19522" s="65"/>
    </row>
    <row r="19523" spans="7:7" x14ac:dyDescent="0.2">
      <c r="G19523" s="65"/>
    </row>
    <row r="19524" spans="7:7" x14ac:dyDescent="0.2">
      <c r="G19524" s="65"/>
    </row>
    <row r="19525" spans="7:7" x14ac:dyDescent="0.2">
      <c r="G19525" s="65"/>
    </row>
    <row r="19526" spans="7:7" x14ac:dyDescent="0.2">
      <c r="G19526" s="65"/>
    </row>
    <row r="19527" spans="7:7" x14ac:dyDescent="0.2">
      <c r="G19527" s="65"/>
    </row>
    <row r="19528" spans="7:7" x14ac:dyDescent="0.2">
      <c r="G19528" s="65"/>
    </row>
    <row r="19529" spans="7:7" x14ac:dyDescent="0.2">
      <c r="G19529" s="65"/>
    </row>
    <row r="19530" spans="7:7" x14ac:dyDescent="0.2">
      <c r="G19530" s="65"/>
    </row>
    <row r="19531" spans="7:7" x14ac:dyDescent="0.2">
      <c r="G19531" s="65"/>
    </row>
    <row r="19532" spans="7:7" x14ac:dyDescent="0.2">
      <c r="G19532" s="65"/>
    </row>
    <row r="19533" spans="7:7" x14ac:dyDescent="0.2">
      <c r="G19533" s="65"/>
    </row>
    <row r="19534" spans="7:7" x14ac:dyDescent="0.2">
      <c r="G19534" s="65"/>
    </row>
    <row r="19535" spans="7:7" x14ac:dyDescent="0.2">
      <c r="G19535" s="65"/>
    </row>
    <row r="19536" spans="7:7" x14ac:dyDescent="0.2">
      <c r="G19536" s="65"/>
    </row>
    <row r="19537" spans="7:7" x14ac:dyDescent="0.2">
      <c r="G19537" s="65"/>
    </row>
    <row r="19538" spans="7:7" x14ac:dyDescent="0.2">
      <c r="G19538" s="65"/>
    </row>
    <row r="19539" spans="7:7" x14ac:dyDescent="0.2">
      <c r="G19539" s="65"/>
    </row>
    <row r="19540" spans="7:7" x14ac:dyDescent="0.2">
      <c r="G19540" s="65"/>
    </row>
    <row r="19541" spans="7:7" x14ac:dyDescent="0.2">
      <c r="G19541" s="65"/>
    </row>
    <row r="19542" spans="7:7" x14ac:dyDescent="0.2">
      <c r="G19542" s="65"/>
    </row>
    <row r="19543" spans="7:7" x14ac:dyDescent="0.2">
      <c r="G19543" s="65"/>
    </row>
    <row r="19544" spans="7:7" x14ac:dyDescent="0.2">
      <c r="G19544" s="65"/>
    </row>
    <row r="19545" spans="7:7" x14ac:dyDescent="0.2">
      <c r="G19545" s="65"/>
    </row>
    <row r="19546" spans="7:7" x14ac:dyDescent="0.2">
      <c r="G19546" s="65"/>
    </row>
    <row r="19547" spans="7:7" x14ac:dyDescent="0.2">
      <c r="G19547" s="65"/>
    </row>
    <row r="19548" spans="7:7" x14ac:dyDescent="0.2">
      <c r="G19548" s="65"/>
    </row>
    <row r="19549" spans="7:7" x14ac:dyDescent="0.2">
      <c r="G19549" s="65"/>
    </row>
    <row r="19550" spans="7:7" x14ac:dyDescent="0.2">
      <c r="G19550" s="65"/>
    </row>
    <row r="19551" spans="7:7" x14ac:dyDescent="0.2">
      <c r="G19551" s="65"/>
    </row>
    <row r="19552" spans="7:7" x14ac:dyDescent="0.2">
      <c r="G19552" s="65"/>
    </row>
    <row r="19553" spans="7:7" x14ac:dyDescent="0.2">
      <c r="G19553" s="65"/>
    </row>
    <row r="19554" spans="7:7" x14ac:dyDescent="0.2">
      <c r="G19554" s="65"/>
    </row>
    <row r="19555" spans="7:7" x14ac:dyDescent="0.2">
      <c r="G19555" s="65"/>
    </row>
    <row r="19556" spans="7:7" x14ac:dyDescent="0.2">
      <c r="G19556" s="65"/>
    </row>
    <row r="19557" spans="7:7" x14ac:dyDescent="0.2">
      <c r="G19557" s="65"/>
    </row>
    <row r="19558" spans="7:7" x14ac:dyDescent="0.2">
      <c r="G19558" s="65"/>
    </row>
    <row r="19559" spans="7:7" x14ac:dyDescent="0.2">
      <c r="G19559" s="65"/>
    </row>
    <row r="19560" spans="7:7" x14ac:dyDescent="0.2">
      <c r="G19560" s="65"/>
    </row>
    <row r="19561" spans="7:7" x14ac:dyDescent="0.2">
      <c r="G19561" s="65"/>
    </row>
    <row r="19562" spans="7:7" x14ac:dyDescent="0.2">
      <c r="G19562" s="65"/>
    </row>
    <row r="19563" spans="7:7" x14ac:dyDescent="0.2">
      <c r="G19563" s="65"/>
    </row>
    <row r="19564" spans="7:7" x14ac:dyDescent="0.2">
      <c r="G19564" s="65"/>
    </row>
    <row r="19565" spans="7:7" x14ac:dyDescent="0.2">
      <c r="G19565" s="65"/>
    </row>
    <row r="19566" spans="7:7" x14ac:dyDescent="0.2">
      <c r="G19566" s="65"/>
    </row>
    <row r="19567" spans="7:7" x14ac:dyDescent="0.2">
      <c r="G19567" s="65"/>
    </row>
    <row r="19568" spans="7:7" x14ac:dyDescent="0.2">
      <c r="G19568" s="65"/>
    </row>
    <row r="19569" spans="7:7" x14ac:dyDescent="0.2">
      <c r="G19569" s="65"/>
    </row>
    <row r="19570" spans="7:7" x14ac:dyDescent="0.2">
      <c r="G19570" s="65"/>
    </row>
    <row r="19571" spans="7:7" x14ac:dyDescent="0.2">
      <c r="G19571" s="65"/>
    </row>
    <row r="19572" spans="7:7" x14ac:dyDescent="0.2">
      <c r="G19572" s="65"/>
    </row>
    <row r="19573" spans="7:7" x14ac:dyDescent="0.2">
      <c r="G19573" s="65"/>
    </row>
    <row r="19574" spans="7:7" x14ac:dyDescent="0.2">
      <c r="G19574" s="65"/>
    </row>
    <row r="19575" spans="7:7" x14ac:dyDescent="0.2">
      <c r="G19575" s="65"/>
    </row>
    <row r="19576" spans="7:7" x14ac:dyDescent="0.2">
      <c r="G19576" s="65"/>
    </row>
    <row r="19577" spans="7:7" x14ac:dyDescent="0.2">
      <c r="G19577" s="65"/>
    </row>
    <row r="19578" spans="7:7" x14ac:dyDescent="0.2">
      <c r="G19578" s="65"/>
    </row>
    <row r="19579" spans="7:7" x14ac:dyDescent="0.2">
      <c r="G19579" s="65"/>
    </row>
    <row r="19580" spans="7:7" x14ac:dyDescent="0.2">
      <c r="G19580" s="65"/>
    </row>
    <row r="19581" spans="7:7" x14ac:dyDescent="0.2">
      <c r="G19581" s="65"/>
    </row>
    <row r="19582" spans="7:7" x14ac:dyDescent="0.2">
      <c r="G19582" s="65"/>
    </row>
    <row r="19583" spans="7:7" x14ac:dyDescent="0.2">
      <c r="G19583" s="65"/>
    </row>
    <row r="19584" spans="7:7" x14ac:dyDescent="0.2">
      <c r="G19584" s="65"/>
    </row>
    <row r="19585" spans="7:7" x14ac:dyDescent="0.2">
      <c r="G19585" s="65"/>
    </row>
    <row r="19586" spans="7:7" x14ac:dyDescent="0.2">
      <c r="G19586" s="65"/>
    </row>
    <row r="19587" spans="7:7" x14ac:dyDescent="0.2">
      <c r="G19587" s="65"/>
    </row>
    <row r="19588" spans="7:7" x14ac:dyDescent="0.2">
      <c r="G19588" s="65"/>
    </row>
    <row r="19589" spans="7:7" x14ac:dyDescent="0.2">
      <c r="G19589" s="65"/>
    </row>
    <row r="19590" spans="7:7" x14ac:dyDescent="0.2">
      <c r="G19590" s="65"/>
    </row>
    <row r="19591" spans="7:7" x14ac:dyDescent="0.2">
      <c r="G19591" s="65"/>
    </row>
    <row r="19592" spans="7:7" x14ac:dyDescent="0.2">
      <c r="G19592" s="65"/>
    </row>
    <row r="19593" spans="7:7" x14ac:dyDescent="0.2">
      <c r="G19593" s="65"/>
    </row>
    <row r="19594" spans="7:7" x14ac:dyDescent="0.2">
      <c r="G19594" s="65"/>
    </row>
    <row r="19595" spans="7:7" x14ac:dyDescent="0.2">
      <c r="G19595" s="65"/>
    </row>
    <row r="19596" spans="7:7" x14ac:dyDescent="0.2">
      <c r="G19596" s="65"/>
    </row>
    <row r="19597" spans="7:7" x14ac:dyDescent="0.2">
      <c r="G19597" s="65"/>
    </row>
    <row r="19598" spans="7:7" x14ac:dyDescent="0.2">
      <c r="G19598" s="65"/>
    </row>
    <row r="19599" spans="7:7" x14ac:dyDescent="0.2">
      <c r="G19599" s="65"/>
    </row>
    <row r="19600" spans="7:7" x14ac:dyDescent="0.2">
      <c r="G19600" s="65"/>
    </row>
    <row r="19601" spans="7:7" x14ac:dyDescent="0.2">
      <c r="G19601" s="65"/>
    </row>
    <row r="19602" spans="7:7" x14ac:dyDescent="0.2">
      <c r="G19602" s="65"/>
    </row>
    <row r="19603" spans="7:7" x14ac:dyDescent="0.2">
      <c r="G19603" s="65"/>
    </row>
    <row r="19604" spans="7:7" x14ac:dyDescent="0.2">
      <c r="G19604" s="65"/>
    </row>
    <row r="19605" spans="7:7" x14ac:dyDescent="0.2">
      <c r="G19605" s="65"/>
    </row>
    <row r="19606" spans="7:7" x14ac:dyDescent="0.2">
      <c r="G19606" s="65"/>
    </row>
    <row r="19607" spans="7:7" x14ac:dyDescent="0.2">
      <c r="G19607" s="65"/>
    </row>
    <row r="19608" spans="7:7" x14ac:dyDescent="0.2">
      <c r="G19608" s="65"/>
    </row>
    <row r="19609" spans="7:7" x14ac:dyDescent="0.2">
      <c r="G19609" s="65"/>
    </row>
    <row r="19610" spans="7:7" x14ac:dyDescent="0.2">
      <c r="G19610" s="65"/>
    </row>
    <row r="19611" spans="7:7" x14ac:dyDescent="0.2">
      <c r="G19611" s="65"/>
    </row>
    <row r="19612" spans="7:7" x14ac:dyDescent="0.2">
      <c r="G19612" s="65"/>
    </row>
    <row r="19613" spans="7:7" x14ac:dyDescent="0.2">
      <c r="G19613" s="65"/>
    </row>
    <row r="19614" spans="7:7" x14ac:dyDescent="0.2">
      <c r="G19614" s="65"/>
    </row>
    <row r="19615" spans="7:7" x14ac:dyDescent="0.2">
      <c r="G19615" s="65"/>
    </row>
    <row r="19616" spans="7:7" x14ac:dyDescent="0.2">
      <c r="G19616" s="65"/>
    </row>
    <row r="19617" spans="7:7" x14ac:dyDescent="0.2">
      <c r="G19617" s="65"/>
    </row>
    <row r="19618" spans="7:7" x14ac:dyDescent="0.2">
      <c r="G19618" s="65"/>
    </row>
    <row r="19619" spans="7:7" x14ac:dyDescent="0.2">
      <c r="G19619" s="65"/>
    </row>
    <row r="19620" spans="7:7" x14ac:dyDescent="0.2">
      <c r="G19620" s="65"/>
    </row>
    <row r="19621" spans="7:7" x14ac:dyDescent="0.2">
      <c r="G19621" s="65"/>
    </row>
    <row r="19622" spans="7:7" x14ac:dyDescent="0.2">
      <c r="G19622" s="65"/>
    </row>
    <row r="19623" spans="7:7" x14ac:dyDescent="0.2">
      <c r="G19623" s="65"/>
    </row>
    <row r="19624" spans="7:7" x14ac:dyDescent="0.2">
      <c r="G19624" s="65"/>
    </row>
    <row r="19625" spans="7:7" x14ac:dyDescent="0.2">
      <c r="G19625" s="65"/>
    </row>
    <row r="19626" spans="7:7" x14ac:dyDescent="0.2">
      <c r="G19626" s="65"/>
    </row>
    <row r="19627" spans="7:7" x14ac:dyDescent="0.2">
      <c r="G19627" s="65"/>
    </row>
    <row r="19628" spans="7:7" x14ac:dyDescent="0.2">
      <c r="G19628" s="65"/>
    </row>
    <row r="19629" spans="7:7" x14ac:dyDescent="0.2">
      <c r="G19629" s="65"/>
    </row>
    <row r="19630" spans="7:7" x14ac:dyDescent="0.2">
      <c r="G19630" s="65"/>
    </row>
    <row r="19631" spans="7:7" x14ac:dyDescent="0.2">
      <c r="G19631" s="65"/>
    </row>
    <row r="19632" spans="7:7" x14ac:dyDescent="0.2">
      <c r="G19632" s="65"/>
    </row>
    <row r="19633" spans="7:7" x14ac:dyDescent="0.2">
      <c r="G19633" s="65"/>
    </row>
    <row r="19634" spans="7:7" x14ac:dyDescent="0.2">
      <c r="G19634" s="65"/>
    </row>
    <row r="19635" spans="7:7" x14ac:dyDescent="0.2">
      <c r="G19635" s="65"/>
    </row>
    <row r="19636" spans="7:7" x14ac:dyDescent="0.2">
      <c r="G19636" s="65"/>
    </row>
    <row r="19637" spans="7:7" x14ac:dyDescent="0.2">
      <c r="G19637" s="65"/>
    </row>
    <row r="19638" spans="7:7" x14ac:dyDescent="0.2">
      <c r="G19638" s="65"/>
    </row>
    <row r="19639" spans="7:7" x14ac:dyDescent="0.2">
      <c r="G19639" s="65"/>
    </row>
    <row r="19640" spans="7:7" x14ac:dyDescent="0.2">
      <c r="G19640" s="65"/>
    </row>
    <row r="19641" spans="7:7" x14ac:dyDescent="0.2">
      <c r="G19641" s="65"/>
    </row>
    <row r="19642" spans="7:7" x14ac:dyDescent="0.2">
      <c r="G19642" s="65"/>
    </row>
    <row r="19643" spans="7:7" x14ac:dyDescent="0.2">
      <c r="G19643" s="65"/>
    </row>
    <row r="19644" spans="7:7" x14ac:dyDescent="0.2">
      <c r="G19644" s="65"/>
    </row>
    <row r="19645" spans="7:7" x14ac:dyDescent="0.2">
      <c r="G19645" s="65"/>
    </row>
    <row r="19646" spans="7:7" x14ac:dyDescent="0.2">
      <c r="G19646" s="65"/>
    </row>
    <row r="19647" spans="7:7" x14ac:dyDescent="0.2">
      <c r="G19647" s="65"/>
    </row>
    <row r="19648" spans="7:7" x14ac:dyDescent="0.2">
      <c r="G19648" s="65"/>
    </row>
    <row r="19649" spans="7:7" x14ac:dyDescent="0.2">
      <c r="G19649" s="65"/>
    </row>
    <row r="19650" spans="7:7" x14ac:dyDescent="0.2">
      <c r="G19650" s="65"/>
    </row>
    <row r="19651" spans="7:7" x14ac:dyDescent="0.2">
      <c r="G19651" s="65"/>
    </row>
    <row r="19652" spans="7:7" x14ac:dyDescent="0.2">
      <c r="G19652" s="65"/>
    </row>
    <row r="19653" spans="7:7" x14ac:dyDescent="0.2">
      <c r="G19653" s="65"/>
    </row>
    <row r="19654" spans="7:7" x14ac:dyDescent="0.2">
      <c r="G19654" s="65"/>
    </row>
    <row r="19655" spans="7:7" x14ac:dyDescent="0.2">
      <c r="G19655" s="65"/>
    </row>
    <row r="19656" spans="7:7" x14ac:dyDescent="0.2">
      <c r="G19656" s="65"/>
    </row>
    <row r="19657" spans="7:7" x14ac:dyDescent="0.2">
      <c r="G19657" s="65"/>
    </row>
    <row r="19658" spans="7:7" x14ac:dyDescent="0.2">
      <c r="G19658" s="65"/>
    </row>
    <row r="19659" spans="7:7" x14ac:dyDescent="0.2">
      <c r="G19659" s="65"/>
    </row>
    <row r="19660" spans="7:7" x14ac:dyDescent="0.2">
      <c r="G19660" s="65"/>
    </row>
    <row r="19661" spans="7:7" x14ac:dyDescent="0.2">
      <c r="G19661" s="65"/>
    </row>
    <row r="19662" spans="7:7" x14ac:dyDescent="0.2">
      <c r="G19662" s="65"/>
    </row>
    <row r="19663" spans="7:7" x14ac:dyDescent="0.2">
      <c r="G19663" s="65"/>
    </row>
    <row r="19664" spans="7:7" x14ac:dyDescent="0.2">
      <c r="G19664" s="65"/>
    </row>
    <row r="19665" spans="7:7" x14ac:dyDescent="0.2">
      <c r="G19665" s="65"/>
    </row>
    <row r="19666" spans="7:7" x14ac:dyDescent="0.2">
      <c r="G19666" s="65"/>
    </row>
    <row r="19667" spans="7:7" x14ac:dyDescent="0.2">
      <c r="G19667" s="65"/>
    </row>
    <row r="19668" spans="7:7" x14ac:dyDescent="0.2">
      <c r="G19668" s="65"/>
    </row>
    <row r="19669" spans="7:7" x14ac:dyDescent="0.2">
      <c r="G19669" s="65"/>
    </row>
    <row r="19670" spans="7:7" x14ac:dyDescent="0.2">
      <c r="G19670" s="65"/>
    </row>
    <row r="19671" spans="7:7" x14ac:dyDescent="0.2">
      <c r="G19671" s="65"/>
    </row>
    <row r="19672" spans="7:7" x14ac:dyDescent="0.2">
      <c r="G19672" s="65"/>
    </row>
    <row r="19673" spans="7:7" x14ac:dyDescent="0.2">
      <c r="G19673" s="65"/>
    </row>
    <row r="19674" spans="7:7" x14ac:dyDescent="0.2">
      <c r="G19674" s="65"/>
    </row>
    <row r="19675" spans="7:7" x14ac:dyDescent="0.2">
      <c r="G19675" s="65"/>
    </row>
    <row r="19676" spans="7:7" x14ac:dyDescent="0.2">
      <c r="G19676" s="65"/>
    </row>
    <row r="19677" spans="7:7" x14ac:dyDescent="0.2">
      <c r="G19677" s="65"/>
    </row>
    <row r="19678" spans="7:7" x14ac:dyDescent="0.2">
      <c r="G19678" s="65"/>
    </row>
    <row r="19679" spans="7:7" x14ac:dyDescent="0.2">
      <c r="G19679" s="65"/>
    </row>
    <row r="19680" spans="7:7" x14ac:dyDescent="0.2">
      <c r="G19680" s="65"/>
    </row>
    <row r="19681" spans="7:7" x14ac:dyDescent="0.2">
      <c r="G19681" s="65"/>
    </row>
    <row r="19682" spans="7:7" x14ac:dyDescent="0.2">
      <c r="G19682" s="65"/>
    </row>
    <row r="19683" spans="7:7" x14ac:dyDescent="0.2">
      <c r="G19683" s="65"/>
    </row>
    <row r="19684" spans="7:7" x14ac:dyDescent="0.2">
      <c r="G19684" s="65"/>
    </row>
    <row r="19685" spans="7:7" x14ac:dyDescent="0.2">
      <c r="G19685" s="65"/>
    </row>
    <row r="19686" spans="7:7" x14ac:dyDescent="0.2">
      <c r="G19686" s="65"/>
    </row>
    <row r="19687" spans="7:7" x14ac:dyDescent="0.2">
      <c r="G19687" s="65"/>
    </row>
    <row r="19688" spans="7:7" x14ac:dyDescent="0.2">
      <c r="G19688" s="65"/>
    </row>
    <row r="19689" spans="7:7" x14ac:dyDescent="0.2">
      <c r="G19689" s="65"/>
    </row>
    <row r="19690" spans="7:7" x14ac:dyDescent="0.2">
      <c r="G19690" s="65"/>
    </row>
    <row r="19691" spans="7:7" x14ac:dyDescent="0.2">
      <c r="G19691" s="65"/>
    </row>
    <row r="19692" spans="7:7" x14ac:dyDescent="0.2">
      <c r="G19692" s="65"/>
    </row>
    <row r="19693" spans="7:7" x14ac:dyDescent="0.2">
      <c r="G19693" s="65"/>
    </row>
    <row r="19694" spans="7:7" x14ac:dyDescent="0.2">
      <c r="G19694" s="65"/>
    </row>
    <row r="19695" spans="7:7" x14ac:dyDescent="0.2">
      <c r="G19695" s="65"/>
    </row>
    <row r="19696" spans="7:7" x14ac:dyDescent="0.2">
      <c r="G19696" s="65"/>
    </row>
    <row r="19697" spans="7:7" x14ac:dyDescent="0.2">
      <c r="G19697" s="65"/>
    </row>
    <row r="19698" spans="7:7" x14ac:dyDescent="0.2">
      <c r="G19698" s="65"/>
    </row>
    <row r="19699" spans="7:7" x14ac:dyDescent="0.2">
      <c r="G19699" s="65"/>
    </row>
    <row r="19700" spans="7:7" x14ac:dyDescent="0.2">
      <c r="G19700" s="65"/>
    </row>
    <row r="19701" spans="7:7" x14ac:dyDescent="0.2">
      <c r="G19701" s="65"/>
    </row>
    <row r="19702" spans="7:7" x14ac:dyDescent="0.2">
      <c r="G19702" s="65"/>
    </row>
    <row r="19703" spans="7:7" x14ac:dyDescent="0.2">
      <c r="G19703" s="65"/>
    </row>
    <row r="19704" spans="7:7" x14ac:dyDescent="0.2">
      <c r="G19704" s="65"/>
    </row>
    <row r="19705" spans="7:7" x14ac:dyDescent="0.2">
      <c r="G19705" s="65"/>
    </row>
    <row r="19706" spans="7:7" x14ac:dyDescent="0.2">
      <c r="G19706" s="65"/>
    </row>
    <row r="19707" spans="7:7" x14ac:dyDescent="0.2">
      <c r="G19707" s="65"/>
    </row>
    <row r="19708" spans="7:7" x14ac:dyDescent="0.2">
      <c r="G19708" s="65"/>
    </row>
    <row r="19709" spans="7:7" x14ac:dyDescent="0.2">
      <c r="G19709" s="65"/>
    </row>
    <row r="19710" spans="7:7" x14ac:dyDescent="0.2">
      <c r="G19710" s="65"/>
    </row>
    <row r="19711" spans="7:7" x14ac:dyDescent="0.2">
      <c r="G19711" s="65"/>
    </row>
    <row r="19712" spans="7:7" x14ac:dyDescent="0.2">
      <c r="G19712" s="65"/>
    </row>
    <row r="19713" spans="7:7" x14ac:dyDescent="0.2">
      <c r="G19713" s="65"/>
    </row>
    <row r="19714" spans="7:7" x14ac:dyDescent="0.2">
      <c r="G19714" s="65"/>
    </row>
    <row r="19715" spans="7:7" x14ac:dyDescent="0.2">
      <c r="G19715" s="65"/>
    </row>
    <row r="19716" spans="7:7" x14ac:dyDescent="0.2">
      <c r="G19716" s="65"/>
    </row>
    <row r="19717" spans="7:7" x14ac:dyDescent="0.2">
      <c r="G19717" s="65"/>
    </row>
    <row r="19718" spans="7:7" x14ac:dyDescent="0.2">
      <c r="G19718" s="65"/>
    </row>
    <row r="19719" spans="7:7" x14ac:dyDescent="0.2">
      <c r="G19719" s="65"/>
    </row>
    <row r="19720" spans="7:7" x14ac:dyDescent="0.2">
      <c r="G19720" s="65"/>
    </row>
    <row r="19721" spans="7:7" x14ac:dyDescent="0.2">
      <c r="G19721" s="65"/>
    </row>
    <row r="19722" spans="7:7" x14ac:dyDescent="0.2">
      <c r="G19722" s="65"/>
    </row>
    <row r="19723" spans="7:7" x14ac:dyDescent="0.2">
      <c r="G19723" s="65"/>
    </row>
    <row r="19724" spans="7:7" x14ac:dyDescent="0.2">
      <c r="G19724" s="65"/>
    </row>
    <row r="19725" spans="7:7" x14ac:dyDescent="0.2">
      <c r="G19725" s="65"/>
    </row>
    <row r="19726" spans="7:7" x14ac:dyDescent="0.2">
      <c r="G19726" s="65"/>
    </row>
    <row r="19727" spans="7:7" x14ac:dyDescent="0.2">
      <c r="G19727" s="65"/>
    </row>
    <row r="19728" spans="7:7" x14ac:dyDescent="0.2">
      <c r="G19728" s="65"/>
    </row>
    <row r="19729" spans="7:7" x14ac:dyDescent="0.2">
      <c r="G19729" s="65"/>
    </row>
    <row r="19730" spans="7:7" x14ac:dyDescent="0.2">
      <c r="G19730" s="65"/>
    </row>
    <row r="19731" spans="7:7" x14ac:dyDescent="0.2">
      <c r="G19731" s="65"/>
    </row>
    <row r="19732" spans="7:7" x14ac:dyDescent="0.2">
      <c r="G19732" s="65"/>
    </row>
    <row r="19733" spans="7:7" x14ac:dyDescent="0.2">
      <c r="G19733" s="65"/>
    </row>
    <row r="19734" spans="7:7" x14ac:dyDescent="0.2">
      <c r="G19734" s="65"/>
    </row>
    <row r="19735" spans="7:7" x14ac:dyDescent="0.2">
      <c r="G19735" s="65"/>
    </row>
    <row r="19736" spans="7:7" x14ac:dyDescent="0.2">
      <c r="G19736" s="65"/>
    </row>
    <row r="19737" spans="7:7" x14ac:dyDescent="0.2">
      <c r="G19737" s="65"/>
    </row>
    <row r="19738" spans="7:7" x14ac:dyDescent="0.2">
      <c r="G19738" s="65"/>
    </row>
    <row r="19739" spans="7:7" x14ac:dyDescent="0.2">
      <c r="G19739" s="65"/>
    </row>
    <row r="19740" spans="7:7" x14ac:dyDescent="0.2">
      <c r="G19740" s="65"/>
    </row>
    <row r="19741" spans="7:7" x14ac:dyDescent="0.2">
      <c r="G19741" s="65"/>
    </row>
    <row r="19742" spans="7:7" x14ac:dyDescent="0.2">
      <c r="G19742" s="65"/>
    </row>
    <row r="19743" spans="7:7" x14ac:dyDescent="0.2">
      <c r="G19743" s="65"/>
    </row>
    <row r="19744" spans="7:7" x14ac:dyDescent="0.2">
      <c r="G19744" s="65"/>
    </row>
    <row r="19745" spans="7:7" x14ac:dyDescent="0.2">
      <c r="G19745" s="65"/>
    </row>
    <row r="19746" spans="7:7" x14ac:dyDescent="0.2">
      <c r="G19746" s="65"/>
    </row>
    <row r="19747" spans="7:7" x14ac:dyDescent="0.2">
      <c r="G19747" s="65"/>
    </row>
    <row r="19748" spans="7:7" x14ac:dyDescent="0.2">
      <c r="G19748" s="65"/>
    </row>
    <row r="19749" spans="7:7" x14ac:dyDescent="0.2">
      <c r="G19749" s="65"/>
    </row>
    <row r="19750" spans="7:7" x14ac:dyDescent="0.2">
      <c r="G19750" s="65"/>
    </row>
    <row r="19751" spans="7:7" x14ac:dyDescent="0.2">
      <c r="G19751" s="65"/>
    </row>
    <row r="19752" spans="7:7" x14ac:dyDescent="0.2">
      <c r="G19752" s="65"/>
    </row>
    <row r="19753" spans="7:7" x14ac:dyDescent="0.2">
      <c r="G19753" s="65"/>
    </row>
    <row r="19754" spans="7:7" x14ac:dyDescent="0.2">
      <c r="G19754" s="65"/>
    </row>
    <row r="19755" spans="7:7" x14ac:dyDescent="0.2">
      <c r="G19755" s="65"/>
    </row>
    <row r="19756" spans="7:7" x14ac:dyDescent="0.2">
      <c r="G19756" s="65"/>
    </row>
    <row r="19757" spans="7:7" x14ac:dyDescent="0.2">
      <c r="G19757" s="65"/>
    </row>
    <row r="19758" spans="7:7" x14ac:dyDescent="0.2">
      <c r="G19758" s="65"/>
    </row>
    <row r="19759" spans="7:7" x14ac:dyDescent="0.2">
      <c r="G19759" s="65"/>
    </row>
    <row r="19760" spans="7:7" x14ac:dyDescent="0.2">
      <c r="G19760" s="65"/>
    </row>
    <row r="19761" spans="7:7" x14ac:dyDescent="0.2">
      <c r="G19761" s="65"/>
    </row>
    <row r="19762" spans="7:7" x14ac:dyDescent="0.2">
      <c r="G19762" s="65"/>
    </row>
    <row r="19763" spans="7:7" x14ac:dyDescent="0.2">
      <c r="G19763" s="65"/>
    </row>
    <row r="19764" spans="7:7" x14ac:dyDescent="0.2">
      <c r="G19764" s="65"/>
    </row>
    <row r="19765" spans="7:7" x14ac:dyDescent="0.2">
      <c r="G19765" s="65"/>
    </row>
    <row r="19766" spans="7:7" x14ac:dyDescent="0.2">
      <c r="G19766" s="65"/>
    </row>
    <row r="19767" spans="7:7" x14ac:dyDescent="0.2">
      <c r="G19767" s="65"/>
    </row>
    <row r="19768" spans="7:7" x14ac:dyDescent="0.2">
      <c r="G19768" s="65"/>
    </row>
    <row r="19769" spans="7:7" x14ac:dyDescent="0.2">
      <c r="G19769" s="65"/>
    </row>
    <row r="19770" spans="7:7" x14ac:dyDescent="0.2">
      <c r="G19770" s="65"/>
    </row>
    <row r="19771" spans="7:7" x14ac:dyDescent="0.2">
      <c r="G19771" s="65"/>
    </row>
    <row r="19772" spans="7:7" x14ac:dyDescent="0.2">
      <c r="G19772" s="65"/>
    </row>
    <row r="19773" spans="7:7" x14ac:dyDescent="0.2">
      <c r="G19773" s="65"/>
    </row>
    <row r="19774" spans="7:7" x14ac:dyDescent="0.2">
      <c r="G19774" s="65"/>
    </row>
    <row r="19775" spans="7:7" x14ac:dyDescent="0.2">
      <c r="G19775" s="65"/>
    </row>
    <row r="19776" spans="7:7" x14ac:dyDescent="0.2">
      <c r="G19776" s="65"/>
    </row>
    <row r="19777" spans="7:7" x14ac:dyDescent="0.2">
      <c r="G19777" s="65"/>
    </row>
    <row r="19778" spans="7:7" x14ac:dyDescent="0.2">
      <c r="G19778" s="65"/>
    </row>
    <row r="19779" spans="7:7" x14ac:dyDescent="0.2">
      <c r="G19779" s="65"/>
    </row>
    <row r="19780" spans="7:7" x14ac:dyDescent="0.2">
      <c r="G19780" s="65"/>
    </row>
    <row r="19781" spans="7:7" x14ac:dyDescent="0.2">
      <c r="G19781" s="65"/>
    </row>
    <row r="19782" spans="7:7" x14ac:dyDescent="0.2">
      <c r="G19782" s="65"/>
    </row>
    <row r="19783" spans="7:7" x14ac:dyDescent="0.2">
      <c r="G19783" s="65"/>
    </row>
    <row r="19784" spans="7:7" x14ac:dyDescent="0.2">
      <c r="G19784" s="65"/>
    </row>
    <row r="19785" spans="7:7" x14ac:dyDescent="0.2">
      <c r="G19785" s="65"/>
    </row>
    <row r="19786" spans="7:7" x14ac:dyDescent="0.2">
      <c r="G19786" s="65"/>
    </row>
    <row r="19787" spans="7:7" x14ac:dyDescent="0.2">
      <c r="G19787" s="65"/>
    </row>
    <row r="19788" spans="7:7" x14ac:dyDescent="0.2">
      <c r="G19788" s="65"/>
    </row>
    <row r="19789" spans="7:7" x14ac:dyDescent="0.2">
      <c r="G19789" s="65"/>
    </row>
    <row r="19790" spans="7:7" x14ac:dyDescent="0.2">
      <c r="G19790" s="65"/>
    </row>
    <row r="19791" spans="7:7" x14ac:dyDescent="0.2">
      <c r="G19791" s="65"/>
    </row>
    <row r="19792" spans="7:7" x14ac:dyDescent="0.2">
      <c r="G19792" s="65"/>
    </row>
    <row r="19793" spans="7:7" x14ac:dyDescent="0.2">
      <c r="G19793" s="65"/>
    </row>
    <row r="19794" spans="7:7" x14ac:dyDescent="0.2">
      <c r="G19794" s="65"/>
    </row>
    <row r="19795" spans="7:7" x14ac:dyDescent="0.2">
      <c r="G19795" s="65"/>
    </row>
    <row r="19796" spans="7:7" x14ac:dyDescent="0.2">
      <c r="G19796" s="65"/>
    </row>
    <row r="19797" spans="7:7" x14ac:dyDescent="0.2">
      <c r="G19797" s="65"/>
    </row>
    <row r="19798" spans="7:7" x14ac:dyDescent="0.2">
      <c r="G19798" s="65"/>
    </row>
    <row r="19799" spans="7:7" x14ac:dyDescent="0.2">
      <c r="G19799" s="65"/>
    </row>
    <row r="19800" spans="7:7" x14ac:dyDescent="0.2">
      <c r="G19800" s="65"/>
    </row>
    <row r="19801" spans="7:7" x14ac:dyDescent="0.2">
      <c r="G19801" s="65"/>
    </row>
    <row r="19802" spans="7:7" x14ac:dyDescent="0.2">
      <c r="G19802" s="65"/>
    </row>
    <row r="19803" spans="7:7" x14ac:dyDescent="0.2">
      <c r="G19803" s="65"/>
    </row>
    <row r="19804" spans="7:7" x14ac:dyDescent="0.2">
      <c r="G19804" s="65"/>
    </row>
    <row r="19805" spans="7:7" x14ac:dyDescent="0.2">
      <c r="G19805" s="65"/>
    </row>
    <row r="19806" spans="7:7" x14ac:dyDescent="0.2">
      <c r="G19806" s="65"/>
    </row>
    <row r="19807" spans="7:7" x14ac:dyDescent="0.2">
      <c r="G19807" s="65"/>
    </row>
    <row r="19808" spans="7:7" x14ac:dyDescent="0.2">
      <c r="G19808" s="65"/>
    </row>
    <row r="19809" spans="7:7" x14ac:dyDescent="0.2">
      <c r="G19809" s="65"/>
    </row>
    <row r="19810" spans="7:7" x14ac:dyDescent="0.2">
      <c r="G19810" s="65"/>
    </row>
    <row r="19811" spans="7:7" x14ac:dyDescent="0.2">
      <c r="G19811" s="65"/>
    </row>
    <row r="19812" spans="7:7" x14ac:dyDescent="0.2">
      <c r="G19812" s="65"/>
    </row>
    <row r="19813" spans="7:7" x14ac:dyDescent="0.2">
      <c r="G19813" s="65"/>
    </row>
    <row r="19814" spans="7:7" x14ac:dyDescent="0.2">
      <c r="G19814" s="65"/>
    </row>
    <row r="19815" spans="7:7" x14ac:dyDescent="0.2">
      <c r="G19815" s="65"/>
    </row>
    <row r="19816" spans="7:7" x14ac:dyDescent="0.2">
      <c r="G19816" s="65"/>
    </row>
    <row r="19817" spans="7:7" x14ac:dyDescent="0.2">
      <c r="G19817" s="65"/>
    </row>
    <row r="19818" spans="7:7" x14ac:dyDescent="0.2">
      <c r="G19818" s="65"/>
    </row>
    <row r="19819" spans="7:7" x14ac:dyDescent="0.2">
      <c r="G19819" s="65"/>
    </row>
    <row r="19820" spans="7:7" x14ac:dyDescent="0.2">
      <c r="G19820" s="65"/>
    </row>
    <row r="19821" spans="7:7" x14ac:dyDescent="0.2">
      <c r="G19821" s="65"/>
    </row>
    <row r="19822" spans="7:7" x14ac:dyDescent="0.2">
      <c r="G19822" s="65"/>
    </row>
    <row r="19823" spans="7:7" x14ac:dyDescent="0.2">
      <c r="G19823" s="65"/>
    </row>
    <row r="19824" spans="7:7" x14ac:dyDescent="0.2">
      <c r="G19824" s="65"/>
    </row>
    <row r="19825" spans="7:7" x14ac:dyDescent="0.2">
      <c r="G19825" s="65"/>
    </row>
    <row r="19826" spans="7:7" x14ac:dyDescent="0.2">
      <c r="G19826" s="65"/>
    </row>
    <row r="19827" spans="7:7" x14ac:dyDescent="0.2">
      <c r="G19827" s="65"/>
    </row>
    <row r="19828" spans="7:7" x14ac:dyDescent="0.2">
      <c r="G19828" s="65"/>
    </row>
    <row r="19829" spans="7:7" x14ac:dyDescent="0.2">
      <c r="G19829" s="65"/>
    </row>
    <row r="19830" spans="7:7" x14ac:dyDescent="0.2">
      <c r="G19830" s="65"/>
    </row>
    <row r="19831" spans="7:7" x14ac:dyDescent="0.2">
      <c r="G19831" s="65"/>
    </row>
    <row r="19832" spans="7:7" x14ac:dyDescent="0.2">
      <c r="G19832" s="65"/>
    </row>
    <row r="19833" spans="7:7" x14ac:dyDescent="0.2">
      <c r="G19833" s="65"/>
    </row>
    <row r="19834" spans="7:7" x14ac:dyDescent="0.2">
      <c r="G19834" s="65"/>
    </row>
    <row r="19835" spans="7:7" x14ac:dyDescent="0.2">
      <c r="G19835" s="65"/>
    </row>
    <row r="19836" spans="7:7" x14ac:dyDescent="0.2">
      <c r="G19836" s="65"/>
    </row>
    <row r="19837" spans="7:7" x14ac:dyDescent="0.2">
      <c r="G19837" s="65"/>
    </row>
    <row r="19838" spans="7:7" x14ac:dyDescent="0.2">
      <c r="G19838" s="65"/>
    </row>
    <row r="19839" spans="7:7" x14ac:dyDescent="0.2">
      <c r="G19839" s="65"/>
    </row>
    <row r="19840" spans="7:7" x14ac:dyDescent="0.2">
      <c r="G19840" s="65"/>
    </row>
    <row r="19841" spans="7:7" x14ac:dyDescent="0.2">
      <c r="G19841" s="65"/>
    </row>
    <row r="19842" spans="7:7" x14ac:dyDescent="0.2">
      <c r="G19842" s="65"/>
    </row>
    <row r="19843" spans="7:7" x14ac:dyDescent="0.2">
      <c r="G19843" s="65"/>
    </row>
    <row r="19844" spans="7:7" x14ac:dyDescent="0.2">
      <c r="G19844" s="65"/>
    </row>
    <row r="19845" spans="7:7" x14ac:dyDescent="0.2">
      <c r="G19845" s="65"/>
    </row>
    <row r="19846" spans="7:7" x14ac:dyDescent="0.2">
      <c r="G19846" s="65"/>
    </row>
    <row r="19847" spans="7:7" x14ac:dyDescent="0.2">
      <c r="G19847" s="65"/>
    </row>
    <row r="19848" spans="7:7" x14ac:dyDescent="0.2">
      <c r="G19848" s="65"/>
    </row>
    <row r="19849" spans="7:7" x14ac:dyDescent="0.2">
      <c r="G19849" s="65"/>
    </row>
    <row r="19850" spans="7:7" x14ac:dyDescent="0.2">
      <c r="G19850" s="65"/>
    </row>
    <row r="19851" spans="7:7" x14ac:dyDescent="0.2">
      <c r="G19851" s="65"/>
    </row>
    <row r="19852" spans="7:7" x14ac:dyDescent="0.2">
      <c r="G19852" s="65"/>
    </row>
    <row r="19853" spans="7:7" x14ac:dyDescent="0.2">
      <c r="G19853" s="65"/>
    </row>
    <row r="19854" spans="7:7" x14ac:dyDescent="0.2">
      <c r="G19854" s="65"/>
    </row>
    <row r="19855" spans="7:7" x14ac:dyDescent="0.2">
      <c r="G19855" s="65"/>
    </row>
    <row r="19856" spans="7:7" x14ac:dyDescent="0.2">
      <c r="G19856" s="65"/>
    </row>
    <row r="19857" spans="7:7" x14ac:dyDescent="0.2">
      <c r="G19857" s="65"/>
    </row>
    <row r="19858" spans="7:7" x14ac:dyDescent="0.2">
      <c r="G19858" s="65"/>
    </row>
    <row r="19859" spans="7:7" x14ac:dyDescent="0.2">
      <c r="G19859" s="65"/>
    </row>
    <row r="19860" spans="7:7" x14ac:dyDescent="0.2">
      <c r="G19860" s="65"/>
    </row>
    <row r="19861" spans="7:7" x14ac:dyDescent="0.2">
      <c r="G19861" s="65"/>
    </row>
    <row r="19862" spans="7:7" x14ac:dyDescent="0.2">
      <c r="G19862" s="65"/>
    </row>
    <row r="19863" spans="7:7" x14ac:dyDescent="0.2">
      <c r="G19863" s="65"/>
    </row>
    <row r="19864" spans="7:7" x14ac:dyDescent="0.2">
      <c r="G19864" s="65"/>
    </row>
    <row r="19865" spans="7:7" x14ac:dyDescent="0.2">
      <c r="G19865" s="65"/>
    </row>
    <row r="19866" spans="7:7" x14ac:dyDescent="0.2">
      <c r="G19866" s="65"/>
    </row>
    <row r="19867" spans="7:7" x14ac:dyDescent="0.2">
      <c r="G19867" s="65"/>
    </row>
    <row r="19868" spans="7:7" x14ac:dyDescent="0.2">
      <c r="G19868" s="65"/>
    </row>
    <row r="19869" spans="7:7" x14ac:dyDescent="0.2">
      <c r="G19869" s="65"/>
    </row>
    <row r="19870" spans="7:7" x14ac:dyDescent="0.2">
      <c r="G19870" s="65"/>
    </row>
    <row r="19871" spans="7:7" x14ac:dyDescent="0.2">
      <c r="G19871" s="65"/>
    </row>
    <row r="19872" spans="7:7" x14ac:dyDescent="0.2">
      <c r="G19872" s="65"/>
    </row>
    <row r="19873" spans="7:7" x14ac:dyDescent="0.2">
      <c r="G19873" s="65"/>
    </row>
    <row r="19874" spans="7:7" x14ac:dyDescent="0.2">
      <c r="G19874" s="65"/>
    </row>
    <row r="19875" spans="7:7" x14ac:dyDescent="0.2">
      <c r="G19875" s="65"/>
    </row>
    <row r="19876" spans="7:7" x14ac:dyDescent="0.2">
      <c r="G19876" s="65"/>
    </row>
    <row r="19877" spans="7:7" x14ac:dyDescent="0.2">
      <c r="G19877" s="65"/>
    </row>
    <row r="19878" spans="7:7" x14ac:dyDescent="0.2">
      <c r="G19878" s="65"/>
    </row>
    <row r="19879" spans="7:7" x14ac:dyDescent="0.2">
      <c r="G19879" s="65"/>
    </row>
    <row r="19880" spans="7:7" x14ac:dyDescent="0.2">
      <c r="G19880" s="65"/>
    </row>
    <row r="19881" spans="7:7" x14ac:dyDescent="0.2">
      <c r="G19881" s="65"/>
    </row>
    <row r="19882" spans="7:7" x14ac:dyDescent="0.2">
      <c r="G19882" s="65"/>
    </row>
    <row r="19883" spans="7:7" x14ac:dyDescent="0.2">
      <c r="G19883" s="65"/>
    </row>
    <row r="19884" spans="7:7" x14ac:dyDescent="0.2">
      <c r="G19884" s="65"/>
    </row>
    <row r="19885" spans="7:7" x14ac:dyDescent="0.2">
      <c r="G19885" s="65"/>
    </row>
    <row r="19886" spans="7:7" x14ac:dyDescent="0.2">
      <c r="G19886" s="65"/>
    </row>
    <row r="19887" spans="7:7" x14ac:dyDescent="0.2">
      <c r="G19887" s="65"/>
    </row>
    <row r="19888" spans="7:7" x14ac:dyDescent="0.2">
      <c r="G19888" s="65"/>
    </row>
    <row r="19889" spans="7:7" x14ac:dyDescent="0.2">
      <c r="G19889" s="65"/>
    </row>
    <row r="19890" spans="7:7" x14ac:dyDescent="0.2">
      <c r="G19890" s="65"/>
    </row>
    <row r="19891" spans="7:7" x14ac:dyDescent="0.2">
      <c r="G19891" s="65"/>
    </row>
    <row r="19892" spans="7:7" x14ac:dyDescent="0.2">
      <c r="G19892" s="65"/>
    </row>
    <row r="19893" spans="7:7" x14ac:dyDescent="0.2">
      <c r="G19893" s="65"/>
    </row>
    <row r="19894" spans="7:7" x14ac:dyDescent="0.2">
      <c r="G19894" s="65"/>
    </row>
    <row r="19895" spans="7:7" x14ac:dyDescent="0.2">
      <c r="G19895" s="65"/>
    </row>
    <row r="19896" spans="7:7" x14ac:dyDescent="0.2">
      <c r="G19896" s="65"/>
    </row>
    <row r="19897" spans="7:7" x14ac:dyDescent="0.2">
      <c r="G19897" s="65"/>
    </row>
    <row r="19898" spans="7:7" x14ac:dyDescent="0.2">
      <c r="G19898" s="65"/>
    </row>
    <row r="19899" spans="7:7" x14ac:dyDescent="0.2">
      <c r="G19899" s="65"/>
    </row>
    <row r="19900" spans="7:7" x14ac:dyDescent="0.2">
      <c r="G19900" s="65"/>
    </row>
    <row r="19901" spans="7:7" x14ac:dyDescent="0.2">
      <c r="G19901" s="65"/>
    </row>
    <row r="19902" spans="7:7" x14ac:dyDescent="0.2">
      <c r="G19902" s="65"/>
    </row>
    <row r="19903" spans="7:7" x14ac:dyDescent="0.2">
      <c r="G19903" s="65"/>
    </row>
    <row r="19904" spans="7:7" x14ac:dyDescent="0.2">
      <c r="G19904" s="65"/>
    </row>
    <row r="19905" spans="7:7" x14ac:dyDescent="0.2">
      <c r="G19905" s="65"/>
    </row>
    <row r="19906" spans="7:7" x14ac:dyDescent="0.2">
      <c r="G19906" s="65"/>
    </row>
    <row r="19907" spans="7:7" x14ac:dyDescent="0.2">
      <c r="G19907" s="65"/>
    </row>
    <row r="19908" spans="7:7" x14ac:dyDescent="0.2">
      <c r="G19908" s="65"/>
    </row>
    <row r="19909" spans="7:7" x14ac:dyDescent="0.2">
      <c r="G19909" s="65"/>
    </row>
    <row r="19910" spans="7:7" x14ac:dyDescent="0.2">
      <c r="G19910" s="65"/>
    </row>
    <row r="19911" spans="7:7" x14ac:dyDescent="0.2">
      <c r="G19911" s="65"/>
    </row>
    <row r="19912" spans="7:7" x14ac:dyDescent="0.2">
      <c r="G19912" s="65"/>
    </row>
    <row r="19913" spans="7:7" x14ac:dyDescent="0.2">
      <c r="G19913" s="65"/>
    </row>
    <row r="19914" spans="7:7" x14ac:dyDescent="0.2">
      <c r="G19914" s="65"/>
    </row>
    <row r="19915" spans="7:7" x14ac:dyDescent="0.2">
      <c r="G19915" s="65"/>
    </row>
    <row r="19916" spans="7:7" x14ac:dyDescent="0.2">
      <c r="G19916" s="65"/>
    </row>
    <row r="19917" spans="7:7" x14ac:dyDescent="0.2">
      <c r="G19917" s="65"/>
    </row>
    <row r="19918" spans="7:7" x14ac:dyDescent="0.2">
      <c r="G19918" s="65"/>
    </row>
    <row r="19919" spans="7:7" x14ac:dyDescent="0.2">
      <c r="G19919" s="65"/>
    </row>
    <row r="19920" spans="7:7" x14ac:dyDescent="0.2">
      <c r="G19920" s="65"/>
    </row>
    <row r="19921" spans="7:7" x14ac:dyDescent="0.2">
      <c r="G19921" s="65"/>
    </row>
    <row r="19922" spans="7:7" x14ac:dyDescent="0.2">
      <c r="G19922" s="65"/>
    </row>
    <row r="19923" spans="7:7" x14ac:dyDescent="0.2">
      <c r="G19923" s="65"/>
    </row>
    <row r="19924" spans="7:7" x14ac:dyDescent="0.2">
      <c r="G19924" s="65"/>
    </row>
    <row r="19925" spans="7:7" x14ac:dyDescent="0.2">
      <c r="G19925" s="65"/>
    </row>
    <row r="19926" spans="7:7" x14ac:dyDescent="0.2">
      <c r="G19926" s="65"/>
    </row>
    <row r="19927" spans="7:7" x14ac:dyDescent="0.2">
      <c r="G19927" s="65"/>
    </row>
    <row r="19928" spans="7:7" x14ac:dyDescent="0.2">
      <c r="G19928" s="65"/>
    </row>
    <row r="19929" spans="7:7" x14ac:dyDescent="0.2">
      <c r="G19929" s="65"/>
    </row>
    <row r="19930" spans="7:7" x14ac:dyDescent="0.2">
      <c r="G19930" s="65"/>
    </row>
    <row r="19931" spans="7:7" x14ac:dyDescent="0.2">
      <c r="G19931" s="65"/>
    </row>
    <row r="19932" spans="7:7" x14ac:dyDescent="0.2">
      <c r="G19932" s="65"/>
    </row>
    <row r="19933" spans="7:7" x14ac:dyDescent="0.2">
      <c r="G19933" s="65"/>
    </row>
    <row r="19934" spans="7:7" x14ac:dyDescent="0.2">
      <c r="G19934" s="65"/>
    </row>
    <row r="19935" spans="7:7" x14ac:dyDescent="0.2">
      <c r="G19935" s="65"/>
    </row>
    <row r="19936" spans="7:7" x14ac:dyDescent="0.2">
      <c r="G19936" s="65"/>
    </row>
    <row r="19937" spans="7:7" x14ac:dyDescent="0.2">
      <c r="G19937" s="65"/>
    </row>
    <row r="19938" spans="7:7" x14ac:dyDescent="0.2">
      <c r="G19938" s="65"/>
    </row>
    <row r="19939" spans="7:7" x14ac:dyDescent="0.2">
      <c r="G19939" s="65"/>
    </row>
    <row r="19940" spans="7:7" x14ac:dyDescent="0.2">
      <c r="G19940" s="65"/>
    </row>
    <row r="19941" spans="7:7" x14ac:dyDescent="0.2">
      <c r="G19941" s="65"/>
    </row>
    <row r="19942" spans="7:7" x14ac:dyDescent="0.2">
      <c r="G19942" s="65"/>
    </row>
    <row r="19943" spans="7:7" x14ac:dyDescent="0.2">
      <c r="G19943" s="65"/>
    </row>
    <row r="19944" spans="7:7" x14ac:dyDescent="0.2">
      <c r="G19944" s="65"/>
    </row>
    <row r="19945" spans="7:7" x14ac:dyDescent="0.2">
      <c r="G19945" s="65"/>
    </row>
    <row r="19946" spans="7:7" x14ac:dyDescent="0.2">
      <c r="G19946" s="65"/>
    </row>
    <row r="19947" spans="7:7" x14ac:dyDescent="0.2">
      <c r="G19947" s="65"/>
    </row>
    <row r="19948" spans="7:7" x14ac:dyDescent="0.2">
      <c r="G19948" s="65"/>
    </row>
    <row r="19949" spans="7:7" x14ac:dyDescent="0.2">
      <c r="G19949" s="65"/>
    </row>
    <row r="19950" spans="7:7" x14ac:dyDescent="0.2">
      <c r="G19950" s="65"/>
    </row>
    <row r="19951" spans="7:7" x14ac:dyDescent="0.2">
      <c r="G19951" s="65"/>
    </row>
    <row r="19952" spans="7:7" x14ac:dyDescent="0.2">
      <c r="G19952" s="65"/>
    </row>
    <row r="19953" spans="7:7" x14ac:dyDescent="0.2">
      <c r="G19953" s="65"/>
    </row>
    <row r="19954" spans="7:7" x14ac:dyDescent="0.2">
      <c r="G19954" s="65"/>
    </row>
    <row r="19955" spans="7:7" x14ac:dyDescent="0.2">
      <c r="G19955" s="65"/>
    </row>
    <row r="19956" spans="7:7" x14ac:dyDescent="0.2">
      <c r="G19956" s="65"/>
    </row>
    <row r="19957" spans="7:7" x14ac:dyDescent="0.2">
      <c r="G19957" s="65"/>
    </row>
    <row r="19958" spans="7:7" x14ac:dyDescent="0.2">
      <c r="G19958" s="65"/>
    </row>
    <row r="19959" spans="7:7" x14ac:dyDescent="0.2">
      <c r="G19959" s="65"/>
    </row>
    <row r="19960" spans="7:7" x14ac:dyDescent="0.2">
      <c r="G19960" s="65"/>
    </row>
    <row r="19961" spans="7:7" x14ac:dyDescent="0.2">
      <c r="G19961" s="65"/>
    </row>
    <row r="19962" spans="7:7" x14ac:dyDescent="0.2">
      <c r="G19962" s="65"/>
    </row>
    <row r="19963" spans="7:7" x14ac:dyDescent="0.2">
      <c r="G19963" s="65"/>
    </row>
    <row r="19964" spans="7:7" x14ac:dyDescent="0.2">
      <c r="G19964" s="65"/>
    </row>
    <row r="19965" spans="7:7" x14ac:dyDescent="0.2">
      <c r="G19965" s="65"/>
    </row>
    <row r="19966" spans="7:7" x14ac:dyDescent="0.2">
      <c r="G19966" s="65"/>
    </row>
    <row r="19967" spans="7:7" x14ac:dyDescent="0.2">
      <c r="G19967" s="65"/>
    </row>
    <row r="19968" spans="7:7" x14ac:dyDescent="0.2">
      <c r="G19968" s="65"/>
    </row>
    <row r="19969" spans="7:7" x14ac:dyDescent="0.2">
      <c r="G19969" s="65"/>
    </row>
    <row r="19970" spans="7:7" x14ac:dyDescent="0.2">
      <c r="G19970" s="65"/>
    </row>
    <row r="19971" spans="7:7" x14ac:dyDescent="0.2">
      <c r="G19971" s="65"/>
    </row>
    <row r="19972" spans="7:7" x14ac:dyDescent="0.2">
      <c r="G19972" s="65"/>
    </row>
    <row r="19973" spans="7:7" x14ac:dyDescent="0.2">
      <c r="G19973" s="65"/>
    </row>
    <row r="19974" spans="7:7" x14ac:dyDescent="0.2">
      <c r="G19974" s="65"/>
    </row>
    <row r="19975" spans="7:7" x14ac:dyDescent="0.2">
      <c r="G19975" s="65"/>
    </row>
    <row r="19976" spans="7:7" x14ac:dyDescent="0.2">
      <c r="G19976" s="65"/>
    </row>
    <row r="19977" spans="7:7" x14ac:dyDescent="0.2">
      <c r="G19977" s="65"/>
    </row>
    <row r="19978" spans="7:7" x14ac:dyDescent="0.2">
      <c r="G19978" s="65"/>
    </row>
    <row r="19979" spans="7:7" x14ac:dyDescent="0.2">
      <c r="G19979" s="65"/>
    </row>
    <row r="19980" spans="7:7" x14ac:dyDescent="0.2">
      <c r="G19980" s="65"/>
    </row>
    <row r="19981" spans="7:7" x14ac:dyDescent="0.2">
      <c r="G19981" s="65"/>
    </row>
    <row r="19982" spans="7:7" x14ac:dyDescent="0.2">
      <c r="G19982" s="65"/>
    </row>
    <row r="19983" spans="7:7" x14ac:dyDescent="0.2">
      <c r="G19983" s="65"/>
    </row>
    <row r="19984" spans="7:7" x14ac:dyDescent="0.2">
      <c r="G19984" s="65"/>
    </row>
    <row r="19985" spans="7:7" x14ac:dyDescent="0.2">
      <c r="G19985" s="65"/>
    </row>
    <row r="19986" spans="7:7" x14ac:dyDescent="0.2">
      <c r="G19986" s="65"/>
    </row>
    <row r="19987" spans="7:7" x14ac:dyDescent="0.2">
      <c r="G19987" s="65"/>
    </row>
    <row r="19988" spans="7:7" x14ac:dyDescent="0.2">
      <c r="G19988" s="65"/>
    </row>
    <row r="19989" spans="7:7" x14ac:dyDescent="0.2">
      <c r="G19989" s="65"/>
    </row>
    <row r="19990" spans="7:7" x14ac:dyDescent="0.2">
      <c r="G19990" s="65"/>
    </row>
    <row r="19991" spans="7:7" x14ac:dyDescent="0.2">
      <c r="G19991" s="65"/>
    </row>
    <row r="19992" spans="7:7" x14ac:dyDescent="0.2">
      <c r="G19992" s="65"/>
    </row>
    <row r="19993" spans="7:7" x14ac:dyDescent="0.2">
      <c r="G19993" s="65"/>
    </row>
    <row r="19994" spans="7:7" x14ac:dyDescent="0.2">
      <c r="G19994" s="65"/>
    </row>
    <row r="19995" spans="7:7" x14ac:dyDescent="0.2">
      <c r="G19995" s="65"/>
    </row>
    <row r="19996" spans="7:7" x14ac:dyDescent="0.2">
      <c r="G19996" s="65"/>
    </row>
    <row r="19997" spans="7:7" x14ac:dyDescent="0.2">
      <c r="G19997" s="65"/>
    </row>
    <row r="19998" spans="7:7" x14ac:dyDescent="0.2">
      <c r="G19998" s="65"/>
    </row>
    <row r="19999" spans="7:7" x14ac:dyDescent="0.2">
      <c r="G19999" s="65"/>
    </row>
    <row r="20000" spans="7:7" x14ac:dyDescent="0.2">
      <c r="G20000" s="65"/>
    </row>
    <row r="20001" spans="7:7" x14ac:dyDescent="0.2">
      <c r="G20001" s="65"/>
    </row>
    <row r="20002" spans="7:7" x14ac:dyDescent="0.2">
      <c r="G20002" s="65"/>
    </row>
    <row r="20003" spans="7:7" x14ac:dyDescent="0.2">
      <c r="G20003" s="65"/>
    </row>
    <row r="20004" spans="7:7" x14ac:dyDescent="0.2">
      <c r="G20004" s="65"/>
    </row>
    <row r="20005" spans="7:7" x14ac:dyDescent="0.2">
      <c r="G20005" s="65"/>
    </row>
    <row r="20006" spans="7:7" x14ac:dyDescent="0.2">
      <c r="G20006" s="65"/>
    </row>
    <row r="20007" spans="7:7" x14ac:dyDescent="0.2">
      <c r="G20007" s="65"/>
    </row>
    <row r="20008" spans="7:7" x14ac:dyDescent="0.2">
      <c r="G20008" s="65"/>
    </row>
    <row r="20009" spans="7:7" x14ac:dyDescent="0.2">
      <c r="G20009" s="65"/>
    </row>
    <row r="20010" spans="7:7" x14ac:dyDescent="0.2">
      <c r="G20010" s="65"/>
    </row>
    <row r="20011" spans="7:7" x14ac:dyDescent="0.2">
      <c r="G20011" s="65"/>
    </row>
    <row r="20012" spans="7:7" x14ac:dyDescent="0.2">
      <c r="G20012" s="65"/>
    </row>
    <row r="20013" spans="7:7" x14ac:dyDescent="0.2">
      <c r="G20013" s="65"/>
    </row>
    <row r="20014" spans="7:7" x14ac:dyDescent="0.2">
      <c r="G20014" s="65"/>
    </row>
    <row r="20015" spans="7:7" x14ac:dyDescent="0.2">
      <c r="G20015" s="65"/>
    </row>
    <row r="20016" spans="7:7" x14ac:dyDescent="0.2">
      <c r="G20016" s="65"/>
    </row>
    <row r="20017" spans="7:7" x14ac:dyDescent="0.2">
      <c r="G20017" s="65"/>
    </row>
    <row r="20018" spans="7:7" x14ac:dyDescent="0.2">
      <c r="G20018" s="65"/>
    </row>
    <row r="20019" spans="7:7" x14ac:dyDescent="0.2">
      <c r="G20019" s="65"/>
    </row>
    <row r="20020" spans="7:7" x14ac:dyDescent="0.2">
      <c r="G20020" s="65"/>
    </row>
    <row r="20021" spans="7:7" x14ac:dyDescent="0.2">
      <c r="G20021" s="65"/>
    </row>
    <row r="20022" spans="7:7" x14ac:dyDescent="0.2">
      <c r="G20022" s="65"/>
    </row>
    <row r="20023" spans="7:7" x14ac:dyDescent="0.2">
      <c r="G20023" s="65"/>
    </row>
    <row r="20024" spans="7:7" x14ac:dyDescent="0.2">
      <c r="G20024" s="65"/>
    </row>
    <row r="20025" spans="7:7" x14ac:dyDescent="0.2">
      <c r="G20025" s="65"/>
    </row>
    <row r="20026" spans="7:7" x14ac:dyDescent="0.2">
      <c r="G20026" s="65"/>
    </row>
    <row r="20027" spans="7:7" x14ac:dyDescent="0.2">
      <c r="G20027" s="65"/>
    </row>
    <row r="20028" spans="7:7" x14ac:dyDescent="0.2">
      <c r="G20028" s="65"/>
    </row>
    <row r="20029" spans="7:7" x14ac:dyDescent="0.2">
      <c r="G20029" s="65"/>
    </row>
    <row r="20030" spans="7:7" x14ac:dyDescent="0.2">
      <c r="G20030" s="65"/>
    </row>
    <row r="20031" spans="7:7" x14ac:dyDescent="0.2">
      <c r="G20031" s="65"/>
    </row>
    <row r="20032" spans="7:7" x14ac:dyDescent="0.2">
      <c r="G20032" s="65"/>
    </row>
    <row r="20033" spans="7:7" x14ac:dyDescent="0.2">
      <c r="G20033" s="65"/>
    </row>
    <row r="20034" spans="7:7" x14ac:dyDescent="0.2">
      <c r="G20034" s="65"/>
    </row>
    <row r="20035" spans="7:7" x14ac:dyDescent="0.2">
      <c r="G20035" s="65"/>
    </row>
    <row r="20036" spans="7:7" x14ac:dyDescent="0.2">
      <c r="G20036" s="65"/>
    </row>
    <row r="20037" spans="7:7" x14ac:dyDescent="0.2">
      <c r="G20037" s="65"/>
    </row>
    <row r="20038" spans="7:7" x14ac:dyDescent="0.2">
      <c r="G20038" s="65"/>
    </row>
    <row r="20039" spans="7:7" x14ac:dyDescent="0.2">
      <c r="G20039" s="65"/>
    </row>
    <row r="20040" spans="7:7" x14ac:dyDescent="0.2">
      <c r="G20040" s="65"/>
    </row>
    <row r="20041" spans="7:7" x14ac:dyDescent="0.2">
      <c r="G20041" s="65"/>
    </row>
    <row r="20042" spans="7:7" x14ac:dyDescent="0.2">
      <c r="G20042" s="65"/>
    </row>
    <row r="20043" spans="7:7" x14ac:dyDescent="0.2">
      <c r="G20043" s="65"/>
    </row>
    <row r="20044" spans="7:7" x14ac:dyDescent="0.2">
      <c r="G20044" s="65"/>
    </row>
    <row r="20045" spans="7:7" x14ac:dyDescent="0.2">
      <c r="G20045" s="65"/>
    </row>
    <row r="20046" spans="7:7" x14ac:dyDescent="0.2">
      <c r="G20046" s="65"/>
    </row>
    <row r="20047" spans="7:7" x14ac:dyDescent="0.2">
      <c r="G20047" s="65"/>
    </row>
    <row r="20048" spans="7:7" x14ac:dyDescent="0.2">
      <c r="G20048" s="65"/>
    </row>
    <row r="20049" spans="7:7" x14ac:dyDescent="0.2">
      <c r="G20049" s="65"/>
    </row>
    <row r="20050" spans="7:7" x14ac:dyDescent="0.2">
      <c r="G20050" s="65"/>
    </row>
    <row r="20051" spans="7:7" x14ac:dyDescent="0.2">
      <c r="G20051" s="65"/>
    </row>
    <row r="20052" spans="7:7" x14ac:dyDescent="0.2">
      <c r="G20052" s="65"/>
    </row>
    <row r="20053" spans="7:7" x14ac:dyDescent="0.2">
      <c r="G20053" s="65"/>
    </row>
    <row r="20054" spans="7:7" x14ac:dyDescent="0.2">
      <c r="G20054" s="65"/>
    </row>
    <row r="20055" spans="7:7" x14ac:dyDescent="0.2">
      <c r="G20055" s="65"/>
    </row>
    <row r="20056" spans="7:7" x14ac:dyDescent="0.2">
      <c r="G20056" s="65"/>
    </row>
    <row r="20057" spans="7:7" x14ac:dyDescent="0.2">
      <c r="G20057" s="65"/>
    </row>
    <row r="20058" spans="7:7" x14ac:dyDescent="0.2">
      <c r="G20058" s="65"/>
    </row>
    <row r="20059" spans="7:7" x14ac:dyDescent="0.2">
      <c r="G20059" s="65"/>
    </row>
    <row r="20060" spans="7:7" x14ac:dyDescent="0.2">
      <c r="G20060" s="65"/>
    </row>
    <row r="20061" spans="7:7" x14ac:dyDescent="0.2">
      <c r="G20061" s="65"/>
    </row>
    <row r="20062" spans="7:7" x14ac:dyDescent="0.2">
      <c r="G20062" s="65"/>
    </row>
    <row r="20063" spans="7:7" x14ac:dyDescent="0.2">
      <c r="G20063" s="65"/>
    </row>
    <row r="20064" spans="7:7" x14ac:dyDescent="0.2">
      <c r="G20064" s="65"/>
    </row>
    <row r="20065" spans="7:7" x14ac:dyDescent="0.2">
      <c r="G20065" s="65"/>
    </row>
    <row r="20066" spans="7:7" x14ac:dyDescent="0.2">
      <c r="G20066" s="65"/>
    </row>
    <row r="20067" spans="7:7" x14ac:dyDescent="0.2">
      <c r="G20067" s="65"/>
    </row>
    <row r="20068" spans="7:7" x14ac:dyDescent="0.2">
      <c r="G20068" s="65"/>
    </row>
    <row r="20069" spans="7:7" x14ac:dyDescent="0.2">
      <c r="G20069" s="65"/>
    </row>
    <row r="20070" spans="7:7" x14ac:dyDescent="0.2">
      <c r="G20070" s="65"/>
    </row>
    <row r="20071" spans="7:7" x14ac:dyDescent="0.2">
      <c r="G20071" s="65"/>
    </row>
    <row r="20072" spans="7:7" x14ac:dyDescent="0.2">
      <c r="G20072" s="65"/>
    </row>
    <row r="20073" spans="7:7" x14ac:dyDescent="0.2">
      <c r="G20073" s="65"/>
    </row>
    <row r="20074" spans="7:7" x14ac:dyDescent="0.2">
      <c r="G20074" s="65"/>
    </row>
    <row r="20075" spans="7:7" x14ac:dyDescent="0.2">
      <c r="G20075" s="65"/>
    </row>
    <row r="20076" spans="7:7" x14ac:dyDescent="0.2">
      <c r="G20076" s="65"/>
    </row>
    <row r="20077" spans="7:7" x14ac:dyDescent="0.2">
      <c r="G20077" s="65"/>
    </row>
    <row r="20078" spans="7:7" x14ac:dyDescent="0.2">
      <c r="G20078" s="65"/>
    </row>
    <row r="20079" spans="7:7" x14ac:dyDescent="0.2">
      <c r="G20079" s="65"/>
    </row>
    <row r="20080" spans="7:7" x14ac:dyDescent="0.2">
      <c r="G20080" s="65"/>
    </row>
    <row r="20081" spans="7:7" x14ac:dyDescent="0.2">
      <c r="G20081" s="65"/>
    </row>
    <row r="20082" spans="7:7" x14ac:dyDescent="0.2">
      <c r="G20082" s="65"/>
    </row>
    <row r="20083" spans="7:7" x14ac:dyDescent="0.2">
      <c r="G20083" s="65"/>
    </row>
    <row r="20084" spans="7:7" x14ac:dyDescent="0.2">
      <c r="G20084" s="65"/>
    </row>
    <row r="20085" spans="7:7" x14ac:dyDescent="0.2">
      <c r="G20085" s="65"/>
    </row>
    <row r="20086" spans="7:7" x14ac:dyDescent="0.2">
      <c r="G20086" s="65"/>
    </row>
    <row r="20087" spans="7:7" x14ac:dyDescent="0.2">
      <c r="G20087" s="65"/>
    </row>
    <row r="20088" spans="7:7" x14ac:dyDescent="0.2">
      <c r="G20088" s="65"/>
    </row>
    <row r="20089" spans="7:7" x14ac:dyDescent="0.2">
      <c r="G20089" s="65"/>
    </row>
    <row r="20090" spans="7:7" x14ac:dyDescent="0.2">
      <c r="G20090" s="65"/>
    </row>
    <row r="20091" spans="7:7" x14ac:dyDescent="0.2">
      <c r="G20091" s="65"/>
    </row>
    <row r="20092" spans="7:7" x14ac:dyDescent="0.2">
      <c r="G20092" s="65"/>
    </row>
    <row r="20093" spans="7:7" x14ac:dyDescent="0.2">
      <c r="G20093" s="65"/>
    </row>
    <row r="20094" spans="7:7" x14ac:dyDescent="0.2">
      <c r="G20094" s="65"/>
    </row>
    <row r="20095" spans="7:7" x14ac:dyDescent="0.2">
      <c r="G20095" s="65"/>
    </row>
    <row r="20096" spans="7:7" x14ac:dyDescent="0.2">
      <c r="G20096" s="65"/>
    </row>
    <row r="20097" spans="7:7" x14ac:dyDescent="0.2">
      <c r="G20097" s="65"/>
    </row>
    <row r="20098" spans="7:7" x14ac:dyDescent="0.2">
      <c r="G20098" s="65"/>
    </row>
    <row r="20099" spans="7:7" x14ac:dyDescent="0.2">
      <c r="G20099" s="65"/>
    </row>
    <row r="20100" spans="7:7" x14ac:dyDescent="0.2">
      <c r="G20100" s="65"/>
    </row>
    <row r="20101" spans="7:7" x14ac:dyDescent="0.2">
      <c r="G20101" s="65"/>
    </row>
    <row r="20102" spans="7:7" x14ac:dyDescent="0.2">
      <c r="G20102" s="65"/>
    </row>
    <row r="20103" spans="7:7" x14ac:dyDescent="0.2">
      <c r="G20103" s="65"/>
    </row>
    <row r="20104" spans="7:7" x14ac:dyDescent="0.2">
      <c r="G20104" s="65"/>
    </row>
    <row r="20105" spans="7:7" x14ac:dyDescent="0.2">
      <c r="G20105" s="65"/>
    </row>
    <row r="20106" spans="7:7" x14ac:dyDescent="0.2">
      <c r="G20106" s="65"/>
    </row>
    <row r="20107" spans="7:7" x14ac:dyDescent="0.2">
      <c r="G20107" s="65"/>
    </row>
    <row r="20108" spans="7:7" x14ac:dyDescent="0.2">
      <c r="G20108" s="65"/>
    </row>
    <row r="20109" spans="7:7" x14ac:dyDescent="0.2">
      <c r="G20109" s="65"/>
    </row>
    <row r="20110" spans="7:7" x14ac:dyDescent="0.2">
      <c r="G20110" s="65"/>
    </row>
    <row r="20111" spans="7:7" x14ac:dyDescent="0.2">
      <c r="G20111" s="65"/>
    </row>
    <row r="20112" spans="7:7" x14ac:dyDescent="0.2">
      <c r="G20112" s="65"/>
    </row>
    <row r="20113" spans="7:7" x14ac:dyDescent="0.2">
      <c r="G20113" s="65"/>
    </row>
    <row r="20114" spans="7:7" x14ac:dyDescent="0.2">
      <c r="G20114" s="65"/>
    </row>
    <row r="20115" spans="7:7" x14ac:dyDescent="0.2">
      <c r="G20115" s="65"/>
    </row>
    <row r="20116" spans="7:7" x14ac:dyDescent="0.2">
      <c r="G20116" s="65"/>
    </row>
    <row r="20117" spans="7:7" x14ac:dyDescent="0.2">
      <c r="G20117" s="65"/>
    </row>
    <row r="20118" spans="7:7" x14ac:dyDescent="0.2">
      <c r="G20118" s="65"/>
    </row>
    <row r="20119" spans="7:7" x14ac:dyDescent="0.2">
      <c r="G20119" s="65"/>
    </row>
    <row r="20120" spans="7:7" x14ac:dyDescent="0.2">
      <c r="G20120" s="65"/>
    </row>
    <row r="20121" spans="7:7" x14ac:dyDescent="0.2">
      <c r="G20121" s="65"/>
    </row>
    <row r="20122" spans="7:7" x14ac:dyDescent="0.2">
      <c r="G20122" s="65"/>
    </row>
    <row r="20123" spans="7:7" x14ac:dyDescent="0.2">
      <c r="G20123" s="65"/>
    </row>
    <row r="20124" spans="7:7" x14ac:dyDescent="0.2">
      <c r="G20124" s="65"/>
    </row>
    <row r="20125" spans="7:7" x14ac:dyDescent="0.2">
      <c r="G20125" s="65"/>
    </row>
    <row r="20126" spans="7:7" x14ac:dyDescent="0.2">
      <c r="G20126" s="65"/>
    </row>
    <row r="20127" spans="7:7" x14ac:dyDescent="0.2">
      <c r="G20127" s="65"/>
    </row>
    <row r="20128" spans="7:7" x14ac:dyDescent="0.2">
      <c r="G20128" s="65"/>
    </row>
    <row r="20129" spans="7:7" x14ac:dyDescent="0.2">
      <c r="G20129" s="65"/>
    </row>
    <row r="20130" spans="7:7" x14ac:dyDescent="0.2">
      <c r="G20130" s="65"/>
    </row>
    <row r="20131" spans="7:7" x14ac:dyDescent="0.2">
      <c r="G20131" s="65"/>
    </row>
    <row r="20132" spans="7:7" x14ac:dyDescent="0.2">
      <c r="G20132" s="65"/>
    </row>
    <row r="20133" spans="7:7" x14ac:dyDescent="0.2">
      <c r="G20133" s="65"/>
    </row>
    <row r="20134" spans="7:7" x14ac:dyDescent="0.2">
      <c r="G20134" s="65"/>
    </row>
    <row r="20135" spans="7:7" x14ac:dyDescent="0.2">
      <c r="G20135" s="65"/>
    </row>
    <row r="20136" spans="7:7" x14ac:dyDescent="0.2">
      <c r="G20136" s="65"/>
    </row>
    <row r="20137" spans="7:7" x14ac:dyDescent="0.2">
      <c r="G20137" s="65"/>
    </row>
    <row r="20138" spans="7:7" x14ac:dyDescent="0.2">
      <c r="G20138" s="65"/>
    </row>
    <row r="20139" spans="7:7" x14ac:dyDescent="0.2">
      <c r="G20139" s="65"/>
    </row>
    <row r="20140" spans="7:7" x14ac:dyDescent="0.2">
      <c r="G20140" s="65"/>
    </row>
    <row r="20141" spans="7:7" x14ac:dyDescent="0.2">
      <c r="G20141" s="65"/>
    </row>
    <row r="20142" spans="7:7" x14ac:dyDescent="0.2">
      <c r="G20142" s="65"/>
    </row>
    <row r="20143" spans="7:7" x14ac:dyDescent="0.2">
      <c r="G20143" s="65"/>
    </row>
    <row r="20144" spans="7:7" x14ac:dyDescent="0.2">
      <c r="G20144" s="65"/>
    </row>
    <row r="20145" spans="7:7" x14ac:dyDescent="0.2">
      <c r="G20145" s="65"/>
    </row>
    <row r="20146" spans="7:7" x14ac:dyDescent="0.2">
      <c r="G20146" s="65"/>
    </row>
    <row r="20147" spans="7:7" x14ac:dyDescent="0.2">
      <c r="G20147" s="65"/>
    </row>
    <row r="20148" spans="7:7" x14ac:dyDescent="0.2">
      <c r="G20148" s="65"/>
    </row>
    <row r="20149" spans="7:7" x14ac:dyDescent="0.2">
      <c r="G20149" s="65"/>
    </row>
    <row r="20150" spans="7:7" x14ac:dyDescent="0.2">
      <c r="G20150" s="65"/>
    </row>
    <row r="20151" spans="7:7" x14ac:dyDescent="0.2">
      <c r="G20151" s="65"/>
    </row>
    <row r="20152" spans="7:7" x14ac:dyDescent="0.2">
      <c r="G20152" s="65"/>
    </row>
    <row r="20153" spans="7:7" x14ac:dyDescent="0.2">
      <c r="G20153" s="65"/>
    </row>
    <row r="20154" spans="7:7" x14ac:dyDescent="0.2">
      <c r="G20154" s="65"/>
    </row>
    <row r="20155" spans="7:7" x14ac:dyDescent="0.2">
      <c r="G20155" s="65"/>
    </row>
    <row r="20156" spans="7:7" x14ac:dyDescent="0.2">
      <c r="G20156" s="65"/>
    </row>
    <row r="20157" spans="7:7" x14ac:dyDescent="0.2">
      <c r="G20157" s="65"/>
    </row>
    <row r="20158" spans="7:7" x14ac:dyDescent="0.2">
      <c r="G20158" s="65"/>
    </row>
    <row r="20159" spans="7:7" x14ac:dyDescent="0.2">
      <c r="G20159" s="65"/>
    </row>
    <row r="20160" spans="7:7" x14ac:dyDescent="0.2">
      <c r="G20160" s="65"/>
    </row>
    <row r="20161" spans="7:7" x14ac:dyDescent="0.2">
      <c r="G20161" s="65"/>
    </row>
    <row r="20162" spans="7:7" x14ac:dyDescent="0.2">
      <c r="G20162" s="65"/>
    </row>
    <row r="20163" spans="7:7" x14ac:dyDescent="0.2">
      <c r="G20163" s="65"/>
    </row>
    <row r="20164" spans="7:7" x14ac:dyDescent="0.2">
      <c r="G20164" s="65"/>
    </row>
    <row r="20165" spans="7:7" x14ac:dyDescent="0.2">
      <c r="G20165" s="65"/>
    </row>
    <row r="20166" spans="7:7" x14ac:dyDescent="0.2">
      <c r="G20166" s="65"/>
    </row>
    <row r="20167" spans="7:7" x14ac:dyDescent="0.2">
      <c r="G20167" s="65"/>
    </row>
    <row r="20168" spans="7:7" x14ac:dyDescent="0.2">
      <c r="G20168" s="65"/>
    </row>
    <row r="20169" spans="7:7" x14ac:dyDescent="0.2">
      <c r="G20169" s="65"/>
    </row>
    <row r="20170" spans="7:7" x14ac:dyDescent="0.2">
      <c r="G20170" s="65"/>
    </row>
    <row r="20171" spans="7:7" x14ac:dyDescent="0.2">
      <c r="G20171" s="65"/>
    </row>
    <row r="20172" spans="7:7" x14ac:dyDescent="0.2">
      <c r="G20172" s="65"/>
    </row>
    <row r="20173" spans="7:7" x14ac:dyDescent="0.2">
      <c r="G20173" s="65"/>
    </row>
    <row r="20174" spans="7:7" x14ac:dyDescent="0.2">
      <c r="G20174" s="65"/>
    </row>
    <row r="20175" spans="7:7" x14ac:dyDescent="0.2">
      <c r="G20175" s="65"/>
    </row>
    <row r="20176" spans="7:7" x14ac:dyDescent="0.2">
      <c r="G20176" s="65"/>
    </row>
    <row r="20177" spans="7:7" x14ac:dyDescent="0.2">
      <c r="G20177" s="65"/>
    </row>
    <row r="20178" spans="7:7" x14ac:dyDescent="0.2">
      <c r="G20178" s="65"/>
    </row>
    <row r="20179" spans="7:7" x14ac:dyDescent="0.2">
      <c r="G20179" s="65"/>
    </row>
    <row r="20180" spans="7:7" x14ac:dyDescent="0.2">
      <c r="G20180" s="65"/>
    </row>
    <row r="20181" spans="7:7" x14ac:dyDescent="0.2">
      <c r="G20181" s="65"/>
    </row>
    <row r="20182" spans="7:7" x14ac:dyDescent="0.2">
      <c r="G20182" s="65"/>
    </row>
    <row r="20183" spans="7:7" x14ac:dyDescent="0.2">
      <c r="G20183" s="65"/>
    </row>
    <row r="20184" spans="7:7" x14ac:dyDescent="0.2">
      <c r="G20184" s="65"/>
    </row>
    <row r="20185" spans="7:7" x14ac:dyDescent="0.2">
      <c r="G20185" s="65"/>
    </row>
    <row r="20186" spans="7:7" x14ac:dyDescent="0.2">
      <c r="G20186" s="65"/>
    </row>
    <row r="20187" spans="7:7" x14ac:dyDescent="0.2">
      <c r="G20187" s="65"/>
    </row>
    <row r="20188" spans="7:7" x14ac:dyDescent="0.2">
      <c r="G20188" s="65"/>
    </row>
    <row r="20189" spans="7:7" x14ac:dyDescent="0.2">
      <c r="G20189" s="65"/>
    </row>
    <row r="20190" spans="7:7" x14ac:dyDescent="0.2">
      <c r="G20190" s="65"/>
    </row>
    <row r="20191" spans="7:7" x14ac:dyDescent="0.2">
      <c r="G20191" s="65"/>
    </row>
    <row r="20192" spans="7:7" x14ac:dyDescent="0.2">
      <c r="G20192" s="65"/>
    </row>
    <row r="20193" spans="7:7" x14ac:dyDescent="0.2">
      <c r="G20193" s="65"/>
    </row>
    <row r="20194" spans="7:7" x14ac:dyDescent="0.2">
      <c r="G20194" s="65"/>
    </row>
    <row r="20195" spans="7:7" x14ac:dyDescent="0.2">
      <c r="G20195" s="65"/>
    </row>
    <row r="20196" spans="7:7" x14ac:dyDescent="0.2">
      <c r="G20196" s="65"/>
    </row>
    <row r="20197" spans="7:7" x14ac:dyDescent="0.2">
      <c r="G20197" s="65"/>
    </row>
    <row r="20198" spans="7:7" x14ac:dyDescent="0.2">
      <c r="G20198" s="65"/>
    </row>
    <row r="20199" spans="7:7" x14ac:dyDescent="0.2">
      <c r="G20199" s="65"/>
    </row>
    <row r="20200" spans="7:7" x14ac:dyDescent="0.2">
      <c r="G20200" s="65"/>
    </row>
    <row r="20201" spans="7:7" x14ac:dyDescent="0.2">
      <c r="G20201" s="65"/>
    </row>
    <row r="20202" spans="7:7" x14ac:dyDescent="0.2">
      <c r="G20202" s="65"/>
    </row>
    <row r="20203" spans="7:7" x14ac:dyDescent="0.2">
      <c r="G20203" s="65"/>
    </row>
    <row r="20204" spans="7:7" x14ac:dyDescent="0.2">
      <c r="G20204" s="65"/>
    </row>
    <row r="20205" spans="7:7" x14ac:dyDescent="0.2">
      <c r="G20205" s="65"/>
    </row>
    <row r="20206" spans="7:7" x14ac:dyDescent="0.2">
      <c r="G20206" s="65"/>
    </row>
    <row r="20207" spans="7:7" x14ac:dyDescent="0.2">
      <c r="G20207" s="65"/>
    </row>
    <row r="20208" spans="7:7" x14ac:dyDescent="0.2">
      <c r="G20208" s="65"/>
    </row>
    <row r="20209" spans="7:7" x14ac:dyDescent="0.2">
      <c r="G20209" s="65"/>
    </row>
    <row r="20210" spans="7:7" x14ac:dyDescent="0.2">
      <c r="G20210" s="65"/>
    </row>
    <row r="20211" spans="7:7" x14ac:dyDescent="0.2">
      <c r="G20211" s="65"/>
    </row>
    <row r="20212" spans="7:7" x14ac:dyDescent="0.2">
      <c r="G20212" s="65"/>
    </row>
    <row r="20213" spans="7:7" x14ac:dyDescent="0.2">
      <c r="G20213" s="65"/>
    </row>
    <row r="20214" spans="7:7" x14ac:dyDescent="0.2">
      <c r="G20214" s="65"/>
    </row>
    <row r="20215" spans="7:7" x14ac:dyDescent="0.2">
      <c r="G20215" s="65"/>
    </row>
    <row r="20216" spans="7:7" x14ac:dyDescent="0.2">
      <c r="G20216" s="65"/>
    </row>
    <row r="20217" spans="7:7" x14ac:dyDescent="0.2">
      <c r="G20217" s="65"/>
    </row>
    <row r="20218" spans="7:7" x14ac:dyDescent="0.2">
      <c r="G20218" s="65"/>
    </row>
    <row r="20219" spans="7:7" x14ac:dyDescent="0.2">
      <c r="G20219" s="65"/>
    </row>
    <row r="20220" spans="7:7" x14ac:dyDescent="0.2">
      <c r="G20220" s="65"/>
    </row>
    <row r="20221" spans="7:7" x14ac:dyDescent="0.2">
      <c r="G20221" s="65"/>
    </row>
    <row r="20222" spans="7:7" x14ac:dyDescent="0.2">
      <c r="G20222" s="65"/>
    </row>
    <row r="20223" spans="7:7" x14ac:dyDescent="0.2">
      <c r="G20223" s="65"/>
    </row>
    <row r="20224" spans="7:7" x14ac:dyDescent="0.2">
      <c r="G20224" s="65"/>
    </row>
    <row r="20225" spans="7:7" x14ac:dyDescent="0.2">
      <c r="G20225" s="65"/>
    </row>
    <row r="20226" spans="7:7" x14ac:dyDescent="0.2">
      <c r="G20226" s="65"/>
    </row>
    <row r="20227" spans="7:7" x14ac:dyDescent="0.2">
      <c r="G20227" s="65"/>
    </row>
    <row r="20228" spans="7:7" x14ac:dyDescent="0.2">
      <c r="G20228" s="65"/>
    </row>
    <row r="20229" spans="7:7" x14ac:dyDescent="0.2">
      <c r="G20229" s="65"/>
    </row>
    <row r="20230" spans="7:7" x14ac:dyDescent="0.2">
      <c r="G20230" s="65"/>
    </row>
    <row r="20231" spans="7:7" x14ac:dyDescent="0.2">
      <c r="G20231" s="65"/>
    </row>
    <row r="20232" spans="7:7" x14ac:dyDescent="0.2">
      <c r="G20232" s="65"/>
    </row>
    <row r="20233" spans="7:7" x14ac:dyDescent="0.2">
      <c r="G20233" s="65"/>
    </row>
    <row r="20234" spans="7:7" x14ac:dyDescent="0.2">
      <c r="G20234" s="65"/>
    </row>
    <row r="20235" spans="7:7" x14ac:dyDescent="0.2">
      <c r="G20235" s="65"/>
    </row>
    <row r="20236" spans="7:7" x14ac:dyDescent="0.2">
      <c r="G20236" s="65"/>
    </row>
    <row r="20237" spans="7:7" x14ac:dyDescent="0.2">
      <c r="G20237" s="65"/>
    </row>
    <row r="20238" spans="7:7" x14ac:dyDescent="0.2">
      <c r="G20238" s="65"/>
    </row>
    <row r="20239" spans="7:7" x14ac:dyDescent="0.2">
      <c r="G20239" s="65"/>
    </row>
    <row r="20240" spans="7:7" x14ac:dyDescent="0.2">
      <c r="G20240" s="65"/>
    </row>
    <row r="20241" spans="7:7" x14ac:dyDescent="0.2">
      <c r="G20241" s="65"/>
    </row>
    <row r="20242" spans="7:7" x14ac:dyDescent="0.2">
      <c r="G20242" s="65"/>
    </row>
    <row r="20243" spans="7:7" x14ac:dyDescent="0.2">
      <c r="G20243" s="65"/>
    </row>
    <row r="20244" spans="7:7" x14ac:dyDescent="0.2">
      <c r="G20244" s="65"/>
    </row>
    <row r="20245" spans="7:7" x14ac:dyDescent="0.2">
      <c r="G20245" s="65"/>
    </row>
    <row r="20246" spans="7:7" x14ac:dyDescent="0.2">
      <c r="G20246" s="65"/>
    </row>
    <row r="20247" spans="7:7" x14ac:dyDescent="0.2">
      <c r="G20247" s="65"/>
    </row>
    <row r="20248" spans="7:7" x14ac:dyDescent="0.2">
      <c r="G20248" s="65"/>
    </row>
    <row r="20249" spans="7:7" x14ac:dyDescent="0.2">
      <c r="G20249" s="65"/>
    </row>
    <row r="20250" spans="7:7" x14ac:dyDescent="0.2">
      <c r="G20250" s="65"/>
    </row>
    <row r="20251" spans="7:7" x14ac:dyDescent="0.2">
      <c r="G20251" s="65"/>
    </row>
    <row r="20252" spans="7:7" x14ac:dyDescent="0.2">
      <c r="G20252" s="65"/>
    </row>
    <row r="20253" spans="7:7" x14ac:dyDescent="0.2">
      <c r="G20253" s="65"/>
    </row>
    <row r="20254" spans="7:7" x14ac:dyDescent="0.2">
      <c r="G20254" s="65"/>
    </row>
    <row r="20255" spans="7:7" x14ac:dyDescent="0.2">
      <c r="G20255" s="65"/>
    </row>
    <row r="20256" spans="7:7" x14ac:dyDescent="0.2">
      <c r="G20256" s="65"/>
    </row>
    <row r="20257" spans="7:7" x14ac:dyDescent="0.2">
      <c r="G20257" s="65"/>
    </row>
    <row r="20258" spans="7:7" x14ac:dyDescent="0.2">
      <c r="G20258" s="65"/>
    </row>
    <row r="20259" spans="7:7" x14ac:dyDescent="0.2">
      <c r="G20259" s="65"/>
    </row>
    <row r="20260" spans="7:7" x14ac:dyDescent="0.2">
      <c r="G20260" s="65"/>
    </row>
    <row r="20261" spans="7:7" x14ac:dyDescent="0.2">
      <c r="G20261" s="65"/>
    </row>
    <row r="20262" spans="7:7" x14ac:dyDescent="0.2">
      <c r="G20262" s="65"/>
    </row>
    <row r="20263" spans="7:7" x14ac:dyDescent="0.2">
      <c r="G20263" s="65"/>
    </row>
    <row r="20264" spans="7:7" x14ac:dyDescent="0.2">
      <c r="G20264" s="65"/>
    </row>
    <row r="20265" spans="7:7" x14ac:dyDescent="0.2">
      <c r="G20265" s="65"/>
    </row>
    <row r="20266" spans="7:7" x14ac:dyDescent="0.2">
      <c r="G20266" s="65"/>
    </row>
    <row r="20267" spans="7:7" x14ac:dyDescent="0.2">
      <c r="G20267" s="65"/>
    </row>
    <row r="20268" spans="7:7" x14ac:dyDescent="0.2">
      <c r="G20268" s="65"/>
    </row>
    <row r="20269" spans="7:7" x14ac:dyDescent="0.2">
      <c r="G20269" s="65"/>
    </row>
    <row r="20270" spans="7:7" x14ac:dyDescent="0.2">
      <c r="G20270" s="65"/>
    </row>
    <row r="20271" spans="7:7" x14ac:dyDescent="0.2">
      <c r="G20271" s="65"/>
    </row>
    <row r="20272" spans="7:7" x14ac:dyDescent="0.2">
      <c r="G20272" s="65"/>
    </row>
    <row r="20273" spans="7:7" x14ac:dyDescent="0.2">
      <c r="G20273" s="65"/>
    </row>
    <row r="20274" spans="7:7" x14ac:dyDescent="0.2">
      <c r="G20274" s="65"/>
    </row>
    <row r="20275" spans="7:7" x14ac:dyDescent="0.2">
      <c r="G20275" s="65"/>
    </row>
    <row r="20276" spans="7:7" x14ac:dyDescent="0.2">
      <c r="G20276" s="65"/>
    </row>
    <row r="20277" spans="7:7" x14ac:dyDescent="0.2">
      <c r="G20277" s="65"/>
    </row>
    <row r="20278" spans="7:7" x14ac:dyDescent="0.2">
      <c r="G20278" s="65"/>
    </row>
    <row r="20279" spans="7:7" x14ac:dyDescent="0.2">
      <c r="G20279" s="65"/>
    </row>
    <row r="20280" spans="7:7" x14ac:dyDescent="0.2">
      <c r="G20280" s="65"/>
    </row>
    <row r="20281" spans="7:7" x14ac:dyDescent="0.2">
      <c r="G20281" s="65"/>
    </row>
    <row r="20282" spans="7:7" x14ac:dyDescent="0.2">
      <c r="G20282" s="65"/>
    </row>
    <row r="20283" spans="7:7" x14ac:dyDescent="0.2">
      <c r="G20283" s="65"/>
    </row>
    <row r="20284" spans="7:7" x14ac:dyDescent="0.2">
      <c r="G20284" s="65"/>
    </row>
    <row r="20285" spans="7:7" x14ac:dyDescent="0.2">
      <c r="G20285" s="65"/>
    </row>
    <row r="20286" spans="7:7" x14ac:dyDescent="0.2">
      <c r="G20286" s="65"/>
    </row>
    <row r="20287" spans="7:7" x14ac:dyDescent="0.2">
      <c r="G20287" s="65"/>
    </row>
    <row r="20288" spans="7:7" x14ac:dyDescent="0.2">
      <c r="G20288" s="65"/>
    </row>
    <row r="20289" spans="7:7" x14ac:dyDescent="0.2">
      <c r="G20289" s="65"/>
    </row>
    <row r="20290" spans="7:7" x14ac:dyDescent="0.2">
      <c r="G20290" s="65"/>
    </row>
    <row r="20291" spans="7:7" x14ac:dyDescent="0.2">
      <c r="G20291" s="65"/>
    </row>
    <row r="20292" spans="7:7" x14ac:dyDescent="0.2">
      <c r="G20292" s="65"/>
    </row>
    <row r="20293" spans="7:7" x14ac:dyDescent="0.2">
      <c r="G20293" s="65"/>
    </row>
    <row r="20294" spans="7:7" x14ac:dyDescent="0.2">
      <c r="G20294" s="65"/>
    </row>
    <row r="20295" spans="7:7" x14ac:dyDescent="0.2">
      <c r="G20295" s="65"/>
    </row>
    <row r="20296" spans="7:7" x14ac:dyDescent="0.2">
      <c r="G20296" s="65"/>
    </row>
    <row r="20297" spans="7:7" x14ac:dyDescent="0.2">
      <c r="G20297" s="65"/>
    </row>
    <row r="20298" spans="7:7" x14ac:dyDescent="0.2">
      <c r="G20298" s="65"/>
    </row>
    <row r="20299" spans="7:7" x14ac:dyDescent="0.2">
      <c r="G20299" s="65"/>
    </row>
    <row r="20300" spans="7:7" x14ac:dyDescent="0.2">
      <c r="G20300" s="65"/>
    </row>
    <row r="20301" spans="7:7" x14ac:dyDescent="0.2">
      <c r="G20301" s="65"/>
    </row>
    <row r="20302" spans="7:7" x14ac:dyDescent="0.2">
      <c r="G20302" s="65"/>
    </row>
    <row r="20303" spans="7:7" x14ac:dyDescent="0.2">
      <c r="G20303" s="65"/>
    </row>
    <row r="20304" spans="7:7" x14ac:dyDescent="0.2">
      <c r="G20304" s="65"/>
    </row>
    <row r="20305" spans="7:7" x14ac:dyDescent="0.2">
      <c r="G20305" s="65"/>
    </row>
    <row r="20306" spans="7:7" x14ac:dyDescent="0.2">
      <c r="G20306" s="65"/>
    </row>
    <row r="20307" spans="7:7" x14ac:dyDescent="0.2">
      <c r="G20307" s="65"/>
    </row>
    <row r="20308" spans="7:7" x14ac:dyDescent="0.2">
      <c r="G20308" s="65"/>
    </row>
    <row r="20309" spans="7:7" x14ac:dyDescent="0.2">
      <c r="G20309" s="65"/>
    </row>
    <row r="20310" spans="7:7" x14ac:dyDescent="0.2">
      <c r="G20310" s="65"/>
    </row>
    <row r="20311" spans="7:7" x14ac:dyDescent="0.2">
      <c r="G20311" s="65"/>
    </row>
    <row r="20312" spans="7:7" x14ac:dyDescent="0.2">
      <c r="G20312" s="65"/>
    </row>
    <row r="20313" spans="7:7" x14ac:dyDescent="0.2">
      <c r="G20313" s="65"/>
    </row>
    <row r="20314" spans="7:7" x14ac:dyDescent="0.2">
      <c r="G20314" s="65"/>
    </row>
    <row r="20315" spans="7:7" x14ac:dyDescent="0.2">
      <c r="G20315" s="65"/>
    </row>
    <row r="20316" spans="7:7" x14ac:dyDescent="0.2">
      <c r="G20316" s="65"/>
    </row>
    <row r="20317" spans="7:7" x14ac:dyDescent="0.2">
      <c r="G20317" s="65"/>
    </row>
    <row r="20318" spans="7:7" x14ac:dyDescent="0.2">
      <c r="G20318" s="65"/>
    </row>
    <row r="20319" spans="7:7" x14ac:dyDescent="0.2">
      <c r="G20319" s="65"/>
    </row>
    <row r="20320" spans="7:7" x14ac:dyDescent="0.2">
      <c r="G20320" s="65"/>
    </row>
    <row r="20321" spans="7:7" x14ac:dyDescent="0.2">
      <c r="G20321" s="65"/>
    </row>
    <row r="20322" spans="7:7" x14ac:dyDescent="0.2">
      <c r="G20322" s="65"/>
    </row>
    <row r="20323" spans="7:7" x14ac:dyDescent="0.2">
      <c r="G20323" s="65"/>
    </row>
    <row r="20324" spans="7:7" x14ac:dyDescent="0.2">
      <c r="G20324" s="65"/>
    </row>
    <row r="20325" spans="7:7" x14ac:dyDescent="0.2">
      <c r="G20325" s="65"/>
    </row>
    <row r="20326" spans="7:7" x14ac:dyDescent="0.2">
      <c r="G20326" s="65"/>
    </row>
    <row r="20327" spans="7:7" x14ac:dyDescent="0.2">
      <c r="G20327" s="65"/>
    </row>
    <row r="20328" spans="7:7" x14ac:dyDescent="0.2">
      <c r="G20328" s="65"/>
    </row>
    <row r="20329" spans="7:7" x14ac:dyDescent="0.2">
      <c r="G20329" s="65"/>
    </row>
    <row r="20330" spans="7:7" x14ac:dyDescent="0.2">
      <c r="G20330" s="65"/>
    </row>
    <row r="20331" spans="7:7" x14ac:dyDescent="0.2">
      <c r="G20331" s="65"/>
    </row>
    <row r="20332" spans="7:7" x14ac:dyDescent="0.2">
      <c r="G20332" s="65"/>
    </row>
    <row r="20333" spans="7:7" x14ac:dyDescent="0.2">
      <c r="G20333" s="65"/>
    </row>
    <row r="20334" spans="7:7" x14ac:dyDescent="0.2">
      <c r="G20334" s="65"/>
    </row>
    <row r="20335" spans="7:7" x14ac:dyDescent="0.2">
      <c r="G20335" s="65"/>
    </row>
    <row r="20336" spans="7:7" x14ac:dyDescent="0.2">
      <c r="G20336" s="65"/>
    </row>
    <row r="20337" spans="7:7" x14ac:dyDescent="0.2">
      <c r="G20337" s="65"/>
    </row>
    <row r="20338" spans="7:7" x14ac:dyDescent="0.2">
      <c r="G20338" s="65"/>
    </row>
    <row r="20339" spans="7:7" x14ac:dyDescent="0.2">
      <c r="G20339" s="65"/>
    </row>
    <row r="20340" spans="7:7" x14ac:dyDescent="0.2">
      <c r="G20340" s="65"/>
    </row>
    <row r="20341" spans="7:7" x14ac:dyDescent="0.2">
      <c r="G20341" s="65"/>
    </row>
    <row r="20342" spans="7:7" x14ac:dyDescent="0.2">
      <c r="G20342" s="65"/>
    </row>
    <row r="20343" spans="7:7" x14ac:dyDescent="0.2">
      <c r="G20343" s="65"/>
    </row>
    <row r="20344" spans="7:7" x14ac:dyDescent="0.2">
      <c r="G20344" s="65"/>
    </row>
    <row r="20345" spans="7:7" x14ac:dyDescent="0.2">
      <c r="G20345" s="65"/>
    </row>
    <row r="20346" spans="7:7" x14ac:dyDescent="0.2">
      <c r="G20346" s="65"/>
    </row>
    <row r="20347" spans="7:7" x14ac:dyDescent="0.2">
      <c r="G20347" s="65"/>
    </row>
    <row r="20348" spans="7:7" x14ac:dyDescent="0.2">
      <c r="G20348" s="65"/>
    </row>
    <row r="20349" spans="7:7" x14ac:dyDescent="0.2">
      <c r="G20349" s="65"/>
    </row>
    <row r="20350" spans="7:7" x14ac:dyDescent="0.2">
      <c r="G20350" s="65"/>
    </row>
    <row r="20351" spans="7:7" x14ac:dyDescent="0.2">
      <c r="G20351" s="65"/>
    </row>
    <row r="20352" spans="7:7" x14ac:dyDescent="0.2">
      <c r="G20352" s="65"/>
    </row>
    <row r="20353" spans="7:7" x14ac:dyDescent="0.2">
      <c r="G20353" s="65"/>
    </row>
    <row r="20354" spans="7:7" x14ac:dyDescent="0.2">
      <c r="G20354" s="65"/>
    </row>
    <row r="20355" spans="7:7" x14ac:dyDescent="0.2">
      <c r="G20355" s="65"/>
    </row>
    <row r="20356" spans="7:7" x14ac:dyDescent="0.2">
      <c r="G20356" s="65"/>
    </row>
    <row r="20357" spans="7:7" x14ac:dyDescent="0.2">
      <c r="G20357" s="65"/>
    </row>
    <row r="20358" spans="7:7" x14ac:dyDescent="0.2">
      <c r="G20358" s="65"/>
    </row>
    <row r="20359" spans="7:7" x14ac:dyDescent="0.2">
      <c r="G20359" s="65"/>
    </row>
    <row r="20360" spans="7:7" x14ac:dyDescent="0.2">
      <c r="G20360" s="65"/>
    </row>
    <row r="20361" spans="7:7" x14ac:dyDescent="0.2">
      <c r="G20361" s="65"/>
    </row>
    <row r="20362" spans="7:7" x14ac:dyDescent="0.2">
      <c r="G20362" s="65"/>
    </row>
    <row r="20363" spans="7:7" x14ac:dyDescent="0.2">
      <c r="G20363" s="65"/>
    </row>
    <row r="20364" spans="7:7" x14ac:dyDescent="0.2">
      <c r="G20364" s="65"/>
    </row>
    <row r="20365" spans="7:7" x14ac:dyDescent="0.2">
      <c r="G20365" s="65"/>
    </row>
    <row r="20366" spans="7:7" x14ac:dyDescent="0.2">
      <c r="G20366" s="65"/>
    </row>
    <row r="20367" spans="7:7" x14ac:dyDescent="0.2">
      <c r="G20367" s="65"/>
    </row>
    <row r="20368" spans="7:7" x14ac:dyDescent="0.2">
      <c r="G20368" s="65"/>
    </row>
    <row r="20369" spans="7:7" x14ac:dyDescent="0.2">
      <c r="G20369" s="65"/>
    </row>
    <row r="20370" spans="7:7" x14ac:dyDescent="0.2">
      <c r="G20370" s="65"/>
    </row>
    <row r="20371" spans="7:7" x14ac:dyDescent="0.2">
      <c r="G20371" s="65"/>
    </row>
    <row r="20372" spans="7:7" x14ac:dyDescent="0.2">
      <c r="G20372" s="65"/>
    </row>
    <row r="20373" spans="7:7" x14ac:dyDescent="0.2">
      <c r="G20373" s="65"/>
    </row>
    <row r="20374" spans="7:7" x14ac:dyDescent="0.2">
      <c r="G20374" s="65"/>
    </row>
    <row r="20375" spans="7:7" x14ac:dyDescent="0.2">
      <c r="G20375" s="65"/>
    </row>
    <row r="20376" spans="7:7" x14ac:dyDescent="0.2">
      <c r="G20376" s="65"/>
    </row>
    <row r="20377" spans="7:7" x14ac:dyDescent="0.2">
      <c r="G20377" s="65"/>
    </row>
    <row r="20378" spans="7:7" x14ac:dyDescent="0.2">
      <c r="G20378" s="65"/>
    </row>
    <row r="20379" spans="7:7" x14ac:dyDescent="0.2">
      <c r="G20379" s="65"/>
    </row>
    <row r="20380" spans="7:7" x14ac:dyDescent="0.2">
      <c r="G20380" s="65"/>
    </row>
    <row r="20381" spans="7:7" x14ac:dyDescent="0.2">
      <c r="G20381" s="65"/>
    </row>
    <row r="20382" spans="7:7" x14ac:dyDescent="0.2">
      <c r="G20382" s="65"/>
    </row>
    <row r="20383" spans="7:7" x14ac:dyDescent="0.2">
      <c r="G20383" s="65"/>
    </row>
    <row r="20384" spans="7:7" x14ac:dyDescent="0.2">
      <c r="G20384" s="65"/>
    </row>
    <row r="20385" spans="7:7" x14ac:dyDescent="0.2">
      <c r="G20385" s="65"/>
    </row>
    <row r="20386" spans="7:7" x14ac:dyDescent="0.2">
      <c r="G20386" s="65"/>
    </row>
    <row r="20387" spans="7:7" x14ac:dyDescent="0.2">
      <c r="G20387" s="65"/>
    </row>
    <row r="20388" spans="7:7" x14ac:dyDescent="0.2">
      <c r="G20388" s="65"/>
    </row>
    <row r="20389" spans="7:7" x14ac:dyDescent="0.2">
      <c r="G20389" s="65"/>
    </row>
    <row r="20390" spans="7:7" x14ac:dyDescent="0.2">
      <c r="G20390" s="65"/>
    </row>
    <row r="20391" spans="7:7" x14ac:dyDescent="0.2">
      <c r="G20391" s="65"/>
    </row>
    <row r="20392" spans="7:7" x14ac:dyDescent="0.2">
      <c r="G20392" s="65"/>
    </row>
    <row r="20393" spans="7:7" x14ac:dyDescent="0.2">
      <c r="G20393" s="65"/>
    </row>
    <row r="20394" spans="7:7" x14ac:dyDescent="0.2">
      <c r="G20394" s="65"/>
    </row>
    <row r="20395" spans="7:7" x14ac:dyDescent="0.2">
      <c r="G20395" s="65"/>
    </row>
    <row r="20396" spans="7:7" x14ac:dyDescent="0.2">
      <c r="G20396" s="65"/>
    </row>
    <row r="20397" spans="7:7" x14ac:dyDescent="0.2">
      <c r="G20397" s="65"/>
    </row>
    <row r="20398" spans="7:7" x14ac:dyDescent="0.2">
      <c r="G20398" s="65"/>
    </row>
    <row r="20399" spans="7:7" x14ac:dyDescent="0.2">
      <c r="G20399" s="65"/>
    </row>
    <row r="20400" spans="7:7" x14ac:dyDescent="0.2">
      <c r="G20400" s="65"/>
    </row>
    <row r="20401" spans="7:7" x14ac:dyDescent="0.2">
      <c r="G20401" s="65"/>
    </row>
    <row r="20402" spans="7:7" x14ac:dyDescent="0.2">
      <c r="G20402" s="65"/>
    </row>
    <row r="20403" spans="7:7" x14ac:dyDescent="0.2">
      <c r="G20403" s="65"/>
    </row>
    <row r="20404" spans="7:7" x14ac:dyDescent="0.2">
      <c r="G20404" s="65"/>
    </row>
    <row r="20405" spans="7:7" x14ac:dyDescent="0.2">
      <c r="G20405" s="65"/>
    </row>
    <row r="20406" spans="7:7" x14ac:dyDescent="0.2">
      <c r="G20406" s="65"/>
    </row>
    <row r="20407" spans="7:7" x14ac:dyDescent="0.2">
      <c r="G20407" s="65"/>
    </row>
    <row r="20408" spans="7:7" x14ac:dyDescent="0.2">
      <c r="G20408" s="65"/>
    </row>
    <row r="20409" spans="7:7" x14ac:dyDescent="0.2">
      <c r="G20409" s="65"/>
    </row>
    <row r="20410" spans="7:7" x14ac:dyDescent="0.2">
      <c r="G20410" s="65"/>
    </row>
    <row r="20411" spans="7:7" x14ac:dyDescent="0.2">
      <c r="G20411" s="65"/>
    </row>
    <row r="20412" spans="7:7" x14ac:dyDescent="0.2">
      <c r="G20412" s="65"/>
    </row>
    <row r="20413" spans="7:7" x14ac:dyDescent="0.2">
      <c r="G20413" s="65"/>
    </row>
    <row r="20414" spans="7:7" x14ac:dyDescent="0.2">
      <c r="G20414" s="65"/>
    </row>
    <row r="20415" spans="7:7" x14ac:dyDescent="0.2">
      <c r="G20415" s="65"/>
    </row>
    <row r="20416" spans="7:7" x14ac:dyDescent="0.2">
      <c r="G20416" s="65"/>
    </row>
    <row r="20417" spans="7:7" x14ac:dyDescent="0.2">
      <c r="G20417" s="65"/>
    </row>
    <row r="20418" spans="7:7" x14ac:dyDescent="0.2">
      <c r="G20418" s="65"/>
    </row>
    <row r="20419" spans="7:7" x14ac:dyDescent="0.2">
      <c r="G20419" s="65"/>
    </row>
    <row r="20420" spans="7:7" x14ac:dyDescent="0.2">
      <c r="G20420" s="65"/>
    </row>
    <row r="20421" spans="7:7" x14ac:dyDescent="0.2">
      <c r="G20421" s="65"/>
    </row>
    <row r="20422" spans="7:7" x14ac:dyDescent="0.2">
      <c r="G20422" s="65"/>
    </row>
    <row r="20423" spans="7:7" x14ac:dyDescent="0.2">
      <c r="G20423" s="65"/>
    </row>
    <row r="20424" spans="7:7" x14ac:dyDescent="0.2">
      <c r="G20424" s="65"/>
    </row>
    <row r="20425" spans="7:7" x14ac:dyDescent="0.2">
      <c r="G20425" s="65"/>
    </row>
    <row r="20426" spans="7:7" x14ac:dyDescent="0.2">
      <c r="G20426" s="65"/>
    </row>
    <row r="20427" spans="7:7" x14ac:dyDescent="0.2">
      <c r="G20427" s="65"/>
    </row>
    <row r="20428" spans="7:7" x14ac:dyDescent="0.2">
      <c r="G20428" s="65"/>
    </row>
    <row r="20429" spans="7:7" x14ac:dyDescent="0.2">
      <c r="G20429" s="65"/>
    </row>
    <row r="20430" spans="7:7" x14ac:dyDescent="0.2">
      <c r="G20430" s="65"/>
    </row>
    <row r="20431" spans="7:7" x14ac:dyDescent="0.2">
      <c r="G20431" s="65"/>
    </row>
    <row r="20432" spans="7:7" x14ac:dyDescent="0.2">
      <c r="G20432" s="65"/>
    </row>
    <row r="20433" spans="7:7" x14ac:dyDescent="0.2">
      <c r="G20433" s="65"/>
    </row>
    <row r="20434" spans="7:7" x14ac:dyDescent="0.2">
      <c r="G20434" s="65"/>
    </row>
    <row r="20435" spans="7:7" x14ac:dyDescent="0.2">
      <c r="G20435" s="65"/>
    </row>
    <row r="20436" spans="7:7" x14ac:dyDescent="0.2">
      <c r="G20436" s="65"/>
    </row>
    <row r="20437" spans="7:7" x14ac:dyDescent="0.2">
      <c r="G20437" s="65"/>
    </row>
    <row r="20438" spans="7:7" x14ac:dyDescent="0.2">
      <c r="G20438" s="65"/>
    </row>
    <row r="20439" spans="7:7" x14ac:dyDescent="0.2">
      <c r="G20439" s="65"/>
    </row>
    <row r="20440" spans="7:7" x14ac:dyDescent="0.2">
      <c r="G20440" s="65"/>
    </row>
    <row r="20441" spans="7:7" x14ac:dyDescent="0.2">
      <c r="G20441" s="65"/>
    </row>
    <row r="20442" spans="7:7" x14ac:dyDescent="0.2">
      <c r="G20442" s="65"/>
    </row>
    <row r="20443" spans="7:7" x14ac:dyDescent="0.2">
      <c r="G20443" s="65"/>
    </row>
    <row r="20444" spans="7:7" x14ac:dyDescent="0.2">
      <c r="G20444" s="65"/>
    </row>
    <row r="20445" spans="7:7" x14ac:dyDescent="0.2">
      <c r="G20445" s="65"/>
    </row>
    <row r="20446" spans="7:7" x14ac:dyDescent="0.2">
      <c r="G20446" s="65"/>
    </row>
    <row r="20447" spans="7:7" x14ac:dyDescent="0.2">
      <c r="G20447" s="65"/>
    </row>
    <row r="20448" spans="7:7" x14ac:dyDescent="0.2">
      <c r="G20448" s="65"/>
    </row>
    <row r="20449" spans="7:7" x14ac:dyDescent="0.2">
      <c r="G20449" s="65"/>
    </row>
    <row r="20450" spans="7:7" x14ac:dyDescent="0.2">
      <c r="G20450" s="65"/>
    </row>
    <row r="20451" spans="7:7" x14ac:dyDescent="0.2">
      <c r="G20451" s="65"/>
    </row>
    <row r="20452" spans="7:7" x14ac:dyDescent="0.2">
      <c r="G20452" s="65"/>
    </row>
    <row r="20453" spans="7:7" x14ac:dyDescent="0.2">
      <c r="G20453" s="65"/>
    </row>
    <row r="20454" spans="7:7" x14ac:dyDescent="0.2">
      <c r="G20454" s="65"/>
    </row>
    <row r="20455" spans="7:7" x14ac:dyDescent="0.2">
      <c r="G20455" s="65"/>
    </row>
    <row r="20456" spans="7:7" x14ac:dyDescent="0.2">
      <c r="G20456" s="65"/>
    </row>
    <row r="20457" spans="7:7" x14ac:dyDescent="0.2">
      <c r="G20457" s="65"/>
    </row>
    <row r="20458" spans="7:7" x14ac:dyDescent="0.2">
      <c r="G20458" s="65"/>
    </row>
    <row r="20459" spans="7:7" x14ac:dyDescent="0.2">
      <c r="G20459" s="65"/>
    </row>
    <row r="20460" spans="7:7" x14ac:dyDescent="0.2">
      <c r="G20460" s="65"/>
    </row>
    <row r="20461" spans="7:7" x14ac:dyDescent="0.2">
      <c r="G20461" s="65"/>
    </row>
    <row r="20462" spans="7:7" x14ac:dyDescent="0.2">
      <c r="G20462" s="65"/>
    </row>
    <row r="20463" spans="7:7" x14ac:dyDescent="0.2">
      <c r="G20463" s="65"/>
    </row>
    <row r="20464" spans="7:7" x14ac:dyDescent="0.2">
      <c r="G20464" s="65"/>
    </row>
    <row r="20465" spans="7:7" x14ac:dyDescent="0.2">
      <c r="G20465" s="65"/>
    </row>
    <row r="20466" spans="7:7" x14ac:dyDescent="0.2">
      <c r="G20466" s="65"/>
    </row>
    <row r="20467" spans="7:7" x14ac:dyDescent="0.2">
      <c r="G20467" s="65"/>
    </row>
    <row r="20468" spans="7:7" x14ac:dyDescent="0.2">
      <c r="G20468" s="65"/>
    </row>
    <row r="20469" spans="7:7" x14ac:dyDescent="0.2">
      <c r="G20469" s="65"/>
    </row>
    <row r="20470" spans="7:7" x14ac:dyDescent="0.2">
      <c r="G20470" s="65"/>
    </row>
    <row r="20471" spans="7:7" x14ac:dyDescent="0.2">
      <c r="G20471" s="65"/>
    </row>
    <row r="20472" spans="7:7" x14ac:dyDescent="0.2">
      <c r="G20472" s="65"/>
    </row>
    <row r="20473" spans="7:7" x14ac:dyDescent="0.2">
      <c r="G20473" s="65"/>
    </row>
    <row r="20474" spans="7:7" x14ac:dyDescent="0.2">
      <c r="G20474" s="65"/>
    </row>
    <row r="20475" spans="7:7" x14ac:dyDescent="0.2">
      <c r="G20475" s="65"/>
    </row>
    <row r="20476" spans="7:7" x14ac:dyDescent="0.2">
      <c r="G20476" s="65"/>
    </row>
    <row r="20477" spans="7:7" x14ac:dyDescent="0.2">
      <c r="G20477" s="65"/>
    </row>
    <row r="20478" spans="7:7" x14ac:dyDescent="0.2">
      <c r="G20478" s="65"/>
    </row>
    <row r="20479" spans="7:7" x14ac:dyDescent="0.2">
      <c r="G20479" s="65"/>
    </row>
    <row r="20480" spans="7:7" x14ac:dyDescent="0.2">
      <c r="G20480" s="65"/>
    </row>
    <row r="20481" spans="7:7" x14ac:dyDescent="0.2">
      <c r="G20481" s="65"/>
    </row>
    <row r="20482" spans="7:7" x14ac:dyDescent="0.2">
      <c r="G20482" s="65"/>
    </row>
    <row r="20483" spans="7:7" x14ac:dyDescent="0.2">
      <c r="G20483" s="65"/>
    </row>
    <row r="20484" spans="7:7" x14ac:dyDescent="0.2">
      <c r="G20484" s="65"/>
    </row>
    <row r="20485" spans="7:7" x14ac:dyDescent="0.2">
      <c r="G20485" s="65"/>
    </row>
    <row r="20486" spans="7:7" x14ac:dyDescent="0.2">
      <c r="G20486" s="65"/>
    </row>
    <row r="20487" spans="7:7" x14ac:dyDescent="0.2">
      <c r="G20487" s="65"/>
    </row>
    <row r="20488" spans="7:7" x14ac:dyDescent="0.2">
      <c r="G20488" s="65"/>
    </row>
    <row r="20489" spans="7:7" x14ac:dyDescent="0.2">
      <c r="G20489" s="65"/>
    </row>
    <row r="20490" spans="7:7" x14ac:dyDescent="0.2">
      <c r="G20490" s="65"/>
    </row>
    <row r="20491" spans="7:7" x14ac:dyDescent="0.2">
      <c r="G20491" s="65"/>
    </row>
    <row r="20492" spans="7:7" x14ac:dyDescent="0.2">
      <c r="G20492" s="65"/>
    </row>
    <row r="20493" spans="7:7" x14ac:dyDescent="0.2">
      <c r="G20493" s="65"/>
    </row>
    <row r="20494" spans="7:7" x14ac:dyDescent="0.2">
      <c r="G20494" s="65"/>
    </row>
    <row r="20495" spans="7:7" x14ac:dyDescent="0.2">
      <c r="G20495" s="65"/>
    </row>
    <row r="20496" spans="7:7" x14ac:dyDescent="0.2">
      <c r="G20496" s="65"/>
    </row>
    <row r="20497" spans="7:7" x14ac:dyDescent="0.2">
      <c r="G20497" s="65"/>
    </row>
    <row r="20498" spans="7:7" x14ac:dyDescent="0.2">
      <c r="G20498" s="65"/>
    </row>
    <row r="20499" spans="7:7" x14ac:dyDescent="0.2">
      <c r="G20499" s="65"/>
    </row>
    <row r="20500" spans="7:7" x14ac:dyDescent="0.2">
      <c r="G20500" s="65"/>
    </row>
    <row r="20501" spans="7:7" x14ac:dyDescent="0.2">
      <c r="G20501" s="65"/>
    </row>
    <row r="20502" spans="7:7" x14ac:dyDescent="0.2">
      <c r="G20502" s="65"/>
    </row>
    <row r="20503" spans="7:7" x14ac:dyDescent="0.2">
      <c r="G20503" s="65"/>
    </row>
    <row r="20504" spans="7:7" x14ac:dyDescent="0.2">
      <c r="G20504" s="65"/>
    </row>
    <row r="20505" spans="7:7" x14ac:dyDescent="0.2">
      <c r="G20505" s="65"/>
    </row>
    <row r="20506" spans="7:7" x14ac:dyDescent="0.2">
      <c r="G20506" s="65"/>
    </row>
    <row r="20507" spans="7:7" x14ac:dyDescent="0.2">
      <c r="G20507" s="65"/>
    </row>
    <row r="20508" spans="7:7" x14ac:dyDescent="0.2">
      <c r="G20508" s="65"/>
    </row>
    <row r="20509" spans="7:7" x14ac:dyDescent="0.2">
      <c r="G20509" s="65"/>
    </row>
    <row r="20510" spans="7:7" x14ac:dyDescent="0.2">
      <c r="G20510" s="65"/>
    </row>
    <row r="20511" spans="7:7" x14ac:dyDescent="0.2">
      <c r="G20511" s="65"/>
    </row>
    <row r="20512" spans="7:7" x14ac:dyDescent="0.2">
      <c r="G20512" s="65"/>
    </row>
    <row r="20513" spans="7:7" x14ac:dyDescent="0.2">
      <c r="G20513" s="65"/>
    </row>
    <row r="20514" spans="7:7" x14ac:dyDescent="0.2">
      <c r="G20514" s="65"/>
    </row>
    <row r="20515" spans="7:7" x14ac:dyDescent="0.2">
      <c r="G20515" s="65"/>
    </row>
    <row r="20516" spans="7:7" x14ac:dyDescent="0.2">
      <c r="G20516" s="65"/>
    </row>
    <row r="20517" spans="7:7" x14ac:dyDescent="0.2">
      <c r="G20517" s="65"/>
    </row>
    <row r="20518" spans="7:7" x14ac:dyDescent="0.2">
      <c r="G20518" s="65"/>
    </row>
    <row r="20519" spans="7:7" x14ac:dyDescent="0.2">
      <c r="G20519" s="65"/>
    </row>
    <row r="20520" spans="7:7" x14ac:dyDescent="0.2">
      <c r="G20520" s="65"/>
    </row>
    <row r="20521" spans="7:7" x14ac:dyDescent="0.2">
      <c r="G20521" s="65"/>
    </row>
    <row r="20522" spans="7:7" x14ac:dyDescent="0.2">
      <c r="G20522" s="65"/>
    </row>
    <row r="20523" spans="7:7" x14ac:dyDescent="0.2">
      <c r="G20523" s="65"/>
    </row>
    <row r="20524" spans="7:7" x14ac:dyDescent="0.2">
      <c r="G20524" s="65"/>
    </row>
    <row r="20525" spans="7:7" x14ac:dyDescent="0.2">
      <c r="G20525" s="65"/>
    </row>
    <row r="20526" spans="7:7" x14ac:dyDescent="0.2">
      <c r="G20526" s="65"/>
    </row>
    <row r="20527" spans="7:7" x14ac:dyDescent="0.2">
      <c r="G20527" s="65"/>
    </row>
    <row r="20528" spans="7:7" x14ac:dyDescent="0.2">
      <c r="G20528" s="65"/>
    </row>
    <row r="20529" spans="7:7" x14ac:dyDescent="0.2">
      <c r="G20529" s="65"/>
    </row>
    <row r="20530" spans="7:7" x14ac:dyDescent="0.2">
      <c r="G20530" s="65"/>
    </row>
    <row r="20531" spans="7:7" x14ac:dyDescent="0.2">
      <c r="G20531" s="65"/>
    </row>
    <row r="20532" spans="7:7" x14ac:dyDescent="0.2">
      <c r="G20532" s="65"/>
    </row>
    <row r="20533" spans="7:7" x14ac:dyDescent="0.2">
      <c r="G20533" s="65"/>
    </row>
    <row r="20534" spans="7:7" x14ac:dyDescent="0.2">
      <c r="G20534" s="65"/>
    </row>
    <row r="20535" spans="7:7" x14ac:dyDescent="0.2">
      <c r="G20535" s="65"/>
    </row>
    <row r="20536" spans="7:7" x14ac:dyDescent="0.2">
      <c r="G20536" s="65"/>
    </row>
    <row r="20537" spans="7:7" x14ac:dyDescent="0.2">
      <c r="G20537" s="65"/>
    </row>
    <row r="20538" spans="7:7" x14ac:dyDescent="0.2">
      <c r="G20538" s="65"/>
    </row>
    <row r="20539" spans="7:7" x14ac:dyDescent="0.2">
      <c r="G20539" s="65"/>
    </row>
    <row r="20540" spans="7:7" x14ac:dyDescent="0.2">
      <c r="G20540" s="65"/>
    </row>
    <row r="20541" spans="7:7" x14ac:dyDescent="0.2">
      <c r="G20541" s="65"/>
    </row>
    <row r="20542" spans="7:7" x14ac:dyDescent="0.2">
      <c r="G20542" s="65"/>
    </row>
    <row r="20543" spans="7:7" x14ac:dyDescent="0.2">
      <c r="G20543" s="65"/>
    </row>
    <row r="20544" spans="7:7" x14ac:dyDescent="0.2">
      <c r="G20544" s="65"/>
    </row>
    <row r="20545" spans="7:7" x14ac:dyDescent="0.2">
      <c r="G20545" s="65"/>
    </row>
    <row r="20546" spans="7:7" x14ac:dyDescent="0.2">
      <c r="G20546" s="65"/>
    </row>
    <row r="20547" spans="7:7" x14ac:dyDescent="0.2">
      <c r="G20547" s="65"/>
    </row>
    <row r="20548" spans="7:7" x14ac:dyDescent="0.2">
      <c r="G20548" s="65"/>
    </row>
    <row r="20549" spans="7:7" x14ac:dyDescent="0.2">
      <c r="G20549" s="65"/>
    </row>
    <row r="20550" spans="7:7" x14ac:dyDescent="0.2">
      <c r="G20550" s="65"/>
    </row>
    <row r="20551" spans="7:7" x14ac:dyDescent="0.2">
      <c r="G20551" s="65"/>
    </row>
    <row r="20552" spans="7:7" x14ac:dyDescent="0.2">
      <c r="G20552" s="65"/>
    </row>
    <row r="20553" spans="7:7" x14ac:dyDescent="0.2">
      <c r="G20553" s="65"/>
    </row>
    <row r="20554" spans="7:7" x14ac:dyDescent="0.2">
      <c r="G20554" s="65"/>
    </row>
    <row r="20555" spans="7:7" x14ac:dyDescent="0.2">
      <c r="G20555" s="65"/>
    </row>
    <row r="20556" spans="7:7" x14ac:dyDescent="0.2">
      <c r="G20556" s="65"/>
    </row>
    <row r="20557" spans="7:7" x14ac:dyDescent="0.2">
      <c r="G20557" s="65"/>
    </row>
    <row r="20558" spans="7:7" x14ac:dyDescent="0.2">
      <c r="G20558" s="65"/>
    </row>
    <row r="20559" spans="7:7" x14ac:dyDescent="0.2">
      <c r="G20559" s="65"/>
    </row>
    <row r="20560" spans="7:7" x14ac:dyDescent="0.2">
      <c r="G20560" s="65"/>
    </row>
    <row r="20561" spans="7:7" x14ac:dyDescent="0.2">
      <c r="G20561" s="65"/>
    </row>
    <row r="20562" spans="7:7" x14ac:dyDescent="0.2">
      <c r="G20562" s="65"/>
    </row>
    <row r="20563" spans="7:7" x14ac:dyDescent="0.2">
      <c r="G20563" s="65"/>
    </row>
    <row r="20564" spans="7:7" x14ac:dyDescent="0.2">
      <c r="G20564" s="65"/>
    </row>
    <row r="20565" spans="7:7" x14ac:dyDescent="0.2">
      <c r="G20565" s="65"/>
    </row>
    <row r="20566" spans="7:7" x14ac:dyDescent="0.2">
      <c r="G20566" s="65"/>
    </row>
    <row r="20567" spans="7:7" x14ac:dyDescent="0.2">
      <c r="G20567" s="65"/>
    </row>
    <row r="20568" spans="7:7" x14ac:dyDescent="0.2">
      <c r="G20568" s="65"/>
    </row>
    <row r="20569" spans="7:7" x14ac:dyDescent="0.2">
      <c r="G20569" s="65"/>
    </row>
    <row r="20570" spans="7:7" x14ac:dyDescent="0.2">
      <c r="G20570" s="65"/>
    </row>
    <row r="20571" spans="7:7" x14ac:dyDescent="0.2">
      <c r="G20571" s="65"/>
    </row>
    <row r="20572" spans="7:7" x14ac:dyDescent="0.2">
      <c r="G20572" s="65"/>
    </row>
    <row r="20573" spans="7:7" x14ac:dyDescent="0.2">
      <c r="G20573" s="65"/>
    </row>
    <row r="20574" spans="7:7" x14ac:dyDescent="0.2">
      <c r="G20574" s="65"/>
    </row>
    <row r="20575" spans="7:7" x14ac:dyDescent="0.2">
      <c r="G20575" s="65"/>
    </row>
    <row r="20576" spans="7:7" x14ac:dyDescent="0.2">
      <c r="G20576" s="65"/>
    </row>
    <row r="20577" spans="7:7" x14ac:dyDescent="0.2">
      <c r="G20577" s="65"/>
    </row>
    <row r="20578" spans="7:7" x14ac:dyDescent="0.2">
      <c r="G20578" s="65"/>
    </row>
    <row r="20579" spans="7:7" x14ac:dyDescent="0.2">
      <c r="G20579" s="65"/>
    </row>
    <row r="20580" spans="7:7" x14ac:dyDescent="0.2">
      <c r="G20580" s="65"/>
    </row>
    <row r="20581" spans="7:7" x14ac:dyDescent="0.2">
      <c r="G20581" s="65"/>
    </row>
    <row r="20582" spans="7:7" x14ac:dyDescent="0.2">
      <c r="G20582" s="65"/>
    </row>
    <row r="20583" spans="7:7" x14ac:dyDescent="0.2">
      <c r="G20583" s="65"/>
    </row>
    <row r="20584" spans="7:7" x14ac:dyDescent="0.2">
      <c r="G20584" s="65"/>
    </row>
    <row r="20585" spans="7:7" x14ac:dyDescent="0.2">
      <c r="G20585" s="65"/>
    </row>
    <row r="20586" spans="7:7" x14ac:dyDescent="0.2">
      <c r="G20586" s="65"/>
    </row>
    <row r="20587" spans="7:7" x14ac:dyDescent="0.2">
      <c r="G20587" s="65"/>
    </row>
    <row r="20588" spans="7:7" x14ac:dyDescent="0.2">
      <c r="G20588" s="65"/>
    </row>
    <row r="20589" spans="7:7" x14ac:dyDescent="0.2">
      <c r="G20589" s="65"/>
    </row>
    <row r="20590" spans="7:7" x14ac:dyDescent="0.2">
      <c r="G20590" s="65"/>
    </row>
    <row r="20591" spans="7:7" x14ac:dyDescent="0.2">
      <c r="G20591" s="65"/>
    </row>
    <row r="20592" spans="7:7" x14ac:dyDescent="0.2">
      <c r="G20592" s="65"/>
    </row>
    <row r="20593" spans="7:7" x14ac:dyDescent="0.2">
      <c r="G20593" s="65"/>
    </row>
    <row r="20594" spans="7:7" x14ac:dyDescent="0.2">
      <c r="G20594" s="65"/>
    </row>
    <row r="20595" spans="7:7" x14ac:dyDescent="0.2">
      <c r="G20595" s="65"/>
    </row>
    <row r="20596" spans="7:7" x14ac:dyDescent="0.2">
      <c r="G20596" s="65"/>
    </row>
    <row r="20597" spans="7:7" x14ac:dyDescent="0.2">
      <c r="G20597" s="65"/>
    </row>
    <row r="20598" spans="7:7" x14ac:dyDescent="0.2">
      <c r="G20598" s="65"/>
    </row>
    <row r="20599" spans="7:7" x14ac:dyDescent="0.2">
      <c r="G20599" s="65"/>
    </row>
    <row r="20600" spans="7:7" x14ac:dyDescent="0.2">
      <c r="G20600" s="65"/>
    </row>
    <row r="20601" spans="7:7" x14ac:dyDescent="0.2">
      <c r="G20601" s="65"/>
    </row>
    <row r="20602" spans="7:7" x14ac:dyDescent="0.2">
      <c r="G20602" s="65"/>
    </row>
    <row r="20603" spans="7:7" x14ac:dyDescent="0.2">
      <c r="G20603" s="65"/>
    </row>
    <row r="20604" spans="7:7" x14ac:dyDescent="0.2">
      <c r="G20604" s="65"/>
    </row>
    <row r="20605" spans="7:7" x14ac:dyDescent="0.2">
      <c r="G20605" s="65"/>
    </row>
    <row r="20606" spans="7:7" x14ac:dyDescent="0.2">
      <c r="G20606" s="65"/>
    </row>
    <row r="20607" spans="7:7" x14ac:dyDescent="0.2">
      <c r="G20607" s="65"/>
    </row>
    <row r="20608" spans="7:7" x14ac:dyDescent="0.2">
      <c r="G20608" s="65"/>
    </row>
    <row r="20609" spans="7:7" x14ac:dyDescent="0.2">
      <c r="G20609" s="65"/>
    </row>
    <row r="20610" spans="7:7" x14ac:dyDescent="0.2">
      <c r="G20610" s="65"/>
    </row>
    <row r="20611" spans="7:7" x14ac:dyDescent="0.2">
      <c r="G20611" s="65"/>
    </row>
    <row r="20612" spans="7:7" x14ac:dyDescent="0.2">
      <c r="G20612" s="65"/>
    </row>
    <row r="20613" spans="7:7" x14ac:dyDescent="0.2">
      <c r="G20613" s="65"/>
    </row>
    <row r="20614" spans="7:7" x14ac:dyDescent="0.2">
      <c r="G20614" s="65"/>
    </row>
    <row r="20615" spans="7:7" x14ac:dyDescent="0.2">
      <c r="G20615" s="65"/>
    </row>
    <row r="20616" spans="7:7" x14ac:dyDescent="0.2">
      <c r="G20616" s="65"/>
    </row>
    <row r="20617" spans="7:7" x14ac:dyDescent="0.2">
      <c r="G20617" s="65"/>
    </row>
    <row r="20618" spans="7:7" x14ac:dyDescent="0.2">
      <c r="G20618" s="65"/>
    </row>
    <row r="20619" spans="7:7" x14ac:dyDescent="0.2">
      <c r="G20619" s="65"/>
    </row>
    <row r="20620" spans="7:7" x14ac:dyDescent="0.2">
      <c r="G20620" s="65"/>
    </row>
    <row r="20621" spans="7:7" x14ac:dyDescent="0.2">
      <c r="G20621" s="65"/>
    </row>
    <row r="20622" spans="7:7" x14ac:dyDescent="0.2">
      <c r="G20622" s="65"/>
    </row>
    <row r="20623" spans="7:7" x14ac:dyDescent="0.2">
      <c r="G20623" s="65"/>
    </row>
    <row r="20624" spans="7:7" x14ac:dyDescent="0.2">
      <c r="G20624" s="65"/>
    </row>
    <row r="20625" spans="7:7" x14ac:dyDescent="0.2">
      <c r="G20625" s="65"/>
    </row>
    <row r="20626" spans="7:7" x14ac:dyDescent="0.2">
      <c r="G20626" s="65"/>
    </row>
    <row r="20627" spans="7:7" x14ac:dyDescent="0.2">
      <c r="G20627" s="65"/>
    </row>
    <row r="20628" spans="7:7" x14ac:dyDescent="0.2">
      <c r="G20628" s="65"/>
    </row>
    <row r="20629" spans="7:7" x14ac:dyDescent="0.2">
      <c r="G20629" s="65"/>
    </row>
    <row r="20630" spans="7:7" x14ac:dyDescent="0.2">
      <c r="G20630" s="65"/>
    </row>
    <row r="20631" spans="7:7" x14ac:dyDescent="0.2">
      <c r="G20631" s="65"/>
    </row>
    <row r="20632" spans="7:7" x14ac:dyDescent="0.2">
      <c r="G20632" s="65"/>
    </row>
    <row r="20633" spans="7:7" x14ac:dyDescent="0.2">
      <c r="G20633" s="65"/>
    </row>
    <row r="20634" spans="7:7" x14ac:dyDescent="0.2">
      <c r="G20634" s="65"/>
    </row>
    <row r="20635" spans="7:7" x14ac:dyDescent="0.2">
      <c r="G20635" s="65"/>
    </row>
    <row r="20636" spans="7:7" x14ac:dyDescent="0.2">
      <c r="G20636" s="65"/>
    </row>
    <row r="20637" spans="7:7" x14ac:dyDescent="0.2">
      <c r="G20637" s="65"/>
    </row>
    <row r="20638" spans="7:7" x14ac:dyDescent="0.2">
      <c r="G20638" s="65"/>
    </row>
    <row r="20639" spans="7:7" x14ac:dyDescent="0.2">
      <c r="G20639" s="65"/>
    </row>
    <row r="20640" spans="7:7" x14ac:dyDescent="0.2">
      <c r="G20640" s="65"/>
    </row>
    <row r="20641" spans="7:7" x14ac:dyDescent="0.2">
      <c r="G20641" s="65"/>
    </row>
    <row r="20642" spans="7:7" x14ac:dyDescent="0.2">
      <c r="G20642" s="65"/>
    </row>
    <row r="20643" spans="7:7" x14ac:dyDescent="0.2">
      <c r="G20643" s="65"/>
    </row>
    <row r="20644" spans="7:7" x14ac:dyDescent="0.2">
      <c r="G20644" s="65"/>
    </row>
    <row r="20645" spans="7:7" x14ac:dyDescent="0.2">
      <c r="G20645" s="65"/>
    </row>
    <row r="20646" spans="7:7" x14ac:dyDescent="0.2">
      <c r="G20646" s="65"/>
    </row>
    <row r="20647" spans="7:7" x14ac:dyDescent="0.2">
      <c r="G20647" s="65"/>
    </row>
    <row r="20648" spans="7:7" x14ac:dyDescent="0.2">
      <c r="G20648" s="65"/>
    </row>
    <row r="20649" spans="7:7" x14ac:dyDescent="0.2">
      <c r="G20649" s="65"/>
    </row>
    <row r="20650" spans="7:7" x14ac:dyDescent="0.2">
      <c r="G20650" s="65"/>
    </row>
    <row r="20651" spans="7:7" x14ac:dyDescent="0.2">
      <c r="G20651" s="65"/>
    </row>
    <row r="20652" spans="7:7" x14ac:dyDescent="0.2">
      <c r="G20652" s="65"/>
    </row>
    <row r="20653" spans="7:7" x14ac:dyDescent="0.2">
      <c r="G20653" s="65"/>
    </row>
    <row r="20654" spans="7:7" x14ac:dyDescent="0.2">
      <c r="G20654" s="65"/>
    </row>
    <row r="20655" spans="7:7" x14ac:dyDescent="0.2">
      <c r="G20655" s="65"/>
    </row>
    <row r="20656" spans="7:7" x14ac:dyDescent="0.2">
      <c r="G20656" s="65"/>
    </row>
    <row r="20657" spans="7:7" x14ac:dyDescent="0.2">
      <c r="G20657" s="65"/>
    </row>
    <row r="20658" spans="7:7" x14ac:dyDescent="0.2">
      <c r="G20658" s="65"/>
    </row>
    <row r="20659" spans="7:7" x14ac:dyDescent="0.2">
      <c r="G20659" s="65"/>
    </row>
    <row r="20660" spans="7:7" x14ac:dyDescent="0.2">
      <c r="G20660" s="65"/>
    </row>
    <row r="20661" spans="7:7" x14ac:dyDescent="0.2">
      <c r="G20661" s="65"/>
    </row>
    <row r="20662" spans="7:7" x14ac:dyDescent="0.2">
      <c r="G20662" s="65"/>
    </row>
    <row r="20663" spans="7:7" x14ac:dyDescent="0.2">
      <c r="G20663" s="65"/>
    </row>
    <row r="20664" spans="7:7" x14ac:dyDescent="0.2">
      <c r="G20664" s="65"/>
    </row>
    <row r="20665" spans="7:7" x14ac:dyDescent="0.2">
      <c r="G20665" s="65"/>
    </row>
    <row r="20666" spans="7:7" x14ac:dyDescent="0.2">
      <c r="G20666" s="65"/>
    </row>
    <row r="20667" spans="7:7" x14ac:dyDescent="0.2">
      <c r="G20667" s="65"/>
    </row>
    <row r="20668" spans="7:7" x14ac:dyDescent="0.2">
      <c r="G20668" s="65"/>
    </row>
    <row r="20669" spans="7:7" x14ac:dyDescent="0.2">
      <c r="G20669" s="65"/>
    </row>
    <row r="20670" spans="7:7" x14ac:dyDescent="0.2">
      <c r="G20670" s="65"/>
    </row>
    <row r="20671" spans="7:7" x14ac:dyDescent="0.2">
      <c r="G20671" s="65"/>
    </row>
    <row r="20672" spans="7:7" x14ac:dyDescent="0.2">
      <c r="G20672" s="65"/>
    </row>
    <row r="20673" spans="7:7" x14ac:dyDescent="0.2">
      <c r="G20673" s="65"/>
    </row>
    <row r="20674" spans="7:7" x14ac:dyDescent="0.2">
      <c r="G20674" s="65"/>
    </row>
    <row r="20675" spans="7:7" x14ac:dyDescent="0.2">
      <c r="G20675" s="65"/>
    </row>
    <row r="20676" spans="7:7" x14ac:dyDescent="0.2">
      <c r="G20676" s="65"/>
    </row>
    <row r="20677" spans="7:7" x14ac:dyDescent="0.2">
      <c r="G20677" s="65"/>
    </row>
    <row r="20678" spans="7:7" x14ac:dyDescent="0.2">
      <c r="G20678" s="65"/>
    </row>
    <row r="20679" spans="7:7" x14ac:dyDescent="0.2">
      <c r="G20679" s="65"/>
    </row>
    <row r="20680" spans="7:7" x14ac:dyDescent="0.2">
      <c r="G20680" s="65"/>
    </row>
    <row r="20681" spans="7:7" x14ac:dyDescent="0.2">
      <c r="G20681" s="65"/>
    </row>
    <row r="20682" spans="7:7" x14ac:dyDescent="0.2">
      <c r="G20682" s="65"/>
    </row>
    <row r="20683" spans="7:7" x14ac:dyDescent="0.2">
      <c r="G20683" s="65"/>
    </row>
    <row r="20684" spans="7:7" x14ac:dyDescent="0.2">
      <c r="G20684" s="65"/>
    </row>
    <row r="20685" spans="7:7" x14ac:dyDescent="0.2">
      <c r="G20685" s="65"/>
    </row>
    <row r="20686" spans="7:7" x14ac:dyDescent="0.2">
      <c r="G20686" s="65"/>
    </row>
    <row r="20687" spans="7:7" x14ac:dyDescent="0.2">
      <c r="G20687" s="65"/>
    </row>
    <row r="20688" spans="7:7" x14ac:dyDescent="0.2">
      <c r="G20688" s="65"/>
    </row>
    <row r="20689" spans="7:7" x14ac:dyDescent="0.2">
      <c r="G20689" s="65"/>
    </row>
    <row r="20690" spans="7:7" x14ac:dyDescent="0.2">
      <c r="G20690" s="65"/>
    </row>
    <row r="20691" spans="7:7" x14ac:dyDescent="0.2">
      <c r="G20691" s="65"/>
    </row>
    <row r="20692" spans="7:7" x14ac:dyDescent="0.2">
      <c r="G20692" s="65"/>
    </row>
    <row r="20693" spans="7:7" x14ac:dyDescent="0.2">
      <c r="G20693" s="65"/>
    </row>
    <row r="20694" spans="7:7" x14ac:dyDescent="0.2">
      <c r="G20694" s="65"/>
    </row>
    <row r="20695" spans="7:7" x14ac:dyDescent="0.2">
      <c r="G20695" s="65"/>
    </row>
    <row r="20696" spans="7:7" x14ac:dyDescent="0.2">
      <c r="G20696" s="65"/>
    </row>
    <row r="20697" spans="7:7" x14ac:dyDescent="0.2">
      <c r="G20697" s="65"/>
    </row>
    <row r="20698" spans="7:7" x14ac:dyDescent="0.2">
      <c r="G20698" s="65"/>
    </row>
    <row r="20699" spans="7:7" x14ac:dyDescent="0.2">
      <c r="G20699" s="65"/>
    </row>
    <row r="20700" spans="7:7" x14ac:dyDescent="0.2">
      <c r="G20700" s="65"/>
    </row>
    <row r="20701" spans="7:7" x14ac:dyDescent="0.2">
      <c r="G20701" s="65"/>
    </row>
    <row r="20702" spans="7:7" x14ac:dyDescent="0.2">
      <c r="G20702" s="65"/>
    </row>
    <row r="20703" spans="7:7" x14ac:dyDescent="0.2">
      <c r="G20703" s="65"/>
    </row>
    <row r="20704" spans="7:7" x14ac:dyDescent="0.2">
      <c r="G20704" s="65"/>
    </row>
    <row r="20705" spans="7:7" x14ac:dyDescent="0.2">
      <c r="G20705" s="65"/>
    </row>
    <row r="20706" spans="7:7" x14ac:dyDescent="0.2">
      <c r="G20706" s="65"/>
    </row>
    <row r="20707" spans="7:7" x14ac:dyDescent="0.2">
      <c r="G20707" s="65"/>
    </row>
    <row r="20708" spans="7:7" x14ac:dyDescent="0.2">
      <c r="G20708" s="65"/>
    </row>
    <row r="20709" spans="7:7" x14ac:dyDescent="0.2">
      <c r="G20709" s="65"/>
    </row>
    <row r="20710" spans="7:7" x14ac:dyDescent="0.2">
      <c r="G20710" s="65"/>
    </row>
    <row r="20711" spans="7:7" x14ac:dyDescent="0.2">
      <c r="G20711" s="65"/>
    </row>
    <row r="20712" spans="7:7" x14ac:dyDescent="0.2">
      <c r="G20712" s="65"/>
    </row>
    <row r="20713" spans="7:7" x14ac:dyDescent="0.2">
      <c r="G20713" s="65"/>
    </row>
    <row r="20714" spans="7:7" x14ac:dyDescent="0.2">
      <c r="G20714" s="65"/>
    </row>
    <row r="20715" spans="7:7" x14ac:dyDescent="0.2">
      <c r="G20715" s="65"/>
    </row>
    <row r="20716" spans="7:7" x14ac:dyDescent="0.2">
      <c r="G20716" s="65"/>
    </row>
    <row r="20717" spans="7:7" x14ac:dyDescent="0.2">
      <c r="G20717" s="65"/>
    </row>
    <row r="20718" spans="7:7" x14ac:dyDescent="0.2">
      <c r="G20718" s="65"/>
    </row>
    <row r="20719" spans="7:7" x14ac:dyDescent="0.2">
      <c r="G20719" s="65"/>
    </row>
    <row r="20720" spans="7:7" x14ac:dyDescent="0.2">
      <c r="G20720" s="65"/>
    </row>
    <row r="20721" spans="7:7" x14ac:dyDescent="0.2">
      <c r="G20721" s="65"/>
    </row>
    <row r="20722" spans="7:7" x14ac:dyDescent="0.2">
      <c r="G20722" s="65"/>
    </row>
    <row r="20723" spans="7:7" x14ac:dyDescent="0.2">
      <c r="G20723" s="65"/>
    </row>
    <row r="20724" spans="7:7" x14ac:dyDescent="0.2">
      <c r="G20724" s="65"/>
    </row>
    <row r="20725" spans="7:7" x14ac:dyDescent="0.2">
      <c r="G20725" s="65"/>
    </row>
    <row r="20726" spans="7:7" x14ac:dyDescent="0.2">
      <c r="G20726" s="65"/>
    </row>
    <row r="20727" spans="7:7" x14ac:dyDescent="0.2">
      <c r="G20727" s="65"/>
    </row>
    <row r="20728" spans="7:7" x14ac:dyDescent="0.2">
      <c r="G20728" s="65"/>
    </row>
    <row r="20729" spans="7:7" x14ac:dyDescent="0.2">
      <c r="G20729" s="65"/>
    </row>
    <row r="20730" spans="7:7" x14ac:dyDescent="0.2">
      <c r="G20730" s="65"/>
    </row>
    <row r="20731" spans="7:7" x14ac:dyDescent="0.2">
      <c r="G20731" s="65"/>
    </row>
    <row r="20732" spans="7:7" x14ac:dyDescent="0.2">
      <c r="G20732" s="65"/>
    </row>
    <row r="20733" spans="7:7" x14ac:dyDescent="0.2">
      <c r="G20733" s="65"/>
    </row>
    <row r="20734" spans="7:7" x14ac:dyDescent="0.2">
      <c r="G20734" s="65"/>
    </row>
    <row r="20735" spans="7:7" x14ac:dyDescent="0.2">
      <c r="G20735" s="65"/>
    </row>
    <row r="20736" spans="7:7" x14ac:dyDescent="0.2">
      <c r="G20736" s="65"/>
    </row>
    <row r="20737" spans="7:7" x14ac:dyDescent="0.2">
      <c r="G20737" s="65"/>
    </row>
    <row r="20738" spans="7:7" x14ac:dyDescent="0.2">
      <c r="G20738" s="65"/>
    </row>
    <row r="20739" spans="7:7" x14ac:dyDescent="0.2">
      <c r="G20739" s="65"/>
    </row>
    <row r="20740" spans="7:7" x14ac:dyDescent="0.2">
      <c r="G20740" s="65"/>
    </row>
    <row r="20741" spans="7:7" x14ac:dyDescent="0.2">
      <c r="G20741" s="65"/>
    </row>
    <row r="20742" spans="7:7" x14ac:dyDescent="0.2">
      <c r="G20742" s="65"/>
    </row>
    <row r="20743" spans="7:7" x14ac:dyDescent="0.2">
      <c r="G20743" s="65"/>
    </row>
    <row r="20744" spans="7:7" x14ac:dyDescent="0.2">
      <c r="G20744" s="65"/>
    </row>
    <row r="20745" spans="7:7" x14ac:dyDescent="0.2">
      <c r="G20745" s="65"/>
    </row>
    <row r="20746" spans="7:7" x14ac:dyDescent="0.2">
      <c r="G20746" s="65"/>
    </row>
    <row r="20747" spans="7:7" x14ac:dyDescent="0.2">
      <c r="G20747" s="65"/>
    </row>
    <row r="20748" spans="7:7" x14ac:dyDescent="0.2">
      <c r="G20748" s="65"/>
    </row>
    <row r="20749" spans="7:7" x14ac:dyDescent="0.2">
      <c r="G20749" s="65"/>
    </row>
    <row r="20750" spans="7:7" x14ac:dyDescent="0.2">
      <c r="G20750" s="65"/>
    </row>
    <row r="20751" spans="7:7" x14ac:dyDescent="0.2">
      <c r="G20751" s="65"/>
    </row>
    <row r="20752" spans="7:7" x14ac:dyDescent="0.2">
      <c r="G20752" s="65"/>
    </row>
    <row r="20753" spans="7:7" x14ac:dyDescent="0.2">
      <c r="G20753" s="65"/>
    </row>
    <row r="20754" spans="7:7" x14ac:dyDescent="0.2">
      <c r="G20754" s="65"/>
    </row>
    <row r="20755" spans="7:7" x14ac:dyDescent="0.2">
      <c r="G20755" s="65"/>
    </row>
    <row r="20756" spans="7:7" x14ac:dyDescent="0.2">
      <c r="G20756" s="65"/>
    </row>
    <row r="20757" spans="7:7" x14ac:dyDescent="0.2">
      <c r="G20757" s="65"/>
    </row>
    <row r="20758" spans="7:7" x14ac:dyDescent="0.2">
      <c r="G20758" s="65"/>
    </row>
    <row r="20759" spans="7:7" x14ac:dyDescent="0.2">
      <c r="G20759" s="65"/>
    </row>
    <row r="20760" spans="7:7" x14ac:dyDescent="0.2">
      <c r="G20760" s="65"/>
    </row>
    <row r="20761" spans="7:7" x14ac:dyDescent="0.2">
      <c r="G20761" s="65"/>
    </row>
    <row r="20762" spans="7:7" x14ac:dyDescent="0.2">
      <c r="G20762" s="65"/>
    </row>
    <row r="20763" spans="7:7" x14ac:dyDescent="0.2">
      <c r="G20763" s="65"/>
    </row>
    <row r="20764" spans="7:7" x14ac:dyDescent="0.2">
      <c r="G20764" s="65"/>
    </row>
    <row r="20765" spans="7:7" x14ac:dyDescent="0.2">
      <c r="G20765" s="65"/>
    </row>
    <row r="20766" spans="7:7" x14ac:dyDescent="0.2">
      <c r="G20766" s="65"/>
    </row>
    <row r="20767" spans="7:7" x14ac:dyDescent="0.2">
      <c r="G20767" s="65"/>
    </row>
    <row r="20768" spans="7:7" x14ac:dyDescent="0.2">
      <c r="G20768" s="65"/>
    </row>
    <row r="20769" spans="7:7" x14ac:dyDescent="0.2">
      <c r="G20769" s="65"/>
    </row>
    <row r="20770" spans="7:7" x14ac:dyDescent="0.2">
      <c r="G20770" s="65"/>
    </row>
    <row r="20771" spans="7:7" x14ac:dyDescent="0.2">
      <c r="G20771" s="65"/>
    </row>
    <row r="20772" spans="7:7" x14ac:dyDescent="0.2">
      <c r="G20772" s="65"/>
    </row>
    <row r="20773" spans="7:7" x14ac:dyDescent="0.2">
      <c r="G20773" s="65"/>
    </row>
    <row r="20774" spans="7:7" x14ac:dyDescent="0.2">
      <c r="G20774" s="65"/>
    </row>
    <row r="20775" spans="7:7" x14ac:dyDescent="0.2">
      <c r="G20775" s="65"/>
    </row>
    <row r="20776" spans="7:7" x14ac:dyDescent="0.2">
      <c r="G20776" s="65"/>
    </row>
    <row r="20777" spans="7:7" x14ac:dyDescent="0.2">
      <c r="G20777" s="65"/>
    </row>
    <row r="20778" spans="7:7" x14ac:dyDescent="0.2">
      <c r="G20778" s="65"/>
    </row>
    <row r="20779" spans="7:7" x14ac:dyDescent="0.2">
      <c r="G20779" s="65"/>
    </row>
    <row r="20780" spans="7:7" x14ac:dyDescent="0.2">
      <c r="G20780" s="65"/>
    </row>
    <row r="20781" spans="7:7" x14ac:dyDescent="0.2">
      <c r="G20781" s="65"/>
    </row>
    <row r="20782" spans="7:7" x14ac:dyDescent="0.2">
      <c r="G20782" s="65"/>
    </row>
    <row r="20783" spans="7:7" x14ac:dyDescent="0.2">
      <c r="G20783" s="65"/>
    </row>
    <row r="20784" spans="7:7" x14ac:dyDescent="0.2">
      <c r="G20784" s="65"/>
    </row>
    <row r="20785" spans="7:7" x14ac:dyDescent="0.2">
      <c r="G20785" s="65"/>
    </row>
    <row r="20786" spans="7:7" x14ac:dyDescent="0.2">
      <c r="G20786" s="65"/>
    </row>
    <row r="20787" spans="7:7" x14ac:dyDescent="0.2">
      <c r="G20787" s="65"/>
    </row>
    <row r="20788" spans="7:7" x14ac:dyDescent="0.2">
      <c r="G20788" s="65"/>
    </row>
    <row r="20789" spans="7:7" x14ac:dyDescent="0.2">
      <c r="G20789" s="65"/>
    </row>
    <row r="20790" spans="7:7" x14ac:dyDescent="0.2">
      <c r="G20790" s="65"/>
    </row>
    <row r="20791" spans="7:7" x14ac:dyDescent="0.2">
      <c r="G20791" s="65"/>
    </row>
    <row r="20792" spans="7:7" x14ac:dyDescent="0.2">
      <c r="G20792" s="65"/>
    </row>
    <row r="20793" spans="7:7" x14ac:dyDescent="0.2">
      <c r="G20793" s="65"/>
    </row>
    <row r="20794" spans="7:7" x14ac:dyDescent="0.2">
      <c r="G20794" s="65"/>
    </row>
    <row r="20795" spans="7:7" x14ac:dyDescent="0.2">
      <c r="G20795" s="65"/>
    </row>
    <row r="20796" spans="7:7" x14ac:dyDescent="0.2">
      <c r="G20796" s="65"/>
    </row>
    <row r="20797" spans="7:7" x14ac:dyDescent="0.2">
      <c r="G20797" s="65"/>
    </row>
    <row r="20798" spans="7:7" x14ac:dyDescent="0.2">
      <c r="G20798" s="65"/>
    </row>
    <row r="20799" spans="7:7" x14ac:dyDescent="0.2">
      <c r="G20799" s="65"/>
    </row>
    <row r="20800" spans="7:7" x14ac:dyDescent="0.2">
      <c r="G20800" s="65"/>
    </row>
    <row r="20801" spans="7:7" x14ac:dyDescent="0.2">
      <c r="G20801" s="65"/>
    </row>
    <row r="20802" spans="7:7" x14ac:dyDescent="0.2">
      <c r="G20802" s="65"/>
    </row>
    <row r="20803" spans="7:7" x14ac:dyDescent="0.2">
      <c r="G20803" s="65"/>
    </row>
    <row r="20804" spans="7:7" x14ac:dyDescent="0.2">
      <c r="G20804" s="65"/>
    </row>
    <row r="20805" spans="7:7" x14ac:dyDescent="0.2">
      <c r="G20805" s="65"/>
    </row>
    <row r="20806" spans="7:7" x14ac:dyDescent="0.2">
      <c r="G20806" s="65"/>
    </row>
    <row r="20807" spans="7:7" x14ac:dyDescent="0.2">
      <c r="G20807" s="65"/>
    </row>
    <row r="20808" spans="7:7" x14ac:dyDescent="0.2">
      <c r="G20808" s="65"/>
    </row>
    <row r="20809" spans="7:7" x14ac:dyDescent="0.2">
      <c r="G20809" s="65"/>
    </row>
    <row r="20810" spans="7:7" x14ac:dyDescent="0.2">
      <c r="G20810" s="65"/>
    </row>
    <row r="20811" spans="7:7" x14ac:dyDescent="0.2">
      <c r="G20811" s="65"/>
    </row>
    <row r="20812" spans="7:7" x14ac:dyDescent="0.2">
      <c r="G20812" s="65"/>
    </row>
    <row r="20813" spans="7:7" x14ac:dyDescent="0.2">
      <c r="G20813" s="65"/>
    </row>
    <row r="20814" spans="7:7" x14ac:dyDescent="0.2">
      <c r="G20814" s="65"/>
    </row>
    <row r="20815" spans="7:7" x14ac:dyDescent="0.2">
      <c r="G20815" s="65"/>
    </row>
    <row r="20816" spans="7:7" x14ac:dyDescent="0.2">
      <c r="G20816" s="65"/>
    </row>
    <row r="20817" spans="7:7" x14ac:dyDescent="0.2">
      <c r="G20817" s="65"/>
    </row>
    <row r="20818" spans="7:7" x14ac:dyDescent="0.2">
      <c r="G20818" s="65"/>
    </row>
    <row r="20819" spans="7:7" x14ac:dyDescent="0.2">
      <c r="G20819" s="65"/>
    </row>
    <row r="20820" spans="7:7" x14ac:dyDescent="0.2">
      <c r="G20820" s="65"/>
    </row>
    <row r="20821" spans="7:7" x14ac:dyDescent="0.2">
      <c r="G20821" s="65"/>
    </row>
    <row r="20822" spans="7:7" x14ac:dyDescent="0.2">
      <c r="G20822" s="65"/>
    </row>
    <row r="20823" spans="7:7" x14ac:dyDescent="0.2">
      <c r="G20823" s="65"/>
    </row>
    <row r="20824" spans="7:7" x14ac:dyDescent="0.2">
      <c r="G20824" s="65"/>
    </row>
    <row r="20825" spans="7:7" x14ac:dyDescent="0.2">
      <c r="G20825" s="65"/>
    </row>
    <row r="20826" spans="7:7" x14ac:dyDescent="0.2">
      <c r="G20826" s="65"/>
    </row>
    <row r="20827" spans="7:7" x14ac:dyDescent="0.2">
      <c r="G20827" s="65"/>
    </row>
    <row r="20828" spans="7:7" x14ac:dyDescent="0.2">
      <c r="G20828" s="65"/>
    </row>
    <row r="20829" spans="7:7" x14ac:dyDescent="0.2">
      <c r="G20829" s="65"/>
    </row>
    <row r="20830" spans="7:7" x14ac:dyDescent="0.2">
      <c r="G20830" s="65"/>
    </row>
    <row r="20831" spans="7:7" x14ac:dyDescent="0.2">
      <c r="G20831" s="65"/>
    </row>
    <row r="20832" spans="7:7" x14ac:dyDescent="0.2">
      <c r="G20832" s="65"/>
    </row>
    <row r="20833" spans="7:7" x14ac:dyDescent="0.2">
      <c r="G20833" s="65"/>
    </row>
    <row r="20834" spans="7:7" x14ac:dyDescent="0.2">
      <c r="G20834" s="65"/>
    </row>
    <row r="20835" spans="7:7" x14ac:dyDescent="0.2">
      <c r="G20835" s="65"/>
    </row>
    <row r="20836" spans="7:7" x14ac:dyDescent="0.2">
      <c r="G20836" s="65"/>
    </row>
    <row r="20837" spans="7:7" x14ac:dyDescent="0.2">
      <c r="G20837" s="65"/>
    </row>
    <row r="20838" spans="7:7" x14ac:dyDescent="0.2">
      <c r="G20838" s="65"/>
    </row>
    <row r="20839" spans="7:7" x14ac:dyDescent="0.2">
      <c r="G20839" s="65"/>
    </row>
    <row r="20840" spans="7:7" x14ac:dyDescent="0.2">
      <c r="G20840" s="65"/>
    </row>
    <row r="20841" spans="7:7" x14ac:dyDescent="0.2">
      <c r="G20841" s="65"/>
    </row>
    <row r="20842" spans="7:7" x14ac:dyDescent="0.2">
      <c r="G20842" s="65"/>
    </row>
    <row r="20843" spans="7:7" x14ac:dyDescent="0.2">
      <c r="G20843" s="65"/>
    </row>
    <row r="20844" spans="7:7" x14ac:dyDescent="0.2">
      <c r="G20844" s="65"/>
    </row>
    <row r="20845" spans="7:7" x14ac:dyDescent="0.2">
      <c r="G20845" s="65"/>
    </row>
    <row r="20846" spans="7:7" x14ac:dyDescent="0.2">
      <c r="G20846" s="65"/>
    </row>
    <row r="20847" spans="7:7" x14ac:dyDescent="0.2">
      <c r="G20847" s="65"/>
    </row>
    <row r="20848" spans="7:7" x14ac:dyDescent="0.2">
      <c r="G20848" s="65"/>
    </row>
    <row r="20849" spans="7:7" x14ac:dyDescent="0.2">
      <c r="G20849" s="65"/>
    </row>
    <row r="20850" spans="7:7" x14ac:dyDescent="0.2">
      <c r="G20850" s="65"/>
    </row>
    <row r="20851" spans="7:7" x14ac:dyDescent="0.2">
      <c r="G20851" s="65"/>
    </row>
    <row r="20852" spans="7:7" x14ac:dyDescent="0.2">
      <c r="G20852" s="65"/>
    </row>
    <row r="20853" spans="7:7" x14ac:dyDescent="0.2">
      <c r="G20853" s="65"/>
    </row>
    <row r="20854" spans="7:7" x14ac:dyDescent="0.2">
      <c r="G20854" s="65"/>
    </row>
    <row r="20855" spans="7:7" x14ac:dyDescent="0.2">
      <c r="G20855" s="65"/>
    </row>
    <row r="20856" spans="7:7" x14ac:dyDescent="0.2">
      <c r="G20856" s="65"/>
    </row>
    <row r="20857" spans="7:7" x14ac:dyDescent="0.2">
      <c r="G20857" s="65"/>
    </row>
    <row r="20858" spans="7:7" x14ac:dyDescent="0.2">
      <c r="G20858" s="65"/>
    </row>
    <row r="20859" spans="7:7" x14ac:dyDescent="0.2">
      <c r="G20859" s="65"/>
    </row>
    <row r="20860" spans="7:7" x14ac:dyDescent="0.2">
      <c r="G20860" s="65"/>
    </row>
    <row r="20861" spans="7:7" x14ac:dyDescent="0.2">
      <c r="G20861" s="65"/>
    </row>
    <row r="20862" spans="7:7" x14ac:dyDescent="0.2">
      <c r="G20862" s="65"/>
    </row>
    <row r="20863" spans="7:7" x14ac:dyDescent="0.2">
      <c r="G20863" s="65"/>
    </row>
    <row r="20864" spans="7:7" x14ac:dyDescent="0.2">
      <c r="G20864" s="65"/>
    </row>
    <row r="20865" spans="7:7" x14ac:dyDescent="0.2">
      <c r="G20865" s="65"/>
    </row>
    <row r="20866" spans="7:7" x14ac:dyDescent="0.2">
      <c r="G20866" s="65"/>
    </row>
    <row r="20867" spans="7:7" x14ac:dyDescent="0.2">
      <c r="G20867" s="65"/>
    </row>
    <row r="20868" spans="7:7" x14ac:dyDescent="0.2">
      <c r="G20868" s="65"/>
    </row>
    <row r="20869" spans="7:7" x14ac:dyDescent="0.2">
      <c r="G20869" s="65"/>
    </row>
    <row r="20870" spans="7:7" x14ac:dyDescent="0.2">
      <c r="G20870" s="65"/>
    </row>
    <row r="20871" spans="7:7" x14ac:dyDescent="0.2">
      <c r="G20871" s="65"/>
    </row>
    <row r="20872" spans="7:7" x14ac:dyDescent="0.2">
      <c r="G20872" s="65"/>
    </row>
    <row r="20873" spans="7:7" x14ac:dyDescent="0.2">
      <c r="G20873" s="65"/>
    </row>
    <row r="20874" spans="7:7" x14ac:dyDescent="0.2">
      <c r="G20874" s="65"/>
    </row>
    <row r="20875" spans="7:7" x14ac:dyDescent="0.2">
      <c r="G20875" s="65"/>
    </row>
    <row r="20876" spans="7:7" x14ac:dyDescent="0.2">
      <c r="G20876" s="65"/>
    </row>
    <row r="20877" spans="7:7" x14ac:dyDescent="0.2">
      <c r="G20877" s="65"/>
    </row>
    <row r="20878" spans="7:7" x14ac:dyDescent="0.2">
      <c r="G20878" s="65"/>
    </row>
    <row r="20879" spans="7:7" x14ac:dyDescent="0.2">
      <c r="G20879" s="65"/>
    </row>
    <row r="20880" spans="7:7" x14ac:dyDescent="0.2">
      <c r="G20880" s="65"/>
    </row>
    <row r="20881" spans="7:7" x14ac:dyDescent="0.2">
      <c r="G20881" s="65"/>
    </row>
    <row r="20882" spans="7:7" x14ac:dyDescent="0.2">
      <c r="G20882" s="65"/>
    </row>
    <row r="20883" spans="7:7" x14ac:dyDescent="0.2">
      <c r="G20883" s="65"/>
    </row>
    <row r="20884" spans="7:7" x14ac:dyDescent="0.2">
      <c r="G20884" s="65"/>
    </row>
    <row r="20885" spans="7:7" x14ac:dyDescent="0.2">
      <c r="G20885" s="65"/>
    </row>
    <row r="20886" spans="7:7" x14ac:dyDescent="0.2">
      <c r="G20886" s="65"/>
    </row>
    <row r="20887" spans="7:7" x14ac:dyDescent="0.2">
      <c r="G20887" s="65"/>
    </row>
    <row r="20888" spans="7:7" x14ac:dyDescent="0.2">
      <c r="G20888" s="65"/>
    </row>
    <row r="20889" spans="7:7" x14ac:dyDescent="0.2">
      <c r="G20889" s="65"/>
    </row>
    <row r="20890" spans="7:7" x14ac:dyDescent="0.2">
      <c r="G20890" s="65"/>
    </row>
    <row r="20891" spans="7:7" x14ac:dyDescent="0.2">
      <c r="G20891" s="65"/>
    </row>
    <row r="20892" spans="7:7" x14ac:dyDescent="0.2">
      <c r="G20892" s="65"/>
    </row>
    <row r="20893" spans="7:7" x14ac:dyDescent="0.2">
      <c r="G20893" s="65"/>
    </row>
    <row r="20894" spans="7:7" x14ac:dyDescent="0.2">
      <c r="G20894" s="65"/>
    </row>
    <row r="20895" spans="7:7" x14ac:dyDescent="0.2">
      <c r="G20895" s="65"/>
    </row>
    <row r="20896" spans="7:7" x14ac:dyDescent="0.2">
      <c r="G20896" s="65"/>
    </row>
    <row r="20897" spans="7:7" x14ac:dyDescent="0.2">
      <c r="G20897" s="65"/>
    </row>
    <row r="20898" spans="7:7" x14ac:dyDescent="0.2">
      <c r="G20898" s="65"/>
    </row>
    <row r="20899" spans="7:7" x14ac:dyDescent="0.2">
      <c r="G20899" s="65"/>
    </row>
    <row r="20900" spans="7:7" x14ac:dyDescent="0.2">
      <c r="G20900" s="65"/>
    </row>
    <row r="20901" spans="7:7" x14ac:dyDescent="0.2">
      <c r="G20901" s="65"/>
    </row>
    <row r="20902" spans="7:7" x14ac:dyDescent="0.2">
      <c r="G20902" s="65"/>
    </row>
    <row r="20903" spans="7:7" x14ac:dyDescent="0.2">
      <c r="G20903" s="65"/>
    </row>
    <row r="20904" spans="7:7" x14ac:dyDescent="0.2">
      <c r="G20904" s="65"/>
    </row>
    <row r="20905" spans="7:7" x14ac:dyDescent="0.2">
      <c r="G20905" s="65"/>
    </row>
    <row r="20906" spans="7:7" x14ac:dyDescent="0.2">
      <c r="G20906" s="65"/>
    </row>
    <row r="20907" spans="7:7" x14ac:dyDescent="0.2">
      <c r="G20907" s="65"/>
    </row>
    <row r="20908" spans="7:7" x14ac:dyDescent="0.2">
      <c r="G20908" s="65"/>
    </row>
    <row r="20909" spans="7:7" x14ac:dyDescent="0.2">
      <c r="G20909" s="65"/>
    </row>
    <row r="20910" spans="7:7" x14ac:dyDescent="0.2">
      <c r="G20910" s="65"/>
    </row>
    <row r="20911" spans="7:7" x14ac:dyDescent="0.2">
      <c r="G20911" s="65"/>
    </row>
    <row r="20912" spans="7:7" x14ac:dyDescent="0.2">
      <c r="G20912" s="65"/>
    </row>
    <row r="20913" spans="7:7" x14ac:dyDescent="0.2">
      <c r="G20913" s="65"/>
    </row>
    <row r="20914" spans="7:7" x14ac:dyDescent="0.2">
      <c r="G20914" s="65"/>
    </row>
    <row r="20915" spans="7:7" x14ac:dyDescent="0.2">
      <c r="G20915" s="65"/>
    </row>
    <row r="20916" spans="7:7" x14ac:dyDescent="0.2">
      <c r="G20916" s="65"/>
    </row>
    <row r="20917" spans="7:7" x14ac:dyDescent="0.2">
      <c r="G20917" s="65"/>
    </row>
    <row r="20918" spans="7:7" x14ac:dyDescent="0.2">
      <c r="G20918" s="65"/>
    </row>
    <row r="20919" spans="7:7" x14ac:dyDescent="0.2">
      <c r="G20919" s="65"/>
    </row>
    <row r="20920" spans="7:7" x14ac:dyDescent="0.2">
      <c r="G20920" s="65"/>
    </row>
    <row r="20921" spans="7:7" x14ac:dyDescent="0.2">
      <c r="G20921" s="65"/>
    </row>
    <row r="20922" spans="7:7" x14ac:dyDescent="0.2">
      <c r="G20922" s="65"/>
    </row>
    <row r="20923" spans="7:7" x14ac:dyDescent="0.2">
      <c r="G20923" s="65"/>
    </row>
    <row r="20924" spans="7:7" x14ac:dyDescent="0.2">
      <c r="G20924" s="65"/>
    </row>
    <row r="20925" spans="7:7" x14ac:dyDescent="0.2">
      <c r="G20925" s="65"/>
    </row>
    <row r="20926" spans="7:7" x14ac:dyDescent="0.2">
      <c r="G20926" s="65"/>
    </row>
    <row r="20927" spans="7:7" x14ac:dyDescent="0.2">
      <c r="G20927" s="65"/>
    </row>
    <row r="20928" spans="7:7" x14ac:dyDescent="0.2">
      <c r="G20928" s="65"/>
    </row>
    <row r="20929" spans="7:7" x14ac:dyDescent="0.2">
      <c r="G20929" s="65"/>
    </row>
    <row r="20930" spans="7:7" x14ac:dyDescent="0.2">
      <c r="G20930" s="65"/>
    </row>
    <row r="20931" spans="7:7" x14ac:dyDescent="0.2">
      <c r="G20931" s="65"/>
    </row>
    <row r="20932" spans="7:7" x14ac:dyDescent="0.2">
      <c r="G20932" s="65"/>
    </row>
    <row r="20933" spans="7:7" x14ac:dyDescent="0.2">
      <c r="G20933" s="65"/>
    </row>
    <row r="20934" spans="7:7" x14ac:dyDescent="0.2">
      <c r="G20934" s="65"/>
    </row>
    <row r="20935" spans="7:7" x14ac:dyDescent="0.2">
      <c r="G20935" s="65"/>
    </row>
    <row r="20936" spans="7:7" x14ac:dyDescent="0.2">
      <c r="G20936" s="65"/>
    </row>
    <row r="20937" spans="7:7" x14ac:dyDescent="0.2">
      <c r="G20937" s="65"/>
    </row>
    <row r="20938" spans="7:7" x14ac:dyDescent="0.2">
      <c r="G20938" s="65"/>
    </row>
    <row r="20939" spans="7:7" x14ac:dyDescent="0.2">
      <c r="G20939" s="65"/>
    </row>
    <row r="20940" spans="7:7" x14ac:dyDescent="0.2">
      <c r="G20940" s="65"/>
    </row>
    <row r="20941" spans="7:7" x14ac:dyDescent="0.2">
      <c r="G20941" s="65"/>
    </row>
    <row r="20942" spans="7:7" x14ac:dyDescent="0.2">
      <c r="G20942" s="65"/>
    </row>
    <row r="20943" spans="7:7" x14ac:dyDescent="0.2">
      <c r="G20943" s="65"/>
    </row>
    <row r="20944" spans="7:7" x14ac:dyDescent="0.2">
      <c r="G20944" s="65"/>
    </row>
    <row r="20945" spans="7:7" x14ac:dyDescent="0.2">
      <c r="G20945" s="65"/>
    </row>
    <row r="20946" spans="7:7" x14ac:dyDescent="0.2">
      <c r="G20946" s="65"/>
    </row>
    <row r="20947" spans="7:7" x14ac:dyDescent="0.2">
      <c r="G20947" s="65"/>
    </row>
    <row r="20948" spans="7:7" x14ac:dyDescent="0.2">
      <c r="G20948" s="65"/>
    </row>
    <row r="20949" spans="7:7" x14ac:dyDescent="0.2">
      <c r="G20949" s="65"/>
    </row>
    <row r="20950" spans="7:7" x14ac:dyDescent="0.2">
      <c r="G20950" s="65"/>
    </row>
    <row r="20951" spans="7:7" x14ac:dyDescent="0.2">
      <c r="G20951" s="65"/>
    </row>
    <row r="20952" spans="7:7" x14ac:dyDescent="0.2">
      <c r="G20952" s="65"/>
    </row>
    <row r="20953" spans="7:7" x14ac:dyDescent="0.2">
      <c r="G20953" s="65"/>
    </row>
    <row r="20954" spans="7:7" x14ac:dyDescent="0.2">
      <c r="G20954" s="65"/>
    </row>
    <row r="20955" spans="7:7" x14ac:dyDescent="0.2">
      <c r="G20955" s="65"/>
    </row>
    <row r="20956" spans="7:7" x14ac:dyDescent="0.2">
      <c r="G20956" s="65"/>
    </row>
    <row r="20957" spans="7:7" x14ac:dyDescent="0.2">
      <c r="G20957" s="65"/>
    </row>
    <row r="20958" spans="7:7" x14ac:dyDescent="0.2">
      <c r="G20958" s="65"/>
    </row>
    <row r="20959" spans="7:7" x14ac:dyDescent="0.2">
      <c r="G20959" s="65"/>
    </row>
    <row r="20960" spans="7:7" x14ac:dyDescent="0.2">
      <c r="G20960" s="65"/>
    </row>
    <row r="20961" spans="7:7" x14ac:dyDescent="0.2">
      <c r="G20961" s="65"/>
    </row>
    <row r="20962" spans="7:7" x14ac:dyDescent="0.2">
      <c r="G20962" s="65"/>
    </row>
    <row r="20963" spans="7:7" x14ac:dyDescent="0.2">
      <c r="G20963" s="65"/>
    </row>
    <row r="20964" spans="7:7" x14ac:dyDescent="0.2">
      <c r="G20964" s="65"/>
    </row>
    <row r="20965" spans="7:7" x14ac:dyDescent="0.2">
      <c r="G20965" s="65"/>
    </row>
    <row r="20966" spans="7:7" x14ac:dyDescent="0.2">
      <c r="G20966" s="65"/>
    </row>
    <row r="20967" spans="7:7" x14ac:dyDescent="0.2">
      <c r="G20967" s="65"/>
    </row>
    <row r="20968" spans="7:7" x14ac:dyDescent="0.2">
      <c r="G20968" s="65"/>
    </row>
    <row r="20969" spans="7:7" x14ac:dyDescent="0.2">
      <c r="G20969" s="65"/>
    </row>
    <row r="20970" spans="7:7" x14ac:dyDescent="0.2">
      <c r="G20970" s="65"/>
    </row>
    <row r="20971" spans="7:7" x14ac:dyDescent="0.2">
      <c r="G20971" s="65"/>
    </row>
    <row r="20972" spans="7:7" x14ac:dyDescent="0.2">
      <c r="G20972" s="65"/>
    </row>
    <row r="20973" spans="7:7" x14ac:dyDescent="0.2">
      <c r="G20973" s="65"/>
    </row>
    <row r="20974" spans="7:7" x14ac:dyDescent="0.2">
      <c r="G20974" s="65"/>
    </row>
    <row r="20975" spans="7:7" x14ac:dyDescent="0.2">
      <c r="G20975" s="65"/>
    </row>
    <row r="20976" spans="7:7" x14ac:dyDescent="0.2">
      <c r="G20976" s="65"/>
    </row>
    <row r="20977" spans="7:7" x14ac:dyDescent="0.2">
      <c r="G20977" s="65"/>
    </row>
    <row r="20978" spans="7:7" x14ac:dyDescent="0.2">
      <c r="G20978" s="65"/>
    </row>
    <row r="20979" spans="7:7" x14ac:dyDescent="0.2">
      <c r="G20979" s="65"/>
    </row>
    <row r="20980" spans="7:7" x14ac:dyDescent="0.2">
      <c r="G20980" s="65"/>
    </row>
    <row r="20981" spans="7:7" x14ac:dyDescent="0.2">
      <c r="G20981" s="65"/>
    </row>
    <row r="20982" spans="7:7" x14ac:dyDescent="0.2">
      <c r="G20982" s="65"/>
    </row>
    <row r="20983" spans="7:7" x14ac:dyDescent="0.2">
      <c r="G20983" s="65"/>
    </row>
    <row r="20984" spans="7:7" x14ac:dyDescent="0.2">
      <c r="G20984" s="65"/>
    </row>
    <row r="20985" spans="7:7" x14ac:dyDescent="0.2">
      <c r="G20985" s="65"/>
    </row>
    <row r="20986" spans="7:7" x14ac:dyDescent="0.2">
      <c r="G20986" s="65"/>
    </row>
    <row r="20987" spans="7:7" x14ac:dyDescent="0.2">
      <c r="G20987" s="65"/>
    </row>
    <row r="20988" spans="7:7" x14ac:dyDescent="0.2">
      <c r="G20988" s="65"/>
    </row>
    <row r="20989" spans="7:7" x14ac:dyDescent="0.2">
      <c r="G20989" s="65"/>
    </row>
    <row r="20990" spans="7:7" x14ac:dyDescent="0.2">
      <c r="G20990" s="65"/>
    </row>
    <row r="20991" spans="7:7" x14ac:dyDescent="0.2">
      <c r="G20991" s="65"/>
    </row>
    <row r="20992" spans="7:7" x14ac:dyDescent="0.2">
      <c r="G20992" s="65"/>
    </row>
    <row r="20993" spans="7:7" x14ac:dyDescent="0.2">
      <c r="G20993" s="65"/>
    </row>
    <row r="20994" spans="7:7" x14ac:dyDescent="0.2">
      <c r="G20994" s="65"/>
    </row>
    <row r="20995" spans="7:7" x14ac:dyDescent="0.2">
      <c r="G20995" s="65"/>
    </row>
    <row r="20996" spans="7:7" x14ac:dyDescent="0.2">
      <c r="G20996" s="65"/>
    </row>
    <row r="20997" spans="7:7" x14ac:dyDescent="0.2">
      <c r="G20997" s="65"/>
    </row>
    <row r="20998" spans="7:7" x14ac:dyDescent="0.2">
      <c r="G20998" s="65"/>
    </row>
    <row r="20999" spans="7:7" x14ac:dyDescent="0.2">
      <c r="G20999" s="65"/>
    </row>
    <row r="21000" spans="7:7" x14ac:dyDescent="0.2">
      <c r="G21000" s="65"/>
    </row>
    <row r="21001" spans="7:7" x14ac:dyDescent="0.2">
      <c r="G21001" s="65"/>
    </row>
    <row r="21002" spans="7:7" x14ac:dyDescent="0.2">
      <c r="G21002" s="65"/>
    </row>
    <row r="21003" spans="7:7" x14ac:dyDescent="0.2">
      <c r="G21003" s="65"/>
    </row>
    <row r="21004" spans="7:7" x14ac:dyDescent="0.2">
      <c r="G21004" s="65"/>
    </row>
    <row r="21005" spans="7:7" x14ac:dyDescent="0.2">
      <c r="G21005" s="65"/>
    </row>
    <row r="21006" spans="7:7" x14ac:dyDescent="0.2">
      <c r="G21006" s="65"/>
    </row>
    <row r="21007" spans="7:7" x14ac:dyDescent="0.2">
      <c r="G21007" s="65"/>
    </row>
    <row r="21008" spans="7:7" x14ac:dyDescent="0.2">
      <c r="G21008" s="65"/>
    </row>
    <row r="21009" spans="7:7" x14ac:dyDescent="0.2">
      <c r="G21009" s="65"/>
    </row>
    <row r="21010" spans="7:7" x14ac:dyDescent="0.2">
      <c r="G21010" s="65"/>
    </row>
    <row r="21011" spans="7:7" x14ac:dyDescent="0.2">
      <c r="G21011" s="65"/>
    </row>
    <row r="21012" spans="7:7" x14ac:dyDescent="0.2">
      <c r="G21012" s="65"/>
    </row>
    <row r="21013" spans="7:7" x14ac:dyDescent="0.2">
      <c r="G21013" s="65"/>
    </row>
    <row r="21014" spans="7:7" x14ac:dyDescent="0.2">
      <c r="G21014" s="65"/>
    </row>
    <row r="21015" spans="7:7" x14ac:dyDescent="0.2">
      <c r="G21015" s="65"/>
    </row>
    <row r="21016" spans="7:7" x14ac:dyDescent="0.2">
      <c r="G21016" s="65"/>
    </row>
    <row r="21017" spans="7:7" x14ac:dyDescent="0.2">
      <c r="G21017" s="65"/>
    </row>
    <row r="21018" spans="7:7" x14ac:dyDescent="0.2">
      <c r="G21018" s="65"/>
    </row>
    <row r="21019" spans="7:7" x14ac:dyDescent="0.2">
      <c r="G21019" s="65"/>
    </row>
    <row r="21020" spans="7:7" x14ac:dyDescent="0.2">
      <c r="G21020" s="65"/>
    </row>
    <row r="21021" spans="7:7" x14ac:dyDescent="0.2">
      <c r="G21021" s="65"/>
    </row>
    <row r="21022" spans="7:7" x14ac:dyDescent="0.2">
      <c r="G21022" s="65"/>
    </row>
    <row r="21023" spans="7:7" x14ac:dyDescent="0.2">
      <c r="G21023" s="65"/>
    </row>
    <row r="21024" spans="7:7" x14ac:dyDescent="0.2">
      <c r="G21024" s="65"/>
    </row>
    <row r="21025" spans="7:7" x14ac:dyDescent="0.2">
      <c r="G21025" s="65"/>
    </row>
    <row r="21026" spans="7:7" x14ac:dyDescent="0.2">
      <c r="G21026" s="65"/>
    </row>
    <row r="21027" spans="7:7" x14ac:dyDescent="0.2">
      <c r="G21027" s="65"/>
    </row>
    <row r="21028" spans="7:7" x14ac:dyDescent="0.2">
      <c r="G21028" s="65"/>
    </row>
    <row r="21029" spans="7:7" x14ac:dyDescent="0.2">
      <c r="G21029" s="65"/>
    </row>
    <row r="21030" spans="7:7" x14ac:dyDescent="0.2">
      <c r="G21030" s="65"/>
    </row>
    <row r="21031" spans="7:7" x14ac:dyDescent="0.2">
      <c r="G21031" s="65"/>
    </row>
    <row r="21032" spans="7:7" x14ac:dyDescent="0.2">
      <c r="G21032" s="65"/>
    </row>
    <row r="21033" spans="7:7" x14ac:dyDescent="0.2">
      <c r="G21033" s="65"/>
    </row>
    <row r="21034" spans="7:7" x14ac:dyDescent="0.2">
      <c r="G21034" s="65"/>
    </row>
    <row r="21035" spans="7:7" x14ac:dyDescent="0.2">
      <c r="G21035" s="65"/>
    </row>
    <row r="21036" spans="7:7" x14ac:dyDescent="0.2">
      <c r="G21036" s="65"/>
    </row>
    <row r="21037" spans="7:7" x14ac:dyDescent="0.2">
      <c r="G21037" s="65"/>
    </row>
    <row r="21038" spans="7:7" x14ac:dyDescent="0.2">
      <c r="G21038" s="65"/>
    </row>
    <row r="21039" spans="7:7" x14ac:dyDescent="0.2">
      <c r="G21039" s="65"/>
    </row>
    <row r="21040" spans="7:7" x14ac:dyDescent="0.2">
      <c r="G21040" s="65"/>
    </row>
    <row r="21041" spans="7:7" x14ac:dyDescent="0.2">
      <c r="G21041" s="65"/>
    </row>
    <row r="21042" spans="7:7" x14ac:dyDescent="0.2">
      <c r="G21042" s="65"/>
    </row>
    <row r="21043" spans="7:7" x14ac:dyDescent="0.2">
      <c r="G21043" s="65"/>
    </row>
    <row r="21044" spans="7:7" x14ac:dyDescent="0.2">
      <c r="G21044" s="65"/>
    </row>
    <row r="21045" spans="7:7" x14ac:dyDescent="0.2">
      <c r="G21045" s="65"/>
    </row>
    <row r="21046" spans="7:7" x14ac:dyDescent="0.2">
      <c r="G21046" s="65"/>
    </row>
    <row r="21047" spans="7:7" x14ac:dyDescent="0.2">
      <c r="G21047" s="65"/>
    </row>
    <row r="21048" spans="7:7" x14ac:dyDescent="0.2">
      <c r="G21048" s="65"/>
    </row>
    <row r="21049" spans="7:7" x14ac:dyDescent="0.2">
      <c r="G21049" s="65"/>
    </row>
    <row r="21050" spans="7:7" x14ac:dyDescent="0.2">
      <c r="G21050" s="65"/>
    </row>
    <row r="21051" spans="7:7" x14ac:dyDescent="0.2">
      <c r="G21051" s="65"/>
    </row>
    <row r="21052" spans="7:7" x14ac:dyDescent="0.2">
      <c r="G21052" s="65"/>
    </row>
    <row r="21053" spans="7:7" x14ac:dyDescent="0.2">
      <c r="G21053" s="65"/>
    </row>
    <row r="21054" spans="7:7" x14ac:dyDescent="0.2">
      <c r="G21054" s="65"/>
    </row>
    <row r="21055" spans="7:7" x14ac:dyDescent="0.2">
      <c r="G21055" s="65"/>
    </row>
    <row r="21056" spans="7:7" x14ac:dyDescent="0.2">
      <c r="G21056" s="65"/>
    </row>
    <row r="21057" spans="7:7" x14ac:dyDescent="0.2">
      <c r="G21057" s="65"/>
    </row>
    <row r="21058" spans="7:7" x14ac:dyDescent="0.2">
      <c r="G21058" s="65"/>
    </row>
    <row r="21059" spans="7:7" x14ac:dyDescent="0.2">
      <c r="G21059" s="65"/>
    </row>
    <row r="21060" spans="7:7" x14ac:dyDescent="0.2">
      <c r="G21060" s="65"/>
    </row>
    <row r="21061" spans="7:7" x14ac:dyDescent="0.2">
      <c r="G21061" s="65"/>
    </row>
    <row r="21062" spans="7:7" x14ac:dyDescent="0.2">
      <c r="G21062" s="65"/>
    </row>
    <row r="21063" spans="7:7" x14ac:dyDescent="0.2">
      <c r="G21063" s="65"/>
    </row>
    <row r="21064" spans="7:7" x14ac:dyDescent="0.2">
      <c r="G21064" s="65"/>
    </row>
    <row r="21065" spans="7:7" x14ac:dyDescent="0.2">
      <c r="G21065" s="65"/>
    </row>
    <row r="21066" spans="7:7" x14ac:dyDescent="0.2">
      <c r="G21066" s="65"/>
    </row>
    <row r="21067" spans="7:7" x14ac:dyDescent="0.2">
      <c r="G21067" s="65"/>
    </row>
    <row r="21068" spans="7:7" x14ac:dyDescent="0.2">
      <c r="G21068" s="65"/>
    </row>
    <row r="21069" spans="7:7" x14ac:dyDescent="0.2">
      <c r="G21069" s="65"/>
    </row>
    <row r="21070" spans="7:7" x14ac:dyDescent="0.2">
      <c r="G21070" s="65"/>
    </row>
    <row r="21071" spans="7:7" x14ac:dyDescent="0.2">
      <c r="G21071" s="65"/>
    </row>
    <row r="21072" spans="7:7" x14ac:dyDescent="0.2">
      <c r="G21072" s="65"/>
    </row>
    <row r="21073" spans="7:7" x14ac:dyDescent="0.2">
      <c r="G21073" s="65"/>
    </row>
    <row r="21074" spans="7:7" x14ac:dyDescent="0.2">
      <c r="G21074" s="65"/>
    </row>
    <row r="21075" spans="7:7" x14ac:dyDescent="0.2">
      <c r="G21075" s="65"/>
    </row>
    <row r="21076" spans="7:7" x14ac:dyDescent="0.2">
      <c r="G21076" s="65"/>
    </row>
    <row r="21077" spans="7:7" x14ac:dyDescent="0.2">
      <c r="G21077" s="65"/>
    </row>
    <row r="21078" spans="7:7" x14ac:dyDescent="0.2">
      <c r="G21078" s="65"/>
    </row>
    <row r="21079" spans="7:7" x14ac:dyDescent="0.2">
      <c r="G21079" s="65"/>
    </row>
    <row r="21080" spans="7:7" x14ac:dyDescent="0.2">
      <c r="G21080" s="65"/>
    </row>
    <row r="21081" spans="7:7" x14ac:dyDescent="0.2">
      <c r="G21081" s="65"/>
    </row>
    <row r="21082" spans="7:7" x14ac:dyDescent="0.2">
      <c r="G21082" s="65"/>
    </row>
    <row r="21083" spans="7:7" x14ac:dyDescent="0.2">
      <c r="G21083" s="65"/>
    </row>
    <row r="21084" spans="7:7" x14ac:dyDescent="0.2">
      <c r="G21084" s="65"/>
    </row>
    <row r="21085" spans="7:7" x14ac:dyDescent="0.2">
      <c r="G21085" s="65"/>
    </row>
    <row r="21086" spans="7:7" x14ac:dyDescent="0.2">
      <c r="G21086" s="65"/>
    </row>
    <row r="21087" spans="7:7" x14ac:dyDescent="0.2">
      <c r="G21087" s="65"/>
    </row>
    <row r="21088" spans="7:7" x14ac:dyDescent="0.2">
      <c r="G21088" s="65"/>
    </row>
    <row r="21089" spans="7:7" x14ac:dyDescent="0.2">
      <c r="G21089" s="65"/>
    </row>
    <row r="21090" spans="7:7" x14ac:dyDescent="0.2">
      <c r="G21090" s="65"/>
    </row>
    <row r="21091" spans="7:7" x14ac:dyDescent="0.2">
      <c r="G21091" s="65"/>
    </row>
    <row r="21092" spans="7:7" x14ac:dyDescent="0.2">
      <c r="G21092" s="65"/>
    </row>
    <row r="21093" spans="7:7" x14ac:dyDescent="0.2">
      <c r="G21093" s="65"/>
    </row>
    <row r="21094" spans="7:7" x14ac:dyDescent="0.2">
      <c r="G21094" s="65"/>
    </row>
    <row r="21095" spans="7:7" x14ac:dyDescent="0.2">
      <c r="G21095" s="65"/>
    </row>
    <row r="21096" spans="7:7" x14ac:dyDescent="0.2">
      <c r="G21096" s="65"/>
    </row>
    <row r="21097" spans="7:7" x14ac:dyDescent="0.2">
      <c r="G21097" s="65"/>
    </row>
    <row r="21098" spans="7:7" x14ac:dyDescent="0.2">
      <c r="G21098" s="65"/>
    </row>
    <row r="21099" spans="7:7" x14ac:dyDescent="0.2">
      <c r="G21099" s="65"/>
    </row>
    <row r="21100" spans="7:7" x14ac:dyDescent="0.2">
      <c r="G21100" s="65"/>
    </row>
    <row r="21101" spans="7:7" x14ac:dyDescent="0.2">
      <c r="G21101" s="65"/>
    </row>
    <row r="21102" spans="7:7" x14ac:dyDescent="0.2">
      <c r="G21102" s="65"/>
    </row>
    <row r="21103" spans="7:7" x14ac:dyDescent="0.2">
      <c r="G21103" s="65"/>
    </row>
    <row r="21104" spans="7:7" x14ac:dyDescent="0.2">
      <c r="G21104" s="65"/>
    </row>
    <row r="21105" spans="7:7" x14ac:dyDescent="0.2">
      <c r="G21105" s="65"/>
    </row>
    <row r="21106" spans="7:7" x14ac:dyDescent="0.2">
      <c r="G21106" s="65"/>
    </row>
    <row r="21107" spans="7:7" x14ac:dyDescent="0.2">
      <c r="G21107" s="65"/>
    </row>
    <row r="21108" spans="7:7" x14ac:dyDescent="0.2">
      <c r="G21108" s="65"/>
    </row>
    <row r="21109" spans="7:7" x14ac:dyDescent="0.2">
      <c r="G21109" s="65"/>
    </row>
    <row r="21110" spans="7:7" x14ac:dyDescent="0.2">
      <c r="G21110" s="65"/>
    </row>
    <row r="21111" spans="7:7" x14ac:dyDescent="0.2">
      <c r="G21111" s="65"/>
    </row>
    <row r="21112" spans="7:7" x14ac:dyDescent="0.2">
      <c r="G21112" s="65"/>
    </row>
    <row r="21113" spans="7:7" x14ac:dyDescent="0.2">
      <c r="G21113" s="65"/>
    </row>
    <row r="21114" spans="7:7" x14ac:dyDescent="0.2">
      <c r="G21114" s="65"/>
    </row>
    <row r="21115" spans="7:7" x14ac:dyDescent="0.2">
      <c r="G21115" s="65"/>
    </row>
    <row r="21116" spans="7:7" x14ac:dyDescent="0.2">
      <c r="G21116" s="65"/>
    </row>
    <row r="21117" spans="7:7" x14ac:dyDescent="0.2">
      <c r="G21117" s="65"/>
    </row>
    <row r="21118" spans="7:7" x14ac:dyDescent="0.2">
      <c r="G21118" s="65"/>
    </row>
    <row r="21119" spans="7:7" x14ac:dyDescent="0.2">
      <c r="G21119" s="65"/>
    </row>
    <row r="21120" spans="7:7" x14ac:dyDescent="0.2">
      <c r="G21120" s="65"/>
    </row>
    <row r="21121" spans="7:7" x14ac:dyDescent="0.2">
      <c r="G21121" s="65"/>
    </row>
    <row r="21122" spans="7:7" x14ac:dyDescent="0.2">
      <c r="G21122" s="65"/>
    </row>
    <row r="21123" spans="7:7" x14ac:dyDescent="0.2">
      <c r="G21123" s="65"/>
    </row>
    <row r="21124" spans="7:7" x14ac:dyDescent="0.2">
      <c r="G21124" s="65"/>
    </row>
    <row r="21125" spans="7:7" x14ac:dyDescent="0.2">
      <c r="G21125" s="65"/>
    </row>
    <row r="21126" spans="7:7" x14ac:dyDescent="0.2">
      <c r="G21126" s="65"/>
    </row>
    <row r="21127" spans="7:7" x14ac:dyDescent="0.2">
      <c r="G21127" s="65"/>
    </row>
    <row r="21128" spans="7:7" x14ac:dyDescent="0.2">
      <c r="G21128" s="65"/>
    </row>
    <row r="21129" spans="7:7" x14ac:dyDescent="0.2">
      <c r="G21129" s="65"/>
    </row>
    <row r="21130" spans="7:7" x14ac:dyDescent="0.2">
      <c r="G21130" s="65"/>
    </row>
    <row r="21131" spans="7:7" x14ac:dyDescent="0.2">
      <c r="G21131" s="65"/>
    </row>
    <row r="21132" spans="7:7" x14ac:dyDescent="0.2">
      <c r="G21132" s="65"/>
    </row>
    <row r="21133" spans="7:7" x14ac:dyDescent="0.2">
      <c r="G21133" s="65"/>
    </row>
    <row r="21134" spans="7:7" x14ac:dyDescent="0.2">
      <c r="G21134" s="65"/>
    </row>
    <row r="21135" spans="7:7" x14ac:dyDescent="0.2">
      <c r="G21135" s="65"/>
    </row>
    <row r="21136" spans="7:7" x14ac:dyDescent="0.2">
      <c r="G21136" s="65"/>
    </row>
    <row r="21137" spans="7:7" x14ac:dyDescent="0.2">
      <c r="G21137" s="65"/>
    </row>
    <row r="21138" spans="7:7" x14ac:dyDescent="0.2">
      <c r="G21138" s="65"/>
    </row>
    <row r="21139" spans="7:7" x14ac:dyDescent="0.2">
      <c r="G21139" s="65"/>
    </row>
    <row r="21140" spans="7:7" x14ac:dyDescent="0.2">
      <c r="G21140" s="65"/>
    </row>
    <row r="21141" spans="7:7" x14ac:dyDescent="0.2">
      <c r="G21141" s="65"/>
    </row>
    <row r="21142" spans="7:7" x14ac:dyDescent="0.2">
      <c r="G21142" s="65"/>
    </row>
    <row r="21143" spans="7:7" x14ac:dyDescent="0.2">
      <c r="G21143" s="65"/>
    </row>
    <row r="21144" spans="7:7" x14ac:dyDescent="0.2">
      <c r="G21144" s="65"/>
    </row>
    <row r="21145" spans="7:7" x14ac:dyDescent="0.2">
      <c r="G21145" s="65"/>
    </row>
    <row r="21146" spans="7:7" x14ac:dyDescent="0.2">
      <c r="G21146" s="65"/>
    </row>
    <row r="21147" spans="7:7" x14ac:dyDescent="0.2">
      <c r="G21147" s="65"/>
    </row>
    <row r="21148" spans="7:7" x14ac:dyDescent="0.2">
      <c r="G21148" s="65"/>
    </row>
    <row r="21149" spans="7:7" x14ac:dyDescent="0.2">
      <c r="G21149" s="65"/>
    </row>
    <row r="21150" spans="7:7" x14ac:dyDescent="0.2">
      <c r="G21150" s="65"/>
    </row>
    <row r="21151" spans="7:7" x14ac:dyDescent="0.2">
      <c r="G21151" s="65"/>
    </row>
    <row r="21152" spans="7:7" x14ac:dyDescent="0.2">
      <c r="G21152" s="65"/>
    </row>
    <row r="21153" spans="7:7" x14ac:dyDescent="0.2">
      <c r="G21153" s="65"/>
    </row>
    <row r="21154" spans="7:7" x14ac:dyDescent="0.2">
      <c r="G21154" s="65"/>
    </row>
    <row r="21155" spans="7:7" x14ac:dyDescent="0.2">
      <c r="G21155" s="65"/>
    </row>
    <row r="21156" spans="7:7" x14ac:dyDescent="0.2">
      <c r="G21156" s="65"/>
    </row>
    <row r="21157" spans="7:7" x14ac:dyDescent="0.2">
      <c r="G21157" s="65"/>
    </row>
    <row r="21158" spans="7:7" x14ac:dyDescent="0.2">
      <c r="G21158" s="65"/>
    </row>
    <row r="21159" spans="7:7" x14ac:dyDescent="0.2">
      <c r="G21159" s="65"/>
    </row>
    <row r="21160" spans="7:7" x14ac:dyDescent="0.2">
      <c r="G21160" s="65"/>
    </row>
    <row r="21161" spans="7:7" x14ac:dyDescent="0.2">
      <c r="G21161" s="65"/>
    </row>
    <row r="21162" spans="7:7" x14ac:dyDescent="0.2">
      <c r="G21162" s="65"/>
    </row>
    <row r="21163" spans="7:7" x14ac:dyDescent="0.2">
      <c r="G21163" s="65"/>
    </row>
    <row r="21164" spans="7:7" x14ac:dyDescent="0.2">
      <c r="G21164" s="65"/>
    </row>
    <row r="21165" spans="7:7" x14ac:dyDescent="0.2">
      <c r="G21165" s="65"/>
    </row>
    <row r="21166" spans="7:7" x14ac:dyDescent="0.2">
      <c r="G21166" s="65"/>
    </row>
    <row r="21167" spans="7:7" x14ac:dyDescent="0.2">
      <c r="G21167" s="65"/>
    </row>
    <row r="21168" spans="7:7" x14ac:dyDescent="0.2">
      <c r="G21168" s="65"/>
    </row>
    <row r="21169" spans="7:7" x14ac:dyDescent="0.2">
      <c r="G21169" s="65"/>
    </row>
    <row r="21170" spans="7:7" x14ac:dyDescent="0.2">
      <c r="G21170" s="65"/>
    </row>
    <row r="21171" spans="7:7" x14ac:dyDescent="0.2">
      <c r="G21171" s="65"/>
    </row>
    <row r="21172" spans="7:7" x14ac:dyDescent="0.2">
      <c r="G21172" s="65"/>
    </row>
    <row r="21173" spans="7:7" x14ac:dyDescent="0.2">
      <c r="G21173" s="65"/>
    </row>
    <row r="21174" spans="7:7" x14ac:dyDescent="0.2">
      <c r="G21174" s="65"/>
    </row>
    <row r="21175" spans="7:7" x14ac:dyDescent="0.2">
      <c r="G21175" s="65"/>
    </row>
    <row r="21176" spans="7:7" x14ac:dyDescent="0.2">
      <c r="G21176" s="65"/>
    </row>
    <row r="21177" spans="7:7" x14ac:dyDescent="0.2">
      <c r="G21177" s="65"/>
    </row>
    <row r="21178" spans="7:7" x14ac:dyDescent="0.2">
      <c r="G21178" s="65"/>
    </row>
    <row r="21179" spans="7:7" x14ac:dyDescent="0.2">
      <c r="G21179" s="65"/>
    </row>
    <row r="21180" spans="7:7" x14ac:dyDescent="0.2">
      <c r="G21180" s="65"/>
    </row>
    <row r="21181" spans="7:7" x14ac:dyDescent="0.2">
      <c r="G21181" s="65"/>
    </row>
    <row r="21182" spans="7:7" x14ac:dyDescent="0.2">
      <c r="G21182" s="65"/>
    </row>
    <row r="21183" spans="7:7" x14ac:dyDescent="0.2">
      <c r="G21183" s="65"/>
    </row>
    <row r="21184" spans="7:7" x14ac:dyDescent="0.2">
      <c r="G21184" s="65"/>
    </row>
    <row r="21185" spans="7:7" x14ac:dyDescent="0.2">
      <c r="G21185" s="65"/>
    </row>
    <row r="21186" spans="7:7" x14ac:dyDescent="0.2">
      <c r="G21186" s="65"/>
    </row>
    <row r="21187" spans="7:7" x14ac:dyDescent="0.2">
      <c r="G21187" s="65"/>
    </row>
    <row r="21188" spans="7:7" x14ac:dyDescent="0.2">
      <c r="G21188" s="65"/>
    </row>
    <row r="21189" spans="7:7" x14ac:dyDescent="0.2">
      <c r="G21189" s="65"/>
    </row>
    <row r="21190" spans="7:7" x14ac:dyDescent="0.2">
      <c r="G21190" s="65"/>
    </row>
    <row r="21191" spans="7:7" x14ac:dyDescent="0.2">
      <c r="G21191" s="65"/>
    </row>
    <row r="21192" spans="7:7" x14ac:dyDescent="0.2">
      <c r="G21192" s="65"/>
    </row>
    <row r="21193" spans="7:7" x14ac:dyDescent="0.2">
      <c r="G21193" s="65"/>
    </row>
    <row r="21194" spans="7:7" x14ac:dyDescent="0.2">
      <c r="G21194" s="65"/>
    </row>
    <row r="21195" spans="7:7" x14ac:dyDescent="0.2">
      <c r="G21195" s="65"/>
    </row>
    <row r="21196" spans="7:7" x14ac:dyDescent="0.2">
      <c r="G21196" s="65"/>
    </row>
    <row r="21197" spans="7:7" x14ac:dyDescent="0.2">
      <c r="G21197" s="65"/>
    </row>
    <row r="21198" spans="7:7" x14ac:dyDescent="0.2">
      <c r="G21198" s="65"/>
    </row>
    <row r="21199" spans="7:7" x14ac:dyDescent="0.2">
      <c r="G21199" s="65"/>
    </row>
    <row r="21200" spans="7:7" x14ac:dyDescent="0.2">
      <c r="G21200" s="65"/>
    </row>
    <row r="21201" spans="7:7" x14ac:dyDescent="0.2">
      <c r="G21201" s="65"/>
    </row>
    <row r="21202" spans="7:7" x14ac:dyDescent="0.2">
      <c r="G21202" s="65"/>
    </row>
    <row r="21203" spans="7:7" x14ac:dyDescent="0.2">
      <c r="G21203" s="65"/>
    </row>
    <row r="21204" spans="7:7" x14ac:dyDescent="0.2">
      <c r="G21204" s="65"/>
    </row>
    <row r="21205" spans="7:7" x14ac:dyDescent="0.2">
      <c r="G21205" s="65"/>
    </row>
    <row r="21206" spans="7:7" x14ac:dyDescent="0.2">
      <c r="G21206" s="65"/>
    </row>
    <row r="21207" spans="7:7" x14ac:dyDescent="0.2">
      <c r="G21207" s="65"/>
    </row>
    <row r="21208" spans="7:7" x14ac:dyDescent="0.2">
      <c r="G21208" s="65"/>
    </row>
    <row r="21209" spans="7:7" x14ac:dyDescent="0.2">
      <c r="G21209" s="65"/>
    </row>
    <row r="21210" spans="7:7" x14ac:dyDescent="0.2">
      <c r="G21210" s="65"/>
    </row>
    <row r="21211" spans="7:7" x14ac:dyDescent="0.2">
      <c r="G21211" s="65"/>
    </row>
    <row r="21212" spans="7:7" x14ac:dyDescent="0.2">
      <c r="G21212" s="65"/>
    </row>
    <row r="21213" spans="7:7" x14ac:dyDescent="0.2">
      <c r="G21213" s="65"/>
    </row>
    <row r="21214" spans="7:7" x14ac:dyDescent="0.2">
      <c r="G21214" s="65"/>
    </row>
    <row r="21215" spans="7:7" x14ac:dyDescent="0.2">
      <c r="G21215" s="65"/>
    </row>
    <row r="21216" spans="7:7" x14ac:dyDescent="0.2">
      <c r="G21216" s="65"/>
    </row>
    <row r="21217" spans="7:7" x14ac:dyDescent="0.2">
      <c r="G21217" s="65"/>
    </row>
    <row r="21218" spans="7:7" x14ac:dyDescent="0.2">
      <c r="G21218" s="65"/>
    </row>
    <row r="21219" spans="7:7" x14ac:dyDescent="0.2">
      <c r="G21219" s="65"/>
    </row>
    <row r="21220" spans="7:7" x14ac:dyDescent="0.2">
      <c r="G21220" s="65"/>
    </row>
    <row r="21221" spans="7:7" x14ac:dyDescent="0.2">
      <c r="G21221" s="65"/>
    </row>
    <row r="21222" spans="7:7" x14ac:dyDescent="0.2">
      <c r="G21222" s="65"/>
    </row>
    <row r="21223" spans="7:7" x14ac:dyDescent="0.2">
      <c r="G21223" s="65"/>
    </row>
    <row r="21224" spans="7:7" x14ac:dyDescent="0.2">
      <c r="G21224" s="65"/>
    </row>
    <row r="21225" spans="7:7" x14ac:dyDescent="0.2">
      <c r="G21225" s="65"/>
    </row>
    <row r="21226" spans="7:7" x14ac:dyDescent="0.2">
      <c r="G21226" s="65"/>
    </row>
    <row r="21227" spans="7:7" x14ac:dyDescent="0.2">
      <c r="G21227" s="65"/>
    </row>
    <row r="21228" spans="7:7" x14ac:dyDescent="0.2">
      <c r="G21228" s="65"/>
    </row>
    <row r="21229" spans="7:7" x14ac:dyDescent="0.2">
      <c r="G21229" s="65"/>
    </row>
    <row r="21230" spans="7:7" x14ac:dyDescent="0.2">
      <c r="G21230" s="65"/>
    </row>
    <row r="21231" spans="7:7" x14ac:dyDescent="0.2">
      <c r="G21231" s="65"/>
    </row>
    <row r="21232" spans="7:7" x14ac:dyDescent="0.2">
      <c r="G21232" s="65"/>
    </row>
    <row r="21233" spans="7:7" x14ac:dyDescent="0.2">
      <c r="G21233" s="65"/>
    </row>
    <row r="21234" spans="7:7" x14ac:dyDescent="0.2">
      <c r="G21234" s="65"/>
    </row>
    <row r="21235" spans="7:7" x14ac:dyDescent="0.2">
      <c r="G21235" s="65"/>
    </row>
    <row r="21236" spans="7:7" x14ac:dyDescent="0.2">
      <c r="G21236" s="65"/>
    </row>
    <row r="21237" spans="7:7" x14ac:dyDescent="0.2">
      <c r="G21237" s="65"/>
    </row>
    <row r="21238" spans="7:7" x14ac:dyDescent="0.2">
      <c r="G21238" s="65"/>
    </row>
    <row r="21239" spans="7:7" x14ac:dyDescent="0.2">
      <c r="G21239" s="65"/>
    </row>
    <row r="21240" spans="7:7" x14ac:dyDescent="0.2">
      <c r="G21240" s="65"/>
    </row>
    <row r="21241" spans="7:7" x14ac:dyDescent="0.2">
      <c r="G21241" s="65"/>
    </row>
    <row r="21242" spans="7:7" x14ac:dyDescent="0.2">
      <c r="G21242" s="65"/>
    </row>
    <row r="21243" spans="7:7" x14ac:dyDescent="0.2">
      <c r="G21243" s="65"/>
    </row>
    <row r="21244" spans="7:7" x14ac:dyDescent="0.2">
      <c r="G21244" s="65"/>
    </row>
    <row r="21245" spans="7:7" x14ac:dyDescent="0.2">
      <c r="G21245" s="65"/>
    </row>
    <row r="21246" spans="7:7" x14ac:dyDescent="0.2">
      <c r="G21246" s="65"/>
    </row>
    <row r="21247" spans="7:7" x14ac:dyDescent="0.2">
      <c r="G21247" s="65"/>
    </row>
    <row r="21248" spans="7:7" x14ac:dyDescent="0.2">
      <c r="G21248" s="65"/>
    </row>
    <row r="21249" spans="7:7" x14ac:dyDescent="0.2">
      <c r="G21249" s="65"/>
    </row>
    <row r="21250" spans="7:7" x14ac:dyDescent="0.2">
      <c r="G21250" s="65"/>
    </row>
    <row r="21251" spans="7:7" x14ac:dyDescent="0.2">
      <c r="G21251" s="65"/>
    </row>
    <row r="21252" spans="7:7" x14ac:dyDescent="0.2">
      <c r="G21252" s="65"/>
    </row>
    <row r="21253" spans="7:7" x14ac:dyDescent="0.2">
      <c r="G21253" s="65"/>
    </row>
    <row r="21254" spans="7:7" x14ac:dyDescent="0.2">
      <c r="G21254" s="65"/>
    </row>
    <row r="21255" spans="7:7" x14ac:dyDescent="0.2">
      <c r="G21255" s="65"/>
    </row>
    <row r="21256" spans="7:7" x14ac:dyDescent="0.2">
      <c r="G21256" s="65"/>
    </row>
    <row r="21257" spans="7:7" x14ac:dyDescent="0.2">
      <c r="G21257" s="65"/>
    </row>
    <row r="21258" spans="7:7" x14ac:dyDescent="0.2">
      <c r="G21258" s="65"/>
    </row>
    <row r="21259" spans="7:7" x14ac:dyDescent="0.2">
      <c r="G21259" s="65"/>
    </row>
    <row r="21260" spans="7:7" x14ac:dyDescent="0.2">
      <c r="G21260" s="65"/>
    </row>
    <row r="21261" spans="7:7" x14ac:dyDescent="0.2">
      <c r="G21261" s="65"/>
    </row>
    <row r="21262" spans="7:7" x14ac:dyDescent="0.2">
      <c r="G21262" s="65"/>
    </row>
    <row r="21263" spans="7:7" x14ac:dyDescent="0.2">
      <c r="G21263" s="65"/>
    </row>
    <row r="21264" spans="7:7" x14ac:dyDescent="0.2">
      <c r="G21264" s="65"/>
    </row>
    <row r="21265" spans="7:7" x14ac:dyDescent="0.2">
      <c r="G21265" s="65"/>
    </row>
    <row r="21266" spans="7:7" x14ac:dyDescent="0.2">
      <c r="G21266" s="65"/>
    </row>
    <row r="21267" spans="7:7" x14ac:dyDescent="0.2">
      <c r="G21267" s="65"/>
    </row>
    <row r="21268" spans="7:7" x14ac:dyDescent="0.2">
      <c r="G21268" s="65"/>
    </row>
    <row r="21269" spans="7:7" x14ac:dyDescent="0.2">
      <c r="G21269" s="65"/>
    </row>
    <row r="21270" spans="7:7" x14ac:dyDescent="0.2">
      <c r="G21270" s="65"/>
    </row>
    <row r="21271" spans="7:7" x14ac:dyDescent="0.2">
      <c r="G21271" s="65"/>
    </row>
    <row r="21272" spans="7:7" x14ac:dyDescent="0.2">
      <c r="G21272" s="65"/>
    </row>
    <row r="21273" spans="7:7" x14ac:dyDescent="0.2">
      <c r="G21273" s="65"/>
    </row>
    <row r="21274" spans="7:7" x14ac:dyDescent="0.2">
      <c r="G21274" s="65"/>
    </row>
    <row r="21275" spans="7:7" x14ac:dyDescent="0.2">
      <c r="G21275" s="65"/>
    </row>
    <row r="21276" spans="7:7" x14ac:dyDescent="0.2">
      <c r="G21276" s="65"/>
    </row>
    <row r="21277" spans="7:7" x14ac:dyDescent="0.2">
      <c r="G21277" s="65"/>
    </row>
    <row r="21278" spans="7:7" x14ac:dyDescent="0.2">
      <c r="G21278" s="65"/>
    </row>
    <row r="21279" spans="7:7" x14ac:dyDescent="0.2">
      <c r="G21279" s="65"/>
    </row>
    <row r="21280" spans="7:7" x14ac:dyDescent="0.2">
      <c r="G21280" s="65"/>
    </row>
    <row r="21281" spans="7:7" x14ac:dyDescent="0.2">
      <c r="G21281" s="65"/>
    </row>
    <row r="21282" spans="7:7" x14ac:dyDescent="0.2">
      <c r="G21282" s="65"/>
    </row>
    <row r="21283" spans="7:7" x14ac:dyDescent="0.2">
      <c r="G21283" s="65"/>
    </row>
    <row r="21284" spans="7:7" x14ac:dyDescent="0.2">
      <c r="G21284" s="65"/>
    </row>
    <row r="21285" spans="7:7" x14ac:dyDescent="0.2">
      <c r="G21285" s="65"/>
    </row>
    <row r="21286" spans="7:7" x14ac:dyDescent="0.2">
      <c r="G21286" s="65"/>
    </row>
    <row r="21287" spans="7:7" x14ac:dyDescent="0.2">
      <c r="G21287" s="65"/>
    </row>
    <row r="21288" spans="7:7" x14ac:dyDescent="0.2">
      <c r="G21288" s="65"/>
    </row>
    <row r="21289" spans="7:7" x14ac:dyDescent="0.2">
      <c r="G21289" s="65"/>
    </row>
    <row r="21290" spans="7:7" x14ac:dyDescent="0.2">
      <c r="G21290" s="65"/>
    </row>
    <row r="21291" spans="7:7" x14ac:dyDescent="0.2">
      <c r="G21291" s="65"/>
    </row>
    <row r="21292" spans="7:7" x14ac:dyDescent="0.2">
      <c r="G21292" s="65"/>
    </row>
    <row r="21293" spans="7:7" x14ac:dyDescent="0.2">
      <c r="G21293" s="65"/>
    </row>
    <row r="21294" spans="7:7" x14ac:dyDescent="0.2">
      <c r="G21294" s="65"/>
    </row>
    <row r="21295" spans="7:7" x14ac:dyDescent="0.2">
      <c r="G21295" s="65"/>
    </row>
    <row r="21296" spans="7:7" x14ac:dyDescent="0.2">
      <c r="G21296" s="65"/>
    </row>
    <row r="21297" spans="7:7" x14ac:dyDescent="0.2">
      <c r="G21297" s="65"/>
    </row>
    <row r="21298" spans="7:7" x14ac:dyDescent="0.2">
      <c r="G21298" s="65"/>
    </row>
    <row r="21299" spans="7:7" x14ac:dyDescent="0.2">
      <c r="G21299" s="65"/>
    </row>
    <row r="21300" spans="7:7" x14ac:dyDescent="0.2">
      <c r="G21300" s="65"/>
    </row>
    <row r="21301" spans="7:7" x14ac:dyDescent="0.2">
      <c r="G21301" s="65"/>
    </row>
    <row r="21302" spans="7:7" x14ac:dyDescent="0.2">
      <c r="G21302" s="65"/>
    </row>
    <row r="21303" spans="7:7" x14ac:dyDescent="0.2">
      <c r="G21303" s="65"/>
    </row>
    <row r="21304" spans="7:7" x14ac:dyDescent="0.2">
      <c r="G21304" s="65"/>
    </row>
    <row r="21305" spans="7:7" x14ac:dyDescent="0.2">
      <c r="G21305" s="65"/>
    </row>
    <row r="21306" spans="7:7" x14ac:dyDescent="0.2">
      <c r="G21306" s="65"/>
    </row>
    <row r="21307" spans="7:7" x14ac:dyDescent="0.2">
      <c r="G21307" s="65"/>
    </row>
    <row r="21308" spans="7:7" x14ac:dyDescent="0.2">
      <c r="G21308" s="65"/>
    </row>
    <row r="21309" spans="7:7" x14ac:dyDescent="0.2">
      <c r="G21309" s="65"/>
    </row>
    <row r="21310" spans="7:7" x14ac:dyDescent="0.2">
      <c r="G21310" s="65"/>
    </row>
    <row r="21311" spans="7:7" x14ac:dyDescent="0.2">
      <c r="G21311" s="65"/>
    </row>
    <row r="21312" spans="7:7" x14ac:dyDescent="0.2">
      <c r="G21312" s="65"/>
    </row>
    <row r="21313" spans="7:7" x14ac:dyDescent="0.2">
      <c r="G21313" s="65"/>
    </row>
    <row r="21314" spans="7:7" x14ac:dyDescent="0.2">
      <c r="G21314" s="65"/>
    </row>
    <row r="21315" spans="7:7" x14ac:dyDescent="0.2">
      <c r="G21315" s="65"/>
    </row>
    <row r="21316" spans="7:7" x14ac:dyDescent="0.2">
      <c r="G21316" s="65"/>
    </row>
    <row r="21317" spans="7:7" x14ac:dyDescent="0.2">
      <c r="G21317" s="65"/>
    </row>
    <row r="21318" spans="7:7" x14ac:dyDescent="0.2">
      <c r="G21318" s="65"/>
    </row>
    <row r="21319" spans="7:7" x14ac:dyDescent="0.2">
      <c r="G21319" s="65"/>
    </row>
    <row r="21320" spans="7:7" x14ac:dyDescent="0.2">
      <c r="G21320" s="65"/>
    </row>
    <row r="21321" spans="7:7" x14ac:dyDescent="0.2">
      <c r="G21321" s="65"/>
    </row>
    <row r="21322" spans="7:7" x14ac:dyDescent="0.2">
      <c r="G21322" s="65"/>
    </row>
    <row r="21323" spans="7:7" x14ac:dyDescent="0.2">
      <c r="G21323" s="65"/>
    </row>
    <row r="21324" spans="7:7" x14ac:dyDescent="0.2">
      <c r="G21324" s="65"/>
    </row>
    <row r="21325" spans="7:7" x14ac:dyDescent="0.2">
      <c r="G21325" s="65"/>
    </row>
    <row r="21326" spans="7:7" x14ac:dyDescent="0.2">
      <c r="G21326" s="65"/>
    </row>
    <row r="21327" spans="7:7" x14ac:dyDescent="0.2">
      <c r="G21327" s="65"/>
    </row>
    <row r="21328" spans="7:7" x14ac:dyDescent="0.2">
      <c r="G21328" s="65"/>
    </row>
    <row r="21329" spans="7:7" x14ac:dyDescent="0.2">
      <c r="G21329" s="65"/>
    </row>
    <row r="21330" spans="7:7" x14ac:dyDescent="0.2">
      <c r="G21330" s="65"/>
    </row>
    <row r="21331" spans="7:7" x14ac:dyDescent="0.2">
      <c r="G21331" s="65"/>
    </row>
    <row r="21332" spans="7:7" x14ac:dyDescent="0.2">
      <c r="G21332" s="65"/>
    </row>
    <row r="21333" spans="7:7" x14ac:dyDescent="0.2">
      <c r="G21333" s="65"/>
    </row>
    <row r="21334" spans="7:7" x14ac:dyDescent="0.2">
      <c r="G21334" s="65"/>
    </row>
    <row r="21335" spans="7:7" x14ac:dyDescent="0.2">
      <c r="G21335" s="65"/>
    </row>
    <row r="21336" spans="7:7" x14ac:dyDescent="0.2">
      <c r="G21336" s="65"/>
    </row>
    <row r="21337" spans="7:7" x14ac:dyDescent="0.2">
      <c r="G21337" s="65"/>
    </row>
    <row r="21338" spans="7:7" x14ac:dyDescent="0.2">
      <c r="G21338" s="65"/>
    </row>
    <row r="21339" spans="7:7" x14ac:dyDescent="0.2">
      <c r="G21339" s="65"/>
    </row>
    <row r="21340" spans="7:7" x14ac:dyDescent="0.2">
      <c r="G21340" s="65"/>
    </row>
    <row r="21341" spans="7:7" x14ac:dyDescent="0.2">
      <c r="G21341" s="65"/>
    </row>
    <row r="21342" spans="7:7" x14ac:dyDescent="0.2">
      <c r="G21342" s="65"/>
    </row>
    <row r="21343" spans="7:7" x14ac:dyDescent="0.2">
      <c r="G21343" s="65"/>
    </row>
    <row r="21344" spans="7:7" x14ac:dyDescent="0.2">
      <c r="G21344" s="65"/>
    </row>
    <row r="21345" spans="7:7" x14ac:dyDescent="0.2">
      <c r="G21345" s="65"/>
    </row>
    <row r="21346" spans="7:7" x14ac:dyDescent="0.2">
      <c r="G21346" s="65"/>
    </row>
    <row r="21347" spans="7:7" x14ac:dyDescent="0.2">
      <c r="G21347" s="65"/>
    </row>
    <row r="21348" spans="7:7" x14ac:dyDescent="0.2">
      <c r="G21348" s="65"/>
    </row>
    <row r="21349" spans="7:7" x14ac:dyDescent="0.2">
      <c r="G21349" s="65"/>
    </row>
    <row r="21350" spans="7:7" x14ac:dyDescent="0.2">
      <c r="G21350" s="65"/>
    </row>
    <row r="21351" spans="7:7" x14ac:dyDescent="0.2">
      <c r="G21351" s="65"/>
    </row>
    <row r="21352" spans="7:7" x14ac:dyDescent="0.2">
      <c r="G21352" s="65"/>
    </row>
    <row r="21353" spans="7:7" x14ac:dyDescent="0.2">
      <c r="G21353" s="65"/>
    </row>
    <row r="21354" spans="7:7" x14ac:dyDescent="0.2">
      <c r="G21354" s="65"/>
    </row>
    <row r="21355" spans="7:7" x14ac:dyDescent="0.2">
      <c r="G21355" s="65"/>
    </row>
    <row r="21356" spans="7:7" x14ac:dyDescent="0.2">
      <c r="G21356" s="65"/>
    </row>
    <row r="21357" spans="7:7" x14ac:dyDescent="0.2">
      <c r="G21357" s="65"/>
    </row>
    <row r="21358" spans="7:7" x14ac:dyDescent="0.2">
      <c r="G21358" s="65"/>
    </row>
    <row r="21359" spans="7:7" x14ac:dyDescent="0.2">
      <c r="G21359" s="65"/>
    </row>
    <row r="21360" spans="7:7" x14ac:dyDescent="0.2">
      <c r="G21360" s="65"/>
    </row>
    <row r="21361" spans="7:7" x14ac:dyDescent="0.2">
      <c r="G21361" s="65"/>
    </row>
    <row r="21362" spans="7:7" x14ac:dyDescent="0.2">
      <c r="G21362" s="65"/>
    </row>
    <row r="21363" spans="7:7" x14ac:dyDescent="0.2">
      <c r="G21363" s="65"/>
    </row>
    <row r="21364" spans="7:7" x14ac:dyDescent="0.2">
      <c r="G21364" s="65"/>
    </row>
    <row r="21365" spans="7:7" x14ac:dyDescent="0.2">
      <c r="G21365" s="65"/>
    </row>
    <row r="21366" spans="7:7" x14ac:dyDescent="0.2">
      <c r="G21366" s="65"/>
    </row>
    <row r="21367" spans="7:7" x14ac:dyDescent="0.2">
      <c r="G21367" s="65"/>
    </row>
    <row r="21368" spans="7:7" x14ac:dyDescent="0.2">
      <c r="G21368" s="65"/>
    </row>
    <row r="21369" spans="7:7" x14ac:dyDescent="0.2">
      <c r="G21369" s="65"/>
    </row>
    <row r="21370" spans="7:7" x14ac:dyDescent="0.2">
      <c r="G21370" s="65"/>
    </row>
    <row r="21371" spans="7:7" x14ac:dyDescent="0.2">
      <c r="G21371" s="65"/>
    </row>
    <row r="21372" spans="7:7" x14ac:dyDescent="0.2">
      <c r="G21372" s="65"/>
    </row>
    <row r="21373" spans="7:7" x14ac:dyDescent="0.2">
      <c r="G21373" s="65"/>
    </row>
    <row r="21374" spans="7:7" x14ac:dyDescent="0.2">
      <c r="G21374" s="65"/>
    </row>
    <row r="21375" spans="7:7" x14ac:dyDescent="0.2">
      <c r="G21375" s="65"/>
    </row>
    <row r="21376" spans="7:7" x14ac:dyDescent="0.2">
      <c r="G21376" s="65"/>
    </row>
    <row r="21377" spans="7:7" x14ac:dyDescent="0.2">
      <c r="G21377" s="65"/>
    </row>
    <row r="21378" spans="7:7" x14ac:dyDescent="0.2">
      <c r="G21378" s="65"/>
    </row>
    <row r="21379" spans="7:7" x14ac:dyDescent="0.2">
      <c r="G21379" s="65"/>
    </row>
    <row r="21380" spans="7:7" x14ac:dyDescent="0.2">
      <c r="G21380" s="65"/>
    </row>
    <row r="21381" spans="7:7" x14ac:dyDescent="0.2">
      <c r="G21381" s="65"/>
    </row>
    <row r="21382" spans="7:7" x14ac:dyDescent="0.2">
      <c r="G21382" s="65"/>
    </row>
    <row r="21383" spans="7:7" x14ac:dyDescent="0.2">
      <c r="G21383" s="65"/>
    </row>
    <row r="21384" spans="7:7" x14ac:dyDescent="0.2">
      <c r="G21384" s="65"/>
    </row>
    <row r="21385" spans="7:7" x14ac:dyDescent="0.2">
      <c r="G21385" s="65"/>
    </row>
    <row r="21386" spans="7:7" x14ac:dyDescent="0.2">
      <c r="G21386" s="65"/>
    </row>
    <row r="21387" spans="7:7" x14ac:dyDescent="0.2">
      <c r="G21387" s="65"/>
    </row>
    <row r="21388" spans="7:7" x14ac:dyDescent="0.2">
      <c r="G21388" s="65"/>
    </row>
    <row r="21389" spans="7:7" x14ac:dyDescent="0.2">
      <c r="G21389" s="65"/>
    </row>
    <row r="21390" spans="7:7" x14ac:dyDescent="0.2">
      <c r="G21390" s="65"/>
    </row>
    <row r="21391" spans="7:7" x14ac:dyDescent="0.2">
      <c r="G21391" s="65"/>
    </row>
    <row r="21392" spans="7:7" x14ac:dyDescent="0.2">
      <c r="G21392" s="65"/>
    </row>
    <row r="21393" spans="7:7" x14ac:dyDescent="0.2">
      <c r="G21393" s="65"/>
    </row>
    <row r="21394" spans="7:7" x14ac:dyDescent="0.2">
      <c r="G21394" s="65"/>
    </row>
    <row r="21395" spans="7:7" x14ac:dyDescent="0.2">
      <c r="G21395" s="65"/>
    </row>
    <row r="21396" spans="7:7" x14ac:dyDescent="0.2">
      <c r="G21396" s="65"/>
    </row>
    <row r="21397" spans="7:7" x14ac:dyDescent="0.2">
      <c r="G21397" s="65"/>
    </row>
    <row r="21398" spans="7:7" x14ac:dyDescent="0.2">
      <c r="G21398" s="65"/>
    </row>
    <row r="21399" spans="7:7" x14ac:dyDescent="0.2">
      <c r="G21399" s="65"/>
    </row>
    <row r="21400" spans="7:7" x14ac:dyDescent="0.2">
      <c r="G21400" s="65"/>
    </row>
    <row r="21401" spans="7:7" x14ac:dyDescent="0.2">
      <c r="G21401" s="65"/>
    </row>
    <row r="21402" spans="7:7" x14ac:dyDescent="0.2">
      <c r="G21402" s="65"/>
    </row>
    <row r="21403" spans="7:7" x14ac:dyDescent="0.2">
      <c r="G21403" s="65"/>
    </row>
    <row r="21404" spans="7:7" x14ac:dyDescent="0.2">
      <c r="G21404" s="65"/>
    </row>
    <row r="21405" spans="7:7" x14ac:dyDescent="0.2">
      <c r="G21405" s="65"/>
    </row>
    <row r="21406" spans="7:7" x14ac:dyDescent="0.2">
      <c r="G21406" s="65"/>
    </row>
    <row r="21407" spans="7:7" x14ac:dyDescent="0.2">
      <c r="G21407" s="65"/>
    </row>
    <row r="21408" spans="7:7" x14ac:dyDescent="0.2">
      <c r="G21408" s="65"/>
    </row>
    <row r="21409" spans="7:7" x14ac:dyDescent="0.2">
      <c r="G21409" s="65"/>
    </row>
    <row r="21410" spans="7:7" x14ac:dyDescent="0.2">
      <c r="G21410" s="65"/>
    </row>
    <row r="21411" spans="7:7" x14ac:dyDescent="0.2">
      <c r="G21411" s="65"/>
    </row>
    <row r="21412" spans="7:7" x14ac:dyDescent="0.2">
      <c r="G21412" s="65"/>
    </row>
    <row r="21413" spans="7:7" x14ac:dyDescent="0.2">
      <c r="G21413" s="65"/>
    </row>
    <row r="21414" spans="7:7" x14ac:dyDescent="0.2">
      <c r="G21414" s="65"/>
    </row>
    <row r="21415" spans="7:7" x14ac:dyDescent="0.2">
      <c r="G21415" s="65"/>
    </row>
    <row r="21416" spans="7:7" x14ac:dyDescent="0.2">
      <c r="G21416" s="65"/>
    </row>
    <row r="21417" spans="7:7" x14ac:dyDescent="0.2">
      <c r="G21417" s="65"/>
    </row>
    <row r="21418" spans="7:7" x14ac:dyDescent="0.2">
      <c r="G21418" s="65"/>
    </row>
    <row r="21419" spans="7:7" x14ac:dyDescent="0.2">
      <c r="G21419" s="65"/>
    </row>
    <row r="21420" spans="7:7" x14ac:dyDescent="0.2">
      <c r="G21420" s="65"/>
    </row>
    <row r="21421" spans="7:7" x14ac:dyDescent="0.2">
      <c r="G21421" s="65"/>
    </row>
    <row r="21422" spans="7:7" x14ac:dyDescent="0.2">
      <c r="G21422" s="65"/>
    </row>
    <row r="21423" spans="7:7" x14ac:dyDescent="0.2">
      <c r="G21423" s="65"/>
    </row>
    <row r="21424" spans="7:7" x14ac:dyDescent="0.2">
      <c r="G21424" s="65"/>
    </row>
    <row r="21425" spans="7:7" x14ac:dyDescent="0.2">
      <c r="G21425" s="65"/>
    </row>
    <row r="21426" spans="7:7" x14ac:dyDescent="0.2">
      <c r="G21426" s="65"/>
    </row>
    <row r="21427" spans="7:7" x14ac:dyDescent="0.2">
      <c r="G21427" s="65"/>
    </row>
    <row r="21428" spans="7:7" x14ac:dyDescent="0.2">
      <c r="G21428" s="65"/>
    </row>
    <row r="21429" spans="7:7" x14ac:dyDescent="0.2">
      <c r="G21429" s="65"/>
    </row>
    <row r="21430" spans="7:7" x14ac:dyDescent="0.2">
      <c r="G21430" s="65"/>
    </row>
    <row r="21431" spans="7:7" x14ac:dyDescent="0.2">
      <c r="G21431" s="65"/>
    </row>
    <row r="21432" spans="7:7" x14ac:dyDescent="0.2">
      <c r="G21432" s="65"/>
    </row>
    <row r="21433" spans="7:7" x14ac:dyDescent="0.2">
      <c r="G21433" s="65"/>
    </row>
    <row r="21434" spans="7:7" x14ac:dyDescent="0.2">
      <c r="G21434" s="65"/>
    </row>
    <row r="21435" spans="7:7" x14ac:dyDescent="0.2">
      <c r="G21435" s="65"/>
    </row>
    <row r="21436" spans="7:7" x14ac:dyDescent="0.2">
      <c r="G21436" s="65"/>
    </row>
    <row r="21437" spans="7:7" x14ac:dyDescent="0.2">
      <c r="G21437" s="65"/>
    </row>
    <row r="21438" spans="7:7" x14ac:dyDescent="0.2">
      <c r="G21438" s="65"/>
    </row>
    <row r="21439" spans="7:7" x14ac:dyDescent="0.2">
      <c r="G21439" s="65"/>
    </row>
    <row r="21440" spans="7:7" x14ac:dyDescent="0.2">
      <c r="G21440" s="65"/>
    </row>
    <row r="21441" spans="7:7" x14ac:dyDescent="0.2">
      <c r="G21441" s="65"/>
    </row>
    <row r="21442" spans="7:7" x14ac:dyDescent="0.2">
      <c r="G21442" s="65"/>
    </row>
    <row r="21443" spans="7:7" x14ac:dyDescent="0.2">
      <c r="G21443" s="65"/>
    </row>
    <row r="21444" spans="7:7" x14ac:dyDescent="0.2">
      <c r="G21444" s="65"/>
    </row>
    <row r="21445" spans="7:7" x14ac:dyDescent="0.2">
      <c r="G21445" s="65"/>
    </row>
    <row r="21446" spans="7:7" x14ac:dyDescent="0.2">
      <c r="G21446" s="65"/>
    </row>
    <row r="21447" spans="7:7" x14ac:dyDescent="0.2">
      <c r="G21447" s="65"/>
    </row>
    <row r="21448" spans="7:7" x14ac:dyDescent="0.2">
      <c r="G21448" s="65"/>
    </row>
    <row r="21449" spans="7:7" x14ac:dyDescent="0.2">
      <c r="G21449" s="65"/>
    </row>
    <row r="21450" spans="7:7" x14ac:dyDescent="0.2">
      <c r="G21450" s="65"/>
    </row>
    <row r="21451" spans="7:7" x14ac:dyDescent="0.2">
      <c r="G21451" s="65"/>
    </row>
    <row r="21452" spans="7:7" x14ac:dyDescent="0.2">
      <c r="G21452" s="65"/>
    </row>
    <row r="21453" spans="7:7" x14ac:dyDescent="0.2">
      <c r="G21453" s="65"/>
    </row>
    <row r="21454" spans="7:7" x14ac:dyDescent="0.2">
      <c r="G21454" s="65"/>
    </row>
    <row r="21455" spans="7:7" x14ac:dyDescent="0.2">
      <c r="G21455" s="65"/>
    </row>
    <row r="21456" spans="7:7" x14ac:dyDescent="0.2">
      <c r="G21456" s="65"/>
    </row>
    <row r="21457" spans="7:7" x14ac:dyDescent="0.2">
      <c r="G21457" s="65"/>
    </row>
    <row r="21458" spans="7:7" x14ac:dyDescent="0.2">
      <c r="G21458" s="65"/>
    </row>
    <row r="21459" spans="7:7" x14ac:dyDescent="0.2">
      <c r="G21459" s="65"/>
    </row>
    <row r="21460" spans="7:7" x14ac:dyDescent="0.2">
      <c r="G21460" s="65"/>
    </row>
    <row r="21461" spans="7:7" x14ac:dyDescent="0.2">
      <c r="G21461" s="65"/>
    </row>
    <row r="21462" spans="7:7" x14ac:dyDescent="0.2">
      <c r="G21462" s="65"/>
    </row>
    <row r="21463" spans="7:7" x14ac:dyDescent="0.2">
      <c r="G21463" s="65"/>
    </row>
    <row r="21464" spans="7:7" x14ac:dyDescent="0.2">
      <c r="G21464" s="65"/>
    </row>
    <row r="21465" spans="7:7" x14ac:dyDescent="0.2">
      <c r="G21465" s="65"/>
    </row>
    <row r="21466" spans="7:7" x14ac:dyDescent="0.2">
      <c r="G21466" s="65"/>
    </row>
    <row r="21467" spans="7:7" x14ac:dyDescent="0.2">
      <c r="G21467" s="65"/>
    </row>
    <row r="21468" spans="7:7" x14ac:dyDescent="0.2">
      <c r="G21468" s="65"/>
    </row>
    <row r="21469" spans="7:7" x14ac:dyDescent="0.2">
      <c r="G21469" s="65"/>
    </row>
    <row r="21470" spans="7:7" x14ac:dyDescent="0.2">
      <c r="G21470" s="65"/>
    </row>
    <row r="21471" spans="7:7" x14ac:dyDescent="0.2">
      <c r="G21471" s="65"/>
    </row>
    <row r="21472" spans="7:7" x14ac:dyDescent="0.2">
      <c r="G21472" s="65"/>
    </row>
    <row r="21473" spans="7:7" x14ac:dyDescent="0.2">
      <c r="G21473" s="65"/>
    </row>
    <row r="21474" spans="7:7" x14ac:dyDescent="0.2">
      <c r="G21474" s="65"/>
    </row>
    <row r="21475" spans="7:7" x14ac:dyDescent="0.2">
      <c r="G21475" s="65"/>
    </row>
    <row r="21476" spans="7:7" x14ac:dyDescent="0.2">
      <c r="G21476" s="65"/>
    </row>
    <row r="21477" spans="7:7" x14ac:dyDescent="0.2">
      <c r="G21477" s="65"/>
    </row>
    <row r="21478" spans="7:7" x14ac:dyDescent="0.2">
      <c r="G21478" s="65"/>
    </row>
    <row r="21479" spans="7:7" x14ac:dyDescent="0.2">
      <c r="G21479" s="65"/>
    </row>
    <row r="21480" spans="7:7" x14ac:dyDescent="0.2">
      <c r="G21480" s="65"/>
    </row>
    <row r="21481" spans="7:7" x14ac:dyDescent="0.2">
      <c r="G21481" s="65"/>
    </row>
    <row r="21482" spans="7:7" x14ac:dyDescent="0.2">
      <c r="G21482" s="65"/>
    </row>
    <row r="21483" spans="7:7" x14ac:dyDescent="0.2">
      <c r="G21483" s="65"/>
    </row>
    <row r="21484" spans="7:7" x14ac:dyDescent="0.2">
      <c r="G21484" s="65"/>
    </row>
    <row r="21485" spans="7:7" x14ac:dyDescent="0.2">
      <c r="G21485" s="65"/>
    </row>
    <row r="21486" spans="7:7" x14ac:dyDescent="0.2">
      <c r="G21486" s="65"/>
    </row>
    <row r="21487" spans="7:7" x14ac:dyDescent="0.2">
      <c r="G21487" s="65"/>
    </row>
    <row r="21488" spans="7:7" x14ac:dyDescent="0.2">
      <c r="G21488" s="65"/>
    </row>
    <row r="21489" spans="7:7" x14ac:dyDescent="0.2">
      <c r="G21489" s="65"/>
    </row>
    <row r="21490" spans="7:7" x14ac:dyDescent="0.2">
      <c r="G21490" s="65"/>
    </row>
    <row r="21491" spans="7:7" x14ac:dyDescent="0.2">
      <c r="G21491" s="65"/>
    </row>
    <row r="21492" spans="7:7" x14ac:dyDescent="0.2">
      <c r="G21492" s="65"/>
    </row>
    <row r="21493" spans="7:7" x14ac:dyDescent="0.2">
      <c r="G21493" s="65"/>
    </row>
    <row r="21494" spans="7:7" x14ac:dyDescent="0.2">
      <c r="G21494" s="65"/>
    </row>
    <row r="21495" spans="7:7" x14ac:dyDescent="0.2">
      <c r="G21495" s="65"/>
    </row>
    <row r="21496" spans="7:7" x14ac:dyDescent="0.2">
      <c r="G21496" s="65"/>
    </row>
    <row r="21497" spans="7:7" x14ac:dyDescent="0.2">
      <c r="G21497" s="65"/>
    </row>
    <row r="21498" spans="7:7" x14ac:dyDescent="0.2">
      <c r="G21498" s="65"/>
    </row>
    <row r="21499" spans="7:7" x14ac:dyDescent="0.2">
      <c r="G21499" s="65"/>
    </row>
    <row r="21500" spans="7:7" x14ac:dyDescent="0.2">
      <c r="G21500" s="65"/>
    </row>
    <row r="21501" spans="7:7" x14ac:dyDescent="0.2">
      <c r="G21501" s="65"/>
    </row>
    <row r="21502" spans="7:7" x14ac:dyDescent="0.2">
      <c r="G21502" s="65"/>
    </row>
    <row r="21503" spans="7:7" x14ac:dyDescent="0.2">
      <c r="G21503" s="65"/>
    </row>
    <row r="21504" spans="7:7" x14ac:dyDescent="0.2">
      <c r="G21504" s="65"/>
    </row>
    <row r="21505" spans="7:7" x14ac:dyDescent="0.2">
      <c r="G21505" s="65"/>
    </row>
    <row r="21506" spans="7:7" x14ac:dyDescent="0.2">
      <c r="G21506" s="65"/>
    </row>
    <row r="21507" spans="7:7" x14ac:dyDescent="0.2">
      <c r="G21507" s="65"/>
    </row>
    <row r="21508" spans="7:7" x14ac:dyDescent="0.2">
      <c r="G21508" s="65"/>
    </row>
    <row r="21509" spans="7:7" x14ac:dyDescent="0.2">
      <c r="G21509" s="65"/>
    </row>
    <row r="21510" spans="7:7" x14ac:dyDescent="0.2">
      <c r="G21510" s="65"/>
    </row>
    <row r="21511" spans="7:7" x14ac:dyDescent="0.2">
      <c r="G21511" s="65"/>
    </row>
    <row r="21512" spans="7:7" x14ac:dyDescent="0.2">
      <c r="G21512" s="65"/>
    </row>
    <row r="21513" spans="7:7" x14ac:dyDescent="0.2">
      <c r="G21513" s="65"/>
    </row>
    <row r="21514" spans="7:7" x14ac:dyDescent="0.2">
      <c r="G21514" s="65"/>
    </row>
    <row r="21515" spans="7:7" x14ac:dyDescent="0.2">
      <c r="G21515" s="65"/>
    </row>
    <row r="21516" spans="7:7" x14ac:dyDescent="0.2">
      <c r="G21516" s="65"/>
    </row>
    <row r="21517" spans="7:7" x14ac:dyDescent="0.2">
      <c r="G21517" s="65"/>
    </row>
    <row r="21518" spans="7:7" x14ac:dyDescent="0.2">
      <c r="G21518" s="65"/>
    </row>
    <row r="21519" spans="7:7" x14ac:dyDescent="0.2">
      <c r="G21519" s="65"/>
    </row>
    <row r="21520" spans="7:7" x14ac:dyDescent="0.2">
      <c r="G21520" s="65"/>
    </row>
    <row r="21521" spans="7:7" x14ac:dyDescent="0.2">
      <c r="G21521" s="65"/>
    </row>
    <row r="21522" spans="7:7" x14ac:dyDescent="0.2">
      <c r="G21522" s="65"/>
    </row>
    <row r="21523" spans="7:7" x14ac:dyDescent="0.2">
      <c r="G21523" s="65"/>
    </row>
    <row r="21524" spans="7:7" x14ac:dyDescent="0.2">
      <c r="G21524" s="65"/>
    </row>
    <row r="21525" spans="7:7" x14ac:dyDescent="0.2">
      <c r="G21525" s="65"/>
    </row>
    <row r="21526" spans="7:7" x14ac:dyDescent="0.2">
      <c r="G21526" s="65"/>
    </row>
    <row r="21527" spans="7:7" x14ac:dyDescent="0.2">
      <c r="G21527" s="65"/>
    </row>
    <row r="21528" spans="7:7" x14ac:dyDescent="0.2">
      <c r="G21528" s="65"/>
    </row>
    <row r="21529" spans="7:7" x14ac:dyDescent="0.2">
      <c r="G21529" s="65"/>
    </row>
    <row r="21530" spans="7:7" x14ac:dyDescent="0.2">
      <c r="G21530" s="65"/>
    </row>
    <row r="21531" spans="7:7" x14ac:dyDescent="0.2">
      <c r="G21531" s="65"/>
    </row>
    <row r="21532" spans="7:7" x14ac:dyDescent="0.2">
      <c r="G21532" s="65"/>
    </row>
    <row r="21533" spans="7:7" x14ac:dyDescent="0.2">
      <c r="G21533" s="65"/>
    </row>
    <row r="21534" spans="7:7" x14ac:dyDescent="0.2">
      <c r="G21534" s="65"/>
    </row>
    <row r="21535" spans="7:7" x14ac:dyDescent="0.2">
      <c r="G21535" s="65"/>
    </row>
    <row r="21536" spans="7:7" x14ac:dyDescent="0.2">
      <c r="G21536" s="65"/>
    </row>
    <row r="21537" spans="7:7" x14ac:dyDescent="0.2">
      <c r="G21537" s="65"/>
    </row>
    <row r="21538" spans="7:7" x14ac:dyDescent="0.2">
      <c r="G21538" s="65"/>
    </row>
    <row r="21539" spans="7:7" x14ac:dyDescent="0.2">
      <c r="G21539" s="65"/>
    </row>
    <row r="21540" spans="7:7" x14ac:dyDescent="0.2">
      <c r="G21540" s="65"/>
    </row>
    <row r="21541" spans="7:7" x14ac:dyDescent="0.2">
      <c r="G21541" s="65"/>
    </row>
    <row r="21542" spans="7:7" x14ac:dyDescent="0.2">
      <c r="G21542" s="65"/>
    </row>
    <row r="21543" spans="7:7" x14ac:dyDescent="0.2">
      <c r="G21543" s="65"/>
    </row>
    <row r="21544" spans="7:7" x14ac:dyDescent="0.2">
      <c r="G21544" s="65"/>
    </row>
    <row r="21545" spans="7:7" x14ac:dyDescent="0.2">
      <c r="G21545" s="65"/>
    </row>
    <row r="21546" spans="7:7" x14ac:dyDescent="0.2">
      <c r="G21546" s="65"/>
    </row>
    <row r="21547" spans="7:7" x14ac:dyDescent="0.2">
      <c r="G21547" s="65"/>
    </row>
    <row r="21548" spans="7:7" x14ac:dyDescent="0.2">
      <c r="G21548" s="65"/>
    </row>
    <row r="21549" spans="7:7" x14ac:dyDescent="0.2">
      <c r="G21549" s="65"/>
    </row>
    <row r="21550" spans="7:7" x14ac:dyDescent="0.2">
      <c r="G21550" s="65"/>
    </row>
    <row r="21551" spans="7:7" x14ac:dyDescent="0.2">
      <c r="G21551" s="65"/>
    </row>
    <row r="21552" spans="7:7" x14ac:dyDescent="0.2">
      <c r="G21552" s="65"/>
    </row>
    <row r="21553" spans="7:7" x14ac:dyDescent="0.2">
      <c r="G21553" s="65"/>
    </row>
    <row r="21554" spans="7:7" x14ac:dyDescent="0.2">
      <c r="G21554" s="65"/>
    </row>
    <row r="21555" spans="7:7" x14ac:dyDescent="0.2">
      <c r="G21555" s="65"/>
    </row>
    <row r="21556" spans="7:7" x14ac:dyDescent="0.2">
      <c r="G21556" s="65"/>
    </row>
    <row r="21557" spans="7:7" x14ac:dyDescent="0.2">
      <c r="G21557" s="65"/>
    </row>
    <row r="21558" spans="7:7" x14ac:dyDescent="0.2">
      <c r="G21558" s="65"/>
    </row>
    <row r="21559" spans="7:7" x14ac:dyDescent="0.2">
      <c r="G21559" s="65"/>
    </row>
    <row r="21560" spans="7:7" x14ac:dyDescent="0.2">
      <c r="G21560" s="65"/>
    </row>
    <row r="21561" spans="7:7" x14ac:dyDescent="0.2">
      <c r="G21561" s="65"/>
    </row>
    <row r="21562" spans="7:7" x14ac:dyDescent="0.2">
      <c r="G21562" s="65"/>
    </row>
    <row r="21563" spans="7:7" x14ac:dyDescent="0.2">
      <c r="G21563" s="65"/>
    </row>
    <row r="21564" spans="7:7" x14ac:dyDescent="0.2">
      <c r="G21564" s="65"/>
    </row>
    <row r="21565" spans="7:7" x14ac:dyDescent="0.2">
      <c r="G21565" s="65"/>
    </row>
    <row r="21566" spans="7:7" x14ac:dyDescent="0.2">
      <c r="G21566" s="65"/>
    </row>
    <row r="21567" spans="7:7" x14ac:dyDescent="0.2">
      <c r="G21567" s="65"/>
    </row>
    <row r="21568" spans="7:7" x14ac:dyDescent="0.2">
      <c r="G21568" s="65"/>
    </row>
    <row r="21569" spans="7:7" x14ac:dyDescent="0.2">
      <c r="G21569" s="65"/>
    </row>
    <row r="21570" spans="7:7" x14ac:dyDescent="0.2">
      <c r="G21570" s="65"/>
    </row>
    <row r="21571" spans="7:7" x14ac:dyDescent="0.2">
      <c r="G21571" s="65"/>
    </row>
    <row r="21572" spans="7:7" x14ac:dyDescent="0.2">
      <c r="G21572" s="65"/>
    </row>
    <row r="21573" spans="7:7" x14ac:dyDescent="0.2">
      <c r="G21573" s="65"/>
    </row>
    <row r="21574" spans="7:7" x14ac:dyDescent="0.2">
      <c r="G21574" s="65"/>
    </row>
    <row r="21575" spans="7:7" x14ac:dyDescent="0.2">
      <c r="G21575" s="65"/>
    </row>
    <row r="21576" spans="7:7" x14ac:dyDescent="0.2">
      <c r="G21576" s="65"/>
    </row>
    <row r="21577" spans="7:7" x14ac:dyDescent="0.2">
      <c r="G21577" s="65"/>
    </row>
    <row r="21578" spans="7:7" x14ac:dyDescent="0.2">
      <c r="G21578" s="65"/>
    </row>
    <row r="21579" spans="7:7" x14ac:dyDescent="0.2">
      <c r="G21579" s="65"/>
    </row>
    <row r="21580" spans="7:7" x14ac:dyDescent="0.2">
      <c r="G21580" s="65"/>
    </row>
    <row r="21581" spans="7:7" x14ac:dyDescent="0.2">
      <c r="G21581" s="65"/>
    </row>
    <row r="21582" spans="7:7" x14ac:dyDescent="0.2">
      <c r="G21582" s="65"/>
    </row>
    <row r="21583" spans="7:7" x14ac:dyDescent="0.2">
      <c r="G21583" s="65"/>
    </row>
    <row r="21584" spans="7:7" x14ac:dyDescent="0.2">
      <c r="G21584" s="65"/>
    </row>
    <row r="21585" spans="7:7" x14ac:dyDescent="0.2">
      <c r="G21585" s="65"/>
    </row>
    <row r="21586" spans="7:7" x14ac:dyDescent="0.2">
      <c r="G21586" s="65"/>
    </row>
    <row r="21587" spans="7:7" x14ac:dyDescent="0.2">
      <c r="G21587" s="65"/>
    </row>
    <row r="21588" spans="7:7" x14ac:dyDescent="0.2">
      <c r="G21588" s="65"/>
    </row>
    <row r="21589" spans="7:7" x14ac:dyDescent="0.2">
      <c r="G21589" s="65"/>
    </row>
    <row r="21590" spans="7:7" x14ac:dyDescent="0.2">
      <c r="G21590" s="65"/>
    </row>
    <row r="21591" spans="7:7" x14ac:dyDescent="0.2">
      <c r="G21591" s="65"/>
    </row>
    <row r="21592" spans="7:7" x14ac:dyDescent="0.2">
      <c r="G21592" s="65"/>
    </row>
    <row r="21593" spans="7:7" x14ac:dyDescent="0.2">
      <c r="G21593" s="65"/>
    </row>
    <row r="21594" spans="7:7" x14ac:dyDescent="0.2">
      <c r="G21594" s="65"/>
    </row>
    <row r="21595" spans="7:7" x14ac:dyDescent="0.2">
      <c r="G21595" s="65"/>
    </row>
    <row r="21596" spans="7:7" x14ac:dyDescent="0.2">
      <c r="G21596" s="65"/>
    </row>
    <row r="21597" spans="7:7" x14ac:dyDescent="0.2">
      <c r="G21597" s="65"/>
    </row>
    <row r="21598" spans="7:7" x14ac:dyDescent="0.2">
      <c r="G21598" s="65"/>
    </row>
    <row r="21599" spans="7:7" x14ac:dyDescent="0.2">
      <c r="G21599" s="65"/>
    </row>
    <row r="21600" spans="7:7" x14ac:dyDescent="0.2">
      <c r="G21600" s="65"/>
    </row>
    <row r="21601" spans="7:7" x14ac:dyDescent="0.2">
      <c r="G21601" s="65"/>
    </row>
    <row r="21602" spans="7:7" x14ac:dyDescent="0.2">
      <c r="G21602" s="65"/>
    </row>
    <row r="21603" spans="7:7" x14ac:dyDescent="0.2">
      <c r="G21603" s="65"/>
    </row>
    <row r="21604" spans="7:7" x14ac:dyDescent="0.2">
      <c r="G21604" s="65"/>
    </row>
    <row r="21605" spans="7:7" x14ac:dyDescent="0.2">
      <c r="G21605" s="65"/>
    </row>
    <row r="21606" spans="7:7" x14ac:dyDescent="0.2">
      <c r="G21606" s="65"/>
    </row>
    <row r="21607" spans="7:7" x14ac:dyDescent="0.2">
      <c r="G21607" s="65"/>
    </row>
    <row r="21608" spans="7:7" x14ac:dyDescent="0.2">
      <c r="G21608" s="65"/>
    </row>
    <row r="21609" spans="7:7" x14ac:dyDescent="0.2">
      <c r="G21609" s="65"/>
    </row>
    <row r="21610" spans="7:7" x14ac:dyDescent="0.2">
      <c r="G21610" s="65"/>
    </row>
    <row r="21611" spans="7:7" x14ac:dyDescent="0.2">
      <c r="G21611" s="65"/>
    </row>
    <row r="21612" spans="7:7" x14ac:dyDescent="0.2">
      <c r="G21612" s="65"/>
    </row>
    <row r="21613" spans="7:7" x14ac:dyDescent="0.2">
      <c r="G21613" s="65"/>
    </row>
    <row r="21614" spans="7:7" x14ac:dyDescent="0.2">
      <c r="G21614" s="65"/>
    </row>
    <row r="21615" spans="7:7" x14ac:dyDescent="0.2">
      <c r="G21615" s="65"/>
    </row>
    <row r="21616" spans="7:7" x14ac:dyDescent="0.2">
      <c r="G21616" s="65"/>
    </row>
    <row r="21617" spans="7:7" x14ac:dyDescent="0.2">
      <c r="G21617" s="65"/>
    </row>
    <row r="21618" spans="7:7" x14ac:dyDescent="0.2">
      <c r="G21618" s="65"/>
    </row>
    <row r="21619" spans="7:7" x14ac:dyDescent="0.2">
      <c r="G21619" s="65"/>
    </row>
    <row r="21620" spans="7:7" x14ac:dyDescent="0.2">
      <c r="G21620" s="65"/>
    </row>
    <row r="21621" spans="7:7" x14ac:dyDescent="0.2">
      <c r="G21621" s="65"/>
    </row>
    <row r="21622" spans="7:7" x14ac:dyDescent="0.2">
      <c r="G21622" s="65"/>
    </row>
    <row r="21623" spans="7:7" x14ac:dyDescent="0.2">
      <c r="G21623" s="65"/>
    </row>
    <row r="21624" spans="7:7" x14ac:dyDescent="0.2">
      <c r="G21624" s="65"/>
    </row>
    <row r="21625" spans="7:7" x14ac:dyDescent="0.2">
      <c r="G21625" s="65"/>
    </row>
    <row r="21626" spans="7:7" x14ac:dyDescent="0.2">
      <c r="G21626" s="65"/>
    </row>
    <row r="21627" spans="7:7" x14ac:dyDescent="0.2">
      <c r="G21627" s="65"/>
    </row>
    <row r="21628" spans="7:7" x14ac:dyDescent="0.2">
      <c r="G21628" s="65"/>
    </row>
    <row r="21629" spans="7:7" x14ac:dyDescent="0.2">
      <c r="G21629" s="65"/>
    </row>
    <row r="21630" spans="7:7" x14ac:dyDescent="0.2">
      <c r="G21630" s="65"/>
    </row>
    <row r="21631" spans="7:7" x14ac:dyDescent="0.2">
      <c r="G21631" s="65"/>
    </row>
    <row r="21632" spans="7:7" x14ac:dyDescent="0.2">
      <c r="G21632" s="65"/>
    </row>
    <row r="21633" spans="7:7" x14ac:dyDescent="0.2">
      <c r="G21633" s="65"/>
    </row>
    <row r="21634" spans="7:7" x14ac:dyDescent="0.2">
      <c r="G21634" s="65"/>
    </row>
    <row r="21635" spans="7:7" x14ac:dyDescent="0.2">
      <c r="G21635" s="65"/>
    </row>
    <row r="21636" spans="7:7" x14ac:dyDescent="0.2">
      <c r="G21636" s="65"/>
    </row>
    <row r="21637" spans="7:7" x14ac:dyDescent="0.2">
      <c r="G21637" s="65"/>
    </row>
    <row r="21638" spans="7:7" x14ac:dyDescent="0.2">
      <c r="G21638" s="65"/>
    </row>
    <row r="21639" spans="7:7" x14ac:dyDescent="0.2">
      <c r="G21639" s="65"/>
    </row>
    <row r="21640" spans="7:7" x14ac:dyDescent="0.2">
      <c r="G21640" s="65"/>
    </row>
    <row r="21641" spans="7:7" x14ac:dyDescent="0.2">
      <c r="G21641" s="65"/>
    </row>
    <row r="21642" spans="7:7" x14ac:dyDescent="0.2">
      <c r="G21642" s="65"/>
    </row>
    <row r="21643" spans="7:7" x14ac:dyDescent="0.2">
      <c r="G21643" s="65"/>
    </row>
    <row r="21644" spans="7:7" x14ac:dyDescent="0.2">
      <c r="G21644" s="65"/>
    </row>
    <row r="21645" spans="7:7" x14ac:dyDescent="0.2">
      <c r="G21645" s="65"/>
    </row>
    <row r="21646" spans="7:7" x14ac:dyDescent="0.2">
      <c r="G21646" s="65"/>
    </row>
    <row r="21647" spans="7:7" x14ac:dyDescent="0.2">
      <c r="G21647" s="65"/>
    </row>
    <row r="21648" spans="7:7" x14ac:dyDescent="0.2">
      <c r="G21648" s="65"/>
    </row>
    <row r="21649" spans="7:7" x14ac:dyDescent="0.2">
      <c r="G21649" s="65"/>
    </row>
    <row r="21650" spans="7:7" x14ac:dyDescent="0.2">
      <c r="G21650" s="65"/>
    </row>
    <row r="21651" spans="7:7" x14ac:dyDescent="0.2">
      <c r="G21651" s="65"/>
    </row>
    <row r="21652" spans="7:7" x14ac:dyDescent="0.2">
      <c r="G21652" s="65"/>
    </row>
    <row r="21653" spans="7:7" x14ac:dyDescent="0.2">
      <c r="G21653" s="65"/>
    </row>
    <row r="21654" spans="7:7" x14ac:dyDescent="0.2">
      <c r="G21654" s="65"/>
    </row>
    <row r="21655" spans="7:7" x14ac:dyDescent="0.2">
      <c r="G21655" s="65"/>
    </row>
    <row r="21656" spans="7:7" x14ac:dyDescent="0.2">
      <c r="G21656" s="65"/>
    </row>
    <row r="21657" spans="7:7" x14ac:dyDescent="0.2">
      <c r="G21657" s="65"/>
    </row>
    <row r="21658" spans="7:7" x14ac:dyDescent="0.2">
      <c r="G21658" s="65"/>
    </row>
    <row r="21659" spans="7:7" x14ac:dyDescent="0.2">
      <c r="G21659" s="65"/>
    </row>
    <row r="21660" spans="7:7" x14ac:dyDescent="0.2">
      <c r="G21660" s="65"/>
    </row>
    <row r="21661" spans="7:7" x14ac:dyDescent="0.2">
      <c r="G21661" s="65"/>
    </row>
    <row r="21662" spans="7:7" x14ac:dyDescent="0.2">
      <c r="G21662" s="65"/>
    </row>
    <row r="21663" spans="7:7" x14ac:dyDescent="0.2">
      <c r="G21663" s="65"/>
    </row>
    <row r="21664" spans="7:7" x14ac:dyDescent="0.2">
      <c r="G21664" s="65"/>
    </row>
    <row r="21665" spans="7:7" x14ac:dyDescent="0.2">
      <c r="G21665" s="65"/>
    </row>
    <row r="21666" spans="7:7" x14ac:dyDescent="0.2">
      <c r="G21666" s="65"/>
    </row>
    <row r="21667" spans="7:7" x14ac:dyDescent="0.2">
      <c r="G21667" s="65"/>
    </row>
    <row r="21668" spans="7:7" x14ac:dyDescent="0.2">
      <c r="G21668" s="65"/>
    </row>
    <row r="21669" spans="7:7" x14ac:dyDescent="0.2">
      <c r="G21669" s="65"/>
    </row>
    <row r="21670" spans="7:7" x14ac:dyDescent="0.2">
      <c r="G21670" s="65"/>
    </row>
    <row r="21671" spans="7:7" x14ac:dyDescent="0.2">
      <c r="G21671" s="65"/>
    </row>
    <row r="21672" spans="7:7" x14ac:dyDescent="0.2">
      <c r="G21672" s="65"/>
    </row>
    <row r="21673" spans="7:7" x14ac:dyDescent="0.2">
      <c r="G21673" s="65"/>
    </row>
    <row r="21674" spans="7:7" x14ac:dyDescent="0.2">
      <c r="G21674" s="65"/>
    </row>
    <row r="21675" spans="7:7" x14ac:dyDescent="0.2">
      <c r="G21675" s="65"/>
    </row>
    <row r="21676" spans="7:7" x14ac:dyDescent="0.2">
      <c r="G21676" s="65"/>
    </row>
    <row r="21677" spans="7:7" x14ac:dyDescent="0.2">
      <c r="G21677" s="65"/>
    </row>
    <row r="21678" spans="7:7" x14ac:dyDescent="0.2">
      <c r="G21678" s="65"/>
    </row>
    <row r="21679" spans="7:7" x14ac:dyDescent="0.2">
      <c r="G21679" s="65"/>
    </row>
    <row r="21680" spans="7:7" x14ac:dyDescent="0.2">
      <c r="G21680" s="65"/>
    </row>
    <row r="21681" spans="7:7" x14ac:dyDescent="0.2">
      <c r="G21681" s="65"/>
    </row>
    <row r="21682" spans="7:7" x14ac:dyDescent="0.2">
      <c r="G21682" s="65"/>
    </row>
    <row r="21683" spans="7:7" x14ac:dyDescent="0.2">
      <c r="G21683" s="65"/>
    </row>
    <row r="21684" spans="7:7" x14ac:dyDescent="0.2">
      <c r="G21684" s="65"/>
    </row>
    <row r="21685" spans="7:7" x14ac:dyDescent="0.2">
      <c r="G21685" s="65"/>
    </row>
    <row r="21686" spans="7:7" x14ac:dyDescent="0.2">
      <c r="G21686" s="65"/>
    </row>
    <row r="21687" spans="7:7" x14ac:dyDescent="0.2">
      <c r="G21687" s="65"/>
    </row>
    <row r="21688" spans="7:7" x14ac:dyDescent="0.2">
      <c r="G21688" s="65"/>
    </row>
    <row r="21689" spans="7:7" x14ac:dyDescent="0.2">
      <c r="G21689" s="65"/>
    </row>
    <row r="21690" spans="7:7" x14ac:dyDescent="0.2">
      <c r="G21690" s="65"/>
    </row>
    <row r="21691" spans="7:7" x14ac:dyDescent="0.2">
      <c r="G21691" s="65"/>
    </row>
    <row r="21692" spans="7:7" x14ac:dyDescent="0.2">
      <c r="G21692" s="65"/>
    </row>
    <row r="21693" spans="7:7" x14ac:dyDescent="0.2">
      <c r="G21693" s="65"/>
    </row>
    <row r="21694" spans="7:7" x14ac:dyDescent="0.2">
      <c r="G21694" s="65"/>
    </row>
    <row r="21695" spans="7:7" x14ac:dyDescent="0.2">
      <c r="G21695" s="65"/>
    </row>
    <row r="21696" spans="7:7" x14ac:dyDescent="0.2">
      <c r="G21696" s="65"/>
    </row>
    <row r="21697" spans="7:7" x14ac:dyDescent="0.2">
      <c r="G21697" s="65"/>
    </row>
    <row r="21698" spans="7:7" x14ac:dyDescent="0.2">
      <c r="G21698" s="65"/>
    </row>
    <row r="21699" spans="7:7" x14ac:dyDescent="0.2">
      <c r="G21699" s="65"/>
    </row>
    <row r="21700" spans="7:7" x14ac:dyDescent="0.2">
      <c r="G21700" s="65"/>
    </row>
    <row r="21701" spans="7:7" x14ac:dyDescent="0.2">
      <c r="G21701" s="65"/>
    </row>
    <row r="21702" spans="7:7" x14ac:dyDescent="0.2">
      <c r="G21702" s="65"/>
    </row>
    <row r="21703" spans="7:7" x14ac:dyDescent="0.2">
      <c r="G21703" s="65"/>
    </row>
    <row r="21704" spans="7:7" x14ac:dyDescent="0.2">
      <c r="G21704" s="65"/>
    </row>
    <row r="21705" spans="7:7" x14ac:dyDescent="0.2">
      <c r="G21705" s="65"/>
    </row>
    <row r="21706" spans="7:7" x14ac:dyDescent="0.2">
      <c r="G21706" s="65"/>
    </row>
    <row r="21707" spans="7:7" x14ac:dyDescent="0.2">
      <c r="G21707" s="65"/>
    </row>
    <row r="21708" spans="7:7" x14ac:dyDescent="0.2">
      <c r="G21708" s="65"/>
    </row>
    <row r="21709" spans="7:7" x14ac:dyDescent="0.2">
      <c r="G21709" s="65"/>
    </row>
    <row r="21710" spans="7:7" x14ac:dyDescent="0.2">
      <c r="G21710" s="65"/>
    </row>
    <row r="21711" spans="7:7" x14ac:dyDescent="0.2">
      <c r="G21711" s="65"/>
    </row>
    <row r="21712" spans="7:7" x14ac:dyDescent="0.2">
      <c r="G21712" s="65"/>
    </row>
    <row r="21713" spans="7:7" x14ac:dyDescent="0.2">
      <c r="G21713" s="65"/>
    </row>
    <row r="21714" spans="7:7" x14ac:dyDescent="0.2">
      <c r="G21714" s="65"/>
    </row>
    <row r="21715" spans="7:7" x14ac:dyDescent="0.2">
      <c r="G21715" s="65"/>
    </row>
    <row r="21716" spans="7:7" x14ac:dyDescent="0.2">
      <c r="G21716" s="65"/>
    </row>
    <row r="21717" spans="7:7" x14ac:dyDescent="0.2">
      <c r="G21717" s="65"/>
    </row>
    <row r="21718" spans="7:7" x14ac:dyDescent="0.2">
      <c r="G21718" s="65"/>
    </row>
    <row r="21719" spans="7:7" x14ac:dyDescent="0.2">
      <c r="G21719" s="65"/>
    </row>
    <row r="21720" spans="7:7" x14ac:dyDescent="0.2">
      <c r="G21720" s="65"/>
    </row>
    <row r="21721" spans="7:7" x14ac:dyDescent="0.2">
      <c r="G21721" s="65"/>
    </row>
    <row r="21722" spans="7:7" x14ac:dyDescent="0.2">
      <c r="G21722" s="65"/>
    </row>
    <row r="21723" spans="7:7" x14ac:dyDescent="0.2">
      <c r="G21723" s="65"/>
    </row>
    <row r="21724" spans="7:7" x14ac:dyDescent="0.2">
      <c r="G21724" s="65"/>
    </row>
    <row r="21725" spans="7:7" x14ac:dyDescent="0.2">
      <c r="G21725" s="65"/>
    </row>
    <row r="21726" spans="7:7" x14ac:dyDescent="0.2">
      <c r="G21726" s="65"/>
    </row>
    <row r="21727" spans="7:7" x14ac:dyDescent="0.2">
      <c r="G21727" s="65"/>
    </row>
    <row r="21728" spans="7:7" x14ac:dyDescent="0.2">
      <c r="G21728" s="65"/>
    </row>
    <row r="21729" spans="7:7" x14ac:dyDescent="0.2">
      <c r="G21729" s="65"/>
    </row>
    <row r="21730" spans="7:7" x14ac:dyDescent="0.2">
      <c r="G21730" s="65"/>
    </row>
    <row r="21731" spans="7:7" x14ac:dyDescent="0.2">
      <c r="G21731" s="65"/>
    </row>
    <row r="21732" spans="7:7" x14ac:dyDescent="0.2">
      <c r="G21732" s="65"/>
    </row>
    <row r="21733" spans="7:7" x14ac:dyDescent="0.2">
      <c r="G21733" s="65"/>
    </row>
    <row r="21734" spans="7:7" x14ac:dyDescent="0.2">
      <c r="G21734" s="65"/>
    </row>
    <row r="21735" spans="7:7" x14ac:dyDescent="0.2">
      <c r="G21735" s="65"/>
    </row>
    <row r="21736" spans="7:7" x14ac:dyDescent="0.2">
      <c r="G21736" s="65"/>
    </row>
    <row r="21737" spans="7:7" x14ac:dyDescent="0.2">
      <c r="G21737" s="65"/>
    </row>
    <row r="21738" spans="7:7" x14ac:dyDescent="0.2">
      <c r="G21738" s="65"/>
    </row>
    <row r="21739" spans="7:7" x14ac:dyDescent="0.2">
      <c r="G21739" s="65"/>
    </row>
    <row r="21740" spans="7:7" x14ac:dyDescent="0.2">
      <c r="G21740" s="65"/>
    </row>
    <row r="21741" spans="7:7" x14ac:dyDescent="0.2">
      <c r="G21741" s="65"/>
    </row>
    <row r="21742" spans="7:7" x14ac:dyDescent="0.2">
      <c r="G21742" s="65"/>
    </row>
    <row r="21743" spans="7:7" x14ac:dyDescent="0.2">
      <c r="G21743" s="65"/>
    </row>
    <row r="21744" spans="7:7" x14ac:dyDescent="0.2">
      <c r="G21744" s="65"/>
    </row>
    <row r="21745" spans="7:7" x14ac:dyDescent="0.2">
      <c r="G21745" s="65"/>
    </row>
    <row r="21746" spans="7:7" x14ac:dyDescent="0.2">
      <c r="G21746" s="65"/>
    </row>
    <row r="21747" spans="7:7" x14ac:dyDescent="0.2">
      <c r="G21747" s="65"/>
    </row>
    <row r="21748" spans="7:7" x14ac:dyDescent="0.2">
      <c r="G21748" s="65"/>
    </row>
    <row r="21749" spans="7:7" x14ac:dyDescent="0.2">
      <c r="G21749" s="65"/>
    </row>
    <row r="21750" spans="7:7" x14ac:dyDescent="0.2">
      <c r="G21750" s="65"/>
    </row>
    <row r="21751" spans="7:7" x14ac:dyDescent="0.2">
      <c r="G21751" s="65"/>
    </row>
    <row r="21752" spans="7:7" x14ac:dyDescent="0.2">
      <c r="G21752" s="65"/>
    </row>
    <row r="21753" spans="7:7" x14ac:dyDescent="0.2">
      <c r="G21753" s="65"/>
    </row>
    <row r="21754" spans="7:7" x14ac:dyDescent="0.2">
      <c r="G21754" s="65"/>
    </row>
    <row r="21755" spans="7:7" x14ac:dyDescent="0.2">
      <c r="G21755" s="65"/>
    </row>
    <row r="21756" spans="7:7" x14ac:dyDescent="0.2">
      <c r="G21756" s="65"/>
    </row>
    <row r="21757" spans="7:7" x14ac:dyDescent="0.2">
      <c r="G21757" s="65"/>
    </row>
    <row r="21758" spans="7:7" x14ac:dyDescent="0.2">
      <c r="G21758" s="65"/>
    </row>
    <row r="21759" spans="7:7" x14ac:dyDescent="0.2">
      <c r="G21759" s="65"/>
    </row>
    <row r="21760" spans="7:7" x14ac:dyDescent="0.2">
      <c r="G21760" s="65"/>
    </row>
    <row r="21761" spans="7:7" x14ac:dyDescent="0.2">
      <c r="G21761" s="65"/>
    </row>
    <row r="21762" spans="7:7" x14ac:dyDescent="0.2">
      <c r="G21762" s="65"/>
    </row>
    <row r="21763" spans="7:7" x14ac:dyDescent="0.2">
      <c r="G21763" s="65"/>
    </row>
    <row r="21764" spans="7:7" x14ac:dyDescent="0.2">
      <c r="G21764" s="65"/>
    </row>
    <row r="21765" spans="7:7" x14ac:dyDescent="0.2">
      <c r="G21765" s="65"/>
    </row>
    <row r="21766" spans="7:7" x14ac:dyDescent="0.2">
      <c r="G21766" s="65"/>
    </row>
    <row r="21767" spans="7:7" x14ac:dyDescent="0.2">
      <c r="G21767" s="65"/>
    </row>
    <row r="21768" spans="7:7" x14ac:dyDescent="0.2">
      <c r="G21768" s="65"/>
    </row>
    <row r="21769" spans="7:7" x14ac:dyDescent="0.2">
      <c r="G21769" s="65"/>
    </row>
    <row r="21770" spans="7:7" x14ac:dyDescent="0.2">
      <c r="G21770" s="65"/>
    </row>
    <row r="21771" spans="7:7" x14ac:dyDescent="0.2">
      <c r="G21771" s="65"/>
    </row>
    <row r="21772" spans="7:7" x14ac:dyDescent="0.2">
      <c r="G21772" s="65"/>
    </row>
    <row r="21773" spans="7:7" x14ac:dyDescent="0.2">
      <c r="G21773" s="65"/>
    </row>
    <row r="21774" spans="7:7" x14ac:dyDescent="0.2">
      <c r="G21774" s="65"/>
    </row>
    <row r="21775" spans="7:7" x14ac:dyDescent="0.2">
      <c r="G21775" s="65"/>
    </row>
    <row r="21776" spans="7:7" x14ac:dyDescent="0.2">
      <c r="G21776" s="65"/>
    </row>
    <row r="21777" spans="7:7" x14ac:dyDescent="0.2">
      <c r="G21777" s="65"/>
    </row>
    <row r="21778" spans="7:7" x14ac:dyDescent="0.2">
      <c r="G21778" s="65"/>
    </row>
    <row r="21779" spans="7:7" x14ac:dyDescent="0.2">
      <c r="G21779" s="65"/>
    </row>
    <row r="21780" spans="7:7" x14ac:dyDescent="0.2">
      <c r="G21780" s="65"/>
    </row>
    <row r="21781" spans="7:7" x14ac:dyDescent="0.2">
      <c r="G21781" s="65"/>
    </row>
    <row r="21782" spans="7:7" x14ac:dyDescent="0.2">
      <c r="G21782" s="65"/>
    </row>
    <row r="21783" spans="7:7" x14ac:dyDescent="0.2">
      <c r="G21783" s="65"/>
    </row>
    <row r="21784" spans="7:7" x14ac:dyDescent="0.2">
      <c r="G21784" s="65"/>
    </row>
    <row r="21785" spans="7:7" x14ac:dyDescent="0.2">
      <c r="G21785" s="65"/>
    </row>
    <row r="21786" spans="7:7" x14ac:dyDescent="0.2">
      <c r="G21786" s="65"/>
    </row>
    <row r="21787" spans="7:7" x14ac:dyDescent="0.2">
      <c r="G21787" s="65"/>
    </row>
    <row r="21788" spans="7:7" x14ac:dyDescent="0.2">
      <c r="G21788" s="65"/>
    </row>
    <row r="21789" spans="7:7" x14ac:dyDescent="0.2">
      <c r="G21789" s="65"/>
    </row>
    <row r="21790" spans="7:7" x14ac:dyDescent="0.2">
      <c r="G21790" s="65"/>
    </row>
    <row r="21791" spans="7:7" x14ac:dyDescent="0.2">
      <c r="G21791" s="65"/>
    </row>
    <row r="21792" spans="7:7" x14ac:dyDescent="0.2">
      <c r="G21792" s="65"/>
    </row>
    <row r="21793" spans="7:7" x14ac:dyDescent="0.2">
      <c r="G21793" s="65"/>
    </row>
    <row r="21794" spans="7:7" x14ac:dyDescent="0.2">
      <c r="G21794" s="65"/>
    </row>
    <row r="21795" spans="7:7" x14ac:dyDescent="0.2">
      <c r="G21795" s="65"/>
    </row>
    <row r="21796" spans="7:7" x14ac:dyDescent="0.2">
      <c r="G21796" s="65"/>
    </row>
    <row r="21797" spans="7:7" x14ac:dyDescent="0.2">
      <c r="G21797" s="65"/>
    </row>
    <row r="21798" spans="7:7" x14ac:dyDescent="0.2">
      <c r="G21798" s="65"/>
    </row>
    <row r="21799" spans="7:7" x14ac:dyDescent="0.2">
      <c r="G21799" s="65"/>
    </row>
    <row r="21800" spans="7:7" x14ac:dyDescent="0.2">
      <c r="G21800" s="65"/>
    </row>
    <row r="21801" spans="7:7" x14ac:dyDescent="0.2">
      <c r="G21801" s="65"/>
    </row>
    <row r="21802" spans="7:7" x14ac:dyDescent="0.2">
      <c r="G21802" s="65"/>
    </row>
    <row r="21803" spans="7:7" x14ac:dyDescent="0.2">
      <c r="G21803" s="65"/>
    </row>
    <row r="21804" spans="7:7" x14ac:dyDescent="0.2">
      <c r="G21804" s="65"/>
    </row>
    <row r="21805" spans="7:7" x14ac:dyDescent="0.2">
      <c r="G21805" s="65"/>
    </row>
    <row r="21806" spans="7:7" x14ac:dyDescent="0.2">
      <c r="G21806" s="65"/>
    </row>
    <row r="21807" spans="7:7" x14ac:dyDescent="0.2">
      <c r="G21807" s="65"/>
    </row>
    <row r="21808" spans="7:7" x14ac:dyDescent="0.2">
      <c r="G21808" s="65"/>
    </row>
    <row r="21809" spans="7:7" x14ac:dyDescent="0.2">
      <c r="G21809" s="65"/>
    </row>
    <row r="21810" spans="7:7" x14ac:dyDescent="0.2">
      <c r="G21810" s="65"/>
    </row>
    <row r="21811" spans="7:7" x14ac:dyDescent="0.2">
      <c r="G21811" s="65"/>
    </row>
    <row r="21812" spans="7:7" x14ac:dyDescent="0.2">
      <c r="G21812" s="65"/>
    </row>
    <row r="21813" spans="7:7" x14ac:dyDescent="0.2">
      <c r="G21813" s="65"/>
    </row>
    <row r="21814" spans="7:7" x14ac:dyDescent="0.2">
      <c r="G21814" s="65"/>
    </row>
    <row r="21815" spans="7:7" x14ac:dyDescent="0.2">
      <c r="G21815" s="65"/>
    </row>
    <row r="21816" spans="7:7" x14ac:dyDescent="0.2">
      <c r="G21816" s="65"/>
    </row>
    <row r="21817" spans="7:7" x14ac:dyDescent="0.2">
      <c r="G21817" s="65"/>
    </row>
    <row r="21818" spans="7:7" x14ac:dyDescent="0.2">
      <c r="G21818" s="65"/>
    </row>
    <row r="21819" spans="7:7" x14ac:dyDescent="0.2">
      <c r="G21819" s="65"/>
    </row>
    <row r="21820" spans="7:7" x14ac:dyDescent="0.2">
      <c r="G21820" s="65"/>
    </row>
    <row r="21821" spans="7:7" x14ac:dyDescent="0.2">
      <c r="G21821" s="65"/>
    </row>
    <row r="21822" spans="7:7" x14ac:dyDescent="0.2">
      <c r="G21822" s="65"/>
    </row>
    <row r="21823" spans="7:7" x14ac:dyDescent="0.2">
      <c r="G21823" s="65"/>
    </row>
    <row r="21824" spans="7:7" x14ac:dyDescent="0.2">
      <c r="G21824" s="65"/>
    </row>
    <row r="21825" spans="7:7" x14ac:dyDescent="0.2">
      <c r="G21825" s="65"/>
    </row>
    <row r="21826" spans="7:7" x14ac:dyDescent="0.2">
      <c r="G21826" s="65"/>
    </row>
    <row r="21827" spans="7:7" x14ac:dyDescent="0.2">
      <c r="G21827" s="65"/>
    </row>
    <row r="21828" spans="7:7" x14ac:dyDescent="0.2">
      <c r="G21828" s="65"/>
    </row>
    <row r="21829" spans="7:7" x14ac:dyDescent="0.2">
      <c r="G21829" s="65"/>
    </row>
    <row r="21830" spans="7:7" x14ac:dyDescent="0.2">
      <c r="G21830" s="65"/>
    </row>
    <row r="21831" spans="7:7" x14ac:dyDescent="0.2">
      <c r="G21831" s="65"/>
    </row>
    <row r="21832" spans="7:7" x14ac:dyDescent="0.2">
      <c r="G21832" s="65"/>
    </row>
    <row r="21833" spans="7:7" x14ac:dyDescent="0.2">
      <c r="G21833" s="65"/>
    </row>
    <row r="21834" spans="7:7" x14ac:dyDescent="0.2">
      <c r="G21834" s="65"/>
    </row>
    <row r="21835" spans="7:7" x14ac:dyDescent="0.2">
      <c r="G21835" s="65"/>
    </row>
    <row r="21836" spans="7:7" x14ac:dyDescent="0.2">
      <c r="G21836" s="65"/>
    </row>
    <row r="21837" spans="7:7" x14ac:dyDescent="0.2">
      <c r="G21837" s="65"/>
    </row>
    <row r="21838" spans="7:7" x14ac:dyDescent="0.2">
      <c r="G21838" s="65"/>
    </row>
    <row r="21839" spans="7:7" x14ac:dyDescent="0.2">
      <c r="G21839" s="65"/>
    </row>
    <row r="21840" spans="7:7" x14ac:dyDescent="0.2">
      <c r="G21840" s="65"/>
    </row>
    <row r="21841" spans="7:7" x14ac:dyDescent="0.2">
      <c r="G21841" s="65"/>
    </row>
    <row r="21842" spans="7:7" x14ac:dyDescent="0.2">
      <c r="G21842" s="65"/>
    </row>
    <row r="21843" spans="7:7" x14ac:dyDescent="0.2">
      <c r="G21843" s="65"/>
    </row>
    <row r="21844" spans="7:7" x14ac:dyDescent="0.2">
      <c r="G21844" s="65"/>
    </row>
    <row r="21845" spans="7:7" x14ac:dyDescent="0.2">
      <c r="G21845" s="65"/>
    </row>
    <row r="21846" spans="7:7" x14ac:dyDescent="0.2">
      <c r="G21846" s="65"/>
    </row>
    <row r="21847" spans="7:7" x14ac:dyDescent="0.2">
      <c r="G21847" s="65"/>
    </row>
    <row r="21848" spans="7:7" x14ac:dyDescent="0.2">
      <c r="G21848" s="65"/>
    </row>
    <row r="21849" spans="7:7" x14ac:dyDescent="0.2">
      <c r="G21849" s="65"/>
    </row>
    <row r="21850" spans="7:7" x14ac:dyDescent="0.2">
      <c r="G21850" s="65"/>
    </row>
    <row r="21851" spans="7:7" x14ac:dyDescent="0.2">
      <c r="G21851" s="65"/>
    </row>
    <row r="21852" spans="7:7" x14ac:dyDescent="0.2">
      <c r="G21852" s="65"/>
    </row>
    <row r="21853" spans="7:7" x14ac:dyDescent="0.2">
      <c r="G21853" s="65"/>
    </row>
    <row r="21854" spans="7:7" x14ac:dyDescent="0.2">
      <c r="G21854" s="65"/>
    </row>
    <row r="21855" spans="7:7" x14ac:dyDescent="0.2">
      <c r="G21855" s="65"/>
    </row>
    <row r="21856" spans="7:7" x14ac:dyDescent="0.2">
      <c r="G21856" s="65"/>
    </row>
    <row r="21857" spans="7:7" x14ac:dyDescent="0.2">
      <c r="G21857" s="65"/>
    </row>
    <row r="21858" spans="7:7" x14ac:dyDescent="0.2">
      <c r="G21858" s="65"/>
    </row>
    <row r="21859" spans="7:7" x14ac:dyDescent="0.2">
      <c r="G21859" s="65"/>
    </row>
    <row r="21860" spans="7:7" x14ac:dyDescent="0.2">
      <c r="G21860" s="65"/>
    </row>
    <row r="21861" spans="7:7" x14ac:dyDescent="0.2">
      <c r="G21861" s="65"/>
    </row>
    <row r="21862" spans="7:7" x14ac:dyDescent="0.2">
      <c r="G21862" s="65"/>
    </row>
    <row r="21863" spans="7:7" x14ac:dyDescent="0.2">
      <c r="G21863" s="65"/>
    </row>
    <row r="21864" spans="7:7" x14ac:dyDescent="0.2">
      <c r="G21864" s="65"/>
    </row>
    <row r="21865" spans="7:7" x14ac:dyDescent="0.2">
      <c r="G21865" s="65"/>
    </row>
    <row r="21866" spans="7:7" x14ac:dyDescent="0.2">
      <c r="G21866" s="65"/>
    </row>
    <row r="21867" spans="7:7" x14ac:dyDescent="0.2">
      <c r="G21867" s="65"/>
    </row>
    <row r="21868" spans="7:7" x14ac:dyDescent="0.2">
      <c r="G21868" s="65"/>
    </row>
    <row r="21869" spans="7:7" x14ac:dyDescent="0.2">
      <c r="G21869" s="65"/>
    </row>
    <row r="21870" spans="7:7" x14ac:dyDescent="0.2">
      <c r="G21870" s="65"/>
    </row>
    <row r="21871" spans="7:7" x14ac:dyDescent="0.2">
      <c r="G21871" s="65"/>
    </row>
    <row r="21872" spans="7:7" x14ac:dyDescent="0.2">
      <c r="G21872" s="65"/>
    </row>
    <row r="21873" spans="7:7" x14ac:dyDescent="0.2">
      <c r="G21873" s="65"/>
    </row>
    <row r="21874" spans="7:7" x14ac:dyDescent="0.2">
      <c r="G21874" s="65"/>
    </row>
    <row r="21875" spans="7:7" x14ac:dyDescent="0.2">
      <c r="G21875" s="65"/>
    </row>
    <row r="21876" spans="7:7" x14ac:dyDescent="0.2">
      <c r="G21876" s="65"/>
    </row>
    <row r="21877" spans="7:7" x14ac:dyDescent="0.2">
      <c r="G21877" s="65"/>
    </row>
    <row r="21878" spans="7:7" x14ac:dyDescent="0.2">
      <c r="G21878" s="65"/>
    </row>
    <row r="21879" spans="7:7" x14ac:dyDescent="0.2">
      <c r="G21879" s="65"/>
    </row>
    <row r="21880" spans="7:7" x14ac:dyDescent="0.2">
      <c r="G21880" s="65"/>
    </row>
    <row r="21881" spans="7:7" x14ac:dyDescent="0.2">
      <c r="G21881" s="65"/>
    </row>
    <row r="21882" spans="7:7" x14ac:dyDescent="0.2">
      <c r="G21882" s="65"/>
    </row>
    <row r="21883" spans="7:7" x14ac:dyDescent="0.2">
      <c r="G21883" s="65"/>
    </row>
    <row r="21884" spans="7:7" x14ac:dyDescent="0.2">
      <c r="G21884" s="65"/>
    </row>
    <row r="21885" spans="7:7" x14ac:dyDescent="0.2">
      <c r="G21885" s="65"/>
    </row>
    <row r="21886" spans="7:7" x14ac:dyDescent="0.2">
      <c r="G21886" s="65"/>
    </row>
    <row r="21887" spans="7:7" x14ac:dyDescent="0.2">
      <c r="G21887" s="65"/>
    </row>
    <row r="21888" spans="7:7" x14ac:dyDescent="0.2">
      <c r="G21888" s="65"/>
    </row>
    <row r="21889" spans="7:7" x14ac:dyDescent="0.2">
      <c r="G21889" s="65"/>
    </row>
    <row r="21890" spans="7:7" x14ac:dyDescent="0.2">
      <c r="G21890" s="65"/>
    </row>
    <row r="21891" spans="7:7" x14ac:dyDescent="0.2">
      <c r="G21891" s="65"/>
    </row>
    <row r="21892" spans="7:7" x14ac:dyDescent="0.2">
      <c r="G21892" s="65"/>
    </row>
    <row r="21893" spans="7:7" x14ac:dyDescent="0.2">
      <c r="G21893" s="65"/>
    </row>
    <row r="21894" spans="7:7" x14ac:dyDescent="0.2">
      <c r="G21894" s="65"/>
    </row>
    <row r="21895" spans="7:7" x14ac:dyDescent="0.2">
      <c r="G21895" s="65"/>
    </row>
    <row r="21896" spans="7:7" x14ac:dyDescent="0.2">
      <c r="G21896" s="65"/>
    </row>
    <row r="21897" spans="7:7" x14ac:dyDescent="0.2">
      <c r="G21897" s="65"/>
    </row>
    <row r="21898" spans="7:7" x14ac:dyDescent="0.2">
      <c r="G21898" s="65"/>
    </row>
    <row r="21899" spans="7:7" x14ac:dyDescent="0.2">
      <c r="G21899" s="65"/>
    </row>
    <row r="21900" spans="7:7" x14ac:dyDescent="0.2">
      <c r="G21900" s="65"/>
    </row>
    <row r="21901" spans="7:7" x14ac:dyDescent="0.2">
      <c r="G21901" s="65"/>
    </row>
    <row r="21902" spans="7:7" x14ac:dyDescent="0.2">
      <c r="G21902" s="65"/>
    </row>
    <row r="21903" spans="7:7" x14ac:dyDescent="0.2">
      <c r="G21903" s="65"/>
    </row>
    <row r="21904" spans="7:7" x14ac:dyDescent="0.2">
      <c r="G21904" s="65"/>
    </row>
    <row r="21905" spans="7:7" x14ac:dyDescent="0.2">
      <c r="G21905" s="65"/>
    </row>
    <row r="21906" spans="7:7" x14ac:dyDescent="0.2">
      <c r="G21906" s="65"/>
    </row>
    <row r="21907" spans="7:7" x14ac:dyDescent="0.2">
      <c r="G21907" s="65"/>
    </row>
    <row r="21908" spans="7:7" x14ac:dyDescent="0.2">
      <c r="G21908" s="65"/>
    </row>
    <row r="21909" spans="7:7" x14ac:dyDescent="0.2">
      <c r="G21909" s="65"/>
    </row>
    <row r="21910" spans="7:7" x14ac:dyDescent="0.2">
      <c r="G21910" s="65"/>
    </row>
    <row r="21911" spans="7:7" x14ac:dyDescent="0.2">
      <c r="G21911" s="65"/>
    </row>
    <row r="21912" spans="7:7" x14ac:dyDescent="0.2">
      <c r="G21912" s="65"/>
    </row>
    <row r="21913" spans="7:7" x14ac:dyDescent="0.2">
      <c r="G21913" s="65"/>
    </row>
    <row r="21914" spans="7:7" x14ac:dyDescent="0.2">
      <c r="G21914" s="65"/>
    </row>
    <row r="21915" spans="7:7" x14ac:dyDescent="0.2">
      <c r="G21915" s="65"/>
    </row>
    <row r="21916" spans="7:7" x14ac:dyDescent="0.2">
      <c r="G21916" s="65"/>
    </row>
    <row r="21917" spans="7:7" x14ac:dyDescent="0.2">
      <c r="G21917" s="65"/>
    </row>
    <row r="21918" spans="7:7" x14ac:dyDescent="0.2">
      <c r="G21918" s="65"/>
    </row>
    <row r="21919" spans="7:7" x14ac:dyDescent="0.2">
      <c r="G21919" s="65"/>
    </row>
    <row r="21920" spans="7:7" x14ac:dyDescent="0.2">
      <c r="G21920" s="65"/>
    </row>
    <row r="21921" spans="7:7" x14ac:dyDescent="0.2">
      <c r="G21921" s="65"/>
    </row>
    <row r="21922" spans="7:7" x14ac:dyDescent="0.2">
      <c r="G21922" s="65"/>
    </row>
    <row r="21923" spans="7:7" x14ac:dyDescent="0.2">
      <c r="G21923" s="65"/>
    </row>
    <row r="21924" spans="7:7" x14ac:dyDescent="0.2">
      <c r="G21924" s="65"/>
    </row>
    <row r="21925" spans="7:7" x14ac:dyDescent="0.2">
      <c r="G21925" s="65"/>
    </row>
    <row r="21926" spans="7:7" x14ac:dyDescent="0.2">
      <c r="G21926" s="65"/>
    </row>
    <row r="21927" spans="7:7" x14ac:dyDescent="0.2">
      <c r="G21927" s="65"/>
    </row>
    <row r="21928" spans="7:7" x14ac:dyDescent="0.2">
      <c r="G21928" s="65"/>
    </row>
    <row r="21929" spans="7:7" x14ac:dyDescent="0.2">
      <c r="G21929" s="65"/>
    </row>
    <row r="21930" spans="7:7" x14ac:dyDescent="0.2">
      <c r="G21930" s="65"/>
    </row>
    <row r="21931" spans="7:7" x14ac:dyDescent="0.2">
      <c r="G21931" s="65"/>
    </row>
    <row r="21932" spans="7:7" x14ac:dyDescent="0.2">
      <c r="G21932" s="65"/>
    </row>
    <row r="21933" spans="7:7" x14ac:dyDescent="0.2">
      <c r="G21933" s="65"/>
    </row>
    <row r="21934" spans="7:7" x14ac:dyDescent="0.2">
      <c r="G21934" s="65"/>
    </row>
    <row r="21935" spans="7:7" x14ac:dyDescent="0.2">
      <c r="G21935" s="65"/>
    </row>
    <row r="21936" spans="7:7" x14ac:dyDescent="0.2">
      <c r="G21936" s="65"/>
    </row>
    <row r="21937" spans="7:7" x14ac:dyDescent="0.2">
      <c r="G21937" s="65"/>
    </row>
    <row r="21938" spans="7:7" x14ac:dyDescent="0.2">
      <c r="G21938" s="65"/>
    </row>
    <row r="21939" spans="7:7" x14ac:dyDescent="0.2">
      <c r="G21939" s="65"/>
    </row>
    <row r="21940" spans="7:7" x14ac:dyDescent="0.2">
      <c r="G21940" s="65"/>
    </row>
    <row r="21941" spans="7:7" x14ac:dyDescent="0.2">
      <c r="G21941" s="65"/>
    </row>
    <row r="21942" spans="7:7" x14ac:dyDescent="0.2">
      <c r="G21942" s="65"/>
    </row>
    <row r="21943" spans="7:7" x14ac:dyDescent="0.2">
      <c r="G21943" s="65"/>
    </row>
    <row r="21944" spans="7:7" x14ac:dyDescent="0.2">
      <c r="G21944" s="65"/>
    </row>
    <row r="21945" spans="7:7" x14ac:dyDescent="0.2">
      <c r="G21945" s="65"/>
    </row>
    <row r="21946" spans="7:7" x14ac:dyDescent="0.2">
      <c r="G21946" s="65"/>
    </row>
    <row r="21947" spans="7:7" x14ac:dyDescent="0.2">
      <c r="G21947" s="65"/>
    </row>
    <row r="21948" spans="7:7" x14ac:dyDescent="0.2">
      <c r="G21948" s="65"/>
    </row>
    <row r="21949" spans="7:7" x14ac:dyDescent="0.2">
      <c r="G21949" s="65"/>
    </row>
    <row r="21950" spans="7:7" x14ac:dyDescent="0.2">
      <c r="G21950" s="65"/>
    </row>
    <row r="21951" spans="7:7" x14ac:dyDescent="0.2">
      <c r="G21951" s="65"/>
    </row>
    <row r="21952" spans="7:7" x14ac:dyDescent="0.2">
      <c r="G21952" s="65"/>
    </row>
    <row r="21953" spans="7:7" x14ac:dyDescent="0.2">
      <c r="G21953" s="65"/>
    </row>
    <row r="21954" spans="7:7" x14ac:dyDescent="0.2">
      <c r="G21954" s="65"/>
    </row>
    <row r="21955" spans="7:7" x14ac:dyDescent="0.2">
      <c r="G21955" s="65"/>
    </row>
    <row r="21956" spans="7:7" x14ac:dyDescent="0.2">
      <c r="G21956" s="65"/>
    </row>
    <row r="21957" spans="7:7" x14ac:dyDescent="0.2">
      <c r="G21957" s="65"/>
    </row>
    <row r="21958" spans="7:7" x14ac:dyDescent="0.2">
      <c r="G21958" s="65"/>
    </row>
    <row r="21959" spans="7:7" x14ac:dyDescent="0.2">
      <c r="G21959" s="65"/>
    </row>
    <row r="21960" spans="7:7" x14ac:dyDescent="0.2">
      <c r="G21960" s="65"/>
    </row>
    <row r="21961" spans="7:7" x14ac:dyDescent="0.2">
      <c r="G21961" s="65"/>
    </row>
    <row r="21962" spans="7:7" x14ac:dyDescent="0.2">
      <c r="G21962" s="65"/>
    </row>
    <row r="21963" spans="7:7" x14ac:dyDescent="0.2">
      <c r="G21963" s="65"/>
    </row>
    <row r="21964" spans="7:7" x14ac:dyDescent="0.2">
      <c r="G21964" s="65"/>
    </row>
    <row r="21965" spans="7:7" x14ac:dyDescent="0.2">
      <c r="G21965" s="65"/>
    </row>
    <row r="21966" spans="7:7" x14ac:dyDescent="0.2">
      <c r="G21966" s="65"/>
    </row>
    <row r="21967" spans="7:7" x14ac:dyDescent="0.2">
      <c r="G21967" s="65"/>
    </row>
    <row r="21968" spans="7:7" x14ac:dyDescent="0.2">
      <c r="G21968" s="65"/>
    </row>
    <row r="21969" spans="7:7" x14ac:dyDescent="0.2">
      <c r="G21969" s="65"/>
    </row>
    <row r="21970" spans="7:7" x14ac:dyDescent="0.2">
      <c r="G21970" s="65"/>
    </row>
    <row r="21971" spans="7:7" x14ac:dyDescent="0.2">
      <c r="G21971" s="65"/>
    </row>
    <row r="21972" spans="7:7" x14ac:dyDescent="0.2">
      <c r="G21972" s="65"/>
    </row>
    <row r="21973" spans="7:7" x14ac:dyDescent="0.2">
      <c r="G21973" s="65"/>
    </row>
    <row r="21974" spans="7:7" x14ac:dyDescent="0.2">
      <c r="G21974" s="65"/>
    </row>
    <row r="21975" spans="7:7" x14ac:dyDescent="0.2">
      <c r="G21975" s="65"/>
    </row>
    <row r="21976" spans="7:7" x14ac:dyDescent="0.2">
      <c r="G21976" s="65"/>
    </row>
    <row r="21977" spans="7:7" x14ac:dyDescent="0.2">
      <c r="G21977" s="65"/>
    </row>
    <row r="21978" spans="7:7" x14ac:dyDescent="0.2">
      <c r="G21978" s="65"/>
    </row>
    <row r="21979" spans="7:7" x14ac:dyDescent="0.2">
      <c r="G21979" s="65"/>
    </row>
    <row r="21980" spans="7:7" x14ac:dyDescent="0.2">
      <c r="G21980" s="65"/>
    </row>
    <row r="21981" spans="7:7" x14ac:dyDescent="0.2">
      <c r="G21981" s="65"/>
    </row>
    <row r="21982" spans="7:7" x14ac:dyDescent="0.2">
      <c r="G21982" s="65"/>
    </row>
    <row r="21983" spans="7:7" x14ac:dyDescent="0.2">
      <c r="G21983" s="65"/>
    </row>
    <row r="21984" spans="7:7" x14ac:dyDescent="0.2">
      <c r="G21984" s="65"/>
    </row>
    <row r="21985" spans="7:7" x14ac:dyDescent="0.2">
      <c r="G21985" s="65"/>
    </row>
    <row r="21986" spans="7:7" x14ac:dyDescent="0.2">
      <c r="G21986" s="65"/>
    </row>
    <row r="21987" spans="7:7" x14ac:dyDescent="0.2">
      <c r="G21987" s="65"/>
    </row>
    <row r="21988" spans="7:7" x14ac:dyDescent="0.2">
      <c r="G21988" s="65"/>
    </row>
    <row r="21989" spans="7:7" x14ac:dyDescent="0.2">
      <c r="G21989" s="65"/>
    </row>
    <row r="21990" spans="7:7" x14ac:dyDescent="0.2">
      <c r="G21990" s="65"/>
    </row>
    <row r="21991" spans="7:7" x14ac:dyDescent="0.2">
      <c r="G21991" s="65"/>
    </row>
    <row r="21992" spans="7:7" x14ac:dyDescent="0.2">
      <c r="G21992" s="65"/>
    </row>
    <row r="21993" spans="7:7" x14ac:dyDescent="0.2">
      <c r="G21993" s="65"/>
    </row>
    <row r="21994" spans="7:7" x14ac:dyDescent="0.2">
      <c r="G21994" s="65"/>
    </row>
    <row r="21995" spans="7:7" x14ac:dyDescent="0.2">
      <c r="G21995" s="65"/>
    </row>
    <row r="21996" spans="7:7" x14ac:dyDescent="0.2">
      <c r="G21996" s="65"/>
    </row>
    <row r="21997" spans="7:7" x14ac:dyDescent="0.2">
      <c r="G21997" s="65"/>
    </row>
    <row r="21998" spans="7:7" x14ac:dyDescent="0.2">
      <c r="G21998" s="65"/>
    </row>
    <row r="21999" spans="7:7" x14ac:dyDescent="0.2">
      <c r="G21999" s="65"/>
    </row>
    <row r="22000" spans="7:7" x14ac:dyDescent="0.2">
      <c r="G22000" s="65"/>
    </row>
    <row r="22001" spans="7:7" x14ac:dyDescent="0.2">
      <c r="G22001" s="65"/>
    </row>
    <row r="22002" spans="7:7" x14ac:dyDescent="0.2">
      <c r="G22002" s="65"/>
    </row>
    <row r="22003" spans="7:7" x14ac:dyDescent="0.2">
      <c r="G22003" s="65"/>
    </row>
    <row r="22004" spans="7:7" x14ac:dyDescent="0.2">
      <c r="G22004" s="65"/>
    </row>
    <row r="22005" spans="7:7" x14ac:dyDescent="0.2">
      <c r="G22005" s="65"/>
    </row>
    <row r="22006" spans="7:7" x14ac:dyDescent="0.2">
      <c r="G22006" s="65"/>
    </row>
    <row r="22007" spans="7:7" x14ac:dyDescent="0.2">
      <c r="G22007" s="65"/>
    </row>
    <row r="22008" spans="7:7" x14ac:dyDescent="0.2">
      <c r="G22008" s="65"/>
    </row>
    <row r="22009" spans="7:7" x14ac:dyDescent="0.2">
      <c r="G22009" s="65"/>
    </row>
    <row r="22010" spans="7:7" x14ac:dyDescent="0.2">
      <c r="G22010" s="65"/>
    </row>
    <row r="22011" spans="7:7" x14ac:dyDescent="0.2">
      <c r="G22011" s="65"/>
    </row>
    <row r="22012" spans="7:7" x14ac:dyDescent="0.2">
      <c r="G22012" s="65"/>
    </row>
    <row r="22013" spans="7:7" x14ac:dyDescent="0.2">
      <c r="G22013" s="65"/>
    </row>
    <row r="22014" spans="7:7" x14ac:dyDescent="0.2">
      <c r="G22014" s="65"/>
    </row>
    <row r="22015" spans="7:7" x14ac:dyDescent="0.2">
      <c r="G22015" s="65"/>
    </row>
    <row r="22016" spans="7:7" x14ac:dyDescent="0.2">
      <c r="G22016" s="65"/>
    </row>
    <row r="22017" spans="7:7" x14ac:dyDescent="0.2">
      <c r="G22017" s="65"/>
    </row>
    <row r="22018" spans="7:7" x14ac:dyDescent="0.2">
      <c r="G22018" s="65"/>
    </row>
    <row r="22019" spans="7:7" x14ac:dyDescent="0.2">
      <c r="G22019" s="65"/>
    </row>
    <row r="22020" spans="7:7" x14ac:dyDescent="0.2">
      <c r="G22020" s="65"/>
    </row>
    <row r="22021" spans="7:7" x14ac:dyDescent="0.2">
      <c r="G22021" s="65"/>
    </row>
    <row r="22022" spans="7:7" x14ac:dyDescent="0.2">
      <c r="G22022" s="65"/>
    </row>
    <row r="22023" spans="7:7" x14ac:dyDescent="0.2">
      <c r="G22023" s="65"/>
    </row>
    <row r="22024" spans="7:7" x14ac:dyDescent="0.2">
      <c r="G22024" s="65"/>
    </row>
    <row r="22025" spans="7:7" x14ac:dyDescent="0.2">
      <c r="G22025" s="65"/>
    </row>
    <row r="22026" spans="7:7" x14ac:dyDescent="0.2">
      <c r="G22026" s="65"/>
    </row>
    <row r="22027" spans="7:7" x14ac:dyDescent="0.2">
      <c r="G22027" s="65"/>
    </row>
    <row r="22028" spans="7:7" x14ac:dyDescent="0.2">
      <c r="G22028" s="65"/>
    </row>
    <row r="22029" spans="7:7" x14ac:dyDescent="0.2">
      <c r="G22029" s="65"/>
    </row>
    <row r="22030" spans="7:7" x14ac:dyDescent="0.2">
      <c r="G22030" s="65"/>
    </row>
    <row r="22031" spans="7:7" x14ac:dyDescent="0.2">
      <c r="G22031" s="65"/>
    </row>
    <row r="22032" spans="7:7" x14ac:dyDescent="0.2">
      <c r="G22032" s="65"/>
    </row>
    <row r="22033" spans="7:7" x14ac:dyDescent="0.2">
      <c r="G22033" s="65"/>
    </row>
    <row r="22034" spans="7:7" x14ac:dyDescent="0.2">
      <c r="G22034" s="65"/>
    </row>
    <row r="22035" spans="7:7" x14ac:dyDescent="0.2">
      <c r="G22035" s="65"/>
    </row>
    <row r="22036" spans="7:7" x14ac:dyDescent="0.2">
      <c r="G22036" s="65"/>
    </row>
    <row r="22037" spans="7:7" x14ac:dyDescent="0.2">
      <c r="G22037" s="65"/>
    </row>
    <row r="22038" spans="7:7" x14ac:dyDescent="0.2">
      <c r="G22038" s="65"/>
    </row>
    <row r="22039" spans="7:7" x14ac:dyDescent="0.2">
      <c r="G22039" s="65"/>
    </row>
    <row r="22040" spans="7:7" x14ac:dyDescent="0.2">
      <c r="G22040" s="65"/>
    </row>
    <row r="22041" spans="7:7" x14ac:dyDescent="0.2">
      <c r="G22041" s="65"/>
    </row>
    <row r="22042" spans="7:7" x14ac:dyDescent="0.2">
      <c r="G22042" s="65"/>
    </row>
    <row r="22043" spans="7:7" x14ac:dyDescent="0.2">
      <c r="G22043" s="65"/>
    </row>
    <row r="22044" spans="7:7" x14ac:dyDescent="0.2">
      <c r="G22044" s="65"/>
    </row>
    <row r="22045" spans="7:7" x14ac:dyDescent="0.2">
      <c r="G22045" s="65"/>
    </row>
    <row r="22046" spans="7:7" x14ac:dyDescent="0.2">
      <c r="G22046" s="65"/>
    </row>
    <row r="22047" spans="7:7" x14ac:dyDescent="0.2">
      <c r="G22047" s="65"/>
    </row>
    <row r="22048" spans="7:7" x14ac:dyDescent="0.2">
      <c r="G22048" s="65"/>
    </row>
    <row r="22049" spans="7:7" x14ac:dyDescent="0.2">
      <c r="G22049" s="65"/>
    </row>
    <row r="22050" spans="7:7" x14ac:dyDescent="0.2">
      <c r="G22050" s="65"/>
    </row>
    <row r="22051" spans="7:7" x14ac:dyDescent="0.2">
      <c r="G22051" s="65"/>
    </row>
    <row r="22052" spans="7:7" x14ac:dyDescent="0.2">
      <c r="G22052" s="65"/>
    </row>
    <row r="22053" spans="7:7" x14ac:dyDescent="0.2">
      <c r="G22053" s="65"/>
    </row>
    <row r="22054" spans="7:7" x14ac:dyDescent="0.2">
      <c r="G22054" s="65"/>
    </row>
    <row r="22055" spans="7:7" x14ac:dyDescent="0.2">
      <c r="G22055" s="65"/>
    </row>
    <row r="22056" spans="7:7" x14ac:dyDescent="0.2">
      <c r="G22056" s="65"/>
    </row>
    <row r="22057" spans="7:7" x14ac:dyDescent="0.2">
      <c r="G22057" s="65"/>
    </row>
    <row r="22058" spans="7:7" x14ac:dyDescent="0.2">
      <c r="G22058" s="65"/>
    </row>
    <row r="22059" spans="7:7" x14ac:dyDescent="0.2">
      <c r="G22059" s="65"/>
    </row>
    <row r="22060" spans="7:7" x14ac:dyDescent="0.2">
      <c r="G22060" s="65"/>
    </row>
    <row r="22061" spans="7:7" x14ac:dyDescent="0.2">
      <c r="G22061" s="65"/>
    </row>
    <row r="22062" spans="7:7" x14ac:dyDescent="0.2">
      <c r="G22062" s="65"/>
    </row>
    <row r="22063" spans="7:7" x14ac:dyDescent="0.2">
      <c r="G22063" s="65"/>
    </row>
    <row r="22064" spans="7:7" x14ac:dyDescent="0.2">
      <c r="G22064" s="65"/>
    </row>
    <row r="22065" spans="7:7" x14ac:dyDescent="0.2">
      <c r="G22065" s="65"/>
    </row>
    <row r="22066" spans="7:7" x14ac:dyDescent="0.2">
      <c r="G22066" s="65"/>
    </row>
    <row r="22067" spans="7:7" x14ac:dyDescent="0.2">
      <c r="G22067" s="65"/>
    </row>
    <row r="22068" spans="7:7" x14ac:dyDescent="0.2">
      <c r="G22068" s="65"/>
    </row>
    <row r="22069" spans="7:7" x14ac:dyDescent="0.2">
      <c r="G22069" s="65"/>
    </row>
    <row r="22070" spans="7:7" x14ac:dyDescent="0.2">
      <c r="G22070" s="65"/>
    </row>
    <row r="22071" spans="7:7" x14ac:dyDescent="0.2">
      <c r="G22071" s="65"/>
    </row>
    <row r="22072" spans="7:7" x14ac:dyDescent="0.2">
      <c r="G22072" s="65"/>
    </row>
    <row r="22073" spans="7:7" x14ac:dyDescent="0.2">
      <c r="G22073" s="65"/>
    </row>
    <row r="22074" spans="7:7" x14ac:dyDescent="0.2">
      <c r="G22074" s="65"/>
    </row>
    <row r="22075" spans="7:7" x14ac:dyDescent="0.2">
      <c r="G22075" s="65"/>
    </row>
    <row r="22076" spans="7:7" x14ac:dyDescent="0.2">
      <c r="G22076" s="65"/>
    </row>
    <row r="22077" spans="7:7" x14ac:dyDescent="0.2">
      <c r="G22077" s="65"/>
    </row>
    <row r="22078" spans="7:7" x14ac:dyDescent="0.2">
      <c r="G22078" s="65"/>
    </row>
    <row r="22079" spans="7:7" x14ac:dyDescent="0.2">
      <c r="G22079" s="65"/>
    </row>
    <row r="22080" spans="7:7" x14ac:dyDescent="0.2">
      <c r="G22080" s="65"/>
    </row>
    <row r="22081" spans="7:7" x14ac:dyDescent="0.2">
      <c r="G22081" s="65"/>
    </row>
    <row r="22082" spans="7:7" x14ac:dyDescent="0.2">
      <c r="G22082" s="65"/>
    </row>
    <row r="22083" spans="7:7" x14ac:dyDescent="0.2">
      <c r="G22083" s="65"/>
    </row>
    <row r="22084" spans="7:7" x14ac:dyDescent="0.2">
      <c r="G22084" s="65"/>
    </row>
    <row r="22085" spans="7:7" x14ac:dyDescent="0.2">
      <c r="G22085" s="65"/>
    </row>
    <row r="22086" spans="7:7" x14ac:dyDescent="0.2">
      <c r="G22086" s="65"/>
    </row>
    <row r="22087" spans="7:7" x14ac:dyDescent="0.2">
      <c r="G22087" s="65"/>
    </row>
    <row r="22088" spans="7:7" x14ac:dyDescent="0.2">
      <c r="G22088" s="65"/>
    </row>
    <row r="22089" spans="7:7" x14ac:dyDescent="0.2">
      <c r="G22089" s="65"/>
    </row>
    <row r="22090" spans="7:7" x14ac:dyDescent="0.2">
      <c r="G22090" s="65"/>
    </row>
    <row r="22091" spans="7:7" x14ac:dyDescent="0.2">
      <c r="G22091" s="65"/>
    </row>
    <row r="22092" spans="7:7" x14ac:dyDescent="0.2">
      <c r="G22092" s="65"/>
    </row>
    <row r="22093" spans="7:7" x14ac:dyDescent="0.2">
      <c r="G22093" s="65"/>
    </row>
    <row r="22094" spans="7:7" x14ac:dyDescent="0.2">
      <c r="G22094" s="65"/>
    </row>
    <row r="22095" spans="7:7" x14ac:dyDescent="0.2">
      <c r="G22095" s="65"/>
    </row>
    <row r="22096" spans="7:7" x14ac:dyDescent="0.2">
      <c r="G22096" s="65"/>
    </row>
    <row r="22097" spans="7:7" x14ac:dyDescent="0.2">
      <c r="G22097" s="65"/>
    </row>
    <row r="22098" spans="7:7" x14ac:dyDescent="0.2">
      <c r="G22098" s="65"/>
    </row>
    <row r="22099" spans="7:7" x14ac:dyDescent="0.2">
      <c r="G22099" s="65"/>
    </row>
    <row r="22100" spans="7:7" x14ac:dyDescent="0.2">
      <c r="G22100" s="65"/>
    </row>
    <row r="22101" spans="7:7" x14ac:dyDescent="0.2">
      <c r="G22101" s="65"/>
    </row>
    <row r="22102" spans="7:7" x14ac:dyDescent="0.2">
      <c r="G22102" s="65"/>
    </row>
    <row r="22103" spans="7:7" x14ac:dyDescent="0.2">
      <c r="G22103" s="65"/>
    </row>
    <row r="22104" spans="7:7" x14ac:dyDescent="0.2">
      <c r="G22104" s="65"/>
    </row>
    <row r="22105" spans="7:7" x14ac:dyDescent="0.2">
      <c r="G22105" s="65"/>
    </row>
    <row r="22106" spans="7:7" x14ac:dyDescent="0.2">
      <c r="G22106" s="65"/>
    </row>
    <row r="22107" spans="7:7" x14ac:dyDescent="0.2">
      <c r="G22107" s="65"/>
    </row>
    <row r="22108" spans="7:7" x14ac:dyDescent="0.2">
      <c r="G22108" s="65"/>
    </row>
    <row r="22109" spans="7:7" x14ac:dyDescent="0.2">
      <c r="G22109" s="65"/>
    </row>
    <row r="22110" spans="7:7" x14ac:dyDescent="0.2">
      <c r="G22110" s="65"/>
    </row>
    <row r="22111" spans="7:7" x14ac:dyDescent="0.2">
      <c r="G22111" s="65"/>
    </row>
    <row r="22112" spans="7:7" x14ac:dyDescent="0.2">
      <c r="G22112" s="65"/>
    </row>
    <row r="22113" spans="7:7" x14ac:dyDescent="0.2">
      <c r="G22113" s="65"/>
    </row>
    <row r="22114" spans="7:7" x14ac:dyDescent="0.2">
      <c r="G22114" s="65"/>
    </row>
    <row r="22115" spans="7:7" x14ac:dyDescent="0.2">
      <c r="G22115" s="65"/>
    </row>
    <row r="22116" spans="7:7" x14ac:dyDescent="0.2">
      <c r="G22116" s="65"/>
    </row>
    <row r="22117" spans="7:7" x14ac:dyDescent="0.2">
      <c r="G22117" s="65"/>
    </row>
    <row r="22118" spans="7:7" x14ac:dyDescent="0.2">
      <c r="G22118" s="65"/>
    </row>
    <row r="22119" spans="7:7" x14ac:dyDescent="0.2">
      <c r="G22119" s="65"/>
    </row>
    <row r="22120" spans="7:7" x14ac:dyDescent="0.2">
      <c r="G22120" s="65"/>
    </row>
    <row r="22121" spans="7:7" x14ac:dyDescent="0.2">
      <c r="G22121" s="65"/>
    </row>
    <row r="22122" spans="7:7" x14ac:dyDescent="0.2">
      <c r="G22122" s="65"/>
    </row>
    <row r="22123" spans="7:7" x14ac:dyDescent="0.2">
      <c r="G22123" s="65"/>
    </row>
    <row r="22124" spans="7:7" x14ac:dyDescent="0.2">
      <c r="G22124" s="65"/>
    </row>
    <row r="22125" spans="7:7" x14ac:dyDescent="0.2">
      <c r="G22125" s="65"/>
    </row>
    <row r="22126" spans="7:7" x14ac:dyDescent="0.2">
      <c r="G22126" s="65"/>
    </row>
    <row r="22127" spans="7:7" x14ac:dyDescent="0.2">
      <c r="G22127" s="65"/>
    </row>
    <row r="22128" spans="7:7" x14ac:dyDescent="0.2">
      <c r="G22128" s="65"/>
    </row>
    <row r="22129" spans="7:7" x14ac:dyDescent="0.2">
      <c r="G22129" s="65"/>
    </row>
    <row r="22130" spans="7:7" x14ac:dyDescent="0.2">
      <c r="G22130" s="65"/>
    </row>
    <row r="22131" spans="7:7" x14ac:dyDescent="0.2">
      <c r="G22131" s="65"/>
    </row>
    <row r="22132" spans="7:7" x14ac:dyDescent="0.2">
      <c r="G22132" s="65"/>
    </row>
    <row r="22133" spans="7:7" x14ac:dyDescent="0.2">
      <c r="G22133" s="65"/>
    </row>
    <row r="22134" spans="7:7" x14ac:dyDescent="0.2">
      <c r="G22134" s="65"/>
    </row>
    <row r="22135" spans="7:7" x14ac:dyDescent="0.2">
      <c r="G22135" s="65"/>
    </row>
    <row r="22136" spans="7:7" x14ac:dyDescent="0.2">
      <c r="G22136" s="65"/>
    </row>
    <row r="22137" spans="7:7" x14ac:dyDescent="0.2">
      <c r="G22137" s="65"/>
    </row>
    <row r="22138" spans="7:7" x14ac:dyDescent="0.2">
      <c r="G22138" s="65"/>
    </row>
    <row r="22139" spans="7:7" x14ac:dyDescent="0.2">
      <c r="G22139" s="65"/>
    </row>
    <row r="22140" spans="7:7" x14ac:dyDescent="0.2">
      <c r="G22140" s="65"/>
    </row>
    <row r="22141" spans="7:7" x14ac:dyDescent="0.2">
      <c r="G22141" s="65"/>
    </row>
    <row r="22142" spans="7:7" x14ac:dyDescent="0.2">
      <c r="G22142" s="65"/>
    </row>
    <row r="22143" spans="7:7" x14ac:dyDescent="0.2">
      <c r="G22143" s="65"/>
    </row>
    <row r="22144" spans="7:7" x14ac:dyDescent="0.2">
      <c r="G22144" s="65"/>
    </row>
    <row r="22145" spans="7:7" x14ac:dyDescent="0.2">
      <c r="G22145" s="65"/>
    </row>
    <row r="22146" spans="7:7" x14ac:dyDescent="0.2">
      <c r="G22146" s="65"/>
    </row>
    <row r="22147" spans="7:7" x14ac:dyDescent="0.2">
      <c r="G22147" s="65"/>
    </row>
    <row r="22148" spans="7:7" x14ac:dyDescent="0.2">
      <c r="G22148" s="65"/>
    </row>
    <row r="22149" spans="7:7" x14ac:dyDescent="0.2">
      <c r="G22149" s="65"/>
    </row>
    <row r="22150" spans="7:7" x14ac:dyDescent="0.2">
      <c r="G22150" s="65"/>
    </row>
    <row r="22151" spans="7:7" x14ac:dyDescent="0.2">
      <c r="G22151" s="65"/>
    </row>
    <row r="22152" spans="7:7" x14ac:dyDescent="0.2">
      <c r="G22152" s="65"/>
    </row>
    <row r="22153" spans="7:7" x14ac:dyDescent="0.2">
      <c r="G22153" s="65"/>
    </row>
    <row r="22154" spans="7:7" x14ac:dyDescent="0.2">
      <c r="G22154" s="65"/>
    </row>
    <row r="22155" spans="7:7" x14ac:dyDescent="0.2">
      <c r="G22155" s="65"/>
    </row>
    <row r="22156" spans="7:7" x14ac:dyDescent="0.2">
      <c r="G22156" s="65"/>
    </row>
    <row r="22157" spans="7:7" x14ac:dyDescent="0.2">
      <c r="G22157" s="65"/>
    </row>
    <row r="22158" spans="7:7" x14ac:dyDescent="0.2">
      <c r="G22158" s="65"/>
    </row>
    <row r="22159" spans="7:7" x14ac:dyDescent="0.2">
      <c r="G22159" s="65"/>
    </row>
    <row r="22160" spans="7:7" x14ac:dyDescent="0.2">
      <c r="G22160" s="65"/>
    </row>
    <row r="22161" spans="7:7" x14ac:dyDescent="0.2">
      <c r="G22161" s="65"/>
    </row>
    <row r="22162" spans="7:7" x14ac:dyDescent="0.2">
      <c r="G22162" s="65"/>
    </row>
    <row r="22163" spans="7:7" x14ac:dyDescent="0.2">
      <c r="G22163" s="65"/>
    </row>
    <row r="22164" spans="7:7" x14ac:dyDescent="0.2">
      <c r="G22164" s="65"/>
    </row>
    <row r="22165" spans="7:7" x14ac:dyDescent="0.2">
      <c r="G22165" s="65"/>
    </row>
    <row r="22166" spans="7:7" x14ac:dyDescent="0.2">
      <c r="G22166" s="65"/>
    </row>
    <row r="22167" spans="7:7" x14ac:dyDescent="0.2">
      <c r="G22167" s="65"/>
    </row>
    <row r="22168" spans="7:7" x14ac:dyDescent="0.2">
      <c r="G22168" s="65"/>
    </row>
    <row r="22169" spans="7:7" x14ac:dyDescent="0.2">
      <c r="G22169" s="65"/>
    </row>
    <row r="22170" spans="7:7" x14ac:dyDescent="0.2">
      <c r="G22170" s="65"/>
    </row>
    <row r="22171" spans="7:7" x14ac:dyDescent="0.2">
      <c r="G22171" s="65"/>
    </row>
    <row r="22172" spans="7:7" x14ac:dyDescent="0.2">
      <c r="G22172" s="65"/>
    </row>
    <row r="22173" spans="7:7" x14ac:dyDescent="0.2">
      <c r="G22173" s="65"/>
    </row>
    <row r="22174" spans="7:7" x14ac:dyDescent="0.2">
      <c r="G22174" s="65"/>
    </row>
    <row r="22175" spans="7:7" x14ac:dyDescent="0.2">
      <c r="G22175" s="65"/>
    </row>
    <row r="22176" spans="7:7" x14ac:dyDescent="0.2">
      <c r="G22176" s="65"/>
    </row>
    <row r="22177" spans="7:7" x14ac:dyDescent="0.2">
      <c r="G22177" s="65"/>
    </row>
    <row r="22178" spans="7:7" x14ac:dyDescent="0.2">
      <c r="G22178" s="65"/>
    </row>
    <row r="22179" spans="7:7" x14ac:dyDescent="0.2">
      <c r="G22179" s="65"/>
    </row>
    <row r="22180" spans="7:7" x14ac:dyDescent="0.2">
      <c r="G22180" s="65"/>
    </row>
    <row r="22181" spans="7:7" x14ac:dyDescent="0.2">
      <c r="G22181" s="65"/>
    </row>
    <row r="22182" spans="7:7" x14ac:dyDescent="0.2">
      <c r="G22182" s="65"/>
    </row>
    <row r="22183" spans="7:7" x14ac:dyDescent="0.2">
      <c r="G22183" s="65"/>
    </row>
    <row r="22184" spans="7:7" x14ac:dyDescent="0.2">
      <c r="G22184" s="65"/>
    </row>
    <row r="22185" spans="7:7" x14ac:dyDescent="0.2">
      <c r="G22185" s="65"/>
    </row>
    <row r="22186" spans="7:7" x14ac:dyDescent="0.2">
      <c r="G22186" s="65"/>
    </row>
    <row r="22187" spans="7:7" x14ac:dyDescent="0.2">
      <c r="G22187" s="65"/>
    </row>
    <row r="22188" spans="7:7" x14ac:dyDescent="0.2">
      <c r="G22188" s="65"/>
    </row>
    <row r="22189" spans="7:7" x14ac:dyDescent="0.2">
      <c r="G22189" s="65"/>
    </row>
    <row r="22190" spans="7:7" x14ac:dyDescent="0.2">
      <c r="G22190" s="65"/>
    </row>
    <row r="22191" spans="7:7" x14ac:dyDescent="0.2">
      <c r="G22191" s="65"/>
    </row>
    <row r="22192" spans="7:7" x14ac:dyDescent="0.2">
      <c r="G22192" s="65"/>
    </row>
    <row r="22193" spans="7:7" x14ac:dyDescent="0.2">
      <c r="G22193" s="65"/>
    </row>
    <row r="22194" spans="7:7" x14ac:dyDescent="0.2">
      <c r="G22194" s="65"/>
    </row>
    <row r="22195" spans="7:7" x14ac:dyDescent="0.2">
      <c r="G22195" s="65"/>
    </row>
    <row r="22196" spans="7:7" x14ac:dyDescent="0.2">
      <c r="G22196" s="65"/>
    </row>
    <row r="22197" spans="7:7" x14ac:dyDescent="0.2">
      <c r="G22197" s="65"/>
    </row>
    <row r="22198" spans="7:7" x14ac:dyDescent="0.2">
      <c r="G22198" s="65"/>
    </row>
    <row r="22199" spans="7:7" x14ac:dyDescent="0.2">
      <c r="G22199" s="65"/>
    </row>
    <row r="22200" spans="7:7" x14ac:dyDescent="0.2">
      <c r="G22200" s="65"/>
    </row>
    <row r="22201" spans="7:7" x14ac:dyDescent="0.2">
      <c r="G22201" s="65"/>
    </row>
    <row r="22202" spans="7:7" x14ac:dyDescent="0.2">
      <c r="G22202" s="65"/>
    </row>
    <row r="22203" spans="7:7" x14ac:dyDescent="0.2">
      <c r="G22203" s="65"/>
    </row>
    <row r="22204" spans="7:7" x14ac:dyDescent="0.2">
      <c r="G22204" s="65"/>
    </row>
    <row r="22205" spans="7:7" x14ac:dyDescent="0.2">
      <c r="G22205" s="65"/>
    </row>
    <row r="22206" spans="7:7" x14ac:dyDescent="0.2">
      <c r="G22206" s="65"/>
    </row>
    <row r="22207" spans="7:7" x14ac:dyDescent="0.2">
      <c r="G22207" s="65"/>
    </row>
    <row r="22208" spans="7:7" x14ac:dyDescent="0.2">
      <c r="G22208" s="65"/>
    </row>
    <row r="22209" spans="7:7" x14ac:dyDescent="0.2">
      <c r="G22209" s="65"/>
    </row>
    <row r="22210" spans="7:7" x14ac:dyDescent="0.2">
      <c r="G22210" s="65"/>
    </row>
    <row r="22211" spans="7:7" x14ac:dyDescent="0.2">
      <c r="G22211" s="65"/>
    </row>
    <row r="22212" spans="7:7" x14ac:dyDescent="0.2">
      <c r="G22212" s="65"/>
    </row>
    <row r="22213" spans="7:7" x14ac:dyDescent="0.2">
      <c r="G22213" s="65"/>
    </row>
    <row r="22214" spans="7:7" x14ac:dyDescent="0.2">
      <c r="G22214" s="65"/>
    </row>
    <row r="22215" spans="7:7" x14ac:dyDescent="0.2">
      <c r="G22215" s="65"/>
    </row>
    <row r="22216" spans="7:7" x14ac:dyDescent="0.2">
      <c r="G22216" s="65"/>
    </row>
    <row r="22217" spans="7:7" x14ac:dyDescent="0.2">
      <c r="G22217" s="65"/>
    </row>
    <row r="22218" spans="7:7" x14ac:dyDescent="0.2">
      <c r="G22218" s="65"/>
    </row>
    <row r="22219" spans="7:7" x14ac:dyDescent="0.2">
      <c r="G22219" s="65"/>
    </row>
    <row r="22220" spans="7:7" x14ac:dyDescent="0.2">
      <c r="G22220" s="65"/>
    </row>
    <row r="22221" spans="7:7" x14ac:dyDescent="0.2">
      <c r="G22221" s="65"/>
    </row>
    <row r="22222" spans="7:7" x14ac:dyDescent="0.2">
      <c r="G22222" s="65"/>
    </row>
    <row r="22223" spans="7:7" x14ac:dyDescent="0.2">
      <c r="G22223" s="65"/>
    </row>
    <row r="22224" spans="7:7" x14ac:dyDescent="0.2">
      <c r="G22224" s="65"/>
    </row>
    <row r="22225" spans="7:7" x14ac:dyDescent="0.2">
      <c r="G22225" s="65"/>
    </row>
    <row r="22226" spans="7:7" x14ac:dyDescent="0.2">
      <c r="G22226" s="65"/>
    </row>
    <row r="22227" spans="7:7" x14ac:dyDescent="0.2">
      <c r="G22227" s="65"/>
    </row>
    <row r="22228" spans="7:7" x14ac:dyDescent="0.2">
      <c r="G22228" s="65"/>
    </row>
    <row r="22229" spans="7:7" x14ac:dyDescent="0.2">
      <c r="G22229" s="65"/>
    </row>
    <row r="22230" spans="7:7" x14ac:dyDescent="0.2">
      <c r="G22230" s="65"/>
    </row>
    <row r="22231" spans="7:7" x14ac:dyDescent="0.2">
      <c r="G22231" s="65"/>
    </row>
    <row r="22232" spans="7:7" x14ac:dyDescent="0.2">
      <c r="G22232" s="65"/>
    </row>
    <row r="22233" spans="7:7" x14ac:dyDescent="0.2">
      <c r="G22233" s="65"/>
    </row>
    <row r="22234" spans="7:7" x14ac:dyDescent="0.2">
      <c r="G22234" s="65"/>
    </row>
    <row r="22235" spans="7:7" x14ac:dyDescent="0.2">
      <c r="G22235" s="65"/>
    </row>
    <row r="22236" spans="7:7" x14ac:dyDescent="0.2">
      <c r="G22236" s="65"/>
    </row>
    <row r="22237" spans="7:7" x14ac:dyDescent="0.2">
      <c r="G22237" s="65"/>
    </row>
    <row r="22238" spans="7:7" x14ac:dyDescent="0.2">
      <c r="G22238" s="65"/>
    </row>
    <row r="22239" spans="7:7" x14ac:dyDescent="0.2">
      <c r="G22239" s="65"/>
    </row>
    <row r="22240" spans="7:7" x14ac:dyDescent="0.2">
      <c r="G22240" s="65"/>
    </row>
    <row r="22241" spans="7:7" x14ac:dyDescent="0.2">
      <c r="G22241" s="65"/>
    </row>
    <row r="22242" spans="7:7" x14ac:dyDescent="0.2">
      <c r="G22242" s="65"/>
    </row>
    <row r="22243" spans="7:7" x14ac:dyDescent="0.2">
      <c r="G22243" s="65"/>
    </row>
    <row r="22244" spans="7:7" x14ac:dyDescent="0.2">
      <c r="G22244" s="65"/>
    </row>
    <row r="22245" spans="7:7" x14ac:dyDescent="0.2">
      <c r="G22245" s="65"/>
    </row>
    <row r="22246" spans="7:7" x14ac:dyDescent="0.2">
      <c r="G22246" s="65"/>
    </row>
    <row r="22247" spans="7:7" x14ac:dyDescent="0.2">
      <c r="G22247" s="65"/>
    </row>
    <row r="22248" spans="7:7" x14ac:dyDescent="0.2">
      <c r="G22248" s="65"/>
    </row>
    <row r="22249" spans="7:7" x14ac:dyDescent="0.2">
      <c r="G22249" s="65"/>
    </row>
    <row r="22250" spans="7:7" x14ac:dyDescent="0.2">
      <c r="G22250" s="65"/>
    </row>
    <row r="22251" spans="7:7" x14ac:dyDescent="0.2">
      <c r="G22251" s="65"/>
    </row>
    <row r="22252" spans="7:7" x14ac:dyDescent="0.2">
      <c r="G22252" s="65"/>
    </row>
    <row r="22253" spans="7:7" x14ac:dyDescent="0.2">
      <c r="G22253" s="65"/>
    </row>
    <row r="22254" spans="7:7" x14ac:dyDescent="0.2">
      <c r="G22254" s="65"/>
    </row>
    <row r="22255" spans="7:7" x14ac:dyDescent="0.2">
      <c r="G22255" s="65"/>
    </row>
    <row r="22256" spans="7:7" x14ac:dyDescent="0.2">
      <c r="G22256" s="65"/>
    </row>
    <row r="22257" spans="7:7" x14ac:dyDescent="0.2">
      <c r="G22257" s="65"/>
    </row>
    <row r="22258" spans="7:7" x14ac:dyDescent="0.2">
      <c r="G22258" s="65"/>
    </row>
    <row r="22259" spans="7:7" x14ac:dyDescent="0.2">
      <c r="G22259" s="65"/>
    </row>
    <row r="22260" spans="7:7" x14ac:dyDescent="0.2">
      <c r="G22260" s="65"/>
    </row>
    <row r="22261" spans="7:7" x14ac:dyDescent="0.2">
      <c r="G22261" s="65"/>
    </row>
    <row r="22262" spans="7:7" x14ac:dyDescent="0.2">
      <c r="G22262" s="65"/>
    </row>
    <row r="22263" spans="7:7" x14ac:dyDescent="0.2">
      <c r="G22263" s="65"/>
    </row>
    <row r="22264" spans="7:7" x14ac:dyDescent="0.2">
      <c r="G22264" s="65"/>
    </row>
    <row r="22265" spans="7:7" x14ac:dyDescent="0.2">
      <c r="G22265" s="65"/>
    </row>
    <row r="22266" spans="7:7" x14ac:dyDescent="0.2">
      <c r="G22266" s="65"/>
    </row>
    <row r="22267" spans="7:7" x14ac:dyDescent="0.2">
      <c r="G22267" s="65"/>
    </row>
    <row r="22268" spans="7:7" x14ac:dyDescent="0.2">
      <c r="G22268" s="65"/>
    </row>
    <row r="22269" spans="7:7" x14ac:dyDescent="0.2">
      <c r="G22269" s="65"/>
    </row>
    <row r="22270" spans="7:7" x14ac:dyDescent="0.2">
      <c r="G22270" s="65"/>
    </row>
    <row r="22271" spans="7:7" x14ac:dyDescent="0.2">
      <c r="G22271" s="65"/>
    </row>
    <row r="22272" spans="7:7" x14ac:dyDescent="0.2">
      <c r="G22272" s="65"/>
    </row>
    <row r="22273" spans="7:7" x14ac:dyDescent="0.2">
      <c r="G22273" s="65"/>
    </row>
    <row r="22274" spans="7:7" x14ac:dyDescent="0.2">
      <c r="G22274" s="65"/>
    </row>
    <row r="22275" spans="7:7" x14ac:dyDescent="0.2">
      <c r="G22275" s="65"/>
    </row>
    <row r="22276" spans="7:7" x14ac:dyDescent="0.2">
      <c r="G22276" s="65"/>
    </row>
    <row r="22277" spans="7:7" x14ac:dyDescent="0.2">
      <c r="G22277" s="65"/>
    </row>
    <row r="22278" spans="7:7" x14ac:dyDescent="0.2">
      <c r="G22278" s="65"/>
    </row>
    <row r="22279" spans="7:7" x14ac:dyDescent="0.2">
      <c r="G22279" s="65"/>
    </row>
    <row r="22280" spans="7:7" x14ac:dyDescent="0.2">
      <c r="G22280" s="65"/>
    </row>
    <row r="22281" spans="7:7" x14ac:dyDescent="0.2">
      <c r="G22281" s="65"/>
    </row>
    <row r="22282" spans="7:7" x14ac:dyDescent="0.2">
      <c r="G22282" s="65"/>
    </row>
    <row r="22283" spans="7:7" x14ac:dyDescent="0.2">
      <c r="G22283" s="65"/>
    </row>
    <row r="22284" spans="7:7" x14ac:dyDescent="0.2">
      <c r="G22284" s="65"/>
    </row>
    <row r="22285" spans="7:7" x14ac:dyDescent="0.2">
      <c r="G22285" s="65"/>
    </row>
    <row r="22286" spans="7:7" x14ac:dyDescent="0.2">
      <c r="G22286" s="65"/>
    </row>
    <row r="22287" spans="7:7" x14ac:dyDescent="0.2">
      <c r="G22287" s="65"/>
    </row>
    <row r="22288" spans="7:7" x14ac:dyDescent="0.2">
      <c r="G22288" s="65"/>
    </row>
    <row r="22289" spans="7:7" x14ac:dyDescent="0.2">
      <c r="G22289" s="65"/>
    </row>
    <row r="22290" spans="7:7" x14ac:dyDescent="0.2">
      <c r="G22290" s="65"/>
    </row>
    <row r="22291" spans="7:7" x14ac:dyDescent="0.2">
      <c r="G22291" s="65"/>
    </row>
    <row r="22292" spans="7:7" x14ac:dyDescent="0.2">
      <c r="G22292" s="65"/>
    </row>
    <row r="22293" spans="7:7" x14ac:dyDescent="0.2">
      <c r="G22293" s="65"/>
    </row>
    <row r="22294" spans="7:7" x14ac:dyDescent="0.2">
      <c r="G22294" s="65"/>
    </row>
    <row r="22295" spans="7:7" x14ac:dyDescent="0.2">
      <c r="G22295" s="65"/>
    </row>
    <row r="22296" spans="7:7" x14ac:dyDescent="0.2">
      <c r="G22296" s="65"/>
    </row>
    <row r="22297" spans="7:7" x14ac:dyDescent="0.2">
      <c r="G22297" s="65"/>
    </row>
    <row r="22298" spans="7:7" x14ac:dyDescent="0.2">
      <c r="G22298" s="65"/>
    </row>
    <row r="22299" spans="7:7" x14ac:dyDescent="0.2">
      <c r="G22299" s="65"/>
    </row>
    <row r="22300" spans="7:7" x14ac:dyDescent="0.2">
      <c r="G22300" s="65"/>
    </row>
    <row r="22301" spans="7:7" x14ac:dyDescent="0.2">
      <c r="G22301" s="65"/>
    </row>
    <row r="22302" spans="7:7" x14ac:dyDescent="0.2">
      <c r="G22302" s="65"/>
    </row>
    <row r="22303" spans="7:7" x14ac:dyDescent="0.2">
      <c r="G22303" s="65"/>
    </row>
    <row r="22304" spans="7:7" x14ac:dyDescent="0.2">
      <c r="G22304" s="65"/>
    </row>
    <row r="22305" spans="7:7" x14ac:dyDescent="0.2">
      <c r="G22305" s="65"/>
    </row>
    <row r="22306" spans="7:7" x14ac:dyDescent="0.2">
      <c r="G22306" s="65"/>
    </row>
    <row r="22307" spans="7:7" x14ac:dyDescent="0.2">
      <c r="G22307" s="65"/>
    </row>
    <row r="22308" spans="7:7" x14ac:dyDescent="0.2">
      <c r="G22308" s="65"/>
    </row>
    <row r="22309" spans="7:7" x14ac:dyDescent="0.2">
      <c r="G22309" s="65"/>
    </row>
    <row r="22310" spans="7:7" x14ac:dyDescent="0.2">
      <c r="G22310" s="65"/>
    </row>
    <row r="22311" spans="7:7" x14ac:dyDescent="0.2">
      <c r="G22311" s="65"/>
    </row>
    <row r="22312" spans="7:7" x14ac:dyDescent="0.2">
      <c r="G22312" s="65"/>
    </row>
    <row r="22313" spans="7:7" x14ac:dyDescent="0.2">
      <c r="G22313" s="65"/>
    </row>
    <row r="22314" spans="7:7" x14ac:dyDescent="0.2">
      <c r="G22314" s="65"/>
    </row>
    <row r="22315" spans="7:7" x14ac:dyDescent="0.2">
      <c r="G22315" s="65"/>
    </row>
    <row r="22316" spans="7:7" x14ac:dyDescent="0.2">
      <c r="G22316" s="65"/>
    </row>
    <row r="22317" spans="7:7" x14ac:dyDescent="0.2">
      <c r="G22317" s="65"/>
    </row>
    <row r="22318" spans="7:7" x14ac:dyDescent="0.2">
      <c r="G22318" s="65"/>
    </row>
    <row r="22319" spans="7:7" x14ac:dyDescent="0.2">
      <c r="G22319" s="65"/>
    </row>
    <row r="22320" spans="7:7" x14ac:dyDescent="0.2">
      <c r="G22320" s="65"/>
    </row>
    <row r="22321" spans="7:7" x14ac:dyDescent="0.2">
      <c r="G22321" s="65"/>
    </row>
    <row r="22322" spans="7:7" x14ac:dyDescent="0.2">
      <c r="G22322" s="65"/>
    </row>
    <row r="22323" spans="7:7" x14ac:dyDescent="0.2">
      <c r="G22323" s="65"/>
    </row>
    <row r="22324" spans="7:7" x14ac:dyDescent="0.2">
      <c r="G22324" s="65"/>
    </row>
    <row r="22325" spans="7:7" x14ac:dyDescent="0.2">
      <c r="G22325" s="65"/>
    </row>
    <row r="22326" spans="7:7" x14ac:dyDescent="0.2">
      <c r="G22326" s="65"/>
    </row>
    <row r="22327" spans="7:7" x14ac:dyDescent="0.2">
      <c r="G22327" s="65"/>
    </row>
    <row r="22328" spans="7:7" x14ac:dyDescent="0.2">
      <c r="G22328" s="65"/>
    </row>
    <row r="22329" spans="7:7" x14ac:dyDescent="0.2">
      <c r="G22329" s="65"/>
    </row>
    <row r="22330" spans="7:7" x14ac:dyDescent="0.2">
      <c r="G22330" s="65"/>
    </row>
    <row r="22331" spans="7:7" x14ac:dyDescent="0.2">
      <c r="G22331" s="65"/>
    </row>
    <row r="22332" spans="7:7" x14ac:dyDescent="0.2">
      <c r="G22332" s="65"/>
    </row>
    <row r="22333" spans="7:7" x14ac:dyDescent="0.2">
      <c r="G22333" s="65"/>
    </row>
    <row r="22334" spans="7:7" x14ac:dyDescent="0.2">
      <c r="G22334" s="65"/>
    </row>
    <row r="22335" spans="7:7" x14ac:dyDescent="0.2">
      <c r="G22335" s="65"/>
    </row>
    <row r="22336" spans="7:7" x14ac:dyDescent="0.2">
      <c r="G22336" s="65"/>
    </row>
    <row r="22337" spans="7:7" x14ac:dyDescent="0.2">
      <c r="G22337" s="65"/>
    </row>
    <row r="22338" spans="7:7" x14ac:dyDescent="0.2">
      <c r="G22338" s="65"/>
    </row>
    <row r="22339" spans="7:7" x14ac:dyDescent="0.2">
      <c r="G22339" s="65"/>
    </row>
    <row r="22340" spans="7:7" x14ac:dyDescent="0.2">
      <c r="G22340" s="65"/>
    </row>
    <row r="22341" spans="7:7" x14ac:dyDescent="0.2">
      <c r="G22341" s="65"/>
    </row>
    <row r="22342" spans="7:7" x14ac:dyDescent="0.2">
      <c r="G22342" s="65"/>
    </row>
    <row r="22343" spans="7:7" x14ac:dyDescent="0.2">
      <c r="G22343" s="65"/>
    </row>
    <row r="22344" spans="7:7" x14ac:dyDescent="0.2">
      <c r="G22344" s="65"/>
    </row>
    <row r="22345" spans="7:7" x14ac:dyDescent="0.2">
      <c r="G22345" s="65"/>
    </row>
    <row r="22346" spans="7:7" x14ac:dyDescent="0.2">
      <c r="G22346" s="65"/>
    </row>
    <row r="22347" spans="7:7" x14ac:dyDescent="0.2">
      <c r="G22347" s="65"/>
    </row>
    <row r="22348" spans="7:7" x14ac:dyDescent="0.2">
      <c r="G22348" s="65"/>
    </row>
    <row r="22349" spans="7:7" x14ac:dyDescent="0.2">
      <c r="G22349" s="65"/>
    </row>
    <row r="22350" spans="7:7" x14ac:dyDescent="0.2">
      <c r="G22350" s="65"/>
    </row>
    <row r="22351" spans="7:7" x14ac:dyDescent="0.2">
      <c r="G22351" s="65"/>
    </row>
    <row r="22352" spans="7:7" x14ac:dyDescent="0.2">
      <c r="G22352" s="65"/>
    </row>
    <row r="22353" spans="7:7" x14ac:dyDescent="0.2">
      <c r="G22353" s="65"/>
    </row>
    <row r="22354" spans="7:7" x14ac:dyDescent="0.2">
      <c r="G22354" s="65"/>
    </row>
    <row r="22355" spans="7:7" x14ac:dyDescent="0.2">
      <c r="G22355" s="65"/>
    </row>
    <row r="22356" spans="7:7" x14ac:dyDescent="0.2">
      <c r="G22356" s="65"/>
    </row>
    <row r="22357" spans="7:7" x14ac:dyDescent="0.2">
      <c r="G22357" s="65"/>
    </row>
    <row r="22358" spans="7:7" x14ac:dyDescent="0.2">
      <c r="G22358" s="65"/>
    </row>
    <row r="22359" spans="7:7" x14ac:dyDescent="0.2">
      <c r="G22359" s="65"/>
    </row>
    <row r="22360" spans="7:7" x14ac:dyDescent="0.2">
      <c r="G22360" s="65"/>
    </row>
    <row r="22361" spans="7:7" x14ac:dyDescent="0.2">
      <c r="G22361" s="65"/>
    </row>
    <row r="22362" spans="7:7" x14ac:dyDescent="0.2">
      <c r="G22362" s="65"/>
    </row>
    <row r="22363" spans="7:7" x14ac:dyDescent="0.2">
      <c r="G22363" s="65"/>
    </row>
    <row r="22364" spans="7:7" x14ac:dyDescent="0.2">
      <c r="G22364" s="65"/>
    </row>
    <row r="22365" spans="7:7" x14ac:dyDescent="0.2">
      <c r="G22365" s="65"/>
    </row>
    <row r="22366" spans="7:7" x14ac:dyDescent="0.2">
      <c r="G22366" s="65"/>
    </row>
    <row r="22367" spans="7:7" x14ac:dyDescent="0.2">
      <c r="G22367" s="65"/>
    </row>
    <row r="22368" spans="7:7" x14ac:dyDescent="0.2">
      <c r="G22368" s="65"/>
    </row>
    <row r="22369" spans="7:7" x14ac:dyDescent="0.2">
      <c r="G22369" s="65"/>
    </row>
    <row r="22370" spans="7:7" x14ac:dyDescent="0.2">
      <c r="G22370" s="65"/>
    </row>
    <row r="22371" spans="7:7" x14ac:dyDescent="0.2">
      <c r="G22371" s="65"/>
    </row>
    <row r="22372" spans="7:7" x14ac:dyDescent="0.2">
      <c r="G22372" s="65"/>
    </row>
    <row r="22373" spans="7:7" x14ac:dyDescent="0.2">
      <c r="G22373" s="65"/>
    </row>
    <row r="22374" spans="7:7" x14ac:dyDescent="0.2">
      <c r="G22374" s="65"/>
    </row>
    <row r="22375" spans="7:7" x14ac:dyDescent="0.2">
      <c r="G22375" s="65"/>
    </row>
    <row r="22376" spans="7:7" x14ac:dyDescent="0.2">
      <c r="G22376" s="65"/>
    </row>
    <row r="22377" spans="7:7" x14ac:dyDescent="0.2">
      <c r="G22377" s="65"/>
    </row>
    <row r="22378" spans="7:7" x14ac:dyDescent="0.2">
      <c r="G22378" s="65"/>
    </row>
    <row r="22379" spans="7:7" x14ac:dyDescent="0.2">
      <c r="G22379" s="65"/>
    </row>
    <row r="22380" spans="7:7" x14ac:dyDescent="0.2">
      <c r="G22380" s="65"/>
    </row>
    <row r="22381" spans="7:7" x14ac:dyDescent="0.2">
      <c r="G22381" s="65"/>
    </row>
    <row r="22382" spans="7:7" x14ac:dyDescent="0.2">
      <c r="G22382" s="65"/>
    </row>
    <row r="22383" spans="7:7" x14ac:dyDescent="0.2">
      <c r="G22383" s="65"/>
    </row>
    <row r="22384" spans="7:7" x14ac:dyDescent="0.2">
      <c r="G22384" s="65"/>
    </row>
    <row r="22385" spans="7:7" x14ac:dyDescent="0.2">
      <c r="G22385" s="65"/>
    </row>
    <row r="22386" spans="7:7" x14ac:dyDescent="0.2">
      <c r="G22386" s="65"/>
    </row>
    <row r="22387" spans="7:7" x14ac:dyDescent="0.2">
      <c r="G22387" s="65"/>
    </row>
    <row r="22388" spans="7:7" x14ac:dyDescent="0.2">
      <c r="G22388" s="65"/>
    </row>
    <row r="22389" spans="7:7" x14ac:dyDescent="0.2">
      <c r="G22389" s="65"/>
    </row>
    <row r="22390" spans="7:7" x14ac:dyDescent="0.2">
      <c r="G22390" s="65"/>
    </row>
    <row r="22391" spans="7:7" x14ac:dyDescent="0.2">
      <c r="G22391" s="65"/>
    </row>
    <row r="22392" spans="7:7" x14ac:dyDescent="0.2">
      <c r="G22392" s="65"/>
    </row>
    <row r="22393" spans="7:7" x14ac:dyDescent="0.2">
      <c r="G22393" s="65"/>
    </row>
    <row r="22394" spans="7:7" x14ac:dyDescent="0.2">
      <c r="G22394" s="65"/>
    </row>
    <row r="22395" spans="7:7" x14ac:dyDescent="0.2">
      <c r="G22395" s="65"/>
    </row>
    <row r="22396" spans="7:7" x14ac:dyDescent="0.2">
      <c r="G22396" s="65"/>
    </row>
    <row r="22397" spans="7:7" x14ac:dyDescent="0.2">
      <c r="G22397" s="65"/>
    </row>
    <row r="22398" spans="7:7" x14ac:dyDescent="0.2">
      <c r="G22398" s="65"/>
    </row>
    <row r="22399" spans="7:7" x14ac:dyDescent="0.2">
      <c r="G22399" s="65"/>
    </row>
    <row r="22400" spans="7:7" x14ac:dyDescent="0.2">
      <c r="G22400" s="65"/>
    </row>
    <row r="22401" spans="7:7" x14ac:dyDescent="0.2">
      <c r="G22401" s="65"/>
    </row>
    <row r="22402" spans="7:7" x14ac:dyDescent="0.2">
      <c r="G22402" s="65"/>
    </row>
    <row r="22403" spans="7:7" x14ac:dyDescent="0.2">
      <c r="G22403" s="65"/>
    </row>
    <row r="22404" spans="7:7" x14ac:dyDescent="0.2">
      <c r="G22404" s="65"/>
    </row>
    <row r="22405" spans="7:7" x14ac:dyDescent="0.2">
      <c r="G22405" s="65"/>
    </row>
    <row r="22406" spans="7:7" x14ac:dyDescent="0.2">
      <c r="G22406" s="65"/>
    </row>
    <row r="22407" spans="7:7" x14ac:dyDescent="0.2">
      <c r="G22407" s="65"/>
    </row>
    <row r="22408" spans="7:7" x14ac:dyDescent="0.2">
      <c r="G22408" s="65"/>
    </row>
    <row r="22409" spans="7:7" x14ac:dyDescent="0.2">
      <c r="G22409" s="65"/>
    </row>
    <row r="22410" spans="7:7" x14ac:dyDescent="0.2">
      <c r="G22410" s="65"/>
    </row>
    <row r="22411" spans="7:7" x14ac:dyDescent="0.2">
      <c r="G22411" s="65"/>
    </row>
    <row r="22412" spans="7:7" x14ac:dyDescent="0.2">
      <c r="G22412" s="65"/>
    </row>
    <row r="22413" spans="7:7" x14ac:dyDescent="0.2">
      <c r="G22413" s="65"/>
    </row>
    <row r="22414" spans="7:7" x14ac:dyDescent="0.2">
      <c r="G22414" s="65"/>
    </row>
    <row r="22415" spans="7:7" x14ac:dyDescent="0.2">
      <c r="G22415" s="65"/>
    </row>
    <row r="22416" spans="7:7" x14ac:dyDescent="0.2">
      <c r="G22416" s="65"/>
    </row>
    <row r="22417" spans="7:7" x14ac:dyDescent="0.2">
      <c r="G22417" s="65"/>
    </row>
    <row r="22418" spans="7:7" x14ac:dyDescent="0.2">
      <c r="G22418" s="65"/>
    </row>
    <row r="22419" spans="7:7" x14ac:dyDescent="0.2">
      <c r="G22419" s="65"/>
    </row>
    <row r="22420" spans="7:7" x14ac:dyDescent="0.2">
      <c r="G22420" s="65"/>
    </row>
    <row r="22421" spans="7:7" x14ac:dyDescent="0.2">
      <c r="G22421" s="65"/>
    </row>
    <row r="22422" spans="7:7" x14ac:dyDescent="0.2">
      <c r="G22422" s="65"/>
    </row>
    <row r="22423" spans="7:7" x14ac:dyDescent="0.2">
      <c r="G22423" s="65"/>
    </row>
    <row r="22424" spans="7:7" x14ac:dyDescent="0.2">
      <c r="G22424" s="65"/>
    </row>
    <row r="22425" spans="7:7" x14ac:dyDescent="0.2">
      <c r="G22425" s="65"/>
    </row>
    <row r="22426" spans="7:7" x14ac:dyDescent="0.2">
      <c r="G22426" s="65"/>
    </row>
    <row r="22427" spans="7:7" x14ac:dyDescent="0.2">
      <c r="G22427" s="65"/>
    </row>
    <row r="22428" spans="7:7" x14ac:dyDescent="0.2">
      <c r="G22428" s="65"/>
    </row>
    <row r="22429" spans="7:7" x14ac:dyDescent="0.2">
      <c r="G22429" s="65"/>
    </row>
    <row r="22430" spans="7:7" x14ac:dyDescent="0.2">
      <c r="G22430" s="65"/>
    </row>
    <row r="22431" spans="7:7" x14ac:dyDescent="0.2">
      <c r="G22431" s="65"/>
    </row>
    <row r="22432" spans="7:7" x14ac:dyDescent="0.2">
      <c r="G22432" s="65"/>
    </row>
    <row r="22433" spans="7:7" x14ac:dyDescent="0.2">
      <c r="G22433" s="65"/>
    </row>
    <row r="22434" spans="7:7" x14ac:dyDescent="0.2">
      <c r="G22434" s="65"/>
    </row>
    <row r="22435" spans="7:7" x14ac:dyDescent="0.2">
      <c r="G22435" s="65"/>
    </row>
    <row r="22436" spans="7:7" x14ac:dyDescent="0.2">
      <c r="G22436" s="65"/>
    </row>
    <row r="22437" spans="7:7" x14ac:dyDescent="0.2">
      <c r="G22437" s="65"/>
    </row>
    <row r="22438" spans="7:7" x14ac:dyDescent="0.2">
      <c r="G22438" s="65"/>
    </row>
    <row r="22439" spans="7:7" x14ac:dyDescent="0.2">
      <c r="G22439" s="65"/>
    </row>
    <row r="22440" spans="7:7" x14ac:dyDescent="0.2">
      <c r="G22440" s="65"/>
    </row>
    <row r="22441" spans="7:7" x14ac:dyDescent="0.2">
      <c r="G22441" s="65"/>
    </row>
    <row r="22442" spans="7:7" x14ac:dyDescent="0.2">
      <c r="G22442" s="65"/>
    </row>
    <row r="22443" spans="7:7" x14ac:dyDescent="0.2">
      <c r="G22443" s="65"/>
    </row>
    <row r="22444" spans="7:7" x14ac:dyDescent="0.2">
      <c r="G22444" s="65"/>
    </row>
    <row r="22445" spans="7:7" x14ac:dyDescent="0.2">
      <c r="G22445" s="65"/>
    </row>
    <row r="22446" spans="7:7" x14ac:dyDescent="0.2">
      <c r="G22446" s="65"/>
    </row>
    <row r="22447" spans="7:7" x14ac:dyDescent="0.2">
      <c r="G22447" s="65"/>
    </row>
    <row r="22448" spans="7:7" x14ac:dyDescent="0.2">
      <c r="G22448" s="65"/>
    </row>
    <row r="22449" spans="7:7" x14ac:dyDescent="0.2">
      <c r="G22449" s="65"/>
    </row>
    <row r="22450" spans="7:7" x14ac:dyDescent="0.2">
      <c r="G22450" s="65"/>
    </row>
    <row r="22451" spans="7:7" x14ac:dyDescent="0.2">
      <c r="G22451" s="65"/>
    </row>
    <row r="22452" spans="7:7" x14ac:dyDescent="0.2">
      <c r="G22452" s="65"/>
    </row>
    <row r="22453" spans="7:7" x14ac:dyDescent="0.2">
      <c r="G22453" s="65"/>
    </row>
    <row r="22454" spans="7:7" x14ac:dyDescent="0.2">
      <c r="G22454" s="65"/>
    </row>
    <row r="22455" spans="7:7" x14ac:dyDescent="0.2">
      <c r="G22455" s="65"/>
    </row>
    <row r="22456" spans="7:7" x14ac:dyDescent="0.2">
      <c r="G22456" s="65"/>
    </row>
    <row r="22457" spans="7:7" x14ac:dyDescent="0.2">
      <c r="G22457" s="65"/>
    </row>
    <row r="22458" spans="7:7" x14ac:dyDescent="0.2">
      <c r="G22458" s="65"/>
    </row>
    <row r="22459" spans="7:7" x14ac:dyDescent="0.2">
      <c r="G22459" s="65"/>
    </row>
    <row r="22460" spans="7:7" x14ac:dyDescent="0.2">
      <c r="G22460" s="65"/>
    </row>
    <row r="22461" spans="7:7" x14ac:dyDescent="0.2">
      <c r="G22461" s="65"/>
    </row>
    <row r="22462" spans="7:7" x14ac:dyDescent="0.2">
      <c r="G22462" s="65"/>
    </row>
    <row r="22463" spans="7:7" x14ac:dyDescent="0.2">
      <c r="G22463" s="65"/>
    </row>
    <row r="22464" spans="7:7" x14ac:dyDescent="0.2">
      <c r="G22464" s="65"/>
    </row>
    <row r="22465" spans="7:7" x14ac:dyDescent="0.2">
      <c r="G22465" s="65"/>
    </row>
    <row r="22466" spans="7:7" x14ac:dyDescent="0.2">
      <c r="G22466" s="65"/>
    </row>
    <row r="22467" spans="7:7" x14ac:dyDescent="0.2">
      <c r="G22467" s="65"/>
    </row>
    <row r="22468" spans="7:7" x14ac:dyDescent="0.2">
      <c r="G22468" s="65"/>
    </row>
    <row r="22469" spans="7:7" x14ac:dyDescent="0.2">
      <c r="G22469" s="65"/>
    </row>
    <row r="22470" spans="7:7" x14ac:dyDescent="0.2">
      <c r="G22470" s="65"/>
    </row>
    <row r="22471" spans="7:7" x14ac:dyDescent="0.2">
      <c r="G22471" s="65"/>
    </row>
    <row r="22472" spans="7:7" x14ac:dyDescent="0.2">
      <c r="G22472" s="65"/>
    </row>
    <row r="22473" spans="7:7" x14ac:dyDescent="0.2">
      <c r="G22473" s="65"/>
    </row>
    <row r="22474" spans="7:7" x14ac:dyDescent="0.2">
      <c r="G22474" s="65"/>
    </row>
    <row r="22475" spans="7:7" x14ac:dyDescent="0.2">
      <c r="G22475" s="65"/>
    </row>
    <row r="22476" spans="7:7" x14ac:dyDescent="0.2">
      <c r="G22476" s="65"/>
    </row>
    <row r="22477" spans="7:7" x14ac:dyDescent="0.2">
      <c r="G22477" s="65"/>
    </row>
    <row r="22478" spans="7:7" x14ac:dyDescent="0.2">
      <c r="G22478" s="65"/>
    </row>
    <row r="22479" spans="7:7" x14ac:dyDescent="0.2">
      <c r="G22479" s="65"/>
    </row>
    <row r="22480" spans="7:7" x14ac:dyDescent="0.2">
      <c r="G22480" s="65"/>
    </row>
    <row r="22481" spans="7:7" x14ac:dyDescent="0.2">
      <c r="G22481" s="65"/>
    </row>
    <row r="22482" spans="7:7" x14ac:dyDescent="0.2">
      <c r="G22482" s="65"/>
    </row>
    <row r="22483" spans="7:7" x14ac:dyDescent="0.2">
      <c r="G22483" s="65"/>
    </row>
    <row r="22484" spans="7:7" x14ac:dyDescent="0.2">
      <c r="G22484" s="65"/>
    </row>
    <row r="22485" spans="7:7" x14ac:dyDescent="0.2">
      <c r="G22485" s="65"/>
    </row>
    <row r="22486" spans="7:7" x14ac:dyDescent="0.2">
      <c r="G22486" s="65"/>
    </row>
    <row r="22487" spans="7:7" x14ac:dyDescent="0.2">
      <c r="G22487" s="65"/>
    </row>
    <row r="22488" spans="7:7" x14ac:dyDescent="0.2">
      <c r="G22488" s="65"/>
    </row>
    <row r="22489" spans="7:7" x14ac:dyDescent="0.2">
      <c r="G22489" s="65"/>
    </row>
    <row r="22490" spans="7:7" x14ac:dyDescent="0.2">
      <c r="G22490" s="65"/>
    </row>
    <row r="22491" spans="7:7" x14ac:dyDescent="0.2">
      <c r="G22491" s="65"/>
    </row>
    <row r="22492" spans="7:7" x14ac:dyDescent="0.2">
      <c r="G22492" s="65"/>
    </row>
    <row r="22493" spans="7:7" x14ac:dyDescent="0.2">
      <c r="G22493" s="65"/>
    </row>
    <row r="22494" spans="7:7" x14ac:dyDescent="0.2">
      <c r="G22494" s="65"/>
    </row>
    <row r="22495" spans="7:7" x14ac:dyDescent="0.2">
      <c r="G22495" s="65"/>
    </row>
    <row r="22496" spans="7:7" x14ac:dyDescent="0.2">
      <c r="G22496" s="65"/>
    </row>
    <row r="22497" spans="7:7" x14ac:dyDescent="0.2">
      <c r="G22497" s="65"/>
    </row>
    <row r="22498" spans="7:7" x14ac:dyDescent="0.2">
      <c r="G22498" s="65"/>
    </row>
    <row r="22499" spans="7:7" x14ac:dyDescent="0.2">
      <c r="G22499" s="65"/>
    </row>
    <row r="22500" spans="7:7" x14ac:dyDescent="0.2">
      <c r="G22500" s="65"/>
    </row>
    <row r="22501" spans="7:7" x14ac:dyDescent="0.2">
      <c r="G22501" s="65"/>
    </row>
    <row r="22502" spans="7:7" x14ac:dyDescent="0.2">
      <c r="G22502" s="65"/>
    </row>
    <row r="22503" spans="7:7" x14ac:dyDescent="0.2">
      <c r="G22503" s="65"/>
    </row>
    <row r="22504" spans="7:7" x14ac:dyDescent="0.2">
      <c r="G22504" s="65"/>
    </row>
    <row r="22505" spans="7:7" x14ac:dyDescent="0.2">
      <c r="G22505" s="65"/>
    </row>
    <row r="22506" spans="7:7" x14ac:dyDescent="0.2">
      <c r="G22506" s="65"/>
    </row>
    <row r="22507" spans="7:7" x14ac:dyDescent="0.2">
      <c r="G22507" s="65"/>
    </row>
    <row r="22508" spans="7:7" x14ac:dyDescent="0.2">
      <c r="G22508" s="65"/>
    </row>
    <row r="22509" spans="7:7" x14ac:dyDescent="0.2">
      <c r="G22509" s="65"/>
    </row>
    <row r="22510" spans="7:7" x14ac:dyDescent="0.2">
      <c r="G22510" s="65"/>
    </row>
    <row r="22511" spans="7:7" x14ac:dyDescent="0.2">
      <c r="G22511" s="65"/>
    </row>
    <row r="22512" spans="7:7" x14ac:dyDescent="0.2">
      <c r="G22512" s="65"/>
    </row>
    <row r="22513" spans="7:7" x14ac:dyDescent="0.2">
      <c r="G22513" s="65"/>
    </row>
    <row r="22514" spans="7:7" x14ac:dyDescent="0.2">
      <c r="G22514" s="65"/>
    </row>
    <row r="22515" spans="7:7" x14ac:dyDescent="0.2">
      <c r="G22515" s="65"/>
    </row>
    <row r="22516" spans="7:7" x14ac:dyDescent="0.2">
      <c r="G22516" s="65"/>
    </row>
    <row r="22517" spans="7:7" x14ac:dyDescent="0.2">
      <c r="G22517" s="65"/>
    </row>
    <row r="22518" spans="7:7" x14ac:dyDescent="0.2">
      <c r="G22518" s="65"/>
    </row>
    <row r="22519" spans="7:7" x14ac:dyDescent="0.2">
      <c r="G22519" s="65"/>
    </row>
    <row r="22520" spans="7:7" x14ac:dyDescent="0.2">
      <c r="G22520" s="65"/>
    </row>
    <row r="22521" spans="7:7" x14ac:dyDescent="0.2">
      <c r="G22521" s="65"/>
    </row>
    <row r="22522" spans="7:7" x14ac:dyDescent="0.2">
      <c r="G22522" s="65"/>
    </row>
    <row r="22523" spans="7:7" x14ac:dyDescent="0.2">
      <c r="G22523" s="65"/>
    </row>
    <row r="22524" spans="7:7" x14ac:dyDescent="0.2">
      <c r="G22524" s="65"/>
    </row>
    <row r="22525" spans="7:7" x14ac:dyDescent="0.2">
      <c r="G22525" s="65"/>
    </row>
    <row r="22526" spans="7:7" x14ac:dyDescent="0.2">
      <c r="G22526" s="65"/>
    </row>
    <row r="22527" spans="7:7" x14ac:dyDescent="0.2">
      <c r="G22527" s="65"/>
    </row>
    <row r="22528" spans="7:7" x14ac:dyDescent="0.2">
      <c r="G22528" s="65"/>
    </row>
    <row r="22529" spans="7:7" x14ac:dyDescent="0.2">
      <c r="G22529" s="65"/>
    </row>
    <row r="22530" spans="7:7" x14ac:dyDescent="0.2">
      <c r="G22530" s="65"/>
    </row>
    <row r="22531" spans="7:7" x14ac:dyDescent="0.2">
      <c r="G22531" s="65"/>
    </row>
    <row r="22532" spans="7:7" x14ac:dyDescent="0.2">
      <c r="G22532" s="65"/>
    </row>
    <row r="22533" spans="7:7" x14ac:dyDescent="0.2">
      <c r="G22533" s="65"/>
    </row>
    <row r="22534" spans="7:7" x14ac:dyDescent="0.2">
      <c r="G22534" s="65"/>
    </row>
    <row r="22535" spans="7:7" x14ac:dyDescent="0.2">
      <c r="G22535" s="65"/>
    </row>
    <row r="22536" spans="7:7" x14ac:dyDescent="0.2">
      <c r="G22536" s="65"/>
    </row>
    <row r="22537" spans="7:7" x14ac:dyDescent="0.2">
      <c r="G22537" s="65"/>
    </row>
    <row r="22538" spans="7:7" x14ac:dyDescent="0.2">
      <c r="G22538" s="65"/>
    </row>
    <row r="22539" spans="7:7" x14ac:dyDescent="0.2">
      <c r="G22539" s="65"/>
    </row>
    <row r="22540" spans="7:7" x14ac:dyDescent="0.2">
      <c r="G22540" s="65"/>
    </row>
    <row r="22541" spans="7:7" x14ac:dyDescent="0.2">
      <c r="G22541" s="65"/>
    </row>
    <row r="22542" spans="7:7" x14ac:dyDescent="0.2">
      <c r="G22542" s="65"/>
    </row>
    <row r="22543" spans="7:7" x14ac:dyDescent="0.2">
      <c r="G22543" s="65"/>
    </row>
    <row r="22544" spans="7:7" x14ac:dyDescent="0.2">
      <c r="G22544" s="65"/>
    </row>
    <row r="22545" spans="7:7" x14ac:dyDescent="0.2">
      <c r="G22545" s="65"/>
    </row>
    <row r="22546" spans="7:7" x14ac:dyDescent="0.2">
      <c r="G22546" s="65"/>
    </row>
    <row r="22547" spans="7:7" x14ac:dyDescent="0.2">
      <c r="G22547" s="65"/>
    </row>
    <row r="22548" spans="7:7" x14ac:dyDescent="0.2">
      <c r="G22548" s="65"/>
    </row>
    <row r="22549" spans="7:7" x14ac:dyDescent="0.2">
      <c r="G22549" s="65"/>
    </row>
    <row r="22550" spans="7:7" x14ac:dyDescent="0.2">
      <c r="G22550" s="65"/>
    </row>
    <row r="22551" spans="7:7" x14ac:dyDescent="0.2">
      <c r="G22551" s="65"/>
    </row>
    <row r="22552" spans="7:7" x14ac:dyDescent="0.2">
      <c r="G22552" s="65"/>
    </row>
    <row r="22553" spans="7:7" x14ac:dyDescent="0.2">
      <c r="G22553" s="65"/>
    </row>
    <row r="22554" spans="7:7" x14ac:dyDescent="0.2">
      <c r="G22554" s="65"/>
    </row>
    <row r="22555" spans="7:7" x14ac:dyDescent="0.2">
      <c r="G22555" s="65"/>
    </row>
    <row r="22556" spans="7:7" x14ac:dyDescent="0.2">
      <c r="G22556" s="65"/>
    </row>
    <row r="22557" spans="7:7" x14ac:dyDescent="0.2">
      <c r="G22557" s="65"/>
    </row>
    <row r="22558" spans="7:7" x14ac:dyDescent="0.2">
      <c r="G22558" s="65"/>
    </row>
    <row r="22559" spans="7:7" x14ac:dyDescent="0.2">
      <c r="G22559" s="65"/>
    </row>
    <row r="22560" spans="7:7" x14ac:dyDescent="0.2">
      <c r="G22560" s="65"/>
    </row>
    <row r="22561" spans="7:7" x14ac:dyDescent="0.2">
      <c r="G22561" s="65"/>
    </row>
    <row r="22562" spans="7:7" x14ac:dyDescent="0.2">
      <c r="G22562" s="65"/>
    </row>
    <row r="22563" spans="7:7" x14ac:dyDescent="0.2">
      <c r="G22563" s="65"/>
    </row>
    <row r="22564" spans="7:7" x14ac:dyDescent="0.2">
      <c r="G22564" s="65"/>
    </row>
    <row r="22565" spans="7:7" x14ac:dyDescent="0.2">
      <c r="G22565" s="65"/>
    </row>
    <row r="22566" spans="7:7" x14ac:dyDescent="0.2">
      <c r="G22566" s="65"/>
    </row>
    <row r="22567" spans="7:7" x14ac:dyDescent="0.2">
      <c r="G22567" s="65"/>
    </row>
    <row r="22568" spans="7:7" x14ac:dyDescent="0.2">
      <c r="G22568" s="65"/>
    </row>
    <row r="22569" spans="7:7" x14ac:dyDescent="0.2">
      <c r="G22569" s="65"/>
    </row>
    <row r="22570" spans="7:7" x14ac:dyDescent="0.2">
      <c r="G22570" s="65"/>
    </row>
    <row r="22571" spans="7:7" x14ac:dyDescent="0.2">
      <c r="G22571" s="65"/>
    </row>
    <row r="22572" spans="7:7" x14ac:dyDescent="0.2">
      <c r="G22572" s="65"/>
    </row>
    <row r="22573" spans="7:7" x14ac:dyDescent="0.2">
      <c r="G22573" s="65"/>
    </row>
    <row r="22574" spans="7:7" x14ac:dyDescent="0.2">
      <c r="G22574" s="65"/>
    </row>
    <row r="22575" spans="7:7" x14ac:dyDescent="0.2">
      <c r="G22575" s="65"/>
    </row>
    <row r="22576" spans="7:7" x14ac:dyDescent="0.2">
      <c r="G22576" s="65"/>
    </row>
    <row r="22577" spans="7:7" x14ac:dyDescent="0.2">
      <c r="G22577" s="65"/>
    </row>
    <row r="22578" spans="7:7" x14ac:dyDescent="0.2">
      <c r="G22578" s="65"/>
    </row>
    <row r="22579" spans="7:7" x14ac:dyDescent="0.2">
      <c r="G22579" s="65"/>
    </row>
    <row r="22580" spans="7:7" x14ac:dyDescent="0.2">
      <c r="G22580" s="65"/>
    </row>
    <row r="22581" spans="7:7" x14ac:dyDescent="0.2">
      <c r="G22581" s="65"/>
    </row>
    <row r="22582" spans="7:7" x14ac:dyDescent="0.2">
      <c r="G22582" s="65"/>
    </row>
    <row r="22583" spans="7:7" x14ac:dyDescent="0.2">
      <c r="G22583" s="65"/>
    </row>
    <row r="22584" spans="7:7" x14ac:dyDescent="0.2">
      <c r="G22584" s="65"/>
    </row>
    <row r="22585" spans="7:7" x14ac:dyDescent="0.2">
      <c r="G22585" s="65"/>
    </row>
    <row r="22586" spans="7:7" x14ac:dyDescent="0.2">
      <c r="G22586" s="65"/>
    </row>
    <row r="22587" spans="7:7" x14ac:dyDescent="0.2">
      <c r="G22587" s="65"/>
    </row>
    <row r="22588" spans="7:7" x14ac:dyDescent="0.2">
      <c r="G22588" s="65"/>
    </row>
    <row r="22589" spans="7:7" x14ac:dyDescent="0.2">
      <c r="G22589" s="65"/>
    </row>
    <row r="22590" spans="7:7" x14ac:dyDescent="0.2">
      <c r="G22590" s="65"/>
    </row>
    <row r="22591" spans="7:7" x14ac:dyDescent="0.2">
      <c r="G22591" s="65"/>
    </row>
    <row r="22592" spans="7:7" x14ac:dyDescent="0.2">
      <c r="G22592" s="65"/>
    </row>
    <row r="22593" spans="7:7" x14ac:dyDescent="0.2">
      <c r="G22593" s="65"/>
    </row>
    <row r="22594" spans="7:7" x14ac:dyDescent="0.2">
      <c r="G22594" s="65"/>
    </row>
    <row r="22595" spans="7:7" x14ac:dyDescent="0.2">
      <c r="G22595" s="65"/>
    </row>
    <row r="22596" spans="7:7" x14ac:dyDescent="0.2">
      <c r="G22596" s="65"/>
    </row>
    <row r="22597" spans="7:7" x14ac:dyDescent="0.2">
      <c r="G22597" s="65"/>
    </row>
    <row r="22598" spans="7:7" x14ac:dyDescent="0.2">
      <c r="G22598" s="65"/>
    </row>
    <row r="22599" spans="7:7" x14ac:dyDescent="0.2">
      <c r="G22599" s="65"/>
    </row>
    <row r="22600" spans="7:7" x14ac:dyDescent="0.2">
      <c r="G22600" s="65"/>
    </row>
    <row r="22601" spans="7:7" x14ac:dyDescent="0.2">
      <c r="G22601" s="65"/>
    </row>
    <row r="22602" spans="7:7" x14ac:dyDescent="0.2">
      <c r="G22602" s="65"/>
    </row>
    <row r="22603" spans="7:7" x14ac:dyDescent="0.2">
      <c r="G22603" s="65"/>
    </row>
    <row r="22604" spans="7:7" x14ac:dyDescent="0.2">
      <c r="G22604" s="65"/>
    </row>
    <row r="22605" spans="7:7" x14ac:dyDescent="0.2">
      <c r="G22605" s="65"/>
    </row>
    <row r="22606" spans="7:7" x14ac:dyDescent="0.2">
      <c r="G22606" s="65"/>
    </row>
    <row r="22607" spans="7:7" x14ac:dyDescent="0.2">
      <c r="G22607" s="65"/>
    </row>
    <row r="22608" spans="7:7" x14ac:dyDescent="0.2">
      <c r="G22608" s="65"/>
    </row>
    <row r="22609" spans="7:7" x14ac:dyDescent="0.2">
      <c r="G22609" s="65"/>
    </row>
    <row r="22610" spans="7:7" x14ac:dyDescent="0.2">
      <c r="G22610" s="65"/>
    </row>
    <row r="22611" spans="7:7" x14ac:dyDescent="0.2">
      <c r="G22611" s="65"/>
    </row>
    <row r="22612" spans="7:7" x14ac:dyDescent="0.2">
      <c r="G22612" s="65"/>
    </row>
    <row r="22613" spans="7:7" x14ac:dyDescent="0.2">
      <c r="G22613" s="65"/>
    </row>
    <row r="22614" spans="7:7" x14ac:dyDescent="0.2">
      <c r="G22614" s="65"/>
    </row>
    <row r="22615" spans="7:7" x14ac:dyDescent="0.2">
      <c r="G22615" s="65"/>
    </row>
    <row r="22616" spans="7:7" x14ac:dyDescent="0.2">
      <c r="G22616" s="65"/>
    </row>
    <row r="22617" spans="7:7" x14ac:dyDescent="0.2">
      <c r="G22617" s="65"/>
    </row>
    <row r="22618" spans="7:7" x14ac:dyDescent="0.2">
      <c r="G22618" s="65"/>
    </row>
    <row r="22619" spans="7:7" x14ac:dyDescent="0.2">
      <c r="G22619" s="65"/>
    </row>
    <row r="22620" spans="7:7" x14ac:dyDescent="0.2">
      <c r="G22620" s="65"/>
    </row>
    <row r="22621" spans="7:7" x14ac:dyDescent="0.2">
      <c r="G22621" s="65"/>
    </row>
    <row r="22622" spans="7:7" x14ac:dyDescent="0.2">
      <c r="G22622" s="65"/>
    </row>
    <row r="22623" spans="7:7" x14ac:dyDescent="0.2">
      <c r="G22623" s="65"/>
    </row>
    <row r="22624" spans="7:7" x14ac:dyDescent="0.2">
      <c r="G22624" s="65"/>
    </row>
    <row r="22625" spans="7:7" x14ac:dyDescent="0.2">
      <c r="G22625" s="65"/>
    </row>
    <row r="22626" spans="7:7" x14ac:dyDescent="0.2">
      <c r="G22626" s="65"/>
    </row>
    <row r="22627" spans="7:7" x14ac:dyDescent="0.2">
      <c r="G22627" s="65"/>
    </row>
    <row r="22628" spans="7:7" x14ac:dyDescent="0.2">
      <c r="G22628" s="65"/>
    </row>
    <row r="22629" spans="7:7" x14ac:dyDescent="0.2">
      <c r="G22629" s="65"/>
    </row>
    <row r="22630" spans="7:7" x14ac:dyDescent="0.2">
      <c r="G22630" s="65"/>
    </row>
    <row r="22631" spans="7:7" x14ac:dyDescent="0.2">
      <c r="G22631" s="65"/>
    </row>
    <row r="22632" spans="7:7" x14ac:dyDescent="0.2">
      <c r="G22632" s="65"/>
    </row>
    <row r="22633" spans="7:7" x14ac:dyDescent="0.2">
      <c r="G22633" s="65"/>
    </row>
    <row r="22634" spans="7:7" x14ac:dyDescent="0.2">
      <c r="G22634" s="65"/>
    </row>
    <row r="22635" spans="7:7" x14ac:dyDescent="0.2">
      <c r="G22635" s="65"/>
    </row>
    <row r="22636" spans="7:7" x14ac:dyDescent="0.2">
      <c r="G22636" s="65"/>
    </row>
    <row r="22637" spans="7:7" x14ac:dyDescent="0.2">
      <c r="G22637" s="65"/>
    </row>
    <row r="22638" spans="7:7" x14ac:dyDescent="0.2">
      <c r="G22638" s="65"/>
    </row>
    <row r="22639" spans="7:7" x14ac:dyDescent="0.2">
      <c r="G22639" s="65"/>
    </row>
    <row r="22640" spans="7:7" x14ac:dyDescent="0.2">
      <c r="G22640" s="65"/>
    </row>
    <row r="22641" spans="7:7" x14ac:dyDescent="0.2">
      <c r="G22641" s="65"/>
    </row>
    <row r="22642" spans="7:7" x14ac:dyDescent="0.2">
      <c r="G22642" s="65"/>
    </row>
    <row r="22643" spans="7:7" x14ac:dyDescent="0.2">
      <c r="G22643" s="65"/>
    </row>
    <row r="22644" spans="7:7" x14ac:dyDescent="0.2">
      <c r="G22644" s="65"/>
    </row>
    <row r="22645" spans="7:7" x14ac:dyDescent="0.2">
      <c r="G22645" s="65"/>
    </row>
    <row r="22646" spans="7:7" x14ac:dyDescent="0.2">
      <c r="G22646" s="65"/>
    </row>
    <row r="22647" spans="7:7" x14ac:dyDescent="0.2">
      <c r="G22647" s="65"/>
    </row>
    <row r="22648" spans="7:7" x14ac:dyDescent="0.2">
      <c r="G22648" s="65"/>
    </row>
    <row r="22649" spans="7:7" x14ac:dyDescent="0.2">
      <c r="G22649" s="65"/>
    </row>
    <row r="22650" spans="7:7" x14ac:dyDescent="0.2">
      <c r="G22650" s="65"/>
    </row>
    <row r="22651" spans="7:7" x14ac:dyDescent="0.2">
      <c r="G22651" s="65"/>
    </row>
    <row r="22652" spans="7:7" x14ac:dyDescent="0.2">
      <c r="G22652" s="65"/>
    </row>
    <row r="22653" spans="7:7" x14ac:dyDescent="0.2">
      <c r="G22653" s="65"/>
    </row>
    <row r="22654" spans="7:7" x14ac:dyDescent="0.2">
      <c r="G22654" s="65"/>
    </row>
    <row r="22655" spans="7:7" x14ac:dyDescent="0.2">
      <c r="G22655" s="65"/>
    </row>
    <row r="22656" spans="7:7" x14ac:dyDescent="0.2">
      <c r="G22656" s="65"/>
    </row>
    <row r="22657" spans="7:7" x14ac:dyDescent="0.2">
      <c r="G22657" s="65"/>
    </row>
    <row r="22658" spans="7:7" x14ac:dyDescent="0.2">
      <c r="G22658" s="65"/>
    </row>
    <row r="22659" spans="7:7" x14ac:dyDescent="0.2">
      <c r="G22659" s="65"/>
    </row>
    <row r="22660" spans="7:7" x14ac:dyDescent="0.2">
      <c r="G22660" s="65"/>
    </row>
    <row r="22661" spans="7:7" x14ac:dyDescent="0.2">
      <c r="G22661" s="65"/>
    </row>
    <row r="22662" spans="7:7" x14ac:dyDescent="0.2">
      <c r="G22662" s="65"/>
    </row>
    <row r="22663" spans="7:7" x14ac:dyDescent="0.2">
      <c r="G22663" s="65"/>
    </row>
    <row r="22664" spans="7:7" x14ac:dyDescent="0.2">
      <c r="G22664" s="65"/>
    </row>
    <row r="22665" spans="7:7" x14ac:dyDescent="0.2">
      <c r="G22665" s="65"/>
    </row>
    <row r="22666" spans="7:7" x14ac:dyDescent="0.2">
      <c r="G22666" s="65"/>
    </row>
    <row r="22667" spans="7:7" x14ac:dyDescent="0.2">
      <c r="G22667" s="65"/>
    </row>
    <row r="22668" spans="7:7" x14ac:dyDescent="0.2">
      <c r="G22668" s="65"/>
    </row>
    <row r="22669" spans="7:7" x14ac:dyDescent="0.2">
      <c r="G22669" s="65"/>
    </row>
    <row r="22670" spans="7:7" x14ac:dyDescent="0.2">
      <c r="G22670" s="65"/>
    </row>
    <row r="22671" spans="7:7" x14ac:dyDescent="0.2">
      <c r="G22671" s="65"/>
    </row>
    <row r="22672" spans="7:7" x14ac:dyDescent="0.2">
      <c r="G22672" s="65"/>
    </row>
    <row r="22673" spans="7:7" x14ac:dyDescent="0.2">
      <c r="G22673" s="65"/>
    </row>
    <row r="22674" spans="7:7" x14ac:dyDescent="0.2">
      <c r="G22674" s="65"/>
    </row>
    <row r="22675" spans="7:7" x14ac:dyDescent="0.2">
      <c r="G22675" s="65"/>
    </row>
    <row r="22676" spans="7:7" x14ac:dyDescent="0.2">
      <c r="G22676" s="65"/>
    </row>
    <row r="22677" spans="7:7" x14ac:dyDescent="0.2">
      <c r="G22677" s="65"/>
    </row>
    <row r="22678" spans="7:7" x14ac:dyDescent="0.2">
      <c r="G22678" s="65"/>
    </row>
    <row r="22679" spans="7:7" x14ac:dyDescent="0.2">
      <c r="G22679" s="65"/>
    </row>
    <row r="22680" spans="7:7" x14ac:dyDescent="0.2">
      <c r="G22680" s="65"/>
    </row>
    <row r="22681" spans="7:7" x14ac:dyDescent="0.2">
      <c r="G22681" s="65"/>
    </row>
    <row r="22682" spans="7:7" x14ac:dyDescent="0.2">
      <c r="G22682" s="65"/>
    </row>
    <row r="22683" spans="7:7" x14ac:dyDescent="0.2">
      <c r="G22683" s="65"/>
    </row>
    <row r="22684" spans="7:7" x14ac:dyDescent="0.2">
      <c r="G22684" s="65"/>
    </row>
    <row r="22685" spans="7:7" x14ac:dyDescent="0.2">
      <c r="G22685" s="65"/>
    </row>
    <row r="22686" spans="7:7" x14ac:dyDescent="0.2">
      <c r="G22686" s="65"/>
    </row>
    <row r="22687" spans="7:7" x14ac:dyDescent="0.2">
      <c r="G22687" s="65"/>
    </row>
    <row r="22688" spans="7:7" x14ac:dyDescent="0.2">
      <c r="G22688" s="65"/>
    </row>
    <row r="22689" spans="7:7" x14ac:dyDescent="0.2">
      <c r="G22689" s="65"/>
    </row>
    <row r="22690" spans="7:7" x14ac:dyDescent="0.2">
      <c r="G22690" s="65"/>
    </row>
    <row r="22691" spans="7:7" x14ac:dyDescent="0.2">
      <c r="G22691" s="65"/>
    </row>
    <row r="22692" spans="7:7" x14ac:dyDescent="0.2">
      <c r="G22692" s="65"/>
    </row>
    <row r="22693" spans="7:7" x14ac:dyDescent="0.2">
      <c r="G22693" s="65"/>
    </row>
    <row r="22694" spans="7:7" x14ac:dyDescent="0.2">
      <c r="G22694" s="65"/>
    </row>
    <row r="22695" spans="7:7" x14ac:dyDescent="0.2">
      <c r="G22695" s="65"/>
    </row>
    <row r="22696" spans="7:7" x14ac:dyDescent="0.2">
      <c r="G22696" s="65"/>
    </row>
    <row r="22697" spans="7:7" x14ac:dyDescent="0.2">
      <c r="G22697" s="65"/>
    </row>
    <row r="22698" spans="7:7" x14ac:dyDescent="0.2">
      <c r="G22698" s="65"/>
    </row>
    <row r="22699" spans="7:7" x14ac:dyDescent="0.2">
      <c r="G22699" s="65"/>
    </row>
    <row r="22700" spans="7:7" x14ac:dyDescent="0.2">
      <c r="G22700" s="65"/>
    </row>
    <row r="22701" spans="7:7" x14ac:dyDescent="0.2">
      <c r="G22701" s="65"/>
    </row>
    <row r="22702" spans="7:7" x14ac:dyDescent="0.2">
      <c r="G22702" s="65"/>
    </row>
    <row r="22703" spans="7:7" x14ac:dyDescent="0.2">
      <c r="G22703" s="65"/>
    </row>
    <row r="22704" spans="7:7" x14ac:dyDescent="0.2">
      <c r="G22704" s="65"/>
    </row>
    <row r="22705" spans="7:7" x14ac:dyDescent="0.2">
      <c r="G22705" s="65"/>
    </row>
    <row r="22706" spans="7:7" x14ac:dyDescent="0.2">
      <c r="G22706" s="65"/>
    </row>
    <row r="22707" spans="7:7" x14ac:dyDescent="0.2">
      <c r="G22707" s="65"/>
    </row>
    <row r="22708" spans="7:7" x14ac:dyDescent="0.2">
      <c r="G22708" s="65"/>
    </row>
    <row r="22709" spans="7:7" x14ac:dyDescent="0.2">
      <c r="G22709" s="65"/>
    </row>
    <row r="22710" spans="7:7" x14ac:dyDescent="0.2">
      <c r="G22710" s="65"/>
    </row>
    <row r="22711" spans="7:7" x14ac:dyDescent="0.2">
      <c r="G22711" s="65"/>
    </row>
    <row r="22712" spans="7:7" x14ac:dyDescent="0.2">
      <c r="G22712" s="65"/>
    </row>
    <row r="22713" spans="7:7" x14ac:dyDescent="0.2">
      <c r="G22713" s="65"/>
    </row>
    <row r="22714" spans="7:7" x14ac:dyDescent="0.2">
      <c r="G22714" s="65"/>
    </row>
    <row r="22715" spans="7:7" x14ac:dyDescent="0.2">
      <c r="G22715" s="65"/>
    </row>
    <row r="22716" spans="7:7" x14ac:dyDescent="0.2">
      <c r="G22716" s="65"/>
    </row>
    <row r="22717" spans="7:7" x14ac:dyDescent="0.2">
      <c r="G22717" s="65"/>
    </row>
    <row r="22718" spans="7:7" x14ac:dyDescent="0.2">
      <c r="G22718" s="65"/>
    </row>
    <row r="22719" spans="7:7" x14ac:dyDescent="0.2">
      <c r="G22719" s="65"/>
    </row>
    <row r="22720" spans="7:7" x14ac:dyDescent="0.2">
      <c r="G22720" s="65"/>
    </row>
    <row r="22721" spans="7:7" x14ac:dyDescent="0.2">
      <c r="G22721" s="65"/>
    </row>
    <row r="22722" spans="7:7" x14ac:dyDescent="0.2">
      <c r="G22722" s="65"/>
    </row>
    <row r="22723" spans="7:7" x14ac:dyDescent="0.2">
      <c r="G22723" s="65"/>
    </row>
    <row r="22724" spans="7:7" x14ac:dyDescent="0.2">
      <c r="G22724" s="65"/>
    </row>
    <row r="22725" spans="7:7" x14ac:dyDescent="0.2">
      <c r="G22725" s="65"/>
    </row>
    <row r="22726" spans="7:7" x14ac:dyDescent="0.2">
      <c r="G22726" s="65"/>
    </row>
    <row r="22727" spans="7:7" x14ac:dyDescent="0.2">
      <c r="G22727" s="65"/>
    </row>
    <row r="22728" spans="7:7" x14ac:dyDescent="0.2">
      <c r="G22728" s="65"/>
    </row>
    <row r="22729" spans="7:7" x14ac:dyDescent="0.2">
      <c r="G22729" s="65"/>
    </row>
    <row r="22730" spans="7:7" x14ac:dyDescent="0.2">
      <c r="G22730" s="65"/>
    </row>
    <row r="22731" spans="7:7" x14ac:dyDescent="0.2">
      <c r="G22731" s="65"/>
    </row>
    <row r="22732" spans="7:7" x14ac:dyDescent="0.2">
      <c r="G22732" s="65"/>
    </row>
    <row r="22733" spans="7:7" x14ac:dyDescent="0.2">
      <c r="G22733" s="65"/>
    </row>
    <row r="22734" spans="7:7" x14ac:dyDescent="0.2">
      <c r="G22734" s="65"/>
    </row>
    <row r="22735" spans="7:7" x14ac:dyDescent="0.2">
      <c r="G22735" s="65"/>
    </row>
    <row r="22736" spans="7:7" x14ac:dyDescent="0.2">
      <c r="G22736" s="65"/>
    </row>
    <row r="22737" spans="7:7" x14ac:dyDescent="0.2">
      <c r="G22737" s="65"/>
    </row>
    <row r="22738" spans="7:7" x14ac:dyDescent="0.2">
      <c r="G22738" s="65"/>
    </row>
    <row r="22739" spans="7:7" x14ac:dyDescent="0.2">
      <c r="G22739" s="65"/>
    </row>
    <row r="22740" spans="7:7" x14ac:dyDescent="0.2">
      <c r="G22740" s="65"/>
    </row>
    <row r="22741" spans="7:7" x14ac:dyDescent="0.2">
      <c r="G22741" s="65"/>
    </row>
    <row r="22742" spans="7:7" x14ac:dyDescent="0.2">
      <c r="G22742" s="65"/>
    </row>
    <row r="22743" spans="7:7" x14ac:dyDescent="0.2">
      <c r="G22743" s="65"/>
    </row>
    <row r="22744" spans="7:7" x14ac:dyDescent="0.2">
      <c r="G22744" s="65"/>
    </row>
    <row r="22745" spans="7:7" x14ac:dyDescent="0.2">
      <c r="G22745" s="65"/>
    </row>
    <row r="22746" spans="7:7" x14ac:dyDescent="0.2">
      <c r="G22746" s="65"/>
    </row>
    <row r="22747" spans="7:7" x14ac:dyDescent="0.2">
      <c r="G22747" s="65"/>
    </row>
    <row r="22748" spans="7:7" x14ac:dyDescent="0.2">
      <c r="G22748" s="65"/>
    </row>
    <row r="22749" spans="7:7" x14ac:dyDescent="0.2">
      <c r="G22749" s="65"/>
    </row>
    <row r="22750" spans="7:7" x14ac:dyDescent="0.2">
      <c r="G22750" s="65"/>
    </row>
    <row r="22751" spans="7:7" x14ac:dyDescent="0.2">
      <c r="G22751" s="65"/>
    </row>
    <row r="22752" spans="7:7" x14ac:dyDescent="0.2">
      <c r="G22752" s="65"/>
    </row>
    <row r="22753" spans="7:7" x14ac:dyDescent="0.2">
      <c r="G22753" s="65"/>
    </row>
    <row r="22754" spans="7:7" x14ac:dyDescent="0.2">
      <c r="G22754" s="65"/>
    </row>
    <row r="22755" spans="7:7" x14ac:dyDescent="0.2">
      <c r="G22755" s="65"/>
    </row>
    <row r="22756" spans="7:7" x14ac:dyDescent="0.2">
      <c r="G22756" s="65"/>
    </row>
    <row r="22757" spans="7:7" x14ac:dyDescent="0.2">
      <c r="G22757" s="65"/>
    </row>
    <row r="22758" spans="7:7" x14ac:dyDescent="0.2">
      <c r="G22758" s="65"/>
    </row>
    <row r="22759" spans="7:7" x14ac:dyDescent="0.2">
      <c r="G22759" s="65"/>
    </row>
    <row r="22760" spans="7:7" x14ac:dyDescent="0.2">
      <c r="G22760" s="65"/>
    </row>
    <row r="22761" spans="7:7" x14ac:dyDescent="0.2">
      <c r="G22761" s="65"/>
    </row>
    <row r="22762" spans="7:7" x14ac:dyDescent="0.2">
      <c r="G22762" s="65"/>
    </row>
    <row r="22763" spans="7:7" x14ac:dyDescent="0.2">
      <c r="G22763" s="65"/>
    </row>
    <row r="22764" spans="7:7" x14ac:dyDescent="0.2">
      <c r="G22764" s="65"/>
    </row>
    <row r="22765" spans="7:7" x14ac:dyDescent="0.2">
      <c r="G22765" s="65"/>
    </row>
    <row r="22766" spans="7:7" x14ac:dyDescent="0.2">
      <c r="G22766" s="65"/>
    </row>
    <row r="22767" spans="7:7" x14ac:dyDescent="0.2">
      <c r="G22767" s="65"/>
    </row>
    <row r="22768" spans="7:7" x14ac:dyDescent="0.2">
      <c r="G22768" s="65"/>
    </row>
    <row r="22769" spans="7:7" x14ac:dyDescent="0.2">
      <c r="G22769" s="65"/>
    </row>
    <row r="22770" spans="7:7" x14ac:dyDescent="0.2">
      <c r="G22770" s="65"/>
    </row>
    <row r="22771" spans="7:7" x14ac:dyDescent="0.2">
      <c r="G22771" s="65"/>
    </row>
    <row r="22772" spans="7:7" x14ac:dyDescent="0.2">
      <c r="G22772" s="65"/>
    </row>
    <row r="22773" spans="7:7" x14ac:dyDescent="0.2">
      <c r="G22773" s="65"/>
    </row>
    <row r="22774" spans="7:7" x14ac:dyDescent="0.2">
      <c r="G22774" s="65"/>
    </row>
    <row r="22775" spans="7:7" x14ac:dyDescent="0.2">
      <c r="G22775" s="65"/>
    </row>
    <row r="22776" spans="7:7" x14ac:dyDescent="0.2">
      <c r="G22776" s="65"/>
    </row>
    <row r="22777" spans="7:7" x14ac:dyDescent="0.2">
      <c r="G22777" s="65"/>
    </row>
    <row r="22778" spans="7:7" x14ac:dyDescent="0.2">
      <c r="G22778" s="65"/>
    </row>
    <row r="22779" spans="7:7" x14ac:dyDescent="0.2">
      <c r="G22779" s="65"/>
    </row>
    <row r="22780" spans="7:7" x14ac:dyDescent="0.2">
      <c r="G22780" s="65"/>
    </row>
    <row r="22781" spans="7:7" x14ac:dyDescent="0.2">
      <c r="G22781" s="65"/>
    </row>
    <row r="22782" spans="7:7" x14ac:dyDescent="0.2">
      <c r="G22782" s="65"/>
    </row>
    <row r="22783" spans="7:7" x14ac:dyDescent="0.2">
      <c r="G22783" s="65"/>
    </row>
    <row r="22784" spans="7:7" x14ac:dyDescent="0.2">
      <c r="G22784" s="65"/>
    </row>
    <row r="22785" spans="7:7" x14ac:dyDescent="0.2">
      <c r="G22785" s="65"/>
    </row>
    <row r="22786" spans="7:7" x14ac:dyDescent="0.2">
      <c r="G22786" s="65"/>
    </row>
    <row r="22787" spans="7:7" x14ac:dyDescent="0.2">
      <c r="G22787" s="65"/>
    </row>
    <row r="22788" spans="7:7" x14ac:dyDescent="0.2">
      <c r="G22788" s="65"/>
    </row>
    <row r="22789" spans="7:7" x14ac:dyDescent="0.2">
      <c r="G22789" s="65"/>
    </row>
    <row r="22790" spans="7:7" x14ac:dyDescent="0.2">
      <c r="G22790" s="65"/>
    </row>
    <row r="22791" spans="7:7" x14ac:dyDescent="0.2">
      <c r="G22791" s="65"/>
    </row>
    <row r="22792" spans="7:7" x14ac:dyDescent="0.2">
      <c r="G22792" s="65"/>
    </row>
    <row r="22793" spans="7:7" x14ac:dyDescent="0.2">
      <c r="G22793" s="65"/>
    </row>
    <row r="22794" spans="7:7" x14ac:dyDescent="0.2">
      <c r="G22794" s="65"/>
    </row>
    <row r="22795" spans="7:7" x14ac:dyDescent="0.2">
      <c r="G22795" s="65"/>
    </row>
    <row r="22796" spans="7:7" x14ac:dyDescent="0.2">
      <c r="G22796" s="65"/>
    </row>
    <row r="22797" spans="7:7" x14ac:dyDescent="0.2">
      <c r="G22797" s="65"/>
    </row>
    <row r="22798" spans="7:7" x14ac:dyDescent="0.2">
      <c r="G22798" s="65"/>
    </row>
    <row r="22799" spans="7:7" x14ac:dyDescent="0.2">
      <c r="G22799" s="65"/>
    </row>
    <row r="22800" spans="7:7" x14ac:dyDescent="0.2">
      <c r="G22800" s="65"/>
    </row>
    <row r="22801" spans="7:7" x14ac:dyDescent="0.2">
      <c r="G22801" s="65"/>
    </row>
    <row r="22802" spans="7:7" x14ac:dyDescent="0.2">
      <c r="G22802" s="65"/>
    </row>
    <row r="22803" spans="7:7" x14ac:dyDescent="0.2">
      <c r="G22803" s="65"/>
    </row>
    <row r="22804" spans="7:7" x14ac:dyDescent="0.2">
      <c r="G22804" s="65"/>
    </row>
    <row r="22805" spans="7:7" x14ac:dyDescent="0.2">
      <c r="G22805" s="65"/>
    </row>
    <row r="22806" spans="7:7" x14ac:dyDescent="0.2">
      <c r="G22806" s="65"/>
    </row>
    <row r="22807" spans="7:7" x14ac:dyDescent="0.2">
      <c r="G22807" s="65"/>
    </row>
    <row r="22808" spans="7:7" x14ac:dyDescent="0.2">
      <c r="G22808" s="65"/>
    </row>
    <row r="22809" spans="7:7" x14ac:dyDescent="0.2">
      <c r="G22809" s="65"/>
    </row>
    <row r="22810" spans="7:7" x14ac:dyDescent="0.2">
      <c r="G22810" s="65"/>
    </row>
    <row r="22811" spans="7:7" x14ac:dyDescent="0.2">
      <c r="G22811" s="65"/>
    </row>
    <row r="22812" spans="7:7" x14ac:dyDescent="0.2">
      <c r="G22812" s="65"/>
    </row>
    <row r="22813" spans="7:7" x14ac:dyDescent="0.2">
      <c r="G22813" s="65"/>
    </row>
    <row r="22814" spans="7:7" x14ac:dyDescent="0.2">
      <c r="G22814" s="65"/>
    </row>
    <row r="22815" spans="7:7" x14ac:dyDescent="0.2">
      <c r="G22815" s="65"/>
    </row>
    <row r="22816" spans="7:7" x14ac:dyDescent="0.2">
      <c r="G22816" s="65"/>
    </row>
    <row r="22817" spans="7:7" x14ac:dyDescent="0.2">
      <c r="G22817" s="65"/>
    </row>
    <row r="22818" spans="7:7" x14ac:dyDescent="0.2">
      <c r="G22818" s="65"/>
    </row>
    <row r="22819" spans="7:7" x14ac:dyDescent="0.2">
      <c r="G22819" s="65"/>
    </row>
    <row r="22820" spans="7:7" x14ac:dyDescent="0.2">
      <c r="G22820" s="65"/>
    </row>
    <row r="22821" spans="7:7" x14ac:dyDescent="0.2">
      <c r="G22821" s="65"/>
    </row>
    <row r="22822" spans="7:7" x14ac:dyDescent="0.2">
      <c r="G22822" s="65"/>
    </row>
    <row r="22823" spans="7:7" x14ac:dyDescent="0.2">
      <c r="G22823" s="65"/>
    </row>
    <row r="22824" spans="7:7" x14ac:dyDescent="0.2">
      <c r="G22824" s="65"/>
    </row>
    <row r="22825" spans="7:7" x14ac:dyDescent="0.2">
      <c r="G22825" s="65"/>
    </row>
    <row r="22826" spans="7:7" x14ac:dyDescent="0.2">
      <c r="G22826" s="65"/>
    </row>
    <row r="22827" spans="7:7" x14ac:dyDescent="0.2">
      <c r="G22827" s="65"/>
    </row>
    <row r="22828" spans="7:7" x14ac:dyDescent="0.2">
      <c r="G22828" s="65"/>
    </row>
    <row r="22829" spans="7:7" x14ac:dyDescent="0.2">
      <c r="G22829" s="65"/>
    </row>
    <row r="22830" spans="7:7" x14ac:dyDescent="0.2">
      <c r="G22830" s="65"/>
    </row>
    <row r="22831" spans="7:7" x14ac:dyDescent="0.2">
      <c r="G22831" s="65"/>
    </row>
    <row r="22832" spans="7:7" x14ac:dyDescent="0.2">
      <c r="G22832" s="65"/>
    </row>
    <row r="22833" spans="7:7" x14ac:dyDescent="0.2">
      <c r="G22833" s="65"/>
    </row>
    <row r="22834" spans="7:7" x14ac:dyDescent="0.2">
      <c r="G22834" s="65"/>
    </row>
    <row r="22835" spans="7:7" x14ac:dyDescent="0.2">
      <c r="G22835" s="65"/>
    </row>
    <row r="22836" spans="7:7" x14ac:dyDescent="0.2">
      <c r="G22836" s="65"/>
    </row>
    <row r="22837" spans="7:7" x14ac:dyDescent="0.2">
      <c r="G22837" s="65"/>
    </row>
    <row r="22838" spans="7:7" x14ac:dyDescent="0.2">
      <c r="G22838" s="65"/>
    </row>
    <row r="22839" spans="7:7" x14ac:dyDescent="0.2">
      <c r="G22839" s="65"/>
    </row>
    <row r="22840" spans="7:7" x14ac:dyDescent="0.2">
      <c r="G22840" s="65"/>
    </row>
    <row r="22841" spans="7:7" x14ac:dyDescent="0.2">
      <c r="G22841" s="65"/>
    </row>
    <row r="22842" spans="7:7" x14ac:dyDescent="0.2">
      <c r="G22842" s="65"/>
    </row>
    <row r="22843" spans="7:7" x14ac:dyDescent="0.2">
      <c r="G22843" s="65"/>
    </row>
    <row r="22844" spans="7:7" x14ac:dyDescent="0.2">
      <c r="G22844" s="65"/>
    </row>
    <row r="22845" spans="7:7" x14ac:dyDescent="0.2">
      <c r="G22845" s="65"/>
    </row>
    <row r="22846" spans="7:7" x14ac:dyDescent="0.2">
      <c r="G22846" s="65"/>
    </row>
    <row r="22847" spans="7:7" x14ac:dyDescent="0.2">
      <c r="G22847" s="65"/>
    </row>
    <row r="22848" spans="7:7" x14ac:dyDescent="0.2">
      <c r="G22848" s="65"/>
    </row>
    <row r="22849" spans="7:7" x14ac:dyDescent="0.2">
      <c r="G22849" s="65"/>
    </row>
    <row r="22850" spans="7:7" x14ac:dyDescent="0.2">
      <c r="G22850" s="65"/>
    </row>
    <row r="22851" spans="7:7" x14ac:dyDescent="0.2">
      <c r="G22851" s="65"/>
    </row>
    <row r="22852" spans="7:7" x14ac:dyDescent="0.2">
      <c r="G22852" s="65"/>
    </row>
    <row r="22853" spans="7:7" x14ac:dyDescent="0.2">
      <c r="G22853" s="65"/>
    </row>
    <row r="22854" spans="7:7" x14ac:dyDescent="0.2">
      <c r="G22854" s="65"/>
    </row>
    <row r="22855" spans="7:7" x14ac:dyDescent="0.2">
      <c r="G22855" s="65"/>
    </row>
    <row r="22856" spans="7:7" x14ac:dyDescent="0.2">
      <c r="G22856" s="65"/>
    </row>
    <row r="22857" spans="7:7" x14ac:dyDescent="0.2">
      <c r="G22857" s="65"/>
    </row>
    <row r="22858" spans="7:7" x14ac:dyDescent="0.2">
      <c r="G22858" s="65"/>
    </row>
    <row r="22859" spans="7:7" x14ac:dyDescent="0.2">
      <c r="G22859" s="65"/>
    </row>
    <row r="22860" spans="7:7" x14ac:dyDescent="0.2">
      <c r="G22860" s="65"/>
    </row>
    <row r="22861" spans="7:7" x14ac:dyDescent="0.2">
      <c r="G22861" s="65"/>
    </row>
    <row r="22862" spans="7:7" x14ac:dyDescent="0.2">
      <c r="G22862" s="65"/>
    </row>
    <row r="22863" spans="7:7" x14ac:dyDescent="0.2">
      <c r="G22863" s="65"/>
    </row>
    <row r="22864" spans="7:7" x14ac:dyDescent="0.2">
      <c r="G22864" s="65"/>
    </row>
    <row r="22865" spans="7:7" x14ac:dyDescent="0.2">
      <c r="G22865" s="65"/>
    </row>
    <row r="22866" spans="7:7" x14ac:dyDescent="0.2">
      <c r="G22866" s="65"/>
    </row>
    <row r="22867" spans="7:7" x14ac:dyDescent="0.2">
      <c r="G22867" s="65"/>
    </row>
    <row r="22868" spans="7:7" x14ac:dyDescent="0.2">
      <c r="G22868" s="65"/>
    </row>
    <row r="22869" spans="7:7" x14ac:dyDescent="0.2">
      <c r="G22869" s="65"/>
    </row>
    <row r="22870" spans="7:7" x14ac:dyDescent="0.2">
      <c r="G22870" s="65"/>
    </row>
    <row r="22871" spans="7:7" x14ac:dyDescent="0.2">
      <c r="G22871" s="65"/>
    </row>
    <row r="22872" spans="7:7" x14ac:dyDescent="0.2">
      <c r="G22872" s="65"/>
    </row>
    <row r="22873" spans="7:7" x14ac:dyDescent="0.2">
      <c r="G22873" s="65"/>
    </row>
    <row r="22874" spans="7:7" x14ac:dyDescent="0.2">
      <c r="G22874" s="65"/>
    </row>
    <row r="22875" spans="7:7" x14ac:dyDescent="0.2">
      <c r="G22875" s="65"/>
    </row>
    <row r="22876" spans="7:7" x14ac:dyDescent="0.2">
      <c r="G22876" s="65"/>
    </row>
    <row r="22877" spans="7:7" x14ac:dyDescent="0.2">
      <c r="G22877" s="65"/>
    </row>
    <row r="22878" spans="7:7" x14ac:dyDescent="0.2">
      <c r="G22878" s="65"/>
    </row>
    <row r="22879" spans="7:7" x14ac:dyDescent="0.2">
      <c r="G22879" s="65"/>
    </row>
    <row r="22880" spans="7:7" x14ac:dyDescent="0.2">
      <c r="G22880" s="65"/>
    </row>
    <row r="22881" spans="7:7" x14ac:dyDescent="0.2">
      <c r="G22881" s="65"/>
    </row>
    <row r="22882" spans="7:7" x14ac:dyDescent="0.2">
      <c r="G22882" s="65"/>
    </row>
    <row r="22883" spans="7:7" x14ac:dyDescent="0.2">
      <c r="G22883" s="65"/>
    </row>
    <row r="22884" spans="7:7" x14ac:dyDescent="0.2">
      <c r="G22884" s="65"/>
    </row>
    <row r="22885" spans="7:7" x14ac:dyDescent="0.2">
      <c r="G22885" s="65"/>
    </row>
    <row r="22886" spans="7:7" x14ac:dyDescent="0.2">
      <c r="G22886" s="65"/>
    </row>
    <row r="22887" spans="7:7" x14ac:dyDescent="0.2">
      <c r="G22887" s="65"/>
    </row>
    <row r="22888" spans="7:7" x14ac:dyDescent="0.2">
      <c r="G22888" s="65"/>
    </row>
    <row r="22889" spans="7:7" x14ac:dyDescent="0.2">
      <c r="G22889" s="65"/>
    </row>
    <row r="22890" spans="7:7" x14ac:dyDescent="0.2">
      <c r="G22890" s="65"/>
    </row>
    <row r="22891" spans="7:7" x14ac:dyDescent="0.2">
      <c r="G22891" s="65"/>
    </row>
    <row r="22892" spans="7:7" x14ac:dyDescent="0.2">
      <c r="G22892" s="65"/>
    </row>
    <row r="22893" spans="7:7" x14ac:dyDescent="0.2">
      <c r="G22893" s="65"/>
    </row>
    <row r="22894" spans="7:7" x14ac:dyDescent="0.2">
      <c r="G22894" s="65"/>
    </row>
    <row r="22895" spans="7:7" x14ac:dyDescent="0.2">
      <c r="G22895" s="65"/>
    </row>
    <row r="22896" spans="7:7" x14ac:dyDescent="0.2">
      <c r="G22896" s="65"/>
    </row>
    <row r="22897" spans="7:7" x14ac:dyDescent="0.2">
      <c r="G22897" s="65"/>
    </row>
    <row r="22898" spans="7:7" x14ac:dyDescent="0.2">
      <c r="G22898" s="65"/>
    </row>
    <row r="22899" spans="7:7" x14ac:dyDescent="0.2">
      <c r="G22899" s="65"/>
    </row>
    <row r="22900" spans="7:7" x14ac:dyDescent="0.2">
      <c r="G22900" s="65"/>
    </row>
    <row r="22901" spans="7:7" x14ac:dyDescent="0.2">
      <c r="G22901" s="65"/>
    </row>
    <row r="22902" spans="7:7" x14ac:dyDescent="0.2">
      <c r="G22902" s="65"/>
    </row>
    <row r="22903" spans="7:7" x14ac:dyDescent="0.2">
      <c r="G22903" s="65"/>
    </row>
    <row r="22904" spans="7:7" x14ac:dyDescent="0.2">
      <c r="G22904" s="65"/>
    </row>
    <row r="22905" spans="7:7" x14ac:dyDescent="0.2">
      <c r="G22905" s="65"/>
    </row>
    <row r="22906" spans="7:7" x14ac:dyDescent="0.2">
      <c r="G22906" s="65"/>
    </row>
    <row r="22907" spans="7:7" x14ac:dyDescent="0.2">
      <c r="G22907" s="65"/>
    </row>
    <row r="22908" spans="7:7" x14ac:dyDescent="0.2">
      <c r="G22908" s="65"/>
    </row>
    <row r="22909" spans="7:7" x14ac:dyDescent="0.2">
      <c r="G22909" s="65"/>
    </row>
    <row r="22910" spans="7:7" x14ac:dyDescent="0.2">
      <c r="G22910" s="65"/>
    </row>
    <row r="22911" spans="7:7" x14ac:dyDescent="0.2">
      <c r="G22911" s="65"/>
    </row>
    <row r="22912" spans="7:7" x14ac:dyDescent="0.2">
      <c r="G22912" s="65"/>
    </row>
    <row r="22913" spans="7:7" x14ac:dyDescent="0.2">
      <c r="G22913" s="65"/>
    </row>
    <row r="22914" spans="7:7" x14ac:dyDescent="0.2">
      <c r="G22914" s="65"/>
    </row>
    <row r="22915" spans="7:7" x14ac:dyDescent="0.2">
      <c r="G22915" s="65"/>
    </row>
    <row r="22916" spans="7:7" x14ac:dyDescent="0.2">
      <c r="G22916" s="65"/>
    </row>
    <row r="22917" spans="7:7" x14ac:dyDescent="0.2">
      <c r="G22917" s="65"/>
    </row>
    <row r="22918" spans="7:7" x14ac:dyDescent="0.2">
      <c r="G22918" s="65"/>
    </row>
    <row r="22919" spans="7:7" x14ac:dyDescent="0.2">
      <c r="G22919" s="65"/>
    </row>
    <row r="22920" spans="7:7" x14ac:dyDescent="0.2">
      <c r="G22920" s="65"/>
    </row>
    <row r="22921" spans="7:7" x14ac:dyDescent="0.2">
      <c r="G22921" s="65"/>
    </row>
    <row r="22922" spans="7:7" x14ac:dyDescent="0.2">
      <c r="G22922" s="65"/>
    </row>
    <row r="22923" spans="7:7" x14ac:dyDescent="0.2">
      <c r="G22923" s="65"/>
    </row>
    <row r="22924" spans="7:7" x14ac:dyDescent="0.2">
      <c r="G22924" s="65"/>
    </row>
    <row r="22925" spans="7:7" x14ac:dyDescent="0.2">
      <c r="G22925" s="65"/>
    </row>
    <row r="22926" spans="7:7" x14ac:dyDescent="0.2">
      <c r="G22926" s="65"/>
    </row>
    <row r="22927" spans="7:7" x14ac:dyDescent="0.2">
      <c r="G22927" s="65"/>
    </row>
    <row r="22928" spans="7:7" x14ac:dyDescent="0.2">
      <c r="G22928" s="65"/>
    </row>
    <row r="22929" spans="7:7" x14ac:dyDescent="0.2">
      <c r="G22929" s="65"/>
    </row>
    <row r="22930" spans="7:7" x14ac:dyDescent="0.2">
      <c r="G22930" s="65"/>
    </row>
    <row r="22931" spans="7:7" x14ac:dyDescent="0.2">
      <c r="G22931" s="65"/>
    </row>
    <row r="22932" spans="7:7" x14ac:dyDescent="0.2">
      <c r="G22932" s="65"/>
    </row>
    <row r="22933" spans="7:7" x14ac:dyDescent="0.2">
      <c r="G22933" s="65"/>
    </row>
    <row r="22934" spans="7:7" x14ac:dyDescent="0.2">
      <c r="G22934" s="65"/>
    </row>
    <row r="22935" spans="7:7" x14ac:dyDescent="0.2">
      <c r="G22935" s="65"/>
    </row>
    <row r="22936" spans="7:7" x14ac:dyDescent="0.2">
      <c r="G22936" s="65"/>
    </row>
    <row r="22937" spans="7:7" x14ac:dyDescent="0.2">
      <c r="G22937" s="65"/>
    </row>
    <row r="22938" spans="7:7" x14ac:dyDescent="0.2">
      <c r="G22938" s="65"/>
    </row>
    <row r="22939" spans="7:7" x14ac:dyDescent="0.2">
      <c r="G22939" s="65"/>
    </row>
    <row r="22940" spans="7:7" x14ac:dyDescent="0.2">
      <c r="G22940" s="65"/>
    </row>
    <row r="22941" spans="7:7" x14ac:dyDescent="0.2">
      <c r="G22941" s="65"/>
    </row>
    <row r="22942" spans="7:7" x14ac:dyDescent="0.2">
      <c r="G22942" s="65"/>
    </row>
    <row r="22943" spans="7:7" x14ac:dyDescent="0.2">
      <c r="G22943" s="65"/>
    </row>
    <row r="22944" spans="7:7" x14ac:dyDescent="0.2">
      <c r="G22944" s="65"/>
    </row>
    <row r="22945" spans="7:7" x14ac:dyDescent="0.2">
      <c r="G22945" s="65"/>
    </row>
    <row r="22946" spans="7:7" x14ac:dyDescent="0.2">
      <c r="G22946" s="65"/>
    </row>
    <row r="22947" spans="7:7" x14ac:dyDescent="0.2">
      <c r="G22947" s="65"/>
    </row>
    <row r="22948" spans="7:7" x14ac:dyDescent="0.2">
      <c r="G22948" s="65"/>
    </row>
    <row r="22949" spans="7:7" x14ac:dyDescent="0.2">
      <c r="G22949" s="65"/>
    </row>
    <row r="22950" spans="7:7" x14ac:dyDescent="0.2">
      <c r="G22950" s="65"/>
    </row>
    <row r="22951" spans="7:7" x14ac:dyDescent="0.2">
      <c r="G22951" s="65"/>
    </row>
    <row r="22952" spans="7:7" x14ac:dyDescent="0.2">
      <c r="G22952" s="65"/>
    </row>
    <row r="22953" spans="7:7" x14ac:dyDescent="0.2">
      <c r="G22953" s="65"/>
    </row>
    <row r="22954" spans="7:7" x14ac:dyDescent="0.2">
      <c r="G22954" s="65"/>
    </row>
    <row r="22955" spans="7:7" x14ac:dyDescent="0.2">
      <c r="G22955" s="65"/>
    </row>
    <row r="22956" spans="7:7" x14ac:dyDescent="0.2">
      <c r="G22956" s="65"/>
    </row>
    <row r="22957" spans="7:7" x14ac:dyDescent="0.2">
      <c r="G22957" s="65"/>
    </row>
    <row r="22958" spans="7:7" x14ac:dyDescent="0.2">
      <c r="G22958" s="65"/>
    </row>
    <row r="22959" spans="7:7" x14ac:dyDescent="0.2">
      <c r="G22959" s="65"/>
    </row>
    <row r="22960" spans="7:7" x14ac:dyDescent="0.2">
      <c r="G22960" s="65"/>
    </row>
    <row r="22961" spans="7:7" x14ac:dyDescent="0.2">
      <c r="G22961" s="65"/>
    </row>
    <row r="22962" spans="7:7" x14ac:dyDescent="0.2">
      <c r="G22962" s="65"/>
    </row>
    <row r="22963" spans="7:7" x14ac:dyDescent="0.2">
      <c r="G22963" s="65"/>
    </row>
    <row r="22964" spans="7:7" x14ac:dyDescent="0.2">
      <c r="G22964" s="65"/>
    </row>
    <row r="22965" spans="7:7" x14ac:dyDescent="0.2">
      <c r="G22965" s="65"/>
    </row>
    <row r="22966" spans="7:7" x14ac:dyDescent="0.2">
      <c r="G22966" s="65"/>
    </row>
    <row r="22967" spans="7:7" x14ac:dyDescent="0.2">
      <c r="G22967" s="65"/>
    </row>
    <row r="22968" spans="7:7" x14ac:dyDescent="0.2">
      <c r="G22968" s="65"/>
    </row>
    <row r="22969" spans="7:7" x14ac:dyDescent="0.2">
      <c r="G22969" s="65"/>
    </row>
    <row r="22970" spans="7:7" x14ac:dyDescent="0.2">
      <c r="G22970" s="65"/>
    </row>
    <row r="22971" spans="7:7" x14ac:dyDescent="0.2">
      <c r="G22971" s="65"/>
    </row>
    <row r="22972" spans="7:7" x14ac:dyDescent="0.2">
      <c r="G22972" s="65"/>
    </row>
    <row r="22973" spans="7:7" x14ac:dyDescent="0.2">
      <c r="G22973" s="65"/>
    </row>
    <row r="22974" spans="7:7" x14ac:dyDescent="0.2">
      <c r="G22974" s="65"/>
    </row>
    <row r="22975" spans="7:7" x14ac:dyDescent="0.2">
      <c r="G22975" s="65"/>
    </row>
    <row r="22976" spans="7:7" x14ac:dyDescent="0.2">
      <c r="G22976" s="65"/>
    </row>
    <row r="22977" spans="7:7" x14ac:dyDescent="0.2">
      <c r="G22977" s="65"/>
    </row>
    <row r="22978" spans="7:7" x14ac:dyDescent="0.2">
      <c r="G22978" s="65"/>
    </row>
    <row r="22979" spans="7:7" x14ac:dyDescent="0.2">
      <c r="G22979" s="65"/>
    </row>
    <row r="22980" spans="7:7" x14ac:dyDescent="0.2">
      <c r="G22980" s="65"/>
    </row>
    <row r="22981" spans="7:7" x14ac:dyDescent="0.2">
      <c r="G22981" s="65"/>
    </row>
    <row r="22982" spans="7:7" x14ac:dyDescent="0.2">
      <c r="G22982" s="65"/>
    </row>
    <row r="22983" spans="7:7" x14ac:dyDescent="0.2">
      <c r="G22983" s="65"/>
    </row>
    <row r="22984" spans="7:7" x14ac:dyDescent="0.2">
      <c r="G22984" s="65"/>
    </row>
    <row r="22985" spans="7:7" x14ac:dyDescent="0.2">
      <c r="G22985" s="65"/>
    </row>
    <row r="22986" spans="7:7" x14ac:dyDescent="0.2">
      <c r="G22986" s="65"/>
    </row>
    <row r="22987" spans="7:7" x14ac:dyDescent="0.2">
      <c r="G22987" s="65"/>
    </row>
    <row r="22988" spans="7:7" x14ac:dyDescent="0.2">
      <c r="G22988" s="65"/>
    </row>
    <row r="22989" spans="7:7" x14ac:dyDescent="0.2">
      <c r="G22989" s="65"/>
    </row>
    <row r="22990" spans="7:7" x14ac:dyDescent="0.2">
      <c r="G22990" s="65"/>
    </row>
    <row r="22991" spans="7:7" x14ac:dyDescent="0.2">
      <c r="G22991" s="65"/>
    </row>
    <row r="22992" spans="7:7" x14ac:dyDescent="0.2">
      <c r="G22992" s="65"/>
    </row>
    <row r="22993" spans="7:7" x14ac:dyDescent="0.2">
      <c r="G22993" s="65"/>
    </row>
    <row r="22994" spans="7:7" x14ac:dyDescent="0.2">
      <c r="G22994" s="65"/>
    </row>
    <row r="22995" spans="7:7" x14ac:dyDescent="0.2">
      <c r="G22995" s="65"/>
    </row>
    <row r="22996" spans="7:7" x14ac:dyDescent="0.2">
      <c r="G22996" s="65"/>
    </row>
    <row r="22997" spans="7:7" x14ac:dyDescent="0.2">
      <c r="G22997" s="65"/>
    </row>
    <row r="22998" spans="7:7" x14ac:dyDescent="0.2">
      <c r="G22998" s="65"/>
    </row>
    <row r="22999" spans="7:7" x14ac:dyDescent="0.2">
      <c r="G22999" s="65"/>
    </row>
    <row r="23000" spans="7:7" x14ac:dyDescent="0.2">
      <c r="G23000" s="65"/>
    </row>
    <row r="23001" spans="7:7" x14ac:dyDescent="0.2">
      <c r="G23001" s="65"/>
    </row>
    <row r="23002" spans="7:7" x14ac:dyDescent="0.2">
      <c r="G23002" s="65"/>
    </row>
    <row r="23003" spans="7:7" x14ac:dyDescent="0.2">
      <c r="G23003" s="65"/>
    </row>
    <row r="23004" spans="7:7" x14ac:dyDescent="0.2">
      <c r="G23004" s="65"/>
    </row>
    <row r="23005" spans="7:7" x14ac:dyDescent="0.2">
      <c r="G23005" s="65"/>
    </row>
    <row r="23006" spans="7:7" x14ac:dyDescent="0.2">
      <c r="G23006" s="65"/>
    </row>
    <row r="23007" spans="7:7" x14ac:dyDescent="0.2">
      <c r="G23007" s="65"/>
    </row>
    <row r="23008" spans="7:7" x14ac:dyDescent="0.2">
      <c r="G23008" s="65"/>
    </row>
    <row r="23009" spans="7:7" x14ac:dyDescent="0.2">
      <c r="G23009" s="65"/>
    </row>
    <row r="23010" spans="7:7" x14ac:dyDescent="0.2">
      <c r="G23010" s="65"/>
    </row>
    <row r="23011" spans="7:7" x14ac:dyDescent="0.2">
      <c r="G23011" s="65"/>
    </row>
    <row r="23012" spans="7:7" x14ac:dyDescent="0.2">
      <c r="G23012" s="65"/>
    </row>
    <row r="23013" spans="7:7" x14ac:dyDescent="0.2">
      <c r="G23013" s="65"/>
    </row>
    <row r="23014" spans="7:7" x14ac:dyDescent="0.2">
      <c r="G23014" s="65"/>
    </row>
    <row r="23015" spans="7:7" x14ac:dyDescent="0.2">
      <c r="G23015" s="65"/>
    </row>
    <row r="23016" spans="7:7" x14ac:dyDescent="0.2">
      <c r="G23016" s="65"/>
    </row>
    <row r="23017" spans="7:7" x14ac:dyDescent="0.2">
      <c r="G23017" s="65"/>
    </row>
    <row r="23018" spans="7:7" x14ac:dyDescent="0.2">
      <c r="G23018" s="65"/>
    </row>
    <row r="23019" spans="7:7" x14ac:dyDescent="0.2">
      <c r="G23019" s="65"/>
    </row>
    <row r="23020" spans="7:7" x14ac:dyDescent="0.2">
      <c r="G23020" s="65"/>
    </row>
    <row r="23021" spans="7:7" x14ac:dyDescent="0.2">
      <c r="G23021" s="65"/>
    </row>
    <row r="23022" spans="7:7" x14ac:dyDescent="0.2">
      <c r="G23022" s="65"/>
    </row>
    <row r="23023" spans="7:7" x14ac:dyDescent="0.2">
      <c r="G23023" s="65"/>
    </row>
    <row r="23024" spans="7:7" x14ac:dyDescent="0.2">
      <c r="G23024" s="65"/>
    </row>
    <row r="23025" spans="7:7" x14ac:dyDescent="0.2">
      <c r="G23025" s="65"/>
    </row>
    <row r="23026" spans="7:7" x14ac:dyDescent="0.2">
      <c r="G23026" s="65"/>
    </row>
    <row r="23027" spans="7:7" x14ac:dyDescent="0.2">
      <c r="G23027" s="65"/>
    </row>
    <row r="23028" spans="7:7" x14ac:dyDescent="0.2">
      <c r="G23028" s="65"/>
    </row>
    <row r="23029" spans="7:7" x14ac:dyDescent="0.2">
      <c r="G23029" s="65"/>
    </row>
    <row r="23030" spans="7:7" x14ac:dyDescent="0.2">
      <c r="G23030" s="65"/>
    </row>
    <row r="23031" spans="7:7" x14ac:dyDescent="0.2">
      <c r="G23031" s="65"/>
    </row>
    <row r="23032" spans="7:7" x14ac:dyDescent="0.2">
      <c r="G23032" s="65"/>
    </row>
    <row r="23033" spans="7:7" x14ac:dyDescent="0.2">
      <c r="G23033" s="65"/>
    </row>
    <row r="23034" spans="7:7" x14ac:dyDescent="0.2">
      <c r="G23034" s="65"/>
    </row>
    <row r="23035" spans="7:7" x14ac:dyDescent="0.2">
      <c r="G23035" s="65"/>
    </row>
    <row r="23036" spans="7:7" x14ac:dyDescent="0.2">
      <c r="G23036" s="65"/>
    </row>
    <row r="23037" spans="7:7" x14ac:dyDescent="0.2">
      <c r="G23037" s="65"/>
    </row>
    <row r="23038" spans="7:7" x14ac:dyDescent="0.2">
      <c r="G23038" s="65"/>
    </row>
    <row r="23039" spans="7:7" x14ac:dyDescent="0.2">
      <c r="G23039" s="65"/>
    </row>
    <row r="23040" spans="7:7" x14ac:dyDescent="0.2">
      <c r="G23040" s="65"/>
    </row>
    <row r="23041" spans="7:7" x14ac:dyDescent="0.2">
      <c r="G23041" s="65"/>
    </row>
    <row r="23042" spans="7:7" x14ac:dyDescent="0.2">
      <c r="G23042" s="65"/>
    </row>
    <row r="23043" spans="7:7" x14ac:dyDescent="0.2">
      <c r="G23043" s="65"/>
    </row>
    <row r="23044" spans="7:7" x14ac:dyDescent="0.2">
      <c r="G23044" s="65"/>
    </row>
    <row r="23045" spans="7:7" x14ac:dyDescent="0.2">
      <c r="G23045" s="65"/>
    </row>
    <row r="23046" spans="7:7" x14ac:dyDescent="0.2">
      <c r="G23046" s="65"/>
    </row>
    <row r="23047" spans="7:7" x14ac:dyDescent="0.2">
      <c r="G23047" s="65"/>
    </row>
    <row r="23048" spans="7:7" x14ac:dyDescent="0.2">
      <c r="G23048" s="65"/>
    </row>
    <row r="23049" spans="7:7" x14ac:dyDescent="0.2">
      <c r="G23049" s="65"/>
    </row>
    <row r="23050" spans="7:7" x14ac:dyDescent="0.2">
      <c r="G23050" s="65"/>
    </row>
    <row r="23051" spans="7:7" x14ac:dyDescent="0.2">
      <c r="G23051" s="65"/>
    </row>
    <row r="23052" spans="7:7" x14ac:dyDescent="0.2">
      <c r="G23052" s="65"/>
    </row>
    <row r="23053" spans="7:7" x14ac:dyDescent="0.2">
      <c r="G23053" s="65"/>
    </row>
    <row r="23054" spans="7:7" x14ac:dyDescent="0.2">
      <c r="G23054" s="65"/>
    </row>
    <row r="23055" spans="7:7" x14ac:dyDescent="0.2">
      <c r="G23055" s="65"/>
    </row>
    <row r="23056" spans="7:7" x14ac:dyDescent="0.2">
      <c r="G23056" s="65"/>
    </row>
    <row r="23057" spans="7:7" x14ac:dyDescent="0.2">
      <c r="G23057" s="65"/>
    </row>
    <row r="23058" spans="7:7" x14ac:dyDescent="0.2">
      <c r="G23058" s="65"/>
    </row>
    <row r="23059" spans="7:7" x14ac:dyDescent="0.2">
      <c r="G23059" s="65"/>
    </row>
    <row r="23060" spans="7:7" x14ac:dyDescent="0.2">
      <c r="G23060" s="65"/>
    </row>
    <row r="23061" spans="7:7" x14ac:dyDescent="0.2">
      <c r="G23061" s="65"/>
    </row>
    <row r="23062" spans="7:7" x14ac:dyDescent="0.2">
      <c r="G23062" s="65"/>
    </row>
    <row r="23063" spans="7:7" x14ac:dyDescent="0.2">
      <c r="G23063" s="65"/>
    </row>
    <row r="23064" spans="7:7" x14ac:dyDescent="0.2">
      <c r="G23064" s="65"/>
    </row>
    <row r="23065" spans="7:7" x14ac:dyDescent="0.2">
      <c r="G23065" s="65"/>
    </row>
    <row r="23066" spans="7:7" x14ac:dyDescent="0.2">
      <c r="G23066" s="65"/>
    </row>
    <row r="23067" spans="7:7" x14ac:dyDescent="0.2">
      <c r="G23067" s="65"/>
    </row>
    <row r="23068" spans="7:7" x14ac:dyDescent="0.2">
      <c r="G23068" s="65"/>
    </row>
    <row r="23069" spans="7:7" x14ac:dyDescent="0.2">
      <c r="G23069" s="65"/>
    </row>
    <row r="23070" spans="7:7" x14ac:dyDescent="0.2">
      <c r="G23070" s="65"/>
    </row>
    <row r="23071" spans="7:7" x14ac:dyDescent="0.2">
      <c r="G23071" s="65"/>
    </row>
    <row r="23072" spans="7:7" x14ac:dyDescent="0.2">
      <c r="G23072" s="65"/>
    </row>
    <row r="23073" spans="7:7" x14ac:dyDescent="0.2">
      <c r="G23073" s="65"/>
    </row>
    <row r="23074" spans="7:7" x14ac:dyDescent="0.2">
      <c r="G23074" s="65"/>
    </row>
    <row r="23075" spans="7:7" x14ac:dyDescent="0.2">
      <c r="G23075" s="65"/>
    </row>
    <row r="23076" spans="7:7" x14ac:dyDescent="0.2">
      <c r="G23076" s="65"/>
    </row>
    <row r="23077" spans="7:7" x14ac:dyDescent="0.2">
      <c r="G23077" s="65"/>
    </row>
    <row r="23078" spans="7:7" x14ac:dyDescent="0.2">
      <c r="G23078" s="65"/>
    </row>
    <row r="23079" spans="7:7" x14ac:dyDescent="0.2">
      <c r="G23079" s="65"/>
    </row>
    <row r="23080" spans="7:7" x14ac:dyDescent="0.2">
      <c r="G23080" s="65"/>
    </row>
    <row r="23081" spans="7:7" x14ac:dyDescent="0.2">
      <c r="G23081" s="65"/>
    </row>
    <row r="23082" spans="7:7" x14ac:dyDescent="0.2">
      <c r="G23082" s="65"/>
    </row>
    <row r="23083" spans="7:7" x14ac:dyDescent="0.2">
      <c r="G23083" s="65"/>
    </row>
    <row r="23084" spans="7:7" x14ac:dyDescent="0.2">
      <c r="G23084" s="65"/>
    </row>
    <row r="23085" spans="7:7" x14ac:dyDescent="0.2">
      <c r="G23085" s="65"/>
    </row>
    <row r="23086" spans="7:7" x14ac:dyDescent="0.2">
      <c r="G23086" s="65"/>
    </row>
    <row r="23087" spans="7:7" x14ac:dyDescent="0.2">
      <c r="G23087" s="65"/>
    </row>
    <row r="23088" spans="7:7" x14ac:dyDescent="0.2">
      <c r="G23088" s="65"/>
    </row>
    <row r="23089" spans="7:7" x14ac:dyDescent="0.2">
      <c r="G23089" s="65"/>
    </row>
    <row r="23090" spans="7:7" x14ac:dyDescent="0.2">
      <c r="G23090" s="65"/>
    </row>
    <row r="23091" spans="7:7" x14ac:dyDescent="0.2">
      <c r="G23091" s="65"/>
    </row>
    <row r="23092" spans="7:7" x14ac:dyDescent="0.2">
      <c r="G23092" s="65"/>
    </row>
    <row r="23093" spans="7:7" x14ac:dyDescent="0.2">
      <c r="G23093" s="65"/>
    </row>
    <row r="23094" spans="7:7" x14ac:dyDescent="0.2">
      <c r="G23094" s="65"/>
    </row>
    <row r="23095" spans="7:7" x14ac:dyDescent="0.2">
      <c r="G23095" s="65"/>
    </row>
    <row r="23096" spans="7:7" x14ac:dyDescent="0.2">
      <c r="G23096" s="65"/>
    </row>
    <row r="23097" spans="7:7" x14ac:dyDescent="0.2">
      <c r="G23097" s="65"/>
    </row>
    <row r="23098" spans="7:7" x14ac:dyDescent="0.2">
      <c r="G23098" s="65"/>
    </row>
    <row r="23099" spans="7:7" x14ac:dyDescent="0.2">
      <c r="G23099" s="65"/>
    </row>
    <row r="23100" spans="7:7" x14ac:dyDescent="0.2">
      <c r="G23100" s="65"/>
    </row>
    <row r="23101" spans="7:7" x14ac:dyDescent="0.2">
      <c r="G23101" s="65"/>
    </row>
    <row r="23102" spans="7:7" x14ac:dyDescent="0.2">
      <c r="G23102" s="65"/>
    </row>
    <row r="23103" spans="7:7" x14ac:dyDescent="0.2">
      <c r="G23103" s="65"/>
    </row>
    <row r="23104" spans="7:7" x14ac:dyDescent="0.2">
      <c r="G23104" s="65"/>
    </row>
    <row r="23105" spans="7:7" x14ac:dyDescent="0.2">
      <c r="G23105" s="65"/>
    </row>
    <row r="23106" spans="7:7" x14ac:dyDescent="0.2">
      <c r="G23106" s="65"/>
    </row>
    <row r="23107" spans="7:7" x14ac:dyDescent="0.2">
      <c r="G23107" s="65"/>
    </row>
    <row r="23108" spans="7:7" x14ac:dyDescent="0.2">
      <c r="G23108" s="65"/>
    </row>
    <row r="23109" spans="7:7" x14ac:dyDescent="0.2">
      <c r="G23109" s="65"/>
    </row>
    <row r="23110" spans="7:7" x14ac:dyDescent="0.2">
      <c r="G23110" s="65"/>
    </row>
    <row r="23111" spans="7:7" x14ac:dyDescent="0.2">
      <c r="G23111" s="65"/>
    </row>
    <row r="23112" spans="7:7" x14ac:dyDescent="0.2">
      <c r="G23112" s="65"/>
    </row>
    <row r="23113" spans="7:7" x14ac:dyDescent="0.2">
      <c r="G23113" s="65"/>
    </row>
    <row r="23114" spans="7:7" x14ac:dyDescent="0.2">
      <c r="G23114" s="65"/>
    </row>
    <row r="23115" spans="7:7" x14ac:dyDescent="0.2">
      <c r="G23115" s="65"/>
    </row>
    <row r="23116" spans="7:7" x14ac:dyDescent="0.2">
      <c r="G23116" s="65"/>
    </row>
    <row r="23117" spans="7:7" x14ac:dyDescent="0.2">
      <c r="G23117" s="65"/>
    </row>
    <row r="23118" spans="7:7" x14ac:dyDescent="0.2">
      <c r="G23118" s="65"/>
    </row>
    <row r="23119" spans="7:7" x14ac:dyDescent="0.2">
      <c r="G23119" s="65"/>
    </row>
    <row r="23120" spans="7:7" x14ac:dyDescent="0.2">
      <c r="G23120" s="65"/>
    </row>
    <row r="23121" spans="7:7" x14ac:dyDescent="0.2">
      <c r="G23121" s="65"/>
    </row>
    <row r="23122" spans="7:7" x14ac:dyDescent="0.2">
      <c r="G23122" s="65"/>
    </row>
    <row r="23123" spans="7:7" x14ac:dyDescent="0.2">
      <c r="G23123" s="65"/>
    </row>
    <row r="23124" spans="7:7" x14ac:dyDescent="0.2">
      <c r="G23124" s="65"/>
    </row>
    <row r="23125" spans="7:7" x14ac:dyDescent="0.2">
      <c r="G23125" s="65"/>
    </row>
    <row r="23126" spans="7:7" x14ac:dyDescent="0.2">
      <c r="G23126" s="65"/>
    </row>
    <row r="23127" spans="7:7" x14ac:dyDescent="0.2">
      <c r="G23127" s="65"/>
    </row>
    <row r="23128" spans="7:7" x14ac:dyDescent="0.2">
      <c r="G23128" s="65"/>
    </row>
    <row r="23129" spans="7:7" x14ac:dyDescent="0.2">
      <c r="G23129" s="65"/>
    </row>
    <row r="23130" spans="7:7" x14ac:dyDescent="0.2">
      <c r="G23130" s="65"/>
    </row>
    <row r="23131" spans="7:7" x14ac:dyDescent="0.2">
      <c r="G23131" s="65"/>
    </row>
    <row r="23132" spans="7:7" x14ac:dyDescent="0.2">
      <c r="G23132" s="65"/>
    </row>
    <row r="23133" spans="7:7" x14ac:dyDescent="0.2">
      <c r="G23133" s="65"/>
    </row>
    <row r="23134" spans="7:7" x14ac:dyDescent="0.2">
      <c r="G23134" s="65"/>
    </row>
    <row r="23135" spans="7:7" x14ac:dyDescent="0.2">
      <c r="G23135" s="65"/>
    </row>
    <row r="23136" spans="7:7" x14ac:dyDescent="0.2">
      <c r="G23136" s="65"/>
    </row>
    <row r="23137" spans="7:7" x14ac:dyDescent="0.2">
      <c r="G23137" s="65"/>
    </row>
    <row r="23138" spans="7:7" x14ac:dyDescent="0.2">
      <c r="G23138" s="65"/>
    </row>
    <row r="23139" spans="7:7" x14ac:dyDescent="0.2">
      <c r="G23139" s="65"/>
    </row>
    <row r="23140" spans="7:7" x14ac:dyDescent="0.2">
      <c r="G23140" s="65"/>
    </row>
    <row r="23141" spans="7:7" x14ac:dyDescent="0.2">
      <c r="G23141" s="65"/>
    </row>
    <row r="23142" spans="7:7" x14ac:dyDescent="0.2">
      <c r="G23142" s="65"/>
    </row>
    <row r="23143" spans="7:7" x14ac:dyDescent="0.2">
      <c r="G23143" s="65"/>
    </row>
    <row r="23144" spans="7:7" x14ac:dyDescent="0.2">
      <c r="G23144" s="65"/>
    </row>
    <row r="23145" spans="7:7" x14ac:dyDescent="0.2">
      <c r="G23145" s="65"/>
    </row>
    <row r="23146" spans="7:7" x14ac:dyDescent="0.2">
      <c r="G23146" s="65"/>
    </row>
    <row r="23147" spans="7:7" x14ac:dyDescent="0.2">
      <c r="G23147" s="65"/>
    </row>
    <row r="23148" spans="7:7" x14ac:dyDescent="0.2">
      <c r="G23148" s="65"/>
    </row>
    <row r="23149" spans="7:7" x14ac:dyDescent="0.2">
      <c r="G23149" s="65"/>
    </row>
    <row r="23150" spans="7:7" x14ac:dyDescent="0.2">
      <c r="G23150" s="65"/>
    </row>
    <row r="23151" spans="7:7" x14ac:dyDescent="0.2">
      <c r="G23151" s="65"/>
    </row>
    <row r="23152" spans="7:7" x14ac:dyDescent="0.2">
      <c r="G23152" s="65"/>
    </row>
    <row r="23153" spans="7:7" x14ac:dyDescent="0.2">
      <c r="G23153" s="65"/>
    </row>
    <row r="23154" spans="7:7" x14ac:dyDescent="0.2">
      <c r="G23154" s="65"/>
    </row>
    <row r="23155" spans="7:7" x14ac:dyDescent="0.2">
      <c r="G23155" s="65"/>
    </row>
    <row r="23156" spans="7:7" x14ac:dyDescent="0.2">
      <c r="G23156" s="65"/>
    </row>
    <row r="23157" spans="7:7" x14ac:dyDescent="0.2">
      <c r="G23157" s="65"/>
    </row>
    <row r="23158" spans="7:7" x14ac:dyDescent="0.2">
      <c r="G23158" s="65"/>
    </row>
    <row r="23159" spans="7:7" x14ac:dyDescent="0.2">
      <c r="G23159" s="65"/>
    </row>
    <row r="23160" spans="7:7" x14ac:dyDescent="0.2">
      <c r="G23160" s="65"/>
    </row>
    <row r="23161" spans="7:7" x14ac:dyDescent="0.2">
      <c r="G23161" s="65"/>
    </row>
    <row r="23162" spans="7:7" x14ac:dyDescent="0.2">
      <c r="G23162" s="65"/>
    </row>
    <row r="23163" spans="7:7" x14ac:dyDescent="0.2">
      <c r="G23163" s="65"/>
    </row>
    <row r="23164" spans="7:7" x14ac:dyDescent="0.2">
      <c r="G23164" s="65"/>
    </row>
    <row r="23165" spans="7:7" x14ac:dyDescent="0.2">
      <c r="G23165" s="65"/>
    </row>
    <row r="23166" spans="7:7" x14ac:dyDescent="0.2">
      <c r="G23166" s="65"/>
    </row>
    <row r="23167" spans="7:7" x14ac:dyDescent="0.2">
      <c r="G23167" s="65"/>
    </row>
    <row r="23168" spans="7:7" x14ac:dyDescent="0.2">
      <c r="G23168" s="65"/>
    </row>
    <row r="23169" spans="7:7" x14ac:dyDescent="0.2">
      <c r="G23169" s="65"/>
    </row>
    <row r="23170" spans="7:7" x14ac:dyDescent="0.2">
      <c r="G23170" s="65"/>
    </row>
    <row r="23171" spans="7:7" x14ac:dyDescent="0.2">
      <c r="G23171" s="65"/>
    </row>
    <row r="23172" spans="7:7" x14ac:dyDescent="0.2">
      <c r="G23172" s="65"/>
    </row>
    <row r="23173" spans="7:7" x14ac:dyDescent="0.2">
      <c r="G23173" s="65"/>
    </row>
    <row r="23174" spans="7:7" x14ac:dyDescent="0.2">
      <c r="G23174" s="65"/>
    </row>
    <row r="23175" spans="7:7" x14ac:dyDescent="0.2">
      <c r="G23175" s="65"/>
    </row>
    <row r="23176" spans="7:7" x14ac:dyDescent="0.2">
      <c r="G23176" s="65"/>
    </row>
    <row r="23177" spans="7:7" x14ac:dyDescent="0.2">
      <c r="G23177" s="65"/>
    </row>
    <row r="23178" spans="7:7" x14ac:dyDescent="0.2">
      <c r="G23178" s="65"/>
    </row>
    <row r="23179" spans="7:7" x14ac:dyDescent="0.2">
      <c r="G23179" s="65"/>
    </row>
    <row r="23180" spans="7:7" x14ac:dyDescent="0.2">
      <c r="G23180" s="65"/>
    </row>
    <row r="23181" spans="7:7" x14ac:dyDescent="0.2">
      <c r="G23181" s="65"/>
    </row>
    <row r="23182" spans="7:7" x14ac:dyDescent="0.2">
      <c r="G23182" s="65"/>
    </row>
    <row r="23183" spans="7:7" x14ac:dyDescent="0.2">
      <c r="G23183" s="65"/>
    </row>
    <row r="23184" spans="7:7" x14ac:dyDescent="0.2">
      <c r="G23184" s="65"/>
    </row>
    <row r="23185" spans="7:7" x14ac:dyDescent="0.2">
      <c r="G23185" s="65"/>
    </row>
    <row r="23186" spans="7:7" x14ac:dyDescent="0.2">
      <c r="G23186" s="65"/>
    </row>
    <row r="23187" spans="7:7" x14ac:dyDescent="0.2">
      <c r="G23187" s="65"/>
    </row>
    <row r="23188" spans="7:7" x14ac:dyDescent="0.2">
      <c r="G23188" s="65"/>
    </row>
    <row r="23189" spans="7:7" x14ac:dyDescent="0.2">
      <c r="G23189" s="65"/>
    </row>
    <row r="23190" spans="7:7" x14ac:dyDescent="0.2">
      <c r="G23190" s="65"/>
    </row>
    <row r="23191" spans="7:7" x14ac:dyDescent="0.2">
      <c r="G23191" s="65"/>
    </row>
    <row r="23192" spans="7:7" x14ac:dyDescent="0.2">
      <c r="G23192" s="65"/>
    </row>
    <row r="23193" spans="7:7" x14ac:dyDescent="0.2">
      <c r="G23193" s="65"/>
    </row>
    <row r="23194" spans="7:7" x14ac:dyDescent="0.2">
      <c r="G23194" s="65"/>
    </row>
    <row r="23195" spans="7:7" x14ac:dyDescent="0.2">
      <c r="G23195" s="65"/>
    </row>
    <row r="23196" spans="7:7" x14ac:dyDescent="0.2">
      <c r="G23196" s="65"/>
    </row>
    <row r="23197" spans="7:7" x14ac:dyDescent="0.2">
      <c r="G23197" s="65"/>
    </row>
    <row r="23198" spans="7:7" x14ac:dyDescent="0.2">
      <c r="G23198" s="65"/>
    </row>
    <row r="23199" spans="7:7" x14ac:dyDescent="0.2">
      <c r="G23199" s="65"/>
    </row>
    <row r="23200" spans="7:7" x14ac:dyDescent="0.2">
      <c r="G23200" s="65"/>
    </row>
    <row r="23201" spans="7:7" x14ac:dyDescent="0.2">
      <c r="G23201" s="65"/>
    </row>
    <row r="23202" spans="7:7" x14ac:dyDescent="0.2">
      <c r="G23202" s="65"/>
    </row>
    <row r="23203" spans="7:7" x14ac:dyDescent="0.2">
      <c r="G23203" s="65"/>
    </row>
    <row r="23204" spans="7:7" x14ac:dyDescent="0.2">
      <c r="G23204" s="65"/>
    </row>
    <row r="23205" spans="7:7" x14ac:dyDescent="0.2">
      <c r="G23205" s="65"/>
    </row>
    <row r="23206" spans="7:7" x14ac:dyDescent="0.2">
      <c r="G23206" s="65"/>
    </row>
    <row r="23207" spans="7:7" x14ac:dyDescent="0.2">
      <c r="G23207" s="65"/>
    </row>
    <row r="23208" spans="7:7" x14ac:dyDescent="0.2">
      <c r="G23208" s="65"/>
    </row>
    <row r="23209" spans="7:7" x14ac:dyDescent="0.2">
      <c r="G23209" s="65"/>
    </row>
    <row r="23210" spans="7:7" x14ac:dyDescent="0.2">
      <c r="G23210" s="65"/>
    </row>
    <row r="23211" spans="7:7" x14ac:dyDescent="0.2">
      <c r="G23211" s="65"/>
    </row>
    <row r="23212" spans="7:7" x14ac:dyDescent="0.2">
      <c r="G23212" s="65"/>
    </row>
    <row r="23213" spans="7:7" x14ac:dyDescent="0.2">
      <c r="G23213" s="65"/>
    </row>
    <row r="23214" spans="7:7" x14ac:dyDescent="0.2">
      <c r="G23214" s="65"/>
    </row>
    <row r="23215" spans="7:7" x14ac:dyDescent="0.2">
      <c r="G23215" s="65"/>
    </row>
    <row r="23216" spans="7:7" x14ac:dyDescent="0.2">
      <c r="G23216" s="65"/>
    </row>
    <row r="23217" spans="7:7" x14ac:dyDescent="0.2">
      <c r="G23217" s="65"/>
    </row>
    <row r="23218" spans="7:7" x14ac:dyDescent="0.2">
      <c r="G23218" s="65"/>
    </row>
    <row r="23219" spans="7:7" x14ac:dyDescent="0.2">
      <c r="G23219" s="65"/>
    </row>
    <row r="23220" spans="7:7" x14ac:dyDescent="0.2">
      <c r="G23220" s="65"/>
    </row>
    <row r="23221" spans="7:7" x14ac:dyDescent="0.2">
      <c r="G23221" s="65"/>
    </row>
    <row r="23222" spans="7:7" x14ac:dyDescent="0.2">
      <c r="G23222" s="65"/>
    </row>
    <row r="23223" spans="7:7" x14ac:dyDescent="0.2">
      <c r="G23223" s="65"/>
    </row>
    <row r="23224" spans="7:7" x14ac:dyDescent="0.2">
      <c r="G23224" s="65"/>
    </row>
    <row r="23225" spans="7:7" x14ac:dyDescent="0.2">
      <c r="G23225" s="65"/>
    </row>
    <row r="23226" spans="7:7" x14ac:dyDescent="0.2">
      <c r="G23226" s="65"/>
    </row>
    <row r="23227" spans="7:7" x14ac:dyDescent="0.2">
      <c r="G23227" s="65"/>
    </row>
    <row r="23228" spans="7:7" x14ac:dyDescent="0.2">
      <c r="G23228" s="65"/>
    </row>
    <row r="23229" spans="7:7" x14ac:dyDescent="0.2">
      <c r="G23229" s="65"/>
    </row>
    <row r="23230" spans="7:7" x14ac:dyDescent="0.2">
      <c r="G23230" s="65"/>
    </row>
    <row r="23231" spans="7:7" x14ac:dyDescent="0.2">
      <c r="G23231" s="65"/>
    </row>
    <row r="23232" spans="7:7" x14ac:dyDescent="0.2">
      <c r="G23232" s="65"/>
    </row>
    <row r="23233" spans="7:7" x14ac:dyDescent="0.2">
      <c r="G23233" s="65"/>
    </row>
    <row r="23234" spans="7:7" x14ac:dyDescent="0.2">
      <c r="G23234" s="65"/>
    </row>
    <row r="23235" spans="7:7" x14ac:dyDescent="0.2">
      <c r="G23235" s="65"/>
    </row>
    <row r="23236" spans="7:7" x14ac:dyDescent="0.2">
      <c r="G23236" s="65"/>
    </row>
    <row r="23237" spans="7:7" x14ac:dyDescent="0.2">
      <c r="G23237" s="65"/>
    </row>
    <row r="23238" spans="7:7" x14ac:dyDescent="0.2">
      <c r="G23238" s="65"/>
    </row>
    <row r="23239" spans="7:7" x14ac:dyDescent="0.2">
      <c r="G23239" s="65"/>
    </row>
    <row r="23240" spans="7:7" x14ac:dyDescent="0.2">
      <c r="G23240" s="65"/>
    </row>
    <row r="23241" spans="7:7" x14ac:dyDescent="0.2">
      <c r="G23241" s="65"/>
    </row>
    <row r="23242" spans="7:7" x14ac:dyDescent="0.2">
      <c r="G23242" s="65"/>
    </row>
    <row r="23243" spans="7:7" x14ac:dyDescent="0.2">
      <c r="G23243" s="65"/>
    </row>
    <row r="23244" spans="7:7" x14ac:dyDescent="0.2">
      <c r="G23244" s="65"/>
    </row>
    <row r="23245" spans="7:7" x14ac:dyDescent="0.2">
      <c r="G23245" s="65"/>
    </row>
    <row r="23246" spans="7:7" x14ac:dyDescent="0.2">
      <c r="G23246" s="65"/>
    </row>
    <row r="23247" spans="7:7" x14ac:dyDescent="0.2">
      <c r="G23247" s="65"/>
    </row>
    <row r="23248" spans="7:7" x14ac:dyDescent="0.2">
      <c r="G23248" s="65"/>
    </row>
    <row r="23249" spans="7:7" x14ac:dyDescent="0.2">
      <c r="G23249" s="65"/>
    </row>
    <row r="23250" spans="7:7" x14ac:dyDescent="0.2">
      <c r="G23250" s="65"/>
    </row>
    <row r="23251" spans="7:7" x14ac:dyDescent="0.2">
      <c r="G23251" s="65"/>
    </row>
    <row r="23252" spans="7:7" x14ac:dyDescent="0.2">
      <c r="G23252" s="65"/>
    </row>
    <row r="23253" spans="7:7" x14ac:dyDescent="0.2">
      <c r="G23253" s="65"/>
    </row>
    <row r="23254" spans="7:7" x14ac:dyDescent="0.2">
      <c r="G23254" s="65"/>
    </row>
    <row r="23255" spans="7:7" x14ac:dyDescent="0.2">
      <c r="G23255" s="65"/>
    </row>
    <row r="23256" spans="7:7" x14ac:dyDescent="0.2">
      <c r="G23256" s="65"/>
    </row>
    <row r="23257" spans="7:7" x14ac:dyDescent="0.2">
      <c r="G23257" s="65"/>
    </row>
    <row r="23258" spans="7:7" x14ac:dyDescent="0.2">
      <c r="G23258" s="65"/>
    </row>
    <row r="23259" spans="7:7" x14ac:dyDescent="0.2">
      <c r="G23259" s="65"/>
    </row>
    <row r="23260" spans="7:7" x14ac:dyDescent="0.2">
      <c r="G23260" s="65"/>
    </row>
    <row r="23261" spans="7:7" x14ac:dyDescent="0.2">
      <c r="G23261" s="65"/>
    </row>
    <row r="23262" spans="7:7" x14ac:dyDescent="0.2">
      <c r="G23262" s="65"/>
    </row>
    <row r="23263" spans="7:7" x14ac:dyDescent="0.2">
      <c r="G23263" s="65"/>
    </row>
    <row r="23264" spans="7:7" x14ac:dyDescent="0.2">
      <c r="G23264" s="65"/>
    </row>
    <row r="23265" spans="7:7" x14ac:dyDescent="0.2">
      <c r="G23265" s="65"/>
    </row>
    <row r="23266" spans="7:7" x14ac:dyDescent="0.2">
      <c r="G23266" s="65"/>
    </row>
    <row r="23267" spans="7:7" x14ac:dyDescent="0.2">
      <c r="G23267" s="65"/>
    </row>
    <row r="23268" spans="7:7" x14ac:dyDescent="0.2">
      <c r="G23268" s="65"/>
    </row>
    <row r="23269" spans="7:7" x14ac:dyDescent="0.2">
      <c r="G23269" s="65"/>
    </row>
    <row r="23270" spans="7:7" x14ac:dyDescent="0.2">
      <c r="G23270" s="65"/>
    </row>
    <row r="23271" spans="7:7" x14ac:dyDescent="0.2">
      <c r="G23271" s="65"/>
    </row>
    <row r="23272" spans="7:7" x14ac:dyDescent="0.2">
      <c r="G23272" s="65"/>
    </row>
    <row r="23273" spans="7:7" x14ac:dyDescent="0.2">
      <c r="G23273" s="65"/>
    </row>
    <row r="23274" spans="7:7" x14ac:dyDescent="0.2">
      <c r="G23274" s="65"/>
    </row>
    <row r="23275" spans="7:7" x14ac:dyDescent="0.2">
      <c r="G23275" s="65"/>
    </row>
    <row r="23276" spans="7:7" x14ac:dyDescent="0.2">
      <c r="G23276" s="65"/>
    </row>
    <row r="23277" spans="7:7" x14ac:dyDescent="0.2">
      <c r="G23277" s="65"/>
    </row>
    <row r="23278" spans="7:7" x14ac:dyDescent="0.2">
      <c r="G23278" s="65"/>
    </row>
    <row r="23279" spans="7:7" x14ac:dyDescent="0.2">
      <c r="G23279" s="65"/>
    </row>
    <row r="23280" spans="7:7" x14ac:dyDescent="0.2">
      <c r="G23280" s="65"/>
    </row>
    <row r="23281" spans="7:7" x14ac:dyDescent="0.2">
      <c r="G23281" s="65"/>
    </row>
    <row r="23282" spans="7:7" x14ac:dyDescent="0.2">
      <c r="G23282" s="65"/>
    </row>
    <row r="23283" spans="7:7" x14ac:dyDescent="0.2">
      <c r="G23283" s="65"/>
    </row>
    <row r="23284" spans="7:7" x14ac:dyDescent="0.2">
      <c r="G23284" s="65"/>
    </row>
    <row r="23285" spans="7:7" x14ac:dyDescent="0.2">
      <c r="G23285" s="65"/>
    </row>
    <row r="23286" spans="7:7" x14ac:dyDescent="0.2">
      <c r="G23286" s="65"/>
    </row>
    <row r="23287" spans="7:7" x14ac:dyDescent="0.2">
      <c r="G23287" s="65"/>
    </row>
    <row r="23288" spans="7:7" x14ac:dyDescent="0.2">
      <c r="G23288" s="65"/>
    </row>
    <row r="23289" spans="7:7" x14ac:dyDescent="0.2">
      <c r="G23289" s="65"/>
    </row>
    <row r="23290" spans="7:7" x14ac:dyDescent="0.2">
      <c r="G23290" s="65"/>
    </row>
    <row r="23291" spans="7:7" x14ac:dyDescent="0.2">
      <c r="G23291" s="65"/>
    </row>
    <row r="23292" spans="7:7" x14ac:dyDescent="0.2">
      <c r="G23292" s="65"/>
    </row>
    <row r="23293" spans="7:7" x14ac:dyDescent="0.2">
      <c r="G23293" s="65"/>
    </row>
    <row r="23294" spans="7:7" x14ac:dyDescent="0.2">
      <c r="G23294" s="65"/>
    </row>
    <row r="23295" spans="7:7" x14ac:dyDescent="0.2">
      <c r="G23295" s="65"/>
    </row>
    <row r="23296" spans="7:7" x14ac:dyDescent="0.2">
      <c r="G23296" s="65"/>
    </row>
    <row r="23297" spans="7:7" x14ac:dyDescent="0.2">
      <c r="G23297" s="65"/>
    </row>
    <row r="23298" spans="7:7" x14ac:dyDescent="0.2">
      <c r="G23298" s="65"/>
    </row>
    <row r="23299" spans="7:7" x14ac:dyDescent="0.2">
      <c r="G23299" s="65"/>
    </row>
    <row r="23300" spans="7:7" x14ac:dyDescent="0.2">
      <c r="G23300" s="65"/>
    </row>
    <row r="23301" spans="7:7" x14ac:dyDescent="0.2">
      <c r="G23301" s="65"/>
    </row>
    <row r="23302" spans="7:7" x14ac:dyDescent="0.2">
      <c r="G23302" s="65"/>
    </row>
    <row r="23303" spans="7:7" x14ac:dyDescent="0.2">
      <c r="G23303" s="65"/>
    </row>
    <row r="23304" spans="7:7" x14ac:dyDescent="0.2">
      <c r="G23304" s="65"/>
    </row>
    <row r="23305" spans="7:7" x14ac:dyDescent="0.2">
      <c r="G23305" s="65"/>
    </row>
    <row r="23306" spans="7:7" x14ac:dyDescent="0.2">
      <c r="G23306" s="65"/>
    </row>
    <row r="23307" spans="7:7" x14ac:dyDescent="0.2">
      <c r="G23307" s="65"/>
    </row>
    <row r="23308" spans="7:7" x14ac:dyDescent="0.2">
      <c r="G23308" s="65"/>
    </row>
    <row r="23309" spans="7:7" x14ac:dyDescent="0.2">
      <c r="G23309" s="65"/>
    </row>
    <row r="23310" spans="7:7" x14ac:dyDescent="0.2">
      <c r="G23310" s="65"/>
    </row>
    <row r="23311" spans="7:7" x14ac:dyDescent="0.2">
      <c r="G23311" s="65"/>
    </row>
    <row r="23312" spans="7:7" x14ac:dyDescent="0.2">
      <c r="G23312" s="65"/>
    </row>
    <row r="23313" spans="7:7" x14ac:dyDescent="0.2">
      <c r="G23313" s="65"/>
    </row>
    <row r="23314" spans="7:7" x14ac:dyDescent="0.2">
      <c r="G23314" s="65"/>
    </row>
    <row r="23315" spans="7:7" x14ac:dyDescent="0.2">
      <c r="G23315" s="65"/>
    </row>
    <row r="23316" spans="7:7" x14ac:dyDescent="0.2">
      <c r="G23316" s="65"/>
    </row>
    <row r="23317" spans="7:7" x14ac:dyDescent="0.2">
      <c r="G23317" s="65"/>
    </row>
    <row r="23318" spans="7:7" x14ac:dyDescent="0.2">
      <c r="G23318" s="65"/>
    </row>
    <row r="23319" spans="7:7" x14ac:dyDescent="0.2">
      <c r="G23319" s="65"/>
    </row>
    <row r="23320" spans="7:7" x14ac:dyDescent="0.2">
      <c r="G23320" s="65"/>
    </row>
    <row r="23321" spans="7:7" x14ac:dyDescent="0.2">
      <c r="G23321" s="65"/>
    </row>
    <row r="23322" spans="7:7" x14ac:dyDescent="0.2">
      <c r="G23322" s="65"/>
    </row>
    <row r="23323" spans="7:7" x14ac:dyDescent="0.2">
      <c r="G23323" s="65"/>
    </row>
    <row r="23324" spans="7:7" x14ac:dyDescent="0.2">
      <c r="G23324" s="65"/>
    </row>
    <row r="23325" spans="7:7" x14ac:dyDescent="0.2">
      <c r="G23325" s="65"/>
    </row>
    <row r="23326" spans="7:7" x14ac:dyDescent="0.2">
      <c r="G23326" s="65"/>
    </row>
    <row r="23327" spans="7:7" x14ac:dyDescent="0.2">
      <c r="G23327" s="65"/>
    </row>
    <row r="23328" spans="7:7" x14ac:dyDescent="0.2">
      <c r="G23328" s="65"/>
    </row>
    <row r="23329" spans="7:7" x14ac:dyDescent="0.2">
      <c r="G23329" s="65"/>
    </row>
    <row r="23330" spans="7:7" x14ac:dyDescent="0.2">
      <c r="G23330" s="65"/>
    </row>
    <row r="23331" spans="7:7" x14ac:dyDescent="0.2">
      <c r="G23331" s="65"/>
    </row>
    <row r="23332" spans="7:7" x14ac:dyDescent="0.2">
      <c r="G23332" s="65"/>
    </row>
    <row r="23333" spans="7:7" x14ac:dyDescent="0.2">
      <c r="G23333" s="65"/>
    </row>
    <row r="23334" spans="7:7" x14ac:dyDescent="0.2">
      <c r="G23334" s="65"/>
    </row>
    <row r="23335" spans="7:7" x14ac:dyDescent="0.2">
      <c r="G23335" s="65"/>
    </row>
    <row r="23336" spans="7:7" x14ac:dyDescent="0.2">
      <c r="G23336" s="65"/>
    </row>
    <row r="23337" spans="7:7" x14ac:dyDescent="0.2">
      <c r="G23337" s="65"/>
    </row>
    <row r="23338" spans="7:7" x14ac:dyDescent="0.2">
      <c r="G23338" s="65"/>
    </row>
    <row r="23339" spans="7:7" x14ac:dyDescent="0.2">
      <c r="G23339" s="65"/>
    </row>
    <row r="23340" spans="7:7" x14ac:dyDescent="0.2">
      <c r="G23340" s="65"/>
    </row>
    <row r="23341" spans="7:7" x14ac:dyDescent="0.2">
      <c r="G23341" s="65"/>
    </row>
    <row r="23342" spans="7:7" x14ac:dyDescent="0.2">
      <c r="G23342" s="65"/>
    </row>
    <row r="23343" spans="7:7" x14ac:dyDescent="0.2">
      <c r="G23343" s="65"/>
    </row>
    <row r="23344" spans="7:7" x14ac:dyDescent="0.2">
      <c r="G23344" s="65"/>
    </row>
    <row r="23345" spans="7:7" x14ac:dyDescent="0.2">
      <c r="G23345" s="65"/>
    </row>
    <row r="23346" spans="7:7" x14ac:dyDescent="0.2">
      <c r="G23346" s="65"/>
    </row>
    <row r="23347" spans="7:7" x14ac:dyDescent="0.2">
      <c r="G23347" s="65"/>
    </row>
    <row r="23348" spans="7:7" x14ac:dyDescent="0.2">
      <c r="G23348" s="65"/>
    </row>
    <row r="23349" spans="7:7" x14ac:dyDescent="0.2">
      <c r="G23349" s="65"/>
    </row>
    <row r="23350" spans="7:7" x14ac:dyDescent="0.2">
      <c r="G23350" s="65"/>
    </row>
    <row r="23351" spans="7:7" x14ac:dyDescent="0.2">
      <c r="G23351" s="65"/>
    </row>
    <row r="23352" spans="7:7" x14ac:dyDescent="0.2">
      <c r="G23352" s="65"/>
    </row>
    <row r="23353" spans="7:7" x14ac:dyDescent="0.2">
      <c r="G23353" s="65"/>
    </row>
    <row r="23354" spans="7:7" x14ac:dyDescent="0.2">
      <c r="G23354" s="65"/>
    </row>
    <row r="23355" spans="7:7" x14ac:dyDescent="0.2">
      <c r="G23355" s="65"/>
    </row>
    <row r="23356" spans="7:7" x14ac:dyDescent="0.2">
      <c r="G23356" s="65"/>
    </row>
    <row r="23357" spans="7:7" x14ac:dyDescent="0.2">
      <c r="G23357" s="65"/>
    </row>
    <row r="23358" spans="7:7" x14ac:dyDescent="0.2">
      <c r="G23358" s="65"/>
    </row>
    <row r="23359" spans="7:7" x14ac:dyDescent="0.2">
      <c r="G23359" s="65"/>
    </row>
    <row r="23360" spans="7:7" x14ac:dyDescent="0.2">
      <c r="G23360" s="65"/>
    </row>
    <row r="23361" spans="7:7" x14ac:dyDescent="0.2">
      <c r="G23361" s="65"/>
    </row>
    <row r="23362" spans="7:7" x14ac:dyDescent="0.2">
      <c r="G23362" s="65"/>
    </row>
    <row r="23363" spans="7:7" x14ac:dyDescent="0.2">
      <c r="G23363" s="65"/>
    </row>
    <row r="23364" spans="7:7" x14ac:dyDescent="0.2">
      <c r="G23364" s="65"/>
    </row>
    <row r="23365" spans="7:7" x14ac:dyDescent="0.2">
      <c r="G23365" s="65"/>
    </row>
    <row r="23366" spans="7:7" x14ac:dyDescent="0.2">
      <c r="G23366" s="65"/>
    </row>
    <row r="23367" spans="7:7" x14ac:dyDescent="0.2">
      <c r="G23367" s="65"/>
    </row>
    <row r="23368" spans="7:7" x14ac:dyDescent="0.2">
      <c r="G23368" s="65"/>
    </row>
    <row r="23369" spans="7:7" x14ac:dyDescent="0.2">
      <c r="G23369" s="65"/>
    </row>
    <row r="23370" spans="7:7" x14ac:dyDescent="0.2">
      <c r="G23370" s="65"/>
    </row>
    <row r="23371" spans="7:7" x14ac:dyDescent="0.2">
      <c r="G23371" s="65"/>
    </row>
    <row r="23372" spans="7:7" x14ac:dyDescent="0.2">
      <c r="G23372" s="65"/>
    </row>
    <row r="23373" spans="7:7" x14ac:dyDescent="0.2">
      <c r="G23373" s="65"/>
    </row>
    <row r="23374" spans="7:7" x14ac:dyDescent="0.2">
      <c r="G23374" s="65"/>
    </row>
    <row r="23375" spans="7:7" x14ac:dyDescent="0.2">
      <c r="G23375" s="65"/>
    </row>
    <row r="23376" spans="7:7" x14ac:dyDescent="0.2">
      <c r="G23376" s="65"/>
    </row>
    <row r="23377" spans="7:7" x14ac:dyDescent="0.2">
      <c r="G23377" s="65"/>
    </row>
    <row r="23378" spans="7:7" x14ac:dyDescent="0.2">
      <c r="G23378" s="65"/>
    </row>
    <row r="23379" spans="7:7" x14ac:dyDescent="0.2">
      <c r="G23379" s="65"/>
    </row>
    <row r="23380" spans="7:7" x14ac:dyDescent="0.2">
      <c r="G23380" s="65"/>
    </row>
    <row r="23381" spans="7:7" x14ac:dyDescent="0.2">
      <c r="G23381" s="65"/>
    </row>
    <row r="23382" spans="7:7" x14ac:dyDescent="0.2">
      <c r="G23382" s="65"/>
    </row>
    <row r="23383" spans="7:7" x14ac:dyDescent="0.2">
      <c r="G23383" s="65"/>
    </row>
    <row r="23384" spans="7:7" x14ac:dyDescent="0.2">
      <c r="G23384" s="65"/>
    </row>
    <row r="23385" spans="7:7" x14ac:dyDescent="0.2">
      <c r="G23385" s="65"/>
    </row>
    <row r="23386" spans="7:7" x14ac:dyDescent="0.2">
      <c r="G23386" s="65"/>
    </row>
    <row r="23387" spans="7:7" x14ac:dyDescent="0.2">
      <c r="G23387" s="65"/>
    </row>
    <row r="23388" spans="7:7" x14ac:dyDescent="0.2">
      <c r="G23388" s="65"/>
    </row>
    <row r="23389" spans="7:7" x14ac:dyDescent="0.2">
      <c r="G23389" s="65"/>
    </row>
    <row r="23390" spans="7:7" x14ac:dyDescent="0.2">
      <c r="G23390" s="65"/>
    </row>
    <row r="23391" spans="7:7" x14ac:dyDescent="0.2">
      <c r="G23391" s="65"/>
    </row>
    <row r="23392" spans="7:7" x14ac:dyDescent="0.2">
      <c r="G23392" s="65"/>
    </row>
    <row r="23393" spans="7:7" x14ac:dyDescent="0.2">
      <c r="G23393" s="65"/>
    </row>
    <row r="23394" spans="7:7" x14ac:dyDescent="0.2">
      <c r="G23394" s="65"/>
    </row>
    <row r="23395" spans="7:7" x14ac:dyDescent="0.2">
      <c r="G23395" s="65"/>
    </row>
    <row r="23396" spans="7:7" x14ac:dyDescent="0.2">
      <c r="G23396" s="65"/>
    </row>
    <row r="23397" spans="7:7" x14ac:dyDescent="0.2">
      <c r="G23397" s="65"/>
    </row>
    <row r="23398" spans="7:7" x14ac:dyDescent="0.2">
      <c r="G23398" s="65"/>
    </row>
    <row r="23399" spans="7:7" x14ac:dyDescent="0.2">
      <c r="G23399" s="65"/>
    </row>
    <row r="23400" spans="7:7" x14ac:dyDescent="0.2">
      <c r="G23400" s="65"/>
    </row>
    <row r="23401" spans="7:7" x14ac:dyDescent="0.2">
      <c r="G23401" s="65"/>
    </row>
    <row r="23402" spans="7:7" x14ac:dyDescent="0.2">
      <c r="G23402" s="65"/>
    </row>
    <row r="23403" spans="7:7" x14ac:dyDescent="0.2">
      <c r="G23403" s="65"/>
    </row>
    <row r="23404" spans="7:7" x14ac:dyDescent="0.2">
      <c r="G23404" s="65"/>
    </row>
    <row r="23405" spans="7:7" x14ac:dyDescent="0.2">
      <c r="G23405" s="65"/>
    </row>
    <row r="23406" spans="7:7" x14ac:dyDescent="0.2">
      <c r="G23406" s="65"/>
    </row>
    <row r="23407" spans="7:7" x14ac:dyDescent="0.2">
      <c r="G23407" s="65"/>
    </row>
    <row r="23408" spans="7:7" x14ac:dyDescent="0.2">
      <c r="G23408" s="65"/>
    </row>
    <row r="23409" spans="7:7" x14ac:dyDescent="0.2">
      <c r="G23409" s="65"/>
    </row>
    <row r="23410" spans="7:7" x14ac:dyDescent="0.2">
      <c r="G23410" s="65"/>
    </row>
    <row r="23411" spans="7:7" x14ac:dyDescent="0.2">
      <c r="G23411" s="65"/>
    </row>
    <row r="23412" spans="7:7" x14ac:dyDescent="0.2">
      <c r="G23412" s="65"/>
    </row>
    <row r="23413" spans="7:7" x14ac:dyDescent="0.2">
      <c r="G23413" s="65"/>
    </row>
    <row r="23414" spans="7:7" x14ac:dyDescent="0.2">
      <c r="G23414" s="65"/>
    </row>
    <row r="23415" spans="7:7" x14ac:dyDescent="0.2">
      <c r="G23415" s="65"/>
    </row>
    <row r="23416" spans="7:7" x14ac:dyDescent="0.2">
      <c r="G23416" s="65"/>
    </row>
    <row r="23417" spans="7:7" x14ac:dyDescent="0.2">
      <c r="G23417" s="65"/>
    </row>
    <row r="23418" spans="7:7" x14ac:dyDescent="0.2">
      <c r="G23418" s="65"/>
    </row>
    <row r="23419" spans="7:7" x14ac:dyDescent="0.2">
      <c r="G23419" s="65"/>
    </row>
    <row r="23420" spans="7:7" x14ac:dyDescent="0.2">
      <c r="G23420" s="65"/>
    </row>
    <row r="23421" spans="7:7" x14ac:dyDescent="0.2">
      <c r="G23421" s="65"/>
    </row>
    <row r="23422" spans="7:7" x14ac:dyDescent="0.2">
      <c r="G23422" s="65"/>
    </row>
    <row r="23423" spans="7:7" x14ac:dyDescent="0.2">
      <c r="G23423" s="65"/>
    </row>
    <row r="23424" spans="7:7" x14ac:dyDescent="0.2">
      <c r="G23424" s="65"/>
    </row>
    <row r="23425" spans="7:7" x14ac:dyDescent="0.2">
      <c r="G23425" s="65"/>
    </row>
    <row r="23426" spans="7:7" x14ac:dyDescent="0.2">
      <c r="G23426" s="65"/>
    </row>
    <row r="23427" spans="7:7" x14ac:dyDescent="0.2">
      <c r="G23427" s="65"/>
    </row>
    <row r="23428" spans="7:7" x14ac:dyDescent="0.2">
      <c r="G23428" s="65"/>
    </row>
    <row r="23429" spans="7:7" x14ac:dyDescent="0.2">
      <c r="G23429" s="65"/>
    </row>
    <row r="23430" spans="7:7" x14ac:dyDescent="0.2">
      <c r="G23430" s="65"/>
    </row>
    <row r="23431" spans="7:7" x14ac:dyDescent="0.2">
      <c r="G23431" s="65"/>
    </row>
    <row r="23432" spans="7:7" x14ac:dyDescent="0.2">
      <c r="G23432" s="65"/>
    </row>
    <row r="23433" spans="7:7" x14ac:dyDescent="0.2">
      <c r="G23433" s="65"/>
    </row>
    <row r="23434" spans="7:7" x14ac:dyDescent="0.2">
      <c r="G23434" s="65"/>
    </row>
    <row r="23435" spans="7:7" x14ac:dyDescent="0.2">
      <c r="G23435" s="65"/>
    </row>
    <row r="23436" spans="7:7" x14ac:dyDescent="0.2">
      <c r="G23436" s="65"/>
    </row>
    <row r="23437" spans="7:7" x14ac:dyDescent="0.2">
      <c r="G23437" s="65"/>
    </row>
    <row r="23438" spans="7:7" x14ac:dyDescent="0.2">
      <c r="G23438" s="65"/>
    </row>
    <row r="23439" spans="7:7" x14ac:dyDescent="0.2">
      <c r="G23439" s="65"/>
    </row>
    <row r="23440" spans="7:7" x14ac:dyDescent="0.2">
      <c r="G23440" s="65"/>
    </row>
    <row r="23441" spans="7:7" x14ac:dyDescent="0.2">
      <c r="G23441" s="65"/>
    </row>
    <row r="23442" spans="7:7" x14ac:dyDescent="0.2">
      <c r="G23442" s="65"/>
    </row>
    <row r="23443" spans="7:7" x14ac:dyDescent="0.2">
      <c r="G23443" s="65"/>
    </row>
    <row r="23444" spans="7:7" x14ac:dyDescent="0.2">
      <c r="G23444" s="65"/>
    </row>
    <row r="23445" spans="7:7" x14ac:dyDescent="0.2">
      <c r="G23445" s="65"/>
    </row>
    <row r="23446" spans="7:7" x14ac:dyDescent="0.2">
      <c r="G23446" s="65"/>
    </row>
    <row r="23447" spans="7:7" x14ac:dyDescent="0.2">
      <c r="G23447" s="65"/>
    </row>
    <row r="23448" spans="7:7" x14ac:dyDescent="0.2">
      <c r="G23448" s="65"/>
    </row>
    <row r="23449" spans="7:7" x14ac:dyDescent="0.2">
      <c r="G23449" s="65"/>
    </row>
    <row r="23450" spans="7:7" x14ac:dyDescent="0.2">
      <c r="G23450" s="65"/>
    </row>
    <row r="23451" spans="7:7" x14ac:dyDescent="0.2">
      <c r="G23451" s="65"/>
    </row>
    <row r="23452" spans="7:7" x14ac:dyDescent="0.2">
      <c r="G23452" s="65"/>
    </row>
    <row r="23453" spans="7:7" x14ac:dyDescent="0.2">
      <c r="G23453" s="65"/>
    </row>
    <row r="23454" spans="7:7" x14ac:dyDescent="0.2">
      <c r="G23454" s="65"/>
    </row>
    <row r="23455" spans="7:7" x14ac:dyDescent="0.2">
      <c r="G23455" s="65"/>
    </row>
    <row r="23456" spans="7:7" x14ac:dyDescent="0.2">
      <c r="G23456" s="65"/>
    </row>
    <row r="23457" spans="7:7" x14ac:dyDescent="0.2">
      <c r="G23457" s="65"/>
    </row>
    <row r="23458" spans="7:7" x14ac:dyDescent="0.2">
      <c r="G23458" s="65"/>
    </row>
    <row r="23459" spans="7:7" x14ac:dyDescent="0.2">
      <c r="G23459" s="65"/>
    </row>
    <row r="23460" spans="7:7" x14ac:dyDescent="0.2">
      <c r="G23460" s="65"/>
    </row>
    <row r="23461" spans="7:7" x14ac:dyDescent="0.2">
      <c r="G23461" s="65"/>
    </row>
    <row r="23462" spans="7:7" x14ac:dyDescent="0.2">
      <c r="G23462" s="65"/>
    </row>
    <row r="23463" spans="7:7" x14ac:dyDescent="0.2">
      <c r="G23463" s="65"/>
    </row>
    <row r="23464" spans="7:7" x14ac:dyDescent="0.2">
      <c r="G23464" s="65"/>
    </row>
    <row r="23465" spans="7:7" x14ac:dyDescent="0.2">
      <c r="G23465" s="65"/>
    </row>
    <row r="23466" spans="7:7" x14ac:dyDescent="0.2">
      <c r="G23466" s="65"/>
    </row>
    <row r="23467" spans="7:7" x14ac:dyDescent="0.2">
      <c r="G23467" s="65"/>
    </row>
    <row r="23468" spans="7:7" x14ac:dyDescent="0.2">
      <c r="G23468" s="65"/>
    </row>
    <row r="23469" spans="7:7" x14ac:dyDescent="0.2">
      <c r="G23469" s="65"/>
    </row>
    <row r="23470" spans="7:7" x14ac:dyDescent="0.2">
      <c r="G23470" s="65"/>
    </row>
    <row r="23471" spans="7:7" x14ac:dyDescent="0.2">
      <c r="G23471" s="65"/>
    </row>
    <row r="23472" spans="7:7" x14ac:dyDescent="0.2">
      <c r="G23472" s="65"/>
    </row>
    <row r="23473" spans="7:7" x14ac:dyDescent="0.2">
      <c r="G23473" s="65"/>
    </row>
    <row r="23474" spans="7:7" x14ac:dyDescent="0.2">
      <c r="G23474" s="65"/>
    </row>
    <row r="23475" spans="7:7" x14ac:dyDescent="0.2">
      <c r="G23475" s="65"/>
    </row>
    <row r="23476" spans="7:7" x14ac:dyDescent="0.2">
      <c r="G23476" s="65"/>
    </row>
    <row r="23477" spans="7:7" x14ac:dyDescent="0.2">
      <c r="G23477" s="65"/>
    </row>
    <row r="23478" spans="7:7" x14ac:dyDescent="0.2">
      <c r="G23478" s="65"/>
    </row>
    <row r="23479" spans="7:7" x14ac:dyDescent="0.2">
      <c r="G23479" s="65"/>
    </row>
    <row r="23480" spans="7:7" x14ac:dyDescent="0.2">
      <c r="G23480" s="65"/>
    </row>
    <row r="23481" spans="7:7" x14ac:dyDescent="0.2">
      <c r="G23481" s="65"/>
    </row>
    <row r="23482" spans="7:7" x14ac:dyDescent="0.2">
      <c r="G23482" s="65"/>
    </row>
    <row r="23483" spans="7:7" x14ac:dyDescent="0.2">
      <c r="G23483" s="65"/>
    </row>
    <row r="23484" spans="7:7" x14ac:dyDescent="0.2">
      <c r="G23484" s="65"/>
    </row>
    <row r="23485" spans="7:7" x14ac:dyDescent="0.2">
      <c r="G23485" s="65"/>
    </row>
    <row r="23486" spans="7:7" x14ac:dyDescent="0.2">
      <c r="G23486" s="65"/>
    </row>
    <row r="23487" spans="7:7" x14ac:dyDescent="0.2">
      <c r="G23487" s="65"/>
    </row>
    <row r="23488" spans="7:7" x14ac:dyDescent="0.2">
      <c r="G23488" s="65"/>
    </row>
    <row r="23489" spans="7:7" x14ac:dyDescent="0.2">
      <c r="G23489" s="65"/>
    </row>
    <row r="23490" spans="7:7" x14ac:dyDescent="0.2">
      <c r="G23490" s="65"/>
    </row>
    <row r="23491" spans="7:7" x14ac:dyDescent="0.2">
      <c r="G23491" s="65"/>
    </row>
    <row r="23492" spans="7:7" x14ac:dyDescent="0.2">
      <c r="G23492" s="65"/>
    </row>
    <row r="23493" spans="7:7" x14ac:dyDescent="0.2">
      <c r="G23493" s="65"/>
    </row>
    <row r="23494" spans="7:7" x14ac:dyDescent="0.2">
      <c r="G23494" s="65"/>
    </row>
    <row r="23495" spans="7:7" x14ac:dyDescent="0.2">
      <c r="G23495" s="65"/>
    </row>
    <row r="23496" spans="7:7" x14ac:dyDescent="0.2">
      <c r="G23496" s="65"/>
    </row>
    <row r="23497" spans="7:7" x14ac:dyDescent="0.2">
      <c r="G23497" s="65"/>
    </row>
    <row r="23498" spans="7:7" x14ac:dyDescent="0.2">
      <c r="G23498" s="65"/>
    </row>
    <row r="23499" spans="7:7" x14ac:dyDescent="0.2">
      <c r="G23499" s="65"/>
    </row>
    <row r="23500" spans="7:7" x14ac:dyDescent="0.2">
      <c r="G23500" s="65"/>
    </row>
    <row r="23501" spans="7:7" x14ac:dyDescent="0.2">
      <c r="G23501" s="65"/>
    </row>
    <row r="23502" spans="7:7" x14ac:dyDescent="0.2">
      <c r="G23502" s="65"/>
    </row>
    <row r="23503" spans="7:7" x14ac:dyDescent="0.2">
      <c r="G23503" s="65"/>
    </row>
    <row r="23504" spans="7:7" x14ac:dyDescent="0.2">
      <c r="G23504" s="65"/>
    </row>
    <row r="23505" spans="7:7" x14ac:dyDescent="0.2">
      <c r="G23505" s="65"/>
    </row>
    <row r="23506" spans="7:7" x14ac:dyDescent="0.2">
      <c r="G23506" s="65"/>
    </row>
    <row r="23507" spans="7:7" x14ac:dyDescent="0.2">
      <c r="G23507" s="65"/>
    </row>
    <row r="23508" spans="7:7" x14ac:dyDescent="0.2">
      <c r="G23508" s="65"/>
    </row>
    <row r="23509" spans="7:7" x14ac:dyDescent="0.2">
      <c r="G23509" s="65"/>
    </row>
    <row r="23510" spans="7:7" x14ac:dyDescent="0.2">
      <c r="G23510" s="65"/>
    </row>
    <row r="23511" spans="7:7" x14ac:dyDescent="0.2">
      <c r="G23511" s="65"/>
    </row>
    <row r="23512" spans="7:7" x14ac:dyDescent="0.2">
      <c r="G23512" s="65"/>
    </row>
    <row r="23513" spans="7:7" x14ac:dyDescent="0.2">
      <c r="G23513" s="65"/>
    </row>
    <row r="23514" spans="7:7" x14ac:dyDescent="0.2">
      <c r="G23514" s="65"/>
    </row>
    <row r="23515" spans="7:7" x14ac:dyDescent="0.2">
      <c r="G23515" s="65"/>
    </row>
    <row r="23516" spans="7:7" x14ac:dyDescent="0.2">
      <c r="G23516" s="65"/>
    </row>
    <row r="23517" spans="7:7" x14ac:dyDescent="0.2">
      <c r="G23517" s="65"/>
    </row>
    <row r="23518" spans="7:7" x14ac:dyDescent="0.2">
      <c r="G23518" s="65"/>
    </row>
    <row r="23519" spans="7:7" x14ac:dyDescent="0.2">
      <c r="G23519" s="65"/>
    </row>
    <row r="23520" spans="7:7" x14ac:dyDescent="0.2">
      <c r="G23520" s="65"/>
    </row>
    <row r="23521" spans="7:7" x14ac:dyDescent="0.2">
      <c r="G23521" s="65"/>
    </row>
    <row r="23522" spans="7:7" x14ac:dyDescent="0.2">
      <c r="G23522" s="65"/>
    </row>
    <row r="23523" spans="7:7" x14ac:dyDescent="0.2">
      <c r="G23523" s="65"/>
    </row>
    <row r="23524" spans="7:7" x14ac:dyDescent="0.2">
      <c r="G23524" s="65"/>
    </row>
    <row r="23525" spans="7:7" x14ac:dyDescent="0.2">
      <c r="G23525" s="65"/>
    </row>
    <row r="23526" spans="7:7" x14ac:dyDescent="0.2">
      <c r="G23526" s="65"/>
    </row>
    <row r="23527" spans="7:7" x14ac:dyDescent="0.2">
      <c r="G23527" s="65"/>
    </row>
    <row r="23528" spans="7:7" x14ac:dyDescent="0.2">
      <c r="G23528" s="65"/>
    </row>
    <row r="23529" spans="7:7" x14ac:dyDescent="0.2">
      <c r="G23529" s="65"/>
    </row>
    <row r="23530" spans="7:7" x14ac:dyDescent="0.2">
      <c r="G23530" s="65"/>
    </row>
    <row r="23531" spans="7:7" x14ac:dyDescent="0.2">
      <c r="G23531" s="65"/>
    </row>
    <row r="23532" spans="7:7" x14ac:dyDescent="0.2">
      <c r="G23532" s="65"/>
    </row>
    <row r="23533" spans="7:7" x14ac:dyDescent="0.2">
      <c r="G23533" s="65"/>
    </row>
    <row r="23534" spans="7:7" x14ac:dyDescent="0.2">
      <c r="G23534" s="65"/>
    </row>
    <row r="23535" spans="7:7" x14ac:dyDescent="0.2">
      <c r="G23535" s="65"/>
    </row>
    <row r="23536" spans="7:7" x14ac:dyDescent="0.2">
      <c r="G23536" s="65"/>
    </row>
    <row r="23537" spans="7:7" x14ac:dyDescent="0.2">
      <c r="G23537" s="65"/>
    </row>
    <row r="23538" spans="7:7" x14ac:dyDescent="0.2">
      <c r="G23538" s="65"/>
    </row>
    <row r="23539" spans="7:7" x14ac:dyDescent="0.2">
      <c r="G23539" s="65"/>
    </row>
    <row r="23540" spans="7:7" x14ac:dyDescent="0.2">
      <c r="G23540" s="65"/>
    </row>
    <row r="23541" spans="7:7" x14ac:dyDescent="0.2">
      <c r="G23541" s="65"/>
    </row>
    <row r="23542" spans="7:7" x14ac:dyDescent="0.2">
      <c r="G23542" s="65"/>
    </row>
    <row r="23543" spans="7:7" x14ac:dyDescent="0.2">
      <c r="G23543" s="65"/>
    </row>
    <row r="23544" spans="7:7" x14ac:dyDescent="0.2">
      <c r="G23544" s="65"/>
    </row>
    <row r="23545" spans="7:7" x14ac:dyDescent="0.2">
      <c r="G23545" s="65"/>
    </row>
    <row r="23546" spans="7:7" x14ac:dyDescent="0.2">
      <c r="G23546" s="65"/>
    </row>
    <row r="23547" spans="7:7" x14ac:dyDescent="0.2">
      <c r="G23547" s="65"/>
    </row>
    <row r="23548" spans="7:7" x14ac:dyDescent="0.2">
      <c r="G23548" s="65"/>
    </row>
    <row r="23549" spans="7:7" x14ac:dyDescent="0.2">
      <c r="G23549" s="65"/>
    </row>
    <row r="23550" spans="7:7" x14ac:dyDescent="0.2">
      <c r="G23550" s="65"/>
    </row>
    <row r="23551" spans="7:7" x14ac:dyDescent="0.2">
      <c r="G23551" s="65"/>
    </row>
    <row r="23552" spans="7:7" x14ac:dyDescent="0.2">
      <c r="G23552" s="65"/>
    </row>
    <row r="23553" spans="7:7" x14ac:dyDescent="0.2">
      <c r="G23553" s="65"/>
    </row>
    <row r="23554" spans="7:7" x14ac:dyDescent="0.2">
      <c r="G23554" s="65"/>
    </row>
    <row r="23555" spans="7:7" x14ac:dyDescent="0.2">
      <c r="G23555" s="65"/>
    </row>
    <row r="23556" spans="7:7" x14ac:dyDescent="0.2">
      <c r="G23556" s="65"/>
    </row>
    <row r="23557" spans="7:7" x14ac:dyDescent="0.2">
      <c r="G23557" s="65"/>
    </row>
    <row r="23558" spans="7:7" x14ac:dyDescent="0.2">
      <c r="G23558" s="65"/>
    </row>
    <row r="23559" spans="7:7" x14ac:dyDescent="0.2">
      <c r="G23559" s="65"/>
    </row>
    <row r="23560" spans="7:7" x14ac:dyDescent="0.2">
      <c r="G23560" s="65"/>
    </row>
    <row r="23561" spans="7:7" x14ac:dyDescent="0.2">
      <c r="G23561" s="65"/>
    </row>
    <row r="23562" spans="7:7" x14ac:dyDescent="0.2">
      <c r="G23562" s="65"/>
    </row>
    <row r="23563" spans="7:7" x14ac:dyDescent="0.2">
      <c r="G23563" s="65"/>
    </row>
    <row r="23564" spans="7:7" x14ac:dyDescent="0.2">
      <c r="G23564" s="65"/>
    </row>
    <row r="23565" spans="7:7" x14ac:dyDescent="0.2">
      <c r="G23565" s="65"/>
    </row>
    <row r="23566" spans="7:7" x14ac:dyDescent="0.2">
      <c r="G23566" s="65"/>
    </row>
    <row r="23567" spans="7:7" x14ac:dyDescent="0.2">
      <c r="G23567" s="65"/>
    </row>
    <row r="23568" spans="7:7" x14ac:dyDescent="0.2">
      <c r="G23568" s="65"/>
    </row>
    <row r="23569" spans="7:7" x14ac:dyDescent="0.2">
      <c r="G23569" s="65"/>
    </row>
    <row r="23570" spans="7:7" x14ac:dyDescent="0.2">
      <c r="G23570" s="65"/>
    </row>
    <row r="23571" spans="7:7" x14ac:dyDescent="0.2">
      <c r="G23571" s="65"/>
    </row>
    <row r="23572" spans="7:7" x14ac:dyDescent="0.2">
      <c r="G23572" s="65"/>
    </row>
    <row r="23573" spans="7:7" x14ac:dyDescent="0.2">
      <c r="G23573" s="65"/>
    </row>
    <row r="23574" spans="7:7" x14ac:dyDescent="0.2">
      <c r="G23574" s="65"/>
    </row>
    <row r="23575" spans="7:7" x14ac:dyDescent="0.2">
      <c r="G23575" s="65"/>
    </row>
    <row r="23576" spans="7:7" x14ac:dyDescent="0.2">
      <c r="G23576" s="65"/>
    </row>
    <row r="23577" spans="7:7" x14ac:dyDescent="0.2">
      <c r="G23577" s="65"/>
    </row>
    <row r="23578" spans="7:7" x14ac:dyDescent="0.2">
      <c r="G23578" s="65"/>
    </row>
    <row r="23579" spans="7:7" x14ac:dyDescent="0.2">
      <c r="G23579" s="65"/>
    </row>
    <row r="23580" spans="7:7" x14ac:dyDescent="0.2">
      <c r="G23580" s="65"/>
    </row>
    <row r="23581" spans="7:7" x14ac:dyDescent="0.2">
      <c r="G23581" s="65"/>
    </row>
    <row r="23582" spans="7:7" x14ac:dyDescent="0.2">
      <c r="G23582" s="65"/>
    </row>
    <row r="23583" spans="7:7" x14ac:dyDescent="0.2">
      <c r="G23583" s="65"/>
    </row>
    <row r="23584" spans="7:7" x14ac:dyDescent="0.2">
      <c r="G23584" s="65"/>
    </row>
    <row r="23585" spans="7:7" x14ac:dyDescent="0.2">
      <c r="G23585" s="65"/>
    </row>
    <row r="23586" spans="7:7" x14ac:dyDescent="0.2">
      <c r="G23586" s="65"/>
    </row>
    <row r="23587" spans="7:7" x14ac:dyDescent="0.2">
      <c r="G23587" s="65"/>
    </row>
    <row r="23588" spans="7:7" x14ac:dyDescent="0.2">
      <c r="G23588" s="65"/>
    </row>
    <row r="23589" spans="7:7" x14ac:dyDescent="0.2">
      <c r="G23589" s="65"/>
    </row>
    <row r="23590" spans="7:7" x14ac:dyDescent="0.2">
      <c r="G23590" s="65"/>
    </row>
    <row r="23591" spans="7:7" x14ac:dyDescent="0.2">
      <c r="G23591" s="65"/>
    </row>
    <row r="23592" spans="7:7" x14ac:dyDescent="0.2">
      <c r="G23592" s="65"/>
    </row>
    <row r="23593" spans="7:7" x14ac:dyDescent="0.2">
      <c r="G23593" s="65"/>
    </row>
    <row r="23594" spans="7:7" x14ac:dyDescent="0.2">
      <c r="G23594" s="65"/>
    </row>
    <row r="23595" spans="7:7" x14ac:dyDescent="0.2">
      <c r="G23595" s="65"/>
    </row>
    <row r="23596" spans="7:7" x14ac:dyDescent="0.2">
      <c r="G23596" s="65"/>
    </row>
    <row r="23597" spans="7:7" x14ac:dyDescent="0.2">
      <c r="G23597" s="65"/>
    </row>
    <row r="23598" spans="7:7" x14ac:dyDescent="0.2">
      <c r="G23598" s="65"/>
    </row>
    <row r="23599" spans="7:7" x14ac:dyDescent="0.2">
      <c r="G23599" s="65"/>
    </row>
    <row r="23600" spans="7:7" x14ac:dyDescent="0.2">
      <c r="G23600" s="65"/>
    </row>
    <row r="23601" spans="7:7" x14ac:dyDescent="0.2">
      <c r="G23601" s="65"/>
    </row>
    <row r="23602" spans="7:7" x14ac:dyDescent="0.2">
      <c r="G23602" s="65"/>
    </row>
    <row r="23603" spans="7:7" x14ac:dyDescent="0.2">
      <c r="G23603" s="65"/>
    </row>
    <row r="23604" spans="7:7" x14ac:dyDescent="0.2">
      <c r="G23604" s="65"/>
    </row>
    <row r="23605" spans="7:7" x14ac:dyDescent="0.2">
      <c r="G23605" s="65"/>
    </row>
    <row r="23606" spans="7:7" x14ac:dyDescent="0.2">
      <c r="G23606" s="65"/>
    </row>
    <row r="23607" spans="7:7" x14ac:dyDescent="0.2">
      <c r="G23607" s="65"/>
    </row>
    <row r="23608" spans="7:7" x14ac:dyDescent="0.2">
      <c r="G23608" s="65"/>
    </row>
    <row r="23609" spans="7:7" x14ac:dyDescent="0.2">
      <c r="G23609" s="65"/>
    </row>
    <row r="23610" spans="7:7" x14ac:dyDescent="0.2">
      <c r="G23610" s="65"/>
    </row>
    <row r="23611" spans="7:7" x14ac:dyDescent="0.2">
      <c r="G23611" s="65"/>
    </row>
    <row r="23612" spans="7:7" x14ac:dyDescent="0.2">
      <c r="G23612" s="65"/>
    </row>
    <row r="23613" spans="7:7" x14ac:dyDescent="0.2">
      <c r="G23613" s="65"/>
    </row>
    <row r="23614" spans="7:7" x14ac:dyDescent="0.2">
      <c r="G23614" s="65"/>
    </row>
    <row r="23615" spans="7:7" x14ac:dyDescent="0.2">
      <c r="G23615" s="65"/>
    </row>
    <row r="23616" spans="7:7" x14ac:dyDescent="0.2">
      <c r="G23616" s="65"/>
    </row>
    <row r="23617" spans="7:7" x14ac:dyDescent="0.2">
      <c r="G23617" s="65"/>
    </row>
    <row r="23618" spans="7:7" x14ac:dyDescent="0.2">
      <c r="G23618" s="65"/>
    </row>
    <row r="23619" spans="7:7" x14ac:dyDescent="0.2">
      <c r="G23619" s="65"/>
    </row>
    <row r="23620" spans="7:7" x14ac:dyDescent="0.2">
      <c r="G23620" s="65"/>
    </row>
    <row r="23621" spans="7:7" x14ac:dyDescent="0.2">
      <c r="G23621" s="65"/>
    </row>
    <row r="23622" spans="7:7" x14ac:dyDescent="0.2">
      <c r="G23622" s="65"/>
    </row>
    <row r="23623" spans="7:7" x14ac:dyDescent="0.2">
      <c r="G23623" s="65"/>
    </row>
    <row r="23624" spans="7:7" x14ac:dyDescent="0.2">
      <c r="G23624" s="65"/>
    </row>
    <row r="23625" spans="7:7" x14ac:dyDescent="0.2">
      <c r="G23625" s="65"/>
    </row>
    <row r="23626" spans="7:7" x14ac:dyDescent="0.2">
      <c r="G23626" s="65"/>
    </row>
    <row r="23627" spans="7:7" x14ac:dyDescent="0.2">
      <c r="G23627" s="65"/>
    </row>
    <row r="23628" spans="7:7" x14ac:dyDescent="0.2">
      <c r="G23628" s="65"/>
    </row>
    <row r="23629" spans="7:7" x14ac:dyDescent="0.2">
      <c r="G23629" s="65"/>
    </row>
    <row r="23630" spans="7:7" x14ac:dyDescent="0.2">
      <c r="G23630" s="65"/>
    </row>
    <row r="23631" spans="7:7" x14ac:dyDescent="0.2">
      <c r="G23631" s="65"/>
    </row>
    <row r="23632" spans="7:7" x14ac:dyDescent="0.2">
      <c r="G23632" s="65"/>
    </row>
    <row r="23633" spans="7:7" x14ac:dyDescent="0.2">
      <c r="G23633" s="65"/>
    </row>
    <row r="23634" spans="7:7" x14ac:dyDescent="0.2">
      <c r="G23634" s="65"/>
    </row>
    <row r="23635" spans="7:7" x14ac:dyDescent="0.2">
      <c r="G23635" s="65"/>
    </row>
    <row r="23636" spans="7:7" x14ac:dyDescent="0.2">
      <c r="G23636" s="65"/>
    </row>
    <row r="23637" spans="7:7" x14ac:dyDescent="0.2">
      <c r="G23637" s="65"/>
    </row>
    <row r="23638" spans="7:7" x14ac:dyDescent="0.2">
      <c r="G23638" s="65"/>
    </row>
    <row r="23639" spans="7:7" x14ac:dyDescent="0.2">
      <c r="G23639" s="65"/>
    </row>
    <row r="23640" spans="7:7" x14ac:dyDescent="0.2">
      <c r="G23640" s="65"/>
    </row>
    <row r="23641" spans="7:7" x14ac:dyDescent="0.2">
      <c r="G23641" s="65"/>
    </row>
    <row r="23642" spans="7:7" x14ac:dyDescent="0.2">
      <c r="G23642" s="65"/>
    </row>
    <row r="23643" spans="7:7" x14ac:dyDescent="0.2">
      <c r="G23643" s="65"/>
    </row>
    <row r="23644" spans="7:7" x14ac:dyDescent="0.2">
      <c r="G23644" s="65"/>
    </row>
    <row r="23645" spans="7:7" x14ac:dyDescent="0.2">
      <c r="G23645" s="65"/>
    </row>
    <row r="23646" spans="7:7" x14ac:dyDescent="0.2">
      <c r="G23646" s="65"/>
    </row>
    <row r="23647" spans="7:7" x14ac:dyDescent="0.2">
      <c r="G23647" s="65"/>
    </row>
    <row r="23648" spans="7:7" x14ac:dyDescent="0.2">
      <c r="G23648" s="65"/>
    </row>
    <row r="23649" spans="7:7" x14ac:dyDescent="0.2">
      <c r="G23649" s="65"/>
    </row>
    <row r="23650" spans="7:7" x14ac:dyDescent="0.2">
      <c r="G23650" s="65"/>
    </row>
    <row r="23651" spans="7:7" x14ac:dyDescent="0.2">
      <c r="G23651" s="65"/>
    </row>
    <row r="23652" spans="7:7" x14ac:dyDescent="0.2">
      <c r="G23652" s="65"/>
    </row>
    <row r="23653" spans="7:7" x14ac:dyDescent="0.2">
      <c r="G23653" s="65"/>
    </row>
    <row r="23654" spans="7:7" x14ac:dyDescent="0.2">
      <c r="G23654" s="65"/>
    </row>
    <row r="23655" spans="7:7" x14ac:dyDescent="0.2">
      <c r="G23655" s="65"/>
    </row>
    <row r="23656" spans="7:7" x14ac:dyDescent="0.2">
      <c r="G23656" s="65"/>
    </row>
    <row r="23657" spans="7:7" x14ac:dyDescent="0.2">
      <c r="G23657" s="65"/>
    </row>
    <row r="23658" spans="7:7" x14ac:dyDescent="0.2">
      <c r="G23658" s="65"/>
    </row>
    <row r="23659" spans="7:7" x14ac:dyDescent="0.2">
      <c r="G23659" s="65"/>
    </row>
    <row r="23660" spans="7:7" x14ac:dyDescent="0.2">
      <c r="G23660" s="65"/>
    </row>
    <row r="23661" spans="7:7" x14ac:dyDescent="0.2">
      <c r="G23661" s="65"/>
    </row>
    <row r="23662" spans="7:7" x14ac:dyDescent="0.2">
      <c r="G23662" s="65"/>
    </row>
    <row r="23663" spans="7:7" x14ac:dyDescent="0.2">
      <c r="G23663" s="65"/>
    </row>
    <row r="23664" spans="7:7" x14ac:dyDescent="0.2">
      <c r="G23664" s="65"/>
    </row>
    <row r="23665" spans="7:7" x14ac:dyDescent="0.2">
      <c r="G23665" s="65"/>
    </row>
    <row r="23666" spans="7:7" x14ac:dyDescent="0.2">
      <c r="G23666" s="65"/>
    </row>
    <row r="23667" spans="7:7" x14ac:dyDescent="0.2">
      <c r="G23667" s="65"/>
    </row>
    <row r="23668" spans="7:7" x14ac:dyDescent="0.2">
      <c r="G23668" s="65"/>
    </row>
    <row r="23669" spans="7:7" x14ac:dyDescent="0.2">
      <c r="G23669" s="65"/>
    </row>
    <row r="23670" spans="7:7" x14ac:dyDescent="0.2">
      <c r="G23670" s="65"/>
    </row>
    <row r="23671" spans="7:7" x14ac:dyDescent="0.2">
      <c r="G23671" s="65"/>
    </row>
    <row r="23672" spans="7:7" x14ac:dyDescent="0.2">
      <c r="G23672" s="65"/>
    </row>
    <row r="23673" spans="7:7" x14ac:dyDescent="0.2">
      <c r="G23673" s="65"/>
    </row>
    <row r="23674" spans="7:7" x14ac:dyDescent="0.2">
      <c r="G23674" s="65"/>
    </row>
    <row r="23675" spans="7:7" x14ac:dyDescent="0.2">
      <c r="G23675" s="65"/>
    </row>
    <row r="23676" spans="7:7" x14ac:dyDescent="0.2">
      <c r="G23676" s="65"/>
    </row>
    <row r="23677" spans="7:7" x14ac:dyDescent="0.2">
      <c r="G23677" s="65"/>
    </row>
    <row r="23678" spans="7:7" x14ac:dyDescent="0.2">
      <c r="G23678" s="65"/>
    </row>
    <row r="23679" spans="7:7" x14ac:dyDescent="0.2">
      <c r="G23679" s="65"/>
    </row>
    <row r="23680" spans="7:7" x14ac:dyDescent="0.2">
      <c r="G23680" s="65"/>
    </row>
    <row r="23681" spans="7:7" x14ac:dyDescent="0.2">
      <c r="G23681" s="65"/>
    </row>
    <row r="23682" spans="7:7" x14ac:dyDescent="0.2">
      <c r="G23682" s="65"/>
    </row>
    <row r="23683" spans="7:7" x14ac:dyDescent="0.2">
      <c r="G23683" s="65"/>
    </row>
    <row r="23684" spans="7:7" x14ac:dyDescent="0.2">
      <c r="G23684" s="65"/>
    </row>
    <row r="23685" spans="7:7" x14ac:dyDescent="0.2">
      <c r="G23685" s="65"/>
    </row>
    <row r="23686" spans="7:7" x14ac:dyDescent="0.2">
      <c r="G23686" s="65"/>
    </row>
    <row r="23687" spans="7:7" x14ac:dyDescent="0.2">
      <c r="G23687" s="65"/>
    </row>
    <row r="23688" spans="7:7" x14ac:dyDescent="0.2">
      <c r="G23688" s="65"/>
    </row>
    <row r="23689" spans="7:7" x14ac:dyDescent="0.2">
      <c r="G23689" s="65"/>
    </row>
    <row r="23690" spans="7:7" x14ac:dyDescent="0.2">
      <c r="G23690" s="65"/>
    </row>
    <row r="23691" spans="7:7" x14ac:dyDescent="0.2">
      <c r="G23691" s="65"/>
    </row>
    <row r="23692" spans="7:7" x14ac:dyDescent="0.2">
      <c r="G23692" s="65"/>
    </row>
    <row r="23693" spans="7:7" x14ac:dyDescent="0.2">
      <c r="G23693" s="65"/>
    </row>
    <row r="23694" spans="7:7" x14ac:dyDescent="0.2">
      <c r="G23694" s="65"/>
    </row>
    <row r="23695" spans="7:7" x14ac:dyDescent="0.2">
      <c r="G23695" s="65"/>
    </row>
    <row r="23696" spans="7:7" x14ac:dyDescent="0.2">
      <c r="G23696" s="65"/>
    </row>
    <row r="23697" spans="7:7" x14ac:dyDescent="0.2">
      <c r="G23697" s="65"/>
    </row>
    <row r="23698" spans="7:7" x14ac:dyDescent="0.2">
      <c r="G23698" s="65"/>
    </row>
    <row r="23699" spans="7:7" x14ac:dyDescent="0.2">
      <c r="G23699" s="65"/>
    </row>
    <row r="23700" spans="7:7" x14ac:dyDescent="0.2">
      <c r="G23700" s="65"/>
    </row>
    <row r="23701" spans="7:7" x14ac:dyDescent="0.2">
      <c r="G23701" s="65"/>
    </row>
    <row r="23702" spans="7:7" x14ac:dyDescent="0.2">
      <c r="G23702" s="65"/>
    </row>
    <row r="23703" spans="7:7" x14ac:dyDescent="0.2">
      <c r="G23703" s="65"/>
    </row>
    <row r="23704" spans="7:7" x14ac:dyDescent="0.2">
      <c r="G23704" s="65"/>
    </row>
    <row r="23705" spans="7:7" x14ac:dyDescent="0.2">
      <c r="G23705" s="65"/>
    </row>
    <row r="23706" spans="7:7" x14ac:dyDescent="0.2">
      <c r="G23706" s="65"/>
    </row>
    <row r="23707" spans="7:7" x14ac:dyDescent="0.2">
      <c r="G23707" s="65"/>
    </row>
    <row r="23708" spans="7:7" x14ac:dyDescent="0.2">
      <c r="G23708" s="65"/>
    </row>
    <row r="23709" spans="7:7" x14ac:dyDescent="0.2">
      <c r="G23709" s="65"/>
    </row>
    <row r="23710" spans="7:7" x14ac:dyDescent="0.2">
      <c r="G23710" s="65"/>
    </row>
    <row r="23711" spans="7:7" x14ac:dyDescent="0.2">
      <c r="G23711" s="65"/>
    </row>
    <row r="23712" spans="7:7" x14ac:dyDescent="0.2">
      <c r="G23712" s="65"/>
    </row>
    <row r="23713" spans="7:7" x14ac:dyDescent="0.2">
      <c r="G23713" s="65"/>
    </row>
    <row r="23714" spans="7:7" x14ac:dyDescent="0.2">
      <c r="G23714" s="65"/>
    </row>
    <row r="23715" spans="7:7" x14ac:dyDescent="0.2">
      <c r="G23715" s="65"/>
    </row>
    <row r="23716" spans="7:7" x14ac:dyDescent="0.2">
      <c r="G23716" s="65"/>
    </row>
    <row r="23717" spans="7:7" x14ac:dyDescent="0.2">
      <c r="G23717" s="65"/>
    </row>
    <row r="23718" spans="7:7" x14ac:dyDescent="0.2">
      <c r="G23718" s="65"/>
    </row>
    <row r="23719" spans="7:7" x14ac:dyDescent="0.2">
      <c r="G23719" s="65"/>
    </row>
    <row r="23720" spans="7:7" x14ac:dyDescent="0.2">
      <c r="G23720" s="65"/>
    </row>
    <row r="23721" spans="7:7" x14ac:dyDescent="0.2">
      <c r="G23721" s="65"/>
    </row>
    <row r="23722" spans="7:7" x14ac:dyDescent="0.2">
      <c r="G23722" s="65"/>
    </row>
    <row r="23723" spans="7:7" x14ac:dyDescent="0.2">
      <c r="G23723" s="65"/>
    </row>
    <row r="23724" spans="7:7" x14ac:dyDescent="0.2">
      <c r="G23724" s="65"/>
    </row>
    <row r="23725" spans="7:7" x14ac:dyDescent="0.2">
      <c r="G23725" s="65"/>
    </row>
    <row r="23726" spans="7:7" x14ac:dyDescent="0.2">
      <c r="G23726" s="65"/>
    </row>
    <row r="23727" spans="7:7" x14ac:dyDescent="0.2">
      <c r="G23727" s="65"/>
    </row>
    <row r="23728" spans="7:7" x14ac:dyDescent="0.2">
      <c r="G23728" s="65"/>
    </row>
    <row r="23729" spans="7:7" x14ac:dyDescent="0.2">
      <c r="G23729" s="65"/>
    </row>
    <row r="23730" spans="7:7" x14ac:dyDescent="0.2">
      <c r="G23730" s="65"/>
    </row>
    <row r="23731" spans="7:7" x14ac:dyDescent="0.2">
      <c r="G23731" s="65"/>
    </row>
    <row r="23732" spans="7:7" x14ac:dyDescent="0.2">
      <c r="G23732" s="65"/>
    </row>
    <row r="23733" spans="7:7" x14ac:dyDescent="0.2">
      <c r="G23733" s="65"/>
    </row>
    <row r="23734" spans="7:7" x14ac:dyDescent="0.2">
      <c r="G23734" s="65"/>
    </row>
    <row r="23735" spans="7:7" x14ac:dyDescent="0.2">
      <c r="G23735" s="65"/>
    </row>
    <row r="23736" spans="7:7" x14ac:dyDescent="0.2">
      <c r="G23736" s="65"/>
    </row>
    <row r="23737" spans="7:7" x14ac:dyDescent="0.2">
      <c r="G23737" s="65"/>
    </row>
    <row r="23738" spans="7:7" x14ac:dyDescent="0.2">
      <c r="G23738" s="65"/>
    </row>
    <row r="23739" spans="7:7" x14ac:dyDescent="0.2">
      <c r="G23739" s="65"/>
    </row>
    <row r="23740" spans="7:7" x14ac:dyDescent="0.2">
      <c r="G23740" s="65"/>
    </row>
    <row r="23741" spans="7:7" x14ac:dyDescent="0.2">
      <c r="G23741" s="65"/>
    </row>
    <row r="23742" spans="7:7" x14ac:dyDescent="0.2">
      <c r="G23742" s="65"/>
    </row>
    <row r="23743" spans="7:7" x14ac:dyDescent="0.2">
      <c r="G23743" s="65"/>
    </row>
    <row r="23744" spans="7:7" x14ac:dyDescent="0.2">
      <c r="G23744" s="65"/>
    </row>
    <row r="23745" spans="7:7" x14ac:dyDescent="0.2">
      <c r="G23745" s="65"/>
    </row>
    <row r="23746" spans="7:7" x14ac:dyDescent="0.2">
      <c r="G23746" s="65"/>
    </row>
    <row r="23747" spans="7:7" x14ac:dyDescent="0.2">
      <c r="G23747" s="65"/>
    </row>
    <row r="23748" spans="7:7" x14ac:dyDescent="0.2">
      <c r="G23748" s="65"/>
    </row>
    <row r="23749" spans="7:7" x14ac:dyDescent="0.2">
      <c r="G23749" s="65"/>
    </row>
    <row r="23750" spans="7:7" x14ac:dyDescent="0.2">
      <c r="G23750" s="65"/>
    </row>
    <row r="23751" spans="7:7" x14ac:dyDescent="0.2">
      <c r="G23751" s="65"/>
    </row>
    <row r="23752" spans="7:7" x14ac:dyDescent="0.2">
      <c r="G23752" s="65"/>
    </row>
    <row r="23753" spans="7:7" x14ac:dyDescent="0.2">
      <c r="G23753" s="65"/>
    </row>
    <row r="23754" spans="7:7" x14ac:dyDescent="0.2">
      <c r="G23754" s="65"/>
    </row>
    <row r="23755" spans="7:7" x14ac:dyDescent="0.2">
      <c r="G23755" s="65"/>
    </row>
    <row r="23756" spans="7:7" x14ac:dyDescent="0.2">
      <c r="G23756" s="65"/>
    </row>
    <row r="23757" spans="7:7" x14ac:dyDescent="0.2">
      <c r="G23757" s="65"/>
    </row>
    <row r="23758" spans="7:7" x14ac:dyDescent="0.2">
      <c r="G23758" s="65"/>
    </row>
    <row r="23759" spans="7:7" x14ac:dyDescent="0.2">
      <c r="G23759" s="65"/>
    </row>
    <row r="23760" spans="7:7" x14ac:dyDescent="0.2">
      <c r="G23760" s="65"/>
    </row>
    <row r="23761" spans="7:7" x14ac:dyDescent="0.2">
      <c r="G23761" s="65"/>
    </row>
    <row r="23762" spans="7:7" x14ac:dyDescent="0.2">
      <c r="G23762" s="65"/>
    </row>
    <row r="23763" spans="7:7" x14ac:dyDescent="0.2">
      <c r="G23763" s="65"/>
    </row>
    <row r="23764" spans="7:7" x14ac:dyDescent="0.2">
      <c r="G23764" s="65"/>
    </row>
    <row r="23765" spans="7:7" x14ac:dyDescent="0.2">
      <c r="G23765" s="65"/>
    </row>
    <row r="23766" spans="7:7" x14ac:dyDescent="0.2">
      <c r="G23766" s="65"/>
    </row>
    <row r="23767" spans="7:7" x14ac:dyDescent="0.2">
      <c r="G23767" s="65"/>
    </row>
    <row r="23768" spans="7:7" x14ac:dyDescent="0.2">
      <c r="G23768" s="65"/>
    </row>
    <row r="23769" spans="7:7" x14ac:dyDescent="0.2">
      <c r="G23769" s="65"/>
    </row>
    <row r="23770" spans="7:7" x14ac:dyDescent="0.2">
      <c r="G23770" s="65"/>
    </row>
    <row r="23771" spans="7:7" x14ac:dyDescent="0.2">
      <c r="G23771" s="65"/>
    </row>
    <row r="23772" spans="7:7" x14ac:dyDescent="0.2">
      <c r="G23772" s="65"/>
    </row>
    <row r="23773" spans="7:7" x14ac:dyDescent="0.2">
      <c r="G23773" s="65"/>
    </row>
    <row r="23774" spans="7:7" x14ac:dyDescent="0.2">
      <c r="G23774" s="65"/>
    </row>
    <row r="23775" spans="7:7" x14ac:dyDescent="0.2">
      <c r="G23775" s="65"/>
    </row>
    <row r="23776" spans="7:7" x14ac:dyDescent="0.2">
      <c r="G23776" s="65"/>
    </row>
    <row r="23777" spans="7:7" x14ac:dyDescent="0.2">
      <c r="G23777" s="65"/>
    </row>
    <row r="23778" spans="7:7" x14ac:dyDescent="0.2">
      <c r="G23778" s="65"/>
    </row>
    <row r="23779" spans="7:7" x14ac:dyDescent="0.2">
      <c r="G23779" s="65"/>
    </row>
    <row r="23780" spans="7:7" x14ac:dyDescent="0.2">
      <c r="G23780" s="65"/>
    </row>
    <row r="23781" spans="7:7" x14ac:dyDescent="0.2">
      <c r="G23781" s="65"/>
    </row>
    <row r="23782" spans="7:7" x14ac:dyDescent="0.2">
      <c r="G23782" s="65"/>
    </row>
    <row r="23783" spans="7:7" x14ac:dyDescent="0.2">
      <c r="G23783" s="65"/>
    </row>
    <row r="23784" spans="7:7" x14ac:dyDescent="0.2">
      <c r="G23784" s="65"/>
    </row>
    <row r="23785" spans="7:7" x14ac:dyDescent="0.2">
      <c r="G23785" s="65"/>
    </row>
    <row r="23786" spans="7:7" x14ac:dyDescent="0.2">
      <c r="G23786" s="65"/>
    </row>
    <row r="23787" spans="7:7" x14ac:dyDescent="0.2">
      <c r="G23787" s="65"/>
    </row>
    <row r="23788" spans="7:7" x14ac:dyDescent="0.2">
      <c r="G23788" s="65"/>
    </row>
    <row r="23789" spans="7:7" x14ac:dyDescent="0.2">
      <c r="G23789" s="65"/>
    </row>
    <row r="23790" spans="7:7" x14ac:dyDescent="0.2">
      <c r="G23790" s="65"/>
    </row>
    <row r="23791" spans="7:7" x14ac:dyDescent="0.2">
      <c r="G23791" s="65"/>
    </row>
    <row r="23792" spans="7:7" x14ac:dyDescent="0.2">
      <c r="G23792" s="65"/>
    </row>
    <row r="23793" spans="7:7" x14ac:dyDescent="0.2">
      <c r="G23793" s="65"/>
    </row>
    <row r="23794" spans="7:7" x14ac:dyDescent="0.2">
      <c r="G23794" s="65"/>
    </row>
    <row r="23795" spans="7:7" x14ac:dyDescent="0.2">
      <c r="G23795" s="65"/>
    </row>
    <row r="23796" spans="7:7" x14ac:dyDescent="0.2">
      <c r="G23796" s="65"/>
    </row>
    <row r="23797" spans="7:7" x14ac:dyDescent="0.2">
      <c r="G23797" s="65"/>
    </row>
    <row r="23798" spans="7:7" x14ac:dyDescent="0.2">
      <c r="G23798" s="65"/>
    </row>
    <row r="23799" spans="7:7" x14ac:dyDescent="0.2">
      <c r="G23799" s="65"/>
    </row>
    <row r="23800" spans="7:7" x14ac:dyDescent="0.2">
      <c r="G23800" s="65"/>
    </row>
    <row r="23801" spans="7:7" x14ac:dyDescent="0.2">
      <c r="G23801" s="65"/>
    </row>
    <row r="23802" spans="7:7" x14ac:dyDescent="0.2">
      <c r="G23802" s="65"/>
    </row>
    <row r="23803" spans="7:7" x14ac:dyDescent="0.2">
      <c r="G23803" s="65"/>
    </row>
    <row r="23804" spans="7:7" x14ac:dyDescent="0.2">
      <c r="G23804" s="65"/>
    </row>
    <row r="23805" spans="7:7" x14ac:dyDescent="0.2">
      <c r="G23805" s="65"/>
    </row>
    <row r="23806" spans="7:7" x14ac:dyDescent="0.2">
      <c r="G23806" s="65"/>
    </row>
    <row r="23807" spans="7:7" x14ac:dyDescent="0.2">
      <c r="G23807" s="65"/>
    </row>
    <row r="23808" spans="7:7" x14ac:dyDescent="0.2">
      <c r="G23808" s="65"/>
    </row>
    <row r="23809" spans="7:7" x14ac:dyDescent="0.2">
      <c r="G23809" s="65"/>
    </row>
    <row r="23810" spans="7:7" x14ac:dyDescent="0.2">
      <c r="G23810" s="65"/>
    </row>
    <row r="23811" spans="7:7" x14ac:dyDescent="0.2">
      <c r="G23811" s="65"/>
    </row>
    <row r="23812" spans="7:7" x14ac:dyDescent="0.2">
      <c r="G23812" s="65"/>
    </row>
    <row r="23813" spans="7:7" x14ac:dyDescent="0.2">
      <c r="G23813" s="65"/>
    </row>
    <row r="23814" spans="7:7" x14ac:dyDescent="0.2">
      <c r="G23814" s="65"/>
    </row>
    <row r="23815" spans="7:7" x14ac:dyDescent="0.2">
      <c r="G23815" s="65"/>
    </row>
    <row r="23816" spans="7:7" x14ac:dyDescent="0.2">
      <c r="G23816" s="65"/>
    </row>
    <row r="23817" spans="7:7" x14ac:dyDescent="0.2">
      <c r="G23817" s="65"/>
    </row>
    <row r="23818" spans="7:7" x14ac:dyDescent="0.2">
      <c r="G23818" s="65"/>
    </row>
    <row r="23819" spans="7:7" x14ac:dyDescent="0.2">
      <c r="G23819" s="65"/>
    </row>
    <row r="23820" spans="7:7" x14ac:dyDescent="0.2">
      <c r="G23820" s="65"/>
    </row>
    <row r="23821" spans="7:7" x14ac:dyDescent="0.2">
      <c r="G23821" s="65"/>
    </row>
    <row r="23822" spans="7:7" x14ac:dyDescent="0.2">
      <c r="G23822" s="65"/>
    </row>
    <row r="23823" spans="7:7" x14ac:dyDescent="0.2">
      <c r="G23823" s="65"/>
    </row>
    <row r="23824" spans="7:7" x14ac:dyDescent="0.2">
      <c r="G23824" s="65"/>
    </row>
    <row r="23825" spans="7:7" x14ac:dyDescent="0.2">
      <c r="G23825" s="65"/>
    </row>
    <row r="23826" spans="7:7" x14ac:dyDescent="0.2">
      <c r="G23826" s="65"/>
    </row>
    <row r="23827" spans="7:7" x14ac:dyDescent="0.2">
      <c r="G23827" s="65"/>
    </row>
    <row r="23828" spans="7:7" x14ac:dyDescent="0.2">
      <c r="G23828" s="65"/>
    </row>
    <row r="23829" spans="7:7" x14ac:dyDescent="0.2">
      <c r="G23829" s="65"/>
    </row>
    <row r="23830" spans="7:7" x14ac:dyDescent="0.2">
      <c r="G23830" s="65"/>
    </row>
    <row r="23831" spans="7:7" x14ac:dyDescent="0.2">
      <c r="G23831" s="65"/>
    </row>
    <row r="23832" spans="7:7" x14ac:dyDescent="0.2">
      <c r="G23832" s="65"/>
    </row>
    <row r="23833" spans="7:7" x14ac:dyDescent="0.2">
      <c r="G23833" s="65"/>
    </row>
    <row r="23834" spans="7:7" x14ac:dyDescent="0.2">
      <c r="G23834" s="65"/>
    </row>
    <row r="23835" spans="7:7" x14ac:dyDescent="0.2">
      <c r="G23835" s="65"/>
    </row>
    <row r="23836" spans="7:7" x14ac:dyDescent="0.2">
      <c r="G23836" s="65"/>
    </row>
    <row r="23837" spans="7:7" x14ac:dyDescent="0.2">
      <c r="G23837" s="65"/>
    </row>
    <row r="23838" spans="7:7" x14ac:dyDescent="0.2">
      <c r="G23838" s="65"/>
    </row>
    <row r="23839" spans="7:7" x14ac:dyDescent="0.2">
      <c r="G23839" s="65"/>
    </row>
    <row r="23840" spans="7:7" x14ac:dyDescent="0.2">
      <c r="G23840" s="65"/>
    </row>
    <row r="23841" spans="7:7" x14ac:dyDescent="0.2">
      <c r="G23841" s="65"/>
    </row>
    <row r="23842" spans="7:7" x14ac:dyDescent="0.2">
      <c r="G23842" s="65"/>
    </row>
    <row r="23843" spans="7:7" x14ac:dyDescent="0.2">
      <c r="G23843" s="65"/>
    </row>
    <row r="23844" spans="7:7" x14ac:dyDescent="0.2">
      <c r="G23844" s="65"/>
    </row>
    <row r="23845" spans="7:7" x14ac:dyDescent="0.2">
      <c r="G23845" s="65"/>
    </row>
    <row r="23846" spans="7:7" x14ac:dyDescent="0.2">
      <c r="G23846" s="65"/>
    </row>
    <row r="23847" spans="7:7" x14ac:dyDescent="0.2">
      <c r="G23847" s="65"/>
    </row>
    <row r="23848" spans="7:7" x14ac:dyDescent="0.2">
      <c r="G23848" s="65"/>
    </row>
    <row r="23849" spans="7:7" x14ac:dyDescent="0.2">
      <c r="G23849" s="65"/>
    </row>
    <row r="23850" spans="7:7" x14ac:dyDescent="0.2">
      <c r="G23850" s="65"/>
    </row>
    <row r="23851" spans="7:7" x14ac:dyDescent="0.2">
      <c r="G23851" s="65"/>
    </row>
    <row r="23852" spans="7:7" x14ac:dyDescent="0.2">
      <c r="G23852" s="65"/>
    </row>
    <row r="23853" spans="7:7" x14ac:dyDescent="0.2">
      <c r="G23853" s="65"/>
    </row>
    <row r="23854" spans="7:7" x14ac:dyDescent="0.2">
      <c r="G23854" s="65"/>
    </row>
    <row r="23855" spans="7:7" x14ac:dyDescent="0.2">
      <c r="G23855" s="65"/>
    </row>
    <row r="23856" spans="7:7" x14ac:dyDescent="0.2">
      <c r="G23856" s="65"/>
    </row>
    <row r="23857" spans="7:7" x14ac:dyDescent="0.2">
      <c r="G23857" s="65"/>
    </row>
    <row r="23858" spans="7:7" x14ac:dyDescent="0.2">
      <c r="G23858" s="65"/>
    </row>
    <row r="23859" spans="7:7" x14ac:dyDescent="0.2">
      <c r="G23859" s="65"/>
    </row>
    <row r="23860" spans="7:7" x14ac:dyDescent="0.2">
      <c r="G23860" s="65"/>
    </row>
    <row r="23861" spans="7:7" x14ac:dyDescent="0.2">
      <c r="G23861" s="65"/>
    </row>
    <row r="23862" spans="7:7" x14ac:dyDescent="0.2">
      <c r="G23862" s="65"/>
    </row>
    <row r="23863" spans="7:7" x14ac:dyDescent="0.2">
      <c r="G23863" s="65"/>
    </row>
    <row r="23864" spans="7:7" x14ac:dyDescent="0.2">
      <c r="G23864" s="65"/>
    </row>
    <row r="23865" spans="7:7" x14ac:dyDescent="0.2">
      <c r="G23865" s="65"/>
    </row>
    <row r="23866" spans="7:7" x14ac:dyDescent="0.2">
      <c r="G23866" s="65"/>
    </row>
    <row r="23867" spans="7:7" x14ac:dyDescent="0.2">
      <c r="G23867" s="65"/>
    </row>
    <row r="23868" spans="7:7" x14ac:dyDescent="0.2">
      <c r="G23868" s="65"/>
    </row>
    <row r="23869" spans="7:7" x14ac:dyDescent="0.2">
      <c r="G23869" s="65"/>
    </row>
    <row r="23870" spans="7:7" x14ac:dyDescent="0.2">
      <c r="G23870" s="65"/>
    </row>
    <row r="23871" spans="7:7" x14ac:dyDescent="0.2">
      <c r="G23871" s="65"/>
    </row>
    <row r="23872" spans="7:7" x14ac:dyDescent="0.2">
      <c r="G23872" s="65"/>
    </row>
    <row r="23873" spans="7:7" x14ac:dyDescent="0.2">
      <c r="G23873" s="65"/>
    </row>
    <row r="23874" spans="7:7" x14ac:dyDescent="0.2">
      <c r="G23874" s="65"/>
    </row>
    <row r="23875" spans="7:7" x14ac:dyDescent="0.2">
      <c r="G23875" s="65"/>
    </row>
    <row r="23876" spans="7:7" x14ac:dyDescent="0.2">
      <c r="G23876" s="65"/>
    </row>
    <row r="23877" spans="7:7" x14ac:dyDescent="0.2">
      <c r="G23877" s="65"/>
    </row>
    <row r="23878" spans="7:7" x14ac:dyDescent="0.2">
      <c r="G23878" s="65"/>
    </row>
    <row r="23879" spans="7:7" x14ac:dyDescent="0.2">
      <c r="G23879" s="65"/>
    </row>
    <row r="23880" spans="7:7" x14ac:dyDescent="0.2">
      <c r="G23880" s="65"/>
    </row>
    <row r="23881" spans="7:7" x14ac:dyDescent="0.2">
      <c r="G23881" s="65"/>
    </row>
    <row r="23882" spans="7:7" x14ac:dyDescent="0.2">
      <c r="G23882" s="65"/>
    </row>
    <row r="23883" spans="7:7" x14ac:dyDescent="0.2">
      <c r="G23883" s="65"/>
    </row>
    <row r="23884" spans="7:7" x14ac:dyDescent="0.2">
      <c r="G23884" s="65"/>
    </row>
    <row r="23885" spans="7:7" x14ac:dyDescent="0.2">
      <c r="G23885" s="65"/>
    </row>
    <row r="23886" spans="7:7" x14ac:dyDescent="0.2">
      <c r="G23886" s="65"/>
    </row>
    <row r="23887" spans="7:7" x14ac:dyDescent="0.2">
      <c r="G23887" s="65"/>
    </row>
    <row r="23888" spans="7:7" x14ac:dyDescent="0.2">
      <c r="G23888" s="65"/>
    </row>
    <row r="23889" spans="7:7" x14ac:dyDescent="0.2">
      <c r="G23889" s="65"/>
    </row>
    <row r="23890" spans="7:7" x14ac:dyDescent="0.2">
      <c r="G23890" s="65"/>
    </row>
    <row r="23891" spans="7:7" x14ac:dyDescent="0.2">
      <c r="G23891" s="65"/>
    </row>
    <row r="23892" spans="7:7" x14ac:dyDescent="0.2">
      <c r="G23892" s="65"/>
    </row>
    <row r="23893" spans="7:7" x14ac:dyDescent="0.2">
      <c r="G23893" s="65"/>
    </row>
    <row r="23894" spans="7:7" x14ac:dyDescent="0.2">
      <c r="G23894" s="65"/>
    </row>
    <row r="23895" spans="7:7" x14ac:dyDescent="0.2">
      <c r="G23895" s="65"/>
    </row>
    <row r="23896" spans="7:7" x14ac:dyDescent="0.2">
      <c r="G23896" s="65"/>
    </row>
    <row r="23897" spans="7:7" x14ac:dyDescent="0.2">
      <c r="G23897" s="65"/>
    </row>
    <row r="23898" spans="7:7" x14ac:dyDescent="0.2">
      <c r="G23898" s="65"/>
    </row>
    <row r="23899" spans="7:7" x14ac:dyDescent="0.2">
      <c r="G23899" s="65"/>
    </row>
    <row r="23900" spans="7:7" x14ac:dyDescent="0.2">
      <c r="G23900" s="65"/>
    </row>
    <row r="23901" spans="7:7" x14ac:dyDescent="0.2">
      <c r="G23901" s="65"/>
    </row>
    <row r="23902" spans="7:7" x14ac:dyDescent="0.2">
      <c r="G23902" s="65"/>
    </row>
    <row r="23903" spans="7:7" x14ac:dyDescent="0.2">
      <c r="G23903" s="65"/>
    </row>
    <row r="23904" spans="7:7" x14ac:dyDescent="0.2">
      <c r="G23904" s="65"/>
    </row>
    <row r="23905" spans="7:7" x14ac:dyDescent="0.2">
      <c r="G23905" s="65"/>
    </row>
    <row r="23906" spans="7:7" x14ac:dyDescent="0.2">
      <c r="G23906" s="65"/>
    </row>
    <row r="23907" spans="7:7" x14ac:dyDescent="0.2">
      <c r="G23907" s="65"/>
    </row>
    <row r="23908" spans="7:7" x14ac:dyDescent="0.2">
      <c r="G23908" s="65"/>
    </row>
    <row r="23909" spans="7:7" x14ac:dyDescent="0.2">
      <c r="G23909" s="65"/>
    </row>
    <row r="23910" spans="7:7" x14ac:dyDescent="0.2">
      <c r="G23910" s="65"/>
    </row>
    <row r="23911" spans="7:7" x14ac:dyDescent="0.2">
      <c r="G23911" s="65"/>
    </row>
    <row r="23912" spans="7:7" x14ac:dyDescent="0.2">
      <c r="G23912" s="65"/>
    </row>
    <row r="23913" spans="7:7" x14ac:dyDescent="0.2">
      <c r="G23913" s="65"/>
    </row>
    <row r="23914" spans="7:7" x14ac:dyDescent="0.2">
      <c r="G23914" s="65"/>
    </row>
    <row r="23915" spans="7:7" x14ac:dyDescent="0.2">
      <c r="G23915" s="65"/>
    </row>
    <row r="23916" spans="7:7" x14ac:dyDescent="0.2">
      <c r="G23916" s="65"/>
    </row>
    <row r="23917" spans="7:7" x14ac:dyDescent="0.2">
      <c r="G23917" s="65"/>
    </row>
    <row r="23918" spans="7:7" x14ac:dyDescent="0.2">
      <c r="G23918" s="65"/>
    </row>
    <row r="23919" spans="7:7" x14ac:dyDescent="0.2">
      <c r="G23919" s="65"/>
    </row>
    <row r="23920" spans="7:7" x14ac:dyDescent="0.2">
      <c r="G23920" s="65"/>
    </row>
    <row r="23921" spans="7:7" x14ac:dyDescent="0.2">
      <c r="G23921" s="65"/>
    </row>
    <row r="23922" spans="7:7" x14ac:dyDescent="0.2">
      <c r="G23922" s="65"/>
    </row>
    <row r="23923" spans="7:7" x14ac:dyDescent="0.2">
      <c r="G23923" s="65"/>
    </row>
    <row r="23924" spans="7:7" x14ac:dyDescent="0.2">
      <c r="G23924" s="65"/>
    </row>
    <row r="23925" spans="7:7" x14ac:dyDescent="0.2">
      <c r="G23925" s="65"/>
    </row>
    <row r="23926" spans="7:7" x14ac:dyDescent="0.2">
      <c r="G23926" s="65"/>
    </row>
    <row r="23927" spans="7:7" x14ac:dyDescent="0.2">
      <c r="G23927" s="65"/>
    </row>
    <row r="23928" spans="7:7" x14ac:dyDescent="0.2">
      <c r="G23928" s="65"/>
    </row>
    <row r="23929" spans="7:7" x14ac:dyDescent="0.2">
      <c r="G23929" s="65"/>
    </row>
    <row r="23930" spans="7:7" x14ac:dyDescent="0.2">
      <c r="G23930" s="65"/>
    </row>
    <row r="23931" spans="7:7" x14ac:dyDescent="0.2">
      <c r="G23931" s="65"/>
    </row>
    <row r="23932" spans="7:7" x14ac:dyDescent="0.2">
      <c r="G23932" s="65"/>
    </row>
    <row r="23933" spans="7:7" x14ac:dyDescent="0.2">
      <c r="G23933" s="65"/>
    </row>
    <row r="23934" spans="7:7" x14ac:dyDescent="0.2">
      <c r="G23934" s="65"/>
    </row>
    <row r="23935" spans="7:7" x14ac:dyDescent="0.2">
      <c r="G23935" s="65"/>
    </row>
    <row r="23936" spans="7:7" x14ac:dyDescent="0.2">
      <c r="G23936" s="65"/>
    </row>
    <row r="23937" spans="7:7" x14ac:dyDescent="0.2">
      <c r="G23937" s="65"/>
    </row>
    <row r="23938" spans="7:7" x14ac:dyDescent="0.2">
      <c r="G23938" s="65"/>
    </row>
    <row r="23939" spans="7:7" x14ac:dyDescent="0.2">
      <c r="G23939" s="65"/>
    </row>
    <row r="23940" spans="7:7" x14ac:dyDescent="0.2">
      <c r="G23940" s="65"/>
    </row>
    <row r="23941" spans="7:7" x14ac:dyDescent="0.2">
      <c r="G23941" s="65"/>
    </row>
    <row r="23942" spans="7:7" x14ac:dyDescent="0.2">
      <c r="G23942" s="65"/>
    </row>
    <row r="23943" spans="7:7" x14ac:dyDescent="0.2">
      <c r="G23943" s="65"/>
    </row>
    <row r="23944" spans="7:7" x14ac:dyDescent="0.2">
      <c r="G23944" s="65"/>
    </row>
    <row r="23945" spans="7:7" x14ac:dyDescent="0.2">
      <c r="G23945" s="65"/>
    </row>
    <row r="23946" spans="7:7" x14ac:dyDescent="0.2">
      <c r="G23946" s="65"/>
    </row>
    <row r="23947" spans="7:7" x14ac:dyDescent="0.2">
      <c r="G23947" s="65"/>
    </row>
    <row r="23948" spans="7:7" x14ac:dyDescent="0.2">
      <c r="G23948" s="65"/>
    </row>
    <row r="23949" spans="7:7" x14ac:dyDescent="0.2">
      <c r="G23949" s="65"/>
    </row>
    <row r="23950" spans="7:7" x14ac:dyDescent="0.2">
      <c r="G23950" s="65"/>
    </row>
    <row r="23951" spans="7:7" x14ac:dyDescent="0.2">
      <c r="G23951" s="65"/>
    </row>
    <row r="23952" spans="7:7" x14ac:dyDescent="0.2">
      <c r="G23952" s="65"/>
    </row>
    <row r="23953" spans="7:7" x14ac:dyDescent="0.2">
      <c r="G23953" s="65"/>
    </row>
    <row r="23954" spans="7:7" x14ac:dyDescent="0.2">
      <c r="G23954" s="65"/>
    </row>
    <row r="23955" spans="7:7" x14ac:dyDescent="0.2">
      <c r="G23955" s="65"/>
    </row>
    <row r="23956" spans="7:7" x14ac:dyDescent="0.2">
      <c r="G23956" s="65"/>
    </row>
    <row r="23957" spans="7:7" x14ac:dyDescent="0.2">
      <c r="G23957" s="65"/>
    </row>
    <row r="23958" spans="7:7" x14ac:dyDescent="0.2">
      <c r="G23958" s="65"/>
    </row>
    <row r="23959" spans="7:7" x14ac:dyDescent="0.2">
      <c r="G23959" s="65"/>
    </row>
    <row r="23960" spans="7:7" x14ac:dyDescent="0.2">
      <c r="G23960" s="65"/>
    </row>
    <row r="23961" spans="7:7" x14ac:dyDescent="0.2">
      <c r="G23961" s="65"/>
    </row>
    <row r="23962" spans="7:7" x14ac:dyDescent="0.2">
      <c r="G23962" s="65"/>
    </row>
    <row r="23963" spans="7:7" x14ac:dyDescent="0.2">
      <c r="G23963" s="65"/>
    </row>
    <row r="23964" spans="7:7" x14ac:dyDescent="0.2">
      <c r="G23964" s="65"/>
    </row>
    <row r="23965" spans="7:7" x14ac:dyDescent="0.2">
      <c r="G23965" s="65"/>
    </row>
    <row r="23966" spans="7:7" x14ac:dyDescent="0.2">
      <c r="G23966" s="65"/>
    </row>
    <row r="23967" spans="7:7" x14ac:dyDescent="0.2">
      <c r="G23967" s="65"/>
    </row>
    <row r="23968" spans="7:7" x14ac:dyDescent="0.2">
      <c r="G23968" s="65"/>
    </row>
    <row r="23969" spans="7:7" x14ac:dyDescent="0.2">
      <c r="G23969" s="65"/>
    </row>
    <row r="23970" spans="7:7" x14ac:dyDescent="0.2">
      <c r="G23970" s="65"/>
    </row>
    <row r="23971" spans="7:7" x14ac:dyDescent="0.2">
      <c r="G23971" s="65"/>
    </row>
    <row r="23972" spans="7:7" x14ac:dyDescent="0.2">
      <c r="G23972" s="65"/>
    </row>
    <row r="23973" spans="7:7" x14ac:dyDescent="0.2">
      <c r="G23973" s="65"/>
    </row>
    <row r="23974" spans="7:7" x14ac:dyDescent="0.2">
      <c r="G23974" s="65"/>
    </row>
    <row r="23975" spans="7:7" x14ac:dyDescent="0.2">
      <c r="G23975" s="65"/>
    </row>
    <row r="23976" spans="7:7" x14ac:dyDescent="0.2">
      <c r="G23976" s="65"/>
    </row>
    <row r="23977" spans="7:7" x14ac:dyDescent="0.2">
      <c r="G23977" s="65"/>
    </row>
    <row r="23978" spans="7:7" x14ac:dyDescent="0.2">
      <c r="G23978" s="65"/>
    </row>
    <row r="23979" spans="7:7" x14ac:dyDescent="0.2">
      <c r="G23979" s="65"/>
    </row>
    <row r="23980" spans="7:7" x14ac:dyDescent="0.2">
      <c r="G23980" s="65"/>
    </row>
    <row r="23981" spans="7:7" x14ac:dyDescent="0.2">
      <c r="G23981" s="65"/>
    </row>
    <row r="23982" spans="7:7" x14ac:dyDescent="0.2">
      <c r="G23982" s="65"/>
    </row>
    <row r="23983" spans="7:7" x14ac:dyDescent="0.2">
      <c r="G23983" s="65"/>
    </row>
    <row r="23984" spans="7:7" x14ac:dyDescent="0.2">
      <c r="G23984" s="65"/>
    </row>
    <row r="23985" spans="7:7" x14ac:dyDescent="0.2">
      <c r="G23985" s="65"/>
    </row>
    <row r="23986" spans="7:7" x14ac:dyDescent="0.2">
      <c r="G23986" s="65"/>
    </row>
    <row r="23987" spans="7:7" x14ac:dyDescent="0.2">
      <c r="G23987" s="65"/>
    </row>
    <row r="23988" spans="7:7" x14ac:dyDescent="0.2">
      <c r="G23988" s="65"/>
    </row>
    <row r="23989" spans="7:7" x14ac:dyDescent="0.2">
      <c r="G23989" s="65"/>
    </row>
    <row r="23990" spans="7:7" x14ac:dyDescent="0.2">
      <c r="G23990" s="65"/>
    </row>
    <row r="23991" spans="7:7" x14ac:dyDescent="0.2">
      <c r="G23991" s="65"/>
    </row>
    <row r="23992" spans="7:7" x14ac:dyDescent="0.2">
      <c r="G23992" s="65"/>
    </row>
    <row r="23993" spans="7:7" x14ac:dyDescent="0.2">
      <c r="G23993" s="65"/>
    </row>
    <row r="23994" spans="7:7" x14ac:dyDescent="0.2">
      <c r="G23994" s="65"/>
    </row>
    <row r="23995" spans="7:7" x14ac:dyDescent="0.2">
      <c r="G23995" s="65"/>
    </row>
    <row r="23996" spans="7:7" x14ac:dyDescent="0.2">
      <c r="G23996" s="65"/>
    </row>
    <row r="23997" spans="7:7" x14ac:dyDescent="0.2">
      <c r="G23997" s="65"/>
    </row>
    <row r="23998" spans="7:7" x14ac:dyDescent="0.2">
      <c r="G23998" s="65"/>
    </row>
    <row r="23999" spans="7:7" x14ac:dyDescent="0.2">
      <c r="G23999" s="65"/>
    </row>
    <row r="24000" spans="7:7" x14ac:dyDescent="0.2">
      <c r="G24000" s="65"/>
    </row>
    <row r="24001" spans="7:7" x14ac:dyDescent="0.2">
      <c r="G24001" s="65"/>
    </row>
    <row r="24002" spans="7:7" x14ac:dyDescent="0.2">
      <c r="G24002" s="65"/>
    </row>
    <row r="24003" spans="7:7" x14ac:dyDescent="0.2">
      <c r="G24003" s="65"/>
    </row>
    <row r="24004" spans="7:7" x14ac:dyDescent="0.2">
      <c r="G24004" s="65"/>
    </row>
    <row r="24005" spans="7:7" x14ac:dyDescent="0.2">
      <c r="G24005" s="65"/>
    </row>
    <row r="24006" spans="7:7" x14ac:dyDescent="0.2">
      <c r="G24006" s="65"/>
    </row>
    <row r="24007" spans="7:7" x14ac:dyDescent="0.2">
      <c r="G24007" s="65"/>
    </row>
    <row r="24008" spans="7:7" x14ac:dyDescent="0.2">
      <c r="G24008" s="65"/>
    </row>
    <row r="24009" spans="7:7" x14ac:dyDescent="0.2">
      <c r="G24009" s="65"/>
    </row>
    <row r="24010" spans="7:7" x14ac:dyDescent="0.2">
      <c r="G24010" s="65"/>
    </row>
    <row r="24011" spans="7:7" x14ac:dyDescent="0.2">
      <c r="G24011" s="65"/>
    </row>
    <row r="24012" spans="7:7" x14ac:dyDescent="0.2">
      <c r="G24012" s="65"/>
    </row>
    <row r="24013" spans="7:7" x14ac:dyDescent="0.2">
      <c r="G24013" s="65"/>
    </row>
    <row r="24014" spans="7:7" x14ac:dyDescent="0.2">
      <c r="G24014" s="65"/>
    </row>
    <row r="24015" spans="7:7" x14ac:dyDescent="0.2">
      <c r="G24015" s="65"/>
    </row>
    <row r="24016" spans="7:7" x14ac:dyDescent="0.2">
      <c r="G24016" s="65"/>
    </row>
    <row r="24017" spans="7:7" x14ac:dyDescent="0.2">
      <c r="G24017" s="65"/>
    </row>
    <row r="24018" spans="7:7" x14ac:dyDescent="0.2">
      <c r="G24018" s="65"/>
    </row>
    <row r="24019" spans="7:7" x14ac:dyDescent="0.2">
      <c r="G24019" s="65"/>
    </row>
    <row r="24020" spans="7:7" x14ac:dyDescent="0.2">
      <c r="G24020" s="65"/>
    </row>
    <row r="24021" spans="7:7" x14ac:dyDescent="0.2">
      <c r="G24021" s="65"/>
    </row>
    <row r="24022" spans="7:7" x14ac:dyDescent="0.2">
      <c r="G24022" s="65"/>
    </row>
    <row r="24023" spans="7:7" x14ac:dyDescent="0.2">
      <c r="G24023" s="65"/>
    </row>
    <row r="24024" spans="7:7" x14ac:dyDescent="0.2">
      <c r="G24024" s="65"/>
    </row>
    <row r="24025" spans="7:7" x14ac:dyDescent="0.2">
      <c r="G24025" s="65"/>
    </row>
    <row r="24026" spans="7:7" x14ac:dyDescent="0.2">
      <c r="G24026" s="65"/>
    </row>
    <row r="24027" spans="7:7" x14ac:dyDescent="0.2">
      <c r="G24027" s="65"/>
    </row>
    <row r="24028" spans="7:7" x14ac:dyDescent="0.2">
      <c r="G24028" s="65"/>
    </row>
    <row r="24029" spans="7:7" x14ac:dyDescent="0.2">
      <c r="G24029" s="65"/>
    </row>
    <row r="24030" spans="7:7" x14ac:dyDescent="0.2">
      <c r="G24030" s="65"/>
    </row>
    <row r="24031" spans="7:7" x14ac:dyDescent="0.2">
      <c r="G24031" s="65"/>
    </row>
    <row r="24032" spans="7:7" x14ac:dyDescent="0.2">
      <c r="G24032" s="65"/>
    </row>
    <row r="24033" spans="7:7" x14ac:dyDescent="0.2">
      <c r="G24033" s="65"/>
    </row>
    <row r="24034" spans="7:7" x14ac:dyDescent="0.2">
      <c r="G24034" s="65"/>
    </row>
    <row r="24035" spans="7:7" x14ac:dyDescent="0.2">
      <c r="G24035" s="65"/>
    </row>
    <row r="24036" spans="7:7" x14ac:dyDescent="0.2">
      <c r="G24036" s="65"/>
    </row>
    <row r="24037" spans="7:7" x14ac:dyDescent="0.2">
      <c r="G24037" s="65"/>
    </row>
    <row r="24038" spans="7:7" x14ac:dyDescent="0.2">
      <c r="G24038" s="65"/>
    </row>
    <row r="24039" spans="7:7" x14ac:dyDescent="0.2">
      <c r="G24039" s="65"/>
    </row>
    <row r="24040" spans="7:7" x14ac:dyDescent="0.2">
      <c r="G24040" s="65"/>
    </row>
    <row r="24041" spans="7:7" x14ac:dyDescent="0.2">
      <c r="G24041" s="65"/>
    </row>
    <row r="24042" spans="7:7" x14ac:dyDescent="0.2">
      <c r="G24042" s="65"/>
    </row>
    <row r="24043" spans="7:7" x14ac:dyDescent="0.2">
      <c r="G24043" s="65"/>
    </row>
    <row r="24044" spans="7:7" x14ac:dyDescent="0.2">
      <c r="G24044" s="65"/>
    </row>
    <row r="24045" spans="7:7" x14ac:dyDescent="0.2">
      <c r="G24045" s="65"/>
    </row>
    <row r="24046" spans="7:7" x14ac:dyDescent="0.2">
      <c r="G24046" s="65"/>
    </row>
    <row r="24047" spans="7:7" x14ac:dyDescent="0.2">
      <c r="G24047" s="65"/>
    </row>
    <row r="24048" spans="7:7" x14ac:dyDescent="0.2">
      <c r="G24048" s="65"/>
    </row>
    <row r="24049" spans="7:7" x14ac:dyDescent="0.2">
      <c r="G24049" s="65"/>
    </row>
    <row r="24050" spans="7:7" x14ac:dyDescent="0.2">
      <c r="G24050" s="65"/>
    </row>
    <row r="24051" spans="7:7" x14ac:dyDescent="0.2">
      <c r="G24051" s="65"/>
    </row>
    <row r="24052" spans="7:7" x14ac:dyDescent="0.2">
      <c r="G24052" s="65"/>
    </row>
    <row r="24053" spans="7:7" x14ac:dyDescent="0.2">
      <c r="G24053" s="65"/>
    </row>
    <row r="24054" spans="7:7" x14ac:dyDescent="0.2">
      <c r="G24054" s="65"/>
    </row>
    <row r="24055" spans="7:7" x14ac:dyDescent="0.2">
      <c r="G24055" s="65"/>
    </row>
    <row r="24056" spans="7:7" x14ac:dyDescent="0.2">
      <c r="G24056" s="65"/>
    </row>
    <row r="24057" spans="7:7" x14ac:dyDescent="0.2">
      <c r="G24057" s="65"/>
    </row>
    <row r="24058" spans="7:7" x14ac:dyDescent="0.2">
      <c r="G24058" s="65"/>
    </row>
    <row r="24059" spans="7:7" x14ac:dyDescent="0.2">
      <c r="G24059" s="65"/>
    </row>
    <row r="24060" spans="7:7" x14ac:dyDescent="0.2">
      <c r="G24060" s="65"/>
    </row>
    <row r="24061" spans="7:7" x14ac:dyDescent="0.2">
      <c r="G24061" s="65"/>
    </row>
    <row r="24062" spans="7:7" x14ac:dyDescent="0.2">
      <c r="G24062" s="65"/>
    </row>
    <row r="24063" spans="7:7" x14ac:dyDescent="0.2">
      <c r="G24063" s="65"/>
    </row>
    <row r="24064" spans="7:7" x14ac:dyDescent="0.2">
      <c r="G24064" s="65"/>
    </row>
    <row r="24065" spans="7:7" x14ac:dyDescent="0.2">
      <c r="G24065" s="65"/>
    </row>
    <row r="24066" spans="7:7" x14ac:dyDescent="0.2">
      <c r="G24066" s="65"/>
    </row>
    <row r="24067" spans="7:7" x14ac:dyDescent="0.2">
      <c r="G24067" s="65"/>
    </row>
    <row r="24068" spans="7:7" x14ac:dyDescent="0.2">
      <c r="G24068" s="65"/>
    </row>
    <row r="24069" spans="7:7" x14ac:dyDescent="0.2">
      <c r="G24069" s="65"/>
    </row>
    <row r="24070" spans="7:7" x14ac:dyDescent="0.2">
      <c r="G24070" s="65"/>
    </row>
    <row r="24071" spans="7:7" x14ac:dyDescent="0.2">
      <c r="G24071" s="65"/>
    </row>
    <row r="24072" spans="7:7" x14ac:dyDescent="0.2">
      <c r="G24072" s="65"/>
    </row>
    <row r="24073" spans="7:7" x14ac:dyDescent="0.2">
      <c r="G24073" s="65"/>
    </row>
    <row r="24074" spans="7:7" x14ac:dyDescent="0.2">
      <c r="G24074" s="65"/>
    </row>
    <row r="24075" spans="7:7" x14ac:dyDescent="0.2">
      <c r="G24075" s="65"/>
    </row>
    <row r="24076" spans="7:7" x14ac:dyDescent="0.2">
      <c r="G24076" s="65"/>
    </row>
    <row r="24077" spans="7:7" x14ac:dyDescent="0.2">
      <c r="G24077" s="65"/>
    </row>
    <row r="24078" spans="7:7" x14ac:dyDescent="0.2">
      <c r="G24078" s="65"/>
    </row>
    <row r="24079" spans="7:7" x14ac:dyDescent="0.2">
      <c r="G24079" s="65"/>
    </row>
    <row r="24080" spans="7:7" x14ac:dyDescent="0.2">
      <c r="G24080" s="65"/>
    </row>
    <row r="24081" spans="7:7" x14ac:dyDescent="0.2">
      <c r="G24081" s="65"/>
    </row>
    <row r="24082" spans="7:7" x14ac:dyDescent="0.2">
      <c r="G24082" s="65"/>
    </row>
    <row r="24083" spans="7:7" x14ac:dyDescent="0.2">
      <c r="G24083" s="65"/>
    </row>
    <row r="24084" spans="7:7" x14ac:dyDescent="0.2">
      <c r="G24084" s="65"/>
    </row>
    <row r="24085" spans="7:7" x14ac:dyDescent="0.2">
      <c r="G24085" s="65"/>
    </row>
    <row r="24086" spans="7:7" x14ac:dyDescent="0.2">
      <c r="G24086" s="65"/>
    </row>
    <row r="24087" spans="7:7" x14ac:dyDescent="0.2">
      <c r="G24087" s="65"/>
    </row>
    <row r="24088" spans="7:7" x14ac:dyDescent="0.2">
      <c r="G24088" s="65"/>
    </row>
    <row r="24089" spans="7:7" x14ac:dyDescent="0.2">
      <c r="G24089" s="65"/>
    </row>
    <row r="24090" spans="7:7" x14ac:dyDescent="0.2">
      <c r="G24090" s="65"/>
    </row>
    <row r="24091" spans="7:7" x14ac:dyDescent="0.2">
      <c r="G24091" s="65"/>
    </row>
    <row r="24092" spans="7:7" x14ac:dyDescent="0.2">
      <c r="G24092" s="65"/>
    </row>
    <row r="24093" spans="7:7" x14ac:dyDescent="0.2">
      <c r="G24093" s="65"/>
    </row>
    <row r="24094" spans="7:7" x14ac:dyDescent="0.2">
      <c r="G24094" s="65"/>
    </row>
    <row r="24095" spans="7:7" x14ac:dyDescent="0.2">
      <c r="G24095" s="65"/>
    </row>
    <row r="24096" spans="7:7" x14ac:dyDescent="0.2">
      <c r="G24096" s="65"/>
    </row>
    <row r="24097" spans="7:7" x14ac:dyDescent="0.2">
      <c r="G24097" s="65"/>
    </row>
    <row r="24098" spans="7:7" x14ac:dyDescent="0.2">
      <c r="G24098" s="65"/>
    </row>
    <row r="24099" spans="7:7" x14ac:dyDescent="0.2">
      <c r="G24099" s="65"/>
    </row>
    <row r="24100" spans="7:7" x14ac:dyDescent="0.2">
      <c r="G24100" s="65"/>
    </row>
    <row r="24101" spans="7:7" x14ac:dyDescent="0.2">
      <c r="G24101" s="65"/>
    </row>
    <row r="24102" spans="7:7" x14ac:dyDescent="0.2">
      <c r="G24102" s="65"/>
    </row>
    <row r="24103" spans="7:7" x14ac:dyDescent="0.2">
      <c r="G24103" s="65"/>
    </row>
    <row r="24104" spans="7:7" x14ac:dyDescent="0.2">
      <c r="G24104" s="65"/>
    </row>
    <row r="24105" spans="7:7" x14ac:dyDescent="0.2">
      <c r="G24105" s="65"/>
    </row>
    <row r="24106" spans="7:7" x14ac:dyDescent="0.2">
      <c r="G24106" s="65"/>
    </row>
    <row r="24107" spans="7:7" x14ac:dyDescent="0.2">
      <c r="G24107" s="65"/>
    </row>
    <row r="24108" spans="7:7" x14ac:dyDescent="0.2">
      <c r="G24108" s="65"/>
    </row>
    <row r="24109" spans="7:7" x14ac:dyDescent="0.2">
      <c r="G24109" s="65"/>
    </row>
    <row r="24110" spans="7:7" x14ac:dyDescent="0.2">
      <c r="G24110" s="65"/>
    </row>
    <row r="24111" spans="7:7" x14ac:dyDescent="0.2">
      <c r="G24111" s="65"/>
    </row>
    <row r="24112" spans="7:7" x14ac:dyDescent="0.2">
      <c r="G24112" s="65"/>
    </row>
    <row r="24113" spans="7:7" x14ac:dyDescent="0.2">
      <c r="G24113" s="65"/>
    </row>
    <row r="24114" spans="7:7" x14ac:dyDescent="0.2">
      <c r="G24114" s="65"/>
    </row>
    <row r="24115" spans="7:7" x14ac:dyDescent="0.2">
      <c r="G24115" s="65"/>
    </row>
    <row r="24116" spans="7:7" x14ac:dyDescent="0.2">
      <c r="G24116" s="65"/>
    </row>
    <row r="24117" spans="7:7" x14ac:dyDescent="0.2">
      <c r="G24117" s="65"/>
    </row>
    <row r="24118" spans="7:7" x14ac:dyDescent="0.2">
      <c r="G24118" s="65"/>
    </row>
    <row r="24119" spans="7:7" x14ac:dyDescent="0.2">
      <c r="G24119" s="65"/>
    </row>
    <row r="24120" spans="7:7" x14ac:dyDescent="0.2">
      <c r="G24120" s="65"/>
    </row>
    <row r="24121" spans="7:7" x14ac:dyDescent="0.2">
      <c r="G24121" s="65"/>
    </row>
    <row r="24122" spans="7:7" x14ac:dyDescent="0.2">
      <c r="G24122" s="65"/>
    </row>
    <row r="24123" spans="7:7" x14ac:dyDescent="0.2">
      <c r="G24123" s="65"/>
    </row>
    <row r="24124" spans="7:7" x14ac:dyDescent="0.2">
      <c r="G24124" s="65"/>
    </row>
    <row r="24125" spans="7:7" x14ac:dyDescent="0.2">
      <c r="G24125" s="65"/>
    </row>
    <row r="24126" spans="7:7" x14ac:dyDescent="0.2">
      <c r="G24126" s="65"/>
    </row>
    <row r="24127" spans="7:7" x14ac:dyDescent="0.2">
      <c r="G24127" s="65"/>
    </row>
    <row r="24128" spans="7:7" x14ac:dyDescent="0.2">
      <c r="G24128" s="65"/>
    </row>
    <row r="24129" spans="7:7" x14ac:dyDescent="0.2">
      <c r="G24129" s="65"/>
    </row>
    <row r="24130" spans="7:7" x14ac:dyDescent="0.2">
      <c r="G24130" s="65"/>
    </row>
    <row r="24131" spans="7:7" x14ac:dyDescent="0.2">
      <c r="G24131" s="65"/>
    </row>
    <row r="24132" spans="7:7" x14ac:dyDescent="0.2">
      <c r="G24132" s="65"/>
    </row>
    <row r="24133" spans="7:7" x14ac:dyDescent="0.2">
      <c r="G24133" s="65"/>
    </row>
    <row r="24134" spans="7:7" x14ac:dyDescent="0.2">
      <c r="G24134" s="65"/>
    </row>
    <row r="24135" spans="7:7" x14ac:dyDescent="0.2">
      <c r="G24135" s="65"/>
    </row>
    <row r="24136" spans="7:7" x14ac:dyDescent="0.2">
      <c r="G24136" s="65"/>
    </row>
    <row r="24137" spans="7:7" x14ac:dyDescent="0.2">
      <c r="G24137" s="65"/>
    </row>
    <row r="24138" spans="7:7" x14ac:dyDescent="0.2">
      <c r="G24138" s="65"/>
    </row>
    <row r="24139" spans="7:7" x14ac:dyDescent="0.2">
      <c r="G24139" s="65"/>
    </row>
    <row r="24140" spans="7:7" x14ac:dyDescent="0.2">
      <c r="G24140" s="65"/>
    </row>
    <row r="24141" spans="7:7" x14ac:dyDescent="0.2">
      <c r="G24141" s="65"/>
    </row>
    <row r="24142" spans="7:7" x14ac:dyDescent="0.2">
      <c r="G24142" s="65"/>
    </row>
    <row r="24143" spans="7:7" x14ac:dyDescent="0.2">
      <c r="G24143" s="65"/>
    </row>
    <row r="24144" spans="7:7" x14ac:dyDescent="0.2">
      <c r="G24144" s="65"/>
    </row>
    <row r="24145" spans="7:7" x14ac:dyDescent="0.2">
      <c r="G24145" s="65"/>
    </row>
    <row r="24146" spans="7:7" x14ac:dyDescent="0.2">
      <c r="G24146" s="65"/>
    </row>
    <row r="24147" spans="7:7" x14ac:dyDescent="0.2">
      <c r="G24147" s="65"/>
    </row>
    <row r="24148" spans="7:7" x14ac:dyDescent="0.2">
      <c r="G24148" s="65"/>
    </row>
    <row r="24149" spans="7:7" x14ac:dyDescent="0.2">
      <c r="G24149" s="65"/>
    </row>
    <row r="24150" spans="7:7" x14ac:dyDescent="0.2">
      <c r="G24150" s="65"/>
    </row>
    <row r="24151" spans="7:7" x14ac:dyDescent="0.2">
      <c r="G24151" s="65"/>
    </row>
    <row r="24152" spans="7:7" x14ac:dyDescent="0.2">
      <c r="G24152" s="65"/>
    </row>
    <row r="24153" spans="7:7" x14ac:dyDescent="0.2">
      <c r="G24153" s="65"/>
    </row>
    <row r="24154" spans="7:7" x14ac:dyDescent="0.2">
      <c r="G24154" s="65"/>
    </row>
    <row r="24155" spans="7:7" x14ac:dyDescent="0.2">
      <c r="G24155" s="65"/>
    </row>
    <row r="24156" spans="7:7" x14ac:dyDescent="0.2">
      <c r="G24156" s="65"/>
    </row>
    <row r="24157" spans="7:7" x14ac:dyDescent="0.2">
      <c r="G24157" s="65"/>
    </row>
    <row r="24158" spans="7:7" x14ac:dyDescent="0.2">
      <c r="G24158" s="65"/>
    </row>
    <row r="24159" spans="7:7" x14ac:dyDescent="0.2">
      <c r="G24159" s="65"/>
    </row>
    <row r="24160" spans="7:7" x14ac:dyDescent="0.2">
      <c r="G24160" s="65"/>
    </row>
    <row r="24161" spans="7:7" x14ac:dyDescent="0.2">
      <c r="G24161" s="65"/>
    </row>
    <row r="24162" spans="7:7" x14ac:dyDescent="0.2">
      <c r="G24162" s="65"/>
    </row>
    <row r="24163" spans="7:7" x14ac:dyDescent="0.2">
      <c r="G24163" s="65"/>
    </row>
    <row r="24164" spans="7:7" x14ac:dyDescent="0.2">
      <c r="G24164" s="65"/>
    </row>
    <row r="24165" spans="7:7" x14ac:dyDescent="0.2">
      <c r="G24165" s="65"/>
    </row>
    <row r="24166" spans="7:7" x14ac:dyDescent="0.2">
      <c r="G24166" s="65"/>
    </row>
    <row r="24167" spans="7:7" x14ac:dyDescent="0.2">
      <c r="G24167" s="65"/>
    </row>
    <row r="24168" spans="7:7" x14ac:dyDescent="0.2">
      <c r="G24168" s="65"/>
    </row>
    <row r="24169" spans="7:7" x14ac:dyDescent="0.2">
      <c r="G24169" s="65"/>
    </row>
    <row r="24170" spans="7:7" x14ac:dyDescent="0.2">
      <c r="G24170" s="65"/>
    </row>
    <row r="24171" spans="7:7" x14ac:dyDescent="0.2">
      <c r="G24171" s="65"/>
    </row>
    <row r="24172" spans="7:7" x14ac:dyDescent="0.2">
      <c r="G24172" s="65"/>
    </row>
    <row r="24173" spans="7:7" x14ac:dyDescent="0.2">
      <c r="G24173" s="65"/>
    </row>
    <row r="24174" spans="7:7" x14ac:dyDescent="0.2">
      <c r="G24174" s="65"/>
    </row>
    <row r="24175" spans="7:7" x14ac:dyDescent="0.2">
      <c r="G24175" s="65"/>
    </row>
    <row r="24176" spans="7:7" x14ac:dyDescent="0.2">
      <c r="G24176" s="65"/>
    </row>
    <row r="24177" spans="7:7" x14ac:dyDescent="0.2">
      <c r="G24177" s="65"/>
    </row>
    <row r="24178" spans="7:7" x14ac:dyDescent="0.2">
      <c r="G24178" s="65"/>
    </row>
    <row r="24179" spans="7:7" x14ac:dyDescent="0.2">
      <c r="G24179" s="65"/>
    </row>
    <row r="24180" spans="7:7" x14ac:dyDescent="0.2">
      <c r="G24180" s="65"/>
    </row>
    <row r="24181" spans="7:7" x14ac:dyDescent="0.2">
      <c r="G24181" s="65"/>
    </row>
    <row r="24182" spans="7:7" x14ac:dyDescent="0.2">
      <c r="G24182" s="65"/>
    </row>
    <row r="24183" spans="7:7" x14ac:dyDescent="0.2">
      <c r="G24183" s="65"/>
    </row>
    <row r="24184" spans="7:7" x14ac:dyDescent="0.2">
      <c r="G24184" s="65"/>
    </row>
    <row r="24185" spans="7:7" x14ac:dyDescent="0.2">
      <c r="G24185" s="65"/>
    </row>
    <row r="24186" spans="7:7" x14ac:dyDescent="0.2">
      <c r="G24186" s="65"/>
    </row>
    <row r="24187" spans="7:7" x14ac:dyDescent="0.2">
      <c r="G24187" s="65"/>
    </row>
    <row r="24188" spans="7:7" x14ac:dyDescent="0.2">
      <c r="G24188" s="65"/>
    </row>
    <row r="24189" spans="7:7" x14ac:dyDescent="0.2">
      <c r="G24189" s="65"/>
    </row>
    <row r="24190" spans="7:7" x14ac:dyDescent="0.2">
      <c r="G24190" s="65"/>
    </row>
    <row r="24191" spans="7:7" x14ac:dyDescent="0.2">
      <c r="G24191" s="65"/>
    </row>
    <row r="24192" spans="7:7" x14ac:dyDescent="0.2">
      <c r="G24192" s="65"/>
    </row>
    <row r="24193" spans="7:7" x14ac:dyDescent="0.2">
      <c r="G24193" s="65"/>
    </row>
    <row r="24194" spans="7:7" x14ac:dyDescent="0.2">
      <c r="G24194" s="65"/>
    </row>
    <row r="24195" spans="7:7" x14ac:dyDescent="0.2">
      <c r="G24195" s="65"/>
    </row>
    <row r="24196" spans="7:7" x14ac:dyDescent="0.2">
      <c r="G24196" s="65"/>
    </row>
    <row r="24197" spans="7:7" x14ac:dyDescent="0.2">
      <c r="G24197" s="65"/>
    </row>
    <row r="24198" spans="7:7" x14ac:dyDescent="0.2">
      <c r="G24198" s="65"/>
    </row>
    <row r="24199" spans="7:7" x14ac:dyDescent="0.2">
      <c r="G24199" s="65"/>
    </row>
    <row r="24200" spans="7:7" x14ac:dyDescent="0.2">
      <c r="G24200" s="65"/>
    </row>
    <row r="24201" spans="7:7" x14ac:dyDescent="0.2">
      <c r="G24201" s="65"/>
    </row>
    <row r="24202" spans="7:7" x14ac:dyDescent="0.2">
      <c r="G24202" s="65"/>
    </row>
    <row r="24203" spans="7:7" x14ac:dyDescent="0.2">
      <c r="G24203" s="65"/>
    </row>
    <row r="24204" spans="7:7" x14ac:dyDescent="0.2">
      <c r="G24204" s="65"/>
    </row>
    <row r="24205" spans="7:7" x14ac:dyDescent="0.2">
      <c r="G24205" s="65"/>
    </row>
    <row r="24206" spans="7:7" x14ac:dyDescent="0.2">
      <c r="G24206" s="65"/>
    </row>
    <row r="24207" spans="7:7" x14ac:dyDescent="0.2">
      <c r="G24207" s="65"/>
    </row>
    <row r="24208" spans="7:7" x14ac:dyDescent="0.2">
      <c r="G24208" s="65"/>
    </row>
    <row r="24209" spans="7:7" x14ac:dyDescent="0.2">
      <c r="G24209" s="65"/>
    </row>
    <row r="24210" spans="7:7" x14ac:dyDescent="0.2">
      <c r="G24210" s="65"/>
    </row>
    <row r="24211" spans="7:7" x14ac:dyDescent="0.2">
      <c r="G24211" s="65"/>
    </row>
    <row r="24212" spans="7:7" x14ac:dyDescent="0.2">
      <c r="G24212" s="65"/>
    </row>
    <row r="24213" spans="7:7" x14ac:dyDescent="0.2">
      <c r="G24213" s="65"/>
    </row>
    <row r="24214" spans="7:7" x14ac:dyDescent="0.2">
      <c r="G24214" s="65"/>
    </row>
    <row r="24215" spans="7:7" x14ac:dyDescent="0.2">
      <c r="G24215" s="65"/>
    </row>
    <row r="24216" spans="7:7" x14ac:dyDescent="0.2">
      <c r="G24216" s="65"/>
    </row>
    <row r="24217" spans="7:7" x14ac:dyDescent="0.2">
      <c r="G24217" s="65"/>
    </row>
    <row r="24218" spans="7:7" x14ac:dyDescent="0.2">
      <c r="G24218" s="65"/>
    </row>
    <row r="24219" spans="7:7" x14ac:dyDescent="0.2">
      <c r="G24219" s="65"/>
    </row>
    <row r="24220" spans="7:7" x14ac:dyDescent="0.2">
      <c r="G24220" s="65"/>
    </row>
    <row r="24221" spans="7:7" x14ac:dyDescent="0.2">
      <c r="G24221" s="65"/>
    </row>
    <row r="24222" spans="7:7" x14ac:dyDescent="0.2">
      <c r="G24222" s="65"/>
    </row>
    <row r="24223" spans="7:7" x14ac:dyDescent="0.2">
      <c r="G24223" s="65"/>
    </row>
    <row r="24224" spans="7:7" x14ac:dyDescent="0.2">
      <c r="G24224" s="65"/>
    </row>
    <row r="24225" spans="7:7" x14ac:dyDescent="0.2">
      <c r="G24225" s="65"/>
    </row>
    <row r="24226" spans="7:7" x14ac:dyDescent="0.2">
      <c r="G24226" s="65"/>
    </row>
    <row r="24227" spans="7:7" x14ac:dyDescent="0.2">
      <c r="G24227" s="65"/>
    </row>
    <row r="24228" spans="7:7" x14ac:dyDescent="0.2">
      <c r="G24228" s="65"/>
    </row>
    <row r="24229" spans="7:7" x14ac:dyDescent="0.2">
      <c r="G24229" s="65"/>
    </row>
    <row r="24230" spans="7:7" x14ac:dyDescent="0.2">
      <c r="G24230" s="65"/>
    </row>
    <row r="24231" spans="7:7" x14ac:dyDescent="0.2">
      <c r="G24231" s="65"/>
    </row>
    <row r="24232" spans="7:7" x14ac:dyDescent="0.2">
      <c r="G24232" s="65"/>
    </row>
    <row r="24233" spans="7:7" x14ac:dyDescent="0.2">
      <c r="G24233" s="65"/>
    </row>
    <row r="24234" spans="7:7" x14ac:dyDescent="0.2">
      <c r="G24234" s="65"/>
    </row>
    <row r="24235" spans="7:7" x14ac:dyDescent="0.2">
      <c r="G24235" s="65"/>
    </row>
    <row r="24236" spans="7:7" x14ac:dyDescent="0.2">
      <c r="G24236" s="65"/>
    </row>
    <row r="24237" spans="7:7" x14ac:dyDescent="0.2">
      <c r="G24237" s="65"/>
    </row>
    <row r="24238" spans="7:7" x14ac:dyDescent="0.2">
      <c r="G24238" s="65"/>
    </row>
    <row r="24239" spans="7:7" x14ac:dyDescent="0.2">
      <c r="G24239" s="65"/>
    </row>
    <row r="24240" spans="7:7" x14ac:dyDescent="0.2">
      <c r="G24240" s="65"/>
    </row>
    <row r="24241" spans="7:7" x14ac:dyDescent="0.2">
      <c r="G24241" s="65"/>
    </row>
    <row r="24242" spans="7:7" x14ac:dyDescent="0.2">
      <c r="G24242" s="65"/>
    </row>
    <row r="24243" spans="7:7" x14ac:dyDescent="0.2">
      <c r="G24243" s="65"/>
    </row>
    <row r="24244" spans="7:7" x14ac:dyDescent="0.2">
      <c r="G24244" s="65"/>
    </row>
    <row r="24245" spans="7:7" x14ac:dyDescent="0.2">
      <c r="G24245" s="65"/>
    </row>
    <row r="24246" spans="7:7" x14ac:dyDescent="0.2">
      <c r="G24246" s="65"/>
    </row>
    <row r="24247" spans="7:7" x14ac:dyDescent="0.2">
      <c r="G24247" s="65"/>
    </row>
    <row r="24248" spans="7:7" x14ac:dyDescent="0.2">
      <c r="G24248" s="65"/>
    </row>
    <row r="24249" spans="7:7" x14ac:dyDescent="0.2">
      <c r="G24249" s="65"/>
    </row>
    <row r="24250" spans="7:7" x14ac:dyDescent="0.2">
      <c r="G24250" s="65"/>
    </row>
    <row r="24251" spans="7:7" x14ac:dyDescent="0.2">
      <c r="G24251" s="65"/>
    </row>
    <row r="24252" spans="7:7" x14ac:dyDescent="0.2">
      <c r="G24252" s="65"/>
    </row>
    <row r="24253" spans="7:7" x14ac:dyDescent="0.2">
      <c r="G24253" s="65"/>
    </row>
    <row r="24254" spans="7:7" x14ac:dyDescent="0.2">
      <c r="G24254" s="65"/>
    </row>
    <row r="24255" spans="7:7" x14ac:dyDescent="0.2">
      <c r="G24255" s="65"/>
    </row>
    <row r="24256" spans="7:7" x14ac:dyDescent="0.2">
      <c r="G24256" s="65"/>
    </row>
    <row r="24257" spans="7:7" x14ac:dyDescent="0.2">
      <c r="G24257" s="65"/>
    </row>
    <row r="24258" spans="7:7" x14ac:dyDescent="0.2">
      <c r="G24258" s="65"/>
    </row>
    <row r="24259" spans="7:7" x14ac:dyDescent="0.2">
      <c r="G24259" s="65"/>
    </row>
    <row r="24260" spans="7:7" x14ac:dyDescent="0.2">
      <c r="G24260" s="65"/>
    </row>
    <row r="24261" spans="7:7" x14ac:dyDescent="0.2">
      <c r="G24261" s="65"/>
    </row>
    <row r="24262" spans="7:7" x14ac:dyDescent="0.2">
      <c r="G24262" s="65"/>
    </row>
    <row r="24263" spans="7:7" x14ac:dyDescent="0.2">
      <c r="G24263" s="65"/>
    </row>
    <row r="24264" spans="7:7" x14ac:dyDescent="0.2">
      <c r="G24264" s="65"/>
    </row>
    <row r="24265" spans="7:7" x14ac:dyDescent="0.2">
      <c r="G24265" s="65"/>
    </row>
    <row r="24266" spans="7:7" x14ac:dyDescent="0.2">
      <c r="G24266" s="65"/>
    </row>
    <row r="24267" spans="7:7" x14ac:dyDescent="0.2">
      <c r="G24267" s="65"/>
    </row>
    <row r="24268" spans="7:7" x14ac:dyDescent="0.2">
      <c r="G24268" s="65"/>
    </row>
    <row r="24269" spans="7:7" x14ac:dyDescent="0.2">
      <c r="G24269" s="65"/>
    </row>
    <row r="24270" spans="7:7" x14ac:dyDescent="0.2">
      <c r="G24270" s="65"/>
    </row>
    <row r="24271" spans="7:7" x14ac:dyDescent="0.2">
      <c r="G24271" s="65"/>
    </row>
    <row r="24272" spans="7:7" x14ac:dyDescent="0.2">
      <c r="G24272" s="65"/>
    </row>
    <row r="24273" spans="7:7" x14ac:dyDescent="0.2">
      <c r="G24273" s="65"/>
    </row>
    <row r="24274" spans="7:7" x14ac:dyDescent="0.2">
      <c r="G24274" s="65"/>
    </row>
    <row r="24275" spans="7:7" x14ac:dyDescent="0.2">
      <c r="G24275" s="65"/>
    </row>
    <row r="24276" spans="7:7" x14ac:dyDescent="0.2">
      <c r="G24276" s="65"/>
    </row>
    <row r="24277" spans="7:7" x14ac:dyDescent="0.2">
      <c r="G24277" s="65"/>
    </row>
    <row r="24278" spans="7:7" x14ac:dyDescent="0.2">
      <c r="G24278" s="65"/>
    </row>
    <row r="24279" spans="7:7" x14ac:dyDescent="0.2">
      <c r="G24279" s="65"/>
    </row>
    <row r="24280" spans="7:7" x14ac:dyDescent="0.2">
      <c r="G24280" s="65"/>
    </row>
    <row r="24281" spans="7:7" x14ac:dyDescent="0.2">
      <c r="G24281" s="65"/>
    </row>
    <row r="24282" spans="7:7" x14ac:dyDescent="0.2">
      <c r="G24282" s="65"/>
    </row>
    <row r="24283" spans="7:7" x14ac:dyDescent="0.2">
      <c r="G24283" s="65"/>
    </row>
    <row r="24284" spans="7:7" x14ac:dyDescent="0.2">
      <c r="G24284" s="65"/>
    </row>
    <row r="24285" spans="7:7" x14ac:dyDescent="0.2">
      <c r="G24285" s="65"/>
    </row>
    <row r="24286" spans="7:7" x14ac:dyDescent="0.2">
      <c r="G24286" s="65"/>
    </row>
    <row r="24287" spans="7:7" x14ac:dyDescent="0.2">
      <c r="G24287" s="65"/>
    </row>
    <row r="24288" spans="7:7" x14ac:dyDescent="0.2">
      <c r="G24288" s="65"/>
    </row>
    <row r="24289" spans="7:7" x14ac:dyDescent="0.2">
      <c r="G24289" s="65"/>
    </row>
    <row r="24290" spans="7:7" x14ac:dyDescent="0.2">
      <c r="G24290" s="65"/>
    </row>
    <row r="24291" spans="7:7" x14ac:dyDescent="0.2">
      <c r="G24291" s="65"/>
    </row>
    <row r="24292" spans="7:7" x14ac:dyDescent="0.2">
      <c r="G24292" s="65"/>
    </row>
    <row r="24293" spans="7:7" x14ac:dyDescent="0.2">
      <c r="G24293" s="65"/>
    </row>
    <row r="24294" spans="7:7" x14ac:dyDescent="0.2">
      <c r="G24294" s="65"/>
    </row>
    <row r="24295" spans="7:7" x14ac:dyDescent="0.2">
      <c r="G24295" s="65"/>
    </row>
    <row r="24296" spans="7:7" x14ac:dyDescent="0.2">
      <c r="G24296" s="65"/>
    </row>
    <row r="24297" spans="7:7" x14ac:dyDescent="0.2">
      <c r="G24297" s="65"/>
    </row>
    <row r="24298" spans="7:7" x14ac:dyDescent="0.2">
      <c r="G24298" s="65"/>
    </row>
    <row r="24299" spans="7:7" x14ac:dyDescent="0.2">
      <c r="G24299" s="65"/>
    </row>
    <row r="24300" spans="7:7" x14ac:dyDescent="0.2">
      <c r="G24300" s="65"/>
    </row>
    <row r="24301" spans="7:7" x14ac:dyDescent="0.2">
      <c r="G24301" s="65"/>
    </row>
    <row r="24302" spans="7:7" x14ac:dyDescent="0.2">
      <c r="G24302" s="65"/>
    </row>
    <row r="24303" spans="7:7" x14ac:dyDescent="0.2">
      <c r="G24303" s="65"/>
    </row>
    <row r="24304" spans="7:7" x14ac:dyDescent="0.2">
      <c r="G24304" s="65"/>
    </row>
    <row r="24305" spans="7:7" x14ac:dyDescent="0.2">
      <c r="G24305" s="65"/>
    </row>
    <row r="24306" spans="7:7" x14ac:dyDescent="0.2">
      <c r="G24306" s="65"/>
    </row>
    <row r="24307" spans="7:7" x14ac:dyDescent="0.2">
      <c r="G24307" s="65"/>
    </row>
    <row r="24308" spans="7:7" x14ac:dyDescent="0.2">
      <c r="G24308" s="65"/>
    </row>
    <row r="24309" spans="7:7" x14ac:dyDescent="0.2">
      <c r="G24309" s="65"/>
    </row>
    <row r="24310" spans="7:7" x14ac:dyDescent="0.2">
      <c r="G24310" s="65"/>
    </row>
    <row r="24311" spans="7:7" x14ac:dyDescent="0.2">
      <c r="G24311" s="65"/>
    </row>
    <row r="24312" spans="7:7" x14ac:dyDescent="0.2">
      <c r="G24312" s="65"/>
    </row>
    <row r="24313" spans="7:7" x14ac:dyDescent="0.2">
      <c r="G24313" s="65"/>
    </row>
    <row r="24314" spans="7:7" x14ac:dyDescent="0.2">
      <c r="G24314" s="65"/>
    </row>
    <row r="24315" spans="7:7" x14ac:dyDescent="0.2">
      <c r="G24315" s="65"/>
    </row>
    <row r="24316" spans="7:7" x14ac:dyDescent="0.2">
      <c r="G24316" s="65"/>
    </row>
    <row r="24317" spans="7:7" x14ac:dyDescent="0.2">
      <c r="G24317" s="65"/>
    </row>
    <row r="24318" spans="7:7" x14ac:dyDescent="0.2">
      <c r="G24318" s="65"/>
    </row>
    <row r="24319" spans="7:7" x14ac:dyDescent="0.2">
      <c r="G24319" s="65"/>
    </row>
    <row r="24320" spans="7:7" x14ac:dyDescent="0.2">
      <c r="G24320" s="65"/>
    </row>
    <row r="24321" spans="7:7" x14ac:dyDescent="0.2">
      <c r="G24321" s="65"/>
    </row>
    <row r="24322" spans="7:7" x14ac:dyDescent="0.2">
      <c r="G24322" s="65"/>
    </row>
    <row r="24323" spans="7:7" x14ac:dyDescent="0.2">
      <c r="G24323" s="65"/>
    </row>
    <row r="24324" spans="7:7" x14ac:dyDescent="0.2">
      <c r="G24324" s="65"/>
    </row>
    <row r="24325" spans="7:7" x14ac:dyDescent="0.2">
      <c r="G24325" s="65"/>
    </row>
    <row r="24326" spans="7:7" x14ac:dyDescent="0.2">
      <c r="G24326" s="65"/>
    </row>
    <row r="24327" spans="7:7" x14ac:dyDescent="0.2">
      <c r="G24327" s="65"/>
    </row>
    <row r="24328" spans="7:7" x14ac:dyDescent="0.2">
      <c r="G24328" s="65"/>
    </row>
    <row r="24329" spans="7:7" x14ac:dyDescent="0.2">
      <c r="G24329" s="65"/>
    </row>
    <row r="24330" spans="7:7" x14ac:dyDescent="0.2">
      <c r="G24330" s="65"/>
    </row>
    <row r="24331" spans="7:7" x14ac:dyDescent="0.2">
      <c r="G24331" s="65"/>
    </row>
    <row r="24332" spans="7:7" x14ac:dyDescent="0.2">
      <c r="G24332" s="65"/>
    </row>
    <row r="24333" spans="7:7" x14ac:dyDescent="0.2">
      <c r="G24333" s="65"/>
    </row>
    <row r="24334" spans="7:7" x14ac:dyDescent="0.2">
      <c r="G24334" s="65"/>
    </row>
    <row r="24335" spans="7:7" x14ac:dyDescent="0.2">
      <c r="G24335" s="65"/>
    </row>
    <row r="24336" spans="7:7" x14ac:dyDescent="0.2">
      <c r="G24336" s="65"/>
    </row>
    <row r="24337" spans="7:7" x14ac:dyDescent="0.2">
      <c r="G24337" s="65"/>
    </row>
    <row r="24338" spans="7:7" x14ac:dyDescent="0.2">
      <c r="G24338" s="65"/>
    </row>
    <row r="24339" spans="7:7" x14ac:dyDescent="0.2">
      <c r="G24339" s="65"/>
    </row>
    <row r="24340" spans="7:7" x14ac:dyDescent="0.2">
      <c r="G24340" s="65"/>
    </row>
    <row r="24341" spans="7:7" x14ac:dyDescent="0.2">
      <c r="G24341" s="65"/>
    </row>
    <row r="24342" spans="7:7" x14ac:dyDescent="0.2">
      <c r="G24342" s="65"/>
    </row>
    <row r="24343" spans="7:7" x14ac:dyDescent="0.2">
      <c r="G24343" s="65"/>
    </row>
    <row r="24344" spans="7:7" x14ac:dyDescent="0.2">
      <c r="G24344" s="65"/>
    </row>
    <row r="24345" spans="7:7" x14ac:dyDescent="0.2">
      <c r="G24345" s="65"/>
    </row>
    <row r="24346" spans="7:7" x14ac:dyDescent="0.2">
      <c r="G24346" s="65"/>
    </row>
    <row r="24347" spans="7:7" x14ac:dyDescent="0.2">
      <c r="G24347" s="65"/>
    </row>
    <row r="24348" spans="7:7" x14ac:dyDescent="0.2">
      <c r="G24348" s="65"/>
    </row>
    <row r="24349" spans="7:7" x14ac:dyDescent="0.2">
      <c r="G24349" s="65"/>
    </row>
    <row r="24350" spans="7:7" x14ac:dyDescent="0.2">
      <c r="G24350" s="65"/>
    </row>
    <row r="24351" spans="7:7" x14ac:dyDescent="0.2">
      <c r="G24351" s="65"/>
    </row>
    <row r="24352" spans="7:7" x14ac:dyDescent="0.2">
      <c r="G24352" s="65"/>
    </row>
    <row r="24353" spans="7:7" x14ac:dyDescent="0.2">
      <c r="G24353" s="65"/>
    </row>
    <row r="24354" spans="7:7" x14ac:dyDescent="0.2">
      <c r="G24354" s="65"/>
    </row>
    <row r="24355" spans="7:7" x14ac:dyDescent="0.2">
      <c r="G24355" s="65"/>
    </row>
    <row r="24356" spans="7:7" x14ac:dyDescent="0.2">
      <c r="G24356" s="65"/>
    </row>
    <row r="24357" spans="7:7" x14ac:dyDescent="0.2">
      <c r="G24357" s="65"/>
    </row>
    <row r="24358" spans="7:7" x14ac:dyDescent="0.2">
      <c r="G24358" s="65"/>
    </row>
    <row r="24359" spans="7:7" x14ac:dyDescent="0.2">
      <c r="G24359" s="65"/>
    </row>
    <row r="24360" spans="7:7" x14ac:dyDescent="0.2">
      <c r="G24360" s="65"/>
    </row>
    <row r="24361" spans="7:7" x14ac:dyDescent="0.2">
      <c r="G24361" s="65"/>
    </row>
    <row r="24362" spans="7:7" x14ac:dyDescent="0.2">
      <c r="G24362" s="65"/>
    </row>
    <row r="24363" spans="7:7" x14ac:dyDescent="0.2">
      <c r="G24363" s="65"/>
    </row>
    <row r="24364" spans="7:7" x14ac:dyDescent="0.2">
      <c r="G24364" s="65"/>
    </row>
    <row r="24365" spans="7:7" x14ac:dyDescent="0.2">
      <c r="G24365" s="65"/>
    </row>
    <row r="24366" spans="7:7" x14ac:dyDescent="0.2">
      <c r="G24366" s="65"/>
    </row>
    <row r="24367" spans="7:7" x14ac:dyDescent="0.2">
      <c r="G24367" s="65"/>
    </row>
    <row r="24368" spans="7:7" x14ac:dyDescent="0.2">
      <c r="G24368" s="65"/>
    </row>
    <row r="24369" spans="7:7" x14ac:dyDescent="0.2">
      <c r="G24369" s="65"/>
    </row>
    <row r="24370" spans="7:7" x14ac:dyDescent="0.2">
      <c r="G24370" s="65"/>
    </row>
    <row r="24371" spans="7:7" x14ac:dyDescent="0.2">
      <c r="G24371" s="65"/>
    </row>
    <row r="24372" spans="7:7" x14ac:dyDescent="0.2">
      <c r="G24372" s="65"/>
    </row>
    <row r="24373" spans="7:7" x14ac:dyDescent="0.2">
      <c r="G24373" s="65"/>
    </row>
    <row r="24374" spans="7:7" x14ac:dyDescent="0.2">
      <c r="G24374" s="65"/>
    </row>
    <row r="24375" spans="7:7" x14ac:dyDescent="0.2">
      <c r="G24375" s="65"/>
    </row>
    <row r="24376" spans="7:7" x14ac:dyDescent="0.2">
      <c r="G24376" s="65"/>
    </row>
    <row r="24377" spans="7:7" x14ac:dyDescent="0.2">
      <c r="G24377" s="65"/>
    </row>
    <row r="24378" spans="7:7" x14ac:dyDescent="0.2">
      <c r="G24378" s="65"/>
    </row>
    <row r="24379" spans="7:7" x14ac:dyDescent="0.2">
      <c r="G24379" s="65"/>
    </row>
    <row r="24380" spans="7:7" x14ac:dyDescent="0.2">
      <c r="G24380" s="65"/>
    </row>
    <row r="24381" spans="7:7" x14ac:dyDescent="0.2">
      <c r="G24381" s="65"/>
    </row>
    <row r="24382" spans="7:7" x14ac:dyDescent="0.2">
      <c r="G24382" s="65"/>
    </row>
    <row r="24383" spans="7:7" x14ac:dyDescent="0.2">
      <c r="G24383" s="65"/>
    </row>
    <row r="24384" spans="7:7" x14ac:dyDescent="0.2">
      <c r="G24384" s="65"/>
    </row>
    <row r="24385" spans="7:7" x14ac:dyDescent="0.2">
      <c r="G24385" s="65"/>
    </row>
    <row r="24386" spans="7:7" x14ac:dyDescent="0.2">
      <c r="G24386" s="65"/>
    </row>
    <row r="24387" spans="7:7" x14ac:dyDescent="0.2">
      <c r="G24387" s="65"/>
    </row>
    <row r="24388" spans="7:7" x14ac:dyDescent="0.2">
      <c r="G24388" s="65"/>
    </row>
    <row r="24389" spans="7:7" x14ac:dyDescent="0.2">
      <c r="G24389" s="65"/>
    </row>
    <row r="24390" spans="7:7" x14ac:dyDescent="0.2">
      <c r="G24390" s="65"/>
    </row>
    <row r="24391" spans="7:7" x14ac:dyDescent="0.2">
      <c r="G24391" s="65"/>
    </row>
    <row r="24392" spans="7:7" x14ac:dyDescent="0.2">
      <c r="G24392" s="65"/>
    </row>
    <row r="24393" spans="7:7" x14ac:dyDescent="0.2">
      <c r="G24393" s="65"/>
    </row>
    <row r="24394" spans="7:7" x14ac:dyDescent="0.2">
      <c r="G24394" s="65"/>
    </row>
    <row r="24395" spans="7:7" x14ac:dyDescent="0.2">
      <c r="G24395" s="65"/>
    </row>
    <row r="24396" spans="7:7" x14ac:dyDescent="0.2">
      <c r="G24396" s="65"/>
    </row>
    <row r="24397" spans="7:7" x14ac:dyDescent="0.2">
      <c r="G24397" s="65"/>
    </row>
    <row r="24398" spans="7:7" x14ac:dyDescent="0.2">
      <c r="G24398" s="65"/>
    </row>
    <row r="24399" spans="7:7" x14ac:dyDescent="0.2">
      <c r="G24399" s="65"/>
    </row>
    <row r="24400" spans="7:7" x14ac:dyDescent="0.2">
      <c r="G24400" s="65"/>
    </row>
    <row r="24401" spans="7:7" x14ac:dyDescent="0.2">
      <c r="G24401" s="65"/>
    </row>
    <row r="24402" spans="7:7" x14ac:dyDescent="0.2">
      <c r="G24402" s="65"/>
    </row>
    <row r="24403" spans="7:7" x14ac:dyDescent="0.2">
      <c r="G24403" s="65"/>
    </row>
    <row r="24404" spans="7:7" x14ac:dyDescent="0.2">
      <c r="G24404" s="65"/>
    </row>
    <row r="24405" spans="7:7" x14ac:dyDescent="0.2">
      <c r="G24405" s="65"/>
    </row>
    <row r="24406" spans="7:7" x14ac:dyDescent="0.2">
      <c r="G24406" s="65"/>
    </row>
    <row r="24407" spans="7:7" x14ac:dyDescent="0.2">
      <c r="G24407" s="65"/>
    </row>
    <row r="24408" spans="7:7" x14ac:dyDescent="0.2">
      <c r="G24408" s="65"/>
    </row>
    <row r="24409" spans="7:7" x14ac:dyDescent="0.2">
      <c r="G24409" s="65"/>
    </row>
    <row r="24410" spans="7:7" x14ac:dyDescent="0.2">
      <c r="G24410" s="65"/>
    </row>
    <row r="24411" spans="7:7" x14ac:dyDescent="0.2">
      <c r="G24411" s="65"/>
    </row>
    <row r="24412" spans="7:7" x14ac:dyDescent="0.2">
      <c r="G24412" s="65"/>
    </row>
    <row r="24413" spans="7:7" x14ac:dyDescent="0.2">
      <c r="G24413" s="65"/>
    </row>
    <row r="24414" spans="7:7" x14ac:dyDescent="0.2">
      <c r="G24414" s="65"/>
    </row>
    <row r="24415" spans="7:7" x14ac:dyDescent="0.2">
      <c r="G24415" s="65"/>
    </row>
    <row r="24416" spans="7:7" x14ac:dyDescent="0.2">
      <c r="G24416" s="65"/>
    </row>
    <row r="24417" spans="7:7" x14ac:dyDescent="0.2">
      <c r="G24417" s="65"/>
    </row>
    <row r="24418" spans="7:7" x14ac:dyDescent="0.2">
      <c r="G24418" s="65"/>
    </row>
    <row r="24419" spans="7:7" x14ac:dyDescent="0.2">
      <c r="G24419" s="65"/>
    </row>
    <row r="24420" spans="7:7" x14ac:dyDescent="0.2">
      <c r="G24420" s="65"/>
    </row>
    <row r="24421" spans="7:7" x14ac:dyDescent="0.2">
      <c r="G24421" s="65"/>
    </row>
    <row r="24422" spans="7:7" x14ac:dyDescent="0.2">
      <c r="G24422" s="65"/>
    </row>
    <row r="24423" spans="7:7" x14ac:dyDescent="0.2">
      <c r="G24423" s="65"/>
    </row>
    <row r="24424" spans="7:7" x14ac:dyDescent="0.2">
      <c r="G24424" s="65"/>
    </row>
    <row r="24425" spans="7:7" x14ac:dyDescent="0.2">
      <c r="G24425" s="65"/>
    </row>
    <row r="24426" spans="7:7" x14ac:dyDescent="0.2">
      <c r="G24426" s="65"/>
    </row>
    <row r="24427" spans="7:7" x14ac:dyDescent="0.2">
      <c r="G24427" s="65"/>
    </row>
    <row r="24428" spans="7:7" x14ac:dyDescent="0.2">
      <c r="G24428" s="65"/>
    </row>
    <row r="24429" spans="7:7" x14ac:dyDescent="0.2">
      <c r="G24429" s="65"/>
    </row>
    <row r="24430" spans="7:7" x14ac:dyDescent="0.2">
      <c r="G24430" s="65"/>
    </row>
    <row r="24431" spans="7:7" x14ac:dyDescent="0.2">
      <c r="G24431" s="65"/>
    </row>
    <row r="24432" spans="7:7" x14ac:dyDescent="0.2">
      <c r="G24432" s="65"/>
    </row>
    <row r="24433" spans="7:7" x14ac:dyDescent="0.2">
      <c r="G24433" s="65"/>
    </row>
    <row r="24434" spans="7:7" x14ac:dyDescent="0.2">
      <c r="G24434" s="65"/>
    </row>
    <row r="24435" spans="7:7" x14ac:dyDescent="0.2">
      <c r="G24435" s="65"/>
    </row>
    <row r="24436" spans="7:7" x14ac:dyDescent="0.2">
      <c r="G24436" s="65"/>
    </row>
    <row r="24437" spans="7:7" x14ac:dyDescent="0.2">
      <c r="G24437" s="65"/>
    </row>
    <row r="24438" spans="7:7" x14ac:dyDescent="0.2">
      <c r="G24438" s="65"/>
    </row>
    <row r="24439" spans="7:7" x14ac:dyDescent="0.2">
      <c r="G24439" s="65"/>
    </row>
    <row r="24440" spans="7:7" x14ac:dyDescent="0.2">
      <c r="G24440" s="65"/>
    </row>
    <row r="24441" spans="7:7" x14ac:dyDescent="0.2">
      <c r="G24441" s="65"/>
    </row>
    <row r="24442" spans="7:7" x14ac:dyDescent="0.2">
      <c r="G24442" s="65"/>
    </row>
    <row r="24443" spans="7:7" x14ac:dyDescent="0.2">
      <c r="G24443" s="65"/>
    </row>
    <row r="24444" spans="7:7" x14ac:dyDescent="0.2">
      <c r="G24444" s="65"/>
    </row>
    <row r="24445" spans="7:7" x14ac:dyDescent="0.2">
      <c r="G24445" s="65"/>
    </row>
    <row r="24446" spans="7:7" x14ac:dyDescent="0.2">
      <c r="G24446" s="65"/>
    </row>
    <row r="24447" spans="7:7" x14ac:dyDescent="0.2">
      <c r="G24447" s="65"/>
    </row>
    <row r="24448" spans="7:7" x14ac:dyDescent="0.2">
      <c r="G24448" s="65"/>
    </row>
    <row r="24449" spans="7:7" x14ac:dyDescent="0.2">
      <c r="G24449" s="65"/>
    </row>
    <row r="24450" spans="7:7" x14ac:dyDescent="0.2">
      <c r="G24450" s="65"/>
    </row>
    <row r="24451" spans="7:7" x14ac:dyDescent="0.2">
      <c r="G24451" s="65"/>
    </row>
    <row r="24452" spans="7:7" x14ac:dyDescent="0.2">
      <c r="G24452" s="65"/>
    </row>
    <row r="24453" spans="7:7" x14ac:dyDescent="0.2">
      <c r="G24453" s="65"/>
    </row>
    <row r="24454" spans="7:7" x14ac:dyDescent="0.2">
      <c r="G24454" s="65"/>
    </row>
    <row r="24455" spans="7:7" x14ac:dyDescent="0.2">
      <c r="G24455" s="65"/>
    </row>
    <row r="24456" spans="7:7" x14ac:dyDescent="0.2">
      <c r="G24456" s="65"/>
    </row>
    <row r="24457" spans="7:7" x14ac:dyDescent="0.2">
      <c r="G24457" s="65"/>
    </row>
    <row r="24458" spans="7:7" x14ac:dyDescent="0.2">
      <c r="G24458" s="65"/>
    </row>
    <row r="24459" spans="7:7" x14ac:dyDescent="0.2">
      <c r="G24459" s="65"/>
    </row>
    <row r="24460" spans="7:7" x14ac:dyDescent="0.2">
      <c r="G24460" s="65"/>
    </row>
    <row r="24461" spans="7:7" x14ac:dyDescent="0.2">
      <c r="G24461" s="65"/>
    </row>
    <row r="24462" spans="7:7" x14ac:dyDescent="0.2">
      <c r="G24462" s="65"/>
    </row>
    <row r="24463" spans="7:7" x14ac:dyDescent="0.2">
      <c r="G24463" s="65"/>
    </row>
    <row r="24464" spans="7:7" x14ac:dyDescent="0.2">
      <c r="G24464" s="65"/>
    </row>
    <row r="24465" spans="7:7" x14ac:dyDescent="0.2">
      <c r="G24465" s="65"/>
    </row>
    <row r="24466" spans="7:7" x14ac:dyDescent="0.2">
      <c r="G24466" s="65"/>
    </row>
    <row r="24467" spans="7:7" x14ac:dyDescent="0.2">
      <c r="G24467" s="65"/>
    </row>
    <row r="24468" spans="7:7" x14ac:dyDescent="0.2">
      <c r="G24468" s="65"/>
    </row>
    <row r="24469" spans="7:7" x14ac:dyDescent="0.2">
      <c r="G24469" s="65"/>
    </row>
    <row r="24470" spans="7:7" x14ac:dyDescent="0.2">
      <c r="G24470" s="65"/>
    </row>
    <row r="24471" spans="7:7" x14ac:dyDescent="0.2">
      <c r="G24471" s="65"/>
    </row>
    <row r="24472" spans="7:7" x14ac:dyDescent="0.2">
      <c r="G24472" s="65"/>
    </row>
    <row r="24473" spans="7:7" x14ac:dyDescent="0.2">
      <c r="G24473" s="65"/>
    </row>
    <row r="24474" spans="7:7" x14ac:dyDescent="0.2">
      <c r="G24474" s="65"/>
    </row>
    <row r="24475" spans="7:7" x14ac:dyDescent="0.2">
      <c r="G24475" s="65"/>
    </row>
    <row r="24476" spans="7:7" x14ac:dyDescent="0.2">
      <c r="G24476" s="65"/>
    </row>
    <row r="24477" spans="7:7" x14ac:dyDescent="0.2">
      <c r="G24477" s="65"/>
    </row>
    <row r="24478" spans="7:7" x14ac:dyDescent="0.2">
      <c r="G24478" s="65"/>
    </row>
    <row r="24479" spans="7:7" x14ac:dyDescent="0.2">
      <c r="G24479" s="65"/>
    </row>
    <row r="24480" spans="7:7" x14ac:dyDescent="0.2">
      <c r="G24480" s="65"/>
    </row>
    <row r="24481" spans="7:7" x14ac:dyDescent="0.2">
      <c r="G24481" s="65"/>
    </row>
    <row r="24482" spans="7:7" x14ac:dyDescent="0.2">
      <c r="G24482" s="65"/>
    </row>
    <row r="24483" spans="7:7" x14ac:dyDescent="0.2">
      <c r="G24483" s="65"/>
    </row>
    <row r="24484" spans="7:7" x14ac:dyDescent="0.2">
      <c r="G24484" s="65"/>
    </row>
    <row r="24485" spans="7:7" x14ac:dyDescent="0.2">
      <c r="G24485" s="65"/>
    </row>
    <row r="24486" spans="7:7" x14ac:dyDescent="0.2">
      <c r="G24486" s="65"/>
    </row>
    <row r="24487" spans="7:7" x14ac:dyDescent="0.2">
      <c r="G24487" s="65"/>
    </row>
    <row r="24488" spans="7:7" x14ac:dyDescent="0.2">
      <c r="G24488" s="65"/>
    </row>
    <row r="24489" spans="7:7" x14ac:dyDescent="0.2">
      <c r="G24489" s="65"/>
    </row>
    <row r="24490" spans="7:7" x14ac:dyDescent="0.2">
      <c r="G24490" s="65"/>
    </row>
    <row r="24491" spans="7:7" x14ac:dyDescent="0.2">
      <c r="G24491" s="65"/>
    </row>
    <row r="24492" spans="7:7" x14ac:dyDescent="0.2">
      <c r="G24492" s="65"/>
    </row>
    <row r="24493" spans="7:7" x14ac:dyDescent="0.2">
      <c r="G24493" s="65"/>
    </row>
    <row r="24494" spans="7:7" x14ac:dyDescent="0.2">
      <c r="G24494" s="65"/>
    </row>
    <row r="24495" spans="7:7" x14ac:dyDescent="0.2">
      <c r="G24495" s="65"/>
    </row>
    <row r="24496" spans="7:7" x14ac:dyDescent="0.2">
      <c r="G24496" s="65"/>
    </row>
    <row r="24497" spans="7:7" x14ac:dyDescent="0.2">
      <c r="G24497" s="65"/>
    </row>
    <row r="24498" spans="7:7" x14ac:dyDescent="0.2">
      <c r="G24498" s="65"/>
    </row>
    <row r="24499" spans="7:7" x14ac:dyDescent="0.2">
      <c r="G24499" s="65"/>
    </row>
    <row r="24500" spans="7:7" x14ac:dyDescent="0.2">
      <c r="G24500" s="65"/>
    </row>
    <row r="24501" spans="7:7" x14ac:dyDescent="0.2">
      <c r="G24501" s="65"/>
    </row>
    <row r="24502" spans="7:7" x14ac:dyDescent="0.2">
      <c r="G24502" s="65"/>
    </row>
    <row r="24503" spans="7:7" x14ac:dyDescent="0.2">
      <c r="G24503" s="65"/>
    </row>
    <row r="24504" spans="7:7" x14ac:dyDescent="0.2">
      <c r="G24504" s="65"/>
    </row>
    <row r="24505" spans="7:7" x14ac:dyDescent="0.2">
      <c r="G24505" s="65"/>
    </row>
    <row r="24506" spans="7:7" x14ac:dyDescent="0.2">
      <c r="G24506" s="65"/>
    </row>
    <row r="24507" spans="7:7" x14ac:dyDescent="0.2">
      <c r="G24507" s="65"/>
    </row>
    <row r="24508" spans="7:7" x14ac:dyDescent="0.2">
      <c r="G24508" s="65"/>
    </row>
    <row r="24509" spans="7:7" x14ac:dyDescent="0.2">
      <c r="G24509" s="65"/>
    </row>
    <row r="24510" spans="7:7" x14ac:dyDescent="0.2">
      <c r="G24510" s="65"/>
    </row>
    <row r="24511" spans="7:7" x14ac:dyDescent="0.2">
      <c r="G24511" s="65"/>
    </row>
    <row r="24512" spans="7:7" x14ac:dyDescent="0.2">
      <c r="G24512" s="65"/>
    </row>
    <row r="24513" spans="7:7" x14ac:dyDescent="0.2">
      <c r="G24513" s="65"/>
    </row>
    <row r="24514" spans="7:7" x14ac:dyDescent="0.2">
      <c r="G24514" s="65"/>
    </row>
    <row r="24515" spans="7:7" x14ac:dyDescent="0.2">
      <c r="G24515" s="65"/>
    </row>
    <row r="24516" spans="7:7" x14ac:dyDescent="0.2">
      <c r="G24516" s="65"/>
    </row>
    <row r="24517" spans="7:7" x14ac:dyDescent="0.2">
      <c r="G24517" s="65"/>
    </row>
    <row r="24518" spans="7:7" x14ac:dyDescent="0.2">
      <c r="G24518" s="65"/>
    </row>
    <row r="24519" spans="7:7" x14ac:dyDescent="0.2">
      <c r="G24519" s="65"/>
    </row>
    <row r="24520" spans="7:7" x14ac:dyDescent="0.2">
      <c r="G24520" s="65"/>
    </row>
    <row r="24521" spans="7:7" x14ac:dyDescent="0.2">
      <c r="G24521" s="65"/>
    </row>
    <row r="24522" spans="7:7" x14ac:dyDescent="0.2">
      <c r="G24522" s="65"/>
    </row>
    <row r="24523" spans="7:7" x14ac:dyDescent="0.2">
      <c r="G24523" s="65"/>
    </row>
    <row r="24524" spans="7:7" x14ac:dyDescent="0.2">
      <c r="G24524" s="65"/>
    </row>
    <row r="24525" spans="7:7" x14ac:dyDescent="0.2">
      <c r="G24525" s="65"/>
    </row>
    <row r="24526" spans="7:7" x14ac:dyDescent="0.2">
      <c r="G24526" s="65"/>
    </row>
    <row r="24527" spans="7:7" x14ac:dyDescent="0.2">
      <c r="G24527" s="65"/>
    </row>
    <row r="24528" spans="7:7" x14ac:dyDescent="0.2">
      <c r="G24528" s="65"/>
    </row>
    <row r="24529" spans="7:7" x14ac:dyDescent="0.2">
      <c r="G24529" s="65"/>
    </row>
    <row r="24530" spans="7:7" x14ac:dyDescent="0.2">
      <c r="G24530" s="65"/>
    </row>
    <row r="24531" spans="7:7" x14ac:dyDescent="0.2">
      <c r="G24531" s="65"/>
    </row>
    <row r="24532" spans="7:7" x14ac:dyDescent="0.2">
      <c r="G24532" s="65"/>
    </row>
    <row r="24533" spans="7:7" x14ac:dyDescent="0.2">
      <c r="G24533" s="65"/>
    </row>
    <row r="24534" spans="7:7" x14ac:dyDescent="0.2">
      <c r="G24534" s="65"/>
    </row>
    <row r="24535" spans="7:7" x14ac:dyDescent="0.2">
      <c r="G24535" s="65"/>
    </row>
    <row r="24536" spans="7:7" x14ac:dyDescent="0.2">
      <c r="G24536" s="65"/>
    </row>
    <row r="24537" spans="7:7" x14ac:dyDescent="0.2">
      <c r="G24537" s="65"/>
    </row>
    <row r="24538" spans="7:7" x14ac:dyDescent="0.2">
      <c r="G24538" s="65"/>
    </row>
    <row r="24539" spans="7:7" x14ac:dyDescent="0.2">
      <c r="G24539" s="65"/>
    </row>
    <row r="24540" spans="7:7" x14ac:dyDescent="0.2">
      <c r="G24540" s="65"/>
    </row>
    <row r="24541" spans="7:7" x14ac:dyDescent="0.2">
      <c r="G24541" s="65"/>
    </row>
    <row r="24542" spans="7:7" x14ac:dyDescent="0.2">
      <c r="G24542" s="65"/>
    </row>
    <row r="24543" spans="7:7" x14ac:dyDescent="0.2">
      <c r="G24543" s="65"/>
    </row>
    <row r="24544" spans="7:7" x14ac:dyDescent="0.2">
      <c r="G24544" s="65"/>
    </row>
    <row r="24545" spans="7:7" x14ac:dyDescent="0.2">
      <c r="G24545" s="65"/>
    </row>
    <row r="24546" spans="7:7" x14ac:dyDescent="0.2">
      <c r="G24546" s="65"/>
    </row>
    <row r="24547" spans="7:7" x14ac:dyDescent="0.2">
      <c r="G24547" s="65"/>
    </row>
    <row r="24548" spans="7:7" x14ac:dyDescent="0.2">
      <c r="G24548" s="65"/>
    </row>
    <row r="24549" spans="7:7" x14ac:dyDescent="0.2">
      <c r="G24549" s="65"/>
    </row>
    <row r="24550" spans="7:7" x14ac:dyDescent="0.2">
      <c r="G24550" s="65"/>
    </row>
    <row r="24551" spans="7:7" x14ac:dyDescent="0.2">
      <c r="G24551" s="65"/>
    </row>
    <row r="24552" spans="7:7" x14ac:dyDescent="0.2">
      <c r="G24552" s="65"/>
    </row>
    <row r="24553" spans="7:7" x14ac:dyDescent="0.2">
      <c r="G24553" s="65"/>
    </row>
    <row r="24554" spans="7:7" x14ac:dyDescent="0.2">
      <c r="G24554" s="65"/>
    </row>
    <row r="24555" spans="7:7" x14ac:dyDescent="0.2">
      <c r="G24555" s="65"/>
    </row>
    <row r="24556" spans="7:7" x14ac:dyDescent="0.2">
      <c r="G24556" s="65"/>
    </row>
    <row r="24557" spans="7:7" x14ac:dyDescent="0.2">
      <c r="G24557" s="65"/>
    </row>
    <row r="24558" spans="7:7" x14ac:dyDescent="0.2">
      <c r="G24558" s="65"/>
    </row>
    <row r="24559" spans="7:7" x14ac:dyDescent="0.2">
      <c r="G24559" s="65"/>
    </row>
    <row r="24560" spans="7:7" x14ac:dyDescent="0.2">
      <c r="G24560" s="65"/>
    </row>
    <row r="24561" spans="7:7" x14ac:dyDescent="0.2">
      <c r="G24561" s="65"/>
    </row>
    <row r="24562" spans="7:7" x14ac:dyDescent="0.2">
      <c r="G24562" s="65"/>
    </row>
    <row r="24563" spans="7:7" x14ac:dyDescent="0.2">
      <c r="G24563" s="65"/>
    </row>
    <row r="24564" spans="7:7" x14ac:dyDescent="0.2">
      <c r="G24564" s="65"/>
    </row>
    <row r="24565" spans="7:7" x14ac:dyDescent="0.2">
      <c r="G24565" s="65"/>
    </row>
    <row r="24566" spans="7:7" x14ac:dyDescent="0.2">
      <c r="G24566" s="65"/>
    </row>
    <row r="24567" spans="7:7" x14ac:dyDescent="0.2">
      <c r="G24567" s="65"/>
    </row>
    <row r="24568" spans="7:7" x14ac:dyDescent="0.2">
      <c r="G24568" s="65"/>
    </row>
    <row r="24569" spans="7:7" x14ac:dyDescent="0.2">
      <c r="G24569" s="65"/>
    </row>
    <row r="24570" spans="7:7" x14ac:dyDescent="0.2">
      <c r="G24570" s="65"/>
    </row>
    <row r="24571" spans="7:7" x14ac:dyDescent="0.2">
      <c r="G24571" s="65"/>
    </row>
    <row r="24572" spans="7:7" x14ac:dyDescent="0.2">
      <c r="G24572" s="65"/>
    </row>
    <row r="24573" spans="7:7" x14ac:dyDescent="0.2">
      <c r="G24573" s="65"/>
    </row>
    <row r="24574" spans="7:7" x14ac:dyDescent="0.2">
      <c r="G24574" s="65"/>
    </row>
    <row r="24575" spans="7:7" x14ac:dyDescent="0.2">
      <c r="G24575" s="65"/>
    </row>
    <row r="24576" spans="7:7" x14ac:dyDescent="0.2">
      <c r="G24576" s="65"/>
    </row>
    <row r="24577" spans="7:7" x14ac:dyDescent="0.2">
      <c r="G24577" s="65"/>
    </row>
    <row r="24578" spans="7:7" x14ac:dyDescent="0.2">
      <c r="G24578" s="65"/>
    </row>
    <row r="24579" spans="7:7" x14ac:dyDescent="0.2">
      <c r="G24579" s="65"/>
    </row>
    <row r="24580" spans="7:7" x14ac:dyDescent="0.2">
      <c r="G24580" s="65"/>
    </row>
    <row r="24581" spans="7:7" x14ac:dyDescent="0.2">
      <c r="G24581" s="65"/>
    </row>
    <row r="24582" spans="7:7" x14ac:dyDescent="0.2">
      <c r="G24582" s="65"/>
    </row>
    <row r="24583" spans="7:7" x14ac:dyDescent="0.2">
      <c r="G24583" s="65"/>
    </row>
    <row r="24584" spans="7:7" x14ac:dyDescent="0.2">
      <c r="G24584" s="65"/>
    </row>
    <row r="24585" spans="7:7" x14ac:dyDescent="0.2">
      <c r="G24585" s="65"/>
    </row>
    <row r="24586" spans="7:7" x14ac:dyDescent="0.2">
      <c r="G24586" s="65"/>
    </row>
    <row r="24587" spans="7:7" x14ac:dyDescent="0.2">
      <c r="G24587" s="65"/>
    </row>
    <row r="24588" spans="7:7" x14ac:dyDescent="0.2">
      <c r="G24588" s="65"/>
    </row>
    <row r="24589" spans="7:7" x14ac:dyDescent="0.2">
      <c r="G24589" s="65"/>
    </row>
    <row r="24590" spans="7:7" x14ac:dyDescent="0.2">
      <c r="G24590" s="65"/>
    </row>
    <row r="24591" spans="7:7" x14ac:dyDescent="0.2">
      <c r="G24591" s="65"/>
    </row>
    <row r="24592" spans="7:7" x14ac:dyDescent="0.2">
      <c r="G24592" s="65"/>
    </row>
    <row r="24593" spans="7:7" x14ac:dyDescent="0.2">
      <c r="G24593" s="65"/>
    </row>
    <row r="24594" spans="7:7" x14ac:dyDescent="0.2">
      <c r="G24594" s="65"/>
    </row>
    <row r="24595" spans="7:7" x14ac:dyDescent="0.2">
      <c r="G24595" s="65"/>
    </row>
    <row r="24596" spans="7:7" x14ac:dyDescent="0.2">
      <c r="G24596" s="65"/>
    </row>
    <row r="24597" spans="7:7" x14ac:dyDescent="0.2">
      <c r="G24597" s="65"/>
    </row>
    <row r="24598" spans="7:7" x14ac:dyDescent="0.2">
      <c r="G24598" s="65"/>
    </row>
    <row r="24599" spans="7:7" x14ac:dyDescent="0.2">
      <c r="G24599" s="65"/>
    </row>
    <row r="24600" spans="7:7" x14ac:dyDescent="0.2">
      <c r="G24600" s="65"/>
    </row>
    <row r="24601" spans="7:7" x14ac:dyDescent="0.2">
      <c r="G24601" s="65"/>
    </row>
    <row r="24602" spans="7:7" x14ac:dyDescent="0.2">
      <c r="G24602" s="65"/>
    </row>
    <row r="24603" spans="7:7" x14ac:dyDescent="0.2">
      <c r="G24603" s="65"/>
    </row>
    <row r="24604" spans="7:7" x14ac:dyDescent="0.2">
      <c r="G24604" s="65"/>
    </row>
    <row r="24605" spans="7:7" x14ac:dyDescent="0.2">
      <c r="G24605" s="65"/>
    </row>
    <row r="24606" spans="7:7" x14ac:dyDescent="0.2">
      <c r="G24606" s="65"/>
    </row>
    <row r="24607" spans="7:7" x14ac:dyDescent="0.2">
      <c r="G24607" s="65"/>
    </row>
    <row r="24608" spans="7:7" x14ac:dyDescent="0.2">
      <c r="G24608" s="65"/>
    </row>
    <row r="24609" spans="7:7" x14ac:dyDescent="0.2">
      <c r="G24609" s="65"/>
    </row>
    <row r="24610" spans="7:7" x14ac:dyDescent="0.2">
      <c r="G24610" s="65"/>
    </row>
    <row r="24611" spans="7:7" x14ac:dyDescent="0.2">
      <c r="G24611" s="65"/>
    </row>
    <row r="24612" spans="7:7" x14ac:dyDescent="0.2">
      <c r="G24612" s="65"/>
    </row>
    <row r="24613" spans="7:7" x14ac:dyDescent="0.2">
      <c r="G24613" s="65"/>
    </row>
    <row r="24614" spans="7:7" x14ac:dyDescent="0.2">
      <c r="G24614" s="65"/>
    </row>
    <row r="24615" spans="7:7" x14ac:dyDescent="0.2">
      <c r="G24615" s="65"/>
    </row>
    <row r="24616" spans="7:7" x14ac:dyDescent="0.2">
      <c r="G24616" s="65"/>
    </row>
    <row r="24617" spans="7:7" x14ac:dyDescent="0.2">
      <c r="G24617" s="65"/>
    </row>
    <row r="24618" spans="7:7" x14ac:dyDescent="0.2">
      <c r="G24618" s="65"/>
    </row>
    <row r="24619" spans="7:7" x14ac:dyDescent="0.2">
      <c r="G24619" s="65"/>
    </row>
    <row r="24620" spans="7:7" x14ac:dyDescent="0.2">
      <c r="G24620" s="65"/>
    </row>
    <row r="24621" spans="7:7" x14ac:dyDescent="0.2">
      <c r="G24621" s="65"/>
    </row>
    <row r="24622" spans="7:7" x14ac:dyDescent="0.2">
      <c r="G24622" s="65"/>
    </row>
    <row r="24623" spans="7:7" x14ac:dyDescent="0.2">
      <c r="G24623" s="65"/>
    </row>
    <row r="24624" spans="7:7" x14ac:dyDescent="0.2">
      <c r="G24624" s="65"/>
    </row>
    <row r="24625" spans="7:7" x14ac:dyDescent="0.2">
      <c r="G24625" s="65"/>
    </row>
    <row r="24626" spans="7:7" x14ac:dyDescent="0.2">
      <c r="G24626" s="65"/>
    </row>
    <row r="24627" spans="7:7" x14ac:dyDescent="0.2">
      <c r="G24627" s="65"/>
    </row>
    <row r="24628" spans="7:7" x14ac:dyDescent="0.2">
      <c r="G24628" s="65"/>
    </row>
    <row r="24629" spans="7:7" x14ac:dyDescent="0.2">
      <c r="G24629" s="65"/>
    </row>
    <row r="24630" spans="7:7" x14ac:dyDescent="0.2">
      <c r="G24630" s="65"/>
    </row>
    <row r="24631" spans="7:7" x14ac:dyDescent="0.2">
      <c r="G24631" s="65"/>
    </row>
    <row r="24632" spans="7:7" x14ac:dyDescent="0.2">
      <c r="G24632" s="65"/>
    </row>
    <row r="24633" spans="7:7" x14ac:dyDescent="0.2">
      <c r="G24633" s="65"/>
    </row>
    <row r="24634" spans="7:7" x14ac:dyDescent="0.2">
      <c r="G24634" s="65"/>
    </row>
    <row r="24635" spans="7:7" x14ac:dyDescent="0.2">
      <c r="G24635" s="65"/>
    </row>
    <row r="24636" spans="7:7" x14ac:dyDescent="0.2">
      <c r="G24636" s="65"/>
    </row>
    <row r="24637" spans="7:7" x14ac:dyDescent="0.2">
      <c r="G24637" s="65"/>
    </row>
    <row r="24638" spans="7:7" x14ac:dyDescent="0.2">
      <c r="G24638" s="65"/>
    </row>
    <row r="24639" spans="7:7" x14ac:dyDescent="0.2">
      <c r="G24639" s="65"/>
    </row>
    <row r="24640" spans="7:7" x14ac:dyDescent="0.2">
      <c r="G24640" s="65"/>
    </row>
    <row r="24641" spans="7:7" x14ac:dyDescent="0.2">
      <c r="G24641" s="65"/>
    </row>
    <row r="24642" spans="7:7" x14ac:dyDescent="0.2">
      <c r="G24642" s="65"/>
    </row>
    <row r="24643" spans="7:7" x14ac:dyDescent="0.2">
      <c r="G24643" s="65"/>
    </row>
    <row r="24644" spans="7:7" x14ac:dyDescent="0.2">
      <c r="G24644" s="65"/>
    </row>
    <row r="24645" spans="7:7" x14ac:dyDescent="0.2">
      <c r="G24645" s="65"/>
    </row>
    <row r="24646" spans="7:7" x14ac:dyDescent="0.2">
      <c r="G24646" s="65"/>
    </row>
    <row r="24647" spans="7:7" x14ac:dyDescent="0.2">
      <c r="G24647" s="65"/>
    </row>
    <row r="24648" spans="7:7" x14ac:dyDescent="0.2">
      <c r="G24648" s="65"/>
    </row>
    <row r="24649" spans="7:7" x14ac:dyDescent="0.2">
      <c r="G24649" s="65"/>
    </row>
    <row r="24650" spans="7:7" x14ac:dyDescent="0.2">
      <c r="G24650" s="65"/>
    </row>
    <row r="24651" spans="7:7" x14ac:dyDescent="0.2">
      <c r="G24651" s="65"/>
    </row>
    <row r="24652" spans="7:7" x14ac:dyDescent="0.2">
      <c r="G24652" s="65"/>
    </row>
    <row r="24653" spans="7:7" x14ac:dyDescent="0.2">
      <c r="G24653" s="65"/>
    </row>
    <row r="24654" spans="7:7" x14ac:dyDescent="0.2">
      <c r="G24654" s="65"/>
    </row>
    <row r="24655" spans="7:7" x14ac:dyDescent="0.2">
      <c r="G24655" s="65"/>
    </row>
    <row r="24656" spans="7:7" x14ac:dyDescent="0.2">
      <c r="G24656" s="65"/>
    </row>
    <row r="24657" spans="7:7" x14ac:dyDescent="0.2">
      <c r="G24657" s="65"/>
    </row>
    <row r="24658" spans="7:7" x14ac:dyDescent="0.2">
      <c r="G24658" s="65"/>
    </row>
    <row r="24659" spans="7:7" x14ac:dyDescent="0.2">
      <c r="G24659" s="65"/>
    </row>
    <row r="24660" spans="7:7" x14ac:dyDescent="0.2">
      <c r="G24660" s="65"/>
    </row>
    <row r="24661" spans="7:7" x14ac:dyDescent="0.2">
      <c r="G24661" s="65"/>
    </row>
    <row r="24662" spans="7:7" x14ac:dyDescent="0.2">
      <c r="G24662" s="65"/>
    </row>
    <row r="24663" spans="7:7" x14ac:dyDescent="0.2">
      <c r="G24663" s="65"/>
    </row>
    <row r="24664" spans="7:7" x14ac:dyDescent="0.2">
      <c r="G24664" s="65"/>
    </row>
    <row r="24665" spans="7:7" x14ac:dyDescent="0.2">
      <c r="G24665" s="65"/>
    </row>
    <row r="24666" spans="7:7" x14ac:dyDescent="0.2">
      <c r="G24666" s="65"/>
    </row>
    <row r="24667" spans="7:7" x14ac:dyDescent="0.2">
      <c r="G24667" s="65"/>
    </row>
    <row r="24668" spans="7:7" x14ac:dyDescent="0.2">
      <c r="G24668" s="65"/>
    </row>
    <row r="24669" spans="7:7" x14ac:dyDescent="0.2">
      <c r="G24669" s="65"/>
    </row>
    <row r="24670" spans="7:7" x14ac:dyDescent="0.2">
      <c r="G24670" s="65"/>
    </row>
    <row r="24671" spans="7:7" x14ac:dyDescent="0.2">
      <c r="G24671" s="65"/>
    </row>
    <row r="24672" spans="7:7" x14ac:dyDescent="0.2">
      <c r="G24672" s="65"/>
    </row>
    <row r="24673" spans="7:7" x14ac:dyDescent="0.2">
      <c r="G24673" s="65"/>
    </row>
    <row r="24674" spans="7:7" x14ac:dyDescent="0.2">
      <c r="G24674" s="65"/>
    </row>
    <row r="24675" spans="7:7" x14ac:dyDescent="0.2">
      <c r="G24675" s="65"/>
    </row>
    <row r="24676" spans="7:7" x14ac:dyDescent="0.2">
      <c r="G24676" s="65"/>
    </row>
    <row r="24677" spans="7:7" x14ac:dyDescent="0.2">
      <c r="G24677" s="65"/>
    </row>
    <row r="24678" spans="7:7" x14ac:dyDescent="0.2">
      <c r="G24678" s="65"/>
    </row>
    <row r="24679" spans="7:7" x14ac:dyDescent="0.2">
      <c r="G24679" s="65"/>
    </row>
    <row r="24680" spans="7:7" x14ac:dyDescent="0.2">
      <c r="G24680" s="65"/>
    </row>
    <row r="24681" spans="7:7" x14ac:dyDescent="0.2">
      <c r="G24681" s="65"/>
    </row>
    <row r="24682" spans="7:7" x14ac:dyDescent="0.2">
      <c r="G24682" s="65"/>
    </row>
    <row r="24683" spans="7:7" x14ac:dyDescent="0.2">
      <c r="G24683" s="65"/>
    </row>
    <row r="24684" spans="7:7" x14ac:dyDescent="0.2">
      <c r="G24684" s="65"/>
    </row>
    <row r="24685" spans="7:7" x14ac:dyDescent="0.2">
      <c r="G24685" s="65"/>
    </row>
    <row r="24686" spans="7:7" x14ac:dyDescent="0.2">
      <c r="G24686" s="65"/>
    </row>
    <row r="24687" spans="7:7" x14ac:dyDescent="0.2">
      <c r="G24687" s="65"/>
    </row>
    <row r="24688" spans="7:7" x14ac:dyDescent="0.2">
      <c r="G24688" s="65"/>
    </row>
    <row r="24689" spans="7:7" x14ac:dyDescent="0.2">
      <c r="G24689" s="65"/>
    </row>
    <row r="24690" spans="7:7" x14ac:dyDescent="0.2">
      <c r="G24690" s="65"/>
    </row>
    <row r="24691" spans="7:7" x14ac:dyDescent="0.2">
      <c r="G24691" s="65"/>
    </row>
    <row r="24692" spans="7:7" x14ac:dyDescent="0.2">
      <c r="G24692" s="65"/>
    </row>
    <row r="24693" spans="7:7" x14ac:dyDescent="0.2">
      <c r="G24693" s="65"/>
    </row>
    <row r="24694" spans="7:7" x14ac:dyDescent="0.2">
      <c r="G24694" s="65"/>
    </row>
    <row r="24695" spans="7:7" x14ac:dyDescent="0.2">
      <c r="G24695" s="65"/>
    </row>
    <row r="24696" spans="7:7" x14ac:dyDescent="0.2">
      <c r="G24696" s="65"/>
    </row>
    <row r="24697" spans="7:7" x14ac:dyDescent="0.2">
      <c r="G24697" s="65"/>
    </row>
    <row r="24698" spans="7:7" x14ac:dyDescent="0.2">
      <c r="G24698" s="65"/>
    </row>
    <row r="24699" spans="7:7" x14ac:dyDescent="0.2">
      <c r="G24699" s="65"/>
    </row>
    <row r="24700" spans="7:7" x14ac:dyDescent="0.2">
      <c r="G24700" s="65"/>
    </row>
    <row r="24701" spans="7:7" x14ac:dyDescent="0.2">
      <c r="G24701" s="65"/>
    </row>
    <row r="24702" spans="7:7" x14ac:dyDescent="0.2">
      <c r="G24702" s="65"/>
    </row>
    <row r="24703" spans="7:7" x14ac:dyDescent="0.2">
      <c r="G24703" s="65"/>
    </row>
    <row r="24704" spans="7:7" x14ac:dyDescent="0.2">
      <c r="G24704" s="65"/>
    </row>
    <row r="24705" spans="7:7" x14ac:dyDescent="0.2">
      <c r="G24705" s="65"/>
    </row>
    <row r="24706" spans="7:7" x14ac:dyDescent="0.2">
      <c r="G24706" s="65"/>
    </row>
    <row r="24707" spans="7:7" x14ac:dyDescent="0.2">
      <c r="G24707" s="65"/>
    </row>
    <row r="24708" spans="7:7" x14ac:dyDescent="0.2">
      <c r="G24708" s="65"/>
    </row>
    <row r="24709" spans="7:7" x14ac:dyDescent="0.2">
      <c r="G24709" s="65"/>
    </row>
    <row r="24710" spans="7:7" x14ac:dyDescent="0.2">
      <c r="G24710" s="65"/>
    </row>
    <row r="24711" spans="7:7" x14ac:dyDescent="0.2">
      <c r="G24711" s="65"/>
    </row>
    <row r="24712" spans="7:7" x14ac:dyDescent="0.2">
      <c r="G24712" s="65"/>
    </row>
    <row r="24713" spans="7:7" x14ac:dyDescent="0.2">
      <c r="G24713" s="65"/>
    </row>
    <row r="24714" spans="7:7" x14ac:dyDescent="0.2">
      <c r="G24714" s="65"/>
    </row>
    <row r="24715" spans="7:7" x14ac:dyDescent="0.2">
      <c r="G24715" s="65"/>
    </row>
    <row r="24716" spans="7:7" x14ac:dyDescent="0.2">
      <c r="G24716" s="65"/>
    </row>
    <row r="24717" spans="7:7" x14ac:dyDescent="0.2">
      <c r="G24717" s="65"/>
    </row>
    <row r="24718" spans="7:7" x14ac:dyDescent="0.2">
      <c r="G24718" s="65"/>
    </row>
    <row r="24719" spans="7:7" x14ac:dyDescent="0.2">
      <c r="G24719" s="65"/>
    </row>
    <row r="24720" spans="7:7" x14ac:dyDescent="0.2">
      <c r="G24720" s="65"/>
    </row>
    <row r="24721" spans="7:7" x14ac:dyDescent="0.2">
      <c r="G24721" s="65"/>
    </row>
    <row r="24722" spans="7:7" x14ac:dyDescent="0.2">
      <c r="G24722" s="65"/>
    </row>
    <row r="24723" spans="7:7" x14ac:dyDescent="0.2">
      <c r="G24723" s="65"/>
    </row>
    <row r="24724" spans="7:7" x14ac:dyDescent="0.2">
      <c r="G24724" s="65"/>
    </row>
    <row r="24725" spans="7:7" x14ac:dyDescent="0.2">
      <c r="G24725" s="65"/>
    </row>
    <row r="24726" spans="7:7" x14ac:dyDescent="0.2">
      <c r="G24726" s="65"/>
    </row>
    <row r="24727" spans="7:7" x14ac:dyDescent="0.2">
      <c r="G24727" s="65"/>
    </row>
    <row r="24728" spans="7:7" x14ac:dyDescent="0.2">
      <c r="G24728" s="65"/>
    </row>
    <row r="24729" spans="7:7" x14ac:dyDescent="0.2">
      <c r="G24729" s="65"/>
    </row>
    <row r="24730" spans="7:7" x14ac:dyDescent="0.2">
      <c r="G24730" s="65"/>
    </row>
    <row r="24731" spans="7:7" x14ac:dyDescent="0.2">
      <c r="G24731" s="65"/>
    </row>
    <row r="24732" spans="7:7" x14ac:dyDescent="0.2">
      <c r="G24732" s="65"/>
    </row>
    <row r="24733" spans="7:7" x14ac:dyDescent="0.2">
      <c r="G24733" s="65"/>
    </row>
    <row r="24734" spans="7:7" x14ac:dyDescent="0.2">
      <c r="G24734" s="65"/>
    </row>
    <row r="24735" spans="7:7" x14ac:dyDescent="0.2">
      <c r="G24735" s="65"/>
    </row>
    <row r="24736" spans="7:7" x14ac:dyDescent="0.2">
      <c r="G24736" s="65"/>
    </row>
    <row r="24737" spans="7:7" x14ac:dyDescent="0.2">
      <c r="G24737" s="65"/>
    </row>
    <row r="24738" spans="7:7" x14ac:dyDescent="0.2">
      <c r="G24738" s="65"/>
    </row>
    <row r="24739" spans="7:7" x14ac:dyDescent="0.2">
      <c r="G24739" s="65"/>
    </row>
    <row r="24740" spans="7:7" x14ac:dyDescent="0.2">
      <c r="G24740" s="65"/>
    </row>
    <row r="24741" spans="7:7" x14ac:dyDescent="0.2">
      <c r="G24741" s="65"/>
    </row>
    <row r="24742" spans="7:7" x14ac:dyDescent="0.2">
      <c r="G24742" s="65"/>
    </row>
    <row r="24743" spans="7:7" x14ac:dyDescent="0.2">
      <c r="G24743" s="65"/>
    </row>
    <row r="24744" spans="7:7" x14ac:dyDescent="0.2">
      <c r="G24744" s="65"/>
    </row>
    <row r="24745" spans="7:7" x14ac:dyDescent="0.2">
      <c r="G24745" s="65"/>
    </row>
    <row r="24746" spans="7:7" x14ac:dyDescent="0.2">
      <c r="G24746" s="65"/>
    </row>
    <row r="24747" spans="7:7" x14ac:dyDescent="0.2">
      <c r="G24747" s="65"/>
    </row>
    <row r="24748" spans="7:7" x14ac:dyDescent="0.2">
      <c r="G24748" s="65"/>
    </row>
    <row r="24749" spans="7:7" x14ac:dyDescent="0.2">
      <c r="G24749" s="65"/>
    </row>
    <row r="24750" spans="7:7" x14ac:dyDescent="0.2">
      <c r="G24750" s="65"/>
    </row>
    <row r="24751" spans="7:7" x14ac:dyDescent="0.2">
      <c r="G24751" s="65"/>
    </row>
    <row r="24752" spans="7:7" x14ac:dyDescent="0.2">
      <c r="G24752" s="65"/>
    </row>
    <row r="24753" spans="7:7" x14ac:dyDescent="0.2">
      <c r="G24753" s="65"/>
    </row>
    <row r="24754" spans="7:7" x14ac:dyDescent="0.2">
      <c r="G24754" s="65"/>
    </row>
    <row r="24755" spans="7:7" x14ac:dyDescent="0.2">
      <c r="G24755" s="65"/>
    </row>
    <row r="24756" spans="7:7" x14ac:dyDescent="0.2">
      <c r="G24756" s="65"/>
    </row>
    <row r="24757" spans="7:7" x14ac:dyDescent="0.2">
      <c r="G24757" s="65"/>
    </row>
    <row r="24758" spans="7:7" x14ac:dyDescent="0.2">
      <c r="G24758" s="65"/>
    </row>
    <row r="24759" spans="7:7" x14ac:dyDescent="0.2">
      <c r="G24759" s="65"/>
    </row>
    <row r="24760" spans="7:7" x14ac:dyDescent="0.2">
      <c r="G24760" s="65"/>
    </row>
    <row r="24761" spans="7:7" x14ac:dyDescent="0.2">
      <c r="G24761" s="65"/>
    </row>
    <row r="24762" spans="7:7" x14ac:dyDescent="0.2">
      <c r="G24762" s="65"/>
    </row>
    <row r="24763" spans="7:7" x14ac:dyDescent="0.2">
      <c r="G24763" s="65"/>
    </row>
    <row r="24764" spans="7:7" x14ac:dyDescent="0.2">
      <c r="G24764" s="65"/>
    </row>
    <row r="24765" spans="7:7" x14ac:dyDescent="0.2">
      <c r="G24765" s="65"/>
    </row>
    <row r="24766" spans="7:7" x14ac:dyDescent="0.2">
      <c r="G24766" s="65"/>
    </row>
    <row r="24767" spans="7:7" x14ac:dyDescent="0.2">
      <c r="G24767" s="65"/>
    </row>
    <row r="24768" spans="7:7" x14ac:dyDescent="0.2">
      <c r="G24768" s="65"/>
    </row>
    <row r="24769" spans="7:7" x14ac:dyDescent="0.2">
      <c r="G24769" s="65"/>
    </row>
    <row r="24770" spans="7:7" x14ac:dyDescent="0.2">
      <c r="G24770" s="65"/>
    </row>
    <row r="24771" spans="7:7" x14ac:dyDescent="0.2">
      <c r="G24771" s="65"/>
    </row>
    <row r="24772" spans="7:7" x14ac:dyDescent="0.2">
      <c r="G24772" s="65"/>
    </row>
    <row r="24773" spans="7:7" x14ac:dyDescent="0.2">
      <c r="G24773" s="65"/>
    </row>
    <row r="24774" spans="7:7" x14ac:dyDescent="0.2">
      <c r="G24774" s="65"/>
    </row>
    <row r="24775" spans="7:7" x14ac:dyDescent="0.2">
      <c r="G24775" s="65"/>
    </row>
    <row r="24776" spans="7:7" x14ac:dyDescent="0.2">
      <c r="G24776" s="65"/>
    </row>
    <row r="24777" spans="7:7" x14ac:dyDescent="0.2">
      <c r="G24777" s="65"/>
    </row>
    <row r="24778" spans="7:7" x14ac:dyDescent="0.2">
      <c r="G24778" s="65"/>
    </row>
    <row r="24779" spans="7:7" x14ac:dyDescent="0.2">
      <c r="G24779" s="65"/>
    </row>
    <row r="24780" spans="7:7" x14ac:dyDescent="0.2">
      <c r="G24780" s="65"/>
    </row>
    <row r="24781" spans="7:7" x14ac:dyDescent="0.2">
      <c r="G24781" s="65"/>
    </row>
    <row r="24782" spans="7:7" x14ac:dyDescent="0.2">
      <c r="G24782" s="65"/>
    </row>
    <row r="24783" spans="7:7" x14ac:dyDescent="0.2">
      <c r="G24783" s="65"/>
    </row>
    <row r="24784" spans="7:7" x14ac:dyDescent="0.2">
      <c r="G24784" s="65"/>
    </row>
    <row r="24785" spans="7:7" x14ac:dyDescent="0.2">
      <c r="G24785" s="65"/>
    </row>
    <row r="24786" spans="7:7" x14ac:dyDescent="0.2">
      <c r="G24786" s="65"/>
    </row>
    <row r="24787" spans="7:7" x14ac:dyDescent="0.2">
      <c r="G24787" s="65"/>
    </row>
    <row r="24788" spans="7:7" x14ac:dyDescent="0.2">
      <c r="G24788" s="65"/>
    </row>
    <row r="24789" spans="7:7" x14ac:dyDescent="0.2">
      <c r="G24789" s="65"/>
    </row>
    <row r="24790" spans="7:7" x14ac:dyDescent="0.2">
      <c r="G24790" s="65"/>
    </row>
    <row r="24791" spans="7:7" x14ac:dyDescent="0.2">
      <c r="G24791" s="65"/>
    </row>
    <row r="24792" spans="7:7" x14ac:dyDescent="0.2">
      <c r="G24792" s="65"/>
    </row>
    <row r="24793" spans="7:7" x14ac:dyDescent="0.2">
      <c r="G24793" s="65"/>
    </row>
    <row r="24794" spans="7:7" x14ac:dyDescent="0.2">
      <c r="G24794" s="65"/>
    </row>
    <row r="24795" spans="7:7" x14ac:dyDescent="0.2">
      <c r="G24795" s="65"/>
    </row>
    <row r="24796" spans="7:7" x14ac:dyDescent="0.2">
      <c r="G24796" s="65"/>
    </row>
    <row r="24797" spans="7:7" x14ac:dyDescent="0.2">
      <c r="G24797" s="65"/>
    </row>
    <row r="24798" spans="7:7" x14ac:dyDescent="0.2">
      <c r="G24798" s="65"/>
    </row>
    <row r="24799" spans="7:7" x14ac:dyDescent="0.2">
      <c r="G24799" s="65"/>
    </row>
    <row r="24800" spans="7:7" x14ac:dyDescent="0.2">
      <c r="G24800" s="65"/>
    </row>
    <row r="24801" spans="7:7" x14ac:dyDescent="0.2">
      <c r="G24801" s="65"/>
    </row>
    <row r="24802" spans="7:7" x14ac:dyDescent="0.2">
      <c r="G24802" s="65"/>
    </row>
    <row r="24803" spans="7:7" x14ac:dyDescent="0.2">
      <c r="G24803" s="65"/>
    </row>
    <row r="24804" spans="7:7" x14ac:dyDescent="0.2">
      <c r="G24804" s="65"/>
    </row>
    <row r="24805" spans="7:7" x14ac:dyDescent="0.2">
      <c r="G24805" s="65"/>
    </row>
    <row r="24806" spans="7:7" x14ac:dyDescent="0.2">
      <c r="G24806" s="65"/>
    </row>
    <row r="24807" spans="7:7" x14ac:dyDescent="0.2">
      <c r="G24807" s="65"/>
    </row>
    <row r="24808" spans="7:7" x14ac:dyDescent="0.2">
      <c r="G24808" s="65"/>
    </row>
    <row r="24809" spans="7:7" x14ac:dyDescent="0.2">
      <c r="G24809" s="65"/>
    </row>
    <row r="24810" spans="7:7" x14ac:dyDescent="0.2">
      <c r="G24810" s="65"/>
    </row>
    <row r="24811" spans="7:7" x14ac:dyDescent="0.2">
      <c r="G24811" s="65"/>
    </row>
    <row r="24812" spans="7:7" x14ac:dyDescent="0.2">
      <c r="G24812" s="65"/>
    </row>
    <row r="24813" spans="7:7" x14ac:dyDescent="0.2">
      <c r="G24813" s="65"/>
    </row>
    <row r="24814" spans="7:7" x14ac:dyDescent="0.2">
      <c r="G24814" s="65"/>
    </row>
    <row r="24815" spans="7:7" x14ac:dyDescent="0.2">
      <c r="G24815" s="65"/>
    </row>
    <row r="24816" spans="7:7" x14ac:dyDescent="0.2">
      <c r="G24816" s="65"/>
    </row>
    <row r="24817" spans="7:7" x14ac:dyDescent="0.2">
      <c r="G24817" s="65"/>
    </row>
    <row r="24818" spans="7:7" x14ac:dyDescent="0.2">
      <c r="G24818" s="65"/>
    </row>
    <row r="24819" spans="7:7" x14ac:dyDescent="0.2">
      <c r="G24819" s="65"/>
    </row>
    <row r="24820" spans="7:7" x14ac:dyDescent="0.2">
      <c r="G24820" s="65"/>
    </row>
    <row r="24821" spans="7:7" x14ac:dyDescent="0.2">
      <c r="G24821" s="65"/>
    </row>
    <row r="24822" spans="7:7" x14ac:dyDescent="0.2">
      <c r="G24822" s="65"/>
    </row>
    <row r="24823" spans="7:7" x14ac:dyDescent="0.2">
      <c r="G24823" s="65"/>
    </row>
    <row r="24824" spans="7:7" x14ac:dyDescent="0.2">
      <c r="G24824" s="65"/>
    </row>
    <row r="24825" spans="7:7" x14ac:dyDescent="0.2">
      <c r="G24825" s="65"/>
    </row>
    <row r="24826" spans="7:7" x14ac:dyDescent="0.2">
      <c r="G24826" s="65"/>
    </row>
    <row r="24827" spans="7:7" x14ac:dyDescent="0.2">
      <c r="G24827" s="65"/>
    </row>
    <row r="24828" spans="7:7" x14ac:dyDescent="0.2">
      <c r="G24828" s="65"/>
    </row>
    <row r="24829" spans="7:7" x14ac:dyDescent="0.2">
      <c r="G24829" s="65"/>
    </row>
    <row r="24830" spans="7:7" x14ac:dyDescent="0.2">
      <c r="G24830" s="65"/>
    </row>
    <row r="24831" spans="7:7" x14ac:dyDescent="0.2">
      <c r="G24831" s="65"/>
    </row>
    <row r="24832" spans="7:7" x14ac:dyDescent="0.2">
      <c r="G24832" s="65"/>
    </row>
    <row r="24833" spans="7:7" x14ac:dyDescent="0.2">
      <c r="G24833" s="65"/>
    </row>
    <row r="24834" spans="7:7" x14ac:dyDescent="0.2">
      <c r="G24834" s="65"/>
    </row>
    <row r="24835" spans="7:7" x14ac:dyDescent="0.2">
      <c r="G24835" s="65"/>
    </row>
    <row r="24836" spans="7:7" x14ac:dyDescent="0.2">
      <c r="G24836" s="65"/>
    </row>
    <row r="24837" spans="7:7" x14ac:dyDescent="0.2">
      <c r="G24837" s="65"/>
    </row>
    <row r="24838" spans="7:7" x14ac:dyDescent="0.2">
      <c r="G24838" s="65"/>
    </row>
    <row r="24839" spans="7:7" x14ac:dyDescent="0.2">
      <c r="G24839" s="65"/>
    </row>
    <row r="24840" spans="7:7" x14ac:dyDescent="0.2">
      <c r="G24840" s="65"/>
    </row>
    <row r="24841" spans="7:7" x14ac:dyDescent="0.2">
      <c r="G24841" s="65"/>
    </row>
    <row r="24842" spans="7:7" x14ac:dyDescent="0.2">
      <c r="G24842" s="65"/>
    </row>
    <row r="24843" spans="7:7" x14ac:dyDescent="0.2">
      <c r="G24843" s="65"/>
    </row>
    <row r="24844" spans="7:7" x14ac:dyDescent="0.2">
      <c r="G24844" s="65"/>
    </row>
    <row r="24845" spans="7:7" x14ac:dyDescent="0.2">
      <c r="G24845" s="65"/>
    </row>
    <row r="24846" spans="7:7" x14ac:dyDescent="0.2">
      <c r="G24846" s="65"/>
    </row>
    <row r="24847" spans="7:7" x14ac:dyDescent="0.2">
      <c r="G24847" s="65"/>
    </row>
    <row r="24848" spans="7:7" x14ac:dyDescent="0.2">
      <c r="G24848" s="65"/>
    </row>
    <row r="24849" spans="7:7" x14ac:dyDescent="0.2">
      <c r="G24849" s="65"/>
    </row>
    <row r="24850" spans="7:7" x14ac:dyDescent="0.2">
      <c r="G24850" s="65"/>
    </row>
    <row r="24851" spans="7:7" x14ac:dyDescent="0.2">
      <c r="G24851" s="65"/>
    </row>
    <row r="24852" spans="7:7" x14ac:dyDescent="0.2">
      <c r="G24852" s="65"/>
    </row>
    <row r="24853" spans="7:7" x14ac:dyDescent="0.2">
      <c r="G24853" s="65"/>
    </row>
    <row r="24854" spans="7:7" x14ac:dyDescent="0.2">
      <c r="G24854" s="65"/>
    </row>
    <row r="24855" spans="7:7" x14ac:dyDescent="0.2">
      <c r="G24855" s="65"/>
    </row>
    <row r="24856" spans="7:7" x14ac:dyDescent="0.2">
      <c r="G24856" s="65"/>
    </row>
    <row r="24857" spans="7:7" x14ac:dyDescent="0.2">
      <c r="G24857" s="65"/>
    </row>
    <row r="24858" spans="7:7" x14ac:dyDescent="0.2">
      <c r="G24858" s="65"/>
    </row>
    <row r="24859" spans="7:7" x14ac:dyDescent="0.2">
      <c r="G24859" s="65"/>
    </row>
    <row r="24860" spans="7:7" x14ac:dyDescent="0.2">
      <c r="G24860" s="65"/>
    </row>
    <row r="24861" spans="7:7" x14ac:dyDescent="0.2">
      <c r="G24861" s="65"/>
    </row>
    <row r="24862" spans="7:7" x14ac:dyDescent="0.2">
      <c r="G24862" s="65"/>
    </row>
    <row r="24863" spans="7:7" x14ac:dyDescent="0.2">
      <c r="G24863" s="65"/>
    </row>
    <row r="24864" spans="7:7" x14ac:dyDescent="0.2">
      <c r="G24864" s="65"/>
    </row>
    <row r="24865" spans="7:7" x14ac:dyDescent="0.2">
      <c r="G24865" s="65"/>
    </row>
    <row r="24866" spans="7:7" x14ac:dyDescent="0.2">
      <c r="G24866" s="65"/>
    </row>
    <row r="24867" spans="7:7" x14ac:dyDescent="0.2">
      <c r="G24867" s="65"/>
    </row>
    <row r="24868" spans="7:7" x14ac:dyDescent="0.2">
      <c r="G24868" s="65"/>
    </row>
    <row r="24869" spans="7:7" x14ac:dyDescent="0.2">
      <c r="G24869" s="65"/>
    </row>
    <row r="24870" spans="7:7" x14ac:dyDescent="0.2">
      <c r="G24870" s="65"/>
    </row>
    <row r="24871" spans="7:7" x14ac:dyDescent="0.2">
      <c r="G24871" s="65"/>
    </row>
    <row r="24872" spans="7:7" x14ac:dyDescent="0.2">
      <c r="G24872" s="65"/>
    </row>
    <row r="24873" spans="7:7" x14ac:dyDescent="0.2">
      <c r="G24873" s="65"/>
    </row>
    <row r="24874" spans="7:7" x14ac:dyDescent="0.2">
      <c r="G24874" s="65"/>
    </row>
    <row r="24875" spans="7:7" x14ac:dyDescent="0.2">
      <c r="G24875" s="65"/>
    </row>
    <row r="24876" spans="7:7" x14ac:dyDescent="0.2">
      <c r="G24876" s="65"/>
    </row>
    <row r="24877" spans="7:7" x14ac:dyDescent="0.2">
      <c r="G24877" s="65"/>
    </row>
    <row r="24878" spans="7:7" x14ac:dyDescent="0.2">
      <c r="G24878" s="65"/>
    </row>
    <row r="24879" spans="7:7" x14ac:dyDescent="0.2">
      <c r="G24879" s="65"/>
    </row>
    <row r="24880" spans="7:7" x14ac:dyDescent="0.2">
      <c r="G24880" s="65"/>
    </row>
    <row r="24881" spans="7:7" x14ac:dyDescent="0.2">
      <c r="G24881" s="65"/>
    </row>
    <row r="24882" spans="7:7" x14ac:dyDescent="0.2">
      <c r="G24882" s="65"/>
    </row>
    <row r="24883" spans="7:7" x14ac:dyDescent="0.2">
      <c r="G24883" s="65"/>
    </row>
    <row r="24884" spans="7:7" x14ac:dyDescent="0.2">
      <c r="G24884" s="65"/>
    </row>
    <row r="24885" spans="7:7" x14ac:dyDescent="0.2">
      <c r="G24885" s="65"/>
    </row>
    <row r="24886" spans="7:7" x14ac:dyDescent="0.2">
      <c r="G24886" s="65"/>
    </row>
    <row r="24887" spans="7:7" x14ac:dyDescent="0.2">
      <c r="G24887" s="65"/>
    </row>
    <row r="24888" spans="7:7" x14ac:dyDescent="0.2">
      <c r="G24888" s="65"/>
    </row>
    <row r="24889" spans="7:7" x14ac:dyDescent="0.2">
      <c r="G24889" s="65"/>
    </row>
    <row r="24890" spans="7:7" x14ac:dyDescent="0.2">
      <c r="G24890" s="65"/>
    </row>
    <row r="24891" spans="7:7" x14ac:dyDescent="0.2">
      <c r="G24891" s="65"/>
    </row>
    <row r="24892" spans="7:7" x14ac:dyDescent="0.2">
      <c r="G24892" s="65"/>
    </row>
    <row r="24893" spans="7:7" x14ac:dyDescent="0.2">
      <c r="G24893" s="65"/>
    </row>
    <row r="24894" spans="7:7" x14ac:dyDescent="0.2">
      <c r="G24894" s="65"/>
    </row>
    <row r="24895" spans="7:7" x14ac:dyDescent="0.2">
      <c r="G24895" s="65"/>
    </row>
    <row r="24896" spans="7:7" x14ac:dyDescent="0.2">
      <c r="G24896" s="65"/>
    </row>
    <row r="24897" spans="7:7" x14ac:dyDescent="0.2">
      <c r="G24897" s="65"/>
    </row>
    <row r="24898" spans="7:7" x14ac:dyDescent="0.2">
      <c r="G24898" s="65"/>
    </row>
    <row r="24899" spans="7:7" x14ac:dyDescent="0.2">
      <c r="G24899" s="65"/>
    </row>
    <row r="24900" spans="7:7" x14ac:dyDescent="0.2">
      <c r="G24900" s="65"/>
    </row>
    <row r="24901" spans="7:7" x14ac:dyDescent="0.2">
      <c r="G24901" s="65"/>
    </row>
    <row r="24902" spans="7:7" x14ac:dyDescent="0.2">
      <c r="G24902" s="65"/>
    </row>
    <row r="24903" spans="7:7" x14ac:dyDescent="0.2">
      <c r="G24903" s="65"/>
    </row>
    <row r="24904" spans="7:7" x14ac:dyDescent="0.2">
      <c r="G24904" s="65"/>
    </row>
    <row r="24905" spans="7:7" x14ac:dyDescent="0.2">
      <c r="G24905" s="65"/>
    </row>
    <row r="24906" spans="7:7" x14ac:dyDescent="0.2">
      <c r="G24906" s="65"/>
    </row>
    <row r="24907" spans="7:7" x14ac:dyDescent="0.2">
      <c r="G24907" s="65"/>
    </row>
    <row r="24908" spans="7:7" x14ac:dyDescent="0.2">
      <c r="G24908" s="65"/>
    </row>
    <row r="24909" spans="7:7" x14ac:dyDescent="0.2">
      <c r="G24909" s="65"/>
    </row>
    <row r="24910" spans="7:7" x14ac:dyDescent="0.2">
      <c r="G24910" s="65"/>
    </row>
    <row r="24911" spans="7:7" x14ac:dyDescent="0.2">
      <c r="G24911" s="65"/>
    </row>
    <row r="24912" spans="7:7" x14ac:dyDescent="0.2">
      <c r="G24912" s="65"/>
    </row>
    <row r="24913" spans="7:7" x14ac:dyDescent="0.2">
      <c r="G24913" s="65"/>
    </row>
    <row r="24914" spans="7:7" x14ac:dyDescent="0.2">
      <c r="G24914" s="65"/>
    </row>
    <row r="24915" spans="7:7" x14ac:dyDescent="0.2">
      <c r="G24915" s="65"/>
    </row>
    <row r="24916" spans="7:7" x14ac:dyDescent="0.2">
      <c r="G24916" s="65"/>
    </row>
    <row r="24917" spans="7:7" x14ac:dyDescent="0.2">
      <c r="G24917" s="65"/>
    </row>
    <row r="24918" spans="7:7" x14ac:dyDescent="0.2">
      <c r="G24918" s="65"/>
    </row>
    <row r="24919" spans="7:7" x14ac:dyDescent="0.2">
      <c r="G24919" s="65"/>
    </row>
    <row r="24920" spans="7:7" x14ac:dyDescent="0.2">
      <c r="G24920" s="65"/>
    </row>
    <row r="24921" spans="7:7" x14ac:dyDescent="0.2">
      <c r="G24921" s="65"/>
    </row>
    <row r="24922" spans="7:7" x14ac:dyDescent="0.2">
      <c r="G24922" s="65"/>
    </row>
    <row r="24923" spans="7:7" x14ac:dyDescent="0.2">
      <c r="G24923" s="65"/>
    </row>
    <row r="24924" spans="7:7" x14ac:dyDescent="0.2">
      <c r="G24924" s="65"/>
    </row>
    <row r="24925" spans="7:7" x14ac:dyDescent="0.2">
      <c r="G24925" s="65"/>
    </row>
    <row r="24926" spans="7:7" x14ac:dyDescent="0.2">
      <c r="G24926" s="65"/>
    </row>
    <row r="24927" spans="7:7" x14ac:dyDescent="0.2">
      <c r="G24927" s="65"/>
    </row>
    <row r="24928" spans="7:7" x14ac:dyDescent="0.2">
      <c r="G24928" s="65"/>
    </row>
    <row r="24929" spans="7:7" x14ac:dyDescent="0.2">
      <c r="G24929" s="65"/>
    </row>
    <row r="24930" spans="7:7" x14ac:dyDescent="0.2">
      <c r="G24930" s="65"/>
    </row>
    <row r="24931" spans="7:7" x14ac:dyDescent="0.2">
      <c r="G24931" s="65"/>
    </row>
    <row r="24932" spans="7:7" x14ac:dyDescent="0.2">
      <c r="G24932" s="65"/>
    </row>
    <row r="24933" spans="7:7" x14ac:dyDescent="0.2">
      <c r="G24933" s="65"/>
    </row>
    <row r="24934" spans="7:7" x14ac:dyDescent="0.2">
      <c r="G24934" s="65"/>
    </row>
    <row r="24935" spans="7:7" x14ac:dyDescent="0.2">
      <c r="G24935" s="65"/>
    </row>
    <row r="24936" spans="7:7" x14ac:dyDescent="0.2">
      <c r="G24936" s="65"/>
    </row>
    <row r="24937" spans="7:7" x14ac:dyDescent="0.2">
      <c r="G24937" s="65"/>
    </row>
    <row r="24938" spans="7:7" x14ac:dyDescent="0.2">
      <c r="G24938" s="65"/>
    </row>
    <row r="24939" spans="7:7" x14ac:dyDescent="0.2">
      <c r="G24939" s="65"/>
    </row>
    <row r="24940" spans="7:7" x14ac:dyDescent="0.2">
      <c r="G24940" s="65"/>
    </row>
    <row r="24941" spans="7:7" x14ac:dyDescent="0.2">
      <c r="G24941" s="65"/>
    </row>
    <row r="24942" spans="7:7" x14ac:dyDescent="0.2">
      <c r="G24942" s="65"/>
    </row>
    <row r="24943" spans="7:7" x14ac:dyDescent="0.2">
      <c r="G24943" s="65"/>
    </row>
    <row r="24944" spans="7:7" x14ac:dyDescent="0.2">
      <c r="G24944" s="65"/>
    </row>
    <row r="24945" spans="7:7" x14ac:dyDescent="0.2">
      <c r="G24945" s="65"/>
    </row>
    <row r="24946" spans="7:7" x14ac:dyDescent="0.2">
      <c r="G24946" s="65"/>
    </row>
    <row r="24947" spans="7:7" x14ac:dyDescent="0.2">
      <c r="G24947" s="65"/>
    </row>
    <row r="24948" spans="7:7" x14ac:dyDescent="0.2">
      <c r="G24948" s="65"/>
    </row>
    <row r="24949" spans="7:7" x14ac:dyDescent="0.2">
      <c r="G24949" s="65"/>
    </row>
    <row r="24950" spans="7:7" x14ac:dyDescent="0.2">
      <c r="G24950" s="65"/>
    </row>
    <row r="24951" spans="7:7" x14ac:dyDescent="0.2">
      <c r="G24951" s="65"/>
    </row>
    <row r="24952" spans="7:7" x14ac:dyDescent="0.2">
      <c r="G24952" s="65"/>
    </row>
    <row r="24953" spans="7:7" x14ac:dyDescent="0.2">
      <c r="G24953" s="65"/>
    </row>
    <row r="24954" spans="7:7" x14ac:dyDescent="0.2">
      <c r="G24954" s="65"/>
    </row>
    <row r="24955" spans="7:7" x14ac:dyDescent="0.2">
      <c r="G24955" s="65"/>
    </row>
    <row r="24956" spans="7:7" x14ac:dyDescent="0.2">
      <c r="G24956" s="65"/>
    </row>
    <row r="24957" spans="7:7" x14ac:dyDescent="0.2">
      <c r="G24957" s="65"/>
    </row>
    <row r="24958" spans="7:7" x14ac:dyDescent="0.2">
      <c r="G24958" s="65"/>
    </row>
    <row r="24959" spans="7:7" x14ac:dyDescent="0.2">
      <c r="G24959" s="65"/>
    </row>
    <row r="24960" spans="7:7" x14ac:dyDescent="0.2">
      <c r="G24960" s="65"/>
    </row>
    <row r="24961" spans="7:7" x14ac:dyDescent="0.2">
      <c r="G24961" s="65"/>
    </row>
    <row r="24962" spans="7:7" x14ac:dyDescent="0.2">
      <c r="G24962" s="65"/>
    </row>
    <row r="24963" spans="7:7" x14ac:dyDescent="0.2">
      <c r="G24963" s="65"/>
    </row>
    <row r="24964" spans="7:7" x14ac:dyDescent="0.2">
      <c r="G24964" s="65"/>
    </row>
    <row r="24965" spans="7:7" x14ac:dyDescent="0.2">
      <c r="G24965" s="65"/>
    </row>
    <row r="24966" spans="7:7" x14ac:dyDescent="0.2">
      <c r="G24966" s="65"/>
    </row>
    <row r="24967" spans="7:7" x14ac:dyDescent="0.2">
      <c r="G24967" s="65"/>
    </row>
    <row r="24968" spans="7:7" x14ac:dyDescent="0.2">
      <c r="G24968" s="65"/>
    </row>
    <row r="24969" spans="7:7" x14ac:dyDescent="0.2">
      <c r="G24969" s="65"/>
    </row>
    <row r="24970" spans="7:7" x14ac:dyDescent="0.2">
      <c r="G24970" s="65"/>
    </row>
    <row r="24971" spans="7:7" x14ac:dyDescent="0.2">
      <c r="G24971" s="65"/>
    </row>
    <row r="24972" spans="7:7" x14ac:dyDescent="0.2">
      <c r="G24972" s="65"/>
    </row>
    <row r="24973" spans="7:7" x14ac:dyDescent="0.2">
      <c r="G24973" s="65"/>
    </row>
    <row r="24974" spans="7:7" x14ac:dyDescent="0.2">
      <c r="G24974" s="65"/>
    </row>
    <row r="24975" spans="7:7" x14ac:dyDescent="0.2">
      <c r="G24975" s="65"/>
    </row>
    <row r="24976" spans="7:7" x14ac:dyDescent="0.2">
      <c r="G24976" s="65"/>
    </row>
    <row r="24977" spans="7:7" x14ac:dyDescent="0.2">
      <c r="G24977" s="65"/>
    </row>
    <row r="24978" spans="7:7" x14ac:dyDescent="0.2">
      <c r="G24978" s="65"/>
    </row>
    <row r="24979" spans="7:7" x14ac:dyDescent="0.2">
      <c r="G24979" s="65"/>
    </row>
    <row r="24980" spans="7:7" x14ac:dyDescent="0.2">
      <c r="G24980" s="65"/>
    </row>
    <row r="24981" spans="7:7" x14ac:dyDescent="0.2">
      <c r="G24981" s="65"/>
    </row>
    <row r="24982" spans="7:7" x14ac:dyDescent="0.2">
      <c r="G24982" s="65"/>
    </row>
    <row r="24983" spans="7:7" x14ac:dyDescent="0.2">
      <c r="G24983" s="65"/>
    </row>
    <row r="24984" spans="7:7" x14ac:dyDescent="0.2">
      <c r="G24984" s="65"/>
    </row>
    <row r="24985" spans="7:7" x14ac:dyDescent="0.2">
      <c r="G24985" s="65"/>
    </row>
    <row r="24986" spans="7:7" x14ac:dyDescent="0.2">
      <c r="G24986" s="65"/>
    </row>
    <row r="24987" spans="7:7" x14ac:dyDescent="0.2">
      <c r="G24987" s="65"/>
    </row>
    <row r="24988" spans="7:7" x14ac:dyDescent="0.2">
      <c r="G24988" s="65"/>
    </row>
    <row r="24989" spans="7:7" x14ac:dyDescent="0.2">
      <c r="G24989" s="65"/>
    </row>
    <row r="24990" spans="7:7" x14ac:dyDescent="0.2">
      <c r="G24990" s="65"/>
    </row>
    <row r="24991" spans="7:7" x14ac:dyDescent="0.2">
      <c r="G24991" s="65"/>
    </row>
    <row r="24992" spans="7:7" x14ac:dyDescent="0.2">
      <c r="G24992" s="65"/>
    </row>
    <row r="24993" spans="7:7" x14ac:dyDescent="0.2">
      <c r="G24993" s="65"/>
    </row>
    <row r="24994" spans="7:7" x14ac:dyDescent="0.2">
      <c r="G24994" s="65"/>
    </row>
    <row r="24995" spans="7:7" x14ac:dyDescent="0.2">
      <c r="G24995" s="65"/>
    </row>
    <row r="24996" spans="7:7" x14ac:dyDescent="0.2">
      <c r="G24996" s="65"/>
    </row>
    <row r="24997" spans="7:7" x14ac:dyDescent="0.2">
      <c r="G24997" s="65"/>
    </row>
    <row r="24998" spans="7:7" x14ac:dyDescent="0.2">
      <c r="G24998" s="65"/>
    </row>
    <row r="24999" spans="7:7" x14ac:dyDescent="0.2">
      <c r="G24999" s="65"/>
    </row>
    <row r="25000" spans="7:7" x14ac:dyDescent="0.2">
      <c r="G25000" s="65"/>
    </row>
    <row r="25001" spans="7:7" x14ac:dyDescent="0.2">
      <c r="G25001" s="65"/>
    </row>
    <row r="25002" spans="7:7" x14ac:dyDescent="0.2">
      <c r="G25002" s="65"/>
    </row>
    <row r="25003" spans="7:7" x14ac:dyDescent="0.2">
      <c r="G25003" s="65"/>
    </row>
    <row r="25004" spans="7:7" x14ac:dyDescent="0.2">
      <c r="G25004" s="65"/>
    </row>
    <row r="25005" spans="7:7" x14ac:dyDescent="0.2">
      <c r="G25005" s="65"/>
    </row>
    <row r="25006" spans="7:7" x14ac:dyDescent="0.2">
      <c r="G25006" s="65"/>
    </row>
    <row r="25007" spans="7:7" x14ac:dyDescent="0.2">
      <c r="G25007" s="65"/>
    </row>
    <row r="25008" spans="7:7" x14ac:dyDescent="0.2">
      <c r="G25008" s="65"/>
    </row>
    <row r="25009" spans="7:7" x14ac:dyDescent="0.2">
      <c r="G25009" s="65"/>
    </row>
    <row r="25010" spans="7:7" x14ac:dyDescent="0.2">
      <c r="G25010" s="65"/>
    </row>
    <row r="25011" spans="7:7" x14ac:dyDescent="0.2">
      <c r="G25011" s="65"/>
    </row>
    <row r="25012" spans="7:7" x14ac:dyDescent="0.2">
      <c r="G25012" s="65"/>
    </row>
    <row r="25013" spans="7:7" x14ac:dyDescent="0.2">
      <c r="G25013" s="65"/>
    </row>
    <row r="25014" spans="7:7" x14ac:dyDescent="0.2">
      <c r="G25014" s="65"/>
    </row>
    <row r="25015" spans="7:7" x14ac:dyDescent="0.2">
      <c r="G25015" s="65"/>
    </row>
    <row r="25016" spans="7:7" x14ac:dyDescent="0.2">
      <c r="G25016" s="65"/>
    </row>
    <row r="25017" spans="7:7" x14ac:dyDescent="0.2">
      <c r="G25017" s="65"/>
    </row>
    <row r="25018" spans="7:7" x14ac:dyDescent="0.2">
      <c r="G25018" s="65"/>
    </row>
    <row r="25019" spans="7:7" x14ac:dyDescent="0.2">
      <c r="G25019" s="65"/>
    </row>
    <row r="25020" spans="7:7" x14ac:dyDescent="0.2">
      <c r="G25020" s="65"/>
    </row>
    <row r="25021" spans="7:7" x14ac:dyDescent="0.2">
      <c r="G25021" s="65"/>
    </row>
    <row r="25022" spans="7:7" x14ac:dyDescent="0.2">
      <c r="G25022" s="65"/>
    </row>
    <row r="25023" spans="7:7" x14ac:dyDescent="0.2">
      <c r="G25023" s="65"/>
    </row>
    <row r="25024" spans="7:7" x14ac:dyDescent="0.2">
      <c r="G25024" s="65"/>
    </row>
    <row r="25025" spans="7:7" x14ac:dyDescent="0.2">
      <c r="G25025" s="65"/>
    </row>
    <row r="25026" spans="7:7" x14ac:dyDescent="0.2">
      <c r="G25026" s="65"/>
    </row>
    <row r="25027" spans="7:7" x14ac:dyDescent="0.2">
      <c r="G25027" s="65"/>
    </row>
    <row r="25028" spans="7:7" x14ac:dyDescent="0.2">
      <c r="G25028" s="65"/>
    </row>
    <row r="25029" spans="7:7" x14ac:dyDescent="0.2">
      <c r="G25029" s="65"/>
    </row>
    <row r="25030" spans="7:7" x14ac:dyDescent="0.2">
      <c r="G25030" s="65"/>
    </row>
    <row r="25031" spans="7:7" x14ac:dyDescent="0.2">
      <c r="G25031" s="65"/>
    </row>
    <row r="25032" spans="7:7" x14ac:dyDescent="0.2">
      <c r="G25032" s="65"/>
    </row>
    <row r="25033" spans="7:7" x14ac:dyDescent="0.2">
      <c r="G25033" s="65"/>
    </row>
    <row r="25034" spans="7:7" x14ac:dyDescent="0.2">
      <c r="G25034" s="65"/>
    </row>
    <row r="25035" spans="7:7" x14ac:dyDescent="0.2">
      <c r="G25035" s="65"/>
    </row>
    <row r="25036" spans="7:7" x14ac:dyDescent="0.2">
      <c r="G25036" s="65"/>
    </row>
    <row r="25037" spans="7:7" x14ac:dyDescent="0.2">
      <c r="G25037" s="65"/>
    </row>
    <row r="25038" spans="7:7" x14ac:dyDescent="0.2">
      <c r="G25038" s="65"/>
    </row>
    <row r="25039" spans="7:7" x14ac:dyDescent="0.2">
      <c r="G25039" s="65"/>
    </row>
    <row r="25040" spans="7:7" x14ac:dyDescent="0.2">
      <c r="G25040" s="65"/>
    </row>
    <row r="25041" spans="7:7" x14ac:dyDescent="0.2">
      <c r="G25041" s="65"/>
    </row>
    <row r="25042" spans="7:7" x14ac:dyDescent="0.2">
      <c r="G25042" s="65"/>
    </row>
    <row r="25043" spans="7:7" x14ac:dyDescent="0.2">
      <c r="G25043" s="65"/>
    </row>
    <row r="25044" spans="7:7" x14ac:dyDescent="0.2">
      <c r="G25044" s="65"/>
    </row>
    <row r="25045" spans="7:7" x14ac:dyDescent="0.2">
      <c r="G25045" s="65"/>
    </row>
    <row r="25046" spans="7:7" x14ac:dyDescent="0.2">
      <c r="G25046" s="65"/>
    </row>
    <row r="25047" spans="7:7" x14ac:dyDescent="0.2">
      <c r="G25047" s="65"/>
    </row>
    <row r="25048" spans="7:7" x14ac:dyDescent="0.2">
      <c r="G25048" s="65"/>
    </row>
    <row r="25049" spans="7:7" x14ac:dyDescent="0.2">
      <c r="G25049" s="65"/>
    </row>
    <row r="25050" spans="7:7" x14ac:dyDescent="0.2">
      <c r="G25050" s="65"/>
    </row>
    <row r="25051" spans="7:7" x14ac:dyDescent="0.2">
      <c r="G25051" s="65"/>
    </row>
    <row r="25052" spans="7:7" x14ac:dyDescent="0.2">
      <c r="G25052" s="65"/>
    </row>
    <row r="25053" spans="7:7" x14ac:dyDescent="0.2">
      <c r="G25053" s="65"/>
    </row>
    <row r="25054" spans="7:7" x14ac:dyDescent="0.2">
      <c r="G25054" s="65"/>
    </row>
    <row r="25055" spans="7:7" x14ac:dyDescent="0.2">
      <c r="G25055" s="65"/>
    </row>
    <row r="25056" spans="7:7" x14ac:dyDescent="0.2">
      <c r="G25056" s="65"/>
    </row>
    <row r="25057" spans="7:7" x14ac:dyDescent="0.2">
      <c r="G25057" s="65"/>
    </row>
    <row r="25058" spans="7:7" x14ac:dyDescent="0.2">
      <c r="G25058" s="65"/>
    </row>
    <row r="25059" spans="7:7" x14ac:dyDescent="0.2">
      <c r="G25059" s="65"/>
    </row>
    <row r="25060" spans="7:7" x14ac:dyDescent="0.2">
      <c r="G25060" s="65"/>
    </row>
    <row r="25061" spans="7:7" x14ac:dyDescent="0.2">
      <c r="G25061" s="65"/>
    </row>
    <row r="25062" spans="7:7" x14ac:dyDescent="0.2">
      <c r="G25062" s="65"/>
    </row>
    <row r="25063" spans="7:7" x14ac:dyDescent="0.2">
      <c r="G25063" s="65"/>
    </row>
    <row r="25064" spans="7:7" x14ac:dyDescent="0.2">
      <c r="G25064" s="65"/>
    </row>
    <row r="25065" spans="7:7" x14ac:dyDescent="0.2">
      <c r="G25065" s="65"/>
    </row>
    <row r="25066" spans="7:7" x14ac:dyDescent="0.2">
      <c r="G25066" s="65"/>
    </row>
    <row r="25067" spans="7:7" x14ac:dyDescent="0.2">
      <c r="G25067" s="65"/>
    </row>
    <row r="25068" spans="7:7" x14ac:dyDescent="0.2">
      <c r="G25068" s="65"/>
    </row>
    <row r="25069" spans="7:7" x14ac:dyDescent="0.2">
      <c r="G25069" s="65"/>
    </row>
    <row r="25070" spans="7:7" x14ac:dyDescent="0.2">
      <c r="G25070" s="65"/>
    </row>
    <row r="25071" spans="7:7" x14ac:dyDescent="0.2">
      <c r="G25071" s="65"/>
    </row>
    <row r="25072" spans="7:7" x14ac:dyDescent="0.2">
      <c r="G25072" s="65"/>
    </row>
    <row r="25073" spans="7:7" x14ac:dyDescent="0.2">
      <c r="G25073" s="65"/>
    </row>
    <row r="25074" spans="7:7" x14ac:dyDescent="0.2">
      <c r="G25074" s="65"/>
    </row>
    <row r="25075" spans="7:7" x14ac:dyDescent="0.2">
      <c r="G25075" s="65"/>
    </row>
    <row r="25076" spans="7:7" x14ac:dyDescent="0.2">
      <c r="G25076" s="65"/>
    </row>
    <row r="25077" spans="7:7" x14ac:dyDescent="0.2">
      <c r="G25077" s="65"/>
    </row>
    <row r="25078" spans="7:7" x14ac:dyDescent="0.2">
      <c r="G25078" s="65"/>
    </row>
    <row r="25079" spans="7:7" x14ac:dyDescent="0.2">
      <c r="G25079" s="65"/>
    </row>
    <row r="25080" spans="7:7" x14ac:dyDescent="0.2">
      <c r="G25080" s="65"/>
    </row>
    <row r="25081" spans="7:7" x14ac:dyDescent="0.2">
      <c r="G25081" s="65"/>
    </row>
    <row r="25082" spans="7:7" x14ac:dyDescent="0.2">
      <c r="G25082" s="65"/>
    </row>
    <row r="25083" spans="7:7" x14ac:dyDescent="0.2">
      <c r="G25083" s="65"/>
    </row>
    <row r="25084" spans="7:7" x14ac:dyDescent="0.2">
      <c r="G25084" s="65"/>
    </row>
    <row r="25085" spans="7:7" x14ac:dyDescent="0.2">
      <c r="G25085" s="65"/>
    </row>
    <row r="25086" spans="7:7" x14ac:dyDescent="0.2">
      <c r="G25086" s="65"/>
    </row>
    <row r="25087" spans="7:7" x14ac:dyDescent="0.2">
      <c r="G25087" s="65"/>
    </row>
    <row r="25088" spans="7:7" x14ac:dyDescent="0.2">
      <c r="G25088" s="65"/>
    </row>
    <row r="25089" spans="7:7" x14ac:dyDescent="0.2">
      <c r="G25089" s="65"/>
    </row>
    <row r="25090" spans="7:7" x14ac:dyDescent="0.2">
      <c r="G25090" s="65"/>
    </row>
    <row r="25091" spans="7:7" x14ac:dyDescent="0.2">
      <c r="G25091" s="65"/>
    </row>
    <row r="25092" spans="7:7" x14ac:dyDescent="0.2">
      <c r="G25092" s="65"/>
    </row>
    <row r="25093" spans="7:7" x14ac:dyDescent="0.2">
      <c r="G25093" s="65"/>
    </row>
    <row r="25094" spans="7:7" x14ac:dyDescent="0.2">
      <c r="G25094" s="65"/>
    </row>
    <row r="25095" spans="7:7" x14ac:dyDescent="0.2">
      <c r="G25095" s="65"/>
    </row>
    <row r="25096" spans="7:7" x14ac:dyDescent="0.2">
      <c r="G25096" s="65"/>
    </row>
    <row r="25097" spans="7:7" x14ac:dyDescent="0.2">
      <c r="G25097" s="65"/>
    </row>
    <row r="25098" spans="7:7" x14ac:dyDescent="0.2">
      <c r="G25098" s="65"/>
    </row>
    <row r="25099" spans="7:7" x14ac:dyDescent="0.2">
      <c r="G25099" s="65"/>
    </row>
    <row r="25100" spans="7:7" x14ac:dyDescent="0.2">
      <c r="G25100" s="65"/>
    </row>
    <row r="25101" spans="7:7" x14ac:dyDescent="0.2">
      <c r="G25101" s="65"/>
    </row>
    <row r="25102" spans="7:7" x14ac:dyDescent="0.2">
      <c r="G25102" s="65"/>
    </row>
    <row r="25103" spans="7:7" x14ac:dyDescent="0.2">
      <c r="G25103" s="65"/>
    </row>
    <row r="25104" spans="7:7" x14ac:dyDescent="0.2">
      <c r="G25104" s="65"/>
    </row>
    <row r="25105" spans="7:7" x14ac:dyDescent="0.2">
      <c r="G25105" s="65"/>
    </row>
    <row r="25106" spans="7:7" x14ac:dyDescent="0.2">
      <c r="G25106" s="65"/>
    </row>
    <row r="25107" spans="7:7" x14ac:dyDescent="0.2">
      <c r="G25107" s="65"/>
    </row>
    <row r="25108" spans="7:7" x14ac:dyDescent="0.2">
      <c r="G25108" s="65"/>
    </row>
    <row r="25109" spans="7:7" x14ac:dyDescent="0.2">
      <c r="G25109" s="65"/>
    </row>
    <row r="25110" spans="7:7" x14ac:dyDescent="0.2">
      <c r="G25110" s="65"/>
    </row>
    <row r="25111" spans="7:7" x14ac:dyDescent="0.2">
      <c r="G25111" s="65"/>
    </row>
    <row r="25112" spans="7:7" x14ac:dyDescent="0.2">
      <c r="G25112" s="65"/>
    </row>
    <row r="25113" spans="7:7" x14ac:dyDescent="0.2">
      <c r="G25113" s="65"/>
    </row>
    <row r="25114" spans="7:7" x14ac:dyDescent="0.2">
      <c r="G25114" s="65"/>
    </row>
    <row r="25115" spans="7:7" x14ac:dyDescent="0.2">
      <c r="G25115" s="65"/>
    </row>
    <row r="25116" spans="7:7" x14ac:dyDescent="0.2">
      <c r="G25116" s="65"/>
    </row>
    <row r="25117" spans="7:7" x14ac:dyDescent="0.2">
      <c r="G25117" s="65"/>
    </row>
    <row r="25118" spans="7:7" x14ac:dyDescent="0.2">
      <c r="G25118" s="65"/>
    </row>
    <row r="25119" spans="7:7" x14ac:dyDescent="0.2">
      <c r="G25119" s="65"/>
    </row>
    <row r="25120" spans="7:7" x14ac:dyDescent="0.2">
      <c r="G25120" s="65"/>
    </row>
    <row r="25121" spans="7:7" x14ac:dyDescent="0.2">
      <c r="G25121" s="65"/>
    </row>
    <row r="25122" spans="7:7" x14ac:dyDescent="0.2">
      <c r="G25122" s="65"/>
    </row>
    <row r="25123" spans="7:7" x14ac:dyDescent="0.2">
      <c r="G25123" s="65"/>
    </row>
    <row r="25124" spans="7:7" x14ac:dyDescent="0.2">
      <c r="G25124" s="65"/>
    </row>
    <row r="25125" spans="7:7" x14ac:dyDescent="0.2">
      <c r="G25125" s="65"/>
    </row>
    <row r="25126" spans="7:7" x14ac:dyDescent="0.2">
      <c r="G25126" s="65"/>
    </row>
    <row r="25127" spans="7:7" x14ac:dyDescent="0.2">
      <c r="G25127" s="65"/>
    </row>
    <row r="25128" spans="7:7" x14ac:dyDescent="0.2">
      <c r="G25128" s="65"/>
    </row>
    <row r="25129" spans="7:7" x14ac:dyDescent="0.2">
      <c r="G25129" s="65"/>
    </row>
    <row r="25130" spans="7:7" x14ac:dyDescent="0.2">
      <c r="G25130" s="65"/>
    </row>
    <row r="25131" spans="7:7" x14ac:dyDescent="0.2">
      <c r="G25131" s="65"/>
    </row>
    <row r="25132" spans="7:7" x14ac:dyDescent="0.2">
      <c r="G25132" s="65"/>
    </row>
    <row r="25133" spans="7:7" x14ac:dyDescent="0.2">
      <c r="G25133" s="65"/>
    </row>
    <row r="25134" spans="7:7" x14ac:dyDescent="0.2">
      <c r="G25134" s="65"/>
    </row>
    <row r="25135" spans="7:7" x14ac:dyDescent="0.2">
      <c r="G25135" s="65"/>
    </row>
    <row r="25136" spans="7:7" x14ac:dyDescent="0.2">
      <c r="G25136" s="65"/>
    </row>
    <row r="25137" spans="7:7" x14ac:dyDescent="0.2">
      <c r="G25137" s="65"/>
    </row>
    <row r="25138" spans="7:7" x14ac:dyDescent="0.2">
      <c r="G25138" s="65"/>
    </row>
    <row r="25139" spans="7:7" x14ac:dyDescent="0.2">
      <c r="G25139" s="65"/>
    </row>
    <row r="25140" spans="7:7" x14ac:dyDescent="0.2">
      <c r="G25140" s="65"/>
    </row>
    <row r="25141" spans="7:7" x14ac:dyDescent="0.2">
      <c r="G25141" s="65"/>
    </row>
    <row r="25142" spans="7:7" x14ac:dyDescent="0.2">
      <c r="G25142" s="65"/>
    </row>
    <row r="25143" spans="7:7" x14ac:dyDescent="0.2">
      <c r="G25143" s="65"/>
    </row>
    <row r="25144" spans="7:7" x14ac:dyDescent="0.2">
      <c r="G25144" s="65"/>
    </row>
    <row r="25145" spans="7:7" x14ac:dyDescent="0.2">
      <c r="G25145" s="65"/>
    </row>
    <row r="25146" spans="7:7" x14ac:dyDescent="0.2">
      <c r="G25146" s="65"/>
    </row>
    <row r="25147" spans="7:7" x14ac:dyDescent="0.2">
      <c r="G25147" s="65"/>
    </row>
    <row r="25148" spans="7:7" x14ac:dyDescent="0.2">
      <c r="G25148" s="65"/>
    </row>
    <row r="25149" spans="7:7" x14ac:dyDescent="0.2">
      <c r="G25149" s="65"/>
    </row>
    <row r="25150" spans="7:7" x14ac:dyDescent="0.2">
      <c r="G25150" s="65"/>
    </row>
    <row r="25151" spans="7:7" x14ac:dyDescent="0.2">
      <c r="G25151" s="65"/>
    </row>
    <row r="25152" spans="7:7" x14ac:dyDescent="0.2">
      <c r="G25152" s="65"/>
    </row>
    <row r="25153" spans="7:7" x14ac:dyDescent="0.2">
      <c r="G25153" s="65"/>
    </row>
    <row r="25154" spans="7:7" x14ac:dyDescent="0.2">
      <c r="G25154" s="65"/>
    </row>
    <row r="25155" spans="7:7" x14ac:dyDescent="0.2">
      <c r="G25155" s="65"/>
    </row>
    <row r="25156" spans="7:7" x14ac:dyDescent="0.2">
      <c r="G25156" s="65"/>
    </row>
    <row r="25157" spans="7:7" x14ac:dyDescent="0.2">
      <c r="G25157" s="65"/>
    </row>
    <row r="25158" spans="7:7" x14ac:dyDescent="0.2">
      <c r="G25158" s="65"/>
    </row>
    <row r="25159" spans="7:7" x14ac:dyDescent="0.2">
      <c r="G25159" s="65"/>
    </row>
    <row r="25160" spans="7:7" x14ac:dyDescent="0.2">
      <c r="G25160" s="65"/>
    </row>
    <row r="25161" spans="7:7" x14ac:dyDescent="0.2">
      <c r="G25161" s="65"/>
    </row>
    <row r="25162" spans="7:7" x14ac:dyDescent="0.2">
      <c r="G25162" s="65"/>
    </row>
    <row r="25163" spans="7:7" x14ac:dyDescent="0.2">
      <c r="G25163" s="65"/>
    </row>
    <row r="25164" spans="7:7" x14ac:dyDescent="0.2">
      <c r="G25164" s="65"/>
    </row>
    <row r="25165" spans="7:7" x14ac:dyDescent="0.2">
      <c r="G25165" s="65"/>
    </row>
    <row r="25166" spans="7:7" x14ac:dyDescent="0.2">
      <c r="G25166" s="65"/>
    </row>
    <row r="25167" spans="7:7" x14ac:dyDescent="0.2">
      <c r="G25167" s="65"/>
    </row>
    <row r="25168" spans="7:7" x14ac:dyDescent="0.2">
      <c r="G25168" s="65"/>
    </row>
    <row r="25169" spans="7:7" x14ac:dyDescent="0.2">
      <c r="G25169" s="65"/>
    </row>
    <row r="25170" spans="7:7" x14ac:dyDescent="0.2">
      <c r="G25170" s="65"/>
    </row>
    <row r="25171" spans="7:7" x14ac:dyDescent="0.2">
      <c r="G25171" s="65"/>
    </row>
    <row r="25172" spans="7:7" x14ac:dyDescent="0.2">
      <c r="G25172" s="65"/>
    </row>
    <row r="25173" spans="7:7" x14ac:dyDescent="0.2">
      <c r="G25173" s="65"/>
    </row>
    <row r="25174" spans="7:7" x14ac:dyDescent="0.2">
      <c r="G25174" s="65"/>
    </row>
    <row r="25175" spans="7:7" x14ac:dyDescent="0.2">
      <c r="G25175" s="65"/>
    </row>
    <row r="25176" spans="7:7" x14ac:dyDescent="0.2">
      <c r="G25176" s="65"/>
    </row>
    <row r="25177" spans="7:7" x14ac:dyDescent="0.2">
      <c r="G25177" s="65"/>
    </row>
    <row r="25178" spans="7:7" x14ac:dyDescent="0.2">
      <c r="G25178" s="65"/>
    </row>
    <row r="25179" spans="7:7" x14ac:dyDescent="0.2">
      <c r="G25179" s="65"/>
    </row>
    <row r="25180" spans="7:7" x14ac:dyDescent="0.2">
      <c r="G25180" s="65"/>
    </row>
    <row r="25181" spans="7:7" x14ac:dyDescent="0.2">
      <c r="G25181" s="65"/>
    </row>
    <row r="25182" spans="7:7" x14ac:dyDescent="0.2">
      <c r="G25182" s="65"/>
    </row>
    <row r="25183" spans="7:7" x14ac:dyDescent="0.2">
      <c r="G25183" s="65"/>
    </row>
    <row r="25184" spans="7:7" x14ac:dyDescent="0.2">
      <c r="G25184" s="65"/>
    </row>
    <row r="25185" spans="7:7" x14ac:dyDescent="0.2">
      <c r="G25185" s="65"/>
    </row>
    <row r="25186" spans="7:7" x14ac:dyDescent="0.2">
      <c r="G25186" s="65"/>
    </row>
    <row r="25187" spans="7:7" x14ac:dyDescent="0.2">
      <c r="G25187" s="65"/>
    </row>
    <row r="25188" spans="7:7" x14ac:dyDescent="0.2">
      <c r="G25188" s="65"/>
    </row>
    <row r="25189" spans="7:7" x14ac:dyDescent="0.2">
      <c r="G25189" s="65"/>
    </row>
    <row r="25190" spans="7:7" x14ac:dyDescent="0.2">
      <c r="G25190" s="65"/>
    </row>
    <row r="25191" spans="7:7" x14ac:dyDescent="0.2">
      <c r="G25191" s="65"/>
    </row>
    <row r="25192" spans="7:7" x14ac:dyDescent="0.2">
      <c r="G25192" s="65"/>
    </row>
    <row r="25193" spans="7:7" x14ac:dyDescent="0.2">
      <c r="G25193" s="65"/>
    </row>
    <row r="25194" spans="7:7" x14ac:dyDescent="0.2">
      <c r="G25194" s="65"/>
    </row>
    <row r="25195" spans="7:7" x14ac:dyDescent="0.2">
      <c r="G25195" s="65"/>
    </row>
    <row r="25196" spans="7:7" x14ac:dyDescent="0.2">
      <c r="G25196" s="65"/>
    </row>
    <row r="25197" spans="7:7" x14ac:dyDescent="0.2">
      <c r="G25197" s="65"/>
    </row>
    <row r="25198" spans="7:7" x14ac:dyDescent="0.2">
      <c r="G25198" s="65"/>
    </row>
    <row r="25199" spans="7:7" x14ac:dyDescent="0.2">
      <c r="G25199" s="65"/>
    </row>
    <row r="25200" spans="7:7" x14ac:dyDescent="0.2">
      <c r="G25200" s="65"/>
    </row>
    <row r="25201" spans="7:7" x14ac:dyDescent="0.2">
      <c r="G25201" s="65"/>
    </row>
    <row r="25202" spans="7:7" x14ac:dyDescent="0.2">
      <c r="G25202" s="65"/>
    </row>
    <row r="25203" spans="7:7" x14ac:dyDescent="0.2">
      <c r="G25203" s="65"/>
    </row>
    <row r="25204" spans="7:7" x14ac:dyDescent="0.2">
      <c r="G25204" s="65"/>
    </row>
    <row r="25205" spans="7:7" x14ac:dyDescent="0.2">
      <c r="G25205" s="65"/>
    </row>
    <row r="25206" spans="7:7" x14ac:dyDescent="0.2">
      <c r="G25206" s="65"/>
    </row>
    <row r="25207" spans="7:7" x14ac:dyDescent="0.2">
      <c r="G25207" s="65"/>
    </row>
    <row r="25208" spans="7:7" x14ac:dyDescent="0.2">
      <c r="G25208" s="65"/>
    </row>
    <row r="25209" spans="7:7" x14ac:dyDescent="0.2">
      <c r="G25209" s="65"/>
    </row>
    <row r="25210" spans="7:7" x14ac:dyDescent="0.2">
      <c r="G25210" s="65"/>
    </row>
    <row r="25211" spans="7:7" x14ac:dyDescent="0.2">
      <c r="G25211" s="65"/>
    </row>
    <row r="25212" spans="7:7" x14ac:dyDescent="0.2">
      <c r="G25212" s="65"/>
    </row>
    <row r="25213" spans="7:7" x14ac:dyDescent="0.2">
      <c r="G25213" s="65"/>
    </row>
    <row r="25214" spans="7:7" x14ac:dyDescent="0.2">
      <c r="G25214" s="65"/>
    </row>
    <row r="25215" spans="7:7" x14ac:dyDescent="0.2">
      <c r="G25215" s="65"/>
    </row>
    <row r="25216" spans="7:7" x14ac:dyDescent="0.2">
      <c r="G25216" s="65"/>
    </row>
    <row r="25217" spans="7:7" x14ac:dyDescent="0.2">
      <c r="G25217" s="65"/>
    </row>
    <row r="25218" spans="7:7" x14ac:dyDescent="0.2">
      <c r="G25218" s="65"/>
    </row>
    <row r="25219" spans="7:7" x14ac:dyDescent="0.2">
      <c r="G25219" s="65"/>
    </row>
    <row r="25220" spans="7:7" x14ac:dyDescent="0.2">
      <c r="G25220" s="65"/>
    </row>
    <row r="25221" spans="7:7" x14ac:dyDescent="0.2">
      <c r="G25221" s="65"/>
    </row>
    <row r="25222" spans="7:7" x14ac:dyDescent="0.2">
      <c r="G25222" s="65"/>
    </row>
    <row r="25223" spans="7:7" x14ac:dyDescent="0.2">
      <c r="G25223" s="65"/>
    </row>
    <row r="25224" spans="7:7" x14ac:dyDescent="0.2">
      <c r="G25224" s="65"/>
    </row>
    <row r="25225" spans="7:7" x14ac:dyDescent="0.2">
      <c r="G25225" s="65"/>
    </row>
    <row r="25226" spans="7:7" x14ac:dyDescent="0.2">
      <c r="G25226" s="65"/>
    </row>
    <row r="25227" spans="7:7" x14ac:dyDescent="0.2">
      <c r="G25227" s="65"/>
    </row>
    <row r="25228" spans="7:7" x14ac:dyDescent="0.2">
      <c r="G25228" s="65"/>
    </row>
    <row r="25229" spans="7:7" x14ac:dyDescent="0.2">
      <c r="G25229" s="65"/>
    </row>
    <row r="25230" spans="7:7" x14ac:dyDescent="0.2">
      <c r="G25230" s="65"/>
    </row>
    <row r="25231" spans="7:7" x14ac:dyDescent="0.2">
      <c r="G25231" s="65"/>
    </row>
    <row r="25232" spans="7:7" x14ac:dyDescent="0.2">
      <c r="G25232" s="65"/>
    </row>
    <row r="25233" spans="7:7" x14ac:dyDescent="0.2">
      <c r="G25233" s="65"/>
    </row>
    <row r="25234" spans="7:7" x14ac:dyDescent="0.2">
      <c r="G25234" s="65"/>
    </row>
    <row r="25235" spans="7:7" x14ac:dyDescent="0.2">
      <c r="G25235" s="65"/>
    </row>
    <row r="25236" spans="7:7" x14ac:dyDescent="0.2">
      <c r="G25236" s="65"/>
    </row>
    <row r="25237" spans="7:7" x14ac:dyDescent="0.2">
      <c r="G25237" s="65"/>
    </row>
    <row r="25238" spans="7:7" x14ac:dyDescent="0.2">
      <c r="G25238" s="65"/>
    </row>
    <row r="25239" spans="7:7" x14ac:dyDescent="0.2">
      <c r="G25239" s="65"/>
    </row>
    <row r="25240" spans="7:7" x14ac:dyDescent="0.2">
      <c r="G25240" s="65"/>
    </row>
    <row r="25241" spans="7:7" x14ac:dyDescent="0.2">
      <c r="G25241" s="65"/>
    </row>
    <row r="25242" spans="7:7" x14ac:dyDescent="0.2">
      <c r="G25242" s="65"/>
    </row>
    <row r="25243" spans="7:7" x14ac:dyDescent="0.2">
      <c r="G25243" s="65"/>
    </row>
    <row r="25244" spans="7:7" x14ac:dyDescent="0.2">
      <c r="G25244" s="65"/>
    </row>
    <row r="25245" spans="7:7" x14ac:dyDescent="0.2">
      <c r="G25245" s="65"/>
    </row>
    <row r="25246" spans="7:7" x14ac:dyDescent="0.2">
      <c r="G25246" s="65"/>
    </row>
    <row r="25247" spans="7:7" x14ac:dyDescent="0.2">
      <c r="G25247" s="65"/>
    </row>
    <row r="25248" spans="7:7" x14ac:dyDescent="0.2">
      <c r="G25248" s="65"/>
    </row>
    <row r="25249" spans="7:7" x14ac:dyDescent="0.2">
      <c r="G25249" s="65"/>
    </row>
    <row r="25250" spans="7:7" x14ac:dyDescent="0.2">
      <c r="G25250" s="65"/>
    </row>
    <row r="25251" spans="7:7" x14ac:dyDescent="0.2">
      <c r="G25251" s="65"/>
    </row>
    <row r="25252" spans="7:7" x14ac:dyDescent="0.2">
      <c r="G25252" s="65"/>
    </row>
    <row r="25253" spans="7:7" x14ac:dyDescent="0.2">
      <c r="G25253" s="65"/>
    </row>
    <row r="25254" spans="7:7" x14ac:dyDescent="0.2">
      <c r="G25254" s="65"/>
    </row>
    <row r="25255" spans="7:7" x14ac:dyDescent="0.2">
      <c r="G25255" s="65"/>
    </row>
    <row r="25256" spans="7:7" x14ac:dyDescent="0.2">
      <c r="G25256" s="65"/>
    </row>
    <row r="25257" spans="7:7" x14ac:dyDescent="0.2">
      <c r="G25257" s="65"/>
    </row>
    <row r="25258" spans="7:7" x14ac:dyDescent="0.2">
      <c r="G25258" s="65"/>
    </row>
    <row r="25259" spans="7:7" x14ac:dyDescent="0.2">
      <c r="G25259" s="65"/>
    </row>
    <row r="25260" spans="7:7" x14ac:dyDescent="0.2">
      <c r="G25260" s="65"/>
    </row>
    <row r="25261" spans="7:7" x14ac:dyDescent="0.2">
      <c r="G25261" s="65"/>
    </row>
    <row r="25262" spans="7:7" x14ac:dyDescent="0.2">
      <c r="G25262" s="65"/>
    </row>
    <row r="25263" spans="7:7" x14ac:dyDescent="0.2">
      <c r="G25263" s="65"/>
    </row>
    <row r="25264" spans="7:7" x14ac:dyDescent="0.2">
      <c r="G25264" s="65"/>
    </row>
    <row r="25265" spans="7:7" x14ac:dyDescent="0.2">
      <c r="G25265" s="65"/>
    </row>
    <row r="25266" spans="7:7" x14ac:dyDescent="0.2">
      <c r="G25266" s="65"/>
    </row>
    <row r="25267" spans="7:7" x14ac:dyDescent="0.2">
      <c r="G25267" s="65"/>
    </row>
    <row r="25268" spans="7:7" x14ac:dyDescent="0.2">
      <c r="G25268" s="65"/>
    </row>
    <row r="25269" spans="7:7" x14ac:dyDescent="0.2">
      <c r="G25269" s="65"/>
    </row>
    <row r="25270" spans="7:7" x14ac:dyDescent="0.2">
      <c r="G25270" s="65"/>
    </row>
    <row r="25271" spans="7:7" x14ac:dyDescent="0.2">
      <c r="G25271" s="65"/>
    </row>
    <row r="25272" spans="7:7" x14ac:dyDescent="0.2">
      <c r="G25272" s="65"/>
    </row>
    <row r="25273" spans="7:7" x14ac:dyDescent="0.2">
      <c r="G25273" s="65"/>
    </row>
    <row r="25274" spans="7:7" x14ac:dyDescent="0.2">
      <c r="G25274" s="65"/>
    </row>
    <row r="25275" spans="7:7" x14ac:dyDescent="0.2">
      <c r="G25275" s="65"/>
    </row>
    <row r="25276" spans="7:7" x14ac:dyDescent="0.2">
      <c r="G25276" s="65"/>
    </row>
    <row r="25277" spans="7:7" x14ac:dyDescent="0.2">
      <c r="G25277" s="65"/>
    </row>
    <row r="25278" spans="7:7" x14ac:dyDescent="0.2">
      <c r="G25278" s="65"/>
    </row>
    <row r="25279" spans="7:7" x14ac:dyDescent="0.2">
      <c r="G25279" s="65"/>
    </row>
    <row r="25280" spans="7:7" x14ac:dyDescent="0.2">
      <c r="G25280" s="65"/>
    </row>
    <row r="25281" spans="7:7" x14ac:dyDescent="0.2">
      <c r="G25281" s="65"/>
    </row>
    <row r="25282" spans="7:7" x14ac:dyDescent="0.2">
      <c r="G25282" s="65"/>
    </row>
    <row r="25283" spans="7:7" x14ac:dyDescent="0.2">
      <c r="G25283" s="65"/>
    </row>
    <row r="25284" spans="7:7" x14ac:dyDescent="0.2">
      <c r="G25284" s="65"/>
    </row>
    <row r="25285" spans="7:7" x14ac:dyDescent="0.2">
      <c r="G25285" s="65"/>
    </row>
    <row r="25286" spans="7:7" x14ac:dyDescent="0.2">
      <c r="G25286" s="65"/>
    </row>
    <row r="25287" spans="7:7" x14ac:dyDescent="0.2">
      <c r="G25287" s="65"/>
    </row>
    <row r="25288" spans="7:7" x14ac:dyDescent="0.2">
      <c r="G25288" s="65"/>
    </row>
    <row r="25289" spans="7:7" x14ac:dyDescent="0.2">
      <c r="G25289" s="65"/>
    </row>
    <row r="25290" spans="7:7" x14ac:dyDescent="0.2">
      <c r="G25290" s="65"/>
    </row>
    <row r="25291" spans="7:7" x14ac:dyDescent="0.2">
      <c r="G25291" s="65"/>
    </row>
    <row r="25292" spans="7:7" x14ac:dyDescent="0.2">
      <c r="G25292" s="65"/>
    </row>
    <row r="25293" spans="7:7" x14ac:dyDescent="0.2">
      <c r="G25293" s="65"/>
    </row>
    <row r="25294" spans="7:7" x14ac:dyDescent="0.2">
      <c r="G25294" s="65"/>
    </row>
    <row r="25295" spans="7:7" x14ac:dyDescent="0.2">
      <c r="G25295" s="65"/>
    </row>
    <row r="25296" spans="7:7" x14ac:dyDescent="0.2">
      <c r="G25296" s="65"/>
    </row>
    <row r="25297" spans="7:7" x14ac:dyDescent="0.2">
      <c r="G25297" s="65"/>
    </row>
    <row r="25298" spans="7:7" x14ac:dyDescent="0.2">
      <c r="G25298" s="65"/>
    </row>
    <row r="25299" spans="7:7" x14ac:dyDescent="0.2">
      <c r="G25299" s="65"/>
    </row>
    <row r="25300" spans="7:7" x14ac:dyDescent="0.2">
      <c r="G25300" s="65"/>
    </row>
    <row r="25301" spans="7:7" x14ac:dyDescent="0.2">
      <c r="G25301" s="65"/>
    </row>
    <row r="25302" spans="7:7" x14ac:dyDescent="0.2">
      <c r="G25302" s="65"/>
    </row>
    <row r="25303" spans="7:7" x14ac:dyDescent="0.2">
      <c r="G25303" s="65"/>
    </row>
    <row r="25304" spans="7:7" x14ac:dyDescent="0.2">
      <c r="G25304" s="65"/>
    </row>
    <row r="25305" spans="7:7" x14ac:dyDescent="0.2">
      <c r="G25305" s="65"/>
    </row>
    <row r="25306" spans="7:7" x14ac:dyDescent="0.2">
      <c r="G25306" s="65"/>
    </row>
    <row r="25307" spans="7:7" x14ac:dyDescent="0.2">
      <c r="G25307" s="65"/>
    </row>
    <row r="25308" spans="7:7" x14ac:dyDescent="0.2">
      <c r="G25308" s="65"/>
    </row>
    <row r="25309" spans="7:7" x14ac:dyDescent="0.2">
      <c r="G25309" s="65"/>
    </row>
    <row r="25310" spans="7:7" x14ac:dyDescent="0.2">
      <c r="G25310" s="65"/>
    </row>
    <row r="25311" spans="7:7" x14ac:dyDescent="0.2">
      <c r="G25311" s="65"/>
    </row>
    <row r="25312" spans="7:7" x14ac:dyDescent="0.2">
      <c r="G25312" s="65"/>
    </row>
    <row r="25313" spans="7:7" x14ac:dyDescent="0.2">
      <c r="G25313" s="65"/>
    </row>
    <row r="25314" spans="7:7" x14ac:dyDescent="0.2">
      <c r="G25314" s="65"/>
    </row>
    <row r="25315" spans="7:7" x14ac:dyDescent="0.2">
      <c r="G25315" s="65"/>
    </row>
    <row r="25316" spans="7:7" x14ac:dyDescent="0.2">
      <c r="G25316" s="65"/>
    </row>
    <row r="25317" spans="7:7" x14ac:dyDescent="0.2">
      <c r="G25317" s="65"/>
    </row>
    <row r="25318" spans="7:7" x14ac:dyDescent="0.2">
      <c r="G25318" s="65"/>
    </row>
    <row r="25319" spans="7:7" x14ac:dyDescent="0.2">
      <c r="G25319" s="65"/>
    </row>
    <row r="25320" spans="7:7" x14ac:dyDescent="0.2">
      <c r="G25320" s="65"/>
    </row>
    <row r="25321" spans="7:7" x14ac:dyDescent="0.2">
      <c r="G25321" s="65"/>
    </row>
    <row r="25322" spans="7:7" x14ac:dyDescent="0.2">
      <c r="G25322" s="65"/>
    </row>
    <row r="25323" spans="7:7" x14ac:dyDescent="0.2">
      <c r="G25323" s="65"/>
    </row>
    <row r="25324" spans="7:7" x14ac:dyDescent="0.2">
      <c r="G25324" s="65"/>
    </row>
    <row r="25325" spans="7:7" x14ac:dyDescent="0.2">
      <c r="G25325" s="65"/>
    </row>
    <row r="25326" spans="7:7" x14ac:dyDescent="0.2">
      <c r="G25326" s="65"/>
    </row>
    <row r="25327" spans="7:7" x14ac:dyDescent="0.2">
      <c r="G25327" s="65"/>
    </row>
    <row r="25328" spans="7:7" x14ac:dyDescent="0.2">
      <c r="G25328" s="65"/>
    </row>
    <row r="25329" spans="7:7" x14ac:dyDescent="0.2">
      <c r="G25329" s="65"/>
    </row>
    <row r="25330" spans="7:7" x14ac:dyDescent="0.2">
      <c r="G25330" s="65"/>
    </row>
    <row r="25331" spans="7:7" x14ac:dyDescent="0.2">
      <c r="G25331" s="65"/>
    </row>
    <row r="25332" spans="7:7" x14ac:dyDescent="0.2">
      <c r="G25332" s="65"/>
    </row>
    <row r="25333" spans="7:7" x14ac:dyDescent="0.2">
      <c r="G25333" s="65"/>
    </row>
    <row r="25334" spans="7:7" x14ac:dyDescent="0.2">
      <c r="G25334" s="65"/>
    </row>
    <row r="25335" spans="7:7" x14ac:dyDescent="0.2">
      <c r="G25335" s="65"/>
    </row>
    <row r="25336" spans="7:7" x14ac:dyDescent="0.2">
      <c r="G25336" s="65"/>
    </row>
    <row r="25337" spans="7:7" x14ac:dyDescent="0.2">
      <c r="G25337" s="65"/>
    </row>
    <row r="25338" spans="7:7" x14ac:dyDescent="0.2">
      <c r="G25338" s="65"/>
    </row>
    <row r="25339" spans="7:7" x14ac:dyDescent="0.2">
      <c r="G25339" s="65"/>
    </row>
    <row r="25340" spans="7:7" x14ac:dyDescent="0.2">
      <c r="G25340" s="65"/>
    </row>
    <row r="25341" spans="7:7" x14ac:dyDescent="0.2">
      <c r="G25341" s="65"/>
    </row>
    <row r="25342" spans="7:7" x14ac:dyDescent="0.2">
      <c r="G25342" s="65"/>
    </row>
    <row r="25343" spans="7:7" x14ac:dyDescent="0.2">
      <c r="G25343" s="65"/>
    </row>
    <row r="25344" spans="7:7" x14ac:dyDescent="0.2">
      <c r="G25344" s="65"/>
    </row>
    <row r="25345" spans="7:7" x14ac:dyDescent="0.2">
      <c r="G25345" s="65"/>
    </row>
    <row r="25346" spans="7:7" x14ac:dyDescent="0.2">
      <c r="G25346" s="65"/>
    </row>
    <row r="25347" spans="7:7" x14ac:dyDescent="0.2">
      <c r="G25347" s="65"/>
    </row>
    <row r="25348" spans="7:7" x14ac:dyDescent="0.2">
      <c r="G25348" s="65"/>
    </row>
    <row r="25349" spans="7:7" x14ac:dyDescent="0.2">
      <c r="G25349" s="65"/>
    </row>
    <row r="25350" spans="7:7" x14ac:dyDescent="0.2">
      <c r="G25350" s="65"/>
    </row>
    <row r="25351" spans="7:7" x14ac:dyDescent="0.2">
      <c r="G25351" s="65"/>
    </row>
    <row r="25352" spans="7:7" x14ac:dyDescent="0.2">
      <c r="G25352" s="65"/>
    </row>
    <row r="25353" spans="7:7" x14ac:dyDescent="0.2">
      <c r="G25353" s="65"/>
    </row>
    <row r="25354" spans="7:7" x14ac:dyDescent="0.2">
      <c r="G25354" s="65"/>
    </row>
    <row r="25355" spans="7:7" x14ac:dyDescent="0.2">
      <c r="G25355" s="65"/>
    </row>
    <row r="25356" spans="7:7" x14ac:dyDescent="0.2">
      <c r="G25356" s="65"/>
    </row>
    <row r="25357" spans="7:7" x14ac:dyDescent="0.2">
      <c r="G25357" s="65"/>
    </row>
    <row r="25358" spans="7:7" x14ac:dyDescent="0.2">
      <c r="G25358" s="65"/>
    </row>
    <row r="25359" spans="7:7" x14ac:dyDescent="0.2">
      <c r="G25359" s="65"/>
    </row>
    <row r="25360" spans="7:7" x14ac:dyDescent="0.2">
      <c r="G25360" s="65"/>
    </row>
    <row r="25361" spans="7:7" x14ac:dyDescent="0.2">
      <c r="G25361" s="65"/>
    </row>
    <row r="25362" spans="7:7" x14ac:dyDescent="0.2">
      <c r="G25362" s="65"/>
    </row>
    <row r="25363" spans="7:7" x14ac:dyDescent="0.2">
      <c r="G25363" s="65"/>
    </row>
    <row r="25364" spans="7:7" x14ac:dyDescent="0.2">
      <c r="G25364" s="65"/>
    </row>
    <row r="25365" spans="7:7" x14ac:dyDescent="0.2">
      <c r="G25365" s="65"/>
    </row>
    <row r="25366" spans="7:7" x14ac:dyDescent="0.2">
      <c r="G25366" s="65"/>
    </row>
    <row r="25367" spans="7:7" x14ac:dyDescent="0.2">
      <c r="G25367" s="65"/>
    </row>
    <row r="25368" spans="7:7" x14ac:dyDescent="0.2">
      <c r="G25368" s="65"/>
    </row>
    <row r="25369" spans="7:7" x14ac:dyDescent="0.2">
      <c r="G25369" s="65"/>
    </row>
    <row r="25370" spans="7:7" x14ac:dyDescent="0.2">
      <c r="G25370" s="65"/>
    </row>
    <row r="25371" spans="7:7" x14ac:dyDescent="0.2">
      <c r="G25371" s="65"/>
    </row>
    <row r="25372" spans="7:7" x14ac:dyDescent="0.2">
      <c r="G25372" s="65"/>
    </row>
    <row r="25373" spans="7:7" x14ac:dyDescent="0.2">
      <c r="G25373" s="65"/>
    </row>
    <row r="25374" spans="7:7" x14ac:dyDescent="0.2">
      <c r="G25374" s="65"/>
    </row>
    <row r="25375" spans="7:7" x14ac:dyDescent="0.2">
      <c r="G25375" s="65"/>
    </row>
    <row r="25376" spans="7:7" x14ac:dyDescent="0.2">
      <c r="G25376" s="65"/>
    </row>
    <row r="25377" spans="7:7" x14ac:dyDescent="0.2">
      <c r="G25377" s="65"/>
    </row>
    <row r="25378" spans="7:7" x14ac:dyDescent="0.2">
      <c r="G25378" s="65"/>
    </row>
    <row r="25379" spans="7:7" x14ac:dyDescent="0.2">
      <c r="G25379" s="65"/>
    </row>
    <row r="25380" spans="7:7" x14ac:dyDescent="0.2">
      <c r="G25380" s="65"/>
    </row>
    <row r="25381" spans="7:7" x14ac:dyDescent="0.2">
      <c r="G25381" s="65"/>
    </row>
    <row r="25382" spans="7:7" x14ac:dyDescent="0.2">
      <c r="G25382" s="65"/>
    </row>
    <row r="25383" spans="7:7" x14ac:dyDescent="0.2">
      <c r="G25383" s="65"/>
    </row>
    <row r="25384" spans="7:7" x14ac:dyDescent="0.2">
      <c r="G25384" s="65"/>
    </row>
    <row r="25385" spans="7:7" x14ac:dyDescent="0.2">
      <c r="G25385" s="65"/>
    </row>
    <row r="25386" spans="7:7" x14ac:dyDescent="0.2">
      <c r="G25386" s="65"/>
    </row>
    <row r="25387" spans="7:7" x14ac:dyDescent="0.2">
      <c r="G25387" s="65"/>
    </row>
    <row r="25388" spans="7:7" x14ac:dyDescent="0.2">
      <c r="G25388" s="65"/>
    </row>
    <row r="25389" spans="7:7" x14ac:dyDescent="0.2">
      <c r="G25389" s="65"/>
    </row>
    <row r="25390" spans="7:7" x14ac:dyDescent="0.2">
      <c r="G25390" s="65"/>
    </row>
    <row r="25391" spans="7:7" x14ac:dyDescent="0.2">
      <c r="G25391" s="65"/>
    </row>
    <row r="25392" spans="7:7" x14ac:dyDescent="0.2">
      <c r="G25392" s="65"/>
    </row>
    <row r="25393" spans="7:7" x14ac:dyDescent="0.2">
      <c r="G25393" s="65"/>
    </row>
    <row r="25394" spans="7:7" x14ac:dyDescent="0.2">
      <c r="G25394" s="65"/>
    </row>
    <row r="25395" spans="7:7" x14ac:dyDescent="0.2">
      <c r="G25395" s="65"/>
    </row>
    <row r="25396" spans="7:7" x14ac:dyDescent="0.2">
      <c r="G25396" s="65"/>
    </row>
    <row r="25397" spans="7:7" x14ac:dyDescent="0.2">
      <c r="G25397" s="65"/>
    </row>
    <row r="25398" spans="7:7" x14ac:dyDescent="0.2">
      <c r="G25398" s="65"/>
    </row>
    <row r="25399" spans="7:7" x14ac:dyDescent="0.2">
      <c r="G25399" s="65"/>
    </row>
    <row r="25400" spans="7:7" x14ac:dyDescent="0.2">
      <c r="G25400" s="65"/>
    </row>
    <row r="25401" spans="7:7" x14ac:dyDescent="0.2">
      <c r="G25401" s="65"/>
    </row>
    <row r="25402" spans="7:7" x14ac:dyDescent="0.2">
      <c r="G25402" s="65"/>
    </row>
    <row r="25403" spans="7:7" x14ac:dyDescent="0.2">
      <c r="G25403" s="65"/>
    </row>
    <row r="25404" spans="7:7" x14ac:dyDescent="0.2">
      <c r="G25404" s="65"/>
    </row>
    <row r="25405" spans="7:7" x14ac:dyDescent="0.2">
      <c r="G25405" s="65"/>
    </row>
    <row r="25406" spans="7:7" x14ac:dyDescent="0.2">
      <c r="G25406" s="65"/>
    </row>
    <row r="25407" spans="7:7" x14ac:dyDescent="0.2">
      <c r="G25407" s="65"/>
    </row>
    <row r="25408" spans="7:7" x14ac:dyDescent="0.2">
      <c r="G25408" s="65"/>
    </row>
    <row r="25409" spans="7:7" x14ac:dyDescent="0.2">
      <c r="G25409" s="65"/>
    </row>
    <row r="25410" spans="7:7" x14ac:dyDescent="0.2">
      <c r="G25410" s="65"/>
    </row>
    <row r="25411" spans="7:7" x14ac:dyDescent="0.2">
      <c r="G25411" s="65"/>
    </row>
    <row r="25412" spans="7:7" x14ac:dyDescent="0.2">
      <c r="G25412" s="65"/>
    </row>
    <row r="25413" spans="7:7" x14ac:dyDescent="0.2">
      <c r="G25413" s="65"/>
    </row>
    <row r="25414" spans="7:7" x14ac:dyDescent="0.2">
      <c r="G25414" s="65"/>
    </row>
    <row r="25415" spans="7:7" x14ac:dyDescent="0.2">
      <c r="G25415" s="65"/>
    </row>
    <row r="25416" spans="7:7" x14ac:dyDescent="0.2">
      <c r="G25416" s="65"/>
    </row>
    <row r="25417" spans="7:7" x14ac:dyDescent="0.2">
      <c r="G25417" s="65"/>
    </row>
    <row r="25418" spans="7:7" x14ac:dyDescent="0.2">
      <c r="G25418" s="65"/>
    </row>
    <row r="25419" spans="7:7" x14ac:dyDescent="0.2">
      <c r="G25419" s="65"/>
    </row>
    <row r="25420" spans="7:7" x14ac:dyDescent="0.2">
      <c r="G25420" s="65"/>
    </row>
    <row r="25421" spans="7:7" x14ac:dyDescent="0.2">
      <c r="G25421" s="65"/>
    </row>
    <row r="25422" spans="7:7" x14ac:dyDescent="0.2">
      <c r="G25422" s="65"/>
    </row>
    <row r="25423" spans="7:7" x14ac:dyDescent="0.2">
      <c r="G25423" s="65"/>
    </row>
    <row r="25424" spans="7:7" x14ac:dyDescent="0.2">
      <c r="G25424" s="65"/>
    </row>
    <row r="25425" spans="7:7" x14ac:dyDescent="0.2">
      <c r="G25425" s="65"/>
    </row>
    <row r="25426" spans="7:7" x14ac:dyDescent="0.2">
      <c r="G25426" s="65"/>
    </row>
    <row r="25427" spans="7:7" x14ac:dyDescent="0.2">
      <c r="G25427" s="65"/>
    </row>
    <row r="25428" spans="7:7" x14ac:dyDescent="0.2">
      <c r="G25428" s="65"/>
    </row>
    <row r="25429" spans="7:7" x14ac:dyDescent="0.2">
      <c r="G25429" s="65"/>
    </row>
    <row r="25430" spans="7:7" x14ac:dyDescent="0.2">
      <c r="G25430" s="65"/>
    </row>
    <row r="25431" spans="7:7" x14ac:dyDescent="0.2">
      <c r="G25431" s="65"/>
    </row>
    <row r="25432" spans="7:7" x14ac:dyDescent="0.2">
      <c r="G25432" s="65"/>
    </row>
    <row r="25433" spans="7:7" x14ac:dyDescent="0.2">
      <c r="G25433" s="65"/>
    </row>
    <row r="25434" spans="7:7" x14ac:dyDescent="0.2">
      <c r="G25434" s="65"/>
    </row>
    <row r="25435" spans="7:7" x14ac:dyDescent="0.2">
      <c r="G25435" s="65"/>
    </row>
    <row r="25436" spans="7:7" x14ac:dyDescent="0.2">
      <c r="G25436" s="65"/>
    </row>
    <row r="25437" spans="7:7" x14ac:dyDescent="0.2">
      <c r="G25437" s="65"/>
    </row>
    <row r="25438" spans="7:7" x14ac:dyDescent="0.2">
      <c r="G25438" s="65"/>
    </row>
    <row r="25439" spans="7:7" x14ac:dyDescent="0.2">
      <c r="G25439" s="65"/>
    </row>
    <row r="25440" spans="7:7" x14ac:dyDescent="0.2">
      <c r="G25440" s="65"/>
    </row>
    <row r="25441" spans="7:7" x14ac:dyDescent="0.2">
      <c r="G25441" s="65"/>
    </row>
    <row r="25442" spans="7:7" x14ac:dyDescent="0.2">
      <c r="G25442" s="65"/>
    </row>
    <row r="25443" spans="7:7" x14ac:dyDescent="0.2">
      <c r="G25443" s="65"/>
    </row>
    <row r="25444" spans="7:7" x14ac:dyDescent="0.2">
      <c r="G25444" s="65"/>
    </row>
    <row r="25445" spans="7:7" x14ac:dyDescent="0.2">
      <c r="G25445" s="65"/>
    </row>
    <row r="25446" spans="7:7" x14ac:dyDescent="0.2">
      <c r="G25446" s="65"/>
    </row>
    <row r="25447" spans="7:7" x14ac:dyDescent="0.2">
      <c r="G25447" s="65"/>
    </row>
    <row r="25448" spans="7:7" x14ac:dyDescent="0.2">
      <c r="G25448" s="65"/>
    </row>
    <row r="25449" spans="7:7" x14ac:dyDescent="0.2">
      <c r="G25449" s="65"/>
    </row>
    <row r="25450" spans="7:7" x14ac:dyDescent="0.2">
      <c r="G25450" s="65"/>
    </row>
    <row r="25451" spans="7:7" x14ac:dyDescent="0.2">
      <c r="G25451" s="65"/>
    </row>
    <row r="25452" spans="7:7" x14ac:dyDescent="0.2">
      <c r="G25452" s="65"/>
    </row>
    <row r="25453" spans="7:7" x14ac:dyDescent="0.2">
      <c r="G25453" s="65"/>
    </row>
    <row r="25454" spans="7:7" x14ac:dyDescent="0.2">
      <c r="G25454" s="65"/>
    </row>
    <row r="25455" spans="7:7" x14ac:dyDescent="0.2">
      <c r="G25455" s="65"/>
    </row>
    <row r="25456" spans="7:7" x14ac:dyDescent="0.2">
      <c r="G25456" s="65"/>
    </row>
    <row r="25457" spans="7:7" x14ac:dyDescent="0.2">
      <c r="G25457" s="65"/>
    </row>
    <row r="25458" spans="7:7" x14ac:dyDescent="0.2">
      <c r="G25458" s="65"/>
    </row>
    <row r="25459" spans="7:7" x14ac:dyDescent="0.2">
      <c r="G25459" s="65"/>
    </row>
    <row r="25460" spans="7:7" x14ac:dyDescent="0.2">
      <c r="G25460" s="65"/>
    </row>
    <row r="25461" spans="7:7" x14ac:dyDescent="0.2">
      <c r="G25461" s="65"/>
    </row>
    <row r="25462" spans="7:7" x14ac:dyDescent="0.2">
      <c r="G25462" s="65"/>
    </row>
    <row r="25463" spans="7:7" x14ac:dyDescent="0.2">
      <c r="G25463" s="65"/>
    </row>
    <row r="25464" spans="7:7" x14ac:dyDescent="0.2">
      <c r="G25464" s="65"/>
    </row>
    <row r="25465" spans="7:7" x14ac:dyDescent="0.2">
      <c r="G25465" s="65"/>
    </row>
    <row r="25466" spans="7:7" x14ac:dyDescent="0.2">
      <c r="G25466" s="65"/>
    </row>
    <row r="25467" spans="7:7" x14ac:dyDescent="0.2">
      <c r="G25467" s="65"/>
    </row>
    <row r="25468" spans="7:7" x14ac:dyDescent="0.2">
      <c r="G25468" s="65"/>
    </row>
    <row r="25469" spans="7:7" x14ac:dyDescent="0.2">
      <c r="G25469" s="65"/>
    </row>
    <row r="25470" spans="7:7" x14ac:dyDescent="0.2">
      <c r="G25470" s="65"/>
    </row>
    <row r="25471" spans="7:7" x14ac:dyDescent="0.2">
      <c r="G25471" s="65"/>
    </row>
    <row r="25472" spans="7:7" x14ac:dyDescent="0.2">
      <c r="G25472" s="65"/>
    </row>
    <row r="25473" spans="7:7" x14ac:dyDescent="0.2">
      <c r="G25473" s="65"/>
    </row>
    <row r="25474" spans="7:7" x14ac:dyDescent="0.2">
      <c r="G25474" s="65"/>
    </row>
    <row r="25475" spans="7:7" x14ac:dyDescent="0.2">
      <c r="G25475" s="65"/>
    </row>
    <row r="25476" spans="7:7" x14ac:dyDescent="0.2">
      <c r="G25476" s="65"/>
    </row>
    <row r="25477" spans="7:7" x14ac:dyDescent="0.2">
      <c r="G25477" s="65"/>
    </row>
    <row r="25478" spans="7:7" x14ac:dyDescent="0.2">
      <c r="G25478" s="65"/>
    </row>
    <row r="25479" spans="7:7" x14ac:dyDescent="0.2">
      <c r="G25479" s="65"/>
    </row>
    <row r="25480" spans="7:7" x14ac:dyDescent="0.2">
      <c r="G25480" s="65"/>
    </row>
    <row r="25481" spans="7:7" x14ac:dyDescent="0.2">
      <c r="G25481" s="65"/>
    </row>
    <row r="25482" spans="7:7" x14ac:dyDescent="0.2">
      <c r="G25482" s="65"/>
    </row>
    <row r="25483" spans="7:7" x14ac:dyDescent="0.2">
      <c r="G25483" s="65"/>
    </row>
    <row r="25484" spans="7:7" x14ac:dyDescent="0.2">
      <c r="G25484" s="65"/>
    </row>
    <row r="25485" spans="7:7" x14ac:dyDescent="0.2">
      <c r="G25485" s="65"/>
    </row>
    <row r="25486" spans="7:7" x14ac:dyDescent="0.2">
      <c r="G25486" s="65"/>
    </row>
    <row r="25487" spans="7:7" x14ac:dyDescent="0.2">
      <c r="G25487" s="65"/>
    </row>
    <row r="25488" spans="7:7" x14ac:dyDescent="0.2">
      <c r="G25488" s="65"/>
    </row>
    <row r="25489" spans="7:7" x14ac:dyDescent="0.2">
      <c r="G25489" s="65"/>
    </row>
    <row r="25490" spans="7:7" x14ac:dyDescent="0.2">
      <c r="G25490" s="65"/>
    </row>
    <row r="25491" spans="7:7" x14ac:dyDescent="0.2">
      <c r="G25491" s="65"/>
    </row>
    <row r="25492" spans="7:7" x14ac:dyDescent="0.2">
      <c r="G25492" s="65"/>
    </row>
    <row r="25493" spans="7:7" x14ac:dyDescent="0.2">
      <c r="G25493" s="65"/>
    </row>
    <row r="25494" spans="7:7" x14ac:dyDescent="0.2">
      <c r="G25494" s="65"/>
    </row>
    <row r="25495" spans="7:7" x14ac:dyDescent="0.2">
      <c r="G25495" s="65"/>
    </row>
    <row r="25496" spans="7:7" x14ac:dyDescent="0.2">
      <c r="G25496" s="65"/>
    </row>
    <row r="25497" spans="7:7" x14ac:dyDescent="0.2">
      <c r="G25497" s="65"/>
    </row>
    <row r="25498" spans="7:7" x14ac:dyDescent="0.2">
      <c r="G25498" s="65"/>
    </row>
    <row r="25499" spans="7:7" x14ac:dyDescent="0.2">
      <c r="G25499" s="65"/>
    </row>
    <row r="25500" spans="7:7" x14ac:dyDescent="0.2">
      <c r="G25500" s="65"/>
    </row>
    <row r="25501" spans="7:7" x14ac:dyDescent="0.2">
      <c r="G25501" s="65"/>
    </row>
    <row r="25502" spans="7:7" x14ac:dyDescent="0.2">
      <c r="G25502" s="65"/>
    </row>
    <row r="25503" spans="7:7" x14ac:dyDescent="0.2">
      <c r="G25503" s="65"/>
    </row>
    <row r="25504" spans="7:7" x14ac:dyDescent="0.2">
      <c r="G25504" s="65"/>
    </row>
    <row r="25505" spans="7:7" x14ac:dyDescent="0.2">
      <c r="G25505" s="65"/>
    </row>
    <row r="25506" spans="7:7" x14ac:dyDescent="0.2">
      <c r="G25506" s="65"/>
    </row>
    <row r="25507" spans="7:7" x14ac:dyDescent="0.2">
      <c r="G25507" s="65"/>
    </row>
    <row r="25508" spans="7:7" x14ac:dyDescent="0.2">
      <c r="G25508" s="65"/>
    </row>
    <row r="25509" spans="7:7" x14ac:dyDescent="0.2">
      <c r="G25509" s="65"/>
    </row>
    <row r="25510" spans="7:7" x14ac:dyDescent="0.2">
      <c r="G25510" s="65"/>
    </row>
    <row r="25511" spans="7:7" x14ac:dyDescent="0.2">
      <c r="G25511" s="65"/>
    </row>
    <row r="25512" spans="7:7" x14ac:dyDescent="0.2">
      <c r="G25512" s="65"/>
    </row>
    <row r="25513" spans="7:7" x14ac:dyDescent="0.2">
      <c r="G25513" s="65"/>
    </row>
    <row r="25514" spans="7:7" x14ac:dyDescent="0.2">
      <c r="G25514" s="65"/>
    </row>
    <row r="25515" spans="7:7" x14ac:dyDescent="0.2">
      <c r="G25515" s="65"/>
    </row>
    <row r="25516" spans="7:7" x14ac:dyDescent="0.2">
      <c r="G25516" s="65"/>
    </row>
    <row r="25517" spans="7:7" x14ac:dyDescent="0.2">
      <c r="G25517" s="65"/>
    </row>
    <row r="25518" spans="7:7" x14ac:dyDescent="0.2">
      <c r="G25518" s="65"/>
    </row>
    <row r="25519" spans="7:7" x14ac:dyDescent="0.2">
      <c r="G25519" s="65"/>
    </row>
    <row r="25520" spans="7:7" x14ac:dyDescent="0.2">
      <c r="G25520" s="65"/>
    </row>
    <row r="25521" spans="7:7" x14ac:dyDescent="0.2">
      <c r="G25521" s="65"/>
    </row>
    <row r="25522" spans="7:7" x14ac:dyDescent="0.2">
      <c r="G25522" s="65"/>
    </row>
    <row r="25523" spans="7:7" x14ac:dyDescent="0.2">
      <c r="G25523" s="65"/>
    </row>
    <row r="25524" spans="7:7" x14ac:dyDescent="0.2">
      <c r="G25524" s="65"/>
    </row>
    <row r="25525" spans="7:7" x14ac:dyDescent="0.2">
      <c r="G25525" s="65"/>
    </row>
    <row r="25526" spans="7:7" x14ac:dyDescent="0.2">
      <c r="G25526" s="65"/>
    </row>
    <row r="25527" spans="7:7" x14ac:dyDescent="0.2">
      <c r="G25527" s="65"/>
    </row>
    <row r="25528" spans="7:7" x14ac:dyDescent="0.2">
      <c r="G25528" s="65"/>
    </row>
    <row r="25529" spans="7:7" x14ac:dyDescent="0.2">
      <c r="G25529" s="65"/>
    </row>
    <row r="25530" spans="7:7" x14ac:dyDescent="0.2">
      <c r="G25530" s="65"/>
    </row>
    <row r="25531" spans="7:7" x14ac:dyDescent="0.2">
      <c r="G25531" s="65"/>
    </row>
    <row r="25532" spans="7:7" x14ac:dyDescent="0.2">
      <c r="G25532" s="65"/>
    </row>
    <row r="25533" spans="7:7" x14ac:dyDescent="0.2">
      <c r="G25533" s="65"/>
    </row>
    <row r="25534" spans="7:7" x14ac:dyDescent="0.2">
      <c r="G25534" s="65"/>
    </row>
    <row r="25535" spans="7:7" x14ac:dyDescent="0.2">
      <c r="G25535" s="65"/>
    </row>
    <row r="25536" spans="7:7" x14ac:dyDescent="0.2">
      <c r="G25536" s="65"/>
    </row>
    <row r="25537" spans="7:7" x14ac:dyDescent="0.2">
      <c r="G25537" s="65"/>
    </row>
    <row r="25538" spans="7:7" x14ac:dyDescent="0.2">
      <c r="G25538" s="65"/>
    </row>
    <row r="25539" spans="7:7" x14ac:dyDescent="0.2">
      <c r="G25539" s="65"/>
    </row>
    <row r="25540" spans="7:7" x14ac:dyDescent="0.2">
      <c r="G25540" s="65"/>
    </row>
    <row r="25541" spans="7:7" x14ac:dyDescent="0.2">
      <c r="G25541" s="65"/>
    </row>
    <row r="25542" spans="7:7" x14ac:dyDescent="0.2">
      <c r="G25542" s="65"/>
    </row>
    <row r="25543" spans="7:7" x14ac:dyDescent="0.2">
      <c r="G25543" s="65"/>
    </row>
    <row r="25544" spans="7:7" x14ac:dyDescent="0.2">
      <c r="G25544" s="65"/>
    </row>
    <row r="25545" spans="7:7" x14ac:dyDescent="0.2">
      <c r="G25545" s="65"/>
    </row>
    <row r="25546" spans="7:7" x14ac:dyDescent="0.2">
      <c r="G25546" s="65"/>
    </row>
    <row r="25547" spans="7:7" x14ac:dyDescent="0.2">
      <c r="G25547" s="65"/>
    </row>
    <row r="25548" spans="7:7" x14ac:dyDescent="0.2">
      <c r="G25548" s="65"/>
    </row>
    <row r="25549" spans="7:7" x14ac:dyDescent="0.2">
      <c r="G25549" s="65"/>
    </row>
    <row r="25550" spans="7:7" x14ac:dyDescent="0.2">
      <c r="G25550" s="65"/>
    </row>
    <row r="25551" spans="7:7" x14ac:dyDescent="0.2">
      <c r="G25551" s="65"/>
    </row>
    <row r="25552" spans="7:7" x14ac:dyDescent="0.2">
      <c r="G25552" s="65"/>
    </row>
    <row r="25553" spans="7:7" x14ac:dyDescent="0.2">
      <c r="G25553" s="65"/>
    </row>
    <row r="25554" spans="7:7" x14ac:dyDescent="0.2">
      <c r="G25554" s="65"/>
    </row>
    <row r="25555" spans="7:7" x14ac:dyDescent="0.2">
      <c r="G25555" s="65"/>
    </row>
    <row r="25556" spans="7:7" x14ac:dyDescent="0.2">
      <c r="G25556" s="65"/>
    </row>
    <row r="25557" spans="7:7" x14ac:dyDescent="0.2">
      <c r="G25557" s="65"/>
    </row>
    <row r="25558" spans="7:7" x14ac:dyDescent="0.2">
      <c r="G25558" s="65"/>
    </row>
    <row r="25559" spans="7:7" x14ac:dyDescent="0.2">
      <c r="G25559" s="65"/>
    </row>
    <row r="25560" spans="7:7" x14ac:dyDescent="0.2">
      <c r="G25560" s="65"/>
    </row>
    <row r="25561" spans="7:7" x14ac:dyDescent="0.2">
      <c r="G25561" s="65"/>
    </row>
    <row r="25562" spans="7:7" x14ac:dyDescent="0.2">
      <c r="G25562" s="65"/>
    </row>
    <row r="25563" spans="7:7" x14ac:dyDescent="0.2">
      <c r="G25563" s="65"/>
    </row>
    <row r="25564" spans="7:7" x14ac:dyDescent="0.2">
      <c r="G25564" s="65"/>
    </row>
    <row r="25565" spans="7:7" x14ac:dyDescent="0.2">
      <c r="G25565" s="65"/>
    </row>
    <row r="25566" spans="7:7" x14ac:dyDescent="0.2">
      <c r="G25566" s="65"/>
    </row>
    <row r="25567" spans="7:7" x14ac:dyDescent="0.2">
      <c r="G25567" s="65"/>
    </row>
    <row r="25568" spans="7:7" x14ac:dyDescent="0.2">
      <c r="G25568" s="65"/>
    </row>
    <row r="25569" spans="7:7" x14ac:dyDescent="0.2">
      <c r="G25569" s="65"/>
    </row>
    <row r="25570" spans="7:7" x14ac:dyDescent="0.2">
      <c r="G25570" s="65"/>
    </row>
    <row r="25571" spans="7:7" x14ac:dyDescent="0.2">
      <c r="G25571" s="65"/>
    </row>
    <row r="25572" spans="7:7" x14ac:dyDescent="0.2">
      <c r="G25572" s="65"/>
    </row>
    <row r="25573" spans="7:7" x14ac:dyDescent="0.2">
      <c r="G25573" s="65"/>
    </row>
    <row r="25574" spans="7:7" x14ac:dyDescent="0.2">
      <c r="G25574" s="65"/>
    </row>
    <row r="25575" spans="7:7" x14ac:dyDescent="0.2">
      <c r="G25575" s="65"/>
    </row>
    <row r="25576" spans="7:7" x14ac:dyDescent="0.2">
      <c r="G25576" s="65"/>
    </row>
    <row r="25577" spans="7:7" x14ac:dyDescent="0.2">
      <c r="G25577" s="65"/>
    </row>
    <row r="25578" spans="7:7" x14ac:dyDescent="0.2">
      <c r="G25578" s="65"/>
    </row>
    <row r="25579" spans="7:7" x14ac:dyDescent="0.2">
      <c r="G25579" s="65"/>
    </row>
    <row r="25580" spans="7:7" x14ac:dyDescent="0.2">
      <c r="G25580" s="65"/>
    </row>
    <row r="25581" spans="7:7" x14ac:dyDescent="0.2">
      <c r="G25581" s="65"/>
    </row>
    <row r="25582" spans="7:7" x14ac:dyDescent="0.2">
      <c r="G25582" s="65"/>
    </row>
    <row r="25583" spans="7:7" x14ac:dyDescent="0.2">
      <c r="G25583" s="65"/>
    </row>
    <row r="25584" spans="7:7" x14ac:dyDescent="0.2">
      <c r="G25584" s="65"/>
    </row>
    <row r="25585" spans="7:7" x14ac:dyDescent="0.2">
      <c r="G25585" s="65"/>
    </row>
    <row r="25586" spans="7:7" x14ac:dyDescent="0.2">
      <c r="G25586" s="65"/>
    </row>
    <row r="25587" spans="7:7" x14ac:dyDescent="0.2">
      <c r="G25587" s="65"/>
    </row>
    <row r="25588" spans="7:7" x14ac:dyDescent="0.2">
      <c r="G25588" s="65"/>
    </row>
    <row r="25589" spans="7:7" x14ac:dyDescent="0.2">
      <c r="G25589" s="65"/>
    </row>
    <row r="25590" spans="7:7" x14ac:dyDescent="0.2">
      <c r="G25590" s="65"/>
    </row>
    <row r="25591" spans="7:7" x14ac:dyDescent="0.2">
      <c r="G25591" s="65"/>
    </row>
    <row r="25592" spans="7:7" x14ac:dyDescent="0.2">
      <c r="G25592" s="65"/>
    </row>
    <row r="25593" spans="7:7" x14ac:dyDescent="0.2">
      <c r="G25593" s="65"/>
    </row>
    <row r="25594" spans="7:7" x14ac:dyDescent="0.2">
      <c r="G25594" s="65"/>
    </row>
    <row r="25595" spans="7:7" x14ac:dyDescent="0.2">
      <c r="G25595" s="65"/>
    </row>
    <row r="25596" spans="7:7" x14ac:dyDescent="0.2">
      <c r="G25596" s="65"/>
    </row>
    <row r="25597" spans="7:7" x14ac:dyDescent="0.2">
      <c r="G25597" s="65"/>
    </row>
    <row r="25598" spans="7:7" x14ac:dyDescent="0.2">
      <c r="G25598" s="65"/>
    </row>
    <row r="25599" spans="7:7" x14ac:dyDescent="0.2">
      <c r="G25599" s="65"/>
    </row>
    <row r="25600" spans="7:7" x14ac:dyDescent="0.2">
      <c r="G25600" s="65"/>
    </row>
    <row r="25601" spans="7:7" x14ac:dyDescent="0.2">
      <c r="G25601" s="65"/>
    </row>
    <row r="25602" spans="7:7" x14ac:dyDescent="0.2">
      <c r="G25602" s="65"/>
    </row>
    <row r="25603" spans="7:7" x14ac:dyDescent="0.2">
      <c r="G25603" s="65"/>
    </row>
    <row r="25604" spans="7:7" x14ac:dyDescent="0.2">
      <c r="G25604" s="65"/>
    </row>
    <row r="25605" spans="7:7" x14ac:dyDescent="0.2">
      <c r="G25605" s="65"/>
    </row>
    <row r="25606" spans="7:7" x14ac:dyDescent="0.2">
      <c r="G25606" s="65"/>
    </row>
    <row r="25607" spans="7:7" x14ac:dyDescent="0.2">
      <c r="G25607" s="65"/>
    </row>
    <row r="25608" spans="7:7" x14ac:dyDescent="0.2">
      <c r="G25608" s="65"/>
    </row>
    <row r="25609" spans="7:7" x14ac:dyDescent="0.2">
      <c r="G25609" s="65"/>
    </row>
    <row r="25610" spans="7:7" x14ac:dyDescent="0.2">
      <c r="G25610" s="65"/>
    </row>
    <row r="25611" spans="7:7" x14ac:dyDescent="0.2">
      <c r="G25611" s="65"/>
    </row>
    <row r="25612" spans="7:7" x14ac:dyDescent="0.2">
      <c r="G25612" s="65"/>
    </row>
    <row r="25613" spans="7:7" x14ac:dyDescent="0.2">
      <c r="G25613" s="65"/>
    </row>
    <row r="25614" spans="7:7" x14ac:dyDescent="0.2">
      <c r="G25614" s="65"/>
    </row>
    <row r="25615" spans="7:7" x14ac:dyDescent="0.2">
      <c r="G25615" s="65"/>
    </row>
    <row r="25616" spans="7:7" x14ac:dyDescent="0.2">
      <c r="G25616" s="65"/>
    </row>
    <row r="25617" spans="7:7" x14ac:dyDescent="0.2">
      <c r="G25617" s="65"/>
    </row>
    <row r="25618" spans="7:7" x14ac:dyDescent="0.2">
      <c r="G25618" s="65"/>
    </row>
    <row r="25619" spans="7:7" x14ac:dyDescent="0.2">
      <c r="G25619" s="65"/>
    </row>
    <row r="25620" spans="7:7" x14ac:dyDescent="0.2">
      <c r="G25620" s="65"/>
    </row>
    <row r="25621" spans="7:7" x14ac:dyDescent="0.2">
      <c r="G25621" s="65"/>
    </row>
    <row r="25622" spans="7:7" x14ac:dyDescent="0.2">
      <c r="G25622" s="65"/>
    </row>
    <row r="25623" spans="7:7" x14ac:dyDescent="0.2">
      <c r="G25623" s="65"/>
    </row>
    <row r="25624" spans="7:7" x14ac:dyDescent="0.2">
      <c r="G25624" s="65"/>
    </row>
    <row r="25625" spans="7:7" x14ac:dyDescent="0.2">
      <c r="G25625" s="65"/>
    </row>
    <row r="25626" spans="7:7" x14ac:dyDescent="0.2">
      <c r="G25626" s="65"/>
    </row>
    <row r="25627" spans="7:7" x14ac:dyDescent="0.2">
      <c r="G25627" s="65"/>
    </row>
    <row r="25628" spans="7:7" x14ac:dyDescent="0.2">
      <c r="G25628" s="65"/>
    </row>
    <row r="25629" spans="7:7" x14ac:dyDescent="0.2">
      <c r="G25629" s="65"/>
    </row>
    <row r="25630" spans="7:7" x14ac:dyDescent="0.2">
      <c r="G25630" s="65"/>
    </row>
    <row r="25631" spans="7:7" x14ac:dyDescent="0.2">
      <c r="G25631" s="65"/>
    </row>
    <row r="25632" spans="7:7" x14ac:dyDescent="0.2">
      <c r="G25632" s="65"/>
    </row>
    <row r="25633" spans="7:7" x14ac:dyDescent="0.2">
      <c r="G25633" s="65"/>
    </row>
    <row r="25634" spans="7:7" x14ac:dyDescent="0.2">
      <c r="G25634" s="65"/>
    </row>
    <row r="25635" spans="7:7" x14ac:dyDescent="0.2">
      <c r="G25635" s="65"/>
    </row>
    <row r="25636" spans="7:7" x14ac:dyDescent="0.2">
      <c r="G25636" s="65"/>
    </row>
    <row r="25637" spans="7:7" x14ac:dyDescent="0.2">
      <c r="G25637" s="65"/>
    </row>
    <row r="25638" spans="7:7" x14ac:dyDescent="0.2">
      <c r="G25638" s="65"/>
    </row>
    <row r="25639" spans="7:7" x14ac:dyDescent="0.2">
      <c r="G25639" s="65"/>
    </row>
    <row r="25640" spans="7:7" x14ac:dyDescent="0.2">
      <c r="G25640" s="65"/>
    </row>
    <row r="25641" spans="7:7" x14ac:dyDescent="0.2">
      <c r="G25641" s="65"/>
    </row>
    <row r="25642" spans="7:7" x14ac:dyDescent="0.2">
      <c r="G25642" s="65"/>
    </row>
    <row r="25643" spans="7:7" x14ac:dyDescent="0.2">
      <c r="G25643" s="65"/>
    </row>
    <row r="25644" spans="7:7" x14ac:dyDescent="0.2">
      <c r="G25644" s="65"/>
    </row>
    <row r="25645" spans="7:7" x14ac:dyDescent="0.2">
      <c r="G25645" s="65"/>
    </row>
    <row r="25646" spans="7:7" x14ac:dyDescent="0.2">
      <c r="G25646" s="65"/>
    </row>
    <row r="25647" spans="7:7" x14ac:dyDescent="0.2">
      <c r="G25647" s="65"/>
    </row>
    <row r="25648" spans="7:7" x14ac:dyDescent="0.2">
      <c r="G25648" s="65"/>
    </row>
    <row r="25649" spans="7:7" x14ac:dyDescent="0.2">
      <c r="G25649" s="65"/>
    </row>
    <row r="25650" spans="7:7" x14ac:dyDescent="0.2">
      <c r="G25650" s="65"/>
    </row>
    <row r="25651" spans="7:7" x14ac:dyDescent="0.2">
      <c r="G25651" s="65"/>
    </row>
    <row r="25652" spans="7:7" x14ac:dyDescent="0.2">
      <c r="G25652" s="65"/>
    </row>
    <row r="25653" spans="7:7" x14ac:dyDescent="0.2">
      <c r="G25653" s="65"/>
    </row>
    <row r="25654" spans="7:7" x14ac:dyDescent="0.2">
      <c r="G25654" s="65"/>
    </row>
    <row r="25655" spans="7:7" x14ac:dyDescent="0.2">
      <c r="G25655" s="65"/>
    </row>
    <row r="25656" spans="7:7" x14ac:dyDescent="0.2">
      <c r="G25656" s="65"/>
    </row>
    <row r="25657" spans="7:7" x14ac:dyDescent="0.2">
      <c r="G25657" s="65"/>
    </row>
    <row r="25658" spans="7:7" x14ac:dyDescent="0.2">
      <c r="G25658" s="65"/>
    </row>
    <row r="25659" spans="7:7" x14ac:dyDescent="0.2">
      <c r="G25659" s="65"/>
    </row>
    <row r="25660" spans="7:7" x14ac:dyDescent="0.2">
      <c r="G25660" s="65"/>
    </row>
    <row r="25661" spans="7:7" x14ac:dyDescent="0.2">
      <c r="G25661" s="65"/>
    </row>
    <row r="25662" spans="7:7" x14ac:dyDescent="0.2">
      <c r="G25662" s="65"/>
    </row>
    <row r="25663" spans="7:7" x14ac:dyDescent="0.2">
      <c r="G25663" s="65"/>
    </row>
    <row r="25664" spans="7:7" x14ac:dyDescent="0.2">
      <c r="G25664" s="65"/>
    </row>
    <row r="25665" spans="7:7" x14ac:dyDescent="0.2">
      <c r="G25665" s="65"/>
    </row>
    <row r="25666" spans="7:7" x14ac:dyDescent="0.2">
      <c r="G25666" s="65"/>
    </row>
    <row r="25667" spans="7:7" x14ac:dyDescent="0.2">
      <c r="G25667" s="65"/>
    </row>
    <row r="25668" spans="7:7" x14ac:dyDescent="0.2">
      <c r="G25668" s="65"/>
    </row>
    <row r="25669" spans="7:7" x14ac:dyDescent="0.2">
      <c r="G25669" s="65"/>
    </row>
    <row r="25670" spans="7:7" x14ac:dyDescent="0.2">
      <c r="G25670" s="65"/>
    </row>
    <row r="25671" spans="7:7" x14ac:dyDescent="0.2">
      <c r="G25671" s="65"/>
    </row>
    <row r="25672" spans="7:7" x14ac:dyDescent="0.2">
      <c r="G25672" s="65"/>
    </row>
    <row r="25673" spans="7:7" x14ac:dyDescent="0.2">
      <c r="G25673" s="65"/>
    </row>
    <row r="25674" spans="7:7" x14ac:dyDescent="0.2">
      <c r="G25674" s="65"/>
    </row>
    <row r="25675" spans="7:7" x14ac:dyDescent="0.2">
      <c r="G25675" s="65"/>
    </row>
    <row r="25676" spans="7:7" x14ac:dyDescent="0.2">
      <c r="G25676" s="65"/>
    </row>
    <row r="25677" spans="7:7" x14ac:dyDescent="0.2">
      <c r="G25677" s="65"/>
    </row>
    <row r="25678" spans="7:7" x14ac:dyDescent="0.2">
      <c r="G25678" s="65"/>
    </row>
    <row r="25679" spans="7:7" x14ac:dyDescent="0.2">
      <c r="G25679" s="65"/>
    </row>
    <row r="25680" spans="7:7" x14ac:dyDescent="0.2">
      <c r="G25680" s="65"/>
    </row>
    <row r="25681" spans="7:7" x14ac:dyDescent="0.2">
      <c r="G25681" s="65"/>
    </row>
    <row r="25682" spans="7:7" x14ac:dyDescent="0.2">
      <c r="G25682" s="65"/>
    </row>
    <row r="25683" spans="7:7" x14ac:dyDescent="0.2">
      <c r="G25683" s="65"/>
    </row>
    <row r="25684" spans="7:7" x14ac:dyDescent="0.2">
      <c r="G25684" s="65"/>
    </row>
    <row r="25685" spans="7:7" x14ac:dyDescent="0.2">
      <c r="G25685" s="65"/>
    </row>
    <row r="25686" spans="7:7" x14ac:dyDescent="0.2">
      <c r="G25686" s="65"/>
    </row>
    <row r="25687" spans="7:7" x14ac:dyDescent="0.2">
      <c r="G25687" s="65"/>
    </row>
    <row r="25688" spans="7:7" x14ac:dyDescent="0.2">
      <c r="G25688" s="65"/>
    </row>
    <row r="25689" spans="7:7" x14ac:dyDescent="0.2">
      <c r="G25689" s="65"/>
    </row>
    <row r="25690" spans="7:7" x14ac:dyDescent="0.2">
      <c r="G25690" s="65"/>
    </row>
    <row r="25691" spans="7:7" x14ac:dyDescent="0.2">
      <c r="G25691" s="65"/>
    </row>
    <row r="25692" spans="7:7" x14ac:dyDescent="0.2">
      <c r="G25692" s="65"/>
    </row>
    <row r="25693" spans="7:7" x14ac:dyDescent="0.2">
      <c r="G25693" s="65"/>
    </row>
    <row r="25694" spans="7:7" x14ac:dyDescent="0.2">
      <c r="G25694" s="65"/>
    </row>
    <row r="25695" spans="7:7" x14ac:dyDescent="0.2">
      <c r="G25695" s="65"/>
    </row>
    <row r="25696" spans="7:7" x14ac:dyDescent="0.2">
      <c r="G25696" s="65"/>
    </row>
    <row r="25697" spans="7:7" x14ac:dyDescent="0.2">
      <c r="G25697" s="65"/>
    </row>
    <row r="25698" spans="7:7" x14ac:dyDescent="0.2">
      <c r="G25698" s="65"/>
    </row>
    <row r="25699" spans="7:7" x14ac:dyDescent="0.2">
      <c r="G25699" s="65"/>
    </row>
    <row r="25700" spans="7:7" x14ac:dyDescent="0.2">
      <c r="G25700" s="65"/>
    </row>
    <row r="25701" spans="7:7" x14ac:dyDescent="0.2">
      <c r="G25701" s="65"/>
    </row>
    <row r="25702" spans="7:7" x14ac:dyDescent="0.2">
      <c r="G25702" s="65"/>
    </row>
    <row r="25703" spans="7:7" x14ac:dyDescent="0.2">
      <c r="G25703" s="65"/>
    </row>
    <row r="25704" spans="7:7" x14ac:dyDescent="0.2">
      <c r="G25704" s="65"/>
    </row>
    <row r="25705" spans="7:7" x14ac:dyDescent="0.2">
      <c r="G25705" s="65"/>
    </row>
    <row r="25706" spans="7:7" x14ac:dyDescent="0.2">
      <c r="G25706" s="65"/>
    </row>
    <row r="25707" spans="7:7" x14ac:dyDescent="0.2">
      <c r="G25707" s="65"/>
    </row>
    <row r="25708" spans="7:7" x14ac:dyDescent="0.2">
      <c r="G25708" s="65"/>
    </row>
    <row r="25709" spans="7:7" x14ac:dyDescent="0.2">
      <c r="G25709" s="65"/>
    </row>
    <row r="25710" spans="7:7" x14ac:dyDescent="0.2">
      <c r="G25710" s="65"/>
    </row>
    <row r="25711" spans="7:7" x14ac:dyDescent="0.2">
      <c r="G25711" s="65"/>
    </row>
    <row r="25712" spans="7:7" x14ac:dyDescent="0.2">
      <c r="G25712" s="65"/>
    </row>
    <row r="25713" spans="7:7" x14ac:dyDescent="0.2">
      <c r="G25713" s="65"/>
    </row>
    <row r="25714" spans="7:7" x14ac:dyDescent="0.2">
      <c r="G25714" s="65"/>
    </row>
    <row r="25715" spans="7:7" x14ac:dyDescent="0.2">
      <c r="G25715" s="65"/>
    </row>
    <row r="25716" spans="7:7" x14ac:dyDescent="0.2">
      <c r="G25716" s="65"/>
    </row>
    <row r="25717" spans="7:7" x14ac:dyDescent="0.2">
      <c r="G25717" s="65"/>
    </row>
    <row r="25718" spans="7:7" x14ac:dyDescent="0.2">
      <c r="G25718" s="65"/>
    </row>
    <row r="25719" spans="7:7" x14ac:dyDescent="0.2">
      <c r="G25719" s="65"/>
    </row>
    <row r="25720" spans="7:7" x14ac:dyDescent="0.2">
      <c r="G25720" s="65"/>
    </row>
    <row r="25721" spans="7:7" x14ac:dyDescent="0.2">
      <c r="G25721" s="65"/>
    </row>
    <row r="25722" spans="7:7" x14ac:dyDescent="0.2">
      <c r="G25722" s="65"/>
    </row>
    <row r="25723" spans="7:7" x14ac:dyDescent="0.2">
      <c r="G25723" s="65"/>
    </row>
    <row r="25724" spans="7:7" x14ac:dyDescent="0.2">
      <c r="G25724" s="65"/>
    </row>
    <row r="25725" spans="7:7" x14ac:dyDescent="0.2">
      <c r="G25725" s="65"/>
    </row>
    <row r="25726" spans="7:7" x14ac:dyDescent="0.2">
      <c r="G25726" s="65"/>
    </row>
    <row r="25727" spans="7:7" x14ac:dyDescent="0.2">
      <c r="G25727" s="65"/>
    </row>
    <row r="25728" spans="7:7" x14ac:dyDescent="0.2">
      <c r="G25728" s="65"/>
    </row>
    <row r="25729" spans="7:7" x14ac:dyDescent="0.2">
      <c r="G25729" s="65"/>
    </row>
    <row r="25730" spans="7:7" x14ac:dyDescent="0.2">
      <c r="G25730" s="65"/>
    </row>
    <row r="25731" spans="7:7" x14ac:dyDescent="0.2">
      <c r="G25731" s="65"/>
    </row>
    <row r="25732" spans="7:7" x14ac:dyDescent="0.2">
      <c r="G25732" s="65"/>
    </row>
    <row r="25733" spans="7:7" x14ac:dyDescent="0.2">
      <c r="G25733" s="65"/>
    </row>
    <row r="25734" spans="7:7" x14ac:dyDescent="0.2">
      <c r="G25734" s="65"/>
    </row>
    <row r="25735" spans="7:7" x14ac:dyDescent="0.2">
      <c r="G25735" s="65"/>
    </row>
    <row r="25736" spans="7:7" x14ac:dyDescent="0.2">
      <c r="G25736" s="65"/>
    </row>
    <row r="25737" spans="7:7" x14ac:dyDescent="0.2">
      <c r="G25737" s="65"/>
    </row>
    <row r="25738" spans="7:7" x14ac:dyDescent="0.2">
      <c r="G25738" s="65"/>
    </row>
    <row r="25739" spans="7:7" x14ac:dyDescent="0.2">
      <c r="G25739" s="65"/>
    </row>
    <row r="25740" spans="7:7" x14ac:dyDescent="0.2">
      <c r="G25740" s="65"/>
    </row>
    <row r="25741" spans="7:7" x14ac:dyDescent="0.2">
      <c r="G25741" s="65"/>
    </row>
    <row r="25742" spans="7:7" x14ac:dyDescent="0.2">
      <c r="G25742" s="65"/>
    </row>
    <row r="25743" spans="7:7" x14ac:dyDescent="0.2">
      <c r="G25743" s="65"/>
    </row>
    <row r="25744" spans="7:7" x14ac:dyDescent="0.2">
      <c r="G25744" s="65"/>
    </row>
    <row r="25745" spans="7:7" x14ac:dyDescent="0.2">
      <c r="G25745" s="65"/>
    </row>
    <row r="25746" spans="7:7" x14ac:dyDescent="0.2">
      <c r="G25746" s="65"/>
    </row>
    <row r="25747" spans="7:7" x14ac:dyDescent="0.2">
      <c r="G25747" s="65"/>
    </row>
    <row r="25748" spans="7:7" x14ac:dyDescent="0.2">
      <c r="G25748" s="65"/>
    </row>
    <row r="25749" spans="7:7" x14ac:dyDescent="0.2">
      <c r="G25749" s="65"/>
    </row>
    <row r="25750" spans="7:7" x14ac:dyDescent="0.2">
      <c r="G25750" s="65"/>
    </row>
    <row r="25751" spans="7:7" x14ac:dyDescent="0.2">
      <c r="G25751" s="65"/>
    </row>
    <row r="25752" spans="7:7" x14ac:dyDescent="0.2">
      <c r="G25752" s="65"/>
    </row>
    <row r="25753" spans="7:7" x14ac:dyDescent="0.2">
      <c r="G25753" s="65"/>
    </row>
    <row r="25754" spans="7:7" x14ac:dyDescent="0.2">
      <c r="G25754" s="65"/>
    </row>
    <row r="25755" spans="7:7" x14ac:dyDescent="0.2">
      <c r="G25755" s="65"/>
    </row>
    <row r="25756" spans="7:7" x14ac:dyDescent="0.2">
      <c r="G25756" s="65"/>
    </row>
    <row r="25757" spans="7:7" x14ac:dyDescent="0.2">
      <c r="G25757" s="65"/>
    </row>
    <row r="25758" spans="7:7" x14ac:dyDescent="0.2">
      <c r="G25758" s="65"/>
    </row>
    <row r="25759" spans="7:7" x14ac:dyDescent="0.2">
      <c r="G25759" s="65"/>
    </row>
    <row r="25760" spans="7:7" x14ac:dyDescent="0.2">
      <c r="G25760" s="65"/>
    </row>
    <row r="25761" spans="7:7" x14ac:dyDescent="0.2">
      <c r="G25761" s="65"/>
    </row>
    <row r="25762" spans="7:7" x14ac:dyDescent="0.2">
      <c r="G25762" s="65"/>
    </row>
    <row r="25763" spans="7:7" x14ac:dyDescent="0.2">
      <c r="G25763" s="65"/>
    </row>
    <row r="25764" spans="7:7" x14ac:dyDescent="0.2">
      <c r="G25764" s="65"/>
    </row>
    <row r="25765" spans="7:7" x14ac:dyDescent="0.2">
      <c r="G25765" s="65"/>
    </row>
    <row r="25766" spans="7:7" x14ac:dyDescent="0.2">
      <c r="G25766" s="65"/>
    </row>
    <row r="25767" spans="7:7" x14ac:dyDescent="0.2">
      <c r="G25767" s="65"/>
    </row>
    <row r="25768" spans="7:7" x14ac:dyDescent="0.2">
      <c r="G25768" s="65"/>
    </row>
    <row r="25769" spans="7:7" x14ac:dyDescent="0.2">
      <c r="G25769" s="65"/>
    </row>
    <row r="25770" spans="7:7" x14ac:dyDescent="0.2">
      <c r="G25770" s="65"/>
    </row>
    <row r="25771" spans="7:7" x14ac:dyDescent="0.2">
      <c r="G25771" s="65"/>
    </row>
    <row r="25772" spans="7:7" x14ac:dyDescent="0.2">
      <c r="G25772" s="65"/>
    </row>
    <row r="25773" spans="7:7" x14ac:dyDescent="0.2">
      <c r="G25773" s="65"/>
    </row>
    <row r="25774" spans="7:7" x14ac:dyDescent="0.2">
      <c r="G25774" s="65"/>
    </row>
    <row r="25775" spans="7:7" x14ac:dyDescent="0.2">
      <c r="G25775" s="65"/>
    </row>
    <row r="25776" spans="7:7" x14ac:dyDescent="0.2">
      <c r="G25776" s="65"/>
    </row>
    <row r="25777" spans="7:7" x14ac:dyDescent="0.2">
      <c r="G25777" s="65"/>
    </row>
    <row r="25778" spans="7:7" x14ac:dyDescent="0.2">
      <c r="G25778" s="65"/>
    </row>
    <row r="25779" spans="7:7" x14ac:dyDescent="0.2">
      <c r="G25779" s="65"/>
    </row>
    <row r="25780" spans="7:7" x14ac:dyDescent="0.2">
      <c r="G25780" s="65"/>
    </row>
    <row r="25781" spans="7:7" x14ac:dyDescent="0.2">
      <c r="G25781" s="65"/>
    </row>
    <row r="25782" spans="7:7" x14ac:dyDescent="0.2">
      <c r="G25782" s="65"/>
    </row>
    <row r="25783" spans="7:7" x14ac:dyDescent="0.2">
      <c r="G25783" s="65"/>
    </row>
    <row r="25784" spans="7:7" x14ac:dyDescent="0.2">
      <c r="G25784" s="65"/>
    </row>
    <row r="25785" spans="7:7" x14ac:dyDescent="0.2">
      <c r="G25785" s="65"/>
    </row>
    <row r="25786" spans="7:7" x14ac:dyDescent="0.2">
      <c r="G25786" s="65"/>
    </row>
    <row r="25787" spans="7:7" x14ac:dyDescent="0.2">
      <c r="G25787" s="65"/>
    </row>
    <row r="25788" spans="7:7" x14ac:dyDescent="0.2">
      <c r="G25788" s="65"/>
    </row>
    <row r="25789" spans="7:7" x14ac:dyDescent="0.2">
      <c r="G25789" s="65"/>
    </row>
    <row r="25790" spans="7:7" x14ac:dyDescent="0.2">
      <c r="G25790" s="65"/>
    </row>
    <row r="25791" spans="7:7" x14ac:dyDescent="0.2">
      <c r="G25791" s="65"/>
    </row>
    <row r="25792" spans="7:7" x14ac:dyDescent="0.2">
      <c r="G25792" s="65"/>
    </row>
    <row r="25793" spans="7:7" x14ac:dyDescent="0.2">
      <c r="G25793" s="65"/>
    </row>
    <row r="25794" spans="7:7" x14ac:dyDescent="0.2">
      <c r="G25794" s="65"/>
    </row>
    <row r="25795" spans="7:7" x14ac:dyDescent="0.2">
      <c r="G25795" s="65"/>
    </row>
    <row r="25796" spans="7:7" x14ac:dyDescent="0.2">
      <c r="G25796" s="65"/>
    </row>
    <row r="25797" spans="7:7" x14ac:dyDescent="0.2">
      <c r="G25797" s="65"/>
    </row>
    <row r="25798" spans="7:7" x14ac:dyDescent="0.2">
      <c r="G25798" s="65"/>
    </row>
    <row r="25799" spans="7:7" x14ac:dyDescent="0.2">
      <c r="G25799" s="65"/>
    </row>
    <row r="25800" spans="7:7" x14ac:dyDescent="0.2">
      <c r="G25800" s="65"/>
    </row>
    <row r="25801" spans="7:7" x14ac:dyDescent="0.2">
      <c r="G25801" s="65"/>
    </row>
    <row r="25802" spans="7:7" x14ac:dyDescent="0.2">
      <c r="G25802" s="65"/>
    </row>
    <row r="25803" spans="7:7" x14ac:dyDescent="0.2">
      <c r="G25803" s="65"/>
    </row>
    <row r="25804" spans="7:7" x14ac:dyDescent="0.2">
      <c r="G25804" s="65"/>
    </row>
    <row r="25805" spans="7:7" x14ac:dyDescent="0.2">
      <c r="G25805" s="65"/>
    </row>
    <row r="25806" spans="7:7" x14ac:dyDescent="0.2">
      <c r="G25806" s="65"/>
    </row>
    <row r="25807" spans="7:7" x14ac:dyDescent="0.2">
      <c r="G25807" s="65"/>
    </row>
    <row r="25808" spans="7:7" x14ac:dyDescent="0.2">
      <c r="G25808" s="65"/>
    </row>
    <row r="25809" spans="7:7" x14ac:dyDescent="0.2">
      <c r="G25809" s="65"/>
    </row>
    <row r="25810" spans="7:7" x14ac:dyDescent="0.2">
      <c r="G25810" s="65"/>
    </row>
    <row r="25811" spans="7:7" x14ac:dyDescent="0.2">
      <c r="G25811" s="65"/>
    </row>
    <row r="25812" spans="7:7" x14ac:dyDescent="0.2">
      <c r="G25812" s="65"/>
    </row>
    <row r="25813" spans="7:7" x14ac:dyDescent="0.2">
      <c r="G25813" s="65"/>
    </row>
    <row r="25814" spans="7:7" x14ac:dyDescent="0.2">
      <c r="G25814" s="65"/>
    </row>
    <row r="25815" spans="7:7" x14ac:dyDescent="0.2">
      <c r="G25815" s="65"/>
    </row>
    <row r="25816" spans="7:7" x14ac:dyDescent="0.2">
      <c r="G25816" s="65"/>
    </row>
    <row r="25817" spans="7:7" x14ac:dyDescent="0.2">
      <c r="G25817" s="65"/>
    </row>
    <row r="25818" spans="7:7" x14ac:dyDescent="0.2">
      <c r="G25818" s="65"/>
    </row>
    <row r="25819" spans="7:7" x14ac:dyDescent="0.2">
      <c r="G25819" s="65"/>
    </row>
    <row r="25820" spans="7:7" x14ac:dyDescent="0.2">
      <c r="G25820" s="65"/>
    </row>
    <row r="25821" spans="7:7" x14ac:dyDescent="0.2">
      <c r="G25821" s="65"/>
    </row>
    <row r="25822" spans="7:7" x14ac:dyDescent="0.2">
      <c r="G25822" s="65"/>
    </row>
    <row r="25823" spans="7:7" x14ac:dyDescent="0.2">
      <c r="G25823" s="65"/>
    </row>
    <row r="25824" spans="7:7" x14ac:dyDescent="0.2">
      <c r="G25824" s="65"/>
    </row>
    <row r="25825" spans="7:7" x14ac:dyDescent="0.2">
      <c r="G25825" s="65"/>
    </row>
    <row r="25826" spans="7:7" x14ac:dyDescent="0.2">
      <c r="G25826" s="65"/>
    </row>
    <row r="25827" spans="7:7" x14ac:dyDescent="0.2">
      <c r="G25827" s="65"/>
    </row>
    <row r="25828" spans="7:7" x14ac:dyDescent="0.2">
      <c r="G25828" s="65"/>
    </row>
    <row r="25829" spans="7:7" x14ac:dyDescent="0.2">
      <c r="G25829" s="65"/>
    </row>
    <row r="25830" spans="7:7" x14ac:dyDescent="0.2">
      <c r="G25830" s="65"/>
    </row>
    <row r="25831" spans="7:7" x14ac:dyDescent="0.2">
      <c r="G25831" s="65"/>
    </row>
    <row r="25832" spans="7:7" x14ac:dyDescent="0.2">
      <c r="G25832" s="65"/>
    </row>
    <row r="25833" spans="7:7" x14ac:dyDescent="0.2">
      <c r="G25833" s="65"/>
    </row>
    <row r="25834" spans="7:7" x14ac:dyDescent="0.2">
      <c r="G25834" s="65"/>
    </row>
    <row r="25835" spans="7:7" x14ac:dyDescent="0.2">
      <c r="G25835" s="65"/>
    </row>
    <row r="25836" spans="7:7" x14ac:dyDescent="0.2">
      <c r="G25836" s="65"/>
    </row>
    <row r="25837" spans="7:7" x14ac:dyDescent="0.2">
      <c r="G25837" s="65"/>
    </row>
    <row r="25838" spans="7:7" x14ac:dyDescent="0.2">
      <c r="G25838" s="65"/>
    </row>
    <row r="25839" spans="7:7" x14ac:dyDescent="0.2">
      <c r="G25839" s="65"/>
    </row>
    <row r="25840" spans="7:7" x14ac:dyDescent="0.2">
      <c r="G25840" s="65"/>
    </row>
    <row r="25841" spans="7:7" x14ac:dyDescent="0.2">
      <c r="G25841" s="65"/>
    </row>
    <row r="25842" spans="7:7" x14ac:dyDescent="0.2">
      <c r="G25842" s="65"/>
    </row>
    <row r="25843" spans="7:7" x14ac:dyDescent="0.2">
      <c r="G25843" s="65"/>
    </row>
    <row r="25844" spans="7:7" x14ac:dyDescent="0.2">
      <c r="G25844" s="65"/>
    </row>
    <row r="25845" spans="7:7" x14ac:dyDescent="0.2">
      <c r="G25845" s="65"/>
    </row>
    <row r="25846" spans="7:7" x14ac:dyDescent="0.2">
      <c r="G25846" s="65"/>
    </row>
    <row r="25847" spans="7:7" x14ac:dyDescent="0.2">
      <c r="G25847" s="65"/>
    </row>
    <row r="25848" spans="7:7" x14ac:dyDescent="0.2">
      <c r="G25848" s="65"/>
    </row>
    <row r="25849" spans="7:7" x14ac:dyDescent="0.2">
      <c r="G25849" s="65"/>
    </row>
    <row r="25850" spans="7:7" x14ac:dyDescent="0.2">
      <c r="G25850" s="65"/>
    </row>
    <row r="25851" spans="7:7" x14ac:dyDescent="0.2">
      <c r="G25851" s="65"/>
    </row>
    <row r="25852" spans="7:7" x14ac:dyDescent="0.2">
      <c r="G25852" s="65"/>
    </row>
    <row r="25853" spans="7:7" x14ac:dyDescent="0.2">
      <c r="G25853" s="65"/>
    </row>
    <row r="25854" spans="7:7" x14ac:dyDescent="0.2">
      <c r="G25854" s="65"/>
    </row>
    <row r="25855" spans="7:7" x14ac:dyDescent="0.2">
      <c r="G25855" s="65"/>
    </row>
    <row r="25856" spans="7:7" x14ac:dyDescent="0.2">
      <c r="G25856" s="65"/>
    </row>
    <row r="25857" spans="7:7" x14ac:dyDescent="0.2">
      <c r="G25857" s="65"/>
    </row>
    <row r="25858" spans="7:7" x14ac:dyDescent="0.2">
      <c r="G25858" s="65"/>
    </row>
    <row r="25859" spans="7:7" x14ac:dyDescent="0.2">
      <c r="G25859" s="65"/>
    </row>
    <row r="25860" spans="7:7" x14ac:dyDescent="0.2">
      <c r="G25860" s="65"/>
    </row>
    <row r="25861" spans="7:7" x14ac:dyDescent="0.2">
      <c r="G25861" s="65"/>
    </row>
    <row r="25862" spans="7:7" x14ac:dyDescent="0.2">
      <c r="G25862" s="65"/>
    </row>
    <row r="25863" spans="7:7" x14ac:dyDescent="0.2">
      <c r="G25863" s="65"/>
    </row>
    <row r="25864" spans="7:7" x14ac:dyDescent="0.2">
      <c r="G25864" s="65"/>
    </row>
    <row r="25865" spans="7:7" x14ac:dyDescent="0.2">
      <c r="G25865" s="65"/>
    </row>
    <row r="25866" spans="7:7" x14ac:dyDescent="0.2">
      <c r="G25866" s="65"/>
    </row>
    <row r="25867" spans="7:7" x14ac:dyDescent="0.2">
      <c r="G25867" s="65"/>
    </row>
    <row r="25868" spans="7:7" x14ac:dyDescent="0.2">
      <c r="G25868" s="65"/>
    </row>
    <row r="25869" spans="7:7" x14ac:dyDescent="0.2">
      <c r="G25869" s="65"/>
    </row>
    <row r="25870" spans="7:7" x14ac:dyDescent="0.2">
      <c r="G25870" s="65"/>
    </row>
    <row r="25871" spans="7:7" x14ac:dyDescent="0.2">
      <c r="G25871" s="65"/>
    </row>
    <row r="25872" spans="7:7" x14ac:dyDescent="0.2">
      <c r="G25872" s="65"/>
    </row>
    <row r="25873" spans="7:7" x14ac:dyDescent="0.2">
      <c r="G25873" s="65"/>
    </row>
    <row r="25874" spans="7:7" x14ac:dyDescent="0.2">
      <c r="G25874" s="65"/>
    </row>
    <row r="25875" spans="7:7" x14ac:dyDescent="0.2">
      <c r="G25875" s="65"/>
    </row>
    <row r="25876" spans="7:7" x14ac:dyDescent="0.2">
      <c r="G25876" s="65"/>
    </row>
    <row r="25877" spans="7:7" x14ac:dyDescent="0.2">
      <c r="G25877" s="65"/>
    </row>
    <row r="25878" spans="7:7" x14ac:dyDescent="0.2">
      <c r="G25878" s="65"/>
    </row>
    <row r="25879" spans="7:7" x14ac:dyDescent="0.2">
      <c r="G25879" s="65"/>
    </row>
    <row r="25880" spans="7:7" x14ac:dyDescent="0.2">
      <c r="G25880" s="65"/>
    </row>
    <row r="25881" spans="7:7" x14ac:dyDescent="0.2">
      <c r="G25881" s="65"/>
    </row>
    <row r="25882" spans="7:7" x14ac:dyDescent="0.2">
      <c r="G25882" s="65"/>
    </row>
    <row r="25883" spans="7:7" x14ac:dyDescent="0.2">
      <c r="G25883" s="65"/>
    </row>
    <row r="25884" spans="7:7" x14ac:dyDescent="0.2">
      <c r="G25884" s="65"/>
    </row>
    <row r="25885" spans="7:7" x14ac:dyDescent="0.2">
      <c r="G25885" s="65"/>
    </row>
    <row r="25886" spans="7:7" x14ac:dyDescent="0.2">
      <c r="G25886" s="65"/>
    </row>
    <row r="25887" spans="7:7" x14ac:dyDescent="0.2">
      <c r="G25887" s="65"/>
    </row>
    <row r="25888" spans="7:7" x14ac:dyDescent="0.2">
      <c r="G25888" s="65"/>
    </row>
    <row r="25889" spans="7:7" x14ac:dyDescent="0.2">
      <c r="G25889" s="65"/>
    </row>
    <row r="25890" spans="7:7" x14ac:dyDescent="0.2">
      <c r="G25890" s="65"/>
    </row>
    <row r="25891" spans="7:7" x14ac:dyDescent="0.2">
      <c r="G25891" s="65"/>
    </row>
    <row r="25892" spans="7:7" x14ac:dyDescent="0.2">
      <c r="G25892" s="65"/>
    </row>
    <row r="25893" spans="7:7" x14ac:dyDescent="0.2">
      <c r="G25893" s="65"/>
    </row>
    <row r="25894" spans="7:7" x14ac:dyDescent="0.2">
      <c r="G25894" s="65"/>
    </row>
    <row r="25895" spans="7:7" x14ac:dyDescent="0.2">
      <c r="G25895" s="65"/>
    </row>
    <row r="25896" spans="7:7" x14ac:dyDescent="0.2">
      <c r="G25896" s="65"/>
    </row>
    <row r="25897" spans="7:7" x14ac:dyDescent="0.2">
      <c r="G25897" s="65"/>
    </row>
    <row r="25898" spans="7:7" x14ac:dyDescent="0.2">
      <c r="G25898" s="65"/>
    </row>
    <row r="25899" spans="7:7" x14ac:dyDescent="0.2">
      <c r="G25899" s="65"/>
    </row>
    <row r="25900" spans="7:7" x14ac:dyDescent="0.2">
      <c r="G25900" s="65"/>
    </row>
    <row r="25901" spans="7:7" x14ac:dyDescent="0.2">
      <c r="G25901" s="65"/>
    </row>
    <row r="25902" spans="7:7" x14ac:dyDescent="0.2">
      <c r="G25902" s="65"/>
    </row>
    <row r="25903" spans="7:7" x14ac:dyDescent="0.2">
      <c r="G25903" s="65"/>
    </row>
    <row r="25904" spans="7:7" x14ac:dyDescent="0.2">
      <c r="G25904" s="65"/>
    </row>
    <row r="25905" spans="7:7" x14ac:dyDescent="0.2">
      <c r="G25905" s="65"/>
    </row>
    <row r="25906" spans="7:7" x14ac:dyDescent="0.2">
      <c r="G25906" s="65"/>
    </row>
    <row r="25907" spans="7:7" x14ac:dyDescent="0.2">
      <c r="G25907" s="65"/>
    </row>
    <row r="25908" spans="7:7" x14ac:dyDescent="0.2">
      <c r="G25908" s="65"/>
    </row>
    <row r="25909" spans="7:7" x14ac:dyDescent="0.2">
      <c r="G25909" s="65"/>
    </row>
    <row r="25910" spans="7:7" x14ac:dyDescent="0.2">
      <c r="G25910" s="65"/>
    </row>
    <row r="25911" spans="7:7" x14ac:dyDescent="0.2">
      <c r="G25911" s="65"/>
    </row>
    <row r="25912" spans="7:7" x14ac:dyDescent="0.2">
      <c r="G25912" s="65"/>
    </row>
    <row r="25913" spans="7:7" x14ac:dyDescent="0.2">
      <c r="G25913" s="65"/>
    </row>
    <row r="25914" spans="7:7" x14ac:dyDescent="0.2">
      <c r="G25914" s="65"/>
    </row>
    <row r="25915" spans="7:7" x14ac:dyDescent="0.2">
      <c r="G25915" s="65"/>
    </row>
    <row r="25916" spans="7:7" x14ac:dyDescent="0.2">
      <c r="G25916" s="65"/>
    </row>
    <row r="25917" spans="7:7" x14ac:dyDescent="0.2">
      <c r="G25917" s="65"/>
    </row>
    <row r="25918" spans="7:7" x14ac:dyDescent="0.2">
      <c r="G25918" s="65"/>
    </row>
    <row r="25919" spans="7:7" x14ac:dyDescent="0.2">
      <c r="G25919" s="65"/>
    </row>
    <row r="25920" spans="7:7" x14ac:dyDescent="0.2">
      <c r="G25920" s="65"/>
    </row>
    <row r="25921" spans="7:7" x14ac:dyDescent="0.2">
      <c r="G25921" s="65"/>
    </row>
    <row r="25922" spans="7:7" x14ac:dyDescent="0.2">
      <c r="G25922" s="65"/>
    </row>
    <row r="25923" spans="7:7" x14ac:dyDescent="0.2">
      <c r="G25923" s="65"/>
    </row>
    <row r="25924" spans="7:7" x14ac:dyDescent="0.2">
      <c r="G25924" s="65"/>
    </row>
    <row r="25925" spans="7:7" x14ac:dyDescent="0.2">
      <c r="G25925" s="65"/>
    </row>
    <row r="25926" spans="7:7" x14ac:dyDescent="0.2">
      <c r="G25926" s="65"/>
    </row>
    <row r="25927" spans="7:7" x14ac:dyDescent="0.2">
      <c r="G25927" s="65"/>
    </row>
    <row r="25928" spans="7:7" x14ac:dyDescent="0.2">
      <c r="G25928" s="65"/>
    </row>
    <row r="25929" spans="7:7" x14ac:dyDescent="0.2">
      <c r="G25929" s="65"/>
    </row>
    <row r="25930" spans="7:7" x14ac:dyDescent="0.2">
      <c r="G25930" s="65"/>
    </row>
    <row r="25931" spans="7:7" x14ac:dyDescent="0.2">
      <c r="G25931" s="65"/>
    </row>
    <row r="25932" spans="7:7" x14ac:dyDescent="0.2">
      <c r="G25932" s="65"/>
    </row>
    <row r="25933" spans="7:7" x14ac:dyDescent="0.2">
      <c r="G25933" s="65"/>
    </row>
    <row r="25934" spans="7:7" x14ac:dyDescent="0.2">
      <c r="G25934" s="65"/>
    </row>
    <row r="25935" spans="7:7" x14ac:dyDescent="0.2">
      <c r="G25935" s="65"/>
    </row>
    <row r="25936" spans="7:7" x14ac:dyDescent="0.2">
      <c r="G25936" s="65"/>
    </row>
    <row r="25937" spans="7:7" x14ac:dyDescent="0.2">
      <c r="G25937" s="65"/>
    </row>
    <row r="25938" spans="7:7" x14ac:dyDescent="0.2">
      <c r="G25938" s="65"/>
    </row>
    <row r="25939" spans="7:7" x14ac:dyDescent="0.2">
      <c r="G25939" s="65"/>
    </row>
    <row r="25940" spans="7:7" x14ac:dyDescent="0.2">
      <c r="G25940" s="65"/>
    </row>
    <row r="25941" spans="7:7" x14ac:dyDescent="0.2">
      <c r="G25941" s="65"/>
    </row>
    <row r="25942" spans="7:7" x14ac:dyDescent="0.2">
      <c r="G25942" s="65"/>
    </row>
    <row r="25943" spans="7:7" x14ac:dyDescent="0.2">
      <c r="G25943" s="65"/>
    </row>
    <row r="25944" spans="7:7" x14ac:dyDescent="0.2">
      <c r="G25944" s="65"/>
    </row>
    <row r="25945" spans="7:7" x14ac:dyDescent="0.2">
      <c r="G25945" s="65"/>
    </row>
    <row r="25946" spans="7:7" x14ac:dyDescent="0.2">
      <c r="G25946" s="65"/>
    </row>
    <row r="25947" spans="7:7" x14ac:dyDescent="0.2">
      <c r="G25947" s="65"/>
    </row>
    <row r="25948" spans="7:7" x14ac:dyDescent="0.2">
      <c r="G25948" s="65"/>
    </row>
    <row r="25949" spans="7:7" x14ac:dyDescent="0.2">
      <c r="G25949" s="65"/>
    </row>
    <row r="25950" spans="7:7" x14ac:dyDescent="0.2">
      <c r="G25950" s="65"/>
    </row>
    <row r="25951" spans="7:7" x14ac:dyDescent="0.2">
      <c r="G25951" s="65"/>
    </row>
    <row r="25952" spans="7:7" x14ac:dyDescent="0.2">
      <c r="G25952" s="65"/>
    </row>
    <row r="25953" spans="7:7" x14ac:dyDescent="0.2">
      <c r="G25953" s="65"/>
    </row>
    <row r="25954" spans="7:7" x14ac:dyDescent="0.2">
      <c r="G25954" s="65"/>
    </row>
    <row r="25955" spans="7:7" x14ac:dyDescent="0.2">
      <c r="G25955" s="65"/>
    </row>
    <row r="25956" spans="7:7" x14ac:dyDescent="0.2">
      <c r="G25956" s="65"/>
    </row>
    <row r="25957" spans="7:7" x14ac:dyDescent="0.2">
      <c r="G25957" s="65"/>
    </row>
    <row r="25958" spans="7:7" x14ac:dyDescent="0.2">
      <c r="G25958" s="65"/>
    </row>
    <row r="25959" spans="7:7" x14ac:dyDescent="0.2">
      <c r="G25959" s="65"/>
    </row>
    <row r="25960" spans="7:7" x14ac:dyDescent="0.2">
      <c r="G25960" s="65"/>
    </row>
    <row r="25961" spans="7:7" x14ac:dyDescent="0.2">
      <c r="G25961" s="65"/>
    </row>
    <row r="25962" spans="7:7" x14ac:dyDescent="0.2">
      <c r="G25962" s="65"/>
    </row>
    <row r="25963" spans="7:7" x14ac:dyDescent="0.2">
      <c r="G25963" s="65"/>
    </row>
    <row r="25964" spans="7:7" x14ac:dyDescent="0.2">
      <c r="G25964" s="65"/>
    </row>
    <row r="25965" spans="7:7" x14ac:dyDescent="0.2">
      <c r="G25965" s="65"/>
    </row>
    <row r="25966" spans="7:7" x14ac:dyDescent="0.2">
      <c r="G25966" s="65"/>
    </row>
    <row r="25967" spans="7:7" x14ac:dyDescent="0.2">
      <c r="G25967" s="65"/>
    </row>
    <row r="25968" spans="7:7" x14ac:dyDescent="0.2">
      <c r="G25968" s="65"/>
    </row>
    <row r="25969" spans="7:7" x14ac:dyDescent="0.2">
      <c r="G25969" s="65"/>
    </row>
    <row r="25970" spans="7:7" x14ac:dyDescent="0.2">
      <c r="G25970" s="65"/>
    </row>
    <row r="25971" spans="7:7" x14ac:dyDescent="0.2">
      <c r="G25971" s="65"/>
    </row>
    <row r="25972" spans="7:7" x14ac:dyDescent="0.2">
      <c r="G25972" s="65"/>
    </row>
    <row r="25973" spans="7:7" x14ac:dyDescent="0.2">
      <c r="G25973" s="65"/>
    </row>
    <row r="25974" spans="7:7" x14ac:dyDescent="0.2">
      <c r="G25974" s="65"/>
    </row>
    <row r="25975" spans="7:7" x14ac:dyDescent="0.2">
      <c r="G25975" s="65"/>
    </row>
    <row r="25976" spans="7:7" x14ac:dyDescent="0.2">
      <c r="G25976" s="65"/>
    </row>
    <row r="25977" spans="7:7" x14ac:dyDescent="0.2">
      <c r="G25977" s="65"/>
    </row>
    <row r="25978" spans="7:7" x14ac:dyDescent="0.2">
      <c r="G25978" s="65"/>
    </row>
    <row r="25979" spans="7:7" x14ac:dyDescent="0.2">
      <c r="G25979" s="65"/>
    </row>
    <row r="25980" spans="7:7" x14ac:dyDescent="0.2">
      <c r="G25980" s="65"/>
    </row>
    <row r="25981" spans="7:7" x14ac:dyDescent="0.2">
      <c r="G25981" s="65"/>
    </row>
    <row r="25982" spans="7:7" x14ac:dyDescent="0.2">
      <c r="G25982" s="65"/>
    </row>
    <row r="25983" spans="7:7" x14ac:dyDescent="0.2">
      <c r="G25983" s="65"/>
    </row>
    <row r="25984" spans="7:7" x14ac:dyDescent="0.2">
      <c r="G25984" s="65"/>
    </row>
    <row r="25985" spans="7:7" x14ac:dyDescent="0.2">
      <c r="G25985" s="65"/>
    </row>
    <row r="25986" spans="7:7" x14ac:dyDescent="0.2">
      <c r="G25986" s="65"/>
    </row>
    <row r="25987" spans="7:7" x14ac:dyDescent="0.2">
      <c r="G25987" s="65"/>
    </row>
    <row r="25988" spans="7:7" x14ac:dyDescent="0.2">
      <c r="G25988" s="65"/>
    </row>
    <row r="25989" spans="7:7" x14ac:dyDescent="0.2">
      <c r="G25989" s="65"/>
    </row>
    <row r="25990" spans="7:7" x14ac:dyDescent="0.2">
      <c r="G25990" s="65"/>
    </row>
    <row r="25991" spans="7:7" x14ac:dyDescent="0.2">
      <c r="G25991" s="65"/>
    </row>
    <row r="25992" spans="7:7" x14ac:dyDescent="0.2">
      <c r="G25992" s="65"/>
    </row>
    <row r="25993" spans="7:7" x14ac:dyDescent="0.2">
      <c r="G25993" s="65"/>
    </row>
    <row r="25994" spans="7:7" x14ac:dyDescent="0.2">
      <c r="G25994" s="65"/>
    </row>
    <row r="25995" spans="7:7" x14ac:dyDescent="0.2">
      <c r="G25995" s="65"/>
    </row>
    <row r="25996" spans="7:7" x14ac:dyDescent="0.2">
      <c r="G25996" s="65"/>
    </row>
    <row r="25997" spans="7:7" x14ac:dyDescent="0.2">
      <c r="G25997" s="65"/>
    </row>
    <row r="25998" spans="7:7" x14ac:dyDescent="0.2">
      <c r="G25998" s="65"/>
    </row>
    <row r="25999" spans="7:7" x14ac:dyDescent="0.2">
      <c r="G25999" s="65"/>
    </row>
    <row r="26000" spans="7:7" x14ac:dyDescent="0.2">
      <c r="G26000" s="65"/>
    </row>
    <row r="26001" spans="7:7" x14ac:dyDescent="0.2">
      <c r="G26001" s="65"/>
    </row>
    <row r="26002" spans="7:7" x14ac:dyDescent="0.2">
      <c r="G26002" s="65"/>
    </row>
    <row r="26003" spans="7:7" x14ac:dyDescent="0.2">
      <c r="G26003" s="65"/>
    </row>
    <row r="26004" spans="7:7" x14ac:dyDescent="0.2">
      <c r="G26004" s="65"/>
    </row>
    <row r="26005" spans="7:7" x14ac:dyDescent="0.2">
      <c r="G26005" s="65"/>
    </row>
    <row r="26006" spans="7:7" x14ac:dyDescent="0.2">
      <c r="G26006" s="65"/>
    </row>
    <row r="26007" spans="7:7" x14ac:dyDescent="0.2">
      <c r="G26007" s="65"/>
    </row>
    <row r="26008" spans="7:7" x14ac:dyDescent="0.2">
      <c r="G26008" s="65"/>
    </row>
    <row r="26009" spans="7:7" x14ac:dyDescent="0.2">
      <c r="G26009" s="65"/>
    </row>
    <row r="26010" spans="7:7" x14ac:dyDescent="0.2">
      <c r="G26010" s="65"/>
    </row>
    <row r="26011" spans="7:7" x14ac:dyDescent="0.2">
      <c r="G26011" s="65"/>
    </row>
    <row r="26012" spans="7:7" x14ac:dyDescent="0.2">
      <c r="G26012" s="65"/>
    </row>
    <row r="26013" spans="7:7" x14ac:dyDescent="0.2">
      <c r="G26013" s="65"/>
    </row>
    <row r="26014" spans="7:7" x14ac:dyDescent="0.2">
      <c r="G26014" s="65"/>
    </row>
    <row r="26015" spans="7:7" x14ac:dyDescent="0.2">
      <c r="G26015" s="65"/>
    </row>
    <row r="26016" spans="7:7" x14ac:dyDescent="0.2">
      <c r="G26016" s="65"/>
    </row>
    <row r="26017" spans="7:7" x14ac:dyDescent="0.2">
      <c r="G26017" s="65"/>
    </row>
    <row r="26018" spans="7:7" x14ac:dyDescent="0.2">
      <c r="G26018" s="65"/>
    </row>
    <row r="26019" spans="7:7" x14ac:dyDescent="0.2">
      <c r="G26019" s="65"/>
    </row>
    <row r="26020" spans="7:7" x14ac:dyDescent="0.2">
      <c r="G26020" s="65"/>
    </row>
    <row r="26021" spans="7:7" x14ac:dyDescent="0.2">
      <c r="G26021" s="65"/>
    </row>
    <row r="26022" spans="7:7" x14ac:dyDescent="0.2">
      <c r="G26022" s="65"/>
    </row>
    <row r="26023" spans="7:7" x14ac:dyDescent="0.2">
      <c r="G26023" s="65"/>
    </row>
    <row r="26024" spans="7:7" x14ac:dyDescent="0.2">
      <c r="G26024" s="65"/>
    </row>
    <row r="26025" spans="7:7" x14ac:dyDescent="0.2">
      <c r="G26025" s="65"/>
    </row>
    <row r="26026" spans="7:7" x14ac:dyDescent="0.2">
      <c r="G26026" s="65"/>
    </row>
    <row r="26027" spans="7:7" x14ac:dyDescent="0.2">
      <c r="G26027" s="65"/>
    </row>
    <row r="26028" spans="7:7" x14ac:dyDescent="0.2">
      <c r="G26028" s="65"/>
    </row>
    <row r="26029" spans="7:7" x14ac:dyDescent="0.2">
      <c r="G26029" s="65"/>
    </row>
    <row r="26030" spans="7:7" x14ac:dyDescent="0.2">
      <c r="G26030" s="65"/>
    </row>
    <row r="26031" spans="7:7" x14ac:dyDescent="0.2">
      <c r="G26031" s="65"/>
    </row>
    <row r="26032" spans="7:7" x14ac:dyDescent="0.2">
      <c r="G26032" s="65"/>
    </row>
    <row r="26033" spans="7:7" x14ac:dyDescent="0.2">
      <c r="G26033" s="65"/>
    </row>
    <row r="26034" spans="7:7" x14ac:dyDescent="0.2">
      <c r="G26034" s="65"/>
    </row>
    <row r="26035" spans="7:7" x14ac:dyDescent="0.2">
      <c r="G26035" s="65"/>
    </row>
    <row r="26036" spans="7:7" x14ac:dyDescent="0.2">
      <c r="G26036" s="65"/>
    </row>
    <row r="26037" spans="7:7" x14ac:dyDescent="0.2">
      <c r="G26037" s="65"/>
    </row>
    <row r="26038" spans="7:7" x14ac:dyDescent="0.2">
      <c r="G26038" s="65"/>
    </row>
    <row r="26039" spans="7:7" x14ac:dyDescent="0.2">
      <c r="G26039" s="65"/>
    </row>
    <row r="26040" spans="7:7" x14ac:dyDescent="0.2">
      <c r="G26040" s="65"/>
    </row>
    <row r="26041" spans="7:7" x14ac:dyDescent="0.2">
      <c r="G26041" s="65"/>
    </row>
    <row r="26042" spans="7:7" x14ac:dyDescent="0.2">
      <c r="G26042" s="65"/>
    </row>
    <row r="26043" spans="7:7" x14ac:dyDescent="0.2">
      <c r="G26043" s="65"/>
    </row>
    <row r="26044" spans="7:7" x14ac:dyDescent="0.2">
      <c r="G26044" s="65"/>
    </row>
    <row r="26045" spans="7:7" x14ac:dyDescent="0.2">
      <c r="G26045" s="65"/>
    </row>
    <row r="26046" spans="7:7" x14ac:dyDescent="0.2">
      <c r="G26046" s="65"/>
    </row>
    <row r="26047" spans="7:7" x14ac:dyDescent="0.2">
      <c r="G26047" s="65"/>
    </row>
    <row r="26048" spans="7:7" x14ac:dyDescent="0.2">
      <c r="G26048" s="65"/>
    </row>
    <row r="26049" spans="7:7" x14ac:dyDescent="0.2">
      <c r="G26049" s="65"/>
    </row>
    <row r="26050" spans="7:7" x14ac:dyDescent="0.2">
      <c r="G26050" s="65"/>
    </row>
    <row r="26051" spans="7:7" x14ac:dyDescent="0.2">
      <c r="G26051" s="65"/>
    </row>
    <row r="26052" spans="7:7" x14ac:dyDescent="0.2">
      <c r="G26052" s="65"/>
    </row>
    <row r="26053" spans="7:7" x14ac:dyDescent="0.2">
      <c r="G26053" s="65"/>
    </row>
    <row r="26054" spans="7:7" x14ac:dyDescent="0.2">
      <c r="G26054" s="65"/>
    </row>
    <row r="26055" spans="7:7" x14ac:dyDescent="0.2">
      <c r="G26055" s="65"/>
    </row>
    <row r="26056" spans="7:7" x14ac:dyDescent="0.2">
      <c r="G26056" s="65"/>
    </row>
    <row r="26057" spans="7:7" x14ac:dyDescent="0.2">
      <c r="G26057" s="65"/>
    </row>
    <row r="26058" spans="7:7" x14ac:dyDescent="0.2">
      <c r="G26058" s="65"/>
    </row>
    <row r="26059" spans="7:7" x14ac:dyDescent="0.2">
      <c r="G26059" s="65"/>
    </row>
    <row r="26060" spans="7:7" x14ac:dyDescent="0.2">
      <c r="G26060" s="65"/>
    </row>
    <row r="26061" spans="7:7" x14ac:dyDescent="0.2">
      <c r="G26061" s="65"/>
    </row>
    <row r="26062" spans="7:7" x14ac:dyDescent="0.2">
      <c r="G26062" s="65"/>
    </row>
    <row r="26063" spans="7:7" x14ac:dyDescent="0.2">
      <c r="G26063" s="65"/>
    </row>
    <row r="26064" spans="7:7" x14ac:dyDescent="0.2">
      <c r="G26064" s="65"/>
    </row>
    <row r="26065" spans="7:7" x14ac:dyDescent="0.2">
      <c r="G26065" s="65"/>
    </row>
    <row r="26066" spans="7:7" x14ac:dyDescent="0.2">
      <c r="G26066" s="65"/>
    </row>
    <row r="26067" spans="7:7" x14ac:dyDescent="0.2">
      <c r="G26067" s="65"/>
    </row>
    <row r="26068" spans="7:7" x14ac:dyDescent="0.2">
      <c r="G26068" s="65"/>
    </row>
    <row r="26069" spans="7:7" x14ac:dyDescent="0.2">
      <c r="G26069" s="65"/>
    </row>
    <row r="26070" spans="7:7" x14ac:dyDescent="0.2">
      <c r="G26070" s="65"/>
    </row>
    <row r="26071" spans="7:7" x14ac:dyDescent="0.2">
      <c r="G26071" s="65"/>
    </row>
    <row r="26072" spans="7:7" x14ac:dyDescent="0.2">
      <c r="G26072" s="65"/>
    </row>
    <row r="26073" spans="7:7" x14ac:dyDescent="0.2">
      <c r="G26073" s="65"/>
    </row>
    <row r="26074" spans="7:7" x14ac:dyDescent="0.2">
      <c r="G26074" s="65"/>
    </row>
    <row r="26075" spans="7:7" x14ac:dyDescent="0.2">
      <c r="G26075" s="65"/>
    </row>
    <row r="26076" spans="7:7" x14ac:dyDescent="0.2">
      <c r="G26076" s="65"/>
    </row>
    <row r="26077" spans="7:7" x14ac:dyDescent="0.2">
      <c r="G26077" s="65"/>
    </row>
    <row r="26078" spans="7:7" x14ac:dyDescent="0.2">
      <c r="G26078" s="65"/>
    </row>
    <row r="26079" spans="7:7" x14ac:dyDescent="0.2">
      <c r="G26079" s="65"/>
    </row>
    <row r="26080" spans="7:7" x14ac:dyDescent="0.2">
      <c r="G26080" s="65"/>
    </row>
    <row r="26081" spans="7:7" x14ac:dyDescent="0.2">
      <c r="G26081" s="65"/>
    </row>
    <row r="26082" spans="7:7" x14ac:dyDescent="0.2">
      <c r="G26082" s="65"/>
    </row>
    <row r="26083" spans="7:7" x14ac:dyDescent="0.2">
      <c r="G26083" s="65"/>
    </row>
    <row r="26084" spans="7:7" x14ac:dyDescent="0.2">
      <c r="G26084" s="65"/>
    </row>
    <row r="26085" spans="7:7" x14ac:dyDescent="0.2">
      <c r="G26085" s="65"/>
    </row>
    <row r="26086" spans="7:7" x14ac:dyDescent="0.2">
      <c r="G26086" s="65"/>
    </row>
    <row r="26087" spans="7:7" x14ac:dyDescent="0.2">
      <c r="G26087" s="65"/>
    </row>
    <row r="26088" spans="7:7" x14ac:dyDescent="0.2">
      <c r="G26088" s="65"/>
    </row>
    <row r="26089" spans="7:7" x14ac:dyDescent="0.2">
      <c r="G26089" s="65"/>
    </row>
    <row r="26090" spans="7:7" x14ac:dyDescent="0.2">
      <c r="G26090" s="65"/>
    </row>
    <row r="26091" spans="7:7" x14ac:dyDescent="0.2">
      <c r="G26091" s="65"/>
    </row>
    <row r="26092" spans="7:7" x14ac:dyDescent="0.2">
      <c r="G26092" s="65"/>
    </row>
    <row r="26093" spans="7:7" x14ac:dyDescent="0.2">
      <c r="G26093" s="65"/>
    </row>
    <row r="26094" spans="7:7" x14ac:dyDescent="0.2">
      <c r="G26094" s="65"/>
    </row>
    <row r="26095" spans="7:7" x14ac:dyDescent="0.2">
      <c r="G26095" s="65"/>
    </row>
    <row r="26096" spans="7:7" x14ac:dyDescent="0.2">
      <c r="G26096" s="65"/>
    </row>
    <row r="26097" spans="7:7" x14ac:dyDescent="0.2">
      <c r="G26097" s="65"/>
    </row>
    <row r="26098" spans="7:7" x14ac:dyDescent="0.2">
      <c r="G26098" s="65"/>
    </row>
    <row r="26099" spans="7:7" x14ac:dyDescent="0.2">
      <c r="G26099" s="65"/>
    </row>
    <row r="26100" spans="7:7" x14ac:dyDescent="0.2">
      <c r="G26100" s="65"/>
    </row>
    <row r="26101" spans="7:7" x14ac:dyDescent="0.2">
      <c r="G26101" s="65"/>
    </row>
    <row r="26102" spans="7:7" x14ac:dyDescent="0.2">
      <c r="G26102" s="65"/>
    </row>
    <row r="26103" spans="7:7" x14ac:dyDescent="0.2">
      <c r="G26103" s="65"/>
    </row>
    <row r="26104" spans="7:7" x14ac:dyDescent="0.2">
      <c r="G26104" s="65"/>
    </row>
    <row r="26105" spans="7:7" x14ac:dyDescent="0.2">
      <c r="G26105" s="65"/>
    </row>
    <row r="26106" spans="7:7" x14ac:dyDescent="0.2">
      <c r="G26106" s="65"/>
    </row>
    <row r="26107" spans="7:7" x14ac:dyDescent="0.2">
      <c r="G26107" s="65"/>
    </row>
    <row r="26108" spans="7:7" x14ac:dyDescent="0.2">
      <c r="G26108" s="65"/>
    </row>
    <row r="26109" spans="7:7" x14ac:dyDescent="0.2">
      <c r="G26109" s="65"/>
    </row>
    <row r="26110" spans="7:7" x14ac:dyDescent="0.2">
      <c r="G26110" s="65"/>
    </row>
    <row r="26111" spans="7:7" x14ac:dyDescent="0.2">
      <c r="G26111" s="65"/>
    </row>
    <row r="26112" spans="7:7" x14ac:dyDescent="0.2">
      <c r="G26112" s="65"/>
    </row>
    <row r="26113" spans="7:7" x14ac:dyDescent="0.2">
      <c r="G26113" s="65"/>
    </row>
    <row r="26114" spans="7:7" x14ac:dyDescent="0.2">
      <c r="G26114" s="65"/>
    </row>
    <row r="26115" spans="7:7" x14ac:dyDescent="0.2">
      <c r="G26115" s="65"/>
    </row>
    <row r="26116" spans="7:7" x14ac:dyDescent="0.2">
      <c r="G26116" s="65"/>
    </row>
    <row r="26117" spans="7:7" x14ac:dyDescent="0.2">
      <c r="G26117" s="65"/>
    </row>
    <row r="26118" spans="7:7" x14ac:dyDescent="0.2">
      <c r="G26118" s="65"/>
    </row>
    <row r="26119" spans="7:7" x14ac:dyDescent="0.2">
      <c r="G26119" s="65"/>
    </row>
    <row r="26120" spans="7:7" x14ac:dyDescent="0.2">
      <c r="G26120" s="65"/>
    </row>
    <row r="26121" spans="7:7" x14ac:dyDescent="0.2">
      <c r="G26121" s="65"/>
    </row>
    <row r="26122" spans="7:7" x14ac:dyDescent="0.2">
      <c r="G26122" s="65"/>
    </row>
    <row r="26123" spans="7:7" x14ac:dyDescent="0.2">
      <c r="G26123" s="65"/>
    </row>
    <row r="26124" spans="7:7" x14ac:dyDescent="0.2">
      <c r="G26124" s="65"/>
    </row>
    <row r="26125" spans="7:7" x14ac:dyDescent="0.2">
      <c r="G26125" s="65"/>
    </row>
    <row r="26126" spans="7:7" x14ac:dyDescent="0.2">
      <c r="G26126" s="65"/>
    </row>
    <row r="26127" spans="7:7" x14ac:dyDescent="0.2">
      <c r="G26127" s="65"/>
    </row>
    <row r="26128" spans="7:7" x14ac:dyDescent="0.2">
      <c r="G26128" s="65"/>
    </row>
    <row r="26129" spans="7:7" x14ac:dyDescent="0.2">
      <c r="G26129" s="65"/>
    </row>
    <row r="26130" spans="7:7" x14ac:dyDescent="0.2">
      <c r="G26130" s="65"/>
    </row>
    <row r="26131" spans="7:7" x14ac:dyDescent="0.2">
      <c r="G26131" s="65"/>
    </row>
    <row r="26132" spans="7:7" x14ac:dyDescent="0.2">
      <c r="G26132" s="65"/>
    </row>
    <row r="26133" spans="7:7" x14ac:dyDescent="0.2">
      <c r="G26133" s="65"/>
    </row>
    <row r="26134" spans="7:7" x14ac:dyDescent="0.2">
      <c r="G26134" s="65"/>
    </row>
    <row r="26135" spans="7:7" x14ac:dyDescent="0.2">
      <c r="G26135" s="65"/>
    </row>
    <row r="26136" spans="7:7" x14ac:dyDescent="0.2">
      <c r="G26136" s="65"/>
    </row>
    <row r="26137" spans="7:7" x14ac:dyDescent="0.2">
      <c r="G26137" s="65"/>
    </row>
    <row r="26138" spans="7:7" x14ac:dyDescent="0.2">
      <c r="G26138" s="65"/>
    </row>
    <row r="26139" spans="7:7" x14ac:dyDescent="0.2">
      <c r="G26139" s="65"/>
    </row>
    <row r="26140" spans="7:7" x14ac:dyDescent="0.2">
      <c r="G26140" s="65"/>
    </row>
    <row r="26141" spans="7:7" x14ac:dyDescent="0.2">
      <c r="G26141" s="65"/>
    </row>
    <row r="26142" spans="7:7" x14ac:dyDescent="0.2">
      <c r="G26142" s="65"/>
    </row>
    <row r="26143" spans="7:7" x14ac:dyDescent="0.2">
      <c r="G26143" s="65"/>
    </row>
    <row r="26144" spans="7:7" x14ac:dyDescent="0.2">
      <c r="G26144" s="65"/>
    </row>
    <row r="26145" spans="7:7" x14ac:dyDescent="0.2">
      <c r="G26145" s="65"/>
    </row>
    <row r="26146" spans="7:7" x14ac:dyDescent="0.2">
      <c r="G26146" s="65"/>
    </row>
    <row r="26147" spans="7:7" x14ac:dyDescent="0.2">
      <c r="G26147" s="65"/>
    </row>
    <row r="26148" spans="7:7" x14ac:dyDescent="0.2">
      <c r="G26148" s="65"/>
    </row>
    <row r="26149" spans="7:7" x14ac:dyDescent="0.2">
      <c r="G26149" s="65"/>
    </row>
    <row r="26150" spans="7:7" x14ac:dyDescent="0.2">
      <c r="G26150" s="65"/>
    </row>
    <row r="26151" spans="7:7" x14ac:dyDescent="0.2">
      <c r="G26151" s="65"/>
    </row>
    <row r="26152" spans="7:7" x14ac:dyDescent="0.2">
      <c r="G26152" s="65"/>
    </row>
    <row r="26153" spans="7:7" x14ac:dyDescent="0.2">
      <c r="G26153" s="65"/>
    </row>
    <row r="26154" spans="7:7" x14ac:dyDescent="0.2">
      <c r="G26154" s="65"/>
    </row>
    <row r="26155" spans="7:7" x14ac:dyDescent="0.2">
      <c r="G26155" s="65"/>
    </row>
    <row r="26156" spans="7:7" x14ac:dyDescent="0.2">
      <c r="G26156" s="65"/>
    </row>
    <row r="26157" spans="7:7" x14ac:dyDescent="0.2">
      <c r="G26157" s="65"/>
    </row>
    <row r="26158" spans="7:7" x14ac:dyDescent="0.2">
      <c r="G26158" s="65"/>
    </row>
    <row r="26159" spans="7:7" x14ac:dyDescent="0.2">
      <c r="G26159" s="65"/>
    </row>
    <row r="26160" spans="7:7" x14ac:dyDescent="0.2">
      <c r="G26160" s="65"/>
    </row>
    <row r="26161" spans="7:7" x14ac:dyDescent="0.2">
      <c r="G26161" s="65"/>
    </row>
    <row r="26162" spans="7:7" x14ac:dyDescent="0.2">
      <c r="G26162" s="65"/>
    </row>
    <row r="26163" spans="7:7" x14ac:dyDescent="0.2">
      <c r="G26163" s="65"/>
    </row>
    <row r="26164" spans="7:7" x14ac:dyDescent="0.2">
      <c r="G26164" s="65"/>
    </row>
    <row r="26165" spans="7:7" x14ac:dyDescent="0.2">
      <c r="G26165" s="65"/>
    </row>
    <row r="26166" spans="7:7" x14ac:dyDescent="0.2">
      <c r="G26166" s="65"/>
    </row>
    <row r="26167" spans="7:7" x14ac:dyDescent="0.2">
      <c r="G26167" s="65"/>
    </row>
    <row r="26168" spans="7:7" x14ac:dyDescent="0.2">
      <c r="G26168" s="65"/>
    </row>
    <row r="26169" spans="7:7" x14ac:dyDescent="0.2">
      <c r="G26169" s="65"/>
    </row>
    <row r="26170" spans="7:7" x14ac:dyDescent="0.2">
      <c r="G26170" s="65"/>
    </row>
    <row r="26171" spans="7:7" x14ac:dyDescent="0.2">
      <c r="G26171" s="65"/>
    </row>
    <row r="26172" spans="7:7" x14ac:dyDescent="0.2">
      <c r="G26172" s="65"/>
    </row>
    <row r="26173" spans="7:7" x14ac:dyDescent="0.2">
      <c r="G26173" s="65"/>
    </row>
    <row r="26174" spans="7:7" x14ac:dyDescent="0.2">
      <c r="G26174" s="65"/>
    </row>
    <row r="26175" spans="7:7" x14ac:dyDescent="0.2">
      <c r="G26175" s="65"/>
    </row>
    <row r="26176" spans="7:7" x14ac:dyDescent="0.2">
      <c r="G26176" s="65"/>
    </row>
    <row r="26177" spans="7:7" x14ac:dyDescent="0.2">
      <c r="G26177" s="65"/>
    </row>
    <row r="26178" spans="7:7" x14ac:dyDescent="0.2">
      <c r="G26178" s="65"/>
    </row>
    <row r="26179" spans="7:7" x14ac:dyDescent="0.2">
      <c r="G26179" s="65"/>
    </row>
    <row r="26180" spans="7:7" x14ac:dyDescent="0.2">
      <c r="G26180" s="65"/>
    </row>
    <row r="26181" spans="7:7" x14ac:dyDescent="0.2">
      <c r="G26181" s="65"/>
    </row>
    <row r="26182" spans="7:7" x14ac:dyDescent="0.2">
      <c r="G26182" s="65"/>
    </row>
    <row r="26183" spans="7:7" x14ac:dyDescent="0.2">
      <c r="G26183" s="65"/>
    </row>
    <row r="26184" spans="7:7" x14ac:dyDescent="0.2">
      <c r="G26184" s="65"/>
    </row>
    <row r="26185" spans="7:7" x14ac:dyDescent="0.2">
      <c r="G26185" s="65"/>
    </row>
    <row r="26186" spans="7:7" x14ac:dyDescent="0.2">
      <c r="G26186" s="65"/>
    </row>
    <row r="26187" spans="7:7" x14ac:dyDescent="0.2">
      <c r="G26187" s="65"/>
    </row>
    <row r="26188" spans="7:7" x14ac:dyDescent="0.2">
      <c r="G26188" s="65"/>
    </row>
    <row r="26189" spans="7:7" x14ac:dyDescent="0.2">
      <c r="G26189" s="65"/>
    </row>
    <row r="26190" spans="7:7" x14ac:dyDescent="0.2">
      <c r="G26190" s="65"/>
    </row>
    <row r="26191" spans="7:7" x14ac:dyDescent="0.2">
      <c r="G26191" s="65"/>
    </row>
    <row r="26192" spans="7:7" x14ac:dyDescent="0.2">
      <c r="G26192" s="65"/>
    </row>
    <row r="26193" spans="7:7" x14ac:dyDescent="0.2">
      <c r="G26193" s="65"/>
    </row>
    <row r="26194" spans="7:7" x14ac:dyDescent="0.2">
      <c r="G26194" s="65"/>
    </row>
    <row r="26195" spans="7:7" x14ac:dyDescent="0.2">
      <c r="G26195" s="65"/>
    </row>
    <row r="26196" spans="7:7" x14ac:dyDescent="0.2">
      <c r="G26196" s="65"/>
    </row>
    <row r="26197" spans="7:7" x14ac:dyDescent="0.2">
      <c r="G26197" s="65"/>
    </row>
    <row r="26198" spans="7:7" x14ac:dyDescent="0.2">
      <c r="G26198" s="65"/>
    </row>
    <row r="26199" spans="7:7" x14ac:dyDescent="0.2">
      <c r="G26199" s="65"/>
    </row>
    <row r="26200" spans="7:7" x14ac:dyDescent="0.2">
      <c r="G26200" s="65"/>
    </row>
    <row r="26201" spans="7:7" x14ac:dyDescent="0.2">
      <c r="G26201" s="65"/>
    </row>
    <row r="26202" spans="7:7" x14ac:dyDescent="0.2">
      <c r="G26202" s="65"/>
    </row>
    <row r="26203" spans="7:7" x14ac:dyDescent="0.2">
      <c r="G26203" s="65"/>
    </row>
    <row r="26204" spans="7:7" x14ac:dyDescent="0.2">
      <c r="G26204" s="65"/>
    </row>
    <row r="26205" spans="7:7" x14ac:dyDescent="0.2">
      <c r="G26205" s="65"/>
    </row>
    <row r="26206" spans="7:7" x14ac:dyDescent="0.2">
      <c r="G26206" s="65"/>
    </row>
    <row r="26207" spans="7:7" x14ac:dyDescent="0.2">
      <c r="G26207" s="65"/>
    </row>
    <row r="26208" spans="7:7" x14ac:dyDescent="0.2">
      <c r="G26208" s="65"/>
    </row>
    <row r="26209" spans="7:7" x14ac:dyDescent="0.2">
      <c r="G26209" s="65"/>
    </row>
    <row r="26210" spans="7:7" x14ac:dyDescent="0.2">
      <c r="G26210" s="65"/>
    </row>
    <row r="26211" spans="7:7" x14ac:dyDescent="0.2">
      <c r="G26211" s="65"/>
    </row>
    <row r="26212" spans="7:7" x14ac:dyDescent="0.2">
      <c r="G26212" s="65"/>
    </row>
    <row r="26213" spans="7:7" x14ac:dyDescent="0.2">
      <c r="G26213" s="65"/>
    </row>
    <row r="26214" spans="7:7" x14ac:dyDescent="0.2">
      <c r="G26214" s="65"/>
    </row>
    <row r="26215" spans="7:7" x14ac:dyDescent="0.2">
      <c r="G26215" s="65"/>
    </row>
    <row r="26216" spans="7:7" x14ac:dyDescent="0.2">
      <c r="G26216" s="65"/>
    </row>
    <row r="26217" spans="7:7" x14ac:dyDescent="0.2">
      <c r="G26217" s="65"/>
    </row>
    <row r="26218" spans="7:7" x14ac:dyDescent="0.2">
      <c r="G26218" s="65"/>
    </row>
    <row r="26219" spans="7:7" x14ac:dyDescent="0.2">
      <c r="G26219" s="65"/>
    </row>
    <row r="26220" spans="7:7" x14ac:dyDescent="0.2">
      <c r="G26220" s="65"/>
    </row>
    <row r="26221" spans="7:7" x14ac:dyDescent="0.2">
      <c r="G26221" s="65"/>
    </row>
    <row r="26222" spans="7:7" x14ac:dyDescent="0.2">
      <c r="G26222" s="65"/>
    </row>
    <row r="26223" spans="7:7" x14ac:dyDescent="0.2">
      <c r="G26223" s="65"/>
    </row>
    <row r="26224" spans="7:7" x14ac:dyDescent="0.2">
      <c r="G26224" s="65"/>
    </row>
    <row r="26225" spans="7:7" x14ac:dyDescent="0.2">
      <c r="G26225" s="65"/>
    </row>
    <row r="26226" spans="7:7" x14ac:dyDescent="0.2">
      <c r="G26226" s="65"/>
    </row>
    <row r="26227" spans="7:7" x14ac:dyDescent="0.2">
      <c r="G26227" s="65"/>
    </row>
    <row r="26228" spans="7:7" x14ac:dyDescent="0.2">
      <c r="G26228" s="65"/>
    </row>
    <row r="26229" spans="7:7" x14ac:dyDescent="0.2">
      <c r="G26229" s="65"/>
    </row>
    <row r="26230" spans="7:7" x14ac:dyDescent="0.2">
      <c r="G26230" s="65"/>
    </row>
    <row r="26231" spans="7:7" x14ac:dyDescent="0.2">
      <c r="G26231" s="65"/>
    </row>
    <row r="26232" spans="7:7" x14ac:dyDescent="0.2">
      <c r="G26232" s="65"/>
    </row>
    <row r="26233" spans="7:7" x14ac:dyDescent="0.2">
      <c r="G26233" s="65"/>
    </row>
    <row r="26234" spans="7:7" x14ac:dyDescent="0.2">
      <c r="G26234" s="65"/>
    </row>
    <row r="26235" spans="7:7" x14ac:dyDescent="0.2">
      <c r="G26235" s="65"/>
    </row>
    <row r="26236" spans="7:7" x14ac:dyDescent="0.2">
      <c r="G26236" s="65"/>
    </row>
    <row r="26237" spans="7:7" x14ac:dyDescent="0.2">
      <c r="G26237" s="65"/>
    </row>
    <row r="26238" spans="7:7" x14ac:dyDescent="0.2">
      <c r="G26238" s="65"/>
    </row>
    <row r="26239" spans="7:7" x14ac:dyDescent="0.2">
      <c r="G26239" s="65"/>
    </row>
    <row r="26240" spans="7:7" x14ac:dyDescent="0.2">
      <c r="G26240" s="65"/>
    </row>
    <row r="26241" spans="7:7" x14ac:dyDescent="0.2">
      <c r="G26241" s="65"/>
    </row>
    <row r="26242" spans="7:7" x14ac:dyDescent="0.2">
      <c r="G26242" s="65"/>
    </row>
    <row r="26243" spans="7:7" x14ac:dyDescent="0.2">
      <c r="G26243" s="65"/>
    </row>
    <row r="26244" spans="7:7" x14ac:dyDescent="0.2">
      <c r="G26244" s="65"/>
    </row>
    <row r="26245" spans="7:7" x14ac:dyDescent="0.2">
      <c r="G26245" s="65"/>
    </row>
    <row r="26246" spans="7:7" x14ac:dyDescent="0.2">
      <c r="G26246" s="65"/>
    </row>
    <row r="26247" spans="7:7" x14ac:dyDescent="0.2">
      <c r="G26247" s="65"/>
    </row>
    <row r="26248" spans="7:7" x14ac:dyDescent="0.2">
      <c r="G26248" s="65"/>
    </row>
    <row r="26249" spans="7:7" x14ac:dyDescent="0.2">
      <c r="G26249" s="65"/>
    </row>
    <row r="26250" spans="7:7" x14ac:dyDescent="0.2">
      <c r="G26250" s="65"/>
    </row>
    <row r="26251" spans="7:7" x14ac:dyDescent="0.2">
      <c r="G26251" s="65"/>
    </row>
    <row r="26252" spans="7:7" x14ac:dyDescent="0.2">
      <c r="G26252" s="65"/>
    </row>
    <row r="26253" spans="7:7" x14ac:dyDescent="0.2">
      <c r="G26253" s="65"/>
    </row>
    <row r="26254" spans="7:7" x14ac:dyDescent="0.2">
      <c r="G26254" s="65"/>
    </row>
    <row r="26255" spans="7:7" x14ac:dyDescent="0.2">
      <c r="G26255" s="65"/>
    </row>
    <row r="26256" spans="7:7" x14ac:dyDescent="0.2">
      <c r="G26256" s="65"/>
    </row>
    <row r="26257" spans="7:7" x14ac:dyDescent="0.2">
      <c r="G26257" s="65"/>
    </row>
    <row r="26258" spans="7:7" x14ac:dyDescent="0.2">
      <c r="G26258" s="65"/>
    </row>
    <row r="26259" spans="7:7" x14ac:dyDescent="0.2">
      <c r="G26259" s="65"/>
    </row>
    <row r="26260" spans="7:7" x14ac:dyDescent="0.2">
      <c r="G26260" s="65"/>
    </row>
    <row r="26261" spans="7:7" x14ac:dyDescent="0.2">
      <c r="G26261" s="65"/>
    </row>
    <row r="26262" spans="7:7" x14ac:dyDescent="0.2">
      <c r="G26262" s="65"/>
    </row>
    <row r="26263" spans="7:7" x14ac:dyDescent="0.2">
      <c r="G26263" s="65"/>
    </row>
    <row r="26264" spans="7:7" x14ac:dyDescent="0.2">
      <c r="G26264" s="65"/>
    </row>
    <row r="26265" spans="7:7" x14ac:dyDescent="0.2">
      <c r="G26265" s="65"/>
    </row>
    <row r="26266" spans="7:7" x14ac:dyDescent="0.2">
      <c r="G26266" s="65"/>
    </row>
    <row r="26267" spans="7:7" x14ac:dyDescent="0.2">
      <c r="G26267" s="65"/>
    </row>
    <row r="26268" spans="7:7" x14ac:dyDescent="0.2">
      <c r="G26268" s="65"/>
    </row>
    <row r="26269" spans="7:7" x14ac:dyDescent="0.2">
      <c r="G26269" s="65"/>
    </row>
    <row r="26270" spans="7:7" x14ac:dyDescent="0.2">
      <c r="G26270" s="65"/>
    </row>
    <row r="26271" spans="7:7" x14ac:dyDescent="0.2">
      <c r="G26271" s="65"/>
    </row>
    <row r="26272" spans="7:7" x14ac:dyDescent="0.2">
      <c r="G26272" s="65"/>
    </row>
    <row r="26273" spans="7:7" x14ac:dyDescent="0.2">
      <c r="G26273" s="65"/>
    </row>
    <row r="26274" spans="7:7" x14ac:dyDescent="0.2">
      <c r="G26274" s="65"/>
    </row>
    <row r="26275" spans="7:7" x14ac:dyDescent="0.2">
      <c r="G26275" s="65"/>
    </row>
    <row r="26276" spans="7:7" x14ac:dyDescent="0.2">
      <c r="G26276" s="65"/>
    </row>
    <row r="26277" spans="7:7" x14ac:dyDescent="0.2">
      <c r="G26277" s="65"/>
    </row>
    <row r="26278" spans="7:7" x14ac:dyDescent="0.2">
      <c r="G26278" s="65"/>
    </row>
    <row r="26279" spans="7:7" x14ac:dyDescent="0.2">
      <c r="G26279" s="65"/>
    </row>
    <row r="26280" spans="7:7" x14ac:dyDescent="0.2">
      <c r="G26280" s="65"/>
    </row>
    <row r="26281" spans="7:7" x14ac:dyDescent="0.2">
      <c r="G26281" s="65"/>
    </row>
    <row r="26282" spans="7:7" x14ac:dyDescent="0.2">
      <c r="G26282" s="65"/>
    </row>
    <row r="26283" spans="7:7" x14ac:dyDescent="0.2">
      <c r="G26283" s="65"/>
    </row>
    <row r="26284" spans="7:7" x14ac:dyDescent="0.2">
      <c r="G26284" s="65"/>
    </row>
    <row r="26285" spans="7:7" x14ac:dyDescent="0.2">
      <c r="G26285" s="65"/>
    </row>
    <row r="26286" spans="7:7" x14ac:dyDescent="0.2">
      <c r="G26286" s="65"/>
    </row>
    <row r="26287" spans="7:7" x14ac:dyDescent="0.2">
      <c r="G26287" s="65"/>
    </row>
    <row r="26288" spans="7:7" x14ac:dyDescent="0.2">
      <c r="G26288" s="65"/>
    </row>
    <row r="26289" spans="7:7" x14ac:dyDescent="0.2">
      <c r="G26289" s="65"/>
    </row>
    <row r="26290" spans="7:7" x14ac:dyDescent="0.2">
      <c r="G26290" s="65"/>
    </row>
    <row r="26291" spans="7:7" x14ac:dyDescent="0.2">
      <c r="G26291" s="65"/>
    </row>
    <row r="26292" spans="7:7" x14ac:dyDescent="0.2">
      <c r="G26292" s="65"/>
    </row>
    <row r="26293" spans="7:7" x14ac:dyDescent="0.2">
      <c r="G26293" s="65"/>
    </row>
    <row r="26294" spans="7:7" x14ac:dyDescent="0.2">
      <c r="G26294" s="65"/>
    </row>
    <row r="26295" spans="7:7" x14ac:dyDescent="0.2">
      <c r="G26295" s="65"/>
    </row>
    <row r="26296" spans="7:7" x14ac:dyDescent="0.2">
      <c r="G26296" s="65"/>
    </row>
    <row r="26297" spans="7:7" x14ac:dyDescent="0.2">
      <c r="G26297" s="65"/>
    </row>
    <row r="26298" spans="7:7" x14ac:dyDescent="0.2">
      <c r="G26298" s="65"/>
    </row>
    <row r="26299" spans="7:7" x14ac:dyDescent="0.2">
      <c r="G26299" s="65"/>
    </row>
    <row r="26300" spans="7:7" x14ac:dyDescent="0.2">
      <c r="G26300" s="65"/>
    </row>
    <row r="26301" spans="7:7" x14ac:dyDescent="0.2">
      <c r="G26301" s="65"/>
    </row>
    <row r="26302" spans="7:7" x14ac:dyDescent="0.2">
      <c r="G26302" s="65"/>
    </row>
    <row r="26303" spans="7:7" x14ac:dyDescent="0.2">
      <c r="G26303" s="65"/>
    </row>
    <row r="26304" spans="7:7" x14ac:dyDescent="0.2">
      <c r="G26304" s="65"/>
    </row>
    <row r="26305" spans="7:7" x14ac:dyDescent="0.2">
      <c r="G26305" s="65"/>
    </row>
    <row r="26306" spans="7:7" x14ac:dyDescent="0.2">
      <c r="G26306" s="65"/>
    </row>
    <row r="26307" spans="7:7" x14ac:dyDescent="0.2">
      <c r="G26307" s="65"/>
    </row>
    <row r="26308" spans="7:7" x14ac:dyDescent="0.2">
      <c r="G26308" s="65"/>
    </row>
    <row r="26309" spans="7:7" x14ac:dyDescent="0.2">
      <c r="G26309" s="65"/>
    </row>
    <row r="26310" spans="7:7" x14ac:dyDescent="0.2">
      <c r="G26310" s="65"/>
    </row>
    <row r="26311" spans="7:7" x14ac:dyDescent="0.2">
      <c r="G26311" s="65"/>
    </row>
    <row r="26312" spans="7:7" x14ac:dyDescent="0.2">
      <c r="G26312" s="65"/>
    </row>
    <row r="26313" spans="7:7" x14ac:dyDescent="0.2">
      <c r="G26313" s="65"/>
    </row>
    <row r="26314" spans="7:7" x14ac:dyDescent="0.2">
      <c r="G26314" s="65"/>
    </row>
    <row r="26315" spans="7:7" x14ac:dyDescent="0.2">
      <c r="G26315" s="65"/>
    </row>
    <row r="26316" spans="7:7" x14ac:dyDescent="0.2">
      <c r="G26316" s="65"/>
    </row>
    <row r="26317" spans="7:7" x14ac:dyDescent="0.2">
      <c r="G26317" s="65"/>
    </row>
    <row r="26318" spans="7:7" x14ac:dyDescent="0.2">
      <c r="G26318" s="65"/>
    </row>
    <row r="26319" spans="7:7" x14ac:dyDescent="0.2">
      <c r="G26319" s="65"/>
    </row>
    <row r="26320" spans="7:7" x14ac:dyDescent="0.2">
      <c r="G26320" s="65"/>
    </row>
    <row r="26321" spans="7:7" x14ac:dyDescent="0.2">
      <c r="G26321" s="65"/>
    </row>
    <row r="26322" spans="7:7" x14ac:dyDescent="0.2">
      <c r="G26322" s="65"/>
    </row>
    <row r="26323" spans="7:7" x14ac:dyDescent="0.2">
      <c r="G26323" s="65"/>
    </row>
    <row r="26324" spans="7:7" x14ac:dyDescent="0.2">
      <c r="G26324" s="65"/>
    </row>
    <row r="26325" spans="7:7" x14ac:dyDescent="0.2">
      <c r="G26325" s="65"/>
    </row>
    <row r="26326" spans="7:7" x14ac:dyDescent="0.2">
      <c r="G26326" s="65"/>
    </row>
    <row r="26327" spans="7:7" x14ac:dyDescent="0.2">
      <c r="G26327" s="65"/>
    </row>
    <row r="26328" spans="7:7" x14ac:dyDescent="0.2">
      <c r="G26328" s="65"/>
    </row>
    <row r="26329" spans="7:7" x14ac:dyDescent="0.2">
      <c r="G26329" s="65"/>
    </row>
    <row r="26330" spans="7:7" x14ac:dyDescent="0.2">
      <c r="G26330" s="65"/>
    </row>
    <row r="26331" spans="7:7" x14ac:dyDescent="0.2">
      <c r="G26331" s="65"/>
    </row>
    <row r="26332" spans="7:7" x14ac:dyDescent="0.2">
      <c r="G26332" s="65"/>
    </row>
    <row r="26333" spans="7:7" x14ac:dyDescent="0.2">
      <c r="G26333" s="65"/>
    </row>
    <row r="26334" spans="7:7" x14ac:dyDescent="0.2">
      <c r="G26334" s="65"/>
    </row>
    <row r="26335" spans="7:7" x14ac:dyDescent="0.2">
      <c r="G26335" s="65"/>
    </row>
    <row r="26336" spans="7:7" x14ac:dyDescent="0.2">
      <c r="G26336" s="65"/>
    </row>
    <row r="26337" spans="7:7" x14ac:dyDescent="0.2">
      <c r="G26337" s="65"/>
    </row>
    <row r="26338" spans="7:7" x14ac:dyDescent="0.2">
      <c r="G26338" s="65"/>
    </row>
    <row r="26339" spans="7:7" x14ac:dyDescent="0.2">
      <c r="G26339" s="65"/>
    </row>
    <row r="26340" spans="7:7" x14ac:dyDescent="0.2">
      <c r="G26340" s="65"/>
    </row>
    <row r="26341" spans="7:7" x14ac:dyDescent="0.2">
      <c r="G26341" s="65"/>
    </row>
    <row r="26342" spans="7:7" x14ac:dyDescent="0.2">
      <c r="G26342" s="65"/>
    </row>
    <row r="26343" spans="7:7" x14ac:dyDescent="0.2">
      <c r="G26343" s="65"/>
    </row>
    <row r="26344" spans="7:7" x14ac:dyDescent="0.2">
      <c r="G26344" s="65"/>
    </row>
    <row r="26345" spans="7:7" x14ac:dyDescent="0.2">
      <c r="G26345" s="65"/>
    </row>
    <row r="26346" spans="7:7" x14ac:dyDescent="0.2">
      <c r="G26346" s="65"/>
    </row>
    <row r="26347" spans="7:7" x14ac:dyDescent="0.2">
      <c r="G26347" s="65"/>
    </row>
    <row r="26348" spans="7:7" x14ac:dyDescent="0.2">
      <c r="G26348" s="65"/>
    </row>
    <row r="26349" spans="7:7" x14ac:dyDescent="0.2">
      <c r="G26349" s="65"/>
    </row>
    <row r="26350" spans="7:7" x14ac:dyDescent="0.2">
      <c r="G26350" s="65"/>
    </row>
    <row r="26351" spans="7:7" x14ac:dyDescent="0.2">
      <c r="G26351" s="65"/>
    </row>
    <row r="26352" spans="7:7" x14ac:dyDescent="0.2">
      <c r="G26352" s="65"/>
    </row>
    <row r="26353" spans="7:7" x14ac:dyDescent="0.2">
      <c r="G26353" s="65"/>
    </row>
    <row r="26354" spans="7:7" x14ac:dyDescent="0.2">
      <c r="G26354" s="65"/>
    </row>
    <row r="26355" spans="7:7" x14ac:dyDescent="0.2">
      <c r="G26355" s="65"/>
    </row>
    <row r="26356" spans="7:7" x14ac:dyDescent="0.2">
      <c r="G26356" s="65"/>
    </row>
    <row r="26357" spans="7:7" x14ac:dyDescent="0.2">
      <c r="G26357" s="65"/>
    </row>
    <row r="26358" spans="7:7" x14ac:dyDescent="0.2">
      <c r="G26358" s="65"/>
    </row>
    <row r="26359" spans="7:7" x14ac:dyDescent="0.2">
      <c r="G26359" s="65"/>
    </row>
    <row r="26360" spans="7:7" x14ac:dyDescent="0.2">
      <c r="G26360" s="65"/>
    </row>
    <row r="26361" spans="7:7" x14ac:dyDescent="0.2">
      <c r="G26361" s="65"/>
    </row>
    <row r="26362" spans="7:7" x14ac:dyDescent="0.2">
      <c r="G26362" s="65"/>
    </row>
    <row r="26363" spans="7:7" x14ac:dyDescent="0.2">
      <c r="G26363" s="65"/>
    </row>
    <row r="26364" spans="7:7" x14ac:dyDescent="0.2">
      <c r="G26364" s="65"/>
    </row>
    <row r="26365" spans="7:7" x14ac:dyDescent="0.2">
      <c r="G26365" s="65"/>
    </row>
    <row r="26366" spans="7:7" x14ac:dyDescent="0.2">
      <c r="G26366" s="65"/>
    </row>
    <row r="26367" spans="7:7" x14ac:dyDescent="0.2">
      <c r="G26367" s="65"/>
    </row>
    <row r="26368" spans="7:7" x14ac:dyDescent="0.2">
      <c r="G26368" s="65"/>
    </row>
    <row r="26369" spans="7:7" x14ac:dyDescent="0.2">
      <c r="G26369" s="65"/>
    </row>
    <row r="26370" spans="7:7" x14ac:dyDescent="0.2">
      <c r="G26370" s="65"/>
    </row>
    <row r="26371" spans="7:7" x14ac:dyDescent="0.2">
      <c r="G26371" s="65"/>
    </row>
    <row r="26372" spans="7:7" x14ac:dyDescent="0.2">
      <c r="G26372" s="65"/>
    </row>
    <row r="26373" spans="7:7" x14ac:dyDescent="0.2">
      <c r="G26373" s="65"/>
    </row>
    <row r="26374" spans="7:7" x14ac:dyDescent="0.2">
      <c r="G26374" s="65"/>
    </row>
    <row r="26375" spans="7:7" x14ac:dyDescent="0.2">
      <c r="G26375" s="65"/>
    </row>
    <row r="26376" spans="7:7" x14ac:dyDescent="0.2">
      <c r="G26376" s="65"/>
    </row>
    <row r="26377" spans="7:7" x14ac:dyDescent="0.2">
      <c r="G26377" s="65"/>
    </row>
    <row r="26378" spans="7:7" x14ac:dyDescent="0.2">
      <c r="G26378" s="65"/>
    </row>
    <row r="26379" spans="7:7" x14ac:dyDescent="0.2">
      <c r="G26379" s="65"/>
    </row>
    <row r="26380" spans="7:7" x14ac:dyDescent="0.2">
      <c r="G26380" s="65"/>
    </row>
    <row r="26381" spans="7:7" x14ac:dyDescent="0.2">
      <c r="G26381" s="65"/>
    </row>
    <row r="26382" spans="7:7" x14ac:dyDescent="0.2">
      <c r="G26382" s="65"/>
    </row>
    <row r="26383" spans="7:7" x14ac:dyDescent="0.2">
      <c r="G26383" s="65"/>
    </row>
    <row r="26384" spans="7:7" x14ac:dyDescent="0.2">
      <c r="G26384" s="65"/>
    </row>
    <row r="26385" spans="7:7" x14ac:dyDescent="0.2">
      <c r="G26385" s="65"/>
    </row>
    <row r="26386" spans="7:7" x14ac:dyDescent="0.2">
      <c r="G26386" s="65"/>
    </row>
    <row r="26387" spans="7:7" x14ac:dyDescent="0.2">
      <c r="G26387" s="65"/>
    </row>
    <row r="26388" spans="7:7" x14ac:dyDescent="0.2">
      <c r="G26388" s="65"/>
    </row>
    <row r="26389" spans="7:7" x14ac:dyDescent="0.2">
      <c r="G26389" s="65"/>
    </row>
    <row r="26390" spans="7:7" x14ac:dyDescent="0.2">
      <c r="G26390" s="65"/>
    </row>
    <row r="26391" spans="7:7" x14ac:dyDescent="0.2">
      <c r="G26391" s="65"/>
    </row>
    <row r="26392" spans="7:7" x14ac:dyDescent="0.2">
      <c r="G26392" s="65"/>
    </row>
    <row r="26393" spans="7:7" x14ac:dyDescent="0.2">
      <c r="G26393" s="65"/>
    </row>
    <row r="26394" spans="7:7" x14ac:dyDescent="0.2">
      <c r="G26394" s="65"/>
    </row>
    <row r="26395" spans="7:7" x14ac:dyDescent="0.2">
      <c r="G26395" s="65"/>
    </row>
    <row r="26396" spans="7:7" x14ac:dyDescent="0.2">
      <c r="G26396" s="65"/>
    </row>
    <row r="26397" spans="7:7" x14ac:dyDescent="0.2">
      <c r="G26397" s="65"/>
    </row>
    <row r="26398" spans="7:7" x14ac:dyDescent="0.2">
      <c r="G26398" s="65"/>
    </row>
    <row r="26399" spans="7:7" x14ac:dyDescent="0.2">
      <c r="G26399" s="65"/>
    </row>
    <row r="26400" spans="7:7" x14ac:dyDescent="0.2">
      <c r="G26400" s="65"/>
    </row>
    <row r="26401" spans="7:7" x14ac:dyDescent="0.2">
      <c r="G26401" s="65"/>
    </row>
    <row r="26402" spans="7:7" x14ac:dyDescent="0.2">
      <c r="G26402" s="65"/>
    </row>
    <row r="26403" spans="7:7" x14ac:dyDescent="0.2">
      <c r="G26403" s="65"/>
    </row>
    <row r="26404" spans="7:7" x14ac:dyDescent="0.2">
      <c r="G26404" s="65"/>
    </row>
    <row r="26405" spans="7:7" x14ac:dyDescent="0.2">
      <c r="G26405" s="65"/>
    </row>
    <row r="26406" spans="7:7" x14ac:dyDescent="0.2">
      <c r="G26406" s="65"/>
    </row>
    <row r="26407" spans="7:7" x14ac:dyDescent="0.2">
      <c r="G26407" s="65"/>
    </row>
    <row r="26408" spans="7:7" x14ac:dyDescent="0.2">
      <c r="G26408" s="65"/>
    </row>
    <row r="26409" spans="7:7" x14ac:dyDescent="0.2">
      <c r="G26409" s="65"/>
    </row>
    <row r="26410" spans="7:7" x14ac:dyDescent="0.2">
      <c r="G26410" s="65"/>
    </row>
    <row r="26411" spans="7:7" x14ac:dyDescent="0.2">
      <c r="G26411" s="65"/>
    </row>
    <row r="26412" spans="7:7" x14ac:dyDescent="0.2">
      <c r="G26412" s="65"/>
    </row>
    <row r="26413" spans="7:7" x14ac:dyDescent="0.2">
      <c r="G26413" s="65"/>
    </row>
    <row r="26414" spans="7:7" x14ac:dyDescent="0.2">
      <c r="G26414" s="65"/>
    </row>
    <row r="26415" spans="7:7" x14ac:dyDescent="0.2">
      <c r="G26415" s="65"/>
    </row>
    <row r="26416" spans="7:7" x14ac:dyDescent="0.2">
      <c r="G26416" s="65"/>
    </row>
    <row r="26417" spans="7:7" x14ac:dyDescent="0.2">
      <c r="G26417" s="65"/>
    </row>
    <row r="26418" spans="7:7" x14ac:dyDescent="0.2">
      <c r="G26418" s="65"/>
    </row>
    <row r="26419" spans="7:7" x14ac:dyDescent="0.2">
      <c r="G26419" s="65"/>
    </row>
    <row r="26420" spans="7:7" x14ac:dyDescent="0.2">
      <c r="G26420" s="65"/>
    </row>
    <row r="26421" spans="7:7" x14ac:dyDescent="0.2">
      <c r="G26421" s="65"/>
    </row>
    <row r="26422" spans="7:7" x14ac:dyDescent="0.2">
      <c r="G26422" s="65"/>
    </row>
    <row r="26423" spans="7:7" x14ac:dyDescent="0.2">
      <c r="G26423" s="65"/>
    </row>
    <row r="26424" spans="7:7" x14ac:dyDescent="0.2">
      <c r="G26424" s="65"/>
    </row>
    <row r="26425" spans="7:7" x14ac:dyDescent="0.2">
      <c r="G26425" s="65"/>
    </row>
    <row r="26426" spans="7:7" x14ac:dyDescent="0.2">
      <c r="G26426" s="65"/>
    </row>
    <row r="26427" spans="7:7" x14ac:dyDescent="0.2">
      <c r="G26427" s="65"/>
    </row>
    <row r="26428" spans="7:7" x14ac:dyDescent="0.2">
      <c r="G26428" s="65"/>
    </row>
    <row r="26429" spans="7:7" x14ac:dyDescent="0.2">
      <c r="G26429" s="65"/>
    </row>
    <row r="26430" spans="7:7" x14ac:dyDescent="0.2">
      <c r="G26430" s="65"/>
    </row>
    <row r="26431" spans="7:7" x14ac:dyDescent="0.2">
      <c r="G26431" s="65"/>
    </row>
    <row r="26432" spans="7:7" x14ac:dyDescent="0.2">
      <c r="G26432" s="65"/>
    </row>
    <row r="26433" spans="7:7" x14ac:dyDescent="0.2">
      <c r="G26433" s="65"/>
    </row>
    <row r="26434" spans="7:7" x14ac:dyDescent="0.2">
      <c r="G26434" s="65"/>
    </row>
    <row r="26435" spans="7:7" x14ac:dyDescent="0.2">
      <c r="G26435" s="65"/>
    </row>
    <row r="26436" spans="7:7" x14ac:dyDescent="0.2">
      <c r="G26436" s="65"/>
    </row>
    <row r="26437" spans="7:7" x14ac:dyDescent="0.2">
      <c r="G26437" s="65"/>
    </row>
    <row r="26438" spans="7:7" x14ac:dyDescent="0.2">
      <c r="G26438" s="65"/>
    </row>
    <row r="26439" spans="7:7" x14ac:dyDescent="0.2">
      <c r="G26439" s="65"/>
    </row>
    <row r="26440" spans="7:7" x14ac:dyDescent="0.2">
      <c r="G26440" s="65"/>
    </row>
    <row r="26441" spans="7:7" x14ac:dyDescent="0.2">
      <c r="G26441" s="65"/>
    </row>
    <row r="26442" spans="7:7" x14ac:dyDescent="0.2">
      <c r="G26442" s="65"/>
    </row>
    <row r="26443" spans="7:7" x14ac:dyDescent="0.2">
      <c r="G26443" s="65"/>
    </row>
    <row r="26444" spans="7:7" x14ac:dyDescent="0.2">
      <c r="G26444" s="65"/>
    </row>
    <row r="26445" spans="7:7" x14ac:dyDescent="0.2">
      <c r="G26445" s="65"/>
    </row>
    <row r="26446" spans="7:7" x14ac:dyDescent="0.2">
      <c r="G26446" s="65"/>
    </row>
    <row r="26447" spans="7:7" x14ac:dyDescent="0.2">
      <c r="G26447" s="65"/>
    </row>
    <row r="26448" spans="7:7" x14ac:dyDescent="0.2">
      <c r="G26448" s="65"/>
    </row>
    <row r="26449" spans="7:7" x14ac:dyDescent="0.2">
      <c r="G26449" s="65"/>
    </row>
    <row r="26450" spans="7:7" x14ac:dyDescent="0.2">
      <c r="G26450" s="65"/>
    </row>
    <row r="26451" spans="7:7" x14ac:dyDescent="0.2">
      <c r="G26451" s="65"/>
    </row>
    <row r="26452" spans="7:7" x14ac:dyDescent="0.2">
      <c r="G26452" s="65"/>
    </row>
    <row r="26453" spans="7:7" x14ac:dyDescent="0.2">
      <c r="G26453" s="65"/>
    </row>
    <row r="26454" spans="7:7" x14ac:dyDescent="0.2">
      <c r="G26454" s="65"/>
    </row>
    <row r="26455" spans="7:7" x14ac:dyDescent="0.2">
      <c r="G26455" s="65"/>
    </row>
    <row r="26456" spans="7:7" x14ac:dyDescent="0.2">
      <c r="G26456" s="65"/>
    </row>
    <row r="26457" spans="7:7" x14ac:dyDescent="0.2">
      <c r="G26457" s="65"/>
    </row>
    <row r="26458" spans="7:7" x14ac:dyDescent="0.2">
      <c r="G26458" s="65"/>
    </row>
    <row r="26459" spans="7:7" x14ac:dyDescent="0.2">
      <c r="G26459" s="65"/>
    </row>
    <row r="26460" spans="7:7" x14ac:dyDescent="0.2">
      <c r="G26460" s="65"/>
    </row>
    <row r="26461" spans="7:7" x14ac:dyDescent="0.2">
      <c r="G26461" s="65"/>
    </row>
    <row r="26462" spans="7:7" x14ac:dyDescent="0.2">
      <c r="G26462" s="65"/>
    </row>
    <row r="26463" spans="7:7" x14ac:dyDescent="0.2">
      <c r="G26463" s="65"/>
    </row>
    <row r="26464" spans="7:7" x14ac:dyDescent="0.2">
      <c r="G26464" s="65"/>
    </row>
    <row r="26465" spans="7:7" x14ac:dyDescent="0.2">
      <c r="G26465" s="65"/>
    </row>
    <row r="26466" spans="7:7" x14ac:dyDescent="0.2">
      <c r="G26466" s="65"/>
    </row>
    <row r="26467" spans="7:7" x14ac:dyDescent="0.2">
      <c r="G26467" s="65"/>
    </row>
    <row r="26468" spans="7:7" x14ac:dyDescent="0.2">
      <c r="G26468" s="65"/>
    </row>
    <row r="26469" spans="7:7" x14ac:dyDescent="0.2">
      <c r="G26469" s="65"/>
    </row>
    <row r="26470" spans="7:7" x14ac:dyDescent="0.2">
      <c r="G26470" s="65"/>
    </row>
    <row r="26471" spans="7:7" x14ac:dyDescent="0.2">
      <c r="G26471" s="65"/>
    </row>
    <row r="26472" spans="7:7" x14ac:dyDescent="0.2">
      <c r="G26472" s="65"/>
    </row>
    <row r="26473" spans="7:7" x14ac:dyDescent="0.2">
      <c r="G26473" s="65"/>
    </row>
    <row r="26474" spans="7:7" x14ac:dyDescent="0.2">
      <c r="G26474" s="65"/>
    </row>
    <row r="26475" spans="7:7" x14ac:dyDescent="0.2">
      <c r="G26475" s="65"/>
    </row>
    <row r="26476" spans="7:7" x14ac:dyDescent="0.2">
      <c r="G26476" s="65"/>
    </row>
    <row r="26477" spans="7:7" x14ac:dyDescent="0.2">
      <c r="G26477" s="65"/>
    </row>
    <row r="26478" spans="7:7" x14ac:dyDescent="0.2">
      <c r="G26478" s="65"/>
    </row>
    <row r="26479" spans="7:7" x14ac:dyDescent="0.2">
      <c r="G26479" s="65"/>
    </row>
    <row r="26480" spans="7:7" x14ac:dyDescent="0.2">
      <c r="G26480" s="65"/>
    </row>
    <row r="26481" spans="7:7" x14ac:dyDescent="0.2">
      <c r="G26481" s="65"/>
    </row>
    <row r="26482" spans="7:7" x14ac:dyDescent="0.2">
      <c r="G26482" s="65"/>
    </row>
    <row r="26483" spans="7:7" x14ac:dyDescent="0.2">
      <c r="G26483" s="65"/>
    </row>
    <row r="26484" spans="7:7" x14ac:dyDescent="0.2">
      <c r="G26484" s="65"/>
    </row>
    <row r="26485" spans="7:7" x14ac:dyDescent="0.2">
      <c r="G26485" s="65"/>
    </row>
    <row r="26486" spans="7:7" x14ac:dyDescent="0.2">
      <c r="G26486" s="65"/>
    </row>
    <row r="26487" spans="7:7" x14ac:dyDescent="0.2">
      <c r="G26487" s="65"/>
    </row>
    <row r="26488" spans="7:7" x14ac:dyDescent="0.2">
      <c r="G26488" s="65"/>
    </row>
    <row r="26489" spans="7:7" x14ac:dyDescent="0.2">
      <c r="G26489" s="65"/>
    </row>
    <row r="26490" spans="7:7" x14ac:dyDescent="0.2">
      <c r="G26490" s="65"/>
    </row>
    <row r="26491" spans="7:7" x14ac:dyDescent="0.2">
      <c r="G26491" s="65"/>
    </row>
    <row r="26492" spans="7:7" x14ac:dyDescent="0.2">
      <c r="G26492" s="65"/>
    </row>
    <row r="26493" spans="7:7" x14ac:dyDescent="0.2">
      <c r="G26493" s="65"/>
    </row>
    <row r="26494" spans="7:7" x14ac:dyDescent="0.2">
      <c r="G26494" s="65"/>
    </row>
    <row r="26495" spans="7:7" x14ac:dyDescent="0.2">
      <c r="G26495" s="65"/>
    </row>
    <row r="26496" spans="7:7" x14ac:dyDescent="0.2">
      <c r="G26496" s="65"/>
    </row>
    <row r="26497" spans="7:7" x14ac:dyDescent="0.2">
      <c r="G26497" s="65"/>
    </row>
    <row r="26498" spans="7:7" x14ac:dyDescent="0.2">
      <c r="G26498" s="65"/>
    </row>
    <row r="26499" spans="7:7" x14ac:dyDescent="0.2">
      <c r="G26499" s="65"/>
    </row>
    <row r="26500" spans="7:7" x14ac:dyDescent="0.2">
      <c r="G26500" s="65"/>
    </row>
    <row r="26501" spans="7:7" x14ac:dyDescent="0.2">
      <c r="G26501" s="65"/>
    </row>
    <row r="26502" spans="7:7" x14ac:dyDescent="0.2">
      <c r="G26502" s="65"/>
    </row>
    <row r="26503" spans="7:7" x14ac:dyDescent="0.2">
      <c r="G26503" s="65"/>
    </row>
    <row r="26504" spans="7:7" x14ac:dyDescent="0.2">
      <c r="G26504" s="65"/>
    </row>
    <row r="26505" spans="7:7" x14ac:dyDescent="0.2">
      <c r="G26505" s="65"/>
    </row>
    <row r="26506" spans="7:7" x14ac:dyDescent="0.2">
      <c r="G26506" s="65"/>
    </row>
    <row r="26507" spans="7:7" x14ac:dyDescent="0.2">
      <c r="G26507" s="65"/>
    </row>
    <row r="26508" spans="7:7" x14ac:dyDescent="0.2">
      <c r="G26508" s="65"/>
    </row>
    <row r="26509" spans="7:7" x14ac:dyDescent="0.2">
      <c r="G26509" s="65"/>
    </row>
    <row r="26510" spans="7:7" x14ac:dyDescent="0.2">
      <c r="G26510" s="65"/>
    </row>
    <row r="26511" spans="7:7" x14ac:dyDescent="0.2">
      <c r="G26511" s="65"/>
    </row>
    <row r="26512" spans="7:7" x14ac:dyDescent="0.2">
      <c r="G26512" s="65"/>
    </row>
    <row r="26513" spans="7:7" x14ac:dyDescent="0.2">
      <c r="G26513" s="65"/>
    </row>
    <row r="26514" spans="7:7" x14ac:dyDescent="0.2">
      <c r="G26514" s="65"/>
    </row>
    <row r="26515" spans="7:7" x14ac:dyDescent="0.2">
      <c r="G26515" s="65"/>
    </row>
    <row r="26516" spans="7:7" x14ac:dyDescent="0.2">
      <c r="G26516" s="65"/>
    </row>
    <row r="26517" spans="7:7" x14ac:dyDescent="0.2">
      <c r="G26517" s="65"/>
    </row>
    <row r="26518" spans="7:7" x14ac:dyDescent="0.2">
      <c r="G26518" s="65"/>
    </row>
    <row r="26519" spans="7:7" x14ac:dyDescent="0.2">
      <c r="G26519" s="65"/>
    </row>
    <row r="26520" spans="7:7" x14ac:dyDescent="0.2">
      <c r="G26520" s="65"/>
    </row>
    <row r="26521" spans="7:7" x14ac:dyDescent="0.2">
      <c r="G26521" s="65"/>
    </row>
    <row r="26522" spans="7:7" x14ac:dyDescent="0.2">
      <c r="G26522" s="65"/>
    </row>
    <row r="26523" spans="7:7" x14ac:dyDescent="0.2">
      <c r="G26523" s="65"/>
    </row>
    <row r="26524" spans="7:7" x14ac:dyDescent="0.2">
      <c r="G26524" s="65"/>
    </row>
    <row r="26525" spans="7:7" x14ac:dyDescent="0.2">
      <c r="G26525" s="65"/>
    </row>
    <row r="26526" spans="7:7" x14ac:dyDescent="0.2">
      <c r="G26526" s="65"/>
    </row>
    <row r="26527" spans="7:7" x14ac:dyDescent="0.2">
      <c r="G26527" s="65"/>
    </row>
    <row r="26528" spans="7:7" x14ac:dyDescent="0.2">
      <c r="G26528" s="65"/>
    </row>
    <row r="26529" spans="7:7" x14ac:dyDescent="0.2">
      <c r="G26529" s="65"/>
    </row>
    <row r="26530" spans="7:7" x14ac:dyDescent="0.2">
      <c r="G26530" s="65"/>
    </row>
    <row r="26531" spans="7:7" x14ac:dyDescent="0.2">
      <c r="G26531" s="65"/>
    </row>
    <row r="26532" spans="7:7" x14ac:dyDescent="0.2">
      <c r="G26532" s="65"/>
    </row>
    <row r="26533" spans="7:7" x14ac:dyDescent="0.2">
      <c r="G26533" s="65"/>
    </row>
    <row r="26534" spans="7:7" x14ac:dyDescent="0.2">
      <c r="G26534" s="65"/>
    </row>
    <row r="26535" spans="7:7" x14ac:dyDescent="0.2">
      <c r="G26535" s="65"/>
    </row>
    <row r="26536" spans="7:7" x14ac:dyDescent="0.2">
      <c r="G26536" s="65"/>
    </row>
    <row r="26537" spans="7:7" x14ac:dyDescent="0.2">
      <c r="G26537" s="65"/>
    </row>
    <row r="26538" spans="7:7" x14ac:dyDescent="0.2">
      <c r="G26538" s="65"/>
    </row>
    <row r="26539" spans="7:7" x14ac:dyDescent="0.2">
      <c r="G26539" s="65"/>
    </row>
    <row r="26540" spans="7:7" x14ac:dyDescent="0.2">
      <c r="G26540" s="65"/>
    </row>
    <row r="26541" spans="7:7" x14ac:dyDescent="0.2">
      <c r="G26541" s="65"/>
    </row>
    <row r="26542" spans="7:7" x14ac:dyDescent="0.2">
      <c r="G26542" s="65"/>
    </row>
    <row r="26543" spans="7:7" x14ac:dyDescent="0.2">
      <c r="G26543" s="65"/>
    </row>
    <row r="26544" spans="7:7" x14ac:dyDescent="0.2">
      <c r="G26544" s="65"/>
    </row>
    <row r="26545" spans="7:7" x14ac:dyDescent="0.2">
      <c r="G26545" s="65"/>
    </row>
    <row r="26546" spans="7:7" x14ac:dyDescent="0.2">
      <c r="G26546" s="65"/>
    </row>
    <row r="26547" spans="7:7" x14ac:dyDescent="0.2">
      <c r="G26547" s="65"/>
    </row>
    <row r="26548" spans="7:7" x14ac:dyDescent="0.2">
      <c r="G26548" s="65"/>
    </row>
    <row r="26549" spans="7:7" x14ac:dyDescent="0.2">
      <c r="G26549" s="65"/>
    </row>
    <row r="26550" spans="7:7" x14ac:dyDescent="0.2">
      <c r="G26550" s="65"/>
    </row>
    <row r="26551" spans="7:7" x14ac:dyDescent="0.2">
      <c r="G26551" s="65"/>
    </row>
    <row r="26552" spans="7:7" x14ac:dyDescent="0.2">
      <c r="G26552" s="65"/>
    </row>
    <row r="26553" spans="7:7" x14ac:dyDescent="0.2">
      <c r="G26553" s="65"/>
    </row>
    <row r="26554" spans="7:7" x14ac:dyDescent="0.2">
      <c r="G26554" s="65"/>
    </row>
    <row r="26555" spans="7:7" x14ac:dyDescent="0.2">
      <c r="G26555" s="65"/>
    </row>
    <row r="26556" spans="7:7" x14ac:dyDescent="0.2">
      <c r="G26556" s="65"/>
    </row>
    <row r="26557" spans="7:7" x14ac:dyDescent="0.2">
      <c r="G26557" s="65"/>
    </row>
    <row r="26558" spans="7:7" x14ac:dyDescent="0.2">
      <c r="G26558" s="65"/>
    </row>
    <row r="26559" spans="7:7" x14ac:dyDescent="0.2">
      <c r="G26559" s="65"/>
    </row>
    <row r="26560" spans="7:7" x14ac:dyDescent="0.2">
      <c r="G26560" s="65"/>
    </row>
    <row r="26561" spans="7:7" x14ac:dyDescent="0.2">
      <c r="G26561" s="65"/>
    </row>
    <row r="26562" spans="7:7" x14ac:dyDescent="0.2">
      <c r="G26562" s="65"/>
    </row>
    <row r="26563" spans="7:7" x14ac:dyDescent="0.2">
      <c r="G26563" s="65"/>
    </row>
    <row r="26564" spans="7:7" x14ac:dyDescent="0.2">
      <c r="G26564" s="65"/>
    </row>
    <row r="26565" spans="7:7" x14ac:dyDescent="0.2">
      <c r="G26565" s="65"/>
    </row>
    <row r="26566" spans="7:7" x14ac:dyDescent="0.2">
      <c r="G26566" s="65"/>
    </row>
    <row r="26567" spans="7:7" x14ac:dyDescent="0.2">
      <c r="G26567" s="65"/>
    </row>
    <row r="26568" spans="7:7" x14ac:dyDescent="0.2">
      <c r="G26568" s="65"/>
    </row>
    <row r="26569" spans="7:7" x14ac:dyDescent="0.2">
      <c r="G26569" s="65"/>
    </row>
    <row r="26570" spans="7:7" x14ac:dyDescent="0.2">
      <c r="G26570" s="65"/>
    </row>
    <row r="26571" spans="7:7" x14ac:dyDescent="0.2">
      <c r="G26571" s="65"/>
    </row>
    <row r="26572" spans="7:7" x14ac:dyDescent="0.2">
      <c r="G26572" s="65"/>
    </row>
    <row r="26573" spans="7:7" x14ac:dyDescent="0.2">
      <c r="G26573" s="65"/>
    </row>
    <row r="26574" spans="7:7" x14ac:dyDescent="0.2">
      <c r="G26574" s="65"/>
    </row>
    <row r="26575" spans="7:7" x14ac:dyDescent="0.2">
      <c r="G26575" s="65"/>
    </row>
    <row r="26576" spans="7:7" x14ac:dyDescent="0.2">
      <c r="G26576" s="65"/>
    </row>
    <row r="26577" spans="7:7" x14ac:dyDescent="0.2">
      <c r="G26577" s="65"/>
    </row>
    <row r="26578" spans="7:7" x14ac:dyDescent="0.2">
      <c r="G26578" s="65"/>
    </row>
    <row r="26579" spans="7:7" x14ac:dyDescent="0.2">
      <c r="G26579" s="65"/>
    </row>
    <row r="26580" spans="7:7" x14ac:dyDescent="0.2">
      <c r="G26580" s="65"/>
    </row>
    <row r="26581" spans="7:7" x14ac:dyDescent="0.2">
      <c r="G26581" s="65"/>
    </row>
    <row r="26582" spans="7:7" x14ac:dyDescent="0.2">
      <c r="G26582" s="65"/>
    </row>
    <row r="26583" spans="7:7" x14ac:dyDescent="0.2">
      <c r="G26583" s="65"/>
    </row>
    <row r="26584" spans="7:7" x14ac:dyDescent="0.2">
      <c r="G26584" s="65"/>
    </row>
    <row r="26585" spans="7:7" x14ac:dyDescent="0.2">
      <c r="G26585" s="65"/>
    </row>
    <row r="26586" spans="7:7" x14ac:dyDescent="0.2">
      <c r="G26586" s="65"/>
    </row>
    <row r="26587" spans="7:7" x14ac:dyDescent="0.2">
      <c r="G26587" s="65"/>
    </row>
    <row r="26588" spans="7:7" x14ac:dyDescent="0.2">
      <c r="G26588" s="65"/>
    </row>
    <row r="26589" spans="7:7" x14ac:dyDescent="0.2">
      <c r="G26589" s="65"/>
    </row>
    <row r="26590" spans="7:7" x14ac:dyDescent="0.2">
      <c r="G26590" s="65"/>
    </row>
    <row r="26591" spans="7:7" x14ac:dyDescent="0.2">
      <c r="G26591" s="65"/>
    </row>
    <row r="26592" spans="7:7" x14ac:dyDescent="0.2">
      <c r="G26592" s="65"/>
    </row>
    <row r="26593" spans="7:7" x14ac:dyDescent="0.2">
      <c r="G26593" s="65"/>
    </row>
    <row r="26594" spans="7:7" x14ac:dyDescent="0.2">
      <c r="G26594" s="65"/>
    </row>
    <row r="26595" spans="7:7" x14ac:dyDescent="0.2">
      <c r="G26595" s="65"/>
    </row>
    <row r="26596" spans="7:7" x14ac:dyDescent="0.2">
      <c r="G26596" s="65"/>
    </row>
    <row r="26597" spans="7:7" x14ac:dyDescent="0.2">
      <c r="G26597" s="65"/>
    </row>
    <row r="26598" spans="7:7" x14ac:dyDescent="0.2">
      <c r="G26598" s="65"/>
    </row>
    <row r="26599" spans="7:7" x14ac:dyDescent="0.2">
      <c r="G26599" s="65"/>
    </row>
    <row r="26600" spans="7:7" x14ac:dyDescent="0.2">
      <c r="G26600" s="65"/>
    </row>
    <row r="26601" spans="7:7" x14ac:dyDescent="0.2">
      <c r="G26601" s="65"/>
    </row>
    <row r="26602" spans="7:7" x14ac:dyDescent="0.2">
      <c r="G26602" s="65"/>
    </row>
    <row r="26603" spans="7:7" x14ac:dyDescent="0.2">
      <c r="G26603" s="65"/>
    </row>
    <row r="26604" spans="7:7" x14ac:dyDescent="0.2">
      <c r="G26604" s="65"/>
    </row>
    <row r="26605" spans="7:7" x14ac:dyDescent="0.2">
      <c r="G26605" s="65"/>
    </row>
    <row r="26606" spans="7:7" x14ac:dyDescent="0.2">
      <c r="G26606" s="65"/>
    </row>
    <row r="26607" spans="7:7" x14ac:dyDescent="0.2">
      <c r="G26607" s="65"/>
    </row>
    <row r="26608" spans="7:7" x14ac:dyDescent="0.2">
      <c r="G26608" s="65"/>
    </row>
    <row r="26609" spans="7:7" x14ac:dyDescent="0.2">
      <c r="G26609" s="65"/>
    </row>
    <row r="26610" spans="7:7" x14ac:dyDescent="0.2">
      <c r="G26610" s="65"/>
    </row>
    <row r="26611" spans="7:7" x14ac:dyDescent="0.2">
      <c r="G26611" s="65"/>
    </row>
    <row r="26612" spans="7:7" x14ac:dyDescent="0.2">
      <c r="G26612" s="65"/>
    </row>
    <row r="26613" spans="7:7" x14ac:dyDescent="0.2">
      <c r="G26613" s="65"/>
    </row>
    <row r="26614" spans="7:7" x14ac:dyDescent="0.2">
      <c r="G26614" s="65"/>
    </row>
    <row r="26615" spans="7:7" x14ac:dyDescent="0.2">
      <c r="G26615" s="65"/>
    </row>
    <row r="26616" spans="7:7" x14ac:dyDescent="0.2">
      <c r="G26616" s="65"/>
    </row>
    <row r="26617" spans="7:7" x14ac:dyDescent="0.2">
      <c r="G26617" s="65"/>
    </row>
    <row r="26618" spans="7:7" x14ac:dyDescent="0.2">
      <c r="G26618" s="65"/>
    </row>
    <row r="26619" spans="7:7" x14ac:dyDescent="0.2">
      <c r="G26619" s="65"/>
    </row>
    <row r="26620" spans="7:7" x14ac:dyDescent="0.2">
      <c r="G26620" s="65"/>
    </row>
    <row r="26621" spans="7:7" x14ac:dyDescent="0.2">
      <c r="G26621" s="65"/>
    </row>
    <row r="26622" spans="7:7" x14ac:dyDescent="0.2">
      <c r="G26622" s="65"/>
    </row>
    <row r="26623" spans="7:7" x14ac:dyDescent="0.2">
      <c r="G26623" s="65"/>
    </row>
    <row r="26624" spans="7:7" x14ac:dyDescent="0.2">
      <c r="G26624" s="65"/>
    </row>
    <row r="26625" spans="7:7" x14ac:dyDescent="0.2">
      <c r="G26625" s="65"/>
    </row>
    <row r="26626" spans="7:7" x14ac:dyDescent="0.2">
      <c r="G26626" s="65"/>
    </row>
    <row r="26627" spans="7:7" x14ac:dyDescent="0.2">
      <c r="G26627" s="65"/>
    </row>
    <row r="26628" spans="7:7" x14ac:dyDescent="0.2">
      <c r="G26628" s="65"/>
    </row>
    <row r="26629" spans="7:7" x14ac:dyDescent="0.2">
      <c r="G26629" s="65"/>
    </row>
    <row r="26630" spans="7:7" x14ac:dyDescent="0.2">
      <c r="G26630" s="65"/>
    </row>
    <row r="26631" spans="7:7" x14ac:dyDescent="0.2">
      <c r="G26631" s="65"/>
    </row>
    <row r="26632" spans="7:7" x14ac:dyDescent="0.2">
      <c r="G26632" s="65"/>
    </row>
    <row r="26633" spans="7:7" x14ac:dyDescent="0.2">
      <c r="G26633" s="65"/>
    </row>
    <row r="26634" spans="7:7" x14ac:dyDescent="0.2">
      <c r="G26634" s="65"/>
    </row>
    <row r="26635" spans="7:7" x14ac:dyDescent="0.2">
      <c r="G26635" s="65"/>
    </row>
    <row r="26636" spans="7:7" x14ac:dyDescent="0.2">
      <c r="G26636" s="65"/>
    </row>
    <row r="26637" spans="7:7" x14ac:dyDescent="0.2">
      <c r="G26637" s="65"/>
    </row>
    <row r="26638" spans="7:7" x14ac:dyDescent="0.2">
      <c r="G26638" s="65"/>
    </row>
    <row r="26639" spans="7:7" x14ac:dyDescent="0.2">
      <c r="G26639" s="65"/>
    </row>
    <row r="26640" spans="7:7" x14ac:dyDescent="0.2">
      <c r="G26640" s="65"/>
    </row>
    <row r="26641" spans="7:7" x14ac:dyDescent="0.2">
      <c r="G26641" s="65"/>
    </row>
    <row r="26642" spans="7:7" x14ac:dyDescent="0.2">
      <c r="G26642" s="65"/>
    </row>
    <row r="26643" spans="7:7" x14ac:dyDescent="0.2">
      <c r="G26643" s="65"/>
    </row>
    <row r="26644" spans="7:7" x14ac:dyDescent="0.2">
      <c r="G26644" s="65"/>
    </row>
    <row r="26645" spans="7:7" x14ac:dyDescent="0.2">
      <c r="G26645" s="65"/>
    </row>
    <row r="26646" spans="7:7" x14ac:dyDescent="0.2">
      <c r="G26646" s="65"/>
    </row>
    <row r="26647" spans="7:7" x14ac:dyDescent="0.2">
      <c r="G26647" s="65"/>
    </row>
    <row r="26648" spans="7:7" x14ac:dyDescent="0.2">
      <c r="G26648" s="65"/>
    </row>
    <row r="26649" spans="7:7" x14ac:dyDescent="0.2">
      <c r="G26649" s="65"/>
    </row>
    <row r="26650" spans="7:7" x14ac:dyDescent="0.2">
      <c r="G26650" s="65"/>
    </row>
    <row r="26651" spans="7:7" x14ac:dyDescent="0.2">
      <c r="G26651" s="65"/>
    </row>
    <row r="26652" spans="7:7" x14ac:dyDescent="0.2">
      <c r="G26652" s="65"/>
    </row>
    <row r="26653" spans="7:7" x14ac:dyDescent="0.2">
      <c r="G26653" s="65"/>
    </row>
    <row r="26654" spans="7:7" x14ac:dyDescent="0.2">
      <c r="G26654" s="65"/>
    </row>
    <row r="26655" spans="7:7" x14ac:dyDescent="0.2">
      <c r="G26655" s="65"/>
    </row>
    <row r="26656" spans="7:7" x14ac:dyDescent="0.2">
      <c r="G26656" s="65"/>
    </row>
    <row r="26657" spans="7:7" x14ac:dyDescent="0.2">
      <c r="G26657" s="65"/>
    </row>
    <row r="26658" spans="7:7" x14ac:dyDescent="0.2">
      <c r="G26658" s="65"/>
    </row>
    <row r="26659" spans="7:7" x14ac:dyDescent="0.2">
      <c r="G26659" s="65"/>
    </row>
    <row r="26660" spans="7:7" x14ac:dyDescent="0.2">
      <c r="G26660" s="65"/>
    </row>
    <row r="26661" spans="7:7" x14ac:dyDescent="0.2">
      <c r="G26661" s="65"/>
    </row>
    <row r="26662" spans="7:7" x14ac:dyDescent="0.2">
      <c r="G26662" s="65"/>
    </row>
    <row r="26663" spans="7:7" x14ac:dyDescent="0.2">
      <c r="G26663" s="65"/>
    </row>
    <row r="26664" spans="7:7" x14ac:dyDescent="0.2">
      <c r="G26664" s="65"/>
    </row>
    <row r="26665" spans="7:7" x14ac:dyDescent="0.2">
      <c r="G26665" s="65"/>
    </row>
    <row r="26666" spans="7:7" x14ac:dyDescent="0.2">
      <c r="G26666" s="65"/>
    </row>
    <row r="26667" spans="7:7" x14ac:dyDescent="0.2">
      <c r="G26667" s="65"/>
    </row>
    <row r="26668" spans="7:7" x14ac:dyDescent="0.2">
      <c r="G26668" s="65"/>
    </row>
    <row r="26669" spans="7:7" x14ac:dyDescent="0.2">
      <c r="G26669" s="65"/>
    </row>
    <row r="26670" spans="7:7" x14ac:dyDescent="0.2">
      <c r="G26670" s="65"/>
    </row>
    <row r="26671" spans="7:7" x14ac:dyDescent="0.2">
      <c r="G26671" s="65"/>
    </row>
    <row r="26672" spans="7:7" x14ac:dyDescent="0.2">
      <c r="G26672" s="65"/>
    </row>
    <row r="26673" spans="7:7" x14ac:dyDescent="0.2">
      <c r="G26673" s="65"/>
    </row>
    <row r="26674" spans="7:7" x14ac:dyDescent="0.2">
      <c r="G26674" s="65"/>
    </row>
    <row r="26675" spans="7:7" x14ac:dyDescent="0.2">
      <c r="G26675" s="65"/>
    </row>
    <row r="26676" spans="7:7" x14ac:dyDescent="0.2">
      <c r="G26676" s="65"/>
    </row>
    <row r="26677" spans="7:7" x14ac:dyDescent="0.2">
      <c r="G26677" s="65"/>
    </row>
    <row r="26678" spans="7:7" x14ac:dyDescent="0.2">
      <c r="G26678" s="65"/>
    </row>
    <row r="26679" spans="7:7" x14ac:dyDescent="0.2">
      <c r="G26679" s="65"/>
    </row>
    <row r="26680" spans="7:7" x14ac:dyDescent="0.2">
      <c r="G26680" s="65"/>
    </row>
    <row r="26681" spans="7:7" x14ac:dyDescent="0.2">
      <c r="G26681" s="65"/>
    </row>
    <row r="26682" spans="7:7" x14ac:dyDescent="0.2">
      <c r="G26682" s="65"/>
    </row>
    <row r="26683" spans="7:7" x14ac:dyDescent="0.2">
      <c r="G26683" s="65"/>
    </row>
    <row r="26684" spans="7:7" x14ac:dyDescent="0.2">
      <c r="G26684" s="65"/>
    </row>
    <row r="26685" spans="7:7" x14ac:dyDescent="0.2">
      <c r="G26685" s="65"/>
    </row>
    <row r="26686" spans="7:7" x14ac:dyDescent="0.2">
      <c r="G26686" s="65"/>
    </row>
    <row r="26687" spans="7:7" x14ac:dyDescent="0.2">
      <c r="G26687" s="65"/>
    </row>
    <row r="26688" spans="7:7" x14ac:dyDescent="0.2">
      <c r="G26688" s="65"/>
    </row>
    <row r="26689" spans="7:7" x14ac:dyDescent="0.2">
      <c r="G26689" s="65"/>
    </row>
    <row r="26690" spans="7:7" x14ac:dyDescent="0.2">
      <c r="G26690" s="65"/>
    </row>
    <row r="26691" spans="7:7" x14ac:dyDescent="0.2">
      <c r="G26691" s="65"/>
    </row>
    <row r="26692" spans="7:7" x14ac:dyDescent="0.2">
      <c r="G26692" s="65"/>
    </row>
    <row r="26693" spans="7:7" x14ac:dyDescent="0.2">
      <c r="G26693" s="65"/>
    </row>
    <row r="26694" spans="7:7" x14ac:dyDescent="0.2">
      <c r="G26694" s="65"/>
    </row>
    <row r="26695" spans="7:7" x14ac:dyDescent="0.2">
      <c r="G26695" s="65"/>
    </row>
    <row r="26696" spans="7:7" x14ac:dyDescent="0.2">
      <c r="G26696" s="65"/>
    </row>
    <row r="26697" spans="7:7" x14ac:dyDescent="0.2">
      <c r="G26697" s="65"/>
    </row>
    <row r="26698" spans="7:7" x14ac:dyDescent="0.2">
      <c r="G26698" s="65"/>
    </row>
    <row r="26699" spans="7:7" x14ac:dyDescent="0.2">
      <c r="G26699" s="65"/>
    </row>
    <row r="26700" spans="7:7" x14ac:dyDescent="0.2">
      <c r="G26700" s="65"/>
    </row>
    <row r="26701" spans="7:7" x14ac:dyDescent="0.2">
      <c r="G26701" s="65"/>
    </row>
    <row r="26702" spans="7:7" x14ac:dyDescent="0.2">
      <c r="G26702" s="65"/>
    </row>
    <row r="26703" spans="7:7" x14ac:dyDescent="0.2">
      <c r="G26703" s="65"/>
    </row>
    <row r="26704" spans="7:7" x14ac:dyDescent="0.2">
      <c r="G26704" s="65"/>
    </row>
    <row r="26705" spans="7:7" x14ac:dyDescent="0.2">
      <c r="G26705" s="65"/>
    </row>
    <row r="26706" spans="7:7" x14ac:dyDescent="0.2">
      <c r="G26706" s="65"/>
    </row>
    <row r="26707" spans="7:7" x14ac:dyDescent="0.2">
      <c r="G26707" s="65"/>
    </row>
    <row r="26708" spans="7:7" x14ac:dyDescent="0.2">
      <c r="G26708" s="65"/>
    </row>
    <row r="26709" spans="7:7" x14ac:dyDescent="0.2">
      <c r="G26709" s="65"/>
    </row>
    <row r="26710" spans="7:7" x14ac:dyDescent="0.2">
      <c r="G26710" s="65"/>
    </row>
    <row r="26711" spans="7:7" x14ac:dyDescent="0.2">
      <c r="G26711" s="65"/>
    </row>
    <row r="26712" spans="7:7" x14ac:dyDescent="0.2">
      <c r="G26712" s="65"/>
    </row>
    <row r="26713" spans="7:7" x14ac:dyDescent="0.2">
      <c r="G26713" s="65"/>
    </row>
    <row r="26714" spans="7:7" x14ac:dyDescent="0.2">
      <c r="G26714" s="65"/>
    </row>
    <row r="26715" spans="7:7" x14ac:dyDescent="0.2">
      <c r="G26715" s="65"/>
    </row>
    <row r="26716" spans="7:7" x14ac:dyDescent="0.2">
      <c r="G26716" s="65"/>
    </row>
    <row r="26717" spans="7:7" x14ac:dyDescent="0.2">
      <c r="G26717" s="65"/>
    </row>
    <row r="26718" spans="7:7" x14ac:dyDescent="0.2">
      <c r="G26718" s="65"/>
    </row>
    <row r="26719" spans="7:7" x14ac:dyDescent="0.2">
      <c r="G26719" s="65"/>
    </row>
    <row r="26720" spans="7:7" x14ac:dyDescent="0.2">
      <c r="G26720" s="65"/>
    </row>
    <row r="26721" spans="7:7" x14ac:dyDescent="0.2">
      <c r="G26721" s="65"/>
    </row>
    <row r="26722" spans="7:7" x14ac:dyDescent="0.2">
      <c r="G26722" s="65"/>
    </row>
    <row r="26723" spans="7:7" x14ac:dyDescent="0.2">
      <c r="G26723" s="65"/>
    </row>
    <row r="26724" spans="7:7" x14ac:dyDescent="0.2">
      <c r="G26724" s="65"/>
    </row>
    <row r="26725" spans="7:7" x14ac:dyDescent="0.2">
      <c r="G26725" s="65"/>
    </row>
    <row r="26726" spans="7:7" x14ac:dyDescent="0.2">
      <c r="G26726" s="65"/>
    </row>
    <row r="26727" spans="7:7" x14ac:dyDescent="0.2">
      <c r="G26727" s="65"/>
    </row>
    <row r="26728" spans="7:7" x14ac:dyDescent="0.2">
      <c r="G26728" s="65"/>
    </row>
    <row r="26729" spans="7:7" x14ac:dyDescent="0.2">
      <c r="G26729" s="65"/>
    </row>
    <row r="26730" spans="7:7" x14ac:dyDescent="0.2">
      <c r="G26730" s="65"/>
    </row>
    <row r="26731" spans="7:7" x14ac:dyDescent="0.2">
      <c r="G26731" s="65"/>
    </row>
    <row r="26732" spans="7:7" x14ac:dyDescent="0.2">
      <c r="G26732" s="65"/>
    </row>
    <row r="26733" spans="7:7" x14ac:dyDescent="0.2">
      <c r="G26733" s="65"/>
    </row>
    <row r="26734" spans="7:7" x14ac:dyDescent="0.2">
      <c r="G26734" s="65"/>
    </row>
    <row r="26735" spans="7:7" x14ac:dyDescent="0.2">
      <c r="G26735" s="65"/>
    </row>
    <row r="26736" spans="7:7" x14ac:dyDescent="0.2">
      <c r="G26736" s="65"/>
    </row>
    <row r="26737" spans="7:7" x14ac:dyDescent="0.2">
      <c r="G26737" s="65"/>
    </row>
    <row r="26738" spans="7:7" x14ac:dyDescent="0.2">
      <c r="G26738" s="65"/>
    </row>
    <row r="26739" spans="7:7" x14ac:dyDescent="0.2">
      <c r="G26739" s="65"/>
    </row>
    <row r="26740" spans="7:7" x14ac:dyDescent="0.2">
      <c r="G26740" s="65"/>
    </row>
    <row r="26741" spans="7:7" x14ac:dyDescent="0.2">
      <c r="G26741" s="65"/>
    </row>
    <row r="26742" spans="7:7" x14ac:dyDescent="0.2">
      <c r="G26742" s="65"/>
    </row>
    <row r="26743" spans="7:7" x14ac:dyDescent="0.2">
      <c r="G26743" s="65"/>
    </row>
    <row r="26744" spans="7:7" x14ac:dyDescent="0.2">
      <c r="G26744" s="65"/>
    </row>
    <row r="26745" spans="7:7" x14ac:dyDescent="0.2">
      <c r="G26745" s="65"/>
    </row>
    <row r="26746" spans="7:7" x14ac:dyDescent="0.2">
      <c r="G26746" s="65"/>
    </row>
    <row r="26747" spans="7:7" x14ac:dyDescent="0.2">
      <c r="G26747" s="65"/>
    </row>
    <row r="26748" spans="7:7" x14ac:dyDescent="0.2">
      <c r="G26748" s="65"/>
    </row>
    <row r="26749" spans="7:7" x14ac:dyDescent="0.2">
      <c r="G26749" s="65"/>
    </row>
    <row r="26750" spans="7:7" x14ac:dyDescent="0.2">
      <c r="G26750" s="65"/>
    </row>
    <row r="26751" spans="7:7" x14ac:dyDescent="0.2">
      <c r="G26751" s="65"/>
    </row>
    <row r="26752" spans="7:7" x14ac:dyDescent="0.2">
      <c r="G26752" s="65"/>
    </row>
    <row r="26753" spans="7:7" x14ac:dyDescent="0.2">
      <c r="G26753" s="65"/>
    </row>
    <row r="26754" spans="7:7" x14ac:dyDescent="0.2">
      <c r="G26754" s="65"/>
    </row>
    <row r="26755" spans="7:7" x14ac:dyDescent="0.2">
      <c r="G26755" s="65"/>
    </row>
    <row r="26756" spans="7:7" x14ac:dyDescent="0.2">
      <c r="G26756" s="65"/>
    </row>
    <row r="26757" spans="7:7" x14ac:dyDescent="0.2">
      <c r="G26757" s="65"/>
    </row>
    <row r="26758" spans="7:7" x14ac:dyDescent="0.2">
      <c r="G26758" s="65"/>
    </row>
    <row r="26759" spans="7:7" x14ac:dyDescent="0.2">
      <c r="G26759" s="65"/>
    </row>
    <row r="26760" spans="7:7" x14ac:dyDescent="0.2">
      <c r="G26760" s="65"/>
    </row>
    <row r="26761" spans="7:7" x14ac:dyDescent="0.2">
      <c r="G26761" s="65"/>
    </row>
    <row r="26762" spans="7:7" x14ac:dyDescent="0.2">
      <c r="G26762" s="65"/>
    </row>
    <row r="26763" spans="7:7" x14ac:dyDescent="0.2">
      <c r="G26763" s="65"/>
    </row>
    <row r="26764" spans="7:7" x14ac:dyDescent="0.2">
      <c r="G26764" s="65"/>
    </row>
    <row r="26765" spans="7:7" x14ac:dyDescent="0.2">
      <c r="G26765" s="65"/>
    </row>
    <row r="26766" spans="7:7" x14ac:dyDescent="0.2">
      <c r="G26766" s="65"/>
    </row>
    <row r="26767" spans="7:7" x14ac:dyDescent="0.2">
      <c r="G26767" s="65"/>
    </row>
    <row r="26768" spans="7:7" x14ac:dyDescent="0.2">
      <c r="G26768" s="65"/>
    </row>
    <row r="26769" spans="7:7" x14ac:dyDescent="0.2">
      <c r="G26769" s="65"/>
    </row>
    <row r="26770" spans="7:7" x14ac:dyDescent="0.2">
      <c r="G26770" s="65"/>
    </row>
    <row r="26771" spans="7:7" x14ac:dyDescent="0.2">
      <c r="G26771" s="65"/>
    </row>
    <row r="26772" spans="7:7" x14ac:dyDescent="0.2">
      <c r="G26772" s="65"/>
    </row>
    <row r="26773" spans="7:7" x14ac:dyDescent="0.2">
      <c r="G26773" s="65"/>
    </row>
    <row r="26774" spans="7:7" x14ac:dyDescent="0.2">
      <c r="G26774" s="65"/>
    </row>
    <row r="26775" spans="7:7" x14ac:dyDescent="0.2">
      <c r="G26775" s="65"/>
    </row>
    <row r="26776" spans="7:7" x14ac:dyDescent="0.2">
      <c r="G26776" s="65"/>
    </row>
    <row r="26777" spans="7:7" x14ac:dyDescent="0.2">
      <c r="G26777" s="65"/>
    </row>
    <row r="26778" spans="7:7" x14ac:dyDescent="0.2">
      <c r="G26778" s="65"/>
    </row>
    <row r="26779" spans="7:7" x14ac:dyDescent="0.2">
      <c r="G26779" s="65"/>
    </row>
    <row r="26780" spans="7:7" x14ac:dyDescent="0.2">
      <c r="G26780" s="65"/>
    </row>
    <row r="26781" spans="7:7" x14ac:dyDescent="0.2">
      <c r="G26781" s="65"/>
    </row>
    <row r="26782" spans="7:7" x14ac:dyDescent="0.2">
      <c r="G26782" s="65"/>
    </row>
    <row r="26783" spans="7:7" x14ac:dyDescent="0.2">
      <c r="G26783" s="65"/>
    </row>
    <row r="26784" spans="7:7" x14ac:dyDescent="0.2">
      <c r="G26784" s="65"/>
    </row>
    <row r="26785" spans="7:7" x14ac:dyDescent="0.2">
      <c r="G26785" s="65"/>
    </row>
    <row r="26786" spans="7:7" x14ac:dyDescent="0.2">
      <c r="G26786" s="65"/>
    </row>
    <row r="26787" spans="7:7" x14ac:dyDescent="0.2">
      <c r="G26787" s="65"/>
    </row>
    <row r="26788" spans="7:7" x14ac:dyDescent="0.2">
      <c r="G26788" s="65"/>
    </row>
    <row r="26789" spans="7:7" x14ac:dyDescent="0.2">
      <c r="G26789" s="65"/>
    </row>
    <row r="26790" spans="7:7" x14ac:dyDescent="0.2">
      <c r="G26790" s="65"/>
    </row>
    <row r="26791" spans="7:7" x14ac:dyDescent="0.2">
      <c r="G26791" s="65"/>
    </row>
    <row r="26792" spans="7:7" x14ac:dyDescent="0.2">
      <c r="G26792" s="65"/>
    </row>
    <row r="26793" spans="7:7" x14ac:dyDescent="0.2">
      <c r="G26793" s="65"/>
    </row>
    <row r="26794" spans="7:7" x14ac:dyDescent="0.2">
      <c r="G26794" s="65"/>
    </row>
    <row r="26795" spans="7:7" x14ac:dyDescent="0.2">
      <c r="G26795" s="65"/>
    </row>
    <row r="26796" spans="7:7" x14ac:dyDescent="0.2">
      <c r="G26796" s="65"/>
    </row>
    <row r="26797" spans="7:7" x14ac:dyDescent="0.2">
      <c r="G26797" s="65"/>
    </row>
    <row r="26798" spans="7:7" x14ac:dyDescent="0.2">
      <c r="G26798" s="65"/>
    </row>
    <row r="26799" spans="7:7" x14ac:dyDescent="0.2">
      <c r="G26799" s="65"/>
    </row>
    <row r="26800" spans="7:7" x14ac:dyDescent="0.2">
      <c r="G26800" s="65"/>
    </row>
    <row r="26801" spans="7:7" x14ac:dyDescent="0.2">
      <c r="G26801" s="65"/>
    </row>
    <row r="26802" spans="7:7" x14ac:dyDescent="0.2">
      <c r="G26802" s="65"/>
    </row>
    <row r="26803" spans="7:7" x14ac:dyDescent="0.2">
      <c r="G26803" s="65"/>
    </row>
    <row r="26804" spans="7:7" x14ac:dyDescent="0.2">
      <c r="G26804" s="65"/>
    </row>
    <row r="26805" spans="7:7" x14ac:dyDescent="0.2">
      <c r="G26805" s="65"/>
    </row>
    <row r="26806" spans="7:7" x14ac:dyDescent="0.2">
      <c r="G26806" s="65"/>
    </row>
    <row r="26807" spans="7:7" x14ac:dyDescent="0.2">
      <c r="G26807" s="65"/>
    </row>
    <row r="26808" spans="7:7" x14ac:dyDescent="0.2">
      <c r="G26808" s="65"/>
    </row>
    <row r="26809" spans="7:7" x14ac:dyDescent="0.2">
      <c r="G26809" s="65"/>
    </row>
    <row r="26810" spans="7:7" x14ac:dyDescent="0.2">
      <c r="G26810" s="65"/>
    </row>
    <row r="26811" spans="7:7" x14ac:dyDescent="0.2">
      <c r="G26811" s="65"/>
    </row>
    <row r="26812" spans="7:7" x14ac:dyDescent="0.2">
      <c r="G26812" s="65"/>
    </row>
    <row r="26813" spans="7:7" x14ac:dyDescent="0.2">
      <c r="G26813" s="65"/>
    </row>
    <row r="26814" spans="7:7" x14ac:dyDescent="0.2">
      <c r="G26814" s="65"/>
    </row>
    <row r="26815" spans="7:7" x14ac:dyDescent="0.2">
      <c r="G26815" s="65"/>
    </row>
    <row r="26816" spans="7:7" x14ac:dyDescent="0.2">
      <c r="G26816" s="65"/>
    </row>
    <row r="26817" spans="7:7" x14ac:dyDescent="0.2">
      <c r="G26817" s="65"/>
    </row>
    <row r="26818" spans="7:7" x14ac:dyDescent="0.2">
      <c r="G26818" s="65"/>
    </row>
    <row r="26819" spans="7:7" x14ac:dyDescent="0.2">
      <c r="G26819" s="65"/>
    </row>
    <row r="26820" spans="7:7" x14ac:dyDescent="0.2">
      <c r="G26820" s="65"/>
    </row>
    <row r="26821" spans="7:7" x14ac:dyDescent="0.2">
      <c r="G26821" s="65"/>
    </row>
    <row r="26822" spans="7:7" x14ac:dyDescent="0.2">
      <c r="G26822" s="65"/>
    </row>
    <row r="26823" spans="7:7" x14ac:dyDescent="0.2">
      <c r="G26823" s="65"/>
    </row>
    <row r="26824" spans="7:7" x14ac:dyDescent="0.2">
      <c r="G26824" s="65"/>
    </row>
    <row r="26825" spans="7:7" x14ac:dyDescent="0.2">
      <c r="G26825" s="65"/>
    </row>
    <row r="26826" spans="7:7" x14ac:dyDescent="0.2">
      <c r="G26826" s="65"/>
    </row>
    <row r="26827" spans="7:7" x14ac:dyDescent="0.2">
      <c r="G26827" s="65"/>
    </row>
    <row r="26828" spans="7:7" x14ac:dyDescent="0.2">
      <c r="G26828" s="65"/>
    </row>
    <row r="26829" spans="7:7" x14ac:dyDescent="0.2">
      <c r="G26829" s="65"/>
    </row>
    <row r="26830" spans="7:7" x14ac:dyDescent="0.2">
      <c r="G26830" s="65"/>
    </row>
    <row r="26831" spans="7:7" x14ac:dyDescent="0.2">
      <c r="G26831" s="65"/>
    </row>
    <row r="26832" spans="7:7" x14ac:dyDescent="0.2">
      <c r="G26832" s="65"/>
    </row>
    <row r="26833" spans="7:7" x14ac:dyDescent="0.2">
      <c r="G26833" s="65"/>
    </row>
    <row r="26834" spans="7:7" x14ac:dyDescent="0.2">
      <c r="G26834" s="65"/>
    </row>
    <row r="26835" spans="7:7" x14ac:dyDescent="0.2">
      <c r="G26835" s="65"/>
    </row>
    <row r="26836" spans="7:7" x14ac:dyDescent="0.2">
      <c r="G26836" s="65"/>
    </row>
    <row r="26837" spans="7:7" x14ac:dyDescent="0.2">
      <c r="G26837" s="65"/>
    </row>
    <row r="26838" spans="7:7" x14ac:dyDescent="0.2">
      <c r="G26838" s="65"/>
    </row>
    <row r="26839" spans="7:7" x14ac:dyDescent="0.2">
      <c r="G26839" s="65"/>
    </row>
    <row r="26840" spans="7:7" x14ac:dyDescent="0.2">
      <c r="G26840" s="65"/>
    </row>
    <row r="26841" spans="7:7" x14ac:dyDescent="0.2">
      <c r="G26841" s="65"/>
    </row>
    <row r="26842" spans="7:7" x14ac:dyDescent="0.2">
      <c r="G26842" s="65"/>
    </row>
    <row r="26843" spans="7:7" x14ac:dyDescent="0.2">
      <c r="G26843" s="65"/>
    </row>
    <row r="26844" spans="7:7" x14ac:dyDescent="0.2">
      <c r="G26844" s="65"/>
    </row>
    <row r="26845" spans="7:7" x14ac:dyDescent="0.2">
      <c r="G26845" s="65"/>
    </row>
    <row r="26846" spans="7:7" x14ac:dyDescent="0.2">
      <c r="G26846" s="65"/>
    </row>
    <row r="26847" spans="7:7" x14ac:dyDescent="0.2">
      <c r="G26847" s="65"/>
    </row>
    <row r="26848" spans="7:7" x14ac:dyDescent="0.2">
      <c r="G26848" s="65"/>
    </row>
    <row r="26849" spans="7:7" x14ac:dyDescent="0.2">
      <c r="G26849" s="65"/>
    </row>
    <row r="26850" spans="7:7" x14ac:dyDescent="0.2">
      <c r="G26850" s="65"/>
    </row>
    <row r="26851" spans="7:7" x14ac:dyDescent="0.2">
      <c r="G26851" s="65"/>
    </row>
    <row r="26852" spans="7:7" x14ac:dyDescent="0.2">
      <c r="G26852" s="65"/>
    </row>
    <row r="26853" spans="7:7" x14ac:dyDescent="0.2">
      <c r="G26853" s="65"/>
    </row>
    <row r="26854" spans="7:7" x14ac:dyDescent="0.2">
      <c r="G26854" s="65"/>
    </row>
    <row r="26855" spans="7:7" x14ac:dyDescent="0.2">
      <c r="G26855" s="65"/>
    </row>
    <row r="26856" spans="7:7" x14ac:dyDescent="0.2">
      <c r="G26856" s="65"/>
    </row>
    <row r="26857" spans="7:7" x14ac:dyDescent="0.2">
      <c r="G26857" s="65"/>
    </row>
    <row r="26858" spans="7:7" x14ac:dyDescent="0.2">
      <c r="G26858" s="65"/>
    </row>
    <row r="26859" spans="7:7" x14ac:dyDescent="0.2">
      <c r="G26859" s="65"/>
    </row>
    <row r="26860" spans="7:7" x14ac:dyDescent="0.2">
      <c r="G26860" s="65"/>
    </row>
    <row r="26861" spans="7:7" x14ac:dyDescent="0.2">
      <c r="G26861" s="65"/>
    </row>
    <row r="26862" spans="7:7" x14ac:dyDescent="0.2">
      <c r="G26862" s="65"/>
    </row>
    <row r="26863" spans="7:7" x14ac:dyDescent="0.2">
      <c r="G26863" s="65"/>
    </row>
    <row r="26864" spans="7:7" x14ac:dyDescent="0.2">
      <c r="G26864" s="65"/>
    </row>
    <row r="26865" spans="7:7" x14ac:dyDescent="0.2">
      <c r="G26865" s="65"/>
    </row>
    <row r="26866" spans="7:7" x14ac:dyDescent="0.2">
      <c r="G26866" s="65"/>
    </row>
    <row r="26867" spans="7:7" x14ac:dyDescent="0.2">
      <c r="G26867" s="65"/>
    </row>
    <row r="26868" spans="7:7" x14ac:dyDescent="0.2">
      <c r="G26868" s="65"/>
    </row>
    <row r="26869" spans="7:7" x14ac:dyDescent="0.2">
      <c r="G26869" s="65"/>
    </row>
    <row r="26870" spans="7:7" x14ac:dyDescent="0.2">
      <c r="G26870" s="65"/>
    </row>
    <row r="26871" spans="7:7" x14ac:dyDescent="0.2">
      <c r="G26871" s="65"/>
    </row>
    <row r="26872" spans="7:7" x14ac:dyDescent="0.2">
      <c r="G26872" s="65"/>
    </row>
    <row r="26873" spans="7:7" x14ac:dyDescent="0.2">
      <c r="G26873" s="65"/>
    </row>
    <row r="26874" spans="7:7" x14ac:dyDescent="0.2">
      <c r="G26874" s="65"/>
    </row>
    <row r="26875" spans="7:7" x14ac:dyDescent="0.2">
      <c r="G26875" s="65"/>
    </row>
    <row r="26876" spans="7:7" x14ac:dyDescent="0.2">
      <c r="G26876" s="65"/>
    </row>
    <row r="26877" spans="7:7" x14ac:dyDescent="0.2">
      <c r="G26877" s="65"/>
    </row>
    <row r="26878" spans="7:7" x14ac:dyDescent="0.2">
      <c r="G26878" s="65"/>
    </row>
    <row r="26879" spans="7:7" x14ac:dyDescent="0.2">
      <c r="G26879" s="65"/>
    </row>
    <row r="26880" spans="7:7" x14ac:dyDescent="0.2">
      <c r="G26880" s="65"/>
    </row>
    <row r="26881" spans="7:7" x14ac:dyDescent="0.2">
      <c r="G26881" s="65"/>
    </row>
    <row r="26882" spans="7:7" x14ac:dyDescent="0.2">
      <c r="G26882" s="65"/>
    </row>
    <row r="26883" spans="7:7" x14ac:dyDescent="0.2">
      <c r="G26883" s="65"/>
    </row>
    <row r="26884" spans="7:7" x14ac:dyDescent="0.2">
      <c r="G26884" s="65"/>
    </row>
    <row r="26885" spans="7:7" x14ac:dyDescent="0.2">
      <c r="G26885" s="65"/>
    </row>
    <row r="26886" spans="7:7" x14ac:dyDescent="0.2">
      <c r="G26886" s="65"/>
    </row>
    <row r="26887" spans="7:7" x14ac:dyDescent="0.2">
      <c r="G26887" s="65"/>
    </row>
    <row r="26888" spans="7:7" x14ac:dyDescent="0.2">
      <c r="G26888" s="65"/>
    </row>
    <row r="26889" spans="7:7" x14ac:dyDescent="0.2">
      <c r="G26889" s="65"/>
    </row>
    <row r="26890" spans="7:7" x14ac:dyDescent="0.2">
      <c r="G26890" s="65"/>
    </row>
    <row r="26891" spans="7:7" x14ac:dyDescent="0.2">
      <c r="G26891" s="65"/>
    </row>
    <row r="26892" spans="7:7" x14ac:dyDescent="0.2">
      <c r="G26892" s="65"/>
    </row>
    <row r="26893" spans="7:7" x14ac:dyDescent="0.2">
      <c r="G26893" s="65"/>
    </row>
    <row r="26894" spans="7:7" x14ac:dyDescent="0.2">
      <c r="G26894" s="65"/>
    </row>
    <row r="26895" spans="7:7" x14ac:dyDescent="0.2">
      <c r="G26895" s="65"/>
    </row>
    <row r="26896" spans="7:7" x14ac:dyDescent="0.2">
      <c r="G26896" s="65"/>
    </row>
    <row r="26897" spans="7:7" x14ac:dyDescent="0.2">
      <c r="G26897" s="65"/>
    </row>
    <row r="26898" spans="7:7" x14ac:dyDescent="0.2">
      <c r="G26898" s="65"/>
    </row>
    <row r="26899" spans="7:7" x14ac:dyDescent="0.2">
      <c r="G26899" s="65"/>
    </row>
    <row r="26900" spans="7:7" x14ac:dyDescent="0.2">
      <c r="G26900" s="65"/>
    </row>
    <row r="26901" spans="7:7" x14ac:dyDescent="0.2">
      <c r="G26901" s="65"/>
    </row>
    <row r="26902" spans="7:7" x14ac:dyDescent="0.2">
      <c r="G26902" s="65"/>
    </row>
    <row r="26903" spans="7:7" x14ac:dyDescent="0.2">
      <c r="G26903" s="65"/>
    </row>
    <row r="26904" spans="7:7" x14ac:dyDescent="0.2">
      <c r="G26904" s="65"/>
    </row>
    <row r="26905" spans="7:7" x14ac:dyDescent="0.2">
      <c r="G26905" s="65"/>
    </row>
    <row r="26906" spans="7:7" x14ac:dyDescent="0.2">
      <c r="G26906" s="65"/>
    </row>
    <row r="26907" spans="7:7" x14ac:dyDescent="0.2">
      <c r="G26907" s="65"/>
    </row>
    <row r="26908" spans="7:7" x14ac:dyDescent="0.2">
      <c r="G26908" s="65"/>
    </row>
    <row r="26909" spans="7:7" x14ac:dyDescent="0.2">
      <c r="G26909" s="65"/>
    </row>
    <row r="26910" spans="7:7" x14ac:dyDescent="0.2">
      <c r="G26910" s="65"/>
    </row>
    <row r="26911" spans="7:7" x14ac:dyDescent="0.2">
      <c r="G26911" s="65"/>
    </row>
    <row r="26912" spans="7:7" x14ac:dyDescent="0.2">
      <c r="G26912" s="65"/>
    </row>
    <row r="26913" spans="7:7" x14ac:dyDescent="0.2">
      <c r="G26913" s="65"/>
    </row>
    <row r="26914" spans="7:7" x14ac:dyDescent="0.2">
      <c r="G26914" s="65"/>
    </row>
    <row r="26915" spans="7:7" x14ac:dyDescent="0.2">
      <c r="G26915" s="65"/>
    </row>
    <row r="26916" spans="7:7" x14ac:dyDescent="0.2">
      <c r="G26916" s="65"/>
    </row>
    <row r="26917" spans="7:7" x14ac:dyDescent="0.2">
      <c r="G26917" s="65"/>
    </row>
    <row r="26918" spans="7:7" x14ac:dyDescent="0.2">
      <c r="G26918" s="65"/>
    </row>
    <row r="26919" spans="7:7" x14ac:dyDescent="0.2">
      <c r="G26919" s="65"/>
    </row>
    <row r="26920" spans="7:7" x14ac:dyDescent="0.2">
      <c r="G26920" s="65"/>
    </row>
    <row r="26921" spans="7:7" x14ac:dyDescent="0.2">
      <c r="G26921" s="65"/>
    </row>
    <row r="26922" spans="7:7" x14ac:dyDescent="0.2">
      <c r="G26922" s="65"/>
    </row>
    <row r="26923" spans="7:7" x14ac:dyDescent="0.2">
      <c r="G26923" s="65"/>
    </row>
    <row r="26924" spans="7:7" x14ac:dyDescent="0.2">
      <c r="G26924" s="65"/>
    </row>
    <row r="26925" spans="7:7" x14ac:dyDescent="0.2">
      <c r="G26925" s="65"/>
    </row>
    <row r="26926" spans="7:7" x14ac:dyDescent="0.2">
      <c r="G26926" s="65"/>
    </row>
    <row r="26927" spans="7:7" x14ac:dyDescent="0.2">
      <c r="G26927" s="65"/>
    </row>
    <row r="26928" spans="7:7" x14ac:dyDescent="0.2">
      <c r="G26928" s="65"/>
    </row>
    <row r="26929" spans="7:7" x14ac:dyDescent="0.2">
      <c r="G26929" s="65"/>
    </row>
    <row r="26930" spans="7:7" x14ac:dyDescent="0.2">
      <c r="G26930" s="65"/>
    </row>
    <row r="26931" spans="7:7" x14ac:dyDescent="0.2">
      <c r="G26931" s="65"/>
    </row>
    <row r="26932" spans="7:7" x14ac:dyDescent="0.2">
      <c r="G26932" s="65"/>
    </row>
    <row r="26933" spans="7:7" x14ac:dyDescent="0.2">
      <c r="G26933" s="65"/>
    </row>
    <row r="26934" spans="7:7" x14ac:dyDescent="0.2">
      <c r="G26934" s="65"/>
    </row>
    <row r="26935" spans="7:7" x14ac:dyDescent="0.2">
      <c r="G26935" s="65"/>
    </row>
    <row r="26936" spans="7:7" x14ac:dyDescent="0.2">
      <c r="G26936" s="65"/>
    </row>
    <row r="26937" spans="7:7" x14ac:dyDescent="0.2">
      <c r="G26937" s="65"/>
    </row>
    <row r="26938" spans="7:7" x14ac:dyDescent="0.2">
      <c r="G26938" s="65"/>
    </row>
    <row r="26939" spans="7:7" x14ac:dyDescent="0.2">
      <c r="G26939" s="65"/>
    </row>
    <row r="26940" spans="7:7" x14ac:dyDescent="0.2">
      <c r="G26940" s="65"/>
    </row>
    <row r="26941" spans="7:7" x14ac:dyDescent="0.2">
      <c r="G26941" s="65"/>
    </row>
    <row r="26942" spans="7:7" x14ac:dyDescent="0.2">
      <c r="G26942" s="65"/>
    </row>
    <row r="26943" spans="7:7" x14ac:dyDescent="0.2">
      <c r="G26943" s="65"/>
    </row>
    <row r="26944" spans="7:7" x14ac:dyDescent="0.2">
      <c r="G26944" s="65"/>
    </row>
    <row r="26945" spans="7:7" x14ac:dyDescent="0.2">
      <c r="G26945" s="65"/>
    </row>
    <row r="26946" spans="7:7" x14ac:dyDescent="0.2">
      <c r="G26946" s="65"/>
    </row>
    <row r="26947" spans="7:7" x14ac:dyDescent="0.2">
      <c r="G26947" s="65"/>
    </row>
    <row r="26948" spans="7:7" x14ac:dyDescent="0.2">
      <c r="G26948" s="65"/>
    </row>
    <row r="26949" spans="7:7" x14ac:dyDescent="0.2">
      <c r="G26949" s="65"/>
    </row>
    <row r="26950" spans="7:7" x14ac:dyDescent="0.2">
      <c r="G26950" s="65"/>
    </row>
    <row r="26951" spans="7:7" x14ac:dyDescent="0.2">
      <c r="G26951" s="65"/>
    </row>
    <row r="26952" spans="7:7" x14ac:dyDescent="0.2">
      <c r="G26952" s="65"/>
    </row>
    <row r="26953" spans="7:7" x14ac:dyDescent="0.2">
      <c r="G26953" s="65"/>
    </row>
    <row r="26954" spans="7:7" x14ac:dyDescent="0.2">
      <c r="G26954" s="65"/>
    </row>
    <row r="26955" spans="7:7" x14ac:dyDescent="0.2">
      <c r="G26955" s="65"/>
    </row>
    <row r="26956" spans="7:7" x14ac:dyDescent="0.2">
      <c r="G26956" s="65"/>
    </row>
    <row r="26957" spans="7:7" x14ac:dyDescent="0.2">
      <c r="G26957" s="65"/>
    </row>
    <row r="26958" spans="7:7" x14ac:dyDescent="0.2">
      <c r="G26958" s="65"/>
    </row>
    <row r="26959" spans="7:7" x14ac:dyDescent="0.2">
      <c r="G26959" s="65"/>
    </row>
    <row r="26960" spans="7:7" x14ac:dyDescent="0.2">
      <c r="G26960" s="65"/>
    </row>
    <row r="26961" spans="7:7" x14ac:dyDescent="0.2">
      <c r="G26961" s="65"/>
    </row>
    <row r="26962" spans="7:7" x14ac:dyDescent="0.2">
      <c r="G26962" s="65"/>
    </row>
    <row r="26963" spans="7:7" x14ac:dyDescent="0.2">
      <c r="G26963" s="65"/>
    </row>
    <row r="26964" spans="7:7" x14ac:dyDescent="0.2">
      <c r="G26964" s="65"/>
    </row>
    <row r="26965" spans="7:7" x14ac:dyDescent="0.2">
      <c r="G26965" s="65"/>
    </row>
    <row r="26966" spans="7:7" x14ac:dyDescent="0.2">
      <c r="G26966" s="65"/>
    </row>
    <row r="26967" spans="7:7" x14ac:dyDescent="0.2">
      <c r="G26967" s="65"/>
    </row>
    <row r="26968" spans="7:7" x14ac:dyDescent="0.2">
      <c r="G26968" s="65"/>
    </row>
    <row r="26969" spans="7:7" x14ac:dyDescent="0.2">
      <c r="G26969" s="65"/>
    </row>
    <row r="26970" spans="7:7" x14ac:dyDescent="0.2">
      <c r="G26970" s="65"/>
    </row>
    <row r="26971" spans="7:7" x14ac:dyDescent="0.2">
      <c r="G26971" s="65"/>
    </row>
    <row r="26972" spans="7:7" x14ac:dyDescent="0.2">
      <c r="G26972" s="65"/>
    </row>
    <row r="26973" spans="7:7" x14ac:dyDescent="0.2">
      <c r="G26973" s="65"/>
    </row>
    <row r="26974" spans="7:7" x14ac:dyDescent="0.2">
      <c r="G26974" s="65"/>
    </row>
    <row r="26975" spans="7:7" x14ac:dyDescent="0.2">
      <c r="G26975" s="65"/>
    </row>
    <row r="26976" spans="7:7" x14ac:dyDescent="0.2">
      <c r="G26976" s="65"/>
    </row>
    <row r="26977" spans="7:7" x14ac:dyDescent="0.2">
      <c r="G26977" s="65"/>
    </row>
    <row r="26978" spans="7:7" x14ac:dyDescent="0.2">
      <c r="G26978" s="65"/>
    </row>
    <row r="26979" spans="7:7" x14ac:dyDescent="0.2">
      <c r="G26979" s="65"/>
    </row>
    <row r="26980" spans="7:7" x14ac:dyDescent="0.2">
      <c r="G26980" s="65"/>
    </row>
    <row r="26981" spans="7:7" x14ac:dyDescent="0.2">
      <c r="G26981" s="65"/>
    </row>
    <row r="26982" spans="7:7" x14ac:dyDescent="0.2">
      <c r="G26982" s="65"/>
    </row>
    <row r="26983" spans="7:7" x14ac:dyDescent="0.2">
      <c r="G26983" s="65"/>
    </row>
    <row r="26984" spans="7:7" x14ac:dyDescent="0.2">
      <c r="G26984" s="65"/>
    </row>
    <row r="26985" spans="7:7" x14ac:dyDescent="0.2">
      <c r="G26985" s="65"/>
    </row>
    <row r="26986" spans="7:7" x14ac:dyDescent="0.2">
      <c r="G26986" s="65"/>
    </row>
    <row r="26987" spans="7:7" x14ac:dyDescent="0.2">
      <c r="G26987" s="65"/>
    </row>
    <row r="26988" spans="7:7" x14ac:dyDescent="0.2">
      <c r="G26988" s="65"/>
    </row>
    <row r="26989" spans="7:7" x14ac:dyDescent="0.2">
      <c r="G26989" s="65"/>
    </row>
    <row r="26990" spans="7:7" x14ac:dyDescent="0.2">
      <c r="G26990" s="65"/>
    </row>
    <row r="26991" spans="7:7" x14ac:dyDescent="0.2">
      <c r="G26991" s="65"/>
    </row>
    <row r="26992" spans="7:7" x14ac:dyDescent="0.2">
      <c r="G26992" s="65"/>
    </row>
    <row r="26993" spans="7:7" x14ac:dyDescent="0.2">
      <c r="G26993" s="65"/>
    </row>
    <row r="26994" spans="7:7" x14ac:dyDescent="0.2">
      <c r="G26994" s="65"/>
    </row>
    <row r="26995" spans="7:7" x14ac:dyDescent="0.2">
      <c r="G26995" s="65"/>
    </row>
    <row r="26996" spans="7:7" x14ac:dyDescent="0.2">
      <c r="G26996" s="65"/>
    </row>
    <row r="26997" spans="7:7" x14ac:dyDescent="0.2">
      <c r="G26997" s="65"/>
    </row>
    <row r="26998" spans="7:7" x14ac:dyDescent="0.2">
      <c r="G26998" s="65"/>
    </row>
    <row r="26999" spans="7:7" x14ac:dyDescent="0.2">
      <c r="G26999" s="65"/>
    </row>
    <row r="27000" spans="7:7" x14ac:dyDescent="0.2">
      <c r="G27000" s="65"/>
    </row>
    <row r="27001" spans="7:7" x14ac:dyDescent="0.2">
      <c r="G27001" s="65"/>
    </row>
    <row r="27002" spans="7:7" x14ac:dyDescent="0.2">
      <c r="G27002" s="65"/>
    </row>
    <row r="27003" spans="7:7" x14ac:dyDescent="0.2">
      <c r="G27003" s="65"/>
    </row>
    <row r="27004" spans="7:7" x14ac:dyDescent="0.2">
      <c r="G27004" s="65"/>
    </row>
    <row r="27005" spans="7:7" x14ac:dyDescent="0.2">
      <c r="G27005" s="65"/>
    </row>
    <row r="27006" spans="7:7" x14ac:dyDescent="0.2">
      <c r="G27006" s="65"/>
    </row>
    <row r="27007" spans="7:7" x14ac:dyDescent="0.2">
      <c r="G27007" s="65"/>
    </row>
    <row r="27008" spans="7:7" x14ac:dyDescent="0.2">
      <c r="G27008" s="65"/>
    </row>
    <row r="27009" spans="7:7" x14ac:dyDescent="0.2">
      <c r="G27009" s="65"/>
    </row>
    <row r="27010" spans="7:7" x14ac:dyDescent="0.2">
      <c r="G27010" s="65"/>
    </row>
    <row r="27011" spans="7:7" x14ac:dyDescent="0.2">
      <c r="G27011" s="65"/>
    </row>
    <row r="27012" spans="7:7" x14ac:dyDescent="0.2">
      <c r="G27012" s="65"/>
    </row>
    <row r="27013" spans="7:7" x14ac:dyDescent="0.2">
      <c r="G27013" s="65"/>
    </row>
    <row r="27014" spans="7:7" x14ac:dyDescent="0.2">
      <c r="G27014" s="65"/>
    </row>
    <row r="27015" spans="7:7" x14ac:dyDescent="0.2">
      <c r="G27015" s="65"/>
    </row>
    <row r="27016" spans="7:7" x14ac:dyDescent="0.2">
      <c r="G27016" s="65"/>
    </row>
    <row r="27017" spans="7:7" x14ac:dyDescent="0.2">
      <c r="G27017" s="65"/>
    </row>
    <row r="27018" spans="7:7" x14ac:dyDescent="0.2">
      <c r="G27018" s="65"/>
    </row>
    <row r="27019" spans="7:7" x14ac:dyDescent="0.2">
      <c r="G27019" s="65"/>
    </row>
    <row r="27020" spans="7:7" x14ac:dyDescent="0.2">
      <c r="G27020" s="65"/>
    </row>
    <row r="27021" spans="7:7" x14ac:dyDescent="0.2">
      <c r="G27021" s="65"/>
    </row>
    <row r="27022" spans="7:7" x14ac:dyDescent="0.2">
      <c r="G27022" s="65"/>
    </row>
    <row r="27023" spans="7:7" x14ac:dyDescent="0.2">
      <c r="G27023" s="65"/>
    </row>
    <row r="27024" spans="7:7" x14ac:dyDescent="0.2">
      <c r="G27024" s="65"/>
    </row>
    <row r="27025" spans="7:7" x14ac:dyDescent="0.2">
      <c r="G27025" s="65"/>
    </row>
    <row r="27026" spans="7:7" x14ac:dyDescent="0.2">
      <c r="G27026" s="65"/>
    </row>
    <row r="27027" spans="7:7" x14ac:dyDescent="0.2">
      <c r="G27027" s="65"/>
    </row>
    <row r="27028" spans="7:7" x14ac:dyDescent="0.2">
      <c r="G27028" s="65"/>
    </row>
    <row r="27029" spans="7:7" x14ac:dyDescent="0.2">
      <c r="G27029" s="65"/>
    </row>
    <row r="27030" spans="7:7" x14ac:dyDescent="0.2">
      <c r="G27030" s="65"/>
    </row>
    <row r="27031" spans="7:7" x14ac:dyDescent="0.2">
      <c r="G27031" s="65"/>
    </row>
    <row r="27032" spans="7:7" x14ac:dyDescent="0.2">
      <c r="G27032" s="65"/>
    </row>
    <row r="27033" spans="7:7" x14ac:dyDescent="0.2">
      <c r="G27033" s="65"/>
    </row>
    <row r="27034" spans="7:7" x14ac:dyDescent="0.2">
      <c r="G27034" s="65"/>
    </row>
    <row r="27035" spans="7:7" x14ac:dyDescent="0.2">
      <c r="G27035" s="65"/>
    </row>
    <row r="27036" spans="7:7" x14ac:dyDescent="0.2">
      <c r="G27036" s="65"/>
    </row>
    <row r="27037" spans="7:7" x14ac:dyDescent="0.2">
      <c r="G27037" s="65"/>
    </row>
    <row r="27038" spans="7:7" x14ac:dyDescent="0.2">
      <c r="G27038" s="65"/>
    </row>
    <row r="27039" spans="7:7" x14ac:dyDescent="0.2">
      <c r="G27039" s="65"/>
    </row>
    <row r="27040" spans="7:7" x14ac:dyDescent="0.2">
      <c r="G27040" s="65"/>
    </row>
    <row r="27041" spans="7:7" x14ac:dyDescent="0.2">
      <c r="G27041" s="65"/>
    </row>
    <row r="27042" spans="7:7" x14ac:dyDescent="0.2">
      <c r="G27042" s="65"/>
    </row>
    <row r="27043" spans="7:7" x14ac:dyDescent="0.2">
      <c r="G27043" s="65"/>
    </row>
    <row r="27044" spans="7:7" x14ac:dyDescent="0.2">
      <c r="G27044" s="65"/>
    </row>
    <row r="27045" spans="7:7" x14ac:dyDescent="0.2">
      <c r="G27045" s="65"/>
    </row>
    <row r="27046" spans="7:7" x14ac:dyDescent="0.2">
      <c r="G27046" s="65"/>
    </row>
    <row r="27047" spans="7:7" x14ac:dyDescent="0.2">
      <c r="G27047" s="65"/>
    </row>
    <row r="27048" spans="7:7" x14ac:dyDescent="0.2">
      <c r="G27048" s="65"/>
    </row>
    <row r="27049" spans="7:7" x14ac:dyDescent="0.2">
      <c r="G27049" s="65"/>
    </row>
    <row r="27050" spans="7:7" x14ac:dyDescent="0.2">
      <c r="G27050" s="65"/>
    </row>
    <row r="27051" spans="7:7" x14ac:dyDescent="0.2">
      <c r="G27051" s="65"/>
    </row>
    <row r="27052" spans="7:7" x14ac:dyDescent="0.2">
      <c r="G27052" s="65"/>
    </row>
    <row r="27053" spans="7:7" x14ac:dyDescent="0.2">
      <c r="G27053" s="65"/>
    </row>
    <row r="27054" spans="7:7" x14ac:dyDescent="0.2">
      <c r="G27054" s="65"/>
    </row>
    <row r="27055" spans="7:7" x14ac:dyDescent="0.2">
      <c r="G27055" s="65"/>
    </row>
    <row r="27056" spans="7:7" x14ac:dyDescent="0.2">
      <c r="G27056" s="65"/>
    </row>
    <row r="27057" spans="7:7" x14ac:dyDescent="0.2">
      <c r="G27057" s="65"/>
    </row>
    <row r="27058" spans="7:7" x14ac:dyDescent="0.2">
      <c r="G27058" s="65"/>
    </row>
    <row r="27059" spans="7:7" x14ac:dyDescent="0.2">
      <c r="G27059" s="65"/>
    </row>
    <row r="27060" spans="7:7" x14ac:dyDescent="0.2">
      <c r="G27060" s="65"/>
    </row>
    <row r="27061" spans="7:7" x14ac:dyDescent="0.2">
      <c r="G27061" s="65"/>
    </row>
    <row r="27062" spans="7:7" x14ac:dyDescent="0.2">
      <c r="G27062" s="65"/>
    </row>
    <row r="27063" spans="7:7" x14ac:dyDescent="0.2">
      <c r="G27063" s="65"/>
    </row>
    <row r="27064" spans="7:7" x14ac:dyDescent="0.2">
      <c r="G27064" s="65"/>
    </row>
    <row r="27065" spans="7:7" x14ac:dyDescent="0.2">
      <c r="G27065" s="65"/>
    </row>
    <row r="27066" spans="7:7" x14ac:dyDescent="0.2">
      <c r="G27066" s="65"/>
    </row>
    <row r="27067" spans="7:7" x14ac:dyDescent="0.2">
      <c r="G27067" s="65"/>
    </row>
    <row r="27068" spans="7:7" x14ac:dyDescent="0.2">
      <c r="G27068" s="65"/>
    </row>
    <row r="27069" spans="7:7" x14ac:dyDescent="0.2">
      <c r="G27069" s="65"/>
    </row>
    <row r="27070" spans="7:7" x14ac:dyDescent="0.2">
      <c r="G27070" s="65"/>
    </row>
    <row r="27071" spans="7:7" x14ac:dyDescent="0.2">
      <c r="G27071" s="65"/>
    </row>
    <row r="27072" spans="7:7" x14ac:dyDescent="0.2">
      <c r="G27072" s="65"/>
    </row>
    <row r="27073" spans="7:7" x14ac:dyDescent="0.2">
      <c r="G27073" s="65"/>
    </row>
    <row r="27074" spans="7:7" x14ac:dyDescent="0.2">
      <c r="G27074" s="65"/>
    </row>
    <row r="27075" spans="7:7" x14ac:dyDescent="0.2">
      <c r="G27075" s="65"/>
    </row>
    <row r="27076" spans="7:7" x14ac:dyDescent="0.2">
      <c r="G27076" s="65"/>
    </row>
    <row r="27077" spans="7:7" x14ac:dyDescent="0.2">
      <c r="G27077" s="65"/>
    </row>
    <row r="27078" spans="7:7" x14ac:dyDescent="0.2">
      <c r="G27078" s="65"/>
    </row>
    <row r="27079" spans="7:7" x14ac:dyDescent="0.2">
      <c r="G27079" s="65"/>
    </row>
    <row r="27080" spans="7:7" x14ac:dyDescent="0.2">
      <c r="G27080" s="65"/>
    </row>
    <row r="27081" spans="7:7" x14ac:dyDescent="0.2">
      <c r="G27081" s="65"/>
    </row>
    <row r="27082" spans="7:7" x14ac:dyDescent="0.2">
      <c r="G27082" s="65"/>
    </row>
    <row r="27083" spans="7:7" x14ac:dyDescent="0.2">
      <c r="G27083" s="65"/>
    </row>
    <row r="27084" spans="7:7" x14ac:dyDescent="0.2">
      <c r="G27084" s="65"/>
    </row>
    <row r="27085" spans="7:7" x14ac:dyDescent="0.2">
      <c r="G27085" s="65"/>
    </row>
    <row r="27086" spans="7:7" x14ac:dyDescent="0.2">
      <c r="G27086" s="65"/>
    </row>
    <row r="27087" spans="7:7" x14ac:dyDescent="0.2">
      <c r="G27087" s="65"/>
    </row>
    <row r="27088" spans="7:7" x14ac:dyDescent="0.2">
      <c r="G27088" s="65"/>
    </row>
    <row r="27089" spans="7:7" x14ac:dyDescent="0.2">
      <c r="G27089" s="65"/>
    </row>
    <row r="27090" spans="7:7" x14ac:dyDescent="0.2">
      <c r="G27090" s="65"/>
    </row>
    <row r="27091" spans="7:7" x14ac:dyDescent="0.2">
      <c r="G27091" s="65"/>
    </row>
    <row r="27092" spans="7:7" x14ac:dyDescent="0.2">
      <c r="G27092" s="65"/>
    </row>
    <row r="27093" spans="7:7" x14ac:dyDescent="0.2">
      <c r="G27093" s="65"/>
    </row>
    <row r="27094" spans="7:7" x14ac:dyDescent="0.2">
      <c r="G27094" s="65"/>
    </row>
    <row r="27095" spans="7:7" x14ac:dyDescent="0.2">
      <c r="G27095" s="65"/>
    </row>
    <row r="27096" spans="7:7" x14ac:dyDescent="0.2">
      <c r="G27096" s="65"/>
    </row>
    <row r="27097" spans="7:7" x14ac:dyDescent="0.2">
      <c r="G27097" s="65"/>
    </row>
    <row r="27098" spans="7:7" x14ac:dyDescent="0.2">
      <c r="G27098" s="65"/>
    </row>
    <row r="27099" spans="7:7" x14ac:dyDescent="0.2">
      <c r="G27099" s="65"/>
    </row>
    <row r="27100" spans="7:7" x14ac:dyDescent="0.2">
      <c r="G27100" s="65"/>
    </row>
    <row r="27101" spans="7:7" x14ac:dyDescent="0.2">
      <c r="G27101" s="65"/>
    </row>
    <row r="27102" spans="7:7" x14ac:dyDescent="0.2">
      <c r="G27102" s="65"/>
    </row>
    <row r="27103" spans="7:7" x14ac:dyDescent="0.2">
      <c r="G27103" s="65"/>
    </row>
    <row r="27104" spans="7:7" x14ac:dyDescent="0.2">
      <c r="G27104" s="65"/>
    </row>
    <row r="27105" spans="7:7" x14ac:dyDescent="0.2">
      <c r="G27105" s="65"/>
    </row>
    <row r="27106" spans="7:7" x14ac:dyDescent="0.2">
      <c r="G27106" s="65"/>
    </row>
    <row r="27107" spans="7:7" x14ac:dyDescent="0.2">
      <c r="G27107" s="65"/>
    </row>
    <row r="27108" spans="7:7" x14ac:dyDescent="0.2">
      <c r="G27108" s="65"/>
    </row>
    <row r="27109" spans="7:7" x14ac:dyDescent="0.2">
      <c r="G27109" s="65"/>
    </row>
    <row r="27110" spans="7:7" x14ac:dyDescent="0.2">
      <c r="G27110" s="65"/>
    </row>
    <row r="27111" spans="7:7" x14ac:dyDescent="0.2">
      <c r="G27111" s="65"/>
    </row>
    <row r="27112" spans="7:7" x14ac:dyDescent="0.2">
      <c r="G27112" s="65"/>
    </row>
    <row r="27113" spans="7:7" x14ac:dyDescent="0.2">
      <c r="G27113" s="65"/>
    </row>
    <row r="27114" spans="7:7" x14ac:dyDescent="0.2">
      <c r="G27114" s="65"/>
    </row>
    <row r="27115" spans="7:7" x14ac:dyDescent="0.2">
      <c r="G27115" s="65"/>
    </row>
    <row r="27116" spans="7:7" x14ac:dyDescent="0.2">
      <c r="G27116" s="65"/>
    </row>
    <row r="27117" spans="7:7" x14ac:dyDescent="0.2">
      <c r="G27117" s="65"/>
    </row>
    <row r="27118" spans="7:7" x14ac:dyDescent="0.2">
      <c r="G27118" s="65"/>
    </row>
    <row r="27119" spans="7:7" x14ac:dyDescent="0.2">
      <c r="G27119" s="65"/>
    </row>
    <row r="27120" spans="7:7" x14ac:dyDescent="0.2">
      <c r="G27120" s="65"/>
    </row>
    <row r="27121" spans="7:7" x14ac:dyDescent="0.2">
      <c r="G27121" s="65"/>
    </row>
    <row r="27122" spans="7:7" x14ac:dyDescent="0.2">
      <c r="G27122" s="65"/>
    </row>
    <row r="27123" spans="7:7" x14ac:dyDescent="0.2">
      <c r="G27123" s="65"/>
    </row>
    <row r="27124" spans="7:7" x14ac:dyDescent="0.2">
      <c r="G27124" s="65"/>
    </row>
    <row r="27125" spans="7:7" x14ac:dyDescent="0.2">
      <c r="G27125" s="65"/>
    </row>
    <row r="27126" spans="7:7" x14ac:dyDescent="0.2">
      <c r="G27126" s="65"/>
    </row>
    <row r="27127" spans="7:7" x14ac:dyDescent="0.2">
      <c r="G27127" s="65"/>
    </row>
    <row r="27128" spans="7:7" x14ac:dyDescent="0.2">
      <c r="G27128" s="65"/>
    </row>
    <row r="27129" spans="7:7" x14ac:dyDescent="0.2">
      <c r="G27129" s="65"/>
    </row>
    <row r="27130" spans="7:7" x14ac:dyDescent="0.2">
      <c r="G27130" s="65"/>
    </row>
    <row r="27131" spans="7:7" x14ac:dyDescent="0.2">
      <c r="G27131" s="65"/>
    </row>
    <row r="27132" spans="7:7" x14ac:dyDescent="0.2">
      <c r="G27132" s="65"/>
    </row>
    <row r="27133" spans="7:7" x14ac:dyDescent="0.2">
      <c r="G27133" s="65"/>
    </row>
    <row r="27134" spans="7:7" x14ac:dyDescent="0.2">
      <c r="G27134" s="65"/>
    </row>
    <row r="27135" spans="7:7" x14ac:dyDescent="0.2">
      <c r="G27135" s="65"/>
    </row>
    <row r="27136" spans="7:7" x14ac:dyDescent="0.2">
      <c r="G27136" s="65"/>
    </row>
    <row r="27137" spans="7:7" x14ac:dyDescent="0.2">
      <c r="G27137" s="65"/>
    </row>
    <row r="27138" spans="7:7" x14ac:dyDescent="0.2">
      <c r="G27138" s="65"/>
    </row>
    <row r="27139" spans="7:7" x14ac:dyDescent="0.2">
      <c r="G27139" s="65"/>
    </row>
    <row r="27140" spans="7:7" x14ac:dyDescent="0.2">
      <c r="G27140" s="65"/>
    </row>
    <row r="27141" spans="7:7" x14ac:dyDescent="0.2">
      <c r="G27141" s="65"/>
    </row>
    <row r="27142" spans="7:7" x14ac:dyDescent="0.2">
      <c r="G27142" s="65"/>
    </row>
    <row r="27143" spans="7:7" x14ac:dyDescent="0.2">
      <c r="G27143" s="65"/>
    </row>
    <row r="27144" spans="7:7" x14ac:dyDescent="0.2">
      <c r="G27144" s="65"/>
    </row>
    <row r="27145" spans="7:7" x14ac:dyDescent="0.2">
      <c r="G27145" s="65"/>
    </row>
    <row r="27146" spans="7:7" x14ac:dyDescent="0.2">
      <c r="G27146" s="65"/>
    </row>
    <row r="27147" spans="7:7" x14ac:dyDescent="0.2">
      <c r="G27147" s="65"/>
    </row>
    <row r="27148" spans="7:7" x14ac:dyDescent="0.2">
      <c r="G27148" s="65"/>
    </row>
    <row r="27149" spans="7:7" x14ac:dyDescent="0.2">
      <c r="G27149" s="65"/>
    </row>
    <row r="27150" spans="7:7" x14ac:dyDescent="0.2">
      <c r="G27150" s="65"/>
    </row>
    <row r="27151" spans="7:7" x14ac:dyDescent="0.2">
      <c r="G27151" s="65"/>
    </row>
    <row r="27152" spans="7:7" x14ac:dyDescent="0.2">
      <c r="G27152" s="65"/>
    </row>
    <row r="27153" spans="7:7" x14ac:dyDescent="0.2">
      <c r="G27153" s="65"/>
    </row>
    <row r="27154" spans="7:7" x14ac:dyDescent="0.2">
      <c r="G27154" s="65"/>
    </row>
    <row r="27155" spans="7:7" x14ac:dyDescent="0.2">
      <c r="G27155" s="65"/>
    </row>
    <row r="27156" spans="7:7" x14ac:dyDescent="0.2">
      <c r="G27156" s="65"/>
    </row>
    <row r="27157" spans="7:7" x14ac:dyDescent="0.2">
      <c r="G27157" s="65"/>
    </row>
    <row r="27158" spans="7:7" x14ac:dyDescent="0.2">
      <c r="G27158" s="65"/>
    </row>
    <row r="27159" spans="7:7" x14ac:dyDescent="0.2">
      <c r="G27159" s="65"/>
    </row>
    <row r="27160" spans="7:7" x14ac:dyDescent="0.2">
      <c r="G27160" s="65"/>
    </row>
    <row r="27161" spans="7:7" x14ac:dyDescent="0.2">
      <c r="G27161" s="65"/>
    </row>
    <row r="27162" spans="7:7" x14ac:dyDescent="0.2">
      <c r="G27162" s="65"/>
    </row>
    <row r="27163" spans="7:7" x14ac:dyDescent="0.2">
      <c r="G27163" s="65"/>
    </row>
    <row r="27164" spans="7:7" x14ac:dyDescent="0.2">
      <c r="G27164" s="65"/>
    </row>
    <row r="27165" spans="7:7" x14ac:dyDescent="0.2">
      <c r="G27165" s="65"/>
    </row>
    <row r="27166" spans="7:7" x14ac:dyDescent="0.2">
      <c r="G27166" s="65"/>
    </row>
    <row r="27167" spans="7:7" x14ac:dyDescent="0.2">
      <c r="G27167" s="65"/>
    </row>
    <row r="27168" spans="7:7" x14ac:dyDescent="0.2">
      <c r="G27168" s="65"/>
    </row>
    <row r="27169" spans="7:7" x14ac:dyDescent="0.2">
      <c r="G27169" s="65"/>
    </row>
    <row r="27170" spans="7:7" x14ac:dyDescent="0.2">
      <c r="G27170" s="65"/>
    </row>
    <row r="27171" spans="7:7" x14ac:dyDescent="0.2">
      <c r="G27171" s="65"/>
    </row>
    <row r="27172" spans="7:7" x14ac:dyDescent="0.2">
      <c r="G27172" s="65"/>
    </row>
    <row r="27173" spans="7:7" x14ac:dyDescent="0.2">
      <c r="G27173" s="65"/>
    </row>
    <row r="27174" spans="7:7" x14ac:dyDescent="0.2">
      <c r="G27174" s="65"/>
    </row>
    <row r="27175" spans="7:7" x14ac:dyDescent="0.2">
      <c r="G27175" s="65"/>
    </row>
    <row r="27176" spans="7:7" x14ac:dyDescent="0.2">
      <c r="G27176" s="65"/>
    </row>
    <row r="27177" spans="7:7" x14ac:dyDescent="0.2">
      <c r="G27177" s="65"/>
    </row>
    <row r="27178" spans="7:7" x14ac:dyDescent="0.2">
      <c r="G27178" s="65"/>
    </row>
    <row r="27179" spans="7:7" x14ac:dyDescent="0.2">
      <c r="G27179" s="65"/>
    </row>
    <row r="27180" spans="7:7" x14ac:dyDescent="0.2">
      <c r="G27180" s="65"/>
    </row>
    <row r="27181" spans="7:7" x14ac:dyDescent="0.2">
      <c r="G27181" s="65"/>
    </row>
    <row r="27182" spans="7:7" x14ac:dyDescent="0.2">
      <c r="G27182" s="65"/>
    </row>
    <row r="27183" spans="7:7" x14ac:dyDescent="0.2">
      <c r="G27183" s="65"/>
    </row>
    <row r="27184" spans="7:7" x14ac:dyDescent="0.2">
      <c r="G27184" s="65"/>
    </row>
    <row r="27185" spans="7:7" x14ac:dyDescent="0.2">
      <c r="G27185" s="65"/>
    </row>
    <row r="27186" spans="7:7" x14ac:dyDescent="0.2">
      <c r="G27186" s="65"/>
    </row>
    <row r="27187" spans="7:7" x14ac:dyDescent="0.2">
      <c r="G27187" s="65"/>
    </row>
    <row r="27188" spans="7:7" x14ac:dyDescent="0.2">
      <c r="G27188" s="65"/>
    </row>
    <row r="27189" spans="7:7" x14ac:dyDescent="0.2">
      <c r="G27189" s="65"/>
    </row>
    <row r="27190" spans="7:7" x14ac:dyDescent="0.2">
      <c r="G27190" s="65"/>
    </row>
    <row r="27191" spans="7:7" x14ac:dyDescent="0.2">
      <c r="G27191" s="65"/>
    </row>
    <row r="27192" spans="7:7" x14ac:dyDescent="0.2">
      <c r="G27192" s="65"/>
    </row>
    <row r="27193" spans="7:7" x14ac:dyDescent="0.2">
      <c r="G27193" s="65"/>
    </row>
    <row r="27194" spans="7:7" x14ac:dyDescent="0.2">
      <c r="G27194" s="65"/>
    </row>
    <row r="27195" spans="7:7" x14ac:dyDescent="0.2">
      <c r="G27195" s="65"/>
    </row>
    <row r="27196" spans="7:7" x14ac:dyDescent="0.2">
      <c r="G27196" s="65"/>
    </row>
    <row r="27197" spans="7:7" x14ac:dyDescent="0.2">
      <c r="G27197" s="65"/>
    </row>
    <row r="27198" spans="7:7" x14ac:dyDescent="0.2">
      <c r="G27198" s="65"/>
    </row>
    <row r="27199" spans="7:7" x14ac:dyDescent="0.2">
      <c r="G27199" s="65"/>
    </row>
    <row r="27200" spans="7:7" x14ac:dyDescent="0.2">
      <c r="G27200" s="65"/>
    </row>
    <row r="27201" spans="7:7" x14ac:dyDescent="0.2">
      <c r="G27201" s="65"/>
    </row>
    <row r="27202" spans="7:7" x14ac:dyDescent="0.2">
      <c r="G27202" s="65"/>
    </row>
    <row r="27203" spans="7:7" x14ac:dyDescent="0.2">
      <c r="G27203" s="65"/>
    </row>
    <row r="27204" spans="7:7" x14ac:dyDescent="0.2">
      <c r="G27204" s="65"/>
    </row>
    <row r="27205" spans="7:7" x14ac:dyDescent="0.2">
      <c r="G27205" s="65"/>
    </row>
    <row r="27206" spans="7:7" x14ac:dyDescent="0.2">
      <c r="G27206" s="65"/>
    </row>
    <row r="27207" spans="7:7" x14ac:dyDescent="0.2">
      <c r="G27207" s="65"/>
    </row>
    <row r="27208" spans="7:7" x14ac:dyDescent="0.2">
      <c r="G27208" s="65"/>
    </row>
    <row r="27209" spans="7:7" x14ac:dyDescent="0.2">
      <c r="G27209" s="65"/>
    </row>
    <row r="27210" spans="7:7" x14ac:dyDescent="0.2">
      <c r="G27210" s="65"/>
    </row>
    <row r="27211" spans="7:7" x14ac:dyDescent="0.2">
      <c r="G27211" s="65"/>
    </row>
    <row r="27212" spans="7:7" x14ac:dyDescent="0.2">
      <c r="G27212" s="65"/>
    </row>
    <row r="27213" spans="7:7" x14ac:dyDescent="0.2">
      <c r="G27213" s="65"/>
    </row>
    <row r="27214" spans="7:7" x14ac:dyDescent="0.2">
      <c r="G27214" s="65"/>
    </row>
    <row r="27215" spans="7:7" x14ac:dyDescent="0.2">
      <c r="G27215" s="65"/>
    </row>
    <row r="27216" spans="7:7" x14ac:dyDescent="0.2">
      <c r="G27216" s="65"/>
    </row>
    <row r="27217" spans="7:7" x14ac:dyDescent="0.2">
      <c r="G27217" s="65"/>
    </row>
    <row r="27218" spans="7:7" x14ac:dyDescent="0.2">
      <c r="G27218" s="65"/>
    </row>
    <row r="27219" spans="7:7" x14ac:dyDescent="0.2">
      <c r="G27219" s="65"/>
    </row>
    <row r="27220" spans="7:7" x14ac:dyDescent="0.2">
      <c r="G27220" s="65"/>
    </row>
    <row r="27221" spans="7:7" x14ac:dyDescent="0.2">
      <c r="G27221" s="65"/>
    </row>
    <row r="27222" spans="7:7" x14ac:dyDescent="0.2">
      <c r="G27222" s="65"/>
    </row>
    <row r="27223" spans="7:7" x14ac:dyDescent="0.2">
      <c r="G27223" s="65"/>
    </row>
    <row r="27224" spans="7:7" x14ac:dyDescent="0.2">
      <c r="G27224" s="65"/>
    </row>
    <row r="27225" spans="7:7" x14ac:dyDescent="0.2">
      <c r="G27225" s="65"/>
    </row>
    <row r="27226" spans="7:7" x14ac:dyDescent="0.2">
      <c r="G27226" s="65"/>
    </row>
    <row r="27227" spans="7:7" x14ac:dyDescent="0.2">
      <c r="G27227" s="65"/>
    </row>
    <row r="27228" spans="7:7" x14ac:dyDescent="0.2">
      <c r="G27228" s="65"/>
    </row>
    <row r="27229" spans="7:7" x14ac:dyDescent="0.2">
      <c r="G27229" s="65"/>
    </row>
    <row r="27230" spans="7:7" x14ac:dyDescent="0.2">
      <c r="G27230" s="65"/>
    </row>
    <row r="27231" spans="7:7" x14ac:dyDescent="0.2">
      <c r="G27231" s="65"/>
    </row>
    <row r="27232" spans="7:7" x14ac:dyDescent="0.2">
      <c r="G27232" s="65"/>
    </row>
    <row r="27233" spans="7:7" x14ac:dyDescent="0.2">
      <c r="G27233" s="65"/>
    </row>
    <row r="27234" spans="7:7" x14ac:dyDescent="0.2">
      <c r="G27234" s="65"/>
    </row>
    <row r="27235" spans="7:7" x14ac:dyDescent="0.2">
      <c r="G27235" s="65"/>
    </row>
    <row r="27236" spans="7:7" x14ac:dyDescent="0.2">
      <c r="G27236" s="65"/>
    </row>
    <row r="27237" spans="7:7" x14ac:dyDescent="0.2">
      <c r="G27237" s="65"/>
    </row>
    <row r="27238" spans="7:7" x14ac:dyDescent="0.2">
      <c r="G27238" s="65"/>
    </row>
    <row r="27239" spans="7:7" x14ac:dyDescent="0.2">
      <c r="G27239" s="65"/>
    </row>
    <row r="27240" spans="7:7" x14ac:dyDescent="0.2">
      <c r="G27240" s="65"/>
    </row>
    <row r="27241" spans="7:7" x14ac:dyDescent="0.2">
      <c r="G27241" s="65"/>
    </row>
    <row r="27242" spans="7:7" x14ac:dyDescent="0.2">
      <c r="G27242" s="65"/>
    </row>
    <row r="27243" spans="7:7" x14ac:dyDescent="0.2">
      <c r="G27243" s="65"/>
    </row>
    <row r="27244" spans="7:7" x14ac:dyDescent="0.2">
      <c r="G27244" s="65"/>
    </row>
    <row r="27245" spans="7:7" x14ac:dyDescent="0.2">
      <c r="G27245" s="65"/>
    </row>
    <row r="27246" spans="7:7" x14ac:dyDescent="0.2">
      <c r="G27246" s="65"/>
    </row>
    <row r="27247" spans="7:7" x14ac:dyDescent="0.2">
      <c r="G27247" s="65"/>
    </row>
    <row r="27248" spans="7:7" x14ac:dyDescent="0.2">
      <c r="G27248" s="65"/>
    </row>
    <row r="27249" spans="7:7" x14ac:dyDescent="0.2">
      <c r="G27249" s="65"/>
    </row>
    <row r="27250" spans="7:7" x14ac:dyDescent="0.2">
      <c r="G27250" s="65"/>
    </row>
    <row r="27251" spans="7:7" x14ac:dyDescent="0.2">
      <c r="G27251" s="65"/>
    </row>
    <row r="27252" spans="7:7" x14ac:dyDescent="0.2">
      <c r="G27252" s="65"/>
    </row>
    <row r="27253" spans="7:7" x14ac:dyDescent="0.2">
      <c r="G27253" s="65"/>
    </row>
    <row r="27254" spans="7:7" x14ac:dyDescent="0.2">
      <c r="G27254" s="65"/>
    </row>
    <row r="27255" spans="7:7" x14ac:dyDescent="0.2">
      <c r="G27255" s="65"/>
    </row>
    <row r="27256" spans="7:7" x14ac:dyDescent="0.2">
      <c r="G27256" s="65"/>
    </row>
    <row r="27257" spans="7:7" x14ac:dyDescent="0.2">
      <c r="G27257" s="65"/>
    </row>
    <row r="27258" spans="7:7" x14ac:dyDescent="0.2">
      <c r="G27258" s="65"/>
    </row>
    <row r="27259" spans="7:7" x14ac:dyDescent="0.2">
      <c r="G27259" s="65"/>
    </row>
    <row r="27260" spans="7:7" x14ac:dyDescent="0.2">
      <c r="G27260" s="65"/>
    </row>
    <row r="27261" spans="7:7" x14ac:dyDescent="0.2">
      <c r="G27261" s="65"/>
    </row>
    <row r="27262" spans="7:7" x14ac:dyDescent="0.2">
      <c r="G27262" s="65"/>
    </row>
    <row r="27263" spans="7:7" x14ac:dyDescent="0.2">
      <c r="G27263" s="65"/>
    </row>
    <row r="27264" spans="7:7" x14ac:dyDescent="0.2">
      <c r="G27264" s="65"/>
    </row>
    <row r="27265" spans="7:7" x14ac:dyDescent="0.2">
      <c r="G27265" s="65"/>
    </row>
    <row r="27266" spans="7:7" x14ac:dyDescent="0.2">
      <c r="G27266" s="65"/>
    </row>
    <row r="27267" spans="7:7" x14ac:dyDescent="0.2">
      <c r="G27267" s="65"/>
    </row>
    <row r="27268" spans="7:7" x14ac:dyDescent="0.2">
      <c r="G27268" s="65"/>
    </row>
    <row r="27269" spans="7:7" x14ac:dyDescent="0.2">
      <c r="G27269" s="65"/>
    </row>
    <row r="27270" spans="7:7" x14ac:dyDescent="0.2">
      <c r="G27270" s="65"/>
    </row>
    <row r="27271" spans="7:7" x14ac:dyDescent="0.2">
      <c r="G27271" s="65"/>
    </row>
    <row r="27272" spans="7:7" x14ac:dyDescent="0.2">
      <c r="G27272" s="65"/>
    </row>
    <row r="27273" spans="7:7" x14ac:dyDescent="0.2">
      <c r="G27273" s="65"/>
    </row>
    <row r="27274" spans="7:7" x14ac:dyDescent="0.2">
      <c r="G27274" s="65"/>
    </row>
    <row r="27275" spans="7:7" x14ac:dyDescent="0.2">
      <c r="G27275" s="65"/>
    </row>
    <row r="27276" spans="7:7" x14ac:dyDescent="0.2">
      <c r="G27276" s="65"/>
    </row>
    <row r="27277" spans="7:7" x14ac:dyDescent="0.2">
      <c r="G27277" s="65"/>
    </row>
    <row r="27278" spans="7:7" x14ac:dyDescent="0.2">
      <c r="G27278" s="65"/>
    </row>
    <row r="27279" spans="7:7" x14ac:dyDescent="0.2">
      <c r="G27279" s="65"/>
    </row>
    <row r="27280" spans="7:7" x14ac:dyDescent="0.2">
      <c r="G27280" s="65"/>
    </row>
    <row r="27281" spans="7:7" x14ac:dyDescent="0.2">
      <c r="G27281" s="65"/>
    </row>
    <row r="27282" spans="7:7" x14ac:dyDescent="0.2">
      <c r="G27282" s="65"/>
    </row>
    <row r="27283" spans="7:7" x14ac:dyDescent="0.2">
      <c r="G27283" s="65"/>
    </row>
    <row r="27284" spans="7:7" x14ac:dyDescent="0.2">
      <c r="G27284" s="65"/>
    </row>
    <row r="27285" spans="7:7" x14ac:dyDescent="0.2">
      <c r="G27285" s="65"/>
    </row>
    <row r="27286" spans="7:7" x14ac:dyDescent="0.2">
      <c r="G27286" s="65"/>
    </row>
    <row r="27287" spans="7:7" x14ac:dyDescent="0.2">
      <c r="G27287" s="65"/>
    </row>
    <row r="27288" spans="7:7" x14ac:dyDescent="0.2">
      <c r="G27288" s="65"/>
    </row>
    <row r="27289" spans="7:7" x14ac:dyDescent="0.2">
      <c r="G27289" s="65"/>
    </row>
    <row r="27290" spans="7:7" x14ac:dyDescent="0.2">
      <c r="G27290" s="65"/>
    </row>
    <row r="27291" spans="7:7" x14ac:dyDescent="0.2">
      <c r="G27291" s="65"/>
    </row>
    <row r="27292" spans="7:7" x14ac:dyDescent="0.2">
      <c r="G27292" s="65"/>
    </row>
    <row r="27293" spans="7:7" x14ac:dyDescent="0.2">
      <c r="G27293" s="65"/>
    </row>
    <row r="27294" spans="7:7" x14ac:dyDescent="0.2">
      <c r="G27294" s="65"/>
    </row>
    <row r="27295" spans="7:7" x14ac:dyDescent="0.2">
      <c r="G27295" s="65"/>
    </row>
    <row r="27296" spans="7:7" x14ac:dyDescent="0.2">
      <c r="G27296" s="65"/>
    </row>
    <row r="27297" spans="7:7" x14ac:dyDescent="0.2">
      <c r="G27297" s="65"/>
    </row>
    <row r="27298" spans="7:7" x14ac:dyDescent="0.2">
      <c r="G27298" s="65"/>
    </row>
    <row r="27299" spans="7:7" x14ac:dyDescent="0.2">
      <c r="G27299" s="65"/>
    </row>
    <row r="27300" spans="7:7" x14ac:dyDescent="0.2">
      <c r="G27300" s="65"/>
    </row>
    <row r="27301" spans="7:7" x14ac:dyDescent="0.2">
      <c r="G27301" s="65"/>
    </row>
    <row r="27302" spans="7:7" x14ac:dyDescent="0.2">
      <c r="G27302" s="65"/>
    </row>
    <row r="27303" spans="7:7" x14ac:dyDescent="0.2">
      <c r="G27303" s="65"/>
    </row>
    <row r="27304" spans="7:7" x14ac:dyDescent="0.2">
      <c r="G27304" s="65"/>
    </row>
    <row r="27305" spans="7:7" x14ac:dyDescent="0.2">
      <c r="G27305" s="65"/>
    </row>
    <row r="27306" spans="7:7" x14ac:dyDescent="0.2">
      <c r="G27306" s="65"/>
    </row>
    <row r="27307" spans="7:7" x14ac:dyDescent="0.2">
      <c r="G27307" s="65"/>
    </row>
    <row r="27308" spans="7:7" x14ac:dyDescent="0.2">
      <c r="G27308" s="65"/>
    </row>
    <row r="27309" spans="7:7" x14ac:dyDescent="0.2">
      <c r="G27309" s="65"/>
    </row>
    <row r="27310" spans="7:7" x14ac:dyDescent="0.2">
      <c r="G27310" s="65"/>
    </row>
    <row r="27311" spans="7:7" x14ac:dyDescent="0.2">
      <c r="G27311" s="65"/>
    </row>
    <row r="27312" spans="7:7" x14ac:dyDescent="0.2">
      <c r="G27312" s="65"/>
    </row>
    <row r="27313" spans="7:7" x14ac:dyDescent="0.2">
      <c r="G27313" s="65"/>
    </row>
    <row r="27314" spans="7:7" x14ac:dyDescent="0.2">
      <c r="G27314" s="65"/>
    </row>
    <row r="27315" spans="7:7" x14ac:dyDescent="0.2">
      <c r="G27315" s="65"/>
    </row>
    <row r="27316" spans="7:7" x14ac:dyDescent="0.2">
      <c r="G27316" s="65"/>
    </row>
    <row r="27317" spans="7:7" x14ac:dyDescent="0.2">
      <c r="G27317" s="65"/>
    </row>
    <row r="27318" spans="7:7" x14ac:dyDescent="0.2">
      <c r="G27318" s="65"/>
    </row>
    <row r="27319" spans="7:7" x14ac:dyDescent="0.2">
      <c r="G27319" s="65"/>
    </row>
    <row r="27320" spans="7:7" x14ac:dyDescent="0.2">
      <c r="G27320" s="65"/>
    </row>
    <row r="27321" spans="7:7" x14ac:dyDescent="0.2">
      <c r="G27321" s="65"/>
    </row>
    <row r="27322" spans="7:7" x14ac:dyDescent="0.2">
      <c r="G27322" s="65"/>
    </row>
    <row r="27323" spans="7:7" x14ac:dyDescent="0.2">
      <c r="G27323" s="65"/>
    </row>
    <row r="27324" spans="7:7" x14ac:dyDescent="0.2">
      <c r="G27324" s="65"/>
    </row>
    <row r="27325" spans="7:7" x14ac:dyDescent="0.2">
      <c r="G27325" s="65"/>
    </row>
    <row r="27326" spans="7:7" x14ac:dyDescent="0.2">
      <c r="G27326" s="65"/>
    </row>
    <row r="27327" spans="7:7" x14ac:dyDescent="0.2">
      <c r="G27327" s="65"/>
    </row>
    <row r="27328" spans="7:7" x14ac:dyDescent="0.2">
      <c r="G27328" s="65"/>
    </row>
    <row r="27329" spans="7:7" x14ac:dyDescent="0.2">
      <c r="G27329" s="65"/>
    </row>
    <row r="27330" spans="7:7" x14ac:dyDescent="0.2">
      <c r="G27330" s="65"/>
    </row>
    <row r="27331" spans="7:7" x14ac:dyDescent="0.2">
      <c r="G27331" s="65"/>
    </row>
    <row r="27332" spans="7:7" x14ac:dyDescent="0.2">
      <c r="G27332" s="65"/>
    </row>
    <row r="27333" spans="7:7" x14ac:dyDescent="0.2">
      <c r="G27333" s="65"/>
    </row>
    <row r="27334" spans="7:7" x14ac:dyDescent="0.2">
      <c r="G27334" s="65"/>
    </row>
    <row r="27335" spans="7:7" x14ac:dyDescent="0.2">
      <c r="G27335" s="65"/>
    </row>
    <row r="27336" spans="7:7" x14ac:dyDescent="0.2">
      <c r="G27336" s="65"/>
    </row>
    <row r="27337" spans="7:7" x14ac:dyDescent="0.2">
      <c r="G27337" s="65"/>
    </row>
    <row r="27338" spans="7:7" x14ac:dyDescent="0.2">
      <c r="G27338" s="65"/>
    </row>
    <row r="27339" spans="7:7" x14ac:dyDescent="0.2">
      <c r="G27339" s="65"/>
    </row>
    <row r="27340" spans="7:7" x14ac:dyDescent="0.2">
      <c r="G27340" s="65"/>
    </row>
    <row r="27341" spans="7:7" x14ac:dyDescent="0.2">
      <c r="G27341" s="65"/>
    </row>
    <row r="27342" spans="7:7" x14ac:dyDescent="0.2">
      <c r="G27342" s="65"/>
    </row>
    <row r="27343" spans="7:7" x14ac:dyDescent="0.2">
      <c r="G27343" s="65"/>
    </row>
    <row r="27344" spans="7:7" x14ac:dyDescent="0.2">
      <c r="G27344" s="65"/>
    </row>
    <row r="27345" spans="7:7" x14ac:dyDescent="0.2">
      <c r="G27345" s="65"/>
    </row>
    <row r="27346" spans="7:7" x14ac:dyDescent="0.2">
      <c r="G27346" s="65"/>
    </row>
    <row r="27347" spans="7:7" x14ac:dyDescent="0.2">
      <c r="G27347" s="65"/>
    </row>
    <row r="27348" spans="7:7" x14ac:dyDescent="0.2">
      <c r="G27348" s="65"/>
    </row>
    <row r="27349" spans="7:7" x14ac:dyDescent="0.2">
      <c r="G27349" s="65"/>
    </row>
    <row r="27350" spans="7:7" x14ac:dyDescent="0.2">
      <c r="G27350" s="65"/>
    </row>
    <row r="27351" spans="7:7" x14ac:dyDescent="0.2">
      <c r="G27351" s="65"/>
    </row>
    <row r="27352" spans="7:7" x14ac:dyDescent="0.2">
      <c r="G27352" s="65"/>
    </row>
    <row r="27353" spans="7:7" x14ac:dyDescent="0.2">
      <c r="G27353" s="65"/>
    </row>
    <row r="27354" spans="7:7" x14ac:dyDescent="0.2">
      <c r="G27354" s="65"/>
    </row>
    <row r="27355" spans="7:7" x14ac:dyDescent="0.2">
      <c r="G27355" s="65"/>
    </row>
    <row r="27356" spans="7:7" x14ac:dyDescent="0.2">
      <c r="G27356" s="65"/>
    </row>
    <row r="27357" spans="7:7" x14ac:dyDescent="0.2">
      <c r="G27357" s="65"/>
    </row>
    <row r="27358" spans="7:7" x14ac:dyDescent="0.2">
      <c r="G27358" s="65"/>
    </row>
    <row r="27359" spans="7:7" x14ac:dyDescent="0.2">
      <c r="G27359" s="65"/>
    </row>
    <row r="27360" spans="7:7" x14ac:dyDescent="0.2">
      <c r="G27360" s="65"/>
    </row>
    <row r="27361" spans="7:7" x14ac:dyDescent="0.2">
      <c r="G27361" s="65"/>
    </row>
    <row r="27362" spans="7:7" x14ac:dyDescent="0.2">
      <c r="G27362" s="65"/>
    </row>
    <row r="27363" spans="7:7" x14ac:dyDescent="0.2">
      <c r="G27363" s="65"/>
    </row>
    <row r="27364" spans="7:7" x14ac:dyDescent="0.2">
      <c r="G27364" s="65"/>
    </row>
    <row r="27365" spans="7:7" x14ac:dyDescent="0.2">
      <c r="G27365" s="65"/>
    </row>
    <row r="27366" spans="7:7" x14ac:dyDescent="0.2">
      <c r="G27366" s="65"/>
    </row>
    <row r="27367" spans="7:7" x14ac:dyDescent="0.2">
      <c r="G27367" s="65"/>
    </row>
    <row r="27368" spans="7:7" x14ac:dyDescent="0.2">
      <c r="G27368" s="65"/>
    </row>
    <row r="27369" spans="7:7" x14ac:dyDescent="0.2">
      <c r="G27369" s="65"/>
    </row>
    <row r="27370" spans="7:7" x14ac:dyDescent="0.2">
      <c r="G27370" s="65"/>
    </row>
    <row r="27371" spans="7:7" x14ac:dyDescent="0.2">
      <c r="G27371" s="65"/>
    </row>
    <row r="27372" spans="7:7" x14ac:dyDescent="0.2">
      <c r="G27372" s="65"/>
    </row>
    <row r="27373" spans="7:7" x14ac:dyDescent="0.2">
      <c r="G27373" s="65"/>
    </row>
    <row r="27374" spans="7:7" x14ac:dyDescent="0.2">
      <c r="G27374" s="65"/>
    </row>
    <row r="27375" spans="7:7" x14ac:dyDescent="0.2">
      <c r="G27375" s="65"/>
    </row>
    <row r="27376" spans="7:7" x14ac:dyDescent="0.2">
      <c r="G27376" s="65"/>
    </row>
    <row r="27377" spans="7:7" x14ac:dyDescent="0.2">
      <c r="G27377" s="65"/>
    </row>
    <row r="27378" spans="7:7" x14ac:dyDescent="0.2">
      <c r="G27378" s="65"/>
    </row>
    <row r="27379" spans="7:7" x14ac:dyDescent="0.2">
      <c r="G27379" s="65"/>
    </row>
    <row r="27380" spans="7:7" x14ac:dyDescent="0.2">
      <c r="G27380" s="65"/>
    </row>
    <row r="27381" spans="7:7" x14ac:dyDescent="0.2">
      <c r="G27381" s="65"/>
    </row>
    <row r="27382" spans="7:7" x14ac:dyDescent="0.2">
      <c r="G27382" s="65"/>
    </row>
    <row r="27383" spans="7:7" x14ac:dyDescent="0.2">
      <c r="G27383" s="65"/>
    </row>
    <row r="27384" spans="7:7" x14ac:dyDescent="0.2">
      <c r="G27384" s="65"/>
    </row>
    <row r="27385" spans="7:7" x14ac:dyDescent="0.2">
      <c r="G27385" s="65"/>
    </row>
    <row r="27386" spans="7:7" x14ac:dyDescent="0.2">
      <c r="G27386" s="65"/>
    </row>
    <row r="27387" spans="7:7" x14ac:dyDescent="0.2">
      <c r="G27387" s="65"/>
    </row>
    <row r="27388" spans="7:7" x14ac:dyDescent="0.2">
      <c r="G27388" s="65"/>
    </row>
    <row r="27389" spans="7:7" x14ac:dyDescent="0.2">
      <c r="G27389" s="65"/>
    </row>
    <row r="27390" spans="7:7" x14ac:dyDescent="0.2">
      <c r="G27390" s="65"/>
    </row>
    <row r="27391" spans="7:7" x14ac:dyDescent="0.2">
      <c r="G27391" s="65"/>
    </row>
    <row r="27392" spans="7:7" x14ac:dyDescent="0.2">
      <c r="G27392" s="65"/>
    </row>
    <row r="27393" spans="7:7" x14ac:dyDescent="0.2">
      <c r="G27393" s="65"/>
    </row>
    <row r="27394" spans="7:7" x14ac:dyDescent="0.2">
      <c r="G27394" s="65"/>
    </row>
    <row r="27395" spans="7:7" x14ac:dyDescent="0.2">
      <c r="G27395" s="65"/>
    </row>
    <row r="27396" spans="7:7" x14ac:dyDescent="0.2">
      <c r="G27396" s="65"/>
    </row>
    <row r="27397" spans="7:7" x14ac:dyDescent="0.2">
      <c r="G27397" s="65"/>
    </row>
    <row r="27398" spans="7:7" x14ac:dyDescent="0.2">
      <c r="G27398" s="65"/>
    </row>
    <row r="27399" spans="7:7" x14ac:dyDescent="0.2">
      <c r="G27399" s="65"/>
    </row>
    <row r="27400" spans="7:7" x14ac:dyDescent="0.2">
      <c r="G27400" s="65"/>
    </row>
    <row r="27401" spans="7:7" x14ac:dyDescent="0.2">
      <c r="G27401" s="65"/>
    </row>
    <row r="27402" spans="7:7" x14ac:dyDescent="0.2">
      <c r="G27402" s="65"/>
    </row>
    <row r="27403" spans="7:7" x14ac:dyDescent="0.2">
      <c r="G27403" s="65"/>
    </row>
    <row r="27404" spans="7:7" x14ac:dyDescent="0.2">
      <c r="G27404" s="65"/>
    </row>
    <row r="27405" spans="7:7" x14ac:dyDescent="0.2">
      <c r="G27405" s="65"/>
    </row>
    <row r="27406" spans="7:7" x14ac:dyDescent="0.2">
      <c r="G27406" s="65"/>
    </row>
    <row r="27407" spans="7:7" x14ac:dyDescent="0.2">
      <c r="G27407" s="65"/>
    </row>
    <row r="27408" spans="7:7" x14ac:dyDescent="0.2">
      <c r="G27408" s="65"/>
    </row>
    <row r="27409" spans="7:7" x14ac:dyDescent="0.2">
      <c r="G27409" s="65"/>
    </row>
    <row r="27410" spans="7:7" x14ac:dyDescent="0.2">
      <c r="G27410" s="65"/>
    </row>
    <row r="27411" spans="7:7" x14ac:dyDescent="0.2">
      <c r="G27411" s="65"/>
    </row>
    <row r="27412" spans="7:7" x14ac:dyDescent="0.2">
      <c r="G27412" s="65"/>
    </row>
    <row r="27413" spans="7:7" x14ac:dyDescent="0.2">
      <c r="G27413" s="65"/>
    </row>
    <row r="27414" spans="7:7" x14ac:dyDescent="0.2">
      <c r="G27414" s="65"/>
    </row>
    <row r="27415" spans="7:7" x14ac:dyDescent="0.2">
      <c r="G27415" s="65"/>
    </row>
    <row r="27416" spans="7:7" x14ac:dyDescent="0.2">
      <c r="G27416" s="65"/>
    </row>
    <row r="27417" spans="7:7" x14ac:dyDescent="0.2">
      <c r="G27417" s="65"/>
    </row>
    <row r="27418" spans="7:7" x14ac:dyDescent="0.2">
      <c r="G27418" s="65"/>
    </row>
    <row r="27419" spans="7:7" x14ac:dyDescent="0.2">
      <c r="G27419" s="65"/>
    </row>
    <row r="27420" spans="7:7" x14ac:dyDescent="0.2">
      <c r="G27420" s="65"/>
    </row>
    <row r="27421" spans="7:7" x14ac:dyDescent="0.2">
      <c r="G27421" s="65"/>
    </row>
    <row r="27422" spans="7:7" x14ac:dyDescent="0.2">
      <c r="G27422" s="65"/>
    </row>
    <row r="27423" spans="7:7" x14ac:dyDescent="0.2">
      <c r="G27423" s="65"/>
    </row>
    <row r="27424" spans="7:7" x14ac:dyDescent="0.2">
      <c r="G27424" s="65"/>
    </row>
    <row r="27425" spans="7:7" x14ac:dyDescent="0.2">
      <c r="G27425" s="65"/>
    </row>
    <row r="27426" spans="7:7" x14ac:dyDescent="0.2">
      <c r="G27426" s="65"/>
    </row>
    <row r="27427" spans="7:7" x14ac:dyDescent="0.2">
      <c r="G27427" s="65"/>
    </row>
    <row r="27428" spans="7:7" x14ac:dyDescent="0.2">
      <c r="G27428" s="65"/>
    </row>
    <row r="27429" spans="7:7" x14ac:dyDescent="0.2">
      <c r="G27429" s="65"/>
    </row>
    <row r="27430" spans="7:7" x14ac:dyDescent="0.2">
      <c r="G27430" s="65"/>
    </row>
    <row r="27431" spans="7:7" x14ac:dyDescent="0.2">
      <c r="G27431" s="65"/>
    </row>
    <row r="27432" spans="7:7" x14ac:dyDescent="0.2">
      <c r="G27432" s="65"/>
    </row>
    <row r="27433" spans="7:7" x14ac:dyDescent="0.2">
      <c r="G27433" s="65"/>
    </row>
    <row r="27434" spans="7:7" x14ac:dyDescent="0.2">
      <c r="G27434" s="65"/>
    </row>
    <row r="27435" spans="7:7" x14ac:dyDescent="0.2">
      <c r="G27435" s="65"/>
    </row>
    <row r="27436" spans="7:7" x14ac:dyDescent="0.2">
      <c r="G27436" s="65"/>
    </row>
    <row r="27437" spans="7:7" x14ac:dyDescent="0.2">
      <c r="G27437" s="65"/>
    </row>
    <row r="27438" spans="7:7" x14ac:dyDescent="0.2">
      <c r="G27438" s="65"/>
    </row>
    <row r="27439" spans="7:7" x14ac:dyDescent="0.2">
      <c r="G27439" s="65"/>
    </row>
    <row r="27440" spans="7:7" x14ac:dyDescent="0.2">
      <c r="G27440" s="65"/>
    </row>
    <row r="27441" spans="7:7" x14ac:dyDescent="0.2">
      <c r="G27441" s="65"/>
    </row>
    <row r="27442" spans="7:7" x14ac:dyDescent="0.2">
      <c r="G27442" s="65"/>
    </row>
    <row r="27443" spans="7:7" x14ac:dyDescent="0.2">
      <c r="G27443" s="65"/>
    </row>
    <row r="27444" spans="7:7" x14ac:dyDescent="0.2">
      <c r="G27444" s="65"/>
    </row>
    <row r="27445" spans="7:7" x14ac:dyDescent="0.2">
      <c r="G27445" s="65"/>
    </row>
    <row r="27446" spans="7:7" x14ac:dyDescent="0.2">
      <c r="G27446" s="65"/>
    </row>
    <row r="27447" spans="7:7" x14ac:dyDescent="0.2">
      <c r="G27447" s="65"/>
    </row>
    <row r="27448" spans="7:7" x14ac:dyDescent="0.2">
      <c r="G27448" s="65"/>
    </row>
    <row r="27449" spans="7:7" x14ac:dyDescent="0.2">
      <c r="G27449" s="65"/>
    </row>
    <row r="27450" spans="7:7" x14ac:dyDescent="0.2">
      <c r="G27450" s="65"/>
    </row>
    <row r="27451" spans="7:7" x14ac:dyDescent="0.2">
      <c r="G27451" s="65"/>
    </row>
    <row r="27452" spans="7:7" x14ac:dyDescent="0.2">
      <c r="G27452" s="65"/>
    </row>
    <row r="27453" spans="7:7" x14ac:dyDescent="0.2">
      <c r="G27453" s="65"/>
    </row>
    <row r="27454" spans="7:7" x14ac:dyDescent="0.2">
      <c r="G27454" s="65"/>
    </row>
    <row r="27455" spans="7:7" x14ac:dyDescent="0.2">
      <c r="G27455" s="65"/>
    </row>
    <row r="27456" spans="7:7" x14ac:dyDescent="0.2">
      <c r="G27456" s="65"/>
    </row>
    <row r="27457" spans="7:7" x14ac:dyDescent="0.2">
      <c r="G27457" s="65"/>
    </row>
    <row r="27458" spans="7:7" x14ac:dyDescent="0.2">
      <c r="G27458" s="65"/>
    </row>
    <row r="27459" spans="7:7" x14ac:dyDescent="0.2">
      <c r="G27459" s="65"/>
    </row>
    <row r="27460" spans="7:7" x14ac:dyDescent="0.2">
      <c r="G27460" s="65"/>
    </row>
    <row r="27461" spans="7:7" x14ac:dyDescent="0.2">
      <c r="G27461" s="65"/>
    </row>
    <row r="27462" spans="7:7" x14ac:dyDescent="0.2">
      <c r="G27462" s="65"/>
    </row>
    <row r="27463" spans="7:7" x14ac:dyDescent="0.2">
      <c r="G27463" s="65"/>
    </row>
    <row r="27464" spans="7:7" x14ac:dyDescent="0.2">
      <c r="G27464" s="65"/>
    </row>
    <row r="27465" spans="7:7" x14ac:dyDescent="0.2">
      <c r="G27465" s="65"/>
    </row>
    <row r="27466" spans="7:7" x14ac:dyDescent="0.2">
      <c r="G27466" s="65"/>
    </row>
    <row r="27467" spans="7:7" x14ac:dyDescent="0.2">
      <c r="G27467" s="65"/>
    </row>
    <row r="27468" spans="7:7" x14ac:dyDescent="0.2">
      <c r="G27468" s="65"/>
    </row>
    <row r="27469" spans="7:7" x14ac:dyDescent="0.2">
      <c r="G27469" s="65"/>
    </row>
    <row r="27470" spans="7:7" x14ac:dyDescent="0.2">
      <c r="G27470" s="65"/>
    </row>
    <row r="27471" spans="7:7" x14ac:dyDescent="0.2">
      <c r="G27471" s="65"/>
    </row>
    <row r="27472" spans="7:7" x14ac:dyDescent="0.2">
      <c r="G27472" s="65"/>
    </row>
    <row r="27473" spans="7:7" x14ac:dyDescent="0.2">
      <c r="G27473" s="65"/>
    </row>
    <row r="27474" spans="7:7" x14ac:dyDescent="0.2">
      <c r="G27474" s="65"/>
    </row>
    <row r="27475" spans="7:7" x14ac:dyDescent="0.2">
      <c r="G27475" s="65"/>
    </row>
    <row r="27476" spans="7:7" x14ac:dyDescent="0.2">
      <c r="G27476" s="65"/>
    </row>
    <row r="27477" spans="7:7" x14ac:dyDescent="0.2">
      <c r="G27477" s="65"/>
    </row>
    <row r="27478" spans="7:7" x14ac:dyDescent="0.2">
      <c r="G27478" s="65"/>
    </row>
    <row r="27479" spans="7:7" x14ac:dyDescent="0.2">
      <c r="G27479" s="65"/>
    </row>
    <row r="27480" spans="7:7" x14ac:dyDescent="0.2">
      <c r="G27480" s="65"/>
    </row>
    <row r="27481" spans="7:7" x14ac:dyDescent="0.2">
      <c r="G27481" s="65"/>
    </row>
    <row r="27482" spans="7:7" x14ac:dyDescent="0.2">
      <c r="G27482" s="65"/>
    </row>
    <row r="27483" spans="7:7" x14ac:dyDescent="0.2">
      <c r="G27483" s="65"/>
    </row>
    <row r="27484" spans="7:7" x14ac:dyDescent="0.2">
      <c r="G27484" s="65"/>
    </row>
    <row r="27485" spans="7:7" x14ac:dyDescent="0.2">
      <c r="G27485" s="65"/>
    </row>
    <row r="27486" spans="7:7" x14ac:dyDescent="0.2">
      <c r="G27486" s="65"/>
    </row>
    <row r="27487" spans="7:7" x14ac:dyDescent="0.2">
      <c r="G27487" s="65"/>
    </row>
    <row r="27488" spans="7:7" x14ac:dyDescent="0.2">
      <c r="G27488" s="65"/>
    </row>
    <row r="27489" spans="7:7" x14ac:dyDescent="0.2">
      <c r="G27489" s="65"/>
    </row>
    <row r="27490" spans="7:7" x14ac:dyDescent="0.2">
      <c r="G27490" s="65"/>
    </row>
    <row r="27491" spans="7:7" x14ac:dyDescent="0.2">
      <c r="G27491" s="65"/>
    </row>
    <row r="27492" spans="7:7" x14ac:dyDescent="0.2">
      <c r="G27492" s="65"/>
    </row>
    <row r="27493" spans="7:7" x14ac:dyDescent="0.2">
      <c r="G27493" s="65"/>
    </row>
    <row r="27494" spans="7:7" x14ac:dyDescent="0.2">
      <c r="G27494" s="65"/>
    </row>
    <row r="27495" spans="7:7" x14ac:dyDescent="0.2">
      <c r="G27495" s="65"/>
    </row>
    <row r="27496" spans="7:7" x14ac:dyDescent="0.2">
      <c r="G27496" s="65"/>
    </row>
    <row r="27497" spans="7:7" x14ac:dyDescent="0.2">
      <c r="G27497" s="65"/>
    </row>
    <row r="27498" spans="7:7" x14ac:dyDescent="0.2">
      <c r="G27498" s="65"/>
    </row>
    <row r="27499" spans="7:7" x14ac:dyDescent="0.2">
      <c r="G27499" s="65"/>
    </row>
    <row r="27500" spans="7:7" x14ac:dyDescent="0.2">
      <c r="G27500" s="65"/>
    </row>
    <row r="27501" spans="7:7" x14ac:dyDescent="0.2">
      <c r="G27501" s="65"/>
    </row>
    <row r="27502" spans="7:7" x14ac:dyDescent="0.2">
      <c r="G27502" s="65"/>
    </row>
    <row r="27503" spans="7:7" x14ac:dyDescent="0.2">
      <c r="G27503" s="65"/>
    </row>
    <row r="27504" spans="7:7" x14ac:dyDescent="0.2">
      <c r="G27504" s="65"/>
    </row>
    <row r="27505" spans="7:7" x14ac:dyDescent="0.2">
      <c r="G27505" s="65"/>
    </row>
    <row r="27506" spans="7:7" x14ac:dyDescent="0.2">
      <c r="G27506" s="65"/>
    </row>
    <row r="27507" spans="7:7" x14ac:dyDescent="0.2">
      <c r="G27507" s="65"/>
    </row>
    <row r="27508" spans="7:7" x14ac:dyDescent="0.2">
      <c r="G27508" s="65"/>
    </row>
    <row r="27509" spans="7:7" x14ac:dyDescent="0.2">
      <c r="G27509" s="65"/>
    </row>
    <row r="27510" spans="7:7" x14ac:dyDescent="0.2">
      <c r="G27510" s="65"/>
    </row>
    <row r="27511" spans="7:7" x14ac:dyDescent="0.2">
      <c r="G27511" s="65"/>
    </row>
    <row r="27512" spans="7:7" x14ac:dyDescent="0.2">
      <c r="G27512" s="65"/>
    </row>
    <row r="27513" spans="7:7" x14ac:dyDescent="0.2">
      <c r="G27513" s="65"/>
    </row>
    <row r="27514" spans="7:7" x14ac:dyDescent="0.2">
      <c r="G27514" s="65"/>
    </row>
    <row r="27515" spans="7:7" x14ac:dyDescent="0.2">
      <c r="G27515" s="65"/>
    </row>
    <row r="27516" spans="7:7" x14ac:dyDescent="0.2">
      <c r="G27516" s="65"/>
    </row>
    <row r="27517" spans="7:7" x14ac:dyDescent="0.2">
      <c r="G27517" s="65"/>
    </row>
    <row r="27518" spans="7:7" x14ac:dyDescent="0.2">
      <c r="G27518" s="65"/>
    </row>
    <row r="27519" spans="7:7" x14ac:dyDescent="0.2">
      <c r="G27519" s="65"/>
    </row>
    <row r="27520" spans="7:7" x14ac:dyDescent="0.2">
      <c r="G27520" s="65"/>
    </row>
    <row r="27521" spans="7:7" x14ac:dyDescent="0.2">
      <c r="G27521" s="65"/>
    </row>
    <row r="27522" spans="7:7" x14ac:dyDescent="0.2">
      <c r="G27522" s="65"/>
    </row>
    <row r="27523" spans="7:7" x14ac:dyDescent="0.2">
      <c r="G27523" s="65"/>
    </row>
    <row r="27524" spans="7:7" x14ac:dyDescent="0.2">
      <c r="G27524" s="65"/>
    </row>
    <row r="27525" spans="7:7" x14ac:dyDescent="0.2">
      <c r="G27525" s="65"/>
    </row>
    <row r="27526" spans="7:7" x14ac:dyDescent="0.2">
      <c r="G27526" s="65"/>
    </row>
    <row r="27527" spans="7:7" x14ac:dyDescent="0.2">
      <c r="G27527" s="65"/>
    </row>
    <row r="27528" spans="7:7" x14ac:dyDescent="0.2">
      <c r="G27528" s="65"/>
    </row>
    <row r="27529" spans="7:7" x14ac:dyDescent="0.2">
      <c r="G27529" s="65"/>
    </row>
    <row r="27530" spans="7:7" x14ac:dyDescent="0.2">
      <c r="G27530" s="65"/>
    </row>
    <row r="27531" spans="7:7" x14ac:dyDescent="0.2">
      <c r="G27531" s="65"/>
    </row>
    <row r="27532" spans="7:7" x14ac:dyDescent="0.2">
      <c r="G27532" s="65"/>
    </row>
    <row r="27533" spans="7:7" x14ac:dyDescent="0.2">
      <c r="G27533" s="65"/>
    </row>
    <row r="27534" spans="7:7" x14ac:dyDescent="0.2">
      <c r="G27534" s="65"/>
    </row>
    <row r="27535" spans="7:7" x14ac:dyDescent="0.2">
      <c r="G27535" s="65"/>
    </row>
    <row r="27536" spans="7:7" x14ac:dyDescent="0.2">
      <c r="G27536" s="65"/>
    </row>
    <row r="27537" spans="7:7" x14ac:dyDescent="0.2">
      <c r="G27537" s="65"/>
    </row>
    <row r="27538" spans="7:7" x14ac:dyDescent="0.2">
      <c r="G27538" s="65"/>
    </row>
    <row r="27539" spans="7:7" x14ac:dyDescent="0.2">
      <c r="G27539" s="65"/>
    </row>
    <row r="27540" spans="7:7" x14ac:dyDescent="0.2">
      <c r="G27540" s="65"/>
    </row>
    <row r="27541" spans="7:7" x14ac:dyDescent="0.2">
      <c r="G27541" s="65"/>
    </row>
    <row r="27542" spans="7:7" x14ac:dyDescent="0.2">
      <c r="G27542" s="65"/>
    </row>
    <row r="27543" spans="7:7" x14ac:dyDescent="0.2">
      <c r="G27543" s="65"/>
    </row>
    <row r="27544" spans="7:7" x14ac:dyDescent="0.2">
      <c r="G27544" s="65"/>
    </row>
    <row r="27545" spans="7:7" x14ac:dyDescent="0.2">
      <c r="G27545" s="65"/>
    </row>
    <row r="27546" spans="7:7" x14ac:dyDescent="0.2">
      <c r="G27546" s="65"/>
    </row>
    <row r="27547" spans="7:7" x14ac:dyDescent="0.2">
      <c r="G27547" s="65"/>
    </row>
    <row r="27548" spans="7:7" x14ac:dyDescent="0.2">
      <c r="G27548" s="65"/>
    </row>
    <row r="27549" spans="7:7" x14ac:dyDescent="0.2">
      <c r="G27549" s="65"/>
    </row>
    <row r="27550" spans="7:7" x14ac:dyDescent="0.2">
      <c r="G27550" s="65"/>
    </row>
    <row r="27551" spans="7:7" x14ac:dyDescent="0.2">
      <c r="G27551" s="65"/>
    </row>
    <row r="27552" spans="7:7" x14ac:dyDescent="0.2">
      <c r="G27552" s="65"/>
    </row>
    <row r="27553" spans="7:7" x14ac:dyDescent="0.2">
      <c r="G27553" s="65"/>
    </row>
    <row r="27554" spans="7:7" x14ac:dyDescent="0.2">
      <c r="G27554" s="65"/>
    </row>
    <row r="27555" spans="7:7" x14ac:dyDescent="0.2">
      <c r="G27555" s="65"/>
    </row>
    <row r="27556" spans="7:7" x14ac:dyDescent="0.2">
      <c r="G27556" s="65"/>
    </row>
    <row r="27557" spans="7:7" x14ac:dyDescent="0.2">
      <c r="G27557" s="65"/>
    </row>
    <row r="27558" spans="7:7" x14ac:dyDescent="0.2">
      <c r="G27558" s="65"/>
    </row>
    <row r="27559" spans="7:7" x14ac:dyDescent="0.2">
      <c r="G27559" s="65"/>
    </row>
    <row r="27560" spans="7:7" x14ac:dyDescent="0.2">
      <c r="G27560" s="65"/>
    </row>
    <row r="27561" spans="7:7" x14ac:dyDescent="0.2">
      <c r="G27561" s="65"/>
    </row>
    <row r="27562" spans="7:7" x14ac:dyDescent="0.2">
      <c r="G27562" s="65"/>
    </row>
    <row r="27563" spans="7:7" x14ac:dyDescent="0.2">
      <c r="G27563" s="65"/>
    </row>
    <row r="27564" spans="7:7" x14ac:dyDescent="0.2">
      <c r="G27564" s="65"/>
    </row>
    <row r="27565" spans="7:7" x14ac:dyDescent="0.2">
      <c r="G27565" s="65"/>
    </row>
    <row r="27566" spans="7:7" x14ac:dyDescent="0.2">
      <c r="G27566" s="65"/>
    </row>
    <row r="27567" spans="7:7" x14ac:dyDescent="0.2">
      <c r="G27567" s="65"/>
    </row>
    <row r="27568" spans="7:7" x14ac:dyDescent="0.2">
      <c r="G27568" s="65"/>
    </row>
    <row r="27569" spans="7:7" x14ac:dyDescent="0.2">
      <c r="G27569" s="65"/>
    </row>
    <row r="27570" spans="7:7" x14ac:dyDescent="0.2">
      <c r="G27570" s="65"/>
    </row>
    <row r="27571" spans="7:7" x14ac:dyDescent="0.2">
      <c r="G27571" s="65"/>
    </row>
    <row r="27572" spans="7:7" x14ac:dyDescent="0.2">
      <c r="G27572" s="65"/>
    </row>
    <row r="27573" spans="7:7" x14ac:dyDescent="0.2">
      <c r="G27573" s="65"/>
    </row>
    <row r="27574" spans="7:7" x14ac:dyDescent="0.2">
      <c r="G27574" s="65"/>
    </row>
    <row r="27575" spans="7:7" x14ac:dyDescent="0.2">
      <c r="G27575" s="65"/>
    </row>
    <row r="27576" spans="7:7" x14ac:dyDescent="0.2">
      <c r="G27576" s="65"/>
    </row>
    <row r="27577" spans="7:7" x14ac:dyDescent="0.2">
      <c r="G27577" s="65"/>
    </row>
    <row r="27578" spans="7:7" x14ac:dyDescent="0.2">
      <c r="G27578" s="65"/>
    </row>
    <row r="27579" spans="7:7" x14ac:dyDescent="0.2">
      <c r="G27579" s="65"/>
    </row>
    <row r="27580" spans="7:7" x14ac:dyDescent="0.2">
      <c r="G27580" s="65"/>
    </row>
    <row r="27581" spans="7:7" x14ac:dyDescent="0.2">
      <c r="G27581" s="65"/>
    </row>
    <row r="27582" spans="7:7" x14ac:dyDescent="0.2">
      <c r="G27582" s="65"/>
    </row>
    <row r="27583" spans="7:7" x14ac:dyDescent="0.2">
      <c r="G27583" s="65"/>
    </row>
    <row r="27584" spans="7:7" x14ac:dyDescent="0.2">
      <c r="G27584" s="65"/>
    </row>
    <row r="27585" spans="7:7" x14ac:dyDescent="0.2">
      <c r="G27585" s="65"/>
    </row>
    <row r="27586" spans="7:7" x14ac:dyDescent="0.2">
      <c r="G27586" s="65"/>
    </row>
    <row r="27587" spans="7:7" x14ac:dyDescent="0.2">
      <c r="G27587" s="65"/>
    </row>
    <row r="27588" spans="7:7" x14ac:dyDescent="0.2">
      <c r="G27588" s="65"/>
    </row>
    <row r="27589" spans="7:7" x14ac:dyDescent="0.2">
      <c r="G27589" s="65"/>
    </row>
    <row r="27590" spans="7:7" x14ac:dyDescent="0.2">
      <c r="G27590" s="65"/>
    </row>
    <row r="27591" spans="7:7" x14ac:dyDescent="0.2">
      <c r="G27591" s="65"/>
    </row>
    <row r="27592" spans="7:7" x14ac:dyDescent="0.2">
      <c r="G27592" s="65"/>
    </row>
    <row r="27593" spans="7:7" x14ac:dyDescent="0.2">
      <c r="G27593" s="65"/>
    </row>
    <row r="27594" spans="7:7" x14ac:dyDescent="0.2">
      <c r="G27594" s="65"/>
    </row>
    <row r="27595" spans="7:7" x14ac:dyDescent="0.2">
      <c r="G27595" s="65"/>
    </row>
    <row r="27596" spans="7:7" x14ac:dyDescent="0.2">
      <c r="G27596" s="65"/>
    </row>
    <row r="27597" spans="7:7" x14ac:dyDescent="0.2">
      <c r="G27597" s="65"/>
    </row>
    <row r="27598" spans="7:7" x14ac:dyDescent="0.2">
      <c r="G27598" s="65"/>
    </row>
    <row r="27599" spans="7:7" x14ac:dyDescent="0.2">
      <c r="G27599" s="65"/>
    </row>
    <row r="27600" spans="7:7" x14ac:dyDescent="0.2">
      <c r="G27600" s="65"/>
    </row>
    <row r="27601" spans="7:7" x14ac:dyDescent="0.2">
      <c r="G27601" s="65"/>
    </row>
    <row r="27602" spans="7:7" x14ac:dyDescent="0.2">
      <c r="G27602" s="65"/>
    </row>
    <row r="27603" spans="7:7" x14ac:dyDescent="0.2">
      <c r="G27603" s="65"/>
    </row>
    <row r="27604" spans="7:7" x14ac:dyDescent="0.2">
      <c r="G27604" s="65"/>
    </row>
    <row r="27605" spans="7:7" x14ac:dyDescent="0.2">
      <c r="G27605" s="65"/>
    </row>
    <row r="27606" spans="7:7" x14ac:dyDescent="0.2">
      <c r="G27606" s="65"/>
    </row>
    <row r="27607" spans="7:7" x14ac:dyDescent="0.2">
      <c r="G27607" s="65"/>
    </row>
    <row r="27608" spans="7:7" x14ac:dyDescent="0.2">
      <c r="G27608" s="65"/>
    </row>
    <row r="27609" spans="7:7" x14ac:dyDescent="0.2">
      <c r="G27609" s="65"/>
    </row>
    <row r="27610" spans="7:7" x14ac:dyDescent="0.2">
      <c r="G27610" s="65"/>
    </row>
    <row r="27611" spans="7:7" x14ac:dyDescent="0.2">
      <c r="G27611" s="65"/>
    </row>
    <row r="27612" spans="7:7" x14ac:dyDescent="0.2">
      <c r="G27612" s="65"/>
    </row>
    <row r="27613" spans="7:7" x14ac:dyDescent="0.2">
      <c r="G27613" s="65"/>
    </row>
    <row r="27614" spans="7:7" x14ac:dyDescent="0.2">
      <c r="G27614" s="65"/>
    </row>
    <row r="27615" spans="7:7" x14ac:dyDescent="0.2">
      <c r="G27615" s="65"/>
    </row>
    <row r="27616" spans="7:7" x14ac:dyDescent="0.2">
      <c r="G27616" s="65"/>
    </row>
    <row r="27617" spans="7:7" x14ac:dyDescent="0.2">
      <c r="G27617" s="65"/>
    </row>
    <row r="27618" spans="7:7" x14ac:dyDescent="0.2">
      <c r="G27618" s="65"/>
    </row>
    <row r="27619" spans="7:7" x14ac:dyDescent="0.2">
      <c r="G27619" s="65"/>
    </row>
    <row r="27620" spans="7:7" x14ac:dyDescent="0.2">
      <c r="G27620" s="65"/>
    </row>
    <row r="27621" spans="7:7" x14ac:dyDescent="0.2">
      <c r="G27621" s="65"/>
    </row>
    <row r="27622" spans="7:7" x14ac:dyDescent="0.2">
      <c r="G27622" s="65"/>
    </row>
    <row r="27623" spans="7:7" x14ac:dyDescent="0.2">
      <c r="G27623" s="65"/>
    </row>
    <row r="27624" spans="7:7" x14ac:dyDescent="0.2">
      <c r="G27624" s="65"/>
    </row>
    <row r="27625" spans="7:7" x14ac:dyDescent="0.2">
      <c r="G27625" s="65"/>
    </row>
    <row r="27626" spans="7:7" x14ac:dyDescent="0.2">
      <c r="G27626" s="65"/>
    </row>
    <row r="27627" spans="7:7" x14ac:dyDescent="0.2">
      <c r="G27627" s="65"/>
    </row>
    <row r="27628" spans="7:7" x14ac:dyDescent="0.2">
      <c r="G27628" s="65"/>
    </row>
    <row r="27629" spans="7:7" x14ac:dyDescent="0.2">
      <c r="G27629" s="65"/>
    </row>
    <row r="27630" spans="7:7" x14ac:dyDescent="0.2">
      <c r="G27630" s="65"/>
    </row>
    <row r="27631" spans="7:7" x14ac:dyDescent="0.2">
      <c r="G27631" s="65"/>
    </row>
    <row r="27632" spans="7:7" x14ac:dyDescent="0.2">
      <c r="G27632" s="65"/>
    </row>
    <row r="27633" spans="7:7" x14ac:dyDescent="0.2">
      <c r="G27633" s="65"/>
    </row>
    <row r="27634" spans="7:7" x14ac:dyDescent="0.2">
      <c r="G27634" s="65"/>
    </row>
    <row r="27635" spans="7:7" x14ac:dyDescent="0.2">
      <c r="G27635" s="65"/>
    </row>
    <row r="27636" spans="7:7" x14ac:dyDescent="0.2">
      <c r="G27636" s="65"/>
    </row>
    <row r="27637" spans="7:7" x14ac:dyDescent="0.2">
      <c r="G27637" s="65"/>
    </row>
    <row r="27638" spans="7:7" x14ac:dyDescent="0.2">
      <c r="G27638" s="65"/>
    </row>
    <row r="27639" spans="7:7" x14ac:dyDescent="0.2">
      <c r="G27639" s="65"/>
    </row>
    <row r="27640" spans="7:7" x14ac:dyDescent="0.2">
      <c r="G27640" s="65"/>
    </row>
    <row r="27641" spans="7:7" x14ac:dyDescent="0.2">
      <c r="G27641" s="65"/>
    </row>
    <row r="27642" spans="7:7" x14ac:dyDescent="0.2">
      <c r="G27642" s="65"/>
    </row>
    <row r="27643" spans="7:7" x14ac:dyDescent="0.2">
      <c r="G27643" s="65"/>
    </row>
    <row r="27644" spans="7:7" x14ac:dyDescent="0.2">
      <c r="G27644" s="65"/>
    </row>
    <row r="27645" spans="7:7" x14ac:dyDescent="0.2">
      <c r="G27645" s="65"/>
    </row>
    <row r="27646" spans="7:7" x14ac:dyDescent="0.2">
      <c r="G27646" s="65"/>
    </row>
    <row r="27647" spans="7:7" x14ac:dyDescent="0.2">
      <c r="G27647" s="65"/>
    </row>
    <row r="27648" spans="7:7" x14ac:dyDescent="0.2">
      <c r="G27648" s="65"/>
    </row>
    <row r="27649" spans="7:7" x14ac:dyDescent="0.2">
      <c r="G27649" s="65"/>
    </row>
    <row r="27650" spans="7:7" x14ac:dyDescent="0.2">
      <c r="G27650" s="65"/>
    </row>
    <row r="27651" spans="7:7" x14ac:dyDescent="0.2">
      <c r="G27651" s="65"/>
    </row>
    <row r="27652" spans="7:7" x14ac:dyDescent="0.2">
      <c r="G27652" s="65"/>
    </row>
    <row r="27653" spans="7:7" x14ac:dyDescent="0.2">
      <c r="G27653" s="65"/>
    </row>
    <row r="27654" spans="7:7" x14ac:dyDescent="0.2">
      <c r="G27654" s="65"/>
    </row>
    <row r="27655" spans="7:7" x14ac:dyDescent="0.2">
      <c r="G27655" s="65"/>
    </row>
    <row r="27656" spans="7:7" x14ac:dyDescent="0.2">
      <c r="G27656" s="65"/>
    </row>
    <row r="27657" spans="7:7" x14ac:dyDescent="0.2">
      <c r="G27657" s="65"/>
    </row>
    <row r="27658" spans="7:7" x14ac:dyDescent="0.2">
      <c r="G27658" s="65"/>
    </row>
    <row r="27659" spans="7:7" x14ac:dyDescent="0.2">
      <c r="G27659" s="65"/>
    </row>
    <row r="27660" spans="7:7" x14ac:dyDescent="0.2">
      <c r="G27660" s="65"/>
    </row>
    <row r="27661" spans="7:7" x14ac:dyDescent="0.2">
      <c r="G27661" s="65"/>
    </row>
    <row r="27662" spans="7:7" x14ac:dyDescent="0.2">
      <c r="G27662" s="65"/>
    </row>
    <row r="27663" spans="7:7" x14ac:dyDescent="0.2">
      <c r="G27663" s="65"/>
    </row>
    <row r="27664" spans="7:7" x14ac:dyDescent="0.2">
      <c r="G27664" s="65"/>
    </row>
    <row r="27665" spans="7:7" x14ac:dyDescent="0.2">
      <c r="G27665" s="65"/>
    </row>
    <row r="27666" spans="7:7" x14ac:dyDescent="0.2">
      <c r="G27666" s="65"/>
    </row>
    <row r="27667" spans="7:7" x14ac:dyDescent="0.2">
      <c r="G27667" s="65"/>
    </row>
    <row r="27668" spans="7:7" x14ac:dyDescent="0.2">
      <c r="G27668" s="65"/>
    </row>
    <row r="27669" spans="7:7" x14ac:dyDescent="0.2">
      <c r="G27669" s="65"/>
    </row>
    <row r="27670" spans="7:7" x14ac:dyDescent="0.2">
      <c r="G27670" s="65"/>
    </row>
    <row r="27671" spans="7:7" x14ac:dyDescent="0.2">
      <c r="G27671" s="65"/>
    </row>
    <row r="27672" spans="7:7" x14ac:dyDescent="0.2">
      <c r="G27672" s="65"/>
    </row>
    <row r="27673" spans="7:7" x14ac:dyDescent="0.2">
      <c r="G27673" s="65"/>
    </row>
    <row r="27674" spans="7:7" x14ac:dyDescent="0.2">
      <c r="G27674" s="65"/>
    </row>
    <row r="27675" spans="7:7" x14ac:dyDescent="0.2">
      <c r="G27675" s="65"/>
    </row>
    <row r="27676" spans="7:7" x14ac:dyDescent="0.2">
      <c r="G27676" s="65"/>
    </row>
    <row r="27677" spans="7:7" x14ac:dyDescent="0.2">
      <c r="G27677" s="65"/>
    </row>
    <row r="27678" spans="7:7" x14ac:dyDescent="0.2">
      <c r="G27678" s="65"/>
    </row>
    <row r="27679" spans="7:7" x14ac:dyDescent="0.2">
      <c r="G27679" s="65"/>
    </row>
    <row r="27680" spans="7:7" x14ac:dyDescent="0.2">
      <c r="G27680" s="65"/>
    </row>
    <row r="27681" spans="7:7" x14ac:dyDescent="0.2">
      <c r="G27681" s="65"/>
    </row>
    <row r="27682" spans="7:7" x14ac:dyDescent="0.2">
      <c r="G27682" s="65"/>
    </row>
    <row r="27683" spans="7:7" x14ac:dyDescent="0.2">
      <c r="G27683" s="65"/>
    </row>
    <row r="27684" spans="7:7" x14ac:dyDescent="0.2">
      <c r="G27684" s="65"/>
    </row>
    <row r="27685" spans="7:7" x14ac:dyDescent="0.2">
      <c r="G27685" s="65"/>
    </row>
    <row r="27686" spans="7:7" x14ac:dyDescent="0.2">
      <c r="G27686" s="65"/>
    </row>
    <row r="27687" spans="7:7" x14ac:dyDescent="0.2">
      <c r="G27687" s="65"/>
    </row>
    <row r="27688" spans="7:7" x14ac:dyDescent="0.2">
      <c r="G27688" s="65"/>
    </row>
    <row r="27689" spans="7:7" x14ac:dyDescent="0.2">
      <c r="G27689" s="65"/>
    </row>
    <row r="27690" spans="7:7" x14ac:dyDescent="0.2">
      <c r="G27690" s="65"/>
    </row>
    <row r="27691" spans="7:7" x14ac:dyDescent="0.2">
      <c r="G27691" s="65"/>
    </row>
    <row r="27692" spans="7:7" x14ac:dyDescent="0.2">
      <c r="G27692" s="65"/>
    </row>
    <row r="27693" spans="7:7" x14ac:dyDescent="0.2">
      <c r="G27693" s="65"/>
    </row>
    <row r="27694" spans="7:7" x14ac:dyDescent="0.2">
      <c r="G27694" s="65"/>
    </row>
    <row r="27695" spans="7:7" x14ac:dyDescent="0.2">
      <c r="G27695" s="65"/>
    </row>
    <row r="27696" spans="7:7" x14ac:dyDescent="0.2">
      <c r="G27696" s="65"/>
    </row>
    <row r="27697" spans="7:7" x14ac:dyDescent="0.2">
      <c r="G27697" s="65"/>
    </row>
    <row r="27698" spans="7:7" x14ac:dyDescent="0.2">
      <c r="G27698" s="65"/>
    </row>
    <row r="27699" spans="7:7" x14ac:dyDescent="0.2">
      <c r="G27699" s="65"/>
    </row>
    <row r="27700" spans="7:7" x14ac:dyDescent="0.2">
      <c r="G27700" s="65"/>
    </row>
    <row r="27701" spans="7:7" x14ac:dyDescent="0.2">
      <c r="G27701" s="65"/>
    </row>
    <row r="27702" spans="7:7" x14ac:dyDescent="0.2">
      <c r="G27702" s="65"/>
    </row>
    <row r="27703" spans="7:7" x14ac:dyDescent="0.2">
      <c r="G27703" s="65"/>
    </row>
    <row r="27704" spans="7:7" x14ac:dyDescent="0.2">
      <c r="G27704" s="65"/>
    </row>
    <row r="27705" spans="7:7" x14ac:dyDescent="0.2">
      <c r="G27705" s="65"/>
    </row>
    <row r="27706" spans="7:7" x14ac:dyDescent="0.2">
      <c r="G27706" s="65"/>
    </row>
    <row r="27707" spans="7:7" x14ac:dyDescent="0.2">
      <c r="G27707" s="65"/>
    </row>
    <row r="27708" spans="7:7" x14ac:dyDescent="0.2">
      <c r="G27708" s="65"/>
    </row>
    <row r="27709" spans="7:7" x14ac:dyDescent="0.2">
      <c r="G27709" s="65"/>
    </row>
    <row r="27710" spans="7:7" x14ac:dyDescent="0.2">
      <c r="G27710" s="65"/>
    </row>
    <row r="27711" spans="7:7" x14ac:dyDescent="0.2">
      <c r="G27711" s="65"/>
    </row>
    <row r="27712" spans="7:7" x14ac:dyDescent="0.2">
      <c r="G27712" s="65"/>
    </row>
    <row r="27713" spans="7:7" x14ac:dyDescent="0.2">
      <c r="G27713" s="65"/>
    </row>
    <row r="27714" spans="7:7" x14ac:dyDescent="0.2">
      <c r="G27714" s="65"/>
    </row>
    <row r="27715" spans="7:7" x14ac:dyDescent="0.2">
      <c r="G27715" s="65"/>
    </row>
    <row r="27716" spans="7:7" x14ac:dyDescent="0.2">
      <c r="G27716" s="65"/>
    </row>
    <row r="27717" spans="7:7" x14ac:dyDescent="0.2">
      <c r="G27717" s="65"/>
    </row>
    <row r="27718" spans="7:7" x14ac:dyDescent="0.2">
      <c r="G27718" s="65"/>
    </row>
    <row r="27719" spans="7:7" x14ac:dyDescent="0.2">
      <c r="G27719" s="65"/>
    </row>
    <row r="27720" spans="7:7" x14ac:dyDescent="0.2">
      <c r="G27720" s="65"/>
    </row>
    <row r="27721" spans="7:7" x14ac:dyDescent="0.2">
      <c r="G27721" s="65"/>
    </row>
    <row r="27722" spans="7:7" x14ac:dyDescent="0.2">
      <c r="G27722" s="65"/>
    </row>
    <row r="27723" spans="7:7" x14ac:dyDescent="0.2">
      <c r="G27723" s="65"/>
    </row>
    <row r="27724" spans="7:7" x14ac:dyDescent="0.2">
      <c r="G27724" s="65"/>
    </row>
    <row r="27725" spans="7:7" x14ac:dyDescent="0.2">
      <c r="G27725" s="65"/>
    </row>
    <row r="27726" spans="7:7" x14ac:dyDescent="0.2">
      <c r="G27726" s="65"/>
    </row>
    <row r="27727" spans="7:7" x14ac:dyDescent="0.2">
      <c r="G27727" s="65"/>
    </row>
    <row r="27728" spans="7:7" x14ac:dyDescent="0.2">
      <c r="G27728" s="65"/>
    </row>
    <row r="27729" spans="7:7" x14ac:dyDescent="0.2">
      <c r="G27729" s="65"/>
    </row>
    <row r="27730" spans="7:7" x14ac:dyDescent="0.2">
      <c r="G27730" s="65"/>
    </row>
    <row r="27731" spans="7:7" x14ac:dyDescent="0.2">
      <c r="G27731" s="65"/>
    </row>
    <row r="27732" spans="7:7" x14ac:dyDescent="0.2">
      <c r="G27732" s="65"/>
    </row>
    <row r="27733" spans="7:7" x14ac:dyDescent="0.2">
      <c r="G27733" s="65"/>
    </row>
    <row r="27734" spans="7:7" x14ac:dyDescent="0.2">
      <c r="G27734" s="65"/>
    </row>
    <row r="27735" spans="7:7" x14ac:dyDescent="0.2">
      <c r="G27735" s="65"/>
    </row>
    <row r="27736" spans="7:7" x14ac:dyDescent="0.2">
      <c r="G27736" s="65"/>
    </row>
    <row r="27737" spans="7:7" x14ac:dyDescent="0.2">
      <c r="G27737" s="65"/>
    </row>
    <row r="27738" spans="7:7" x14ac:dyDescent="0.2">
      <c r="G27738" s="65"/>
    </row>
    <row r="27739" spans="7:7" x14ac:dyDescent="0.2">
      <c r="G27739" s="65"/>
    </row>
    <row r="27740" spans="7:7" x14ac:dyDescent="0.2">
      <c r="G27740" s="65"/>
    </row>
    <row r="27741" spans="7:7" x14ac:dyDescent="0.2">
      <c r="G27741" s="65"/>
    </row>
    <row r="27742" spans="7:7" x14ac:dyDescent="0.2">
      <c r="G27742" s="65"/>
    </row>
    <row r="27743" spans="7:7" x14ac:dyDescent="0.2">
      <c r="G27743" s="65"/>
    </row>
    <row r="27744" spans="7:7" x14ac:dyDescent="0.2">
      <c r="G27744" s="65"/>
    </row>
    <row r="27745" spans="7:7" x14ac:dyDescent="0.2">
      <c r="G27745" s="65"/>
    </row>
    <row r="27746" spans="7:7" x14ac:dyDescent="0.2">
      <c r="G27746" s="65"/>
    </row>
    <row r="27747" spans="7:7" x14ac:dyDescent="0.2">
      <c r="G27747" s="65"/>
    </row>
    <row r="27748" spans="7:7" x14ac:dyDescent="0.2">
      <c r="G27748" s="65"/>
    </row>
    <row r="27749" spans="7:7" x14ac:dyDescent="0.2">
      <c r="G27749" s="65"/>
    </row>
    <row r="27750" spans="7:7" x14ac:dyDescent="0.2">
      <c r="G27750" s="65"/>
    </row>
    <row r="27751" spans="7:7" x14ac:dyDescent="0.2">
      <c r="G27751" s="65"/>
    </row>
    <row r="27752" spans="7:7" x14ac:dyDescent="0.2">
      <c r="G27752" s="65"/>
    </row>
    <row r="27753" spans="7:7" x14ac:dyDescent="0.2">
      <c r="G27753" s="65"/>
    </row>
    <row r="27754" spans="7:7" x14ac:dyDescent="0.2">
      <c r="G27754" s="65"/>
    </row>
    <row r="27755" spans="7:7" x14ac:dyDescent="0.2">
      <c r="G27755" s="65"/>
    </row>
    <row r="27756" spans="7:7" x14ac:dyDescent="0.2">
      <c r="G27756" s="65"/>
    </row>
    <row r="27757" spans="7:7" x14ac:dyDescent="0.2">
      <c r="G27757" s="65"/>
    </row>
    <row r="27758" spans="7:7" x14ac:dyDescent="0.2">
      <c r="G27758" s="65"/>
    </row>
    <row r="27759" spans="7:7" x14ac:dyDescent="0.2">
      <c r="G27759" s="65"/>
    </row>
    <row r="27760" spans="7:7" x14ac:dyDescent="0.2">
      <c r="G27760" s="65"/>
    </row>
    <row r="27761" spans="7:7" x14ac:dyDescent="0.2">
      <c r="G27761" s="65"/>
    </row>
    <row r="27762" spans="7:7" x14ac:dyDescent="0.2">
      <c r="G27762" s="65"/>
    </row>
    <row r="27763" spans="7:7" x14ac:dyDescent="0.2">
      <c r="G27763" s="65"/>
    </row>
    <row r="27764" spans="7:7" x14ac:dyDescent="0.2">
      <c r="G27764" s="65"/>
    </row>
    <row r="27765" spans="7:7" x14ac:dyDescent="0.2">
      <c r="G27765" s="65"/>
    </row>
    <row r="27766" spans="7:7" x14ac:dyDescent="0.2">
      <c r="G27766" s="65"/>
    </row>
    <row r="27767" spans="7:7" x14ac:dyDescent="0.2">
      <c r="G27767" s="65"/>
    </row>
    <row r="27768" spans="7:7" x14ac:dyDescent="0.2">
      <c r="G27768" s="65"/>
    </row>
    <row r="27769" spans="7:7" x14ac:dyDescent="0.2">
      <c r="G27769" s="65"/>
    </row>
    <row r="27770" spans="7:7" x14ac:dyDescent="0.2">
      <c r="G27770" s="65"/>
    </row>
    <row r="27771" spans="7:7" x14ac:dyDescent="0.2">
      <c r="G27771" s="65"/>
    </row>
    <row r="27772" spans="7:7" x14ac:dyDescent="0.2">
      <c r="G27772" s="65"/>
    </row>
    <row r="27773" spans="7:7" x14ac:dyDescent="0.2">
      <c r="G27773" s="65"/>
    </row>
    <row r="27774" spans="7:7" x14ac:dyDescent="0.2">
      <c r="G27774" s="65"/>
    </row>
    <row r="27775" spans="7:7" x14ac:dyDescent="0.2">
      <c r="G27775" s="65"/>
    </row>
    <row r="27776" spans="7:7" x14ac:dyDescent="0.2">
      <c r="G27776" s="65"/>
    </row>
    <row r="27777" spans="7:7" x14ac:dyDescent="0.2">
      <c r="G27777" s="65"/>
    </row>
    <row r="27778" spans="7:7" x14ac:dyDescent="0.2">
      <c r="G27778" s="65"/>
    </row>
    <row r="27779" spans="7:7" x14ac:dyDescent="0.2">
      <c r="G27779" s="65"/>
    </row>
    <row r="27780" spans="7:7" x14ac:dyDescent="0.2">
      <c r="G27780" s="65"/>
    </row>
    <row r="27781" spans="7:7" x14ac:dyDescent="0.2">
      <c r="G27781" s="65"/>
    </row>
    <row r="27782" spans="7:7" x14ac:dyDescent="0.2">
      <c r="G27782" s="65"/>
    </row>
    <row r="27783" spans="7:7" x14ac:dyDescent="0.2">
      <c r="G27783" s="65"/>
    </row>
    <row r="27784" spans="7:7" x14ac:dyDescent="0.2">
      <c r="G27784" s="65"/>
    </row>
    <row r="27785" spans="7:7" x14ac:dyDescent="0.2">
      <c r="G27785" s="65"/>
    </row>
    <row r="27786" spans="7:7" x14ac:dyDescent="0.2">
      <c r="G27786" s="65"/>
    </row>
    <row r="27787" spans="7:7" x14ac:dyDescent="0.2">
      <c r="G27787" s="65"/>
    </row>
    <row r="27788" spans="7:7" x14ac:dyDescent="0.2">
      <c r="G27788" s="65"/>
    </row>
    <row r="27789" spans="7:7" x14ac:dyDescent="0.2">
      <c r="G27789" s="65"/>
    </row>
    <row r="27790" spans="7:7" x14ac:dyDescent="0.2">
      <c r="G27790" s="65"/>
    </row>
    <row r="27791" spans="7:7" x14ac:dyDescent="0.2">
      <c r="G27791" s="65"/>
    </row>
    <row r="27792" spans="7:7" x14ac:dyDescent="0.2">
      <c r="G27792" s="65"/>
    </row>
    <row r="27793" spans="7:7" x14ac:dyDescent="0.2">
      <c r="G27793" s="65"/>
    </row>
    <row r="27794" spans="7:7" x14ac:dyDescent="0.2">
      <c r="G27794" s="65"/>
    </row>
    <row r="27795" spans="7:7" x14ac:dyDescent="0.2">
      <c r="G27795" s="65"/>
    </row>
    <row r="27796" spans="7:7" x14ac:dyDescent="0.2">
      <c r="G27796" s="65"/>
    </row>
    <row r="27797" spans="7:7" x14ac:dyDescent="0.2">
      <c r="G27797" s="65"/>
    </row>
    <row r="27798" spans="7:7" x14ac:dyDescent="0.2">
      <c r="G27798" s="65"/>
    </row>
    <row r="27799" spans="7:7" x14ac:dyDescent="0.2">
      <c r="G27799" s="65"/>
    </row>
    <row r="27800" spans="7:7" x14ac:dyDescent="0.2">
      <c r="G27800" s="65"/>
    </row>
    <row r="27801" spans="7:7" x14ac:dyDescent="0.2">
      <c r="G27801" s="65"/>
    </row>
    <row r="27802" spans="7:7" x14ac:dyDescent="0.2">
      <c r="G27802" s="65"/>
    </row>
    <row r="27803" spans="7:7" x14ac:dyDescent="0.2">
      <c r="G27803" s="65"/>
    </row>
    <row r="27804" spans="7:7" x14ac:dyDescent="0.2">
      <c r="G27804" s="65"/>
    </row>
    <row r="27805" spans="7:7" x14ac:dyDescent="0.2">
      <c r="G27805" s="65"/>
    </row>
    <row r="27806" spans="7:7" x14ac:dyDescent="0.2">
      <c r="G27806" s="65"/>
    </row>
    <row r="27807" spans="7:7" x14ac:dyDescent="0.2">
      <c r="G27807" s="65"/>
    </row>
    <row r="27808" spans="7:7" x14ac:dyDescent="0.2">
      <c r="G27808" s="65"/>
    </row>
    <row r="27809" spans="7:7" x14ac:dyDescent="0.2">
      <c r="G27809" s="65"/>
    </row>
    <row r="27810" spans="7:7" x14ac:dyDescent="0.2">
      <c r="G27810" s="65"/>
    </row>
    <row r="27811" spans="7:7" x14ac:dyDescent="0.2">
      <c r="G27811" s="65"/>
    </row>
    <row r="27812" spans="7:7" x14ac:dyDescent="0.2">
      <c r="G27812" s="65"/>
    </row>
    <row r="27813" spans="7:7" x14ac:dyDescent="0.2">
      <c r="G27813" s="65"/>
    </row>
    <row r="27814" spans="7:7" x14ac:dyDescent="0.2">
      <c r="G27814" s="65"/>
    </row>
    <row r="27815" spans="7:7" x14ac:dyDescent="0.2">
      <c r="G27815" s="65"/>
    </row>
    <row r="27816" spans="7:7" x14ac:dyDescent="0.2">
      <c r="G27816" s="65"/>
    </row>
    <row r="27817" spans="7:7" x14ac:dyDescent="0.2">
      <c r="G27817" s="65"/>
    </row>
    <row r="27818" spans="7:7" x14ac:dyDescent="0.2">
      <c r="G27818" s="65"/>
    </row>
    <row r="27819" spans="7:7" x14ac:dyDescent="0.2">
      <c r="G27819" s="65"/>
    </row>
    <row r="27820" spans="7:7" x14ac:dyDescent="0.2">
      <c r="G27820" s="65"/>
    </row>
    <row r="27821" spans="7:7" x14ac:dyDescent="0.2">
      <c r="G27821" s="65"/>
    </row>
    <row r="27822" spans="7:7" x14ac:dyDescent="0.2">
      <c r="G27822" s="65"/>
    </row>
    <row r="27823" spans="7:7" x14ac:dyDescent="0.2">
      <c r="G27823" s="65"/>
    </row>
    <row r="27824" spans="7:7" x14ac:dyDescent="0.2">
      <c r="G27824" s="65"/>
    </row>
    <row r="27825" spans="7:7" x14ac:dyDescent="0.2">
      <c r="G27825" s="65"/>
    </row>
    <row r="27826" spans="7:7" x14ac:dyDescent="0.2">
      <c r="G27826" s="65"/>
    </row>
    <row r="27827" spans="7:7" x14ac:dyDescent="0.2">
      <c r="G27827" s="65"/>
    </row>
    <row r="27828" spans="7:7" x14ac:dyDescent="0.2">
      <c r="G27828" s="65"/>
    </row>
    <row r="27829" spans="7:7" x14ac:dyDescent="0.2">
      <c r="G27829" s="65"/>
    </row>
    <row r="27830" spans="7:7" x14ac:dyDescent="0.2">
      <c r="G27830" s="65"/>
    </row>
    <row r="27831" spans="7:7" x14ac:dyDescent="0.2">
      <c r="G27831" s="65"/>
    </row>
    <row r="27832" spans="7:7" x14ac:dyDescent="0.2">
      <c r="G27832" s="65"/>
    </row>
    <row r="27833" spans="7:7" x14ac:dyDescent="0.2">
      <c r="G27833" s="65"/>
    </row>
    <row r="27834" spans="7:7" x14ac:dyDescent="0.2">
      <c r="G27834" s="65"/>
    </row>
    <row r="27835" spans="7:7" x14ac:dyDescent="0.2">
      <c r="G27835" s="65"/>
    </row>
    <row r="27836" spans="7:7" x14ac:dyDescent="0.2">
      <c r="G27836" s="65"/>
    </row>
    <row r="27837" spans="7:7" x14ac:dyDescent="0.2">
      <c r="G27837" s="65"/>
    </row>
    <row r="27838" spans="7:7" x14ac:dyDescent="0.2">
      <c r="G27838" s="65"/>
    </row>
    <row r="27839" spans="7:7" x14ac:dyDescent="0.2">
      <c r="G27839" s="65"/>
    </row>
    <row r="27840" spans="7:7" x14ac:dyDescent="0.2">
      <c r="G27840" s="65"/>
    </row>
    <row r="27841" spans="7:7" x14ac:dyDescent="0.2">
      <c r="G27841" s="65"/>
    </row>
    <row r="27842" spans="7:7" x14ac:dyDescent="0.2">
      <c r="G27842" s="65"/>
    </row>
    <row r="27843" spans="7:7" x14ac:dyDescent="0.2">
      <c r="G27843" s="65"/>
    </row>
    <row r="27844" spans="7:7" x14ac:dyDescent="0.2">
      <c r="G27844" s="65"/>
    </row>
    <row r="27845" spans="7:7" x14ac:dyDescent="0.2">
      <c r="G27845" s="65"/>
    </row>
    <row r="27846" spans="7:7" x14ac:dyDescent="0.2">
      <c r="G27846" s="65"/>
    </row>
    <row r="27847" spans="7:7" x14ac:dyDescent="0.2">
      <c r="G27847" s="65"/>
    </row>
    <row r="27848" spans="7:7" x14ac:dyDescent="0.2">
      <c r="G27848" s="65"/>
    </row>
    <row r="27849" spans="7:7" x14ac:dyDescent="0.2">
      <c r="G27849" s="65"/>
    </row>
    <row r="27850" spans="7:7" x14ac:dyDescent="0.2">
      <c r="G27850" s="65"/>
    </row>
    <row r="27851" spans="7:7" x14ac:dyDescent="0.2">
      <c r="G27851" s="65"/>
    </row>
    <row r="27852" spans="7:7" x14ac:dyDescent="0.2">
      <c r="G27852" s="65"/>
    </row>
    <row r="27853" spans="7:7" x14ac:dyDescent="0.2">
      <c r="G27853" s="65"/>
    </row>
    <row r="27854" spans="7:7" x14ac:dyDescent="0.2">
      <c r="G27854" s="65"/>
    </row>
    <row r="27855" spans="7:7" x14ac:dyDescent="0.2">
      <c r="G27855" s="65"/>
    </row>
    <row r="27856" spans="7:7" x14ac:dyDescent="0.2">
      <c r="G27856" s="65"/>
    </row>
    <row r="27857" spans="7:7" x14ac:dyDescent="0.2">
      <c r="G27857" s="65"/>
    </row>
    <row r="27858" spans="7:7" x14ac:dyDescent="0.2">
      <c r="G27858" s="65"/>
    </row>
    <row r="27859" spans="7:7" x14ac:dyDescent="0.2">
      <c r="G27859" s="65"/>
    </row>
    <row r="27860" spans="7:7" x14ac:dyDescent="0.2">
      <c r="G27860" s="65"/>
    </row>
    <row r="27861" spans="7:7" x14ac:dyDescent="0.2">
      <c r="G27861" s="65"/>
    </row>
    <row r="27862" spans="7:7" x14ac:dyDescent="0.2">
      <c r="G27862" s="65"/>
    </row>
    <row r="27863" spans="7:7" x14ac:dyDescent="0.2">
      <c r="G27863" s="65"/>
    </row>
    <row r="27864" spans="7:7" x14ac:dyDescent="0.2">
      <c r="G27864" s="65"/>
    </row>
    <row r="27865" spans="7:7" x14ac:dyDescent="0.2">
      <c r="G27865" s="65"/>
    </row>
    <row r="27866" spans="7:7" x14ac:dyDescent="0.2">
      <c r="G27866" s="65"/>
    </row>
    <row r="27867" spans="7:7" x14ac:dyDescent="0.2">
      <c r="G27867" s="65"/>
    </row>
    <row r="27868" spans="7:7" x14ac:dyDescent="0.2">
      <c r="G27868" s="65"/>
    </row>
    <row r="27869" spans="7:7" x14ac:dyDescent="0.2">
      <c r="G27869" s="65"/>
    </row>
    <row r="27870" spans="7:7" x14ac:dyDescent="0.2">
      <c r="G27870" s="65"/>
    </row>
    <row r="27871" spans="7:7" x14ac:dyDescent="0.2">
      <c r="G27871" s="65"/>
    </row>
    <row r="27872" spans="7:7" x14ac:dyDescent="0.2">
      <c r="G27872" s="65"/>
    </row>
    <row r="27873" spans="7:7" x14ac:dyDescent="0.2">
      <c r="G27873" s="65"/>
    </row>
    <row r="27874" spans="7:7" x14ac:dyDescent="0.2">
      <c r="G27874" s="65"/>
    </row>
    <row r="27875" spans="7:7" x14ac:dyDescent="0.2">
      <c r="G27875" s="65"/>
    </row>
    <row r="27876" spans="7:7" x14ac:dyDescent="0.2">
      <c r="G27876" s="65"/>
    </row>
    <row r="27877" spans="7:7" x14ac:dyDescent="0.2">
      <c r="G27877" s="65"/>
    </row>
    <row r="27878" spans="7:7" x14ac:dyDescent="0.2">
      <c r="G27878" s="65"/>
    </row>
    <row r="27879" spans="7:7" x14ac:dyDescent="0.2">
      <c r="G27879" s="65"/>
    </row>
    <row r="27880" spans="7:7" x14ac:dyDescent="0.2">
      <c r="G27880" s="65"/>
    </row>
    <row r="27881" spans="7:7" x14ac:dyDescent="0.2">
      <c r="G27881" s="65"/>
    </row>
    <row r="27882" spans="7:7" x14ac:dyDescent="0.2">
      <c r="G27882" s="65"/>
    </row>
    <row r="27883" spans="7:7" x14ac:dyDescent="0.2">
      <c r="G27883" s="65"/>
    </row>
    <row r="27884" spans="7:7" x14ac:dyDescent="0.2">
      <c r="G27884" s="65"/>
    </row>
    <row r="27885" spans="7:7" x14ac:dyDescent="0.2">
      <c r="G27885" s="65"/>
    </row>
    <row r="27886" spans="7:7" x14ac:dyDescent="0.2">
      <c r="G27886" s="65"/>
    </row>
    <row r="27887" spans="7:7" x14ac:dyDescent="0.2">
      <c r="G27887" s="65"/>
    </row>
    <row r="27888" spans="7:7" x14ac:dyDescent="0.2">
      <c r="G27888" s="65"/>
    </row>
    <row r="27889" spans="7:7" x14ac:dyDescent="0.2">
      <c r="G27889" s="65"/>
    </row>
    <row r="27890" spans="7:7" x14ac:dyDescent="0.2">
      <c r="G27890" s="65"/>
    </row>
    <row r="27891" spans="7:7" x14ac:dyDescent="0.2">
      <c r="G27891" s="65"/>
    </row>
    <row r="27892" spans="7:7" x14ac:dyDescent="0.2">
      <c r="G27892" s="65"/>
    </row>
    <row r="27893" spans="7:7" x14ac:dyDescent="0.2">
      <c r="G27893" s="65"/>
    </row>
    <row r="27894" spans="7:7" x14ac:dyDescent="0.2">
      <c r="G27894" s="65"/>
    </row>
    <row r="27895" spans="7:7" x14ac:dyDescent="0.2">
      <c r="G27895" s="65"/>
    </row>
    <row r="27896" spans="7:7" x14ac:dyDescent="0.2">
      <c r="G27896" s="65"/>
    </row>
    <row r="27897" spans="7:7" x14ac:dyDescent="0.2">
      <c r="G27897" s="65"/>
    </row>
    <row r="27898" spans="7:7" x14ac:dyDescent="0.2">
      <c r="G27898" s="65"/>
    </row>
    <row r="27899" spans="7:7" x14ac:dyDescent="0.2">
      <c r="G27899" s="65"/>
    </row>
    <row r="27900" spans="7:7" x14ac:dyDescent="0.2">
      <c r="G27900" s="65"/>
    </row>
    <row r="27901" spans="7:7" x14ac:dyDescent="0.2">
      <c r="G27901" s="65"/>
    </row>
    <row r="27902" spans="7:7" x14ac:dyDescent="0.2">
      <c r="G27902" s="65"/>
    </row>
    <row r="27903" spans="7:7" x14ac:dyDescent="0.2">
      <c r="G27903" s="65"/>
    </row>
    <row r="27904" spans="7:7" x14ac:dyDescent="0.2">
      <c r="G27904" s="65"/>
    </row>
    <row r="27905" spans="7:7" x14ac:dyDescent="0.2">
      <c r="G27905" s="65"/>
    </row>
    <row r="27906" spans="7:7" x14ac:dyDescent="0.2">
      <c r="G27906" s="65"/>
    </row>
    <row r="27907" spans="7:7" x14ac:dyDescent="0.2">
      <c r="G27907" s="65"/>
    </row>
    <row r="27908" spans="7:7" x14ac:dyDescent="0.2">
      <c r="G27908" s="65"/>
    </row>
    <row r="27909" spans="7:7" x14ac:dyDescent="0.2">
      <c r="G27909" s="65"/>
    </row>
    <row r="27910" spans="7:7" x14ac:dyDescent="0.2">
      <c r="G27910" s="65"/>
    </row>
    <row r="27911" spans="7:7" x14ac:dyDescent="0.2">
      <c r="G27911" s="65"/>
    </row>
    <row r="27912" spans="7:7" x14ac:dyDescent="0.2">
      <c r="G27912" s="65"/>
    </row>
    <row r="27913" spans="7:7" x14ac:dyDescent="0.2">
      <c r="G27913" s="65"/>
    </row>
    <row r="27914" spans="7:7" x14ac:dyDescent="0.2">
      <c r="G27914" s="65"/>
    </row>
    <row r="27915" spans="7:7" x14ac:dyDescent="0.2">
      <c r="G27915" s="65"/>
    </row>
    <row r="27916" spans="7:7" x14ac:dyDescent="0.2">
      <c r="G27916" s="65"/>
    </row>
    <row r="27917" spans="7:7" x14ac:dyDescent="0.2">
      <c r="G27917" s="65"/>
    </row>
    <row r="27918" spans="7:7" x14ac:dyDescent="0.2">
      <c r="G27918" s="65"/>
    </row>
    <row r="27919" spans="7:7" x14ac:dyDescent="0.2">
      <c r="G27919" s="65"/>
    </row>
    <row r="27920" spans="7:7" x14ac:dyDescent="0.2">
      <c r="G27920" s="65"/>
    </row>
    <row r="27921" spans="7:7" x14ac:dyDescent="0.2">
      <c r="G27921" s="65"/>
    </row>
    <row r="27922" spans="7:7" x14ac:dyDescent="0.2">
      <c r="G27922" s="65"/>
    </row>
    <row r="27923" spans="7:7" x14ac:dyDescent="0.2">
      <c r="G27923" s="65"/>
    </row>
    <row r="27924" spans="7:7" x14ac:dyDescent="0.2">
      <c r="G27924" s="65"/>
    </row>
    <row r="27925" spans="7:7" x14ac:dyDescent="0.2">
      <c r="G27925" s="65"/>
    </row>
    <row r="27926" spans="7:7" x14ac:dyDescent="0.2">
      <c r="G27926" s="65"/>
    </row>
    <row r="27927" spans="7:7" x14ac:dyDescent="0.2">
      <c r="G27927" s="65"/>
    </row>
    <row r="27928" spans="7:7" x14ac:dyDescent="0.2">
      <c r="G27928" s="65"/>
    </row>
    <row r="27929" spans="7:7" x14ac:dyDescent="0.2">
      <c r="G27929" s="65"/>
    </row>
    <row r="27930" spans="7:7" x14ac:dyDescent="0.2">
      <c r="G27930" s="65"/>
    </row>
    <row r="27931" spans="7:7" x14ac:dyDescent="0.2">
      <c r="G27931" s="65"/>
    </row>
    <row r="27932" spans="7:7" x14ac:dyDescent="0.2">
      <c r="G27932" s="65"/>
    </row>
    <row r="27933" spans="7:7" x14ac:dyDescent="0.2">
      <c r="G27933" s="65"/>
    </row>
    <row r="27934" spans="7:7" x14ac:dyDescent="0.2">
      <c r="G27934" s="65"/>
    </row>
    <row r="27935" spans="7:7" x14ac:dyDescent="0.2">
      <c r="G27935" s="65"/>
    </row>
    <row r="27936" spans="7:7" x14ac:dyDescent="0.2">
      <c r="G27936" s="65"/>
    </row>
    <row r="27937" spans="7:7" x14ac:dyDescent="0.2">
      <c r="G27937" s="65"/>
    </row>
    <row r="27938" spans="7:7" x14ac:dyDescent="0.2">
      <c r="G27938" s="65"/>
    </row>
    <row r="27939" spans="7:7" x14ac:dyDescent="0.2">
      <c r="G27939" s="65"/>
    </row>
    <row r="27940" spans="7:7" x14ac:dyDescent="0.2">
      <c r="G27940" s="65"/>
    </row>
    <row r="27941" spans="7:7" x14ac:dyDescent="0.2">
      <c r="G27941" s="65"/>
    </row>
    <row r="27942" spans="7:7" x14ac:dyDescent="0.2">
      <c r="G27942" s="65"/>
    </row>
    <row r="27943" spans="7:7" x14ac:dyDescent="0.2">
      <c r="G27943" s="65"/>
    </row>
    <row r="27944" spans="7:7" x14ac:dyDescent="0.2">
      <c r="G27944" s="65"/>
    </row>
    <row r="27945" spans="7:7" x14ac:dyDescent="0.2">
      <c r="G27945" s="65"/>
    </row>
    <row r="27946" spans="7:7" x14ac:dyDescent="0.2">
      <c r="G27946" s="65"/>
    </row>
    <row r="27947" spans="7:7" x14ac:dyDescent="0.2">
      <c r="G27947" s="65"/>
    </row>
    <row r="27948" spans="7:7" x14ac:dyDescent="0.2">
      <c r="G27948" s="65"/>
    </row>
    <row r="27949" spans="7:7" x14ac:dyDescent="0.2">
      <c r="G27949" s="65"/>
    </row>
    <row r="27950" spans="7:7" x14ac:dyDescent="0.2">
      <c r="G27950" s="65"/>
    </row>
    <row r="27951" spans="7:7" x14ac:dyDescent="0.2">
      <c r="G27951" s="65"/>
    </row>
    <row r="27952" spans="7:7" x14ac:dyDescent="0.2">
      <c r="G27952" s="65"/>
    </row>
    <row r="27953" spans="7:7" x14ac:dyDescent="0.2">
      <c r="G27953" s="65"/>
    </row>
    <row r="27954" spans="7:7" x14ac:dyDescent="0.2">
      <c r="G27954" s="65"/>
    </row>
    <row r="27955" spans="7:7" x14ac:dyDescent="0.2">
      <c r="G27955" s="65"/>
    </row>
    <row r="27956" spans="7:7" x14ac:dyDescent="0.2">
      <c r="G27956" s="65"/>
    </row>
    <row r="27957" spans="7:7" x14ac:dyDescent="0.2">
      <c r="G27957" s="65"/>
    </row>
    <row r="27958" spans="7:7" x14ac:dyDescent="0.2">
      <c r="G27958" s="65"/>
    </row>
    <row r="27959" spans="7:7" x14ac:dyDescent="0.2">
      <c r="G27959" s="65"/>
    </row>
    <row r="27960" spans="7:7" x14ac:dyDescent="0.2">
      <c r="G27960" s="65"/>
    </row>
    <row r="27961" spans="7:7" x14ac:dyDescent="0.2">
      <c r="G27961" s="65"/>
    </row>
    <row r="27962" spans="7:7" x14ac:dyDescent="0.2">
      <c r="G27962" s="65"/>
    </row>
    <row r="27963" spans="7:7" x14ac:dyDescent="0.2">
      <c r="G27963" s="65"/>
    </row>
    <row r="27964" spans="7:7" x14ac:dyDescent="0.2">
      <c r="G27964" s="65"/>
    </row>
    <row r="27965" spans="7:7" x14ac:dyDescent="0.2">
      <c r="G27965" s="65"/>
    </row>
    <row r="27966" spans="7:7" x14ac:dyDescent="0.2">
      <c r="G27966" s="65"/>
    </row>
    <row r="27967" spans="7:7" x14ac:dyDescent="0.2">
      <c r="G27967" s="65"/>
    </row>
    <row r="27968" spans="7:7" x14ac:dyDescent="0.2">
      <c r="G27968" s="65"/>
    </row>
    <row r="27969" spans="7:7" x14ac:dyDescent="0.2">
      <c r="G27969" s="65"/>
    </row>
    <row r="27970" spans="7:7" x14ac:dyDescent="0.2">
      <c r="G27970" s="65"/>
    </row>
    <row r="27971" spans="7:7" x14ac:dyDescent="0.2">
      <c r="G27971" s="65"/>
    </row>
    <row r="27972" spans="7:7" x14ac:dyDescent="0.2">
      <c r="G27972" s="65"/>
    </row>
    <row r="27973" spans="7:7" x14ac:dyDescent="0.2">
      <c r="G27973" s="65"/>
    </row>
    <row r="27974" spans="7:7" x14ac:dyDescent="0.2">
      <c r="G27974" s="65"/>
    </row>
    <row r="27975" spans="7:7" x14ac:dyDescent="0.2">
      <c r="G27975" s="65"/>
    </row>
    <row r="27976" spans="7:7" x14ac:dyDescent="0.2">
      <c r="G27976" s="65"/>
    </row>
    <row r="27977" spans="7:7" x14ac:dyDescent="0.2">
      <c r="G27977" s="65"/>
    </row>
    <row r="27978" spans="7:7" x14ac:dyDescent="0.2">
      <c r="G27978" s="65"/>
    </row>
    <row r="27979" spans="7:7" x14ac:dyDescent="0.2">
      <c r="G27979" s="65"/>
    </row>
    <row r="27980" spans="7:7" x14ac:dyDescent="0.2">
      <c r="G27980" s="65"/>
    </row>
    <row r="27981" spans="7:7" x14ac:dyDescent="0.2">
      <c r="G27981" s="65"/>
    </row>
    <row r="27982" spans="7:7" x14ac:dyDescent="0.2">
      <c r="G27982" s="65"/>
    </row>
    <row r="27983" spans="7:7" x14ac:dyDescent="0.2">
      <c r="G27983" s="65"/>
    </row>
    <row r="27984" spans="7:7" x14ac:dyDescent="0.2">
      <c r="G27984" s="65"/>
    </row>
    <row r="27985" spans="7:7" x14ac:dyDescent="0.2">
      <c r="G27985" s="65"/>
    </row>
    <row r="27986" spans="7:7" x14ac:dyDescent="0.2">
      <c r="G27986" s="65"/>
    </row>
    <row r="27987" spans="7:7" x14ac:dyDescent="0.2">
      <c r="G27987" s="65"/>
    </row>
    <row r="27988" spans="7:7" x14ac:dyDescent="0.2">
      <c r="G27988" s="65"/>
    </row>
    <row r="27989" spans="7:7" x14ac:dyDescent="0.2">
      <c r="G27989" s="65"/>
    </row>
    <row r="27990" spans="7:7" x14ac:dyDescent="0.2">
      <c r="G27990" s="65"/>
    </row>
    <row r="27991" spans="7:7" x14ac:dyDescent="0.2">
      <c r="G27991" s="65"/>
    </row>
    <row r="27992" spans="7:7" x14ac:dyDescent="0.2">
      <c r="G27992" s="65"/>
    </row>
    <row r="27993" spans="7:7" x14ac:dyDescent="0.2">
      <c r="G27993" s="65"/>
    </row>
    <row r="27994" spans="7:7" x14ac:dyDescent="0.2">
      <c r="G27994" s="65"/>
    </row>
    <row r="27995" spans="7:7" x14ac:dyDescent="0.2">
      <c r="G27995" s="65"/>
    </row>
    <row r="27996" spans="7:7" x14ac:dyDescent="0.2">
      <c r="G27996" s="65"/>
    </row>
    <row r="27997" spans="7:7" x14ac:dyDescent="0.2">
      <c r="G27997" s="65"/>
    </row>
    <row r="27998" spans="7:7" x14ac:dyDescent="0.2">
      <c r="G27998" s="65"/>
    </row>
    <row r="27999" spans="7:7" x14ac:dyDescent="0.2">
      <c r="G27999" s="65"/>
    </row>
    <row r="28000" spans="7:7" x14ac:dyDescent="0.2">
      <c r="G28000" s="65"/>
    </row>
    <row r="28001" spans="7:7" x14ac:dyDescent="0.2">
      <c r="G28001" s="65"/>
    </row>
    <row r="28002" spans="7:7" x14ac:dyDescent="0.2">
      <c r="G28002" s="65"/>
    </row>
    <row r="28003" spans="7:7" x14ac:dyDescent="0.2">
      <c r="G28003" s="65"/>
    </row>
    <row r="28004" spans="7:7" x14ac:dyDescent="0.2">
      <c r="G28004" s="65"/>
    </row>
    <row r="28005" spans="7:7" x14ac:dyDescent="0.2">
      <c r="G28005" s="65"/>
    </row>
    <row r="28006" spans="7:7" x14ac:dyDescent="0.2">
      <c r="G28006" s="65"/>
    </row>
    <row r="28007" spans="7:7" x14ac:dyDescent="0.2">
      <c r="G28007" s="65"/>
    </row>
    <row r="28008" spans="7:7" x14ac:dyDescent="0.2">
      <c r="G28008" s="65"/>
    </row>
    <row r="28009" spans="7:7" x14ac:dyDescent="0.2">
      <c r="G28009" s="65"/>
    </row>
    <row r="28010" spans="7:7" x14ac:dyDescent="0.2">
      <c r="G28010" s="65"/>
    </row>
    <row r="28011" spans="7:7" x14ac:dyDescent="0.2">
      <c r="G28011" s="65"/>
    </row>
    <row r="28012" spans="7:7" x14ac:dyDescent="0.2">
      <c r="G28012" s="65"/>
    </row>
    <row r="28013" spans="7:7" x14ac:dyDescent="0.2">
      <c r="G28013" s="65"/>
    </row>
    <row r="28014" spans="7:7" x14ac:dyDescent="0.2">
      <c r="G28014" s="65"/>
    </row>
    <row r="28015" spans="7:7" x14ac:dyDescent="0.2">
      <c r="G28015" s="65"/>
    </row>
    <row r="28016" spans="7:7" x14ac:dyDescent="0.2">
      <c r="G28016" s="65"/>
    </row>
    <row r="28017" spans="7:7" x14ac:dyDescent="0.2">
      <c r="G28017" s="65"/>
    </row>
    <row r="28018" spans="7:7" x14ac:dyDescent="0.2">
      <c r="G28018" s="65"/>
    </row>
    <row r="28019" spans="7:7" x14ac:dyDescent="0.2">
      <c r="G28019" s="65"/>
    </row>
    <row r="28020" spans="7:7" x14ac:dyDescent="0.2">
      <c r="G28020" s="65"/>
    </row>
    <row r="28021" spans="7:7" x14ac:dyDescent="0.2">
      <c r="G28021" s="65"/>
    </row>
    <row r="28022" spans="7:7" x14ac:dyDescent="0.2">
      <c r="G28022" s="65"/>
    </row>
    <row r="28023" spans="7:7" x14ac:dyDescent="0.2">
      <c r="G28023" s="65"/>
    </row>
    <row r="28024" spans="7:7" x14ac:dyDescent="0.2">
      <c r="G28024" s="65"/>
    </row>
    <row r="28025" spans="7:7" x14ac:dyDescent="0.2">
      <c r="G28025" s="65"/>
    </row>
    <row r="28026" spans="7:7" x14ac:dyDescent="0.2">
      <c r="G28026" s="65"/>
    </row>
    <row r="28027" spans="7:7" x14ac:dyDescent="0.2">
      <c r="G28027" s="65"/>
    </row>
    <row r="28028" spans="7:7" x14ac:dyDescent="0.2">
      <c r="G28028" s="65"/>
    </row>
    <row r="28029" spans="7:7" x14ac:dyDescent="0.2">
      <c r="G28029" s="65"/>
    </row>
    <row r="28030" spans="7:7" x14ac:dyDescent="0.2">
      <c r="G28030" s="65"/>
    </row>
    <row r="28031" spans="7:7" x14ac:dyDescent="0.2">
      <c r="G28031" s="65"/>
    </row>
    <row r="28032" spans="7:7" x14ac:dyDescent="0.2">
      <c r="G28032" s="65"/>
    </row>
    <row r="28033" spans="7:7" x14ac:dyDescent="0.2">
      <c r="G28033" s="65"/>
    </row>
    <row r="28034" spans="7:7" x14ac:dyDescent="0.2">
      <c r="G28034" s="65"/>
    </row>
    <row r="28035" spans="7:7" x14ac:dyDescent="0.2">
      <c r="G28035" s="65"/>
    </row>
    <row r="28036" spans="7:7" x14ac:dyDescent="0.2">
      <c r="G28036" s="65"/>
    </row>
    <row r="28037" spans="7:7" x14ac:dyDescent="0.2">
      <c r="G28037" s="65"/>
    </row>
    <row r="28038" spans="7:7" x14ac:dyDescent="0.2">
      <c r="G28038" s="65"/>
    </row>
    <row r="28039" spans="7:7" x14ac:dyDescent="0.2">
      <c r="G28039" s="65"/>
    </row>
    <row r="28040" spans="7:7" x14ac:dyDescent="0.2">
      <c r="G28040" s="65"/>
    </row>
    <row r="28041" spans="7:7" x14ac:dyDescent="0.2">
      <c r="G28041" s="65"/>
    </row>
    <row r="28042" spans="7:7" x14ac:dyDescent="0.2">
      <c r="G28042" s="65"/>
    </row>
    <row r="28043" spans="7:7" x14ac:dyDescent="0.2">
      <c r="G28043" s="65"/>
    </row>
    <row r="28044" spans="7:7" x14ac:dyDescent="0.2">
      <c r="G28044" s="65"/>
    </row>
    <row r="28045" spans="7:7" x14ac:dyDescent="0.2">
      <c r="G28045" s="65"/>
    </row>
    <row r="28046" spans="7:7" x14ac:dyDescent="0.2">
      <c r="G28046" s="65"/>
    </row>
    <row r="28047" spans="7:7" x14ac:dyDescent="0.2">
      <c r="G28047" s="65"/>
    </row>
    <row r="28048" spans="7:7" x14ac:dyDescent="0.2">
      <c r="G28048" s="65"/>
    </row>
    <row r="28049" spans="7:7" x14ac:dyDescent="0.2">
      <c r="G28049" s="65"/>
    </row>
    <row r="28050" spans="7:7" x14ac:dyDescent="0.2">
      <c r="G28050" s="65"/>
    </row>
    <row r="28051" spans="7:7" x14ac:dyDescent="0.2">
      <c r="G28051" s="65"/>
    </row>
    <row r="28052" spans="7:7" x14ac:dyDescent="0.2">
      <c r="G28052" s="65"/>
    </row>
    <row r="28053" spans="7:7" x14ac:dyDescent="0.2">
      <c r="G28053" s="65"/>
    </row>
    <row r="28054" spans="7:7" x14ac:dyDescent="0.2">
      <c r="G28054" s="65"/>
    </row>
    <row r="28055" spans="7:7" x14ac:dyDescent="0.2">
      <c r="G28055" s="65"/>
    </row>
    <row r="28056" spans="7:7" x14ac:dyDescent="0.2">
      <c r="G28056" s="65"/>
    </row>
    <row r="28057" spans="7:7" x14ac:dyDescent="0.2">
      <c r="G28057" s="65"/>
    </row>
    <row r="28058" spans="7:7" x14ac:dyDescent="0.2">
      <c r="G28058" s="65"/>
    </row>
    <row r="28059" spans="7:7" x14ac:dyDescent="0.2">
      <c r="G28059" s="65"/>
    </row>
    <row r="28060" spans="7:7" x14ac:dyDescent="0.2">
      <c r="G28060" s="65"/>
    </row>
    <row r="28061" spans="7:7" x14ac:dyDescent="0.2">
      <c r="G28061" s="65"/>
    </row>
    <row r="28062" spans="7:7" x14ac:dyDescent="0.2">
      <c r="G28062" s="65"/>
    </row>
    <row r="28063" spans="7:7" x14ac:dyDescent="0.2">
      <c r="G28063" s="65"/>
    </row>
    <row r="28064" spans="7:7" x14ac:dyDescent="0.2">
      <c r="G28064" s="65"/>
    </row>
    <row r="28065" spans="7:7" x14ac:dyDescent="0.2">
      <c r="G28065" s="65"/>
    </row>
    <row r="28066" spans="7:7" x14ac:dyDescent="0.2">
      <c r="G28066" s="65"/>
    </row>
    <row r="28067" spans="7:7" x14ac:dyDescent="0.2">
      <c r="G28067" s="65"/>
    </row>
    <row r="28068" spans="7:7" x14ac:dyDescent="0.2">
      <c r="G28068" s="65"/>
    </row>
    <row r="28069" spans="7:7" x14ac:dyDescent="0.2">
      <c r="G28069" s="65"/>
    </row>
    <row r="28070" spans="7:7" x14ac:dyDescent="0.2">
      <c r="G28070" s="65"/>
    </row>
    <row r="28071" spans="7:7" x14ac:dyDescent="0.2">
      <c r="G28071" s="65"/>
    </row>
    <row r="28072" spans="7:7" x14ac:dyDescent="0.2">
      <c r="G28072" s="65"/>
    </row>
    <row r="28073" spans="7:7" x14ac:dyDescent="0.2">
      <c r="G28073" s="65"/>
    </row>
    <row r="28074" spans="7:7" x14ac:dyDescent="0.2">
      <c r="G28074" s="65"/>
    </row>
    <row r="28075" spans="7:7" x14ac:dyDescent="0.2">
      <c r="G28075" s="65"/>
    </row>
    <row r="28076" spans="7:7" x14ac:dyDescent="0.2">
      <c r="G28076" s="65"/>
    </row>
    <row r="28077" spans="7:7" x14ac:dyDescent="0.2">
      <c r="G28077" s="65"/>
    </row>
    <row r="28078" spans="7:7" x14ac:dyDescent="0.2">
      <c r="G28078" s="65"/>
    </row>
    <row r="28079" spans="7:7" x14ac:dyDescent="0.2">
      <c r="G28079" s="65"/>
    </row>
    <row r="28080" spans="7:7" x14ac:dyDescent="0.2">
      <c r="G28080" s="65"/>
    </row>
    <row r="28081" spans="7:7" x14ac:dyDescent="0.2">
      <c r="G28081" s="65"/>
    </row>
    <row r="28082" spans="7:7" x14ac:dyDescent="0.2">
      <c r="G28082" s="65"/>
    </row>
    <row r="28083" spans="7:7" x14ac:dyDescent="0.2">
      <c r="G28083" s="65"/>
    </row>
    <row r="28084" spans="7:7" x14ac:dyDescent="0.2">
      <c r="G28084" s="65"/>
    </row>
    <row r="28085" spans="7:7" x14ac:dyDescent="0.2">
      <c r="G28085" s="65"/>
    </row>
    <row r="28086" spans="7:7" x14ac:dyDescent="0.2">
      <c r="G28086" s="65"/>
    </row>
    <row r="28087" spans="7:7" x14ac:dyDescent="0.2">
      <c r="G28087" s="65"/>
    </row>
    <row r="28088" spans="7:7" x14ac:dyDescent="0.2">
      <c r="G28088" s="65"/>
    </row>
    <row r="28089" spans="7:7" x14ac:dyDescent="0.2">
      <c r="G28089" s="65"/>
    </row>
    <row r="28090" spans="7:7" x14ac:dyDescent="0.2">
      <c r="G28090" s="65"/>
    </row>
    <row r="28091" spans="7:7" x14ac:dyDescent="0.2">
      <c r="G28091" s="65"/>
    </row>
    <row r="28092" spans="7:7" x14ac:dyDescent="0.2">
      <c r="G28092" s="65"/>
    </row>
    <row r="28093" spans="7:7" x14ac:dyDescent="0.2">
      <c r="G28093" s="65"/>
    </row>
    <row r="28094" spans="7:7" x14ac:dyDescent="0.2">
      <c r="G28094" s="65"/>
    </row>
    <row r="28095" spans="7:7" x14ac:dyDescent="0.2">
      <c r="G28095" s="65"/>
    </row>
    <row r="28096" spans="7:7" x14ac:dyDescent="0.2">
      <c r="G28096" s="65"/>
    </row>
    <row r="28097" spans="7:7" x14ac:dyDescent="0.2">
      <c r="G28097" s="65"/>
    </row>
    <row r="28098" spans="7:7" x14ac:dyDescent="0.2">
      <c r="G28098" s="65"/>
    </row>
    <row r="28099" spans="7:7" x14ac:dyDescent="0.2">
      <c r="G28099" s="65"/>
    </row>
    <row r="28100" spans="7:7" x14ac:dyDescent="0.2">
      <c r="G28100" s="65"/>
    </row>
    <row r="28101" spans="7:7" x14ac:dyDescent="0.2">
      <c r="G28101" s="65"/>
    </row>
    <row r="28102" spans="7:7" x14ac:dyDescent="0.2">
      <c r="G28102" s="65"/>
    </row>
    <row r="28103" spans="7:7" x14ac:dyDescent="0.2">
      <c r="G28103" s="65"/>
    </row>
    <row r="28104" spans="7:7" x14ac:dyDescent="0.2">
      <c r="G28104" s="65"/>
    </row>
    <row r="28105" spans="7:7" x14ac:dyDescent="0.2">
      <c r="G28105" s="65"/>
    </row>
    <row r="28106" spans="7:7" x14ac:dyDescent="0.2">
      <c r="G28106" s="65"/>
    </row>
    <row r="28107" spans="7:7" x14ac:dyDescent="0.2">
      <c r="G28107" s="65"/>
    </row>
    <row r="28108" spans="7:7" x14ac:dyDescent="0.2">
      <c r="G28108" s="65"/>
    </row>
    <row r="28109" spans="7:7" x14ac:dyDescent="0.2">
      <c r="G28109" s="65"/>
    </row>
    <row r="28110" spans="7:7" x14ac:dyDescent="0.2">
      <c r="G28110" s="65"/>
    </row>
    <row r="28111" spans="7:7" x14ac:dyDescent="0.2">
      <c r="G28111" s="65"/>
    </row>
    <row r="28112" spans="7:7" x14ac:dyDescent="0.2">
      <c r="G28112" s="65"/>
    </row>
    <row r="28113" spans="7:7" x14ac:dyDescent="0.2">
      <c r="G28113" s="65"/>
    </row>
    <row r="28114" spans="7:7" x14ac:dyDescent="0.2">
      <c r="G28114" s="65"/>
    </row>
    <row r="28115" spans="7:7" x14ac:dyDescent="0.2">
      <c r="G28115" s="65"/>
    </row>
    <row r="28116" spans="7:7" x14ac:dyDescent="0.2">
      <c r="G28116" s="65"/>
    </row>
    <row r="28117" spans="7:7" x14ac:dyDescent="0.2">
      <c r="G28117" s="65"/>
    </row>
    <row r="28118" spans="7:7" x14ac:dyDescent="0.2">
      <c r="G28118" s="65"/>
    </row>
    <row r="28119" spans="7:7" x14ac:dyDescent="0.2">
      <c r="G28119" s="65"/>
    </row>
    <row r="28120" spans="7:7" x14ac:dyDescent="0.2">
      <c r="G28120" s="65"/>
    </row>
    <row r="28121" spans="7:7" x14ac:dyDescent="0.2">
      <c r="G28121" s="65"/>
    </row>
    <row r="28122" spans="7:7" x14ac:dyDescent="0.2">
      <c r="G28122" s="65"/>
    </row>
    <row r="28123" spans="7:7" x14ac:dyDescent="0.2">
      <c r="G28123" s="65"/>
    </row>
    <row r="28124" spans="7:7" x14ac:dyDescent="0.2">
      <c r="G28124" s="65"/>
    </row>
    <row r="28125" spans="7:7" x14ac:dyDescent="0.2">
      <c r="G28125" s="65"/>
    </row>
    <row r="28126" spans="7:7" x14ac:dyDescent="0.2">
      <c r="G28126" s="65"/>
    </row>
    <row r="28127" spans="7:7" x14ac:dyDescent="0.2">
      <c r="G28127" s="65"/>
    </row>
    <row r="28128" spans="7:7" x14ac:dyDescent="0.2">
      <c r="G28128" s="65"/>
    </row>
    <row r="28129" spans="7:7" x14ac:dyDescent="0.2">
      <c r="G28129" s="65"/>
    </row>
    <row r="28130" spans="7:7" x14ac:dyDescent="0.2">
      <c r="G28130" s="65"/>
    </row>
    <row r="28131" spans="7:7" x14ac:dyDescent="0.2">
      <c r="G28131" s="65"/>
    </row>
    <row r="28132" spans="7:7" x14ac:dyDescent="0.2">
      <c r="G28132" s="65"/>
    </row>
    <row r="28133" spans="7:7" x14ac:dyDescent="0.2">
      <c r="G28133" s="65"/>
    </row>
    <row r="28134" spans="7:7" x14ac:dyDescent="0.2">
      <c r="G28134" s="65"/>
    </row>
    <row r="28135" spans="7:7" x14ac:dyDescent="0.2">
      <c r="G28135" s="65"/>
    </row>
    <row r="28136" spans="7:7" x14ac:dyDescent="0.2">
      <c r="G28136" s="65"/>
    </row>
    <row r="28137" spans="7:7" x14ac:dyDescent="0.2">
      <c r="G28137" s="65"/>
    </row>
    <row r="28138" spans="7:7" x14ac:dyDescent="0.2">
      <c r="G28138" s="65"/>
    </row>
    <row r="28139" spans="7:7" x14ac:dyDescent="0.2">
      <c r="G28139" s="65"/>
    </row>
    <row r="28140" spans="7:7" x14ac:dyDescent="0.2">
      <c r="G28140" s="65"/>
    </row>
    <row r="28141" spans="7:7" x14ac:dyDescent="0.2">
      <c r="G28141" s="65"/>
    </row>
    <row r="28142" spans="7:7" x14ac:dyDescent="0.2">
      <c r="G28142" s="65"/>
    </row>
    <row r="28143" spans="7:7" x14ac:dyDescent="0.2">
      <c r="G28143" s="65"/>
    </row>
    <row r="28144" spans="7:7" x14ac:dyDescent="0.2">
      <c r="G28144" s="65"/>
    </row>
    <row r="28145" spans="7:7" x14ac:dyDescent="0.2">
      <c r="G28145" s="65"/>
    </row>
    <row r="28146" spans="7:7" x14ac:dyDescent="0.2">
      <c r="G28146" s="65"/>
    </row>
    <row r="28147" spans="7:7" x14ac:dyDescent="0.2">
      <c r="G28147" s="65"/>
    </row>
    <row r="28148" spans="7:7" x14ac:dyDescent="0.2">
      <c r="G28148" s="65"/>
    </row>
    <row r="28149" spans="7:7" x14ac:dyDescent="0.2">
      <c r="G28149" s="65"/>
    </row>
    <row r="28150" spans="7:7" x14ac:dyDescent="0.2">
      <c r="G28150" s="65"/>
    </row>
    <row r="28151" spans="7:7" x14ac:dyDescent="0.2">
      <c r="G28151" s="65"/>
    </row>
    <row r="28152" spans="7:7" x14ac:dyDescent="0.2">
      <c r="G28152" s="65"/>
    </row>
    <row r="28153" spans="7:7" x14ac:dyDescent="0.2">
      <c r="G28153" s="65"/>
    </row>
    <row r="28154" spans="7:7" x14ac:dyDescent="0.2">
      <c r="G28154" s="65"/>
    </row>
    <row r="28155" spans="7:7" x14ac:dyDescent="0.2">
      <c r="G28155" s="65"/>
    </row>
    <row r="28156" spans="7:7" x14ac:dyDescent="0.2">
      <c r="G28156" s="65"/>
    </row>
    <row r="28157" spans="7:7" x14ac:dyDescent="0.2">
      <c r="G28157" s="65"/>
    </row>
    <row r="28158" spans="7:7" x14ac:dyDescent="0.2">
      <c r="G28158" s="65"/>
    </row>
    <row r="28159" spans="7:7" x14ac:dyDescent="0.2">
      <c r="G28159" s="65"/>
    </row>
    <row r="28160" spans="7:7" x14ac:dyDescent="0.2">
      <c r="G28160" s="65"/>
    </row>
    <row r="28161" spans="7:7" x14ac:dyDescent="0.2">
      <c r="G28161" s="65"/>
    </row>
    <row r="28162" spans="7:7" x14ac:dyDescent="0.2">
      <c r="G28162" s="65"/>
    </row>
    <row r="28163" spans="7:7" x14ac:dyDescent="0.2">
      <c r="G28163" s="65"/>
    </row>
    <row r="28164" spans="7:7" x14ac:dyDescent="0.2">
      <c r="G28164" s="65"/>
    </row>
    <row r="28165" spans="7:7" x14ac:dyDescent="0.2">
      <c r="G28165" s="65"/>
    </row>
    <row r="28166" spans="7:7" x14ac:dyDescent="0.2">
      <c r="G28166" s="65"/>
    </row>
    <row r="28167" spans="7:7" x14ac:dyDescent="0.2">
      <c r="G28167" s="65"/>
    </row>
    <row r="28168" spans="7:7" x14ac:dyDescent="0.2">
      <c r="G28168" s="65"/>
    </row>
    <row r="28169" spans="7:7" x14ac:dyDescent="0.2">
      <c r="G28169" s="65"/>
    </row>
    <row r="28170" spans="7:7" x14ac:dyDescent="0.2">
      <c r="G28170" s="65"/>
    </row>
    <row r="28171" spans="7:7" x14ac:dyDescent="0.2">
      <c r="G28171" s="65"/>
    </row>
    <row r="28172" spans="7:7" x14ac:dyDescent="0.2">
      <c r="G28172" s="65"/>
    </row>
    <row r="28173" spans="7:7" x14ac:dyDescent="0.2">
      <c r="G28173" s="65"/>
    </row>
    <row r="28174" spans="7:7" x14ac:dyDescent="0.2">
      <c r="G28174" s="65"/>
    </row>
    <row r="28175" spans="7:7" x14ac:dyDescent="0.2">
      <c r="G28175" s="65"/>
    </row>
    <row r="28176" spans="7:7" x14ac:dyDescent="0.2">
      <c r="G28176" s="65"/>
    </row>
    <row r="28177" spans="7:7" x14ac:dyDescent="0.2">
      <c r="G28177" s="65"/>
    </row>
    <row r="28178" spans="7:7" x14ac:dyDescent="0.2">
      <c r="G28178" s="65"/>
    </row>
    <row r="28179" spans="7:7" x14ac:dyDescent="0.2">
      <c r="G28179" s="65"/>
    </row>
    <row r="28180" spans="7:7" x14ac:dyDescent="0.2">
      <c r="G28180" s="65"/>
    </row>
    <row r="28181" spans="7:7" x14ac:dyDescent="0.2">
      <c r="G28181" s="65"/>
    </row>
    <row r="28182" spans="7:7" x14ac:dyDescent="0.2">
      <c r="G28182" s="65"/>
    </row>
    <row r="28183" spans="7:7" x14ac:dyDescent="0.2">
      <c r="G28183" s="65"/>
    </row>
    <row r="28184" spans="7:7" x14ac:dyDescent="0.2">
      <c r="G28184" s="65"/>
    </row>
    <row r="28185" spans="7:7" x14ac:dyDescent="0.2">
      <c r="G28185" s="65"/>
    </row>
    <row r="28186" spans="7:7" x14ac:dyDescent="0.2">
      <c r="G28186" s="65"/>
    </row>
    <row r="28187" spans="7:7" x14ac:dyDescent="0.2">
      <c r="G28187" s="65"/>
    </row>
    <row r="28188" spans="7:7" x14ac:dyDescent="0.2">
      <c r="G28188" s="65"/>
    </row>
    <row r="28189" spans="7:7" x14ac:dyDescent="0.2">
      <c r="G28189" s="65"/>
    </row>
    <row r="28190" spans="7:7" x14ac:dyDescent="0.2">
      <c r="G28190" s="65"/>
    </row>
    <row r="28191" spans="7:7" x14ac:dyDescent="0.2">
      <c r="G28191" s="65"/>
    </row>
    <row r="28192" spans="7:7" x14ac:dyDescent="0.2">
      <c r="G28192" s="65"/>
    </row>
    <row r="28193" spans="7:7" x14ac:dyDescent="0.2">
      <c r="G28193" s="65"/>
    </row>
    <row r="28194" spans="7:7" x14ac:dyDescent="0.2">
      <c r="G28194" s="65"/>
    </row>
    <row r="28195" spans="7:7" x14ac:dyDescent="0.2">
      <c r="G28195" s="65"/>
    </row>
    <row r="28196" spans="7:7" x14ac:dyDescent="0.2">
      <c r="G28196" s="65"/>
    </row>
    <row r="28197" spans="7:7" x14ac:dyDescent="0.2">
      <c r="G28197" s="65"/>
    </row>
    <row r="28198" spans="7:7" x14ac:dyDescent="0.2">
      <c r="G28198" s="65"/>
    </row>
    <row r="28199" spans="7:7" x14ac:dyDescent="0.2">
      <c r="G28199" s="65"/>
    </row>
    <row r="28200" spans="7:7" x14ac:dyDescent="0.2">
      <c r="G28200" s="65"/>
    </row>
    <row r="28201" spans="7:7" x14ac:dyDescent="0.2">
      <c r="G28201" s="65"/>
    </row>
    <row r="28202" spans="7:7" x14ac:dyDescent="0.2">
      <c r="G28202" s="65"/>
    </row>
    <row r="28203" spans="7:7" x14ac:dyDescent="0.2">
      <c r="G28203" s="65"/>
    </row>
    <row r="28204" spans="7:7" x14ac:dyDescent="0.2">
      <c r="G28204" s="65"/>
    </row>
    <row r="28205" spans="7:7" x14ac:dyDescent="0.2">
      <c r="G28205" s="65"/>
    </row>
    <row r="28206" spans="7:7" x14ac:dyDescent="0.2">
      <c r="G28206" s="65"/>
    </row>
    <row r="28207" spans="7:7" x14ac:dyDescent="0.2">
      <c r="G28207" s="65"/>
    </row>
    <row r="28208" spans="7:7" x14ac:dyDescent="0.2">
      <c r="G28208" s="65"/>
    </row>
    <row r="28209" spans="7:7" x14ac:dyDescent="0.2">
      <c r="G28209" s="65"/>
    </row>
    <row r="28210" spans="7:7" x14ac:dyDescent="0.2">
      <c r="G28210" s="65"/>
    </row>
    <row r="28211" spans="7:7" x14ac:dyDescent="0.2">
      <c r="G28211" s="65"/>
    </row>
    <row r="28212" spans="7:7" x14ac:dyDescent="0.2">
      <c r="G28212" s="65"/>
    </row>
    <row r="28213" spans="7:7" x14ac:dyDescent="0.2">
      <c r="G28213" s="65"/>
    </row>
    <row r="28214" spans="7:7" x14ac:dyDescent="0.2">
      <c r="G28214" s="65"/>
    </row>
    <row r="28215" spans="7:7" x14ac:dyDescent="0.2">
      <c r="G28215" s="65"/>
    </row>
    <row r="28216" spans="7:7" x14ac:dyDescent="0.2">
      <c r="G28216" s="65"/>
    </row>
    <row r="28217" spans="7:7" x14ac:dyDescent="0.2">
      <c r="G28217" s="65"/>
    </row>
    <row r="28218" spans="7:7" x14ac:dyDescent="0.2">
      <c r="G28218" s="65"/>
    </row>
    <row r="28219" spans="7:7" x14ac:dyDescent="0.2">
      <c r="G28219" s="65"/>
    </row>
    <row r="28220" spans="7:7" x14ac:dyDescent="0.2">
      <c r="G28220" s="65"/>
    </row>
    <row r="28221" spans="7:7" x14ac:dyDescent="0.2">
      <c r="G28221" s="65"/>
    </row>
    <row r="28222" spans="7:7" x14ac:dyDescent="0.2">
      <c r="G28222" s="65"/>
    </row>
    <row r="28223" spans="7:7" x14ac:dyDescent="0.2">
      <c r="G28223" s="65"/>
    </row>
    <row r="28224" spans="7:7" x14ac:dyDescent="0.2">
      <c r="G28224" s="65"/>
    </row>
    <row r="28225" spans="7:7" x14ac:dyDescent="0.2">
      <c r="G28225" s="65"/>
    </row>
    <row r="28226" spans="7:7" x14ac:dyDescent="0.2">
      <c r="G28226" s="65"/>
    </row>
    <row r="28227" spans="7:7" x14ac:dyDescent="0.2">
      <c r="G28227" s="65"/>
    </row>
    <row r="28228" spans="7:7" x14ac:dyDescent="0.2">
      <c r="G28228" s="65"/>
    </row>
    <row r="28229" spans="7:7" x14ac:dyDescent="0.2">
      <c r="G28229" s="65"/>
    </row>
    <row r="28230" spans="7:7" x14ac:dyDescent="0.2">
      <c r="G28230" s="65"/>
    </row>
    <row r="28231" spans="7:7" x14ac:dyDescent="0.2">
      <c r="G28231" s="65"/>
    </row>
    <row r="28232" spans="7:7" x14ac:dyDescent="0.2">
      <c r="G28232" s="65"/>
    </row>
    <row r="28233" spans="7:7" x14ac:dyDescent="0.2">
      <c r="G28233" s="65"/>
    </row>
    <row r="28234" spans="7:7" x14ac:dyDescent="0.2">
      <c r="G28234" s="65"/>
    </row>
    <row r="28235" spans="7:7" x14ac:dyDescent="0.2">
      <c r="G28235" s="65"/>
    </row>
    <row r="28236" spans="7:7" x14ac:dyDescent="0.2">
      <c r="G28236" s="65"/>
    </row>
    <row r="28237" spans="7:7" x14ac:dyDescent="0.2">
      <c r="G28237" s="65"/>
    </row>
    <row r="28238" spans="7:7" x14ac:dyDescent="0.2">
      <c r="G28238" s="65"/>
    </row>
    <row r="28239" spans="7:7" x14ac:dyDescent="0.2">
      <c r="G28239" s="65"/>
    </row>
    <row r="28240" spans="7:7" x14ac:dyDescent="0.2">
      <c r="G28240" s="65"/>
    </row>
    <row r="28241" spans="7:7" x14ac:dyDescent="0.2">
      <c r="G28241" s="65"/>
    </row>
    <row r="28242" spans="7:7" x14ac:dyDescent="0.2">
      <c r="G28242" s="65"/>
    </row>
    <row r="28243" spans="7:7" x14ac:dyDescent="0.2">
      <c r="G28243" s="65"/>
    </row>
    <row r="28244" spans="7:7" x14ac:dyDescent="0.2">
      <c r="G28244" s="65"/>
    </row>
    <row r="28245" spans="7:7" x14ac:dyDescent="0.2">
      <c r="G28245" s="65"/>
    </row>
    <row r="28246" spans="7:7" x14ac:dyDescent="0.2">
      <c r="G28246" s="65"/>
    </row>
    <row r="28247" spans="7:7" x14ac:dyDescent="0.2">
      <c r="G28247" s="65"/>
    </row>
    <row r="28248" spans="7:7" x14ac:dyDescent="0.2">
      <c r="G28248" s="65"/>
    </row>
    <row r="28249" spans="7:7" x14ac:dyDescent="0.2">
      <c r="G28249" s="65"/>
    </row>
    <row r="28250" spans="7:7" x14ac:dyDescent="0.2">
      <c r="G28250" s="65"/>
    </row>
    <row r="28251" spans="7:7" x14ac:dyDescent="0.2">
      <c r="G28251" s="65"/>
    </row>
    <row r="28252" spans="7:7" x14ac:dyDescent="0.2">
      <c r="G28252" s="65"/>
    </row>
    <row r="28253" spans="7:7" x14ac:dyDescent="0.2">
      <c r="G28253" s="65"/>
    </row>
    <row r="28254" spans="7:7" x14ac:dyDescent="0.2">
      <c r="G28254" s="65"/>
    </row>
    <row r="28255" spans="7:7" x14ac:dyDescent="0.2">
      <c r="G28255" s="65"/>
    </row>
    <row r="28256" spans="7:7" x14ac:dyDescent="0.2">
      <c r="G28256" s="65"/>
    </row>
    <row r="28257" spans="7:7" x14ac:dyDescent="0.2">
      <c r="G28257" s="65"/>
    </row>
    <row r="28258" spans="7:7" x14ac:dyDescent="0.2">
      <c r="G28258" s="65"/>
    </row>
    <row r="28259" spans="7:7" x14ac:dyDescent="0.2">
      <c r="G28259" s="65"/>
    </row>
    <row r="28260" spans="7:7" x14ac:dyDescent="0.2">
      <c r="G28260" s="65"/>
    </row>
    <row r="28261" spans="7:7" x14ac:dyDescent="0.2">
      <c r="G28261" s="65"/>
    </row>
    <row r="28262" spans="7:7" x14ac:dyDescent="0.2">
      <c r="G28262" s="65"/>
    </row>
    <row r="28263" spans="7:7" x14ac:dyDescent="0.2">
      <c r="G28263" s="65"/>
    </row>
    <row r="28264" spans="7:7" x14ac:dyDescent="0.2">
      <c r="G28264" s="65"/>
    </row>
    <row r="28265" spans="7:7" x14ac:dyDescent="0.2">
      <c r="G28265" s="65"/>
    </row>
    <row r="28266" spans="7:7" x14ac:dyDescent="0.2">
      <c r="G28266" s="65"/>
    </row>
    <row r="28267" spans="7:7" x14ac:dyDescent="0.2">
      <c r="G28267" s="65"/>
    </row>
    <row r="28268" spans="7:7" x14ac:dyDescent="0.2">
      <c r="G28268" s="65"/>
    </row>
    <row r="28269" spans="7:7" x14ac:dyDescent="0.2">
      <c r="G28269" s="65"/>
    </row>
    <row r="28270" spans="7:7" x14ac:dyDescent="0.2">
      <c r="G28270" s="65"/>
    </row>
    <row r="28271" spans="7:7" x14ac:dyDescent="0.2">
      <c r="G28271" s="65"/>
    </row>
    <row r="28272" spans="7:7" x14ac:dyDescent="0.2">
      <c r="G28272" s="65"/>
    </row>
    <row r="28273" spans="7:7" x14ac:dyDescent="0.2">
      <c r="G28273" s="65"/>
    </row>
    <row r="28274" spans="7:7" x14ac:dyDescent="0.2">
      <c r="G28274" s="65"/>
    </row>
    <row r="28275" spans="7:7" x14ac:dyDescent="0.2">
      <c r="G28275" s="65"/>
    </row>
    <row r="28276" spans="7:7" x14ac:dyDescent="0.2">
      <c r="G28276" s="65"/>
    </row>
    <row r="28277" spans="7:7" x14ac:dyDescent="0.2">
      <c r="G28277" s="65"/>
    </row>
    <row r="28278" spans="7:7" x14ac:dyDescent="0.2">
      <c r="G28278" s="65"/>
    </row>
    <row r="28279" spans="7:7" x14ac:dyDescent="0.2">
      <c r="G28279" s="65"/>
    </row>
    <row r="28280" spans="7:7" x14ac:dyDescent="0.2">
      <c r="G28280" s="65"/>
    </row>
    <row r="28281" spans="7:7" x14ac:dyDescent="0.2">
      <c r="G28281" s="65"/>
    </row>
    <row r="28282" spans="7:7" x14ac:dyDescent="0.2">
      <c r="G28282" s="65"/>
    </row>
    <row r="28283" spans="7:7" x14ac:dyDescent="0.2">
      <c r="G28283" s="65"/>
    </row>
    <row r="28284" spans="7:7" x14ac:dyDescent="0.2">
      <c r="G28284" s="65"/>
    </row>
    <row r="28285" spans="7:7" x14ac:dyDescent="0.2">
      <c r="G28285" s="65"/>
    </row>
    <row r="28286" spans="7:7" x14ac:dyDescent="0.2">
      <c r="G28286" s="65"/>
    </row>
    <row r="28287" spans="7:7" x14ac:dyDescent="0.2">
      <c r="G28287" s="65"/>
    </row>
    <row r="28288" spans="7:7" x14ac:dyDescent="0.2">
      <c r="G28288" s="65"/>
    </row>
    <row r="28289" spans="7:7" x14ac:dyDescent="0.2">
      <c r="G28289" s="65"/>
    </row>
    <row r="28290" spans="7:7" x14ac:dyDescent="0.2">
      <c r="G28290" s="65"/>
    </row>
    <row r="28291" spans="7:7" x14ac:dyDescent="0.2">
      <c r="G28291" s="65"/>
    </row>
    <row r="28292" spans="7:7" x14ac:dyDescent="0.2">
      <c r="G28292" s="65"/>
    </row>
    <row r="28293" spans="7:7" x14ac:dyDescent="0.2">
      <c r="G28293" s="65"/>
    </row>
    <row r="28294" spans="7:7" x14ac:dyDescent="0.2">
      <c r="G28294" s="65"/>
    </row>
    <row r="28295" spans="7:7" x14ac:dyDescent="0.2">
      <c r="G28295" s="65"/>
    </row>
    <row r="28296" spans="7:7" x14ac:dyDescent="0.2">
      <c r="G28296" s="65"/>
    </row>
    <row r="28297" spans="7:7" x14ac:dyDescent="0.2">
      <c r="G28297" s="65"/>
    </row>
    <row r="28298" spans="7:7" x14ac:dyDescent="0.2">
      <c r="G28298" s="65"/>
    </row>
    <row r="28299" spans="7:7" x14ac:dyDescent="0.2">
      <c r="G28299" s="65"/>
    </row>
    <row r="28300" spans="7:7" x14ac:dyDescent="0.2">
      <c r="G28300" s="65"/>
    </row>
    <row r="28301" spans="7:7" x14ac:dyDescent="0.2">
      <c r="G28301" s="65"/>
    </row>
    <row r="28302" spans="7:7" x14ac:dyDescent="0.2">
      <c r="G28302" s="65"/>
    </row>
    <row r="28303" spans="7:7" x14ac:dyDescent="0.2">
      <c r="G28303" s="65"/>
    </row>
    <row r="28304" spans="7:7" x14ac:dyDescent="0.2">
      <c r="G28304" s="65"/>
    </row>
    <row r="28305" spans="7:7" x14ac:dyDescent="0.2">
      <c r="G28305" s="65"/>
    </row>
    <row r="28306" spans="7:7" x14ac:dyDescent="0.2">
      <c r="G28306" s="65"/>
    </row>
    <row r="28307" spans="7:7" x14ac:dyDescent="0.2">
      <c r="G28307" s="65"/>
    </row>
    <row r="28308" spans="7:7" x14ac:dyDescent="0.2">
      <c r="G28308" s="65"/>
    </row>
    <row r="28309" spans="7:7" x14ac:dyDescent="0.2">
      <c r="G28309" s="65"/>
    </row>
    <row r="28310" spans="7:7" x14ac:dyDescent="0.2">
      <c r="G28310" s="65"/>
    </row>
    <row r="28311" spans="7:7" x14ac:dyDescent="0.2">
      <c r="G28311" s="65"/>
    </row>
    <row r="28312" spans="7:7" x14ac:dyDescent="0.2">
      <c r="G28312" s="65"/>
    </row>
    <row r="28313" spans="7:7" x14ac:dyDescent="0.2">
      <c r="G28313" s="65"/>
    </row>
    <row r="28314" spans="7:7" x14ac:dyDescent="0.2">
      <c r="G28314" s="65"/>
    </row>
    <row r="28315" spans="7:7" x14ac:dyDescent="0.2">
      <c r="G28315" s="65"/>
    </row>
    <row r="28316" spans="7:7" x14ac:dyDescent="0.2">
      <c r="G28316" s="65"/>
    </row>
    <row r="28317" spans="7:7" x14ac:dyDescent="0.2">
      <c r="G28317" s="65"/>
    </row>
    <row r="28318" spans="7:7" x14ac:dyDescent="0.2">
      <c r="G28318" s="65"/>
    </row>
    <row r="28319" spans="7:7" x14ac:dyDescent="0.2">
      <c r="G28319" s="65"/>
    </row>
    <row r="28320" spans="7:7" x14ac:dyDescent="0.2">
      <c r="G28320" s="65"/>
    </row>
    <row r="28321" spans="7:7" x14ac:dyDescent="0.2">
      <c r="G28321" s="65"/>
    </row>
    <row r="28322" spans="7:7" x14ac:dyDescent="0.2">
      <c r="G28322" s="65"/>
    </row>
    <row r="28323" spans="7:7" x14ac:dyDescent="0.2">
      <c r="G28323" s="65"/>
    </row>
    <row r="28324" spans="7:7" x14ac:dyDescent="0.2">
      <c r="G28324" s="65"/>
    </row>
    <row r="28325" spans="7:7" x14ac:dyDescent="0.2">
      <c r="G28325" s="65"/>
    </row>
    <row r="28326" spans="7:7" x14ac:dyDescent="0.2">
      <c r="G28326" s="65"/>
    </row>
    <row r="28327" spans="7:7" x14ac:dyDescent="0.2">
      <c r="G28327" s="65"/>
    </row>
    <row r="28328" spans="7:7" x14ac:dyDescent="0.2">
      <c r="G28328" s="65"/>
    </row>
    <row r="28329" spans="7:7" x14ac:dyDescent="0.2">
      <c r="G28329" s="65"/>
    </row>
    <row r="28330" spans="7:7" x14ac:dyDescent="0.2">
      <c r="G28330" s="65"/>
    </row>
    <row r="28331" spans="7:7" x14ac:dyDescent="0.2">
      <c r="G28331" s="65"/>
    </row>
    <row r="28332" spans="7:7" x14ac:dyDescent="0.2">
      <c r="G28332" s="65"/>
    </row>
    <row r="28333" spans="7:7" x14ac:dyDescent="0.2">
      <c r="G28333" s="65"/>
    </row>
    <row r="28334" spans="7:7" x14ac:dyDescent="0.2">
      <c r="G28334" s="65"/>
    </row>
    <row r="28335" spans="7:7" x14ac:dyDescent="0.2">
      <c r="G28335" s="65"/>
    </row>
    <row r="28336" spans="7:7" x14ac:dyDescent="0.2">
      <c r="G28336" s="65"/>
    </row>
    <row r="28337" spans="7:7" x14ac:dyDescent="0.2">
      <c r="G28337" s="65"/>
    </row>
    <row r="28338" spans="7:7" x14ac:dyDescent="0.2">
      <c r="G28338" s="65"/>
    </row>
    <row r="28339" spans="7:7" x14ac:dyDescent="0.2">
      <c r="G28339" s="65"/>
    </row>
    <row r="28340" spans="7:7" x14ac:dyDescent="0.2">
      <c r="G28340" s="65"/>
    </row>
    <row r="28341" spans="7:7" x14ac:dyDescent="0.2">
      <c r="G28341" s="65"/>
    </row>
    <row r="28342" spans="7:7" x14ac:dyDescent="0.2">
      <c r="G28342" s="65"/>
    </row>
    <row r="28343" spans="7:7" x14ac:dyDescent="0.2">
      <c r="G28343" s="65"/>
    </row>
    <row r="28344" spans="7:7" x14ac:dyDescent="0.2">
      <c r="G28344" s="65"/>
    </row>
    <row r="28345" spans="7:7" x14ac:dyDescent="0.2">
      <c r="G28345" s="65"/>
    </row>
    <row r="28346" spans="7:7" x14ac:dyDescent="0.2">
      <c r="G28346" s="65"/>
    </row>
    <row r="28347" spans="7:7" x14ac:dyDescent="0.2">
      <c r="G28347" s="65"/>
    </row>
    <row r="28348" spans="7:7" x14ac:dyDescent="0.2">
      <c r="G28348" s="65"/>
    </row>
    <row r="28349" spans="7:7" x14ac:dyDescent="0.2">
      <c r="G28349" s="65"/>
    </row>
    <row r="28350" spans="7:7" x14ac:dyDescent="0.2">
      <c r="G28350" s="65"/>
    </row>
    <row r="28351" spans="7:7" x14ac:dyDescent="0.2">
      <c r="G28351" s="65"/>
    </row>
    <row r="28352" spans="7:7" x14ac:dyDescent="0.2">
      <c r="G28352" s="65"/>
    </row>
    <row r="28353" spans="7:7" x14ac:dyDescent="0.2">
      <c r="G28353" s="65"/>
    </row>
    <row r="28354" spans="7:7" x14ac:dyDescent="0.2">
      <c r="G28354" s="65"/>
    </row>
    <row r="28355" spans="7:7" x14ac:dyDescent="0.2">
      <c r="G28355" s="65"/>
    </row>
    <row r="28356" spans="7:7" x14ac:dyDescent="0.2">
      <c r="G28356" s="65"/>
    </row>
    <row r="28357" spans="7:7" x14ac:dyDescent="0.2">
      <c r="G28357" s="65"/>
    </row>
    <row r="28358" spans="7:7" x14ac:dyDescent="0.2">
      <c r="G28358" s="65"/>
    </row>
    <row r="28359" spans="7:7" x14ac:dyDescent="0.2">
      <c r="G28359" s="65"/>
    </row>
    <row r="28360" spans="7:7" x14ac:dyDescent="0.2">
      <c r="G28360" s="65"/>
    </row>
    <row r="28361" spans="7:7" x14ac:dyDescent="0.2">
      <c r="G28361" s="65"/>
    </row>
    <row r="28362" spans="7:7" x14ac:dyDescent="0.2">
      <c r="G28362" s="65"/>
    </row>
    <row r="28363" spans="7:7" x14ac:dyDescent="0.2">
      <c r="G28363" s="65"/>
    </row>
    <row r="28364" spans="7:7" x14ac:dyDescent="0.2">
      <c r="G28364" s="65"/>
    </row>
    <row r="28365" spans="7:7" x14ac:dyDescent="0.2">
      <c r="G28365" s="65"/>
    </row>
    <row r="28366" spans="7:7" x14ac:dyDescent="0.2">
      <c r="G28366" s="65"/>
    </row>
    <row r="28367" spans="7:7" x14ac:dyDescent="0.2">
      <c r="G28367" s="65"/>
    </row>
    <row r="28368" spans="7:7" x14ac:dyDescent="0.2">
      <c r="G28368" s="65"/>
    </row>
    <row r="28369" spans="7:7" x14ac:dyDescent="0.2">
      <c r="G28369" s="65"/>
    </row>
    <row r="28370" spans="7:7" x14ac:dyDescent="0.2">
      <c r="G28370" s="65"/>
    </row>
    <row r="28371" spans="7:7" x14ac:dyDescent="0.2">
      <c r="G28371" s="65"/>
    </row>
    <row r="28372" spans="7:7" x14ac:dyDescent="0.2">
      <c r="G28372" s="65"/>
    </row>
    <row r="28373" spans="7:7" x14ac:dyDescent="0.2">
      <c r="G28373" s="65"/>
    </row>
    <row r="28374" spans="7:7" x14ac:dyDescent="0.2">
      <c r="G28374" s="65"/>
    </row>
    <row r="28375" spans="7:7" x14ac:dyDescent="0.2">
      <c r="G28375" s="65"/>
    </row>
    <row r="28376" spans="7:7" x14ac:dyDescent="0.2">
      <c r="G28376" s="65"/>
    </row>
    <row r="28377" spans="7:7" x14ac:dyDescent="0.2">
      <c r="G28377" s="65"/>
    </row>
    <row r="28378" spans="7:7" x14ac:dyDescent="0.2">
      <c r="G28378" s="65"/>
    </row>
    <row r="28379" spans="7:7" x14ac:dyDescent="0.2">
      <c r="G28379" s="65"/>
    </row>
    <row r="28380" spans="7:7" x14ac:dyDescent="0.2">
      <c r="G28380" s="65"/>
    </row>
    <row r="28381" spans="7:7" x14ac:dyDescent="0.2">
      <c r="G28381" s="65"/>
    </row>
    <row r="28382" spans="7:7" x14ac:dyDescent="0.2">
      <c r="G28382" s="65"/>
    </row>
    <row r="28383" spans="7:7" x14ac:dyDescent="0.2">
      <c r="G28383" s="65"/>
    </row>
    <row r="28384" spans="7:7" x14ac:dyDescent="0.2">
      <c r="G28384" s="65"/>
    </row>
    <row r="28385" spans="7:7" x14ac:dyDescent="0.2">
      <c r="G28385" s="65"/>
    </row>
    <row r="28386" spans="7:7" x14ac:dyDescent="0.2">
      <c r="G28386" s="65"/>
    </row>
    <row r="28387" spans="7:7" x14ac:dyDescent="0.2">
      <c r="G28387" s="65"/>
    </row>
    <row r="28388" spans="7:7" x14ac:dyDescent="0.2">
      <c r="G28388" s="65"/>
    </row>
    <row r="28389" spans="7:7" x14ac:dyDescent="0.2">
      <c r="G28389" s="65"/>
    </row>
    <row r="28390" spans="7:7" x14ac:dyDescent="0.2">
      <c r="G28390" s="65"/>
    </row>
    <row r="28391" spans="7:7" x14ac:dyDescent="0.2">
      <c r="G28391" s="65"/>
    </row>
    <row r="28392" spans="7:7" x14ac:dyDescent="0.2">
      <c r="G28392" s="65"/>
    </row>
    <row r="28393" spans="7:7" x14ac:dyDescent="0.2">
      <c r="G28393" s="65"/>
    </row>
    <row r="28394" spans="7:7" x14ac:dyDescent="0.2">
      <c r="G28394" s="65"/>
    </row>
    <row r="28395" spans="7:7" x14ac:dyDescent="0.2">
      <c r="G28395" s="65"/>
    </row>
    <row r="28396" spans="7:7" x14ac:dyDescent="0.2">
      <c r="G28396" s="65"/>
    </row>
    <row r="28397" spans="7:7" x14ac:dyDescent="0.2">
      <c r="G28397" s="65"/>
    </row>
    <row r="28398" spans="7:7" x14ac:dyDescent="0.2">
      <c r="G28398" s="65"/>
    </row>
    <row r="28399" spans="7:7" x14ac:dyDescent="0.2">
      <c r="G28399" s="65"/>
    </row>
    <row r="28400" spans="7:7" x14ac:dyDescent="0.2">
      <c r="G28400" s="65"/>
    </row>
    <row r="28401" spans="7:7" x14ac:dyDescent="0.2">
      <c r="G28401" s="65"/>
    </row>
    <row r="28402" spans="7:7" x14ac:dyDescent="0.2">
      <c r="G28402" s="65"/>
    </row>
    <row r="28403" spans="7:7" x14ac:dyDescent="0.2">
      <c r="G28403" s="65"/>
    </row>
    <row r="28404" spans="7:7" x14ac:dyDescent="0.2">
      <c r="G28404" s="65"/>
    </row>
    <row r="28405" spans="7:7" x14ac:dyDescent="0.2">
      <c r="G28405" s="65"/>
    </row>
    <row r="28406" spans="7:7" x14ac:dyDescent="0.2">
      <c r="G28406" s="65"/>
    </row>
    <row r="28407" spans="7:7" x14ac:dyDescent="0.2">
      <c r="G28407" s="65"/>
    </row>
    <row r="28408" spans="7:7" x14ac:dyDescent="0.2">
      <c r="G28408" s="65"/>
    </row>
    <row r="28409" spans="7:7" x14ac:dyDescent="0.2">
      <c r="G28409" s="65"/>
    </row>
    <row r="28410" spans="7:7" x14ac:dyDescent="0.2">
      <c r="G28410" s="65"/>
    </row>
    <row r="28411" spans="7:7" x14ac:dyDescent="0.2">
      <c r="G28411" s="65"/>
    </row>
    <row r="28412" spans="7:7" x14ac:dyDescent="0.2">
      <c r="G28412" s="65"/>
    </row>
    <row r="28413" spans="7:7" x14ac:dyDescent="0.2">
      <c r="G28413" s="65"/>
    </row>
    <row r="28414" spans="7:7" x14ac:dyDescent="0.2">
      <c r="G28414" s="65"/>
    </row>
    <row r="28415" spans="7:7" x14ac:dyDescent="0.2">
      <c r="G28415" s="65"/>
    </row>
    <row r="28416" spans="7:7" x14ac:dyDescent="0.2">
      <c r="G28416" s="65"/>
    </row>
    <row r="28417" spans="7:7" x14ac:dyDescent="0.2">
      <c r="G28417" s="65"/>
    </row>
    <row r="28418" spans="7:7" x14ac:dyDescent="0.2">
      <c r="G28418" s="65"/>
    </row>
    <row r="28419" spans="7:7" x14ac:dyDescent="0.2">
      <c r="G28419" s="65"/>
    </row>
    <row r="28420" spans="7:7" x14ac:dyDescent="0.2">
      <c r="G28420" s="65"/>
    </row>
    <row r="28421" spans="7:7" x14ac:dyDescent="0.2">
      <c r="G28421" s="65"/>
    </row>
    <row r="28422" spans="7:7" x14ac:dyDescent="0.2">
      <c r="G28422" s="65"/>
    </row>
    <row r="28423" spans="7:7" x14ac:dyDescent="0.2">
      <c r="G28423" s="65"/>
    </row>
    <row r="28424" spans="7:7" x14ac:dyDescent="0.2">
      <c r="G28424" s="65"/>
    </row>
    <row r="28425" spans="7:7" x14ac:dyDescent="0.2">
      <c r="G28425" s="65"/>
    </row>
    <row r="28426" spans="7:7" x14ac:dyDescent="0.2">
      <c r="G28426" s="65"/>
    </row>
    <row r="28427" spans="7:7" x14ac:dyDescent="0.2">
      <c r="G28427" s="65"/>
    </row>
    <row r="28428" spans="7:7" x14ac:dyDescent="0.2">
      <c r="G28428" s="65"/>
    </row>
    <row r="28429" spans="7:7" x14ac:dyDescent="0.2">
      <c r="G28429" s="65"/>
    </row>
    <row r="28430" spans="7:7" x14ac:dyDescent="0.2">
      <c r="G28430" s="65"/>
    </row>
    <row r="28431" spans="7:7" x14ac:dyDescent="0.2">
      <c r="G28431" s="65"/>
    </row>
    <row r="28432" spans="7:7" x14ac:dyDescent="0.2">
      <c r="G28432" s="65"/>
    </row>
    <row r="28433" spans="7:7" x14ac:dyDescent="0.2">
      <c r="G28433" s="65"/>
    </row>
    <row r="28434" spans="7:7" x14ac:dyDescent="0.2">
      <c r="G28434" s="65"/>
    </row>
    <row r="28435" spans="7:7" x14ac:dyDescent="0.2">
      <c r="G28435" s="65"/>
    </row>
    <row r="28436" spans="7:7" x14ac:dyDescent="0.2">
      <c r="G28436" s="65"/>
    </row>
    <row r="28437" spans="7:7" x14ac:dyDescent="0.2">
      <c r="G28437" s="65"/>
    </row>
    <row r="28438" spans="7:7" x14ac:dyDescent="0.2">
      <c r="G28438" s="65"/>
    </row>
    <row r="28439" spans="7:7" x14ac:dyDescent="0.2">
      <c r="G28439" s="65"/>
    </row>
    <row r="28440" spans="7:7" x14ac:dyDescent="0.2">
      <c r="G28440" s="65"/>
    </row>
    <row r="28441" spans="7:7" x14ac:dyDescent="0.2">
      <c r="G28441" s="65"/>
    </row>
    <row r="28442" spans="7:7" x14ac:dyDescent="0.2">
      <c r="G28442" s="65"/>
    </row>
    <row r="28443" spans="7:7" x14ac:dyDescent="0.2">
      <c r="G28443" s="65"/>
    </row>
    <row r="28444" spans="7:7" x14ac:dyDescent="0.2">
      <c r="G28444" s="65"/>
    </row>
    <row r="28445" spans="7:7" x14ac:dyDescent="0.2">
      <c r="G28445" s="65"/>
    </row>
    <row r="28446" spans="7:7" x14ac:dyDescent="0.2">
      <c r="G28446" s="65"/>
    </row>
    <row r="28447" spans="7:7" x14ac:dyDescent="0.2">
      <c r="G28447" s="65"/>
    </row>
    <row r="28448" spans="7:7" x14ac:dyDescent="0.2">
      <c r="G28448" s="65"/>
    </row>
    <row r="28449" spans="7:7" x14ac:dyDescent="0.2">
      <c r="G28449" s="65"/>
    </row>
    <row r="28450" spans="7:7" x14ac:dyDescent="0.2">
      <c r="G28450" s="65"/>
    </row>
    <row r="28451" spans="7:7" x14ac:dyDescent="0.2">
      <c r="G28451" s="65"/>
    </row>
    <row r="28452" spans="7:7" x14ac:dyDescent="0.2">
      <c r="G28452" s="65"/>
    </row>
    <row r="28453" spans="7:7" x14ac:dyDescent="0.2">
      <c r="G28453" s="65"/>
    </row>
    <row r="28454" spans="7:7" x14ac:dyDescent="0.2">
      <c r="G28454" s="65"/>
    </row>
    <row r="28455" spans="7:7" x14ac:dyDescent="0.2">
      <c r="G28455" s="65"/>
    </row>
    <row r="28456" spans="7:7" x14ac:dyDescent="0.2">
      <c r="G28456" s="65"/>
    </row>
    <row r="28457" spans="7:7" x14ac:dyDescent="0.2">
      <c r="G28457" s="65"/>
    </row>
    <row r="28458" spans="7:7" x14ac:dyDescent="0.2">
      <c r="G28458" s="65"/>
    </row>
    <row r="28459" spans="7:7" x14ac:dyDescent="0.2">
      <c r="G28459" s="65"/>
    </row>
    <row r="28460" spans="7:7" x14ac:dyDescent="0.2">
      <c r="G28460" s="65"/>
    </row>
    <row r="28461" spans="7:7" x14ac:dyDescent="0.2">
      <c r="G28461" s="65"/>
    </row>
    <row r="28462" spans="7:7" x14ac:dyDescent="0.2">
      <c r="G28462" s="65"/>
    </row>
    <row r="28463" spans="7:7" x14ac:dyDescent="0.2">
      <c r="G28463" s="65"/>
    </row>
    <row r="28464" spans="7:7" x14ac:dyDescent="0.2">
      <c r="G28464" s="65"/>
    </row>
    <row r="28465" spans="7:7" x14ac:dyDescent="0.2">
      <c r="G28465" s="65"/>
    </row>
    <row r="28466" spans="7:7" x14ac:dyDescent="0.2">
      <c r="G28466" s="65"/>
    </row>
    <row r="28467" spans="7:7" x14ac:dyDescent="0.2">
      <c r="G28467" s="65"/>
    </row>
    <row r="28468" spans="7:7" x14ac:dyDescent="0.2">
      <c r="G28468" s="65"/>
    </row>
    <row r="28469" spans="7:7" x14ac:dyDescent="0.2">
      <c r="G28469" s="65"/>
    </row>
    <row r="28470" spans="7:7" x14ac:dyDescent="0.2">
      <c r="G28470" s="65"/>
    </row>
    <row r="28471" spans="7:7" x14ac:dyDescent="0.2">
      <c r="G28471" s="65"/>
    </row>
    <row r="28472" spans="7:7" x14ac:dyDescent="0.2">
      <c r="G28472" s="65"/>
    </row>
    <row r="28473" spans="7:7" x14ac:dyDescent="0.2">
      <c r="G28473" s="65"/>
    </row>
    <row r="28474" spans="7:7" x14ac:dyDescent="0.2">
      <c r="G28474" s="65"/>
    </row>
    <row r="28475" spans="7:7" x14ac:dyDescent="0.2">
      <c r="G28475" s="65"/>
    </row>
    <row r="28476" spans="7:7" x14ac:dyDescent="0.2">
      <c r="G28476" s="65"/>
    </row>
    <row r="28477" spans="7:7" x14ac:dyDescent="0.2">
      <c r="G28477" s="65"/>
    </row>
    <row r="28478" spans="7:7" x14ac:dyDescent="0.2">
      <c r="G28478" s="65"/>
    </row>
    <row r="28479" spans="7:7" x14ac:dyDescent="0.2">
      <c r="G28479" s="65"/>
    </row>
    <row r="28480" spans="7:7" x14ac:dyDescent="0.2">
      <c r="G28480" s="65"/>
    </row>
    <row r="28481" spans="7:7" x14ac:dyDescent="0.2">
      <c r="G28481" s="65"/>
    </row>
    <row r="28482" spans="7:7" x14ac:dyDescent="0.2">
      <c r="G28482" s="65"/>
    </row>
    <row r="28483" spans="7:7" x14ac:dyDescent="0.2">
      <c r="G28483" s="65"/>
    </row>
    <row r="28484" spans="7:7" x14ac:dyDescent="0.2">
      <c r="G28484" s="65"/>
    </row>
    <row r="28485" spans="7:7" x14ac:dyDescent="0.2">
      <c r="G28485" s="65"/>
    </row>
    <row r="28486" spans="7:7" x14ac:dyDescent="0.2">
      <c r="G28486" s="65"/>
    </row>
    <row r="28487" spans="7:7" x14ac:dyDescent="0.2">
      <c r="G28487" s="65"/>
    </row>
    <row r="28488" spans="7:7" x14ac:dyDescent="0.2">
      <c r="G28488" s="65"/>
    </row>
    <row r="28489" spans="7:7" x14ac:dyDescent="0.2">
      <c r="G28489" s="65"/>
    </row>
    <row r="28490" spans="7:7" x14ac:dyDescent="0.2">
      <c r="G28490" s="65"/>
    </row>
    <row r="28491" spans="7:7" x14ac:dyDescent="0.2">
      <c r="G28491" s="65"/>
    </row>
    <row r="28492" spans="7:7" x14ac:dyDescent="0.2">
      <c r="G28492" s="65"/>
    </row>
    <row r="28493" spans="7:7" x14ac:dyDescent="0.2">
      <c r="G28493" s="65"/>
    </row>
    <row r="28494" spans="7:7" x14ac:dyDescent="0.2">
      <c r="G28494" s="65"/>
    </row>
    <row r="28495" spans="7:7" x14ac:dyDescent="0.2">
      <c r="G28495" s="65"/>
    </row>
    <row r="28496" spans="7:7" x14ac:dyDescent="0.2">
      <c r="G28496" s="65"/>
    </row>
    <row r="28497" spans="7:7" x14ac:dyDescent="0.2">
      <c r="G28497" s="65"/>
    </row>
    <row r="28498" spans="7:7" x14ac:dyDescent="0.2">
      <c r="G28498" s="65"/>
    </row>
    <row r="28499" spans="7:7" x14ac:dyDescent="0.2">
      <c r="G28499" s="65"/>
    </row>
    <row r="28500" spans="7:7" x14ac:dyDescent="0.2">
      <c r="G28500" s="65"/>
    </row>
    <row r="28501" spans="7:7" x14ac:dyDescent="0.2">
      <c r="G28501" s="65"/>
    </row>
    <row r="28502" spans="7:7" x14ac:dyDescent="0.2">
      <c r="G28502" s="65"/>
    </row>
    <row r="28503" spans="7:7" x14ac:dyDescent="0.2">
      <c r="G28503" s="65"/>
    </row>
    <row r="28504" spans="7:7" x14ac:dyDescent="0.2">
      <c r="G28504" s="65"/>
    </row>
    <row r="28505" spans="7:7" x14ac:dyDescent="0.2">
      <c r="G28505" s="65"/>
    </row>
    <row r="28506" spans="7:7" x14ac:dyDescent="0.2">
      <c r="G28506" s="65"/>
    </row>
    <row r="28507" spans="7:7" x14ac:dyDescent="0.2">
      <c r="G28507" s="65"/>
    </row>
    <row r="28508" spans="7:7" x14ac:dyDescent="0.2">
      <c r="G28508" s="65"/>
    </row>
    <row r="28509" spans="7:7" x14ac:dyDescent="0.2">
      <c r="G28509" s="65"/>
    </row>
    <row r="28510" spans="7:7" x14ac:dyDescent="0.2">
      <c r="G28510" s="65"/>
    </row>
    <row r="28511" spans="7:7" x14ac:dyDescent="0.2">
      <c r="G28511" s="65"/>
    </row>
    <row r="28512" spans="7:7" x14ac:dyDescent="0.2">
      <c r="G28512" s="65"/>
    </row>
    <row r="28513" spans="7:7" x14ac:dyDescent="0.2">
      <c r="G28513" s="65"/>
    </row>
    <row r="28514" spans="7:7" x14ac:dyDescent="0.2">
      <c r="G28514" s="65"/>
    </row>
    <row r="28515" spans="7:7" x14ac:dyDescent="0.2">
      <c r="G28515" s="65"/>
    </row>
    <row r="28516" spans="7:7" x14ac:dyDescent="0.2">
      <c r="G28516" s="65"/>
    </row>
    <row r="28517" spans="7:7" x14ac:dyDescent="0.2">
      <c r="G28517" s="65"/>
    </row>
    <row r="28518" spans="7:7" x14ac:dyDescent="0.2">
      <c r="G28518" s="65"/>
    </row>
    <row r="28519" spans="7:7" x14ac:dyDescent="0.2">
      <c r="G28519" s="65"/>
    </row>
    <row r="28520" spans="7:7" x14ac:dyDescent="0.2">
      <c r="G28520" s="65"/>
    </row>
    <row r="28521" spans="7:7" x14ac:dyDescent="0.2">
      <c r="G28521" s="65"/>
    </row>
    <row r="28522" spans="7:7" x14ac:dyDescent="0.2">
      <c r="G28522" s="65"/>
    </row>
    <row r="28523" spans="7:7" x14ac:dyDescent="0.2">
      <c r="G28523" s="65"/>
    </row>
    <row r="28524" spans="7:7" x14ac:dyDescent="0.2">
      <c r="G28524" s="65"/>
    </row>
    <row r="28525" spans="7:7" x14ac:dyDescent="0.2">
      <c r="G28525" s="65"/>
    </row>
    <row r="28526" spans="7:7" x14ac:dyDescent="0.2">
      <c r="G28526" s="65"/>
    </row>
    <row r="28527" spans="7:7" x14ac:dyDescent="0.2">
      <c r="G28527" s="65"/>
    </row>
    <row r="28528" spans="7:7" x14ac:dyDescent="0.2">
      <c r="G28528" s="65"/>
    </row>
    <row r="28529" spans="7:7" x14ac:dyDescent="0.2">
      <c r="G28529" s="65"/>
    </row>
    <row r="28530" spans="7:7" x14ac:dyDescent="0.2">
      <c r="G28530" s="65"/>
    </row>
    <row r="28531" spans="7:7" x14ac:dyDescent="0.2">
      <c r="G28531" s="65"/>
    </row>
    <row r="28532" spans="7:7" x14ac:dyDescent="0.2">
      <c r="G28532" s="65"/>
    </row>
    <row r="28533" spans="7:7" x14ac:dyDescent="0.2">
      <c r="G28533" s="65"/>
    </row>
    <row r="28534" spans="7:7" x14ac:dyDescent="0.2">
      <c r="G28534" s="65"/>
    </row>
    <row r="28535" spans="7:7" x14ac:dyDescent="0.2">
      <c r="G28535" s="65"/>
    </row>
    <row r="28536" spans="7:7" x14ac:dyDescent="0.2">
      <c r="G28536" s="65"/>
    </row>
    <row r="28537" spans="7:7" x14ac:dyDescent="0.2">
      <c r="G28537" s="65"/>
    </row>
    <row r="28538" spans="7:7" x14ac:dyDescent="0.2">
      <c r="G28538" s="65"/>
    </row>
    <row r="28539" spans="7:7" x14ac:dyDescent="0.2">
      <c r="G28539" s="65"/>
    </row>
    <row r="28540" spans="7:7" x14ac:dyDescent="0.2">
      <c r="G28540" s="65"/>
    </row>
    <row r="28541" spans="7:7" x14ac:dyDescent="0.2">
      <c r="G28541" s="65"/>
    </row>
    <row r="28542" spans="7:7" x14ac:dyDescent="0.2">
      <c r="G28542" s="65"/>
    </row>
    <row r="28543" spans="7:7" x14ac:dyDescent="0.2">
      <c r="G28543" s="65"/>
    </row>
    <row r="28544" spans="7:7" x14ac:dyDescent="0.2">
      <c r="G28544" s="65"/>
    </row>
    <row r="28545" spans="7:7" x14ac:dyDescent="0.2">
      <c r="G28545" s="65"/>
    </row>
    <row r="28546" spans="7:7" x14ac:dyDescent="0.2">
      <c r="G28546" s="65"/>
    </row>
    <row r="28547" spans="7:7" x14ac:dyDescent="0.2">
      <c r="G28547" s="65"/>
    </row>
    <row r="28548" spans="7:7" x14ac:dyDescent="0.2">
      <c r="G28548" s="65"/>
    </row>
    <row r="28549" spans="7:7" x14ac:dyDescent="0.2">
      <c r="G28549" s="65"/>
    </row>
    <row r="28550" spans="7:7" x14ac:dyDescent="0.2">
      <c r="G28550" s="65"/>
    </row>
    <row r="28551" spans="7:7" x14ac:dyDescent="0.2">
      <c r="G28551" s="65"/>
    </row>
    <row r="28552" spans="7:7" x14ac:dyDescent="0.2">
      <c r="G28552" s="65"/>
    </row>
    <row r="28553" spans="7:7" x14ac:dyDescent="0.2">
      <c r="G28553" s="65"/>
    </row>
    <row r="28554" spans="7:7" x14ac:dyDescent="0.2">
      <c r="G28554" s="65"/>
    </row>
    <row r="28555" spans="7:7" x14ac:dyDescent="0.2">
      <c r="G28555" s="65"/>
    </row>
    <row r="28556" spans="7:7" x14ac:dyDescent="0.2">
      <c r="G28556" s="65"/>
    </row>
    <row r="28557" spans="7:7" x14ac:dyDescent="0.2">
      <c r="G28557" s="65"/>
    </row>
    <row r="28558" spans="7:7" x14ac:dyDescent="0.2">
      <c r="G28558" s="65"/>
    </row>
    <row r="28559" spans="7:7" x14ac:dyDescent="0.2">
      <c r="G28559" s="65"/>
    </row>
    <row r="28560" spans="7:7" x14ac:dyDescent="0.2">
      <c r="G28560" s="65"/>
    </row>
    <row r="28561" spans="7:7" x14ac:dyDescent="0.2">
      <c r="G28561" s="65"/>
    </row>
    <row r="28562" spans="7:7" x14ac:dyDescent="0.2">
      <c r="G28562" s="65"/>
    </row>
    <row r="28563" spans="7:7" x14ac:dyDescent="0.2">
      <c r="G28563" s="65"/>
    </row>
    <row r="28564" spans="7:7" x14ac:dyDescent="0.2">
      <c r="G28564" s="65"/>
    </row>
    <row r="28565" spans="7:7" x14ac:dyDescent="0.2">
      <c r="G28565" s="65"/>
    </row>
    <row r="28566" spans="7:7" x14ac:dyDescent="0.2">
      <c r="G28566" s="65"/>
    </row>
    <row r="28567" spans="7:7" x14ac:dyDescent="0.2">
      <c r="G28567" s="65"/>
    </row>
    <row r="28568" spans="7:7" x14ac:dyDescent="0.2">
      <c r="G28568" s="65"/>
    </row>
    <row r="28569" spans="7:7" x14ac:dyDescent="0.2">
      <c r="G28569" s="65"/>
    </row>
    <row r="28570" spans="7:7" x14ac:dyDescent="0.2">
      <c r="G28570" s="65"/>
    </row>
    <row r="28571" spans="7:7" x14ac:dyDescent="0.2">
      <c r="G28571" s="65"/>
    </row>
    <row r="28572" spans="7:7" x14ac:dyDescent="0.2">
      <c r="G28572" s="65"/>
    </row>
    <row r="28573" spans="7:7" x14ac:dyDescent="0.2">
      <c r="G28573" s="65"/>
    </row>
    <row r="28574" spans="7:7" x14ac:dyDescent="0.2">
      <c r="G28574" s="65"/>
    </row>
    <row r="28575" spans="7:7" x14ac:dyDescent="0.2">
      <c r="G28575" s="65"/>
    </row>
    <row r="28576" spans="7:7" x14ac:dyDescent="0.2">
      <c r="G28576" s="65"/>
    </row>
    <row r="28577" spans="7:7" x14ac:dyDescent="0.2">
      <c r="G28577" s="65"/>
    </row>
    <row r="28578" spans="7:7" x14ac:dyDescent="0.2">
      <c r="G28578" s="65"/>
    </row>
    <row r="28579" spans="7:7" x14ac:dyDescent="0.2">
      <c r="G28579" s="65"/>
    </row>
    <row r="28580" spans="7:7" x14ac:dyDescent="0.2">
      <c r="G28580" s="65"/>
    </row>
    <row r="28581" spans="7:7" x14ac:dyDescent="0.2">
      <c r="G28581" s="65"/>
    </row>
    <row r="28582" spans="7:7" x14ac:dyDescent="0.2">
      <c r="G28582" s="65"/>
    </row>
    <row r="28583" spans="7:7" x14ac:dyDescent="0.2">
      <c r="G28583" s="65"/>
    </row>
    <row r="28584" spans="7:7" x14ac:dyDescent="0.2">
      <c r="G28584" s="65"/>
    </row>
    <row r="28585" spans="7:7" x14ac:dyDescent="0.2">
      <c r="G28585" s="65"/>
    </row>
    <row r="28586" spans="7:7" x14ac:dyDescent="0.2">
      <c r="G28586" s="65"/>
    </row>
    <row r="28587" spans="7:7" x14ac:dyDescent="0.2">
      <c r="G28587" s="65"/>
    </row>
    <row r="28588" spans="7:7" x14ac:dyDescent="0.2">
      <c r="G28588" s="65"/>
    </row>
    <row r="28589" spans="7:7" x14ac:dyDescent="0.2">
      <c r="G28589" s="65"/>
    </row>
    <row r="28590" spans="7:7" x14ac:dyDescent="0.2">
      <c r="G28590" s="65"/>
    </row>
    <row r="28591" spans="7:7" x14ac:dyDescent="0.2">
      <c r="G28591" s="65"/>
    </row>
    <row r="28592" spans="7:7" x14ac:dyDescent="0.2">
      <c r="G28592" s="65"/>
    </row>
    <row r="28593" spans="7:7" x14ac:dyDescent="0.2">
      <c r="G28593" s="65"/>
    </row>
    <row r="28594" spans="7:7" x14ac:dyDescent="0.2">
      <c r="G28594" s="65"/>
    </row>
    <row r="28595" spans="7:7" x14ac:dyDescent="0.2">
      <c r="G28595" s="65"/>
    </row>
    <row r="28596" spans="7:7" x14ac:dyDescent="0.2">
      <c r="G28596" s="65"/>
    </row>
    <row r="28597" spans="7:7" x14ac:dyDescent="0.2">
      <c r="G28597" s="65"/>
    </row>
    <row r="28598" spans="7:7" x14ac:dyDescent="0.2">
      <c r="G28598" s="65"/>
    </row>
    <row r="28599" spans="7:7" x14ac:dyDescent="0.2">
      <c r="G28599" s="65"/>
    </row>
    <row r="28600" spans="7:7" x14ac:dyDescent="0.2">
      <c r="G28600" s="65"/>
    </row>
    <row r="28601" spans="7:7" x14ac:dyDescent="0.2">
      <c r="G28601" s="65"/>
    </row>
    <row r="28602" spans="7:7" x14ac:dyDescent="0.2">
      <c r="G28602" s="65"/>
    </row>
    <row r="28603" spans="7:7" x14ac:dyDescent="0.2">
      <c r="G28603" s="65"/>
    </row>
    <row r="28604" spans="7:7" x14ac:dyDescent="0.2">
      <c r="G28604" s="65"/>
    </row>
    <row r="28605" spans="7:7" x14ac:dyDescent="0.2">
      <c r="G28605" s="65"/>
    </row>
    <row r="28606" spans="7:7" x14ac:dyDescent="0.2">
      <c r="G28606" s="65"/>
    </row>
    <row r="28607" spans="7:7" x14ac:dyDescent="0.2">
      <c r="G28607" s="65"/>
    </row>
    <row r="28608" spans="7:7" x14ac:dyDescent="0.2">
      <c r="G28608" s="65"/>
    </row>
    <row r="28609" spans="7:7" x14ac:dyDescent="0.2">
      <c r="G28609" s="65"/>
    </row>
    <row r="28610" spans="7:7" x14ac:dyDescent="0.2">
      <c r="G28610" s="65"/>
    </row>
    <row r="28611" spans="7:7" x14ac:dyDescent="0.2">
      <c r="G28611" s="65"/>
    </row>
    <row r="28612" spans="7:7" x14ac:dyDescent="0.2">
      <c r="G28612" s="65"/>
    </row>
    <row r="28613" spans="7:7" x14ac:dyDescent="0.2">
      <c r="G28613" s="65"/>
    </row>
    <row r="28614" spans="7:7" x14ac:dyDescent="0.2">
      <c r="G28614" s="65"/>
    </row>
    <row r="28615" spans="7:7" x14ac:dyDescent="0.2">
      <c r="G28615" s="65"/>
    </row>
    <row r="28616" spans="7:7" x14ac:dyDescent="0.2">
      <c r="G28616" s="65"/>
    </row>
    <row r="28617" spans="7:7" x14ac:dyDescent="0.2">
      <c r="G28617" s="65"/>
    </row>
    <row r="28618" spans="7:7" x14ac:dyDescent="0.2">
      <c r="G28618" s="65"/>
    </row>
    <row r="28619" spans="7:7" x14ac:dyDescent="0.2">
      <c r="G28619" s="65"/>
    </row>
    <row r="28620" spans="7:7" x14ac:dyDescent="0.2">
      <c r="G28620" s="65"/>
    </row>
    <row r="28621" spans="7:7" x14ac:dyDescent="0.2">
      <c r="G28621" s="65"/>
    </row>
    <row r="28622" spans="7:7" x14ac:dyDescent="0.2">
      <c r="G28622" s="65"/>
    </row>
    <row r="28623" spans="7:7" x14ac:dyDescent="0.2">
      <c r="G28623" s="65"/>
    </row>
    <row r="28624" spans="7:7" x14ac:dyDescent="0.2">
      <c r="G28624" s="65"/>
    </row>
    <row r="28625" spans="7:7" x14ac:dyDescent="0.2">
      <c r="G28625" s="65"/>
    </row>
    <row r="28626" spans="7:7" x14ac:dyDescent="0.2">
      <c r="G28626" s="65"/>
    </row>
    <row r="28627" spans="7:7" x14ac:dyDescent="0.2">
      <c r="G28627" s="65"/>
    </row>
    <row r="28628" spans="7:7" x14ac:dyDescent="0.2">
      <c r="G28628" s="65"/>
    </row>
    <row r="28629" spans="7:7" x14ac:dyDescent="0.2">
      <c r="G28629" s="65"/>
    </row>
    <row r="28630" spans="7:7" x14ac:dyDescent="0.2">
      <c r="G28630" s="65"/>
    </row>
    <row r="28631" spans="7:7" x14ac:dyDescent="0.2">
      <c r="G28631" s="65"/>
    </row>
    <row r="28632" spans="7:7" x14ac:dyDescent="0.2">
      <c r="G28632" s="65"/>
    </row>
    <row r="28633" spans="7:7" x14ac:dyDescent="0.2">
      <c r="G28633" s="65"/>
    </row>
    <row r="28634" spans="7:7" x14ac:dyDescent="0.2">
      <c r="G28634" s="65"/>
    </row>
    <row r="28635" spans="7:7" x14ac:dyDescent="0.2">
      <c r="G28635" s="65"/>
    </row>
    <row r="28636" spans="7:7" x14ac:dyDescent="0.2">
      <c r="G28636" s="65"/>
    </row>
    <row r="28637" spans="7:7" x14ac:dyDescent="0.2">
      <c r="G28637" s="65"/>
    </row>
    <row r="28638" spans="7:7" x14ac:dyDescent="0.2">
      <c r="G28638" s="65"/>
    </row>
    <row r="28639" spans="7:7" x14ac:dyDescent="0.2">
      <c r="G28639" s="65"/>
    </row>
    <row r="28640" spans="7:7" x14ac:dyDescent="0.2">
      <c r="G28640" s="65"/>
    </row>
    <row r="28641" spans="7:7" x14ac:dyDescent="0.2">
      <c r="G28641" s="65"/>
    </row>
    <row r="28642" spans="7:7" x14ac:dyDescent="0.2">
      <c r="G28642" s="65"/>
    </row>
    <row r="28643" spans="7:7" x14ac:dyDescent="0.2">
      <c r="G28643" s="65"/>
    </row>
    <row r="28644" spans="7:7" x14ac:dyDescent="0.2">
      <c r="G28644" s="65"/>
    </row>
    <row r="28645" spans="7:7" x14ac:dyDescent="0.2">
      <c r="G28645" s="65"/>
    </row>
    <row r="28646" spans="7:7" x14ac:dyDescent="0.2">
      <c r="G28646" s="65"/>
    </row>
    <row r="28647" spans="7:7" x14ac:dyDescent="0.2">
      <c r="G28647" s="65"/>
    </row>
    <row r="28648" spans="7:7" x14ac:dyDescent="0.2">
      <c r="G28648" s="65"/>
    </row>
    <row r="28649" spans="7:7" x14ac:dyDescent="0.2">
      <c r="G28649" s="65"/>
    </row>
    <row r="28650" spans="7:7" x14ac:dyDescent="0.2">
      <c r="G28650" s="65"/>
    </row>
    <row r="28651" spans="7:7" x14ac:dyDescent="0.2">
      <c r="G28651" s="65"/>
    </row>
    <row r="28652" spans="7:7" x14ac:dyDescent="0.2">
      <c r="G28652" s="65"/>
    </row>
    <row r="28653" spans="7:7" x14ac:dyDescent="0.2">
      <c r="G28653" s="65"/>
    </row>
    <row r="28654" spans="7:7" x14ac:dyDescent="0.2">
      <c r="G28654" s="65"/>
    </row>
    <row r="28655" spans="7:7" x14ac:dyDescent="0.2">
      <c r="G28655" s="65"/>
    </row>
    <row r="28656" spans="7:7" x14ac:dyDescent="0.2">
      <c r="G28656" s="65"/>
    </row>
    <row r="28657" spans="7:7" x14ac:dyDescent="0.2">
      <c r="G28657" s="65"/>
    </row>
    <row r="28658" spans="7:7" x14ac:dyDescent="0.2">
      <c r="G28658" s="65"/>
    </row>
    <row r="28659" spans="7:7" x14ac:dyDescent="0.2">
      <c r="G28659" s="65"/>
    </row>
    <row r="28660" spans="7:7" x14ac:dyDescent="0.2">
      <c r="G28660" s="65"/>
    </row>
    <row r="28661" spans="7:7" x14ac:dyDescent="0.2">
      <c r="G28661" s="65"/>
    </row>
    <row r="28662" spans="7:7" x14ac:dyDescent="0.2">
      <c r="G28662" s="65"/>
    </row>
    <row r="28663" spans="7:7" x14ac:dyDescent="0.2">
      <c r="G28663" s="65"/>
    </row>
    <row r="28664" spans="7:7" x14ac:dyDescent="0.2">
      <c r="G28664" s="65"/>
    </row>
    <row r="28665" spans="7:7" x14ac:dyDescent="0.2">
      <c r="G28665" s="65"/>
    </row>
    <row r="28666" spans="7:7" x14ac:dyDescent="0.2">
      <c r="G28666" s="65"/>
    </row>
    <row r="28667" spans="7:7" x14ac:dyDescent="0.2">
      <c r="G28667" s="65"/>
    </row>
    <row r="28668" spans="7:7" x14ac:dyDescent="0.2">
      <c r="G28668" s="65"/>
    </row>
    <row r="28669" spans="7:7" x14ac:dyDescent="0.2">
      <c r="G28669" s="65"/>
    </row>
    <row r="28670" spans="7:7" x14ac:dyDescent="0.2">
      <c r="G28670" s="65"/>
    </row>
    <row r="28671" spans="7:7" x14ac:dyDescent="0.2">
      <c r="G28671" s="65"/>
    </row>
    <row r="28672" spans="7:7" x14ac:dyDescent="0.2">
      <c r="G28672" s="65"/>
    </row>
    <row r="28673" spans="7:7" x14ac:dyDescent="0.2">
      <c r="G28673" s="65"/>
    </row>
    <row r="28674" spans="7:7" x14ac:dyDescent="0.2">
      <c r="G28674" s="65"/>
    </row>
    <row r="28675" spans="7:7" x14ac:dyDescent="0.2">
      <c r="G28675" s="65"/>
    </row>
    <row r="28676" spans="7:7" x14ac:dyDescent="0.2">
      <c r="G28676" s="65"/>
    </row>
    <row r="28677" spans="7:7" x14ac:dyDescent="0.2">
      <c r="G28677" s="65"/>
    </row>
    <row r="28678" spans="7:7" x14ac:dyDescent="0.2">
      <c r="G28678" s="65"/>
    </row>
    <row r="28679" spans="7:7" x14ac:dyDescent="0.2">
      <c r="G28679" s="65"/>
    </row>
    <row r="28680" spans="7:7" x14ac:dyDescent="0.2">
      <c r="G28680" s="65"/>
    </row>
    <row r="28681" spans="7:7" x14ac:dyDescent="0.2">
      <c r="G28681" s="65"/>
    </row>
    <row r="28682" spans="7:7" x14ac:dyDescent="0.2">
      <c r="G28682" s="65"/>
    </row>
    <row r="28683" spans="7:7" x14ac:dyDescent="0.2">
      <c r="G28683" s="65"/>
    </row>
    <row r="28684" spans="7:7" x14ac:dyDescent="0.2">
      <c r="G28684" s="65"/>
    </row>
    <row r="28685" spans="7:7" x14ac:dyDescent="0.2">
      <c r="G28685" s="65"/>
    </row>
    <row r="28686" spans="7:7" x14ac:dyDescent="0.2">
      <c r="G28686" s="65"/>
    </row>
    <row r="28687" spans="7:7" x14ac:dyDescent="0.2">
      <c r="G28687" s="65"/>
    </row>
    <row r="28688" spans="7:7" x14ac:dyDescent="0.2">
      <c r="G28688" s="65"/>
    </row>
    <row r="28689" spans="7:7" x14ac:dyDescent="0.2">
      <c r="G28689" s="65"/>
    </row>
    <row r="28690" spans="7:7" x14ac:dyDescent="0.2">
      <c r="G28690" s="65"/>
    </row>
    <row r="28691" spans="7:7" x14ac:dyDescent="0.2">
      <c r="G28691" s="65"/>
    </row>
    <row r="28692" spans="7:7" x14ac:dyDescent="0.2">
      <c r="G28692" s="65"/>
    </row>
    <row r="28693" spans="7:7" x14ac:dyDescent="0.2">
      <c r="G28693" s="65"/>
    </row>
    <row r="28694" spans="7:7" x14ac:dyDescent="0.2">
      <c r="G28694" s="65"/>
    </row>
    <row r="28695" spans="7:7" x14ac:dyDescent="0.2">
      <c r="G28695" s="65"/>
    </row>
    <row r="28696" spans="7:7" x14ac:dyDescent="0.2">
      <c r="G28696" s="65"/>
    </row>
    <row r="28697" spans="7:7" x14ac:dyDescent="0.2">
      <c r="G28697" s="65"/>
    </row>
    <row r="28698" spans="7:7" x14ac:dyDescent="0.2">
      <c r="G28698" s="65"/>
    </row>
    <row r="28699" spans="7:7" x14ac:dyDescent="0.2">
      <c r="G28699" s="65"/>
    </row>
    <row r="28700" spans="7:7" x14ac:dyDescent="0.2">
      <c r="G28700" s="65"/>
    </row>
    <row r="28701" spans="7:7" x14ac:dyDescent="0.2">
      <c r="G28701" s="65"/>
    </row>
    <row r="28702" spans="7:7" x14ac:dyDescent="0.2">
      <c r="G28702" s="65"/>
    </row>
    <row r="28703" spans="7:7" x14ac:dyDescent="0.2">
      <c r="G28703" s="65"/>
    </row>
    <row r="28704" spans="7:7" x14ac:dyDescent="0.2">
      <c r="G28704" s="65"/>
    </row>
    <row r="28705" spans="7:7" x14ac:dyDescent="0.2">
      <c r="G28705" s="65"/>
    </row>
    <row r="28706" spans="7:7" x14ac:dyDescent="0.2">
      <c r="G28706" s="65"/>
    </row>
    <row r="28707" spans="7:7" x14ac:dyDescent="0.2">
      <c r="G28707" s="65"/>
    </row>
    <row r="28708" spans="7:7" x14ac:dyDescent="0.2">
      <c r="G28708" s="65"/>
    </row>
    <row r="28709" spans="7:7" x14ac:dyDescent="0.2">
      <c r="G28709" s="65"/>
    </row>
    <row r="28710" spans="7:7" x14ac:dyDescent="0.2">
      <c r="G28710" s="65"/>
    </row>
    <row r="28711" spans="7:7" x14ac:dyDescent="0.2">
      <c r="G28711" s="65"/>
    </row>
    <row r="28712" spans="7:7" x14ac:dyDescent="0.2">
      <c r="G28712" s="65"/>
    </row>
    <row r="28713" spans="7:7" x14ac:dyDescent="0.2">
      <c r="G28713" s="65"/>
    </row>
    <row r="28714" spans="7:7" x14ac:dyDescent="0.2">
      <c r="G28714" s="65"/>
    </row>
    <row r="28715" spans="7:7" x14ac:dyDescent="0.2">
      <c r="G28715" s="65"/>
    </row>
    <row r="28716" spans="7:7" x14ac:dyDescent="0.2">
      <c r="G28716" s="65"/>
    </row>
    <row r="28717" spans="7:7" x14ac:dyDescent="0.2">
      <c r="G28717" s="65"/>
    </row>
    <row r="28718" spans="7:7" x14ac:dyDescent="0.2">
      <c r="G28718" s="65"/>
    </row>
    <row r="28719" spans="7:7" x14ac:dyDescent="0.2">
      <c r="G28719" s="65"/>
    </row>
    <row r="28720" spans="7:7" x14ac:dyDescent="0.2">
      <c r="G28720" s="65"/>
    </row>
    <row r="28721" spans="7:7" x14ac:dyDescent="0.2">
      <c r="G28721" s="65"/>
    </row>
    <row r="28722" spans="7:7" x14ac:dyDescent="0.2">
      <c r="G28722" s="65"/>
    </row>
    <row r="28723" spans="7:7" x14ac:dyDescent="0.2">
      <c r="G28723" s="65"/>
    </row>
    <row r="28724" spans="7:7" x14ac:dyDescent="0.2">
      <c r="G28724" s="65"/>
    </row>
    <row r="28725" spans="7:7" x14ac:dyDescent="0.2">
      <c r="G28725" s="65"/>
    </row>
    <row r="28726" spans="7:7" x14ac:dyDescent="0.2">
      <c r="G28726" s="65"/>
    </row>
    <row r="28727" spans="7:7" x14ac:dyDescent="0.2">
      <c r="G28727" s="65"/>
    </row>
    <row r="28728" spans="7:7" x14ac:dyDescent="0.2">
      <c r="G28728" s="65"/>
    </row>
    <row r="28729" spans="7:7" x14ac:dyDescent="0.2">
      <c r="G28729" s="65"/>
    </row>
    <row r="28730" spans="7:7" x14ac:dyDescent="0.2">
      <c r="G28730" s="65"/>
    </row>
    <row r="28731" spans="7:7" x14ac:dyDescent="0.2">
      <c r="G28731" s="65"/>
    </row>
    <row r="28732" spans="7:7" x14ac:dyDescent="0.2">
      <c r="G28732" s="65"/>
    </row>
    <row r="28733" spans="7:7" x14ac:dyDescent="0.2">
      <c r="G28733" s="65"/>
    </row>
    <row r="28734" spans="7:7" x14ac:dyDescent="0.2">
      <c r="G28734" s="65"/>
    </row>
    <row r="28735" spans="7:7" x14ac:dyDescent="0.2">
      <c r="G28735" s="65"/>
    </row>
    <row r="28736" spans="7:7" x14ac:dyDescent="0.2">
      <c r="G28736" s="65"/>
    </row>
    <row r="28737" spans="7:7" x14ac:dyDescent="0.2">
      <c r="G28737" s="65"/>
    </row>
    <row r="28738" spans="7:7" x14ac:dyDescent="0.2">
      <c r="G28738" s="65"/>
    </row>
    <row r="28739" spans="7:7" x14ac:dyDescent="0.2">
      <c r="G28739" s="65"/>
    </row>
    <row r="28740" spans="7:7" x14ac:dyDescent="0.2">
      <c r="G28740" s="65"/>
    </row>
    <row r="28741" spans="7:7" x14ac:dyDescent="0.2">
      <c r="G28741" s="65"/>
    </row>
    <row r="28742" spans="7:7" x14ac:dyDescent="0.2">
      <c r="G28742" s="65"/>
    </row>
    <row r="28743" spans="7:7" x14ac:dyDescent="0.2">
      <c r="G28743" s="65"/>
    </row>
    <row r="28744" spans="7:7" x14ac:dyDescent="0.2">
      <c r="G28744" s="65"/>
    </row>
    <row r="28745" spans="7:7" x14ac:dyDescent="0.2">
      <c r="G28745" s="65"/>
    </row>
    <row r="28746" spans="7:7" x14ac:dyDescent="0.2">
      <c r="G28746" s="65"/>
    </row>
    <row r="28747" spans="7:7" x14ac:dyDescent="0.2">
      <c r="G28747" s="65"/>
    </row>
    <row r="28748" spans="7:7" x14ac:dyDescent="0.2">
      <c r="G28748" s="65"/>
    </row>
    <row r="28749" spans="7:7" x14ac:dyDescent="0.2">
      <c r="G28749" s="65"/>
    </row>
    <row r="28750" spans="7:7" x14ac:dyDescent="0.2">
      <c r="G28750" s="65"/>
    </row>
    <row r="28751" spans="7:7" x14ac:dyDescent="0.2">
      <c r="G28751" s="65"/>
    </row>
    <row r="28752" spans="7:7" x14ac:dyDescent="0.2">
      <c r="G28752" s="65"/>
    </row>
    <row r="28753" spans="7:7" x14ac:dyDescent="0.2">
      <c r="G28753" s="65"/>
    </row>
    <row r="28754" spans="7:7" x14ac:dyDescent="0.2">
      <c r="G28754" s="65"/>
    </row>
    <row r="28755" spans="7:7" x14ac:dyDescent="0.2">
      <c r="G28755" s="65"/>
    </row>
    <row r="28756" spans="7:7" x14ac:dyDescent="0.2">
      <c r="G28756" s="65"/>
    </row>
    <row r="28757" spans="7:7" x14ac:dyDescent="0.2">
      <c r="G28757" s="65"/>
    </row>
    <row r="28758" spans="7:7" x14ac:dyDescent="0.2">
      <c r="G28758" s="65"/>
    </row>
    <row r="28759" spans="7:7" x14ac:dyDescent="0.2">
      <c r="G28759" s="65"/>
    </row>
    <row r="28760" spans="7:7" x14ac:dyDescent="0.2">
      <c r="G28760" s="65"/>
    </row>
    <row r="28761" spans="7:7" x14ac:dyDescent="0.2">
      <c r="G28761" s="65"/>
    </row>
    <row r="28762" spans="7:7" x14ac:dyDescent="0.2">
      <c r="G28762" s="65"/>
    </row>
    <row r="28763" spans="7:7" x14ac:dyDescent="0.2">
      <c r="G28763" s="65"/>
    </row>
    <row r="28764" spans="7:7" x14ac:dyDescent="0.2">
      <c r="G28764" s="65"/>
    </row>
    <row r="28765" spans="7:7" x14ac:dyDescent="0.2">
      <c r="G28765" s="65"/>
    </row>
    <row r="28766" spans="7:7" x14ac:dyDescent="0.2">
      <c r="G28766" s="65"/>
    </row>
    <row r="28767" spans="7:7" x14ac:dyDescent="0.2">
      <c r="G28767" s="65"/>
    </row>
    <row r="28768" spans="7:7" x14ac:dyDescent="0.2">
      <c r="G28768" s="65"/>
    </row>
    <row r="28769" spans="7:7" x14ac:dyDescent="0.2">
      <c r="G28769" s="65"/>
    </row>
    <row r="28770" spans="7:7" x14ac:dyDescent="0.2">
      <c r="G28770" s="65"/>
    </row>
    <row r="28771" spans="7:7" x14ac:dyDescent="0.2">
      <c r="G28771" s="65"/>
    </row>
    <row r="28772" spans="7:7" x14ac:dyDescent="0.2">
      <c r="G28772" s="65"/>
    </row>
    <row r="28773" spans="7:7" x14ac:dyDescent="0.2">
      <c r="G28773" s="65"/>
    </row>
    <row r="28774" spans="7:7" x14ac:dyDescent="0.2">
      <c r="G28774" s="65"/>
    </row>
    <row r="28775" spans="7:7" x14ac:dyDescent="0.2">
      <c r="G28775" s="65"/>
    </row>
    <row r="28776" spans="7:7" x14ac:dyDescent="0.2">
      <c r="G28776" s="65"/>
    </row>
    <row r="28777" spans="7:7" x14ac:dyDescent="0.2">
      <c r="G28777" s="65"/>
    </row>
    <row r="28778" spans="7:7" x14ac:dyDescent="0.2">
      <c r="G28778" s="65"/>
    </row>
    <row r="28779" spans="7:7" x14ac:dyDescent="0.2">
      <c r="G28779" s="65"/>
    </row>
    <row r="28780" spans="7:7" x14ac:dyDescent="0.2">
      <c r="G28780" s="65"/>
    </row>
    <row r="28781" spans="7:7" x14ac:dyDescent="0.2">
      <c r="G28781" s="65"/>
    </row>
    <row r="28782" spans="7:7" x14ac:dyDescent="0.2">
      <c r="G28782" s="65"/>
    </row>
    <row r="28783" spans="7:7" x14ac:dyDescent="0.2">
      <c r="G28783" s="65"/>
    </row>
    <row r="28784" spans="7:7" x14ac:dyDescent="0.2">
      <c r="G28784" s="65"/>
    </row>
    <row r="28785" spans="7:7" x14ac:dyDescent="0.2">
      <c r="G28785" s="65"/>
    </row>
    <row r="28786" spans="7:7" x14ac:dyDescent="0.2">
      <c r="G28786" s="65"/>
    </row>
    <row r="28787" spans="7:7" x14ac:dyDescent="0.2">
      <c r="G28787" s="65"/>
    </row>
    <row r="28788" spans="7:7" x14ac:dyDescent="0.2">
      <c r="G28788" s="65"/>
    </row>
    <row r="28789" spans="7:7" x14ac:dyDescent="0.2">
      <c r="G28789" s="65"/>
    </row>
    <row r="28790" spans="7:7" x14ac:dyDescent="0.2">
      <c r="G28790" s="65"/>
    </row>
    <row r="28791" spans="7:7" x14ac:dyDescent="0.2">
      <c r="G28791" s="65"/>
    </row>
    <row r="28792" spans="7:7" x14ac:dyDescent="0.2">
      <c r="G28792" s="65"/>
    </row>
    <row r="28793" spans="7:7" x14ac:dyDescent="0.2">
      <c r="G28793" s="65"/>
    </row>
    <row r="28794" spans="7:7" x14ac:dyDescent="0.2">
      <c r="G28794" s="65"/>
    </row>
    <row r="28795" spans="7:7" x14ac:dyDescent="0.2">
      <c r="G28795" s="65"/>
    </row>
    <row r="28796" spans="7:7" x14ac:dyDescent="0.2">
      <c r="G28796" s="65"/>
    </row>
    <row r="28797" spans="7:7" x14ac:dyDescent="0.2">
      <c r="G28797" s="65"/>
    </row>
    <row r="28798" spans="7:7" x14ac:dyDescent="0.2">
      <c r="G28798" s="65"/>
    </row>
    <row r="28799" spans="7:7" x14ac:dyDescent="0.2">
      <c r="G28799" s="65"/>
    </row>
    <row r="28800" spans="7:7" x14ac:dyDescent="0.2">
      <c r="G28800" s="65"/>
    </row>
    <row r="28801" spans="7:7" x14ac:dyDescent="0.2">
      <c r="G28801" s="65"/>
    </row>
    <row r="28802" spans="7:7" x14ac:dyDescent="0.2">
      <c r="G28802" s="65"/>
    </row>
    <row r="28803" spans="7:7" x14ac:dyDescent="0.2">
      <c r="G28803" s="65"/>
    </row>
    <row r="28804" spans="7:7" x14ac:dyDescent="0.2">
      <c r="G28804" s="65"/>
    </row>
    <row r="28805" spans="7:7" x14ac:dyDescent="0.2">
      <c r="G28805" s="65"/>
    </row>
    <row r="28806" spans="7:7" x14ac:dyDescent="0.2">
      <c r="G28806" s="65"/>
    </row>
    <row r="28807" spans="7:7" x14ac:dyDescent="0.2">
      <c r="G28807" s="65"/>
    </row>
    <row r="28808" spans="7:7" x14ac:dyDescent="0.2">
      <c r="G28808" s="65"/>
    </row>
    <row r="28809" spans="7:7" x14ac:dyDescent="0.2">
      <c r="G28809" s="65"/>
    </row>
    <row r="28810" spans="7:7" x14ac:dyDescent="0.2">
      <c r="G28810" s="65"/>
    </row>
    <row r="28811" spans="7:7" x14ac:dyDescent="0.2">
      <c r="G28811" s="65"/>
    </row>
    <row r="28812" spans="7:7" x14ac:dyDescent="0.2">
      <c r="G28812" s="65"/>
    </row>
    <row r="28813" spans="7:7" x14ac:dyDescent="0.2">
      <c r="G28813" s="65"/>
    </row>
    <row r="28814" spans="7:7" x14ac:dyDescent="0.2">
      <c r="G28814" s="65"/>
    </row>
    <row r="28815" spans="7:7" x14ac:dyDescent="0.2">
      <c r="G28815" s="65"/>
    </row>
    <row r="28816" spans="7:7" x14ac:dyDescent="0.2">
      <c r="G28816" s="65"/>
    </row>
    <row r="28817" spans="7:7" x14ac:dyDescent="0.2">
      <c r="G28817" s="65"/>
    </row>
    <row r="28818" spans="7:7" x14ac:dyDescent="0.2">
      <c r="G28818" s="65"/>
    </row>
    <row r="28819" spans="7:7" x14ac:dyDescent="0.2">
      <c r="G28819" s="65"/>
    </row>
    <row r="28820" spans="7:7" x14ac:dyDescent="0.2">
      <c r="G28820" s="65"/>
    </row>
    <row r="28821" spans="7:7" x14ac:dyDescent="0.2">
      <c r="G28821" s="65"/>
    </row>
    <row r="28822" spans="7:7" x14ac:dyDescent="0.2">
      <c r="G28822" s="65"/>
    </row>
    <row r="28823" spans="7:7" x14ac:dyDescent="0.2">
      <c r="G28823" s="65"/>
    </row>
    <row r="28824" spans="7:7" x14ac:dyDescent="0.2">
      <c r="G28824" s="65"/>
    </row>
    <row r="28825" spans="7:7" x14ac:dyDescent="0.2">
      <c r="G28825" s="65"/>
    </row>
    <row r="28826" spans="7:7" x14ac:dyDescent="0.2">
      <c r="G28826" s="65"/>
    </row>
    <row r="28827" spans="7:7" x14ac:dyDescent="0.2">
      <c r="G28827" s="65"/>
    </row>
    <row r="28828" spans="7:7" x14ac:dyDescent="0.2">
      <c r="G28828" s="65"/>
    </row>
    <row r="28829" spans="7:7" x14ac:dyDescent="0.2">
      <c r="G28829" s="65"/>
    </row>
    <row r="28830" spans="7:7" x14ac:dyDescent="0.2">
      <c r="G28830" s="65"/>
    </row>
    <row r="28831" spans="7:7" x14ac:dyDescent="0.2">
      <c r="G28831" s="65"/>
    </row>
    <row r="28832" spans="7:7" x14ac:dyDescent="0.2">
      <c r="G28832" s="65"/>
    </row>
    <row r="28833" spans="7:7" x14ac:dyDescent="0.2">
      <c r="G28833" s="65"/>
    </row>
    <row r="28834" spans="7:7" x14ac:dyDescent="0.2">
      <c r="G28834" s="65"/>
    </row>
    <row r="28835" spans="7:7" x14ac:dyDescent="0.2">
      <c r="G28835" s="65"/>
    </row>
    <row r="28836" spans="7:7" x14ac:dyDescent="0.2">
      <c r="G28836" s="65"/>
    </row>
    <row r="28837" spans="7:7" x14ac:dyDescent="0.2">
      <c r="G28837" s="65"/>
    </row>
    <row r="28838" spans="7:7" x14ac:dyDescent="0.2">
      <c r="G28838" s="65"/>
    </row>
    <row r="28839" spans="7:7" x14ac:dyDescent="0.2">
      <c r="G28839" s="65"/>
    </row>
    <row r="28840" spans="7:7" x14ac:dyDescent="0.2">
      <c r="G28840" s="65"/>
    </row>
    <row r="28841" spans="7:7" x14ac:dyDescent="0.2">
      <c r="G28841" s="65"/>
    </row>
    <row r="28842" spans="7:7" x14ac:dyDescent="0.2">
      <c r="G28842" s="65"/>
    </row>
    <row r="28843" spans="7:7" x14ac:dyDescent="0.2">
      <c r="G28843" s="65"/>
    </row>
    <row r="28844" spans="7:7" x14ac:dyDescent="0.2">
      <c r="G28844" s="65"/>
    </row>
    <row r="28845" spans="7:7" x14ac:dyDescent="0.2">
      <c r="G28845" s="65"/>
    </row>
    <row r="28846" spans="7:7" x14ac:dyDescent="0.2">
      <c r="G28846" s="65"/>
    </row>
    <row r="28847" spans="7:7" x14ac:dyDescent="0.2">
      <c r="G28847" s="65"/>
    </row>
    <row r="28848" spans="7:7" x14ac:dyDescent="0.2">
      <c r="G28848" s="65"/>
    </row>
    <row r="28849" spans="7:7" x14ac:dyDescent="0.2">
      <c r="G28849" s="65"/>
    </row>
    <row r="28850" spans="7:7" x14ac:dyDescent="0.2">
      <c r="G28850" s="65"/>
    </row>
    <row r="28851" spans="7:7" x14ac:dyDescent="0.2">
      <c r="G28851" s="65"/>
    </row>
    <row r="28852" spans="7:7" x14ac:dyDescent="0.2">
      <c r="G28852" s="65"/>
    </row>
    <row r="28853" spans="7:7" x14ac:dyDescent="0.2">
      <c r="G28853" s="65"/>
    </row>
    <row r="28854" spans="7:7" x14ac:dyDescent="0.2">
      <c r="G28854" s="65"/>
    </row>
    <row r="28855" spans="7:7" x14ac:dyDescent="0.2">
      <c r="G28855" s="65"/>
    </row>
    <row r="28856" spans="7:7" x14ac:dyDescent="0.2">
      <c r="G28856" s="65"/>
    </row>
    <row r="28857" spans="7:7" x14ac:dyDescent="0.2">
      <c r="G28857" s="65"/>
    </row>
    <row r="28858" spans="7:7" x14ac:dyDescent="0.2">
      <c r="G28858" s="65"/>
    </row>
    <row r="28859" spans="7:7" x14ac:dyDescent="0.2">
      <c r="G28859" s="65"/>
    </row>
    <row r="28860" spans="7:7" x14ac:dyDescent="0.2">
      <c r="G28860" s="65"/>
    </row>
    <row r="28861" spans="7:7" x14ac:dyDescent="0.2">
      <c r="G28861" s="65"/>
    </row>
    <row r="28862" spans="7:7" x14ac:dyDescent="0.2">
      <c r="G28862" s="65"/>
    </row>
    <row r="28863" spans="7:7" x14ac:dyDescent="0.2">
      <c r="G28863" s="65"/>
    </row>
    <row r="28864" spans="7:7" x14ac:dyDescent="0.2">
      <c r="G28864" s="65"/>
    </row>
    <row r="28865" spans="7:7" x14ac:dyDescent="0.2">
      <c r="G28865" s="65"/>
    </row>
    <row r="28866" spans="7:7" x14ac:dyDescent="0.2">
      <c r="G28866" s="65"/>
    </row>
    <row r="28867" spans="7:7" x14ac:dyDescent="0.2">
      <c r="G28867" s="65"/>
    </row>
    <row r="28868" spans="7:7" x14ac:dyDescent="0.2">
      <c r="G28868" s="65"/>
    </row>
    <row r="28869" spans="7:7" x14ac:dyDescent="0.2">
      <c r="G28869" s="65"/>
    </row>
    <row r="28870" spans="7:7" x14ac:dyDescent="0.2">
      <c r="G28870" s="65"/>
    </row>
    <row r="28871" spans="7:7" x14ac:dyDescent="0.2">
      <c r="G28871" s="65"/>
    </row>
    <row r="28872" spans="7:7" x14ac:dyDescent="0.2">
      <c r="G28872" s="65"/>
    </row>
    <row r="28873" spans="7:7" x14ac:dyDescent="0.2">
      <c r="G28873" s="65"/>
    </row>
    <row r="28874" spans="7:7" x14ac:dyDescent="0.2">
      <c r="G28874" s="65"/>
    </row>
    <row r="28875" spans="7:7" x14ac:dyDescent="0.2">
      <c r="G28875" s="65"/>
    </row>
    <row r="28876" spans="7:7" x14ac:dyDescent="0.2">
      <c r="G28876" s="65"/>
    </row>
    <row r="28877" spans="7:7" x14ac:dyDescent="0.2">
      <c r="G28877" s="65"/>
    </row>
    <row r="28878" spans="7:7" x14ac:dyDescent="0.2">
      <c r="G28878" s="65"/>
    </row>
    <row r="28879" spans="7:7" x14ac:dyDescent="0.2">
      <c r="G28879" s="65"/>
    </row>
    <row r="28880" spans="7:7" x14ac:dyDescent="0.2">
      <c r="G28880" s="65"/>
    </row>
    <row r="28881" spans="7:7" x14ac:dyDescent="0.2">
      <c r="G28881" s="65"/>
    </row>
    <row r="28882" spans="7:7" x14ac:dyDescent="0.2">
      <c r="G28882" s="65"/>
    </row>
    <row r="28883" spans="7:7" x14ac:dyDescent="0.2">
      <c r="G28883" s="65"/>
    </row>
    <row r="28884" spans="7:7" x14ac:dyDescent="0.2">
      <c r="G28884" s="65"/>
    </row>
    <row r="28885" spans="7:7" x14ac:dyDescent="0.2">
      <c r="G28885" s="65"/>
    </row>
    <row r="28886" spans="7:7" x14ac:dyDescent="0.2">
      <c r="G28886" s="65"/>
    </row>
    <row r="28887" spans="7:7" x14ac:dyDescent="0.2">
      <c r="G28887" s="65"/>
    </row>
    <row r="28888" spans="7:7" x14ac:dyDescent="0.2">
      <c r="G28888" s="65"/>
    </row>
    <row r="28889" spans="7:7" x14ac:dyDescent="0.2">
      <c r="G28889" s="65"/>
    </row>
    <row r="28890" spans="7:7" x14ac:dyDescent="0.2">
      <c r="G28890" s="65"/>
    </row>
    <row r="28891" spans="7:7" x14ac:dyDescent="0.2">
      <c r="G28891" s="65"/>
    </row>
    <row r="28892" spans="7:7" x14ac:dyDescent="0.2">
      <c r="G28892" s="65"/>
    </row>
    <row r="28893" spans="7:7" x14ac:dyDescent="0.2">
      <c r="G28893" s="65"/>
    </row>
    <row r="28894" spans="7:7" x14ac:dyDescent="0.2">
      <c r="G28894" s="65"/>
    </row>
    <row r="28895" spans="7:7" x14ac:dyDescent="0.2">
      <c r="G28895" s="65"/>
    </row>
    <row r="28896" spans="7:7" x14ac:dyDescent="0.2">
      <c r="G28896" s="65"/>
    </row>
    <row r="28897" spans="7:7" x14ac:dyDescent="0.2">
      <c r="G28897" s="65"/>
    </row>
    <row r="28898" spans="7:7" x14ac:dyDescent="0.2">
      <c r="G28898" s="65"/>
    </row>
    <row r="28899" spans="7:7" x14ac:dyDescent="0.2">
      <c r="G28899" s="65"/>
    </row>
    <row r="28900" spans="7:7" x14ac:dyDescent="0.2">
      <c r="G28900" s="65"/>
    </row>
    <row r="28901" spans="7:7" x14ac:dyDescent="0.2">
      <c r="G28901" s="65"/>
    </row>
    <row r="28902" spans="7:7" x14ac:dyDescent="0.2">
      <c r="G28902" s="65"/>
    </row>
    <row r="28903" spans="7:7" x14ac:dyDescent="0.2">
      <c r="G28903" s="65"/>
    </row>
    <row r="28904" spans="7:7" x14ac:dyDescent="0.2">
      <c r="G28904" s="65"/>
    </row>
    <row r="28905" spans="7:7" x14ac:dyDescent="0.2">
      <c r="G28905" s="65"/>
    </row>
    <row r="28906" spans="7:7" x14ac:dyDescent="0.2">
      <c r="G28906" s="65"/>
    </row>
    <row r="28907" spans="7:7" x14ac:dyDescent="0.2">
      <c r="G28907" s="65"/>
    </row>
    <row r="28908" spans="7:7" x14ac:dyDescent="0.2">
      <c r="G28908" s="65"/>
    </row>
    <row r="28909" spans="7:7" x14ac:dyDescent="0.2">
      <c r="G28909" s="65"/>
    </row>
    <row r="28910" spans="7:7" x14ac:dyDescent="0.2">
      <c r="G28910" s="65"/>
    </row>
    <row r="28911" spans="7:7" x14ac:dyDescent="0.2">
      <c r="G28911" s="65"/>
    </row>
    <row r="28912" spans="7:7" x14ac:dyDescent="0.2">
      <c r="G28912" s="65"/>
    </row>
    <row r="28913" spans="7:7" x14ac:dyDescent="0.2">
      <c r="G28913" s="65"/>
    </row>
    <row r="28914" spans="7:7" x14ac:dyDescent="0.2">
      <c r="G28914" s="65"/>
    </row>
    <row r="28915" spans="7:7" x14ac:dyDescent="0.2">
      <c r="G28915" s="65"/>
    </row>
    <row r="28916" spans="7:7" x14ac:dyDescent="0.2">
      <c r="G28916" s="65"/>
    </row>
    <row r="28917" spans="7:7" x14ac:dyDescent="0.2">
      <c r="G28917" s="65"/>
    </row>
    <row r="28918" spans="7:7" x14ac:dyDescent="0.2">
      <c r="G28918" s="65"/>
    </row>
    <row r="28919" spans="7:7" x14ac:dyDescent="0.2">
      <c r="G28919" s="65"/>
    </row>
    <row r="28920" spans="7:7" x14ac:dyDescent="0.2">
      <c r="G28920" s="65"/>
    </row>
    <row r="28921" spans="7:7" x14ac:dyDescent="0.2">
      <c r="G28921" s="65"/>
    </row>
    <row r="28922" spans="7:7" x14ac:dyDescent="0.2">
      <c r="G28922" s="65"/>
    </row>
    <row r="28923" spans="7:7" x14ac:dyDescent="0.2">
      <c r="G28923" s="65"/>
    </row>
    <row r="28924" spans="7:7" x14ac:dyDescent="0.2">
      <c r="G28924" s="65"/>
    </row>
    <row r="28925" spans="7:7" x14ac:dyDescent="0.2">
      <c r="G28925" s="65"/>
    </row>
    <row r="28926" spans="7:7" x14ac:dyDescent="0.2">
      <c r="G28926" s="65"/>
    </row>
    <row r="28927" spans="7:7" x14ac:dyDescent="0.2">
      <c r="G28927" s="65"/>
    </row>
    <row r="28928" spans="7:7" x14ac:dyDescent="0.2">
      <c r="G28928" s="65"/>
    </row>
    <row r="28929" spans="7:7" x14ac:dyDescent="0.2">
      <c r="G28929" s="65"/>
    </row>
    <row r="28930" spans="7:7" x14ac:dyDescent="0.2">
      <c r="G28930" s="65"/>
    </row>
    <row r="28931" spans="7:7" x14ac:dyDescent="0.2">
      <c r="G28931" s="65"/>
    </row>
    <row r="28932" spans="7:7" x14ac:dyDescent="0.2">
      <c r="G28932" s="65"/>
    </row>
    <row r="28933" spans="7:7" x14ac:dyDescent="0.2">
      <c r="G28933" s="65"/>
    </row>
    <row r="28934" spans="7:7" x14ac:dyDescent="0.2">
      <c r="G28934" s="65"/>
    </row>
    <row r="28935" spans="7:7" x14ac:dyDescent="0.2">
      <c r="G28935" s="65"/>
    </row>
    <row r="28936" spans="7:7" x14ac:dyDescent="0.2">
      <c r="G28936" s="65"/>
    </row>
    <row r="28937" spans="7:7" x14ac:dyDescent="0.2">
      <c r="G28937" s="65"/>
    </row>
    <row r="28938" spans="7:7" x14ac:dyDescent="0.2">
      <c r="G28938" s="65"/>
    </row>
    <row r="28939" spans="7:7" x14ac:dyDescent="0.2">
      <c r="G28939" s="65"/>
    </row>
    <row r="28940" spans="7:7" x14ac:dyDescent="0.2">
      <c r="G28940" s="65"/>
    </row>
    <row r="28941" spans="7:7" x14ac:dyDescent="0.2">
      <c r="G28941" s="65"/>
    </row>
    <row r="28942" spans="7:7" x14ac:dyDescent="0.2">
      <c r="G28942" s="65"/>
    </row>
    <row r="28943" spans="7:7" x14ac:dyDescent="0.2">
      <c r="G28943" s="65"/>
    </row>
    <row r="28944" spans="7:7" x14ac:dyDescent="0.2">
      <c r="G28944" s="65"/>
    </row>
    <row r="28945" spans="7:7" x14ac:dyDescent="0.2">
      <c r="G28945" s="65"/>
    </row>
    <row r="28946" spans="7:7" x14ac:dyDescent="0.2">
      <c r="G28946" s="65"/>
    </row>
    <row r="28947" spans="7:7" x14ac:dyDescent="0.2">
      <c r="G28947" s="65"/>
    </row>
    <row r="28948" spans="7:7" x14ac:dyDescent="0.2">
      <c r="G28948" s="65"/>
    </row>
    <row r="28949" spans="7:7" x14ac:dyDescent="0.2">
      <c r="G28949" s="65"/>
    </row>
    <row r="28950" spans="7:7" x14ac:dyDescent="0.2">
      <c r="G28950" s="65"/>
    </row>
    <row r="28951" spans="7:7" x14ac:dyDescent="0.2">
      <c r="G28951" s="65"/>
    </row>
    <row r="28952" spans="7:7" x14ac:dyDescent="0.2">
      <c r="G28952" s="65"/>
    </row>
    <row r="28953" spans="7:7" x14ac:dyDescent="0.2">
      <c r="G28953" s="65"/>
    </row>
    <row r="28954" spans="7:7" x14ac:dyDescent="0.2">
      <c r="G28954" s="65"/>
    </row>
    <row r="28955" spans="7:7" x14ac:dyDescent="0.2">
      <c r="G28955" s="65"/>
    </row>
    <row r="28956" spans="7:7" x14ac:dyDescent="0.2">
      <c r="G28956" s="65"/>
    </row>
    <row r="28957" spans="7:7" x14ac:dyDescent="0.2">
      <c r="G28957" s="65"/>
    </row>
    <row r="28958" spans="7:7" x14ac:dyDescent="0.2">
      <c r="G28958" s="65"/>
    </row>
    <row r="28959" spans="7:7" x14ac:dyDescent="0.2">
      <c r="G28959" s="65"/>
    </row>
    <row r="28960" spans="7:7" x14ac:dyDescent="0.2">
      <c r="G28960" s="65"/>
    </row>
    <row r="28961" spans="7:7" x14ac:dyDescent="0.2">
      <c r="G28961" s="65"/>
    </row>
    <row r="28962" spans="7:7" x14ac:dyDescent="0.2">
      <c r="G28962" s="65"/>
    </row>
    <row r="28963" spans="7:7" x14ac:dyDescent="0.2">
      <c r="G28963" s="65"/>
    </row>
    <row r="28964" spans="7:7" x14ac:dyDescent="0.2">
      <c r="G28964" s="65"/>
    </row>
    <row r="28965" spans="7:7" x14ac:dyDescent="0.2">
      <c r="G28965" s="65"/>
    </row>
    <row r="28966" spans="7:7" x14ac:dyDescent="0.2">
      <c r="G28966" s="65"/>
    </row>
    <row r="28967" spans="7:7" x14ac:dyDescent="0.2">
      <c r="G28967" s="65"/>
    </row>
    <row r="28968" spans="7:7" x14ac:dyDescent="0.2">
      <c r="G28968" s="65"/>
    </row>
    <row r="28969" spans="7:7" x14ac:dyDescent="0.2">
      <c r="G28969" s="65"/>
    </row>
    <row r="28970" spans="7:7" x14ac:dyDescent="0.2">
      <c r="G28970" s="65"/>
    </row>
    <row r="28971" spans="7:7" x14ac:dyDescent="0.2">
      <c r="G28971" s="65"/>
    </row>
    <row r="28972" spans="7:7" x14ac:dyDescent="0.2">
      <c r="G28972" s="65"/>
    </row>
    <row r="28973" spans="7:7" x14ac:dyDescent="0.2">
      <c r="G28973" s="65"/>
    </row>
    <row r="28974" spans="7:7" x14ac:dyDescent="0.2">
      <c r="G28974" s="65"/>
    </row>
    <row r="28975" spans="7:7" x14ac:dyDescent="0.2">
      <c r="G28975" s="65"/>
    </row>
    <row r="28976" spans="7:7" x14ac:dyDescent="0.2">
      <c r="G28976" s="65"/>
    </row>
    <row r="28977" spans="7:7" x14ac:dyDescent="0.2">
      <c r="G28977" s="65"/>
    </row>
    <row r="28978" spans="7:7" x14ac:dyDescent="0.2">
      <c r="G28978" s="65"/>
    </row>
    <row r="28979" spans="7:7" x14ac:dyDescent="0.2">
      <c r="G28979" s="65"/>
    </row>
    <row r="28980" spans="7:7" x14ac:dyDescent="0.2">
      <c r="G28980" s="65"/>
    </row>
    <row r="28981" spans="7:7" x14ac:dyDescent="0.2">
      <c r="G28981" s="65"/>
    </row>
    <row r="28982" spans="7:7" x14ac:dyDescent="0.2">
      <c r="G28982" s="65"/>
    </row>
    <row r="28983" spans="7:7" x14ac:dyDescent="0.2">
      <c r="G28983" s="65"/>
    </row>
    <row r="28984" spans="7:7" x14ac:dyDescent="0.2">
      <c r="G28984" s="65"/>
    </row>
    <row r="28985" spans="7:7" x14ac:dyDescent="0.2">
      <c r="G28985" s="65"/>
    </row>
    <row r="28986" spans="7:7" x14ac:dyDescent="0.2">
      <c r="G28986" s="65"/>
    </row>
    <row r="28987" spans="7:7" x14ac:dyDescent="0.2">
      <c r="G28987" s="65"/>
    </row>
    <row r="28988" spans="7:7" x14ac:dyDescent="0.2">
      <c r="G28988" s="65"/>
    </row>
    <row r="28989" spans="7:7" x14ac:dyDescent="0.2">
      <c r="G28989" s="65"/>
    </row>
    <row r="28990" spans="7:7" x14ac:dyDescent="0.2">
      <c r="G28990" s="65"/>
    </row>
    <row r="28991" spans="7:7" x14ac:dyDescent="0.2">
      <c r="G28991" s="65"/>
    </row>
    <row r="28992" spans="7:7" x14ac:dyDescent="0.2">
      <c r="G28992" s="65"/>
    </row>
    <row r="28993" spans="7:7" x14ac:dyDescent="0.2">
      <c r="G28993" s="65"/>
    </row>
    <row r="28994" spans="7:7" x14ac:dyDescent="0.2">
      <c r="G28994" s="65"/>
    </row>
    <row r="28995" spans="7:7" x14ac:dyDescent="0.2">
      <c r="G28995" s="65"/>
    </row>
    <row r="28996" spans="7:7" x14ac:dyDescent="0.2">
      <c r="G28996" s="65"/>
    </row>
    <row r="28997" spans="7:7" x14ac:dyDescent="0.2">
      <c r="G28997" s="65"/>
    </row>
    <row r="28998" spans="7:7" x14ac:dyDescent="0.2">
      <c r="G28998" s="65"/>
    </row>
    <row r="28999" spans="7:7" x14ac:dyDescent="0.2">
      <c r="G28999" s="65"/>
    </row>
    <row r="29000" spans="7:7" x14ac:dyDescent="0.2">
      <c r="G29000" s="65"/>
    </row>
    <row r="29001" spans="7:7" x14ac:dyDescent="0.2">
      <c r="G29001" s="65"/>
    </row>
    <row r="29002" spans="7:7" x14ac:dyDescent="0.2">
      <c r="G29002" s="65"/>
    </row>
    <row r="29003" spans="7:7" x14ac:dyDescent="0.2">
      <c r="G29003" s="65"/>
    </row>
    <row r="29004" spans="7:7" x14ac:dyDescent="0.2">
      <c r="G29004" s="65"/>
    </row>
    <row r="29005" spans="7:7" x14ac:dyDescent="0.2">
      <c r="G29005" s="65"/>
    </row>
    <row r="29006" spans="7:7" x14ac:dyDescent="0.2">
      <c r="G29006" s="65"/>
    </row>
    <row r="29007" spans="7:7" x14ac:dyDescent="0.2">
      <c r="G29007" s="65"/>
    </row>
    <row r="29008" spans="7:7" x14ac:dyDescent="0.2">
      <c r="G29008" s="65"/>
    </row>
    <row r="29009" spans="7:7" x14ac:dyDescent="0.2">
      <c r="G29009" s="65"/>
    </row>
    <row r="29010" spans="7:7" x14ac:dyDescent="0.2">
      <c r="G29010" s="65"/>
    </row>
    <row r="29011" spans="7:7" x14ac:dyDescent="0.2">
      <c r="G29011" s="65"/>
    </row>
    <row r="29012" spans="7:7" x14ac:dyDescent="0.2">
      <c r="G29012" s="65"/>
    </row>
    <row r="29013" spans="7:7" x14ac:dyDescent="0.2">
      <c r="G29013" s="65"/>
    </row>
    <row r="29014" spans="7:7" x14ac:dyDescent="0.2">
      <c r="G29014" s="65"/>
    </row>
    <row r="29015" spans="7:7" x14ac:dyDescent="0.2">
      <c r="G29015" s="65"/>
    </row>
    <row r="29016" spans="7:7" x14ac:dyDescent="0.2">
      <c r="G29016" s="65"/>
    </row>
    <row r="29017" spans="7:7" x14ac:dyDescent="0.2">
      <c r="G29017" s="65"/>
    </row>
    <row r="29018" spans="7:7" x14ac:dyDescent="0.2">
      <c r="G29018" s="65"/>
    </row>
    <row r="29019" spans="7:7" x14ac:dyDescent="0.2">
      <c r="G29019" s="65"/>
    </row>
    <row r="29020" spans="7:7" x14ac:dyDescent="0.2">
      <c r="G29020" s="65"/>
    </row>
    <row r="29021" spans="7:7" x14ac:dyDescent="0.2">
      <c r="G29021" s="65"/>
    </row>
    <row r="29022" spans="7:7" x14ac:dyDescent="0.2">
      <c r="G29022" s="65"/>
    </row>
    <row r="29023" spans="7:7" x14ac:dyDescent="0.2">
      <c r="G29023" s="65"/>
    </row>
    <row r="29024" spans="7:7" x14ac:dyDescent="0.2">
      <c r="G29024" s="65"/>
    </row>
    <row r="29025" spans="7:7" x14ac:dyDescent="0.2">
      <c r="G29025" s="65"/>
    </row>
    <row r="29026" spans="7:7" x14ac:dyDescent="0.2">
      <c r="G29026" s="65"/>
    </row>
    <row r="29027" spans="7:7" x14ac:dyDescent="0.2">
      <c r="G29027" s="65"/>
    </row>
    <row r="29028" spans="7:7" x14ac:dyDescent="0.2">
      <c r="G29028" s="65"/>
    </row>
    <row r="29029" spans="7:7" x14ac:dyDescent="0.2">
      <c r="G29029" s="65"/>
    </row>
    <row r="29030" spans="7:7" x14ac:dyDescent="0.2">
      <c r="G29030" s="65"/>
    </row>
    <row r="29031" spans="7:7" x14ac:dyDescent="0.2">
      <c r="G29031" s="65"/>
    </row>
    <row r="29032" spans="7:7" x14ac:dyDescent="0.2">
      <c r="G29032" s="65"/>
    </row>
    <row r="29033" spans="7:7" x14ac:dyDescent="0.2">
      <c r="G29033" s="65"/>
    </row>
    <row r="29034" spans="7:7" x14ac:dyDescent="0.2">
      <c r="G29034" s="65"/>
    </row>
    <row r="29035" spans="7:7" x14ac:dyDescent="0.2">
      <c r="G29035" s="65"/>
    </row>
    <row r="29036" spans="7:7" x14ac:dyDescent="0.2">
      <c r="G29036" s="65"/>
    </row>
    <row r="29037" spans="7:7" x14ac:dyDescent="0.2">
      <c r="G29037" s="65"/>
    </row>
    <row r="29038" spans="7:7" x14ac:dyDescent="0.2">
      <c r="G29038" s="65"/>
    </row>
    <row r="29039" spans="7:7" x14ac:dyDescent="0.2">
      <c r="G29039" s="65"/>
    </row>
    <row r="29040" spans="7:7" x14ac:dyDescent="0.2">
      <c r="G29040" s="65"/>
    </row>
    <row r="29041" spans="7:7" x14ac:dyDescent="0.2">
      <c r="G29041" s="65"/>
    </row>
    <row r="29042" spans="7:7" x14ac:dyDescent="0.2">
      <c r="G29042" s="65"/>
    </row>
    <row r="29043" spans="7:7" x14ac:dyDescent="0.2">
      <c r="G29043" s="65"/>
    </row>
    <row r="29044" spans="7:7" x14ac:dyDescent="0.2">
      <c r="G29044" s="65"/>
    </row>
    <row r="29045" spans="7:7" x14ac:dyDescent="0.2">
      <c r="G29045" s="65"/>
    </row>
    <row r="29046" spans="7:7" x14ac:dyDescent="0.2">
      <c r="G29046" s="65"/>
    </row>
    <row r="29047" spans="7:7" x14ac:dyDescent="0.2">
      <c r="G29047" s="65"/>
    </row>
    <row r="29048" spans="7:7" x14ac:dyDescent="0.2">
      <c r="G29048" s="65"/>
    </row>
    <row r="29049" spans="7:7" x14ac:dyDescent="0.2">
      <c r="G29049" s="65"/>
    </row>
    <row r="29050" spans="7:7" x14ac:dyDescent="0.2">
      <c r="G29050" s="65"/>
    </row>
    <row r="29051" spans="7:7" x14ac:dyDescent="0.2">
      <c r="G29051" s="65"/>
    </row>
    <row r="29052" spans="7:7" x14ac:dyDescent="0.2">
      <c r="G29052" s="65"/>
    </row>
    <row r="29053" spans="7:7" x14ac:dyDescent="0.2">
      <c r="G29053" s="65"/>
    </row>
    <row r="29054" spans="7:7" x14ac:dyDescent="0.2">
      <c r="G29054" s="65"/>
    </row>
    <row r="29055" spans="7:7" x14ac:dyDescent="0.2">
      <c r="G29055" s="65"/>
    </row>
    <row r="29056" spans="7:7" x14ac:dyDescent="0.2">
      <c r="G29056" s="65"/>
    </row>
    <row r="29057" spans="7:7" x14ac:dyDescent="0.2">
      <c r="G29057" s="65"/>
    </row>
    <row r="29058" spans="7:7" x14ac:dyDescent="0.2">
      <c r="G29058" s="65"/>
    </row>
    <row r="29059" spans="7:7" x14ac:dyDescent="0.2">
      <c r="G29059" s="65"/>
    </row>
    <row r="29060" spans="7:7" x14ac:dyDescent="0.2">
      <c r="G29060" s="65"/>
    </row>
    <row r="29061" spans="7:7" x14ac:dyDescent="0.2">
      <c r="G29061" s="65"/>
    </row>
    <row r="29062" spans="7:7" x14ac:dyDescent="0.2">
      <c r="G29062" s="65"/>
    </row>
    <row r="29063" spans="7:7" x14ac:dyDescent="0.2">
      <c r="G29063" s="65"/>
    </row>
    <row r="29064" spans="7:7" x14ac:dyDescent="0.2">
      <c r="G29064" s="65"/>
    </row>
    <row r="29065" spans="7:7" x14ac:dyDescent="0.2">
      <c r="G29065" s="65"/>
    </row>
    <row r="29066" spans="7:7" x14ac:dyDescent="0.2">
      <c r="G29066" s="65"/>
    </row>
    <row r="29067" spans="7:7" x14ac:dyDescent="0.2">
      <c r="G29067" s="65"/>
    </row>
    <row r="29068" spans="7:7" x14ac:dyDescent="0.2">
      <c r="G29068" s="65"/>
    </row>
    <row r="29069" spans="7:7" x14ac:dyDescent="0.2">
      <c r="G29069" s="65"/>
    </row>
    <row r="29070" spans="7:7" x14ac:dyDescent="0.2">
      <c r="G29070" s="65"/>
    </row>
    <row r="29071" spans="7:7" x14ac:dyDescent="0.2">
      <c r="G29071" s="65"/>
    </row>
    <row r="29072" spans="7:7" x14ac:dyDescent="0.2">
      <c r="G29072" s="65"/>
    </row>
    <row r="29073" spans="7:7" x14ac:dyDescent="0.2">
      <c r="G29073" s="65"/>
    </row>
    <row r="29074" spans="7:7" x14ac:dyDescent="0.2">
      <c r="G29074" s="65"/>
    </row>
    <row r="29075" spans="7:7" x14ac:dyDescent="0.2">
      <c r="G29075" s="65"/>
    </row>
    <row r="29076" spans="7:7" x14ac:dyDescent="0.2">
      <c r="G29076" s="65"/>
    </row>
    <row r="29077" spans="7:7" x14ac:dyDescent="0.2">
      <c r="G29077" s="65"/>
    </row>
    <row r="29078" spans="7:7" x14ac:dyDescent="0.2">
      <c r="G29078" s="65"/>
    </row>
    <row r="29079" spans="7:7" x14ac:dyDescent="0.2">
      <c r="G29079" s="65"/>
    </row>
    <row r="29080" spans="7:7" x14ac:dyDescent="0.2">
      <c r="G29080" s="65"/>
    </row>
    <row r="29081" spans="7:7" x14ac:dyDescent="0.2">
      <c r="G29081" s="65"/>
    </row>
    <row r="29082" spans="7:7" x14ac:dyDescent="0.2">
      <c r="G29082" s="65"/>
    </row>
    <row r="29083" spans="7:7" x14ac:dyDescent="0.2">
      <c r="G29083" s="65"/>
    </row>
    <row r="29084" spans="7:7" x14ac:dyDescent="0.2">
      <c r="G29084" s="65"/>
    </row>
    <row r="29085" spans="7:7" x14ac:dyDescent="0.2">
      <c r="G29085" s="65"/>
    </row>
    <row r="29086" spans="7:7" x14ac:dyDescent="0.2">
      <c r="G29086" s="65"/>
    </row>
    <row r="29087" spans="7:7" x14ac:dyDescent="0.2">
      <c r="G29087" s="65"/>
    </row>
    <row r="29088" spans="7:7" x14ac:dyDescent="0.2">
      <c r="G29088" s="65"/>
    </row>
    <row r="29089" spans="7:7" x14ac:dyDescent="0.2">
      <c r="G29089" s="65"/>
    </row>
    <row r="29090" spans="7:7" x14ac:dyDescent="0.2">
      <c r="G29090" s="65"/>
    </row>
    <row r="29091" spans="7:7" x14ac:dyDescent="0.2">
      <c r="G29091" s="65"/>
    </row>
    <row r="29092" spans="7:7" x14ac:dyDescent="0.2">
      <c r="G29092" s="65"/>
    </row>
    <row r="29093" spans="7:7" x14ac:dyDescent="0.2">
      <c r="G29093" s="65"/>
    </row>
    <row r="29094" spans="7:7" x14ac:dyDescent="0.2">
      <c r="G29094" s="65"/>
    </row>
    <row r="29095" spans="7:7" x14ac:dyDescent="0.2">
      <c r="G29095" s="65"/>
    </row>
    <row r="29096" spans="7:7" x14ac:dyDescent="0.2">
      <c r="G29096" s="65"/>
    </row>
    <row r="29097" spans="7:7" x14ac:dyDescent="0.2">
      <c r="G29097" s="65"/>
    </row>
    <row r="29098" spans="7:7" x14ac:dyDescent="0.2">
      <c r="G29098" s="65"/>
    </row>
    <row r="29099" spans="7:7" x14ac:dyDescent="0.2">
      <c r="G29099" s="65"/>
    </row>
    <row r="29100" spans="7:7" x14ac:dyDescent="0.2">
      <c r="G29100" s="65"/>
    </row>
    <row r="29101" spans="7:7" x14ac:dyDescent="0.2">
      <c r="G29101" s="65"/>
    </row>
    <row r="29102" spans="7:7" x14ac:dyDescent="0.2">
      <c r="G29102" s="65"/>
    </row>
    <row r="29103" spans="7:7" x14ac:dyDescent="0.2">
      <c r="G29103" s="65"/>
    </row>
    <row r="29104" spans="7:7" x14ac:dyDescent="0.2">
      <c r="G29104" s="65"/>
    </row>
    <row r="29105" spans="7:7" x14ac:dyDescent="0.2">
      <c r="G29105" s="65"/>
    </row>
    <row r="29106" spans="7:7" x14ac:dyDescent="0.2">
      <c r="G29106" s="65"/>
    </row>
    <row r="29107" spans="7:7" x14ac:dyDescent="0.2">
      <c r="G29107" s="65"/>
    </row>
    <row r="29108" spans="7:7" x14ac:dyDescent="0.2">
      <c r="G29108" s="65"/>
    </row>
    <row r="29109" spans="7:7" x14ac:dyDescent="0.2">
      <c r="G29109" s="65"/>
    </row>
    <row r="29110" spans="7:7" x14ac:dyDescent="0.2">
      <c r="G29110" s="65"/>
    </row>
    <row r="29111" spans="7:7" x14ac:dyDescent="0.2">
      <c r="G29111" s="65"/>
    </row>
    <row r="29112" spans="7:7" x14ac:dyDescent="0.2">
      <c r="G29112" s="65"/>
    </row>
    <row r="29113" spans="7:7" x14ac:dyDescent="0.2">
      <c r="G29113" s="65"/>
    </row>
    <row r="29114" spans="7:7" x14ac:dyDescent="0.2">
      <c r="G29114" s="65"/>
    </row>
    <row r="29115" spans="7:7" x14ac:dyDescent="0.2">
      <c r="G29115" s="65"/>
    </row>
    <row r="29116" spans="7:7" x14ac:dyDescent="0.2">
      <c r="G29116" s="65"/>
    </row>
    <row r="29117" spans="7:7" x14ac:dyDescent="0.2">
      <c r="G29117" s="65"/>
    </row>
    <row r="29118" spans="7:7" x14ac:dyDescent="0.2">
      <c r="G29118" s="65"/>
    </row>
    <row r="29119" spans="7:7" x14ac:dyDescent="0.2">
      <c r="G29119" s="65"/>
    </row>
    <row r="29120" spans="7:7" x14ac:dyDescent="0.2">
      <c r="G29120" s="65"/>
    </row>
    <row r="29121" spans="7:7" x14ac:dyDescent="0.2">
      <c r="G29121" s="65"/>
    </row>
    <row r="29122" spans="7:7" x14ac:dyDescent="0.2">
      <c r="G29122" s="65"/>
    </row>
    <row r="29123" spans="7:7" x14ac:dyDescent="0.2">
      <c r="G29123" s="65"/>
    </row>
    <row r="29124" spans="7:7" x14ac:dyDescent="0.2">
      <c r="G29124" s="65"/>
    </row>
    <row r="29125" spans="7:7" x14ac:dyDescent="0.2">
      <c r="G29125" s="65"/>
    </row>
    <row r="29126" spans="7:7" x14ac:dyDescent="0.2">
      <c r="G29126" s="65"/>
    </row>
    <row r="29127" spans="7:7" x14ac:dyDescent="0.2">
      <c r="G29127" s="65"/>
    </row>
    <row r="29128" spans="7:7" x14ac:dyDescent="0.2">
      <c r="G29128" s="65"/>
    </row>
    <row r="29129" spans="7:7" x14ac:dyDescent="0.2">
      <c r="G29129" s="65"/>
    </row>
    <row r="29130" spans="7:7" x14ac:dyDescent="0.2">
      <c r="G29130" s="65"/>
    </row>
    <row r="29131" spans="7:7" x14ac:dyDescent="0.2">
      <c r="G29131" s="65"/>
    </row>
    <row r="29132" spans="7:7" x14ac:dyDescent="0.2">
      <c r="G29132" s="65"/>
    </row>
    <row r="29133" spans="7:7" x14ac:dyDescent="0.2">
      <c r="G29133" s="65"/>
    </row>
    <row r="29134" spans="7:7" x14ac:dyDescent="0.2">
      <c r="G29134" s="65"/>
    </row>
    <row r="29135" spans="7:7" x14ac:dyDescent="0.2">
      <c r="G29135" s="65"/>
    </row>
    <row r="29136" spans="7:7" x14ac:dyDescent="0.2">
      <c r="G29136" s="65"/>
    </row>
    <row r="29137" spans="7:7" x14ac:dyDescent="0.2">
      <c r="G29137" s="65"/>
    </row>
    <row r="29138" spans="7:7" x14ac:dyDescent="0.2">
      <c r="G29138" s="65"/>
    </row>
    <row r="29139" spans="7:7" x14ac:dyDescent="0.2">
      <c r="G29139" s="65"/>
    </row>
    <row r="29140" spans="7:7" x14ac:dyDescent="0.2">
      <c r="G29140" s="65"/>
    </row>
    <row r="29141" spans="7:7" x14ac:dyDescent="0.2">
      <c r="G29141" s="65"/>
    </row>
    <row r="29142" spans="7:7" x14ac:dyDescent="0.2">
      <c r="G29142" s="65"/>
    </row>
    <row r="29143" spans="7:7" x14ac:dyDescent="0.2">
      <c r="G29143" s="65"/>
    </row>
    <row r="29144" spans="7:7" x14ac:dyDescent="0.2">
      <c r="G29144" s="65"/>
    </row>
    <row r="29145" spans="7:7" x14ac:dyDescent="0.2">
      <c r="G29145" s="65"/>
    </row>
    <row r="29146" spans="7:7" x14ac:dyDescent="0.2">
      <c r="G29146" s="65"/>
    </row>
    <row r="29147" spans="7:7" x14ac:dyDescent="0.2">
      <c r="G29147" s="65"/>
    </row>
    <row r="29148" spans="7:7" x14ac:dyDescent="0.2">
      <c r="G29148" s="65"/>
    </row>
    <row r="29149" spans="7:7" x14ac:dyDescent="0.2">
      <c r="G29149" s="65"/>
    </row>
    <row r="29150" spans="7:7" x14ac:dyDescent="0.2">
      <c r="G29150" s="65"/>
    </row>
    <row r="29151" spans="7:7" x14ac:dyDescent="0.2">
      <c r="G29151" s="65"/>
    </row>
    <row r="29152" spans="7:7" x14ac:dyDescent="0.2">
      <c r="G29152" s="65"/>
    </row>
    <row r="29153" spans="7:7" x14ac:dyDescent="0.2">
      <c r="G29153" s="65"/>
    </row>
    <row r="29154" spans="7:7" x14ac:dyDescent="0.2">
      <c r="G29154" s="65"/>
    </row>
    <row r="29155" spans="7:7" x14ac:dyDescent="0.2">
      <c r="G29155" s="65"/>
    </row>
    <row r="29156" spans="7:7" x14ac:dyDescent="0.2">
      <c r="G29156" s="65"/>
    </row>
    <row r="29157" spans="7:7" x14ac:dyDescent="0.2">
      <c r="G29157" s="65"/>
    </row>
    <row r="29158" spans="7:7" x14ac:dyDescent="0.2">
      <c r="G29158" s="65"/>
    </row>
    <row r="29159" spans="7:7" x14ac:dyDescent="0.2">
      <c r="G29159" s="65"/>
    </row>
    <row r="29160" spans="7:7" x14ac:dyDescent="0.2">
      <c r="G29160" s="65"/>
    </row>
    <row r="29161" spans="7:7" x14ac:dyDescent="0.2">
      <c r="G29161" s="65"/>
    </row>
    <row r="29162" spans="7:7" x14ac:dyDescent="0.2">
      <c r="G29162" s="65"/>
    </row>
    <row r="29163" spans="7:7" x14ac:dyDescent="0.2">
      <c r="G29163" s="65"/>
    </row>
    <row r="29164" spans="7:7" x14ac:dyDescent="0.2">
      <c r="G29164" s="65"/>
    </row>
    <row r="29165" spans="7:7" x14ac:dyDescent="0.2">
      <c r="G29165" s="65"/>
    </row>
    <row r="29166" spans="7:7" x14ac:dyDescent="0.2">
      <c r="G29166" s="65"/>
    </row>
    <row r="29167" spans="7:7" x14ac:dyDescent="0.2">
      <c r="G29167" s="65"/>
    </row>
    <row r="29168" spans="7:7" x14ac:dyDescent="0.2">
      <c r="G29168" s="65"/>
    </row>
    <row r="29169" spans="7:7" x14ac:dyDescent="0.2">
      <c r="G29169" s="65"/>
    </row>
    <row r="29170" spans="7:7" x14ac:dyDescent="0.2">
      <c r="G29170" s="65"/>
    </row>
    <row r="29171" spans="7:7" x14ac:dyDescent="0.2">
      <c r="G29171" s="65"/>
    </row>
    <row r="29172" spans="7:7" x14ac:dyDescent="0.2">
      <c r="G29172" s="65"/>
    </row>
    <row r="29173" spans="7:7" x14ac:dyDescent="0.2">
      <c r="G29173" s="65"/>
    </row>
    <row r="29174" spans="7:7" x14ac:dyDescent="0.2">
      <c r="G29174" s="65"/>
    </row>
    <row r="29175" spans="7:7" x14ac:dyDescent="0.2">
      <c r="G29175" s="65"/>
    </row>
    <row r="29176" spans="7:7" x14ac:dyDescent="0.2">
      <c r="G29176" s="65"/>
    </row>
    <row r="29177" spans="7:7" x14ac:dyDescent="0.2">
      <c r="G29177" s="65"/>
    </row>
    <row r="29178" spans="7:7" x14ac:dyDescent="0.2">
      <c r="G29178" s="65"/>
    </row>
    <row r="29179" spans="7:7" x14ac:dyDescent="0.2">
      <c r="G29179" s="65"/>
    </row>
    <row r="29180" spans="7:7" x14ac:dyDescent="0.2">
      <c r="G29180" s="65"/>
    </row>
    <row r="29181" spans="7:7" x14ac:dyDescent="0.2">
      <c r="G29181" s="65"/>
    </row>
    <row r="29182" spans="7:7" x14ac:dyDescent="0.2">
      <c r="G29182" s="65"/>
    </row>
    <row r="29183" spans="7:7" x14ac:dyDescent="0.2">
      <c r="G29183" s="65"/>
    </row>
    <row r="29184" spans="7:7" x14ac:dyDescent="0.2">
      <c r="G29184" s="65"/>
    </row>
    <row r="29185" spans="7:7" x14ac:dyDescent="0.2">
      <c r="G29185" s="65"/>
    </row>
    <row r="29186" spans="7:7" x14ac:dyDescent="0.2">
      <c r="G29186" s="65"/>
    </row>
    <row r="29187" spans="7:7" x14ac:dyDescent="0.2">
      <c r="G29187" s="65"/>
    </row>
    <row r="29188" spans="7:7" x14ac:dyDescent="0.2">
      <c r="G29188" s="65"/>
    </row>
    <row r="29189" spans="7:7" x14ac:dyDescent="0.2">
      <c r="G29189" s="65"/>
    </row>
    <row r="29190" spans="7:7" x14ac:dyDescent="0.2">
      <c r="G29190" s="65"/>
    </row>
    <row r="29191" spans="7:7" x14ac:dyDescent="0.2">
      <c r="G29191" s="65"/>
    </row>
    <row r="29192" spans="7:7" x14ac:dyDescent="0.2">
      <c r="G29192" s="65"/>
    </row>
    <row r="29193" spans="7:7" x14ac:dyDescent="0.2">
      <c r="G29193" s="65"/>
    </row>
    <row r="29194" spans="7:7" x14ac:dyDescent="0.2">
      <c r="G29194" s="65"/>
    </row>
    <row r="29195" spans="7:7" x14ac:dyDescent="0.2">
      <c r="G29195" s="65"/>
    </row>
    <row r="29196" spans="7:7" x14ac:dyDescent="0.2">
      <c r="G29196" s="65"/>
    </row>
    <row r="29197" spans="7:7" x14ac:dyDescent="0.2">
      <c r="G29197" s="65"/>
    </row>
    <row r="29198" spans="7:7" x14ac:dyDescent="0.2">
      <c r="G29198" s="65"/>
    </row>
    <row r="29199" spans="7:7" x14ac:dyDescent="0.2">
      <c r="G29199" s="65"/>
    </row>
    <row r="29200" spans="7:7" x14ac:dyDescent="0.2">
      <c r="G29200" s="65"/>
    </row>
    <row r="29201" spans="7:7" x14ac:dyDescent="0.2">
      <c r="G29201" s="65"/>
    </row>
    <row r="29202" spans="7:7" x14ac:dyDescent="0.2">
      <c r="G29202" s="65"/>
    </row>
    <row r="29203" spans="7:7" x14ac:dyDescent="0.2">
      <c r="G29203" s="65"/>
    </row>
    <row r="29204" spans="7:7" x14ac:dyDescent="0.2">
      <c r="G29204" s="65"/>
    </row>
    <row r="29205" spans="7:7" x14ac:dyDescent="0.2">
      <c r="G29205" s="65"/>
    </row>
    <row r="29206" spans="7:7" x14ac:dyDescent="0.2">
      <c r="G29206" s="65"/>
    </row>
    <row r="29207" spans="7:7" x14ac:dyDescent="0.2">
      <c r="G29207" s="65"/>
    </row>
    <row r="29208" spans="7:7" x14ac:dyDescent="0.2">
      <c r="G29208" s="65"/>
    </row>
    <row r="29209" spans="7:7" x14ac:dyDescent="0.2">
      <c r="G29209" s="65"/>
    </row>
    <row r="29210" spans="7:7" x14ac:dyDescent="0.2">
      <c r="G29210" s="65"/>
    </row>
    <row r="29211" spans="7:7" x14ac:dyDescent="0.2">
      <c r="G29211" s="65"/>
    </row>
    <row r="29212" spans="7:7" x14ac:dyDescent="0.2">
      <c r="G29212" s="65"/>
    </row>
    <row r="29213" spans="7:7" x14ac:dyDescent="0.2">
      <c r="G29213" s="65"/>
    </row>
    <row r="29214" spans="7:7" x14ac:dyDescent="0.2">
      <c r="G29214" s="65"/>
    </row>
    <row r="29215" spans="7:7" x14ac:dyDescent="0.2">
      <c r="G29215" s="65"/>
    </row>
    <row r="29216" spans="7:7" x14ac:dyDescent="0.2">
      <c r="G29216" s="65"/>
    </row>
    <row r="29217" spans="7:7" x14ac:dyDescent="0.2">
      <c r="G29217" s="65"/>
    </row>
    <row r="29218" spans="7:7" x14ac:dyDescent="0.2">
      <c r="G29218" s="65"/>
    </row>
    <row r="29219" spans="7:7" x14ac:dyDescent="0.2">
      <c r="G29219" s="65"/>
    </row>
    <row r="29220" spans="7:7" x14ac:dyDescent="0.2">
      <c r="G29220" s="65"/>
    </row>
    <row r="29221" spans="7:7" x14ac:dyDescent="0.2">
      <c r="G29221" s="65"/>
    </row>
    <row r="29222" spans="7:7" x14ac:dyDescent="0.2">
      <c r="G29222" s="65"/>
    </row>
    <row r="29223" spans="7:7" x14ac:dyDescent="0.2">
      <c r="G29223" s="65"/>
    </row>
    <row r="29224" spans="7:7" x14ac:dyDescent="0.2">
      <c r="G29224" s="65"/>
    </row>
    <row r="29225" spans="7:7" x14ac:dyDescent="0.2">
      <c r="G29225" s="65"/>
    </row>
    <row r="29226" spans="7:7" x14ac:dyDescent="0.2">
      <c r="G29226" s="65"/>
    </row>
    <row r="29227" spans="7:7" x14ac:dyDescent="0.2">
      <c r="G29227" s="65"/>
    </row>
    <row r="29228" spans="7:7" x14ac:dyDescent="0.2">
      <c r="G29228" s="65"/>
    </row>
    <row r="29229" spans="7:7" x14ac:dyDescent="0.2">
      <c r="G29229" s="65"/>
    </row>
    <row r="29230" spans="7:7" x14ac:dyDescent="0.2">
      <c r="G29230" s="65"/>
    </row>
    <row r="29231" spans="7:7" x14ac:dyDescent="0.2">
      <c r="G29231" s="65"/>
    </row>
    <row r="29232" spans="7:7" x14ac:dyDescent="0.2">
      <c r="G29232" s="65"/>
    </row>
    <row r="29233" spans="7:7" x14ac:dyDescent="0.2">
      <c r="G29233" s="65"/>
    </row>
    <row r="29234" spans="7:7" x14ac:dyDescent="0.2">
      <c r="G29234" s="65"/>
    </row>
    <row r="29235" spans="7:7" x14ac:dyDescent="0.2">
      <c r="G29235" s="65"/>
    </row>
    <row r="29236" spans="7:7" x14ac:dyDescent="0.2">
      <c r="G29236" s="65"/>
    </row>
    <row r="29237" spans="7:7" x14ac:dyDescent="0.2">
      <c r="G29237" s="65"/>
    </row>
    <row r="29238" spans="7:7" x14ac:dyDescent="0.2">
      <c r="G29238" s="65"/>
    </row>
    <row r="29239" spans="7:7" x14ac:dyDescent="0.2">
      <c r="G29239" s="65"/>
    </row>
    <row r="29240" spans="7:7" x14ac:dyDescent="0.2">
      <c r="G29240" s="65"/>
    </row>
    <row r="29241" spans="7:7" x14ac:dyDescent="0.2">
      <c r="G29241" s="65"/>
    </row>
    <row r="29242" spans="7:7" x14ac:dyDescent="0.2">
      <c r="G29242" s="65"/>
    </row>
    <row r="29243" spans="7:7" x14ac:dyDescent="0.2">
      <c r="G29243" s="65"/>
    </row>
    <row r="29244" spans="7:7" x14ac:dyDescent="0.2">
      <c r="G29244" s="65"/>
    </row>
    <row r="29245" spans="7:7" x14ac:dyDescent="0.2">
      <c r="G29245" s="65"/>
    </row>
    <row r="29246" spans="7:7" x14ac:dyDescent="0.2">
      <c r="G29246" s="65"/>
    </row>
    <row r="29247" spans="7:7" x14ac:dyDescent="0.2">
      <c r="G29247" s="65"/>
    </row>
    <row r="29248" spans="7:7" x14ac:dyDescent="0.2">
      <c r="G29248" s="65"/>
    </row>
    <row r="29249" spans="7:7" x14ac:dyDescent="0.2">
      <c r="G29249" s="65"/>
    </row>
    <row r="29250" spans="7:7" x14ac:dyDescent="0.2">
      <c r="G29250" s="65"/>
    </row>
    <row r="29251" spans="7:7" x14ac:dyDescent="0.2">
      <c r="G29251" s="65"/>
    </row>
    <row r="29252" spans="7:7" x14ac:dyDescent="0.2">
      <c r="G29252" s="65"/>
    </row>
    <row r="29253" spans="7:7" x14ac:dyDescent="0.2">
      <c r="G29253" s="65"/>
    </row>
    <row r="29254" spans="7:7" x14ac:dyDescent="0.2">
      <c r="G29254" s="65"/>
    </row>
    <row r="29255" spans="7:7" x14ac:dyDescent="0.2">
      <c r="G29255" s="65"/>
    </row>
    <row r="29256" spans="7:7" x14ac:dyDescent="0.2">
      <c r="G29256" s="65"/>
    </row>
    <row r="29257" spans="7:7" x14ac:dyDescent="0.2">
      <c r="G29257" s="65"/>
    </row>
    <row r="29258" spans="7:7" x14ac:dyDescent="0.2">
      <c r="G29258" s="65"/>
    </row>
    <row r="29259" spans="7:7" x14ac:dyDescent="0.2">
      <c r="G29259" s="65"/>
    </row>
    <row r="29260" spans="7:7" x14ac:dyDescent="0.2">
      <c r="G29260" s="65"/>
    </row>
    <row r="29261" spans="7:7" x14ac:dyDescent="0.2">
      <c r="G29261" s="65"/>
    </row>
    <row r="29262" spans="7:7" x14ac:dyDescent="0.2">
      <c r="G29262" s="65"/>
    </row>
    <row r="29263" spans="7:7" x14ac:dyDescent="0.2">
      <c r="G29263" s="65"/>
    </row>
    <row r="29264" spans="7:7" x14ac:dyDescent="0.2">
      <c r="G29264" s="65"/>
    </row>
    <row r="29265" spans="7:7" x14ac:dyDescent="0.2">
      <c r="G29265" s="65"/>
    </row>
    <row r="29266" spans="7:7" x14ac:dyDescent="0.2">
      <c r="G29266" s="65"/>
    </row>
    <row r="29267" spans="7:7" x14ac:dyDescent="0.2">
      <c r="G29267" s="65"/>
    </row>
    <row r="29268" spans="7:7" x14ac:dyDescent="0.2">
      <c r="G29268" s="65"/>
    </row>
    <row r="29269" spans="7:7" x14ac:dyDescent="0.2">
      <c r="G29269" s="65"/>
    </row>
    <row r="29270" spans="7:7" x14ac:dyDescent="0.2">
      <c r="G29270" s="65"/>
    </row>
    <row r="29271" spans="7:7" x14ac:dyDescent="0.2">
      <c r="G29271" s="65"/>
    </row>
    <row r="29272" spans="7:7" x14ac:dyDescent="0.2">
      <c r="G29272" s="65"/>
    </row>
    <row r="29273" spans="7:7" x14ac:dyDescent="0.2">
      <c r="G29273" s="65"/>
    </row>
    <row r="29274" spans="7:7" x14ac:dyDescent="0.2">
      <c r="G29274" s="65"/>
    </row>
    <row r="29275" spans="7:7" x14ac:dyDescent="0.2">
      <c r="G29275" s="65"/>
    </row>
    <row r="29276" spans="7:7" x14ac:dyDescent="0.2">
      <c r="G29276" s="65"/>
    </row>
    <row r="29277" spans="7:7" x14ac:dyDescent="0.2">
      <c r="G29277" s="65"/>
    </row>
    <row r="29278" spans="7:7" x14ac:dyDescent="0.2">
      <c r="G29278" s="65"/>
    </row>
    <row r="29279" spans="7:7" x14ac:dyDescent="0.2">
      <c r="G29279" s="65"/>
    </row>
    <row r="29280" spans="7:7" x14ac:dyDescent="0.2">
      <c r="G29280" s="65"/>
    </row>
    <row r="29281" spans="7:7" x14ac:dyDescent="0.2">
      <c r="G29281" s="65"/>
    </row>
    <row r="29282" spans="7:7" x14ac:dyDescent="0.2">
      <c r="G29282" s="65"/>
    </row>
    <row r="29283" spans="7:7" x14ac:dyDescent="0.2">
      <c r="G29283" s="65"/>
    </row>
    <row r="29284" spans="7:7" x14ac:dyDescent="0.2">
      <c r="G29284" s="65"/>
    </row>
    <row r="29285" spans="7:7" x14ac:dyDescent="0.2">
      <c r="G29285" s="65"/>
    </row>
    <row r="29286" spans="7:7" x14ac:dyDescent="0.2">
      <c r="G29286" s="65"/>
    </row>
    <row r="29287" spans="7:7" x14ac:dyDescent="0.2">
      <c r="G29287" s="65"/>
    </row>
    <row r="29288" spans="7:7" x14ac:dyDescent="0.2">
      <c r="G29288" s="65"/>
    </row>
    <row r="29289" spans="7:7" x14ac:dyDescent="0.2">
      <c r="G29289" s="65"/>
    </row>
    <row r="29290" spans="7:7" x14ac:dyDescent="0.2">
      <c r="G29290" s="65"/>
    </row>
    <row r="29291" spans="7:7" x14ac:dyDescent="0.2">
      <c r="G29291" s="65"/>
    </row>
    <row r="29292" spans="7:7" x14ac:dyDescent="0.2">
      <c r="G29292" s="65"/>
    </row>
    <row r="29293" spans="7:7" x14ac:dyDescent="0.2">
      <c r="G29293" s="65"/>
    </row>
    <row r="29294" spans="7:7" x14ac:dyDescent="0.2">
      <c r="G29294" s="65"/>
    </row>
    <row r="29295" spans="7:7" x14ac:dyDescent="0.2">
      <c r="G29295" s="65"/>
    </row>
    <row r="29296" spans="7:7" x14ac:dyDescent="0.2">
      <c r="G29296" s="65"/>
    </row>
    <row r="29297" spans="7:7" x14ac:dyDescent="0.2">
      <c r="G29297" s="65"/>
    </row>
    <row r="29298" spans="7:7" x14ac:dyDescent="0.2">
      <c r="G29298" s="65"/>
    </row>
    <row r="29299" spans="7:7" x14ac:dyDescent="0.2">
      <c r="G29299" s="65"/>
    </row>
    <row r="29300" spans="7:7" x14ac:dyDescent="0.2">
      <c r="G29300" s="65"/>
    </row>
    <row r="29301" spans="7:7" x14ac:dyDescent="0.2">
      <c r="G29301" s="65"/>
    </row>
    <row r="29302" spans="7:7" x14ac:dyDescent="0.2">
      <c r="G29302" s="65"/>
    </row>
    <row r="29303" spans="7:7" x14ac:dyDescent="0.2">
      <c r="G29303" s="65"/>
    </row>
    <row r="29304" spans="7:7" x14ac:dyDescent="0.2">
      <c r="G29304" s="65"/>
    </row>
    <row r="29305" spans="7:7" x14ac:dyDescent="0.2">
      <c r="G29305" s="65"/>
    </row>
    <row r="29306" spans="7:7" x14ac:dyDescent="0.2">
      <c r="G29306" s="65"/>
    </row>
    <row r="29307" spans="7:7" x14ac:dyDescent="0.2">
      <c r="G29307" s="65"/>
    </row>
    <row r="29308" spans="7:7" x14ac:dyDescent="0.2">
      <c r="G29308" s="65"/>
    </row>
    <row r="29309" spans="7:7" x14ac:dyDescent="0.2">
      <c r="G29309" s="65"/>
    </row>
    <row r="29310" spans="7:7" x14ac:dyDescent="0.2">
      <c r="G29310" s="65"/>
    </row>
    <row r="29311" spans="7:7" x14ac:dyDescent="0.2">
      <c r="G29311" s="65"/>
    </row>
    <row r="29312" spans="7:7" x14ac:dyDescent="0.2">
      <c r="G29312" s="65"/>
    </row>
    <row r="29313" spans="7:7" x14ac:dyDescent="0.2">
      <c r="G29313" s="65"/>
    </row>
    <row r="29314" spans="7:7" x14ac:dyDescent="0.2">
      <c r="G29314" s="65"/>
    </row>
    <row r="29315" spans="7:7" x14ac:dyDescent="0.2">
      <c r="G29315" s="65"/>
    </row>
    <row r="29316" spans="7:7" x14ac:dyDescent="0.2">
      <c r="G29316" s="65"/>
    </row>
    <row r="29317" spans="7:7" x14ac:dyDescent="0.2">
      <c r="G29317" s="65"/>
    </row>
    <row r="29318" spans="7:7" x14ac:dyDescent="0.2">
      <c r="G29318" s="65"/>
    </row>
    <row r="29319" spans="7:7" x14ac:dyDescent="0.2">
      <c r="G29319" s="65"/>
    </row>
    <row r="29320" spans="7:7" x14ac:dyDescent="0.2">
      <c r="G29320" s="65"/>
    </row>
    <row r="29321" spans="7:7" x14ac:dyDescent="0.2">
      <c r="G29321" s="65"/>
    </row>
    <row r="29322" spans="7:7" x14ac:dyDescent="0.2">
      <c r="G29322" s="65"/>
    </row>
    <row r="29323" spans="7:7" x14ac:dyDescent="0.2">
      <c r="G29323" s="65"/>
    </row>
    <row r="29324" spans="7:7" x14ac:dyDescent="0.2">
      <c r="G29324" s="65"/>
    </row>
    <row r="29325" spans="7:7" x14ac:dyDescent="0.2">
      <c r="G29325" s="65"/>
    </row>
    <row r="29326" spans="7:7" x14ac:dyDescent="0.2">
      <c r="G29326" s="65"/>
    </row>
    <row r="29327" spans="7:7" x14ac:dyDescent="0.2">
      <c r="G29327" s="65"/>
    </row>
    <row r="29328" spans="7:7" x14ac:dyDescent="0.2">
      <c r="G29328" s="65"/>
    </row>
    <row r="29329" spans="7:7" x14ac:dyDescent="0.2">
      <c r="G29329" s="65"/>
    </row>
    <row r="29330" spans="7:7" x14ac:dyDescent="0.2">
      <c r="G29330" s="65"/>
    </row>
    <row r="29331" spans="7:7" x14ac:dyDescent="0.2">
      <c r="G29331" s="65"/>
    </row>
    <row r="29332" spans="7:7" x14ac:dyDescent="0.2">
      <c r="G29332" s="65"/>
    </row>
    <row r="29333" spans="7:7" x14ac:dyDescent="0.2">
      <c r="G29333" s="65"/>
    </row>
    <row r="29334" spans="7:7" x14ac:dyDescent="0.2">
      <c r="G29334" s="65"/>
    </row>
    <row r="29335" spans="7:7" x14ac:dyDescent="0.2">
      <c r="G29335" s="65"/>
    </row>
    <row r="29336" spans="7:7" x14ac:dyDescent="0.2">
      <c r="G29336" s="65"/>
    </row>
    <row r="29337" spans="7:7" x14ac:dyDescent="0.2">
      <c r="G29337" s="65"/>
    </row>
    <row r="29338" spans="7:7" x14ac:dyDescent="0.2">
      <c r="G29338" s="65"/>
    </row>
    <row r="29339" spans="7:7" x14ac:dyDescent="0.2">
      <c r="G29339" s="65"/>
    </row>
    <row r="29340" spans="7:7" x14ac:dyDescent="0.2">
      <c r="G29340" s="65"/>
    </row>
    <row r="29341" spans="7:7" x14ac:dyDescent="0.2">
      <c r="G29341" s="65"/>
    </row>
    <row r="29342" spans="7:7" x14ac:dyDescent="0.2">
      <c r="G29342" s="65"/>
    </row>
    <row r="29343" spans="7:7" x14ac:dyDescent="0.2">
      <c r="G29343" s="65"/>
    </row>
    <row r="29344" spans="7:7" x14ac:dyDescent="0.2">
      <c r="G29344" s="65"/>
    </row>
    <row r="29345" spans="7:7" x14ac:dyDescent="0.2">
      <c r="G29345" s="65"/>
    </row>
    <row r="29346" spans="7:7" x14ac:dyDescent="0.2">
      <c r="G29346" s="65"/>
    </row>
    <row r="29347" spans="7:7" x14ac:dyDescent="0.2">
      <c r="G29347" s="65"/>
    </row>
    <row r="29348" spans="7:7" x14ac:dyDescent="0.2">
      <c r="G29348" s="65"/>
    </row>
    <row r="29349" spans="7:7" x14ac:dyDescent="0.2">
      <c r="G29349" s="65"/>
    </row>
    <row r="29350" spans="7:7" x14ac:dyDescent="0.2">
      <c r="G29350" s="65"/>
    </row>
    <row r="29351" spans="7:7" x14ac:dyDescent="0.2">
      <c r="G29351" s="65"/>
    </row>
    <row r="29352" spans="7:7" x14ac:dyDescent="0.2">
      <c r="G29352" s="65"/>
    </row>
    <row r="29353" spans="7:7" x14ac:dyDescent="0.2">
      <c r="G29353" s="65"/>
    </row>
    <row r="29354" spans="7:7" x14ac:dyDescent="0.2">
      <c r="G29354" s="65"/>
    </row>
    <row r="29355" spans="7:7" x14ac:dyDescent="0.2">
      <c r="G29355" s="65"/>
    </row>
    <row r="29356" spans="7:7" x14ac:dyDescent="0.2">
      <c r="G29356" s="65"/>
    </row>
    <row r="29357" spans="7:7" x14ac:dyDescent="0.2">
      <c r="G29357" s="65"/>
    </row>
    <row r="29358" spans="7:7" x14ac:dyDescent="0.2">
      <c r="G29358" s="65"/>
    </row>
    <row r="29359" spans="7:7" x14ac:dyDescent="0.2">
      <c r="G29359" s="65"/>
    </row>
    <row r="29360" spans="7:7" x14ac:dyDescent="0.2">
      <c r="G29360" s="65"/>
    </row>
    <row r="29361" spans="7:7" x14ac:dyDescent="0.2">
      <c r="G29361" s="65"/>
    </row>
    <row r="29362" spans="7:7" x14ac:dyDescent="0.2">
      <c r="G29362" s="65"/>
    </row>
    <row r="29363" spans="7:7" x14ac:dyDescent="0.2">
      <c r="G29363" s="65"/>
    </row>
    <row r="29364" spans="7:7" x14ac:dyDescent="0.2">
      <c r="G29364" s="65"/>
    </row>
    <row r="29365" spans="7:7" x14ac:dyDescent="0.2">
      <c r="G29365" s="65"/>
    </row>
    <row r="29366" spans="7:7" x14ac:dyDescent="0.2">
      <c r="G29366" s="65"/>
    </row>
    <row r="29367" spans="7:7" x14ac:dyDescent="0.2">
      <c r="G29367" s="65"/>
    </row>
    <row r="29368" spans="7:7" x14ac:dyDescent="0.2">
      <c r="G29368" s="65"/>
    </row>
    <row r="29369" spans="7:7" x14ac:dyDescent="0.2">
      <c r="G29369" s="65"/>
    </row>
    <row r="29370" spans="7:7" x14ac:dyDescent="0.2">
      <c r="G29370" s="65"/>
    </row>
    <row r="29371" spans="7:7" x14ac:dyDescent="0.2">
      <c r="G29371" s="65"/>
    </row>
    <row r="29372" spans="7:7" x14ac:dyDescent="0.2">
      <c r="G29372" s="65"/>
    </row>
    <row r="29373" spans="7:7" x14ac:dyDescent="0.2">
      <c r="G29373" s="65"/>
    </row>
    <row r="29374" spans="7:7" x14ac:dyDescent="0.2">
      <c r="G29374" s="65"/>
    </row>
    <row r="29375" spans="7:7" x14ac:dyDescent="0.2">
      <c r="G29375" s="65"/>
    </row>
    <row r="29376" spans="7:7" x14ac:dyDescent="0.2">
      <c r="G29376" s="65"/>
    </row>
    <row r="29377" spans="7:7" x14ac:dyDescent="0.2">
      <c r="G29377" s="65"/>
    </row>
    <row r="29378" spans="7:7" x14ac:dyDescent="0.2">
      <c r="G29378" s="65"/>
    </row>
    <row r="29379" spans="7:7" x14ac:dyDescent="0.2">
      <c r="G29379" s="65"/>
    </row>
    <row r="29380" spans="7:7" x14ac:dyDescent="0.2">
      <c r="G29380" s="65"/>
    </row>
    <row r="29381" spans="7:7" x14ac:dyDescent="0.2">
      <c r="G29381" s="65"/>
    </row>
    <row r="29382" spans="7:7" x14ac:dyDescent="0.2">
      <c r="G29382" s="65"/>
    </row>
    <row r="29383" spans="7:7" x14ac:dyDescent="0.2">
      <c r="G29383" s="65"/>
    </row>
    <row r="29384" spans="7:7" x14ac:dyDescent="0.2">
      <c r="G29384" s="65"/>
    </row>
    <row r="29385" spans="7:7" x14ac:dyDescent="0.2">
      <c r="G29385" s="65"/>
    </row>
    <row r="29386" spans="7:7" x14ac:dyDescent="0.2">
      <c r="G29386" s="65"/>
    </row>
    <row r="29387" spans="7:7" x14ac:dyDescent="0.2">
      <c r="G29387" s="65"/>
    </row>
    <row r="29388" spans="7:7" x14ac:dyDescent="0.2">
      <c r="G29388" s="65"/>
    </row>
    <row r="29389" spans="7:7" x14ac:dyDescent="0.2">
      <c r="G29389" s="65"/>
    </row>
    <row r="29390" spans="7:7" x14ac:dyDescent="0.2">
      <c r="G29390" s="65"/>
    </row>
    <row r="29391" spans="7:7" x14ac:dyDescent="0.2">
      <c r="G29391" s="65"/>
    </row>
    <row r="29392" spans="7:7" x14ac:dyDescent="0.2">
      <c r="G29392" s="65"/>
    </row>
    <row r="29393" spans="7:7" x14ac:dyDescent="0.2">
      <c r="G29393" s="65"/>
    </row>
    <row r="29394" spans="7:7" x14ac:dyDescent="0.2">
      <c r="G29394" s="65"/>
    </row>
    <row r="29395" spans="7:7" x14ac:dyDescent="0.2">
      <c r="G29395" s="65"/>
    </row>
    <row r="29396" spans="7:7" x14ac:dyDescent="0.2">
      <c r="G29396" s="65"/>
    </row>
    <row r="29397" spans="7:7" x14ac:dyDescent="0.2">
      <c r="G29397" s="65"/>
    </row>
    <row r="29398" spans="7:7" x14ac:dyDescent="0.2">
      <c r="G29398" s="65"/>
    </row>
    <row r="29399" spans="7:7" x14ac:dyDescent="0.2">
      <c r="G29399" s="65"/>
    </row>
    <row r="29400" spans="7:7" x14ac:dyDescent="0.2">
      <c r="G29400" s="65"/>
    </row>
    <row r="29401" spans="7:7" x14ac:dyDescent="0.2">
      <c r="G29401" s="65"/>
    </row>
    <row r="29402" spans="7:7" x14ac:dyDescent="0.2">
      <c r="G29402" s="65"/>
    </row>
    <row r="29403" spans="7:7" x14ac:dyDescent="0.2">
      <c r="G29403" s="65"/>
    </row>
    <row r="29404" spans="7:7" x14ac:dyDescent="0.2">
      <c r="G29404" s="65"/>
    </row>
    <row r="29405" spans="7:7" x14ac:dyDescent="0.2">
      <c r="G29405" s="65"/>
    </row>
    <row r="29406" spans="7:7" x14ac:dyDescent="0.2">
      <c r="G29406" s="65"/>
    </row>
    <row r="29407" spans="7:7" x14ac:dyDescent="0.2">
      <c r="G29407" s="65"/>
    </row>
    <row r="29408" spans="7:7" x14ac:dyDescent="0.2">
      <c r="G29408" s="65"/>
    </row>
    <row r="29409" spans="7:7" x14ac:dyDescent="0.2">
      <c r="G29409" s="65"/>
    </row>
    <row r="29410" spans="7:7" x14ac:dyDescent="0.2">
      <c r="G29410" s="65"/>
    </row>
    <row r="29411" spans="7:7" x14ac:dyDescent="0.2">
      <c r="G29411" s="65"/>
    </row>
    <row r="29412" spans="7:7" x14ac:dyDescent="0.2">
      <c r="G29412" s="65"/>
    </row>
    <row r="29413" spans="7:7" x14ac:dyDescent="0.2">
      <c r="G29413" s="65"/>
    </row>
    <row r="29414" spans="7:7" x14ac:dyDescent="0.2">
      <c r="G29414" s="65"/>
    </row>
    <row r="29415" spans="7:7" x14ac:dyDescent="0.2">
      <c r="G29415" s="65"/>
    </row>
    <row r="29416" spans="7:7" x14ac:dyDescent="0.2">
      <c r="G29416" s="65"/>
    </row>
    <row r="29417" spans="7:7" x14ac:dyDescent="0.2">
      <c r="G29417" s="65"/>
    </row>
    <row r="29418" spans="7:7" x14ac:dyDescent="0.2">
      <c r="G29418" s="65"/>
    </row>
    <row r="29419" spans="7:7" x14ac:dyDescent="0.2">
      <c r="G29419" s="65"/>
    </row>
    <row r="29420" spans="7:7" x14ac:dyDescent="0.2">
      <c r="G29420" s="65"/>
    </row>
    <row r="29421" spans="7:7" x14ac:dyDescent="0.2">
      <c r="G29421" s="65"/>
    </row>
    <row r="29422" spans="7:7" x14ac:dyDescent="0.2">
      <c r="G29422" s="65"/>
    </row>
    <row r="29423" spans="7:7" x14ac:dyDescent="0.2">
      <c r="G29423" s="65"/>
    </row>
    <row r="29424" spans="7:7" x14ac:dyDescent="0.2">
      <c r="G29424" s="65"/>
    </row>
    <row r="29425" spans="7:7" x14ac:dyDescent="0.2">
      <c r="G29425" s="65"/>
    </row>
    <row r="29426" spans="7:7" x14ac:dyDescent="0.2">
      <c r="G29426" s="65"/>
    </row>
    <row r="29427" spans="7:7" x14ac:dyDescent="0.2">
      <c r="G29427" s="65"/>
    </row>
    <row r="29428" spans="7:7" x14ac:dyDescent="0.2">
      <c r="G29428" s="65"/>
    </row>
    <row r="29429" spans="7:7" x14ac:dyDescent="0.2">
      <c r="G29429" s="65"/>
    </row>
    <row r="29430" spans="7:7" x14ac:dyDescent="0.2">
      <c r="G29430" s="65"/>
    </row>
    <row r="29431" spans="7:7" x14ac:dyDescent="0.2">
      <c r="G29431" s="65"/>
    </row>
    <row r="29432" spans="7:7" x14ac:dyDescent="0.2">
      <c r="G29432" s="65"/>
    </row>
    <row r="29433" spans="7:7" x14ac:dyDescent="0.2">
      <c r="G29433" s="65"/>
    </row>
    <row r="29434" spans="7:7" x14ac:dyDescent="0.2">
      <c r="G29434" s="65"/>
    </row>
    <row r="29435" spans="7:7" x14ac:dyDescent="0.2">
      <c r="G29435" s="65"/>
    </row>
    <row r="29436" spans="7:7" x14ac:dyDescent="0.2">
      <c r="G29436" s="65"/>
    </row>
    <row r="29437" spans="7:7" x14ac:dyDescent="0.2">
      <c r="G29437" s="65"/>
    </row>
    <row r="29438" spans="7:7" x14ac:dyDescent="0.2">
      <c r="G29438" s="65"/>
    </row>
    <row r="29439" spans="7:7" x14ac:dyDescent="0.2">
      <c r="G29439" s="65"/>
    </row>
    <row r="29440" spans="7:7" x14ac:dyDescent="0.2">
      <c r="G29440" s="65"/>
    </row>
    <row r="29441" spans="7:7" x14ac:dyDescent="0.2">
      <c r="G29441" s="65"/>
    </row>
    <row r="29442" spans="7:7" x14ac:dyDescent="0.2">
      <c r="G29442" s="65"/>
    </row>
    <row r="29443" spans="7:7" x14ac:dyDescent="0.2">
      <c r="G29443" s="65"/>
    </row>
    <row r="29444" spans="7:7" x14ac:dyDescent="0.2">
      <c r="G29444" s="65"/>
    </row>
    <row r="29445" spans="7:7" x14ac:dyDescent="0.2">
      <c r="G29445" s="65"/>
    </row>
    <row r="29446" spans="7:7" x14ac:dyDescent="0.2">
      <c r="G29446" s="65"/>
    </row>
    <row r="29447" spans="7:7" x14ac:dyDescent="0.2">
      <c r="G29447" s="65"/>
    </row>
    <row r="29448" spans="7:7" x14ac:dyDescent="0.2">
      <c r="G29448" s="65"/>
    </row>
    <row r="29449" spans="7:7" x14ac:dyDescent="0.2">
      <c r="G29449" s="65"/>
    </row>
    <row r="29450" spans="7:7" x14ac:dyDescent="0.2">
      <c r="G29450" s="65"/>
    </row>
    <row r="29451" spans="7:7" x14ac:dyDescent="0.2">
      <c r="G29451" s="65"/>
    </row>
    <row r="29452" spans="7:7" x14ac:dyDescent="0.2">
      <c r="G29452" s="65"/>
    </row>
    <row r="29453" spans="7:7" x14ac:dyDescent="0.2">
      <c r="G29453" s="65"/>
    </row>
    <row r="29454" spans="7:7" x14ac:dyDescent="0.2">
      <c r="G29454" s="65"/>
    </row>
    <row r="29455" spans="7:7" x14ac:dyDescent="0.2">
      <c r="G29455" s="65"/>
    </row>
    <row r="29456" spans="7:7" x14ac:dyDescent="0.2">
      <c r="G29456" s="65"/>
    </row>
    <row r="29457" spans="7:7" x14ac:dyDescent="0.2">
      <c r="G29457" s="65"/>
    </row>
    <row r="29458" spans="7:7" x14ac:dyDescent="0.2">
      <c r="G29458" s="65"/>
    </row>
    <row r="29459" spans="7:7" x14ac:dyDescent="0.2">
      <c r="G29459" s="65"/>
    </row>
    <row r="29460" spans="7:7" x14ac:dyDescent="0.2">
      <c r="G29460" s="65"/>
    </row>
    <row r="29461" spans="7:7" x14ac:dyDescent="0.2">
      <c r="G29461" s="65"/>
    </row>
    <row r="29462" spans="7:7" x14ac:dyDescent="0.2">
      <c r="G29462" s="65"/>
    </row>
    <row r="29463" spans="7:7" x14ac:dyDescent="0.2">
      <c r="G29463" s="65"/>
    </row>
    <row r="29464" spans="7:7" x14ac:dyDescent="0.2">
      <c r="G29464" s="65"/>
    </row>
    <row r="29465" spans="7:7" x14ac:dyDescent="0.2">
      <c r="G29465" s="65"/>
    </row>
    <row r="29466" spans="7:7" x14ac:dyDescent="0.2">
      <c r="G29466" s="65"/>
    </row>
    <row r="29467" spans="7:7" x14ac:dyDescent="0.2">
      <c r="G29467" s="65"/>
    </row>
    <row r="29468" spans="7:7" x14ac:dyDescent="0.2">
      <c r="G29468" s="65"/>
    </row>
    <row r="29469" spans="7:7" x14ac:dyDescent="0.2">
      <c r="G29469" s="65"/>
    </row>
    <row r="29470" spans="7:7" x14ac:dyDescent="0.2">
      <c r="G29470" s="65"/>
    </row>
    <row r="29471" spans="7:7" x14ac:dyDescent="0.2">
      <c r="G29471" s="65"/>
    </row>
    <row r="29472" spans="7:7" x14ac:dyDescent="0.2">
      <c r="G29472" s="65"/>
    </row>
    <row r="29473" spans="7:7" x14ac:dyDescent="0.2">
      <c r="G29473" s="65"/>
    </row>
    <row r="29474" spans="7:7" x14ac:dyDescent="0.2">
      <c r="G29474" s="65"/>
    </row>
    <row r="29475" spans="7:7" x14ac:dyDescent="0.2">
      <c r="G29475" s="65"/>
    </row>
    <row r="29476" spans="7:7" x14ac:dyDescent="0.2">
      <c r="G29476" s="65"/>
    </row>
    <row r="29477" spans="7:7" x14ac:dyDescent="0.2">
      <c r="G29477" s="65"/>
    </row>
    <row r="29478" spans="7:7" x14ac:dyDescent="0.2">
      <c r="G29478" s="65"/>
    </row>
    <row r="29479" spans="7:7" x14ac:dyDescent="0.2">
      <c r="G29479" s="65"/>
    </row>
    <row r="29480" spans="7:7" x14ac:dyDescent="0.2">
      <c r="G29480" s="65"/>
    </row>
    <row r="29481" spans="7:7" x14ac:dyDescent="0.2">
      <c r="G29481" s="65"/>
    </row>
    <row r="29482" spans="7:7" x14ac:dyDescent="0.2">
      <c r="G29482" s="65"/>
    </row>
    <row r="29483" spans="7:7" x14ac:dyDescent="0.2">
      <c r="G29483" s="65"/>
    </row>
    <row r="29484" spans="7:7" x14ac:dyDescent="0.2">
      <c r="G29484" s="65"/>
    </row>
    <row r="29485" spans="7:7" x14ac:dyDescent="0.2">
      <c r="G29485" s="65"/>
    </row>
    <row r="29486" spans="7:7" x14ac:dyDescent="0.2">
      <c r="G29486" s="65"/>
    </row>
    <row r="29487" spans="7:7" x14ac:dyDescent="0.2">
      <c r="G29487" s="65"/>
    </row>
    <row r="29488" spans="7:7" x14ac:dyDescent="0.2">
      <c r="G29488" s="65"/>
    </row>
    <row r="29489" spans="7:7" x14ac:dyDescent="0.2">
      <c r="G29489" s="65"/>
    </row>
    <row r="29490" spans="7:7" x14ac:dyDescent="0.2">
      <c r="G29490" s="65"/>
    </row>
    <row r="29491" spans="7:7" x14ac:dyDescent="0.2">
      <c r="G29491" s="65"/>
    </row>
    <row r="29492" spans="7:7" x14ac:dyDescent="0.2">
      <c r="G29492" s="65"/>
    </row>
    <row r="29493" spans="7:7" x14ac:dyDescent="0.2">
      <c r="G29493" s="65"/>
    </row>
    <row r="29494" spans="7:7" x14ac:dyDescent="0.2">
      <c r="G29494" s="65"/>
    </row>
    <row r="29495" spans="7:7" x14ac:dyDescent="0.2">
      <c r="G29495" s="65"/>
    </row>
    <row r="29496" spans="7:7" x14ac:dyDescent="0.2">
      <c r="G29496" s="65"/>
    </row>
    <row r="29497" spans="7:7" x14ac:dyDescent="0.2">
      <c r="G29497" s="65"/>
    </row>
    <row r="29498" spans="7:7" x14ac:dyDescent="0.2">
      <c r="G29498" s="65"/>
    </row>
    <row r="29499" spans="7:7" x14ac:dyDescent="0.2">
      <c r="G29499" s="65"/>
    </row>
    <row r="29500" spans="7:7" x14ac:dyDescent="0.2">
      <c r="G29500" s="65"/>
    </row>
    <row r="29501" spans="7:7" x14ac:dyDescent="0.2">
      <c r="G29501" s="65"/>
    </row>
    <row r="29502" spans="7:7" x14ac:dyDescent="0.2">
      <c r="G29502" s="65"/>
    </row>
    <row r="29503" spans="7:7" x14ac:dyDescent="0.2">
      <c r="G29503" s="65"/>
    </row>
    <row r="29504" spans="7:7" x14ac:dyDescent="0.2">
      <c r="G29504" s="65"/>
    </row>
    <row r="29505" spans="7:7" x14ac:dyDescent="0.2">
      <c r="G29505" s="65"/>
    </row>
    <row r="29506" spans="7:7" x14ac:dyDescent="0.2">
      <c r="G29506" s="65"/>
    </row>
    <row r="29507" spans="7:7" x14ac:dyDescent="0.2">
      <c r="G29507" s="65"/>
    </row>
    <row r="29508" spans="7:7" x14ac:dyDescent="0.2">
      <c r="G29508" s="65"/>
    </row>
    <row r="29509" spans="7:7" x14ac:dyDescent="0.2">
      <c r="G29509" s="65"/>
    </row>
    <row r="29510" spans="7:7" x14ac:dyDescent="0.2">
      <c r="G29510" s="65"/>
    </row>
    <row r="29511" spans="7:7" x14ac:dyDescent="0.2">
      <c r="G29511" s="65"/>
    </row>
    <row r="29512" spans="7:7" x14ac:dyDescent="0.2">
      <c r="G29512" s="65"/>
    </row>
    <row r="29513" spans="7:7" x14ac:dyDescent="0.2">
      <c r="G29513" s="65"/>
    </row>
    <row r="29514" spans="7:7" x14ac:dyDescent="0.2">
      <c r="G29514" s="65"/>
    </row>
    <row r="29515" spans="7:7" x14ac:dyDescent="0.2">
      <c r="G29515" s="65"/>
    </row>
    <row r="29516" spans="7:7" x14ac:dyDescent="0.2">
      <c r="G29516" s="65"/>
    </row>
    <row r="29517" spans="7:7" x14ac:dyDescent="0.2">
      <c r="G29517" s="65"/>
    </row>
    <row r="29518" spans="7:7" x14ac:dyDescent="0.2">
      <c r="G29518" s="65"/>
    </row>
    <row r="29519" spans="7:7" x14ac:dyDescent="0.2">
      <c r="G29519" s="65"/>
    </row>
    <row r="29520" spans="7:7" x14ac:dyDescent="0.2">
      <c r="G29520" s="65"/>
    </row>
    <row r="29521" spans="7:7" x14ac:dyDescent="0.2">
      <c r="G29521" s="65"/>
    </row>
    <row r="29522" spans="7:7" x14ac:dyDescent="0.2">
      <c r="G29522" s="65"/>
    </row>
    <row r="29523" spans="7:7" x14ac:dyDescent="0.2">
      <c r="G29523" s="65"/>
    </row>
    <row r="29524" spans="7:7" x14ac:dyDescent="0.2">
      <c r="G29524" s="65"/>
    </row>
    <row r="29525" spans="7:7" x14ac:dyDescent="0.2">
      <c r="G29525" s="65"/>
    </row>
    <row r="29526" spans="7:7" x14ac:dyDescent="0.2">
      <c r="G29526" s="65"/>
    </row>
    <row r="29527" spans="7:7" x14ac:dyDescent="0.2">
      <c r="G29527" s="65"/>
    </row>
    <row r="29528" spans="7:7" x14ac:dyDescent="0.2">
      <c r="G29528" s="65"/>
    </row>
    <row r="29529" spans="7:7" x14ac:dyDescent="0.2">
      <c r="G29529" s="65"/>
    </row>
    <row r="29530" spans="7:7" x14ac:dyDescent="0.2">
      <c r="G29530" s="65"/>
    </row>
    <row r="29531" spans="7:7" x14ac:dyDescent="0.2">
      <c r="G29531" s="65"/>
    </row>
    <row r="29532" spans="7:7" x14ac:dyDescent="0.2">
      <c r="G29532" s="65"/>
    </row>
    <row r="29533" spans="7:7" x14ac:dyDescent="0.2">
      <c r="G29533" s="65"/>
    </row>
    <row r="29534" spans="7:7" x14ac:dyDescent="0.2">
      <c r="G29534" s="65"/>
    </row>
    <row r="29535" spans="7:7" x14ac:dyDescent="0.2">
      <c r="G29535" s="65"/>
    </row>
    <row r="29536" spans="7:7" x14ac:dyDescent="0.2">
      <c r="G29536" s="65"/>
    </row>
    <row r="29537" spans="7:7" x14ac:dyDescent="0.2">
      <c r="G29537" s="65"/>
    </row>
    <row r="29538" spans="7:7" x14ac:dyDescent="0.2">
      <c r="G29538" s="65"/>
    </row>
    <row r="29539" spans="7:7" x14ac:dyDescent="0.2">
      <c r="G29539" s="65"/>
    </row>
    <row r="29540" spans="7:7" x14ac:dyDescent="0.2">
      <c r="G29540" s="65"/>
    </row>
    <row r="29541" spans="7:7" x14ac:dyDescent="0.2">
      <c r="G29541" s="65"/>
    </row>
    <row r="29542" spans="7:7" x14ac:dyDescent="0.2">
      <c r="G29542" s="65"/>
    </row>
    <row r="29543" spans="7:7" x14ac:dyDescent="0.2">
      <c r="G29543" s="65"/>
    </row>
    <row r="29544" spans="7:7" x14ac:dyDescent="0.2">
      <c r="G29544" s="65"/>
    </row>
    <row r="29545" spans="7:7" x14ac:dyDescent="0.2">
      <c r="G29545" s="65"/>
    </row>
    <row r="29546" spans="7:7" x14ac:dyDescent="0.2">
      <c r="G29546" s="65"/>
    </row>
    <row r="29547" spans="7:7" x14ac:dyDescent="0.2">
      <c r="G29547" s="65"/>
    </row>
    <row r="29548" spans="7:7" x14ac:dyDescent="0.2">
      <c r="G29548" s="65"/>
    </row>
    <row r="29549" spans="7:7" x14ac:dyDescent="0.2">
      <c r="G29549" s="65"/>
    </row>
    <row r="29550" spans="7:7" x14ac:dyDescent="0.2">
      <c r="G29550" s="65"/>
    </row>
    <row r="29551" spans="7:7" x14ac:dyDescent="0.2">
      <c r="G29551" s="65"/>
    </row>
    <row r="29552" spans="7:7" x14ac:dyDescent="0.2">
      <c r="G29552" s="65"/>
    </row>
    <row r="29553" spans="7:7" x14ac:dyDescent="0.2">
      <c r="G29553" s="65"/>
    </row>
    <row r="29554" spans="7:7" x14ac:dyDescent="0.2">
      <c r="G29554" s="65"/>
    </row>
    <row r="29555" spans="7:7" x14ac:dyDescent="0.2">
      <c r="G29555" s="65"/>
    </row>
    <row r="29556" spans="7:7" x14ac:dyDescent="0.2">
      <c r="G29556" s="65"/>
    </row>
    <row r="29557" spans="7:7" x14ac:dyDescent="0.2">
      <c r="G29557" s="65"/>
    </row>
    <row r="29558" spans="7:7" x14ac:dyDescent="0.2">
      <c r="G29558" s="65"/>
    </row>
    <row r="29559" spans="7:7" x14ac:dyDescent="0.2">
      <c r="G29559" s="65"/>
    </row>
    <row r="29560" spans="7:7" x14ac:dyDescent="0.2">
      <c r="G29560" s="65"/>
    </row>
    <row r="29561" spans="7:7" x14ac:dyDescent="0.2">
      <c r="G29561" s="65"/>
    </row>
    <row r="29562" spans="7:7" x14ac:dyDescent="0.2">
      <c r="G29562" s="65"/>
    </row>
    <row r="29563" spans="7:7" x14ac:dyDescent="0.2">
      <c r="G29563" s="65"/>
    </row>
    <row r="29564" spans="7:7" x14ac:dyDescent="0.2">
      <c r="G29564" s="65"/>
    </row>
    <row r="29565" spans="7:7" x14ac:dyDescent="0.2">
      <c r="G29565" s="65"/>
    </row>
    <row r="29566" spans="7:7" x14ac:dyDescent="0.2">
      <c r="G29566" s="65"/>
    </row>
    <row r="29567" spans="7:7" x14ac:dyDescent="0.2">
      <c r="G29567" s="65"/>
    </row>
    <row r="29568" spans="7:7" x14ac:dyDescent="0.2">
      <c r="G29568" s="65"/>
    </row>
    <row r="29569" spans="7:7" x14ac:dyDescent="0.2">
      <c r="G29569" s="65"/>
    </row>
    <row r="29570" spans="7:7" x14ac:dyDescent="0.2">
      <c r="G29570" s="65"/>
    </row>
    <row r="29571" spans="7:7" x14ac:dyDescent="0.2">
      <c r="G29571" s="65"/>
    </row>
    <row r="29572" spans="7:7" x14ac:dyDescent="0.2">
      <c r="G29572" s="65"/>
    </row>
    <row r="29573" spans="7:7" x14ac:dyDescent="0.2">
      <c r="G29573" s="65"/>
    </row>
    <row r="29574" spans="7:7" x14ac:dyDescent="0.2">
      <c r="G29574" s="65"/>
    </row>
    <row r="29575" spans="7:7" x14ac:dyDescent="0.2">
      <c r="G29575" s="65"/>
    </row>
    <row r="29576" spans="7:7" x14ac:dyDescent="0.2">
      <c r="G29576" s="65"/>
    </row>
    <row r="29577" spans="7:7" x14ac:dyDescent="0.2">
      <c r="G29577" s="65"/>
    </row>
    <row r="29578" spans="7:7" x14ac:dyDescent="0.2">
      <c r="G29578" s="65"/>
    </row>
    <row r="29579" spans="7:7" x14ac:dyDescent="0.2">
      <c r="G29579" s="65"/>
    </row>
    <row r="29580" spans="7:7" x14ac:dyDescent="0.2">
      <c r="G29580" s="65"/>
    </row>
    <row r="29581" spans="7:7" x14ac:dyDescent="0.2">
      <c r="G29581" s="65"/>
    </row>
    <row r="29582" spans="7:7" x14ac:dyDescent="0.2">
      <c r="G29582" s="65"/>
    </row>
    <row r="29583" spans="7:7" x14ac:dyDescent="0.2">
      <c r="G29583" s="65"/>
    </row>
    <row r="29584" spans="7:7" x14ac:dyDescent="0.2">
      <c r="G29584" s="65"/>
    </row>
    <row r="29585" spans="7:7" x14ac:dyDescent="0.2">
      <c r="G29585" s="65"/>
    </row>
    <row r="29586" spans="7:7" x14ac:dyDescent="0.2">
      <c r="G29586" s="65"/>
    </row>
    <row r="29587" spans="7:7" x14ac:dyDescent="0.2">
      <c r="G29587" s="65"/>
    </row>
    <row r="29588" spans="7:7" x14ac:dyDescent="0.2">
      <c r="G29588" s="65"/>
    </row>
    <row r="29589" spans="7:7" x14ac:dyDescent="0.2">
      <c r="G29589" s="65"/>
    </row>
    <row r="29590" spans="7:7" x14ac:dyDescent="0.2">
      <c r="G29590" s="65"/>
    </row>
    <row r="29591" spans="7:7" x14ac:dyDescent="0.2">
      <c r="G29591" s="65"/>
    </row>
    <row r="29592" spans="7:7" x14ac:dyDescent="0.2">
      <c r="G29592" s="65"/>
    </row>
    <row r="29593" spans="7:7" x14ac:dyDescent="0.2">
      <c r="G29593" s="65"/>
    </row>
    <row r="29594" spans="7:7" x14ac:dyDescent="0.2">
      <c r="G29594" s="65"/>
    </row>
    <row r="29595" spans="7:7" x14ac:dyDescent="0.2">
      <c r="G29595" s="65"/>
    </row>
    <row r="29596" spans="7:7" x14ac:dyDescent="0.2">
      <c r="G29596" s="65"/>
    </row>
    <row r="29597" spans="7:7" x14ac:dyDescent="0.2">
      <c r="G29597" s="65"/>
    </row>
    <row r="29598" spans="7:7" x14ac:dyDescent="0.2">
      <c r="G29598" s="65"/>
    </row>
    <row r="29599" spans="7:7" x14ac:dyDescent="0.2">
      <c r="G29599" s="65"/>
    </row>
    <row r="29600" spans="7:7" x14ac:dyDescent="0.2">
      <c r="G29600" s="65"/>
    </row>
    <row r="29601" spans="7:7" x14ac:dyDescent="0.2">
      <c r="G29601" s="65"/>
    </row>
    <row r="29602" spans="7:7" x14ac:dyDescent="0.2">
      <c r="G29602" s="65"/>
    </row>
    <row r="29603" spans="7:7" x14ac:dyDescent="0.2">
      <c r="G29603" s="65"/>
    </row>
    <row r="29604" spans="7:7" x14ac:dyDescent="0.2">
      <c r="G29604" s="65"/>
    </row>
    <row r="29605" spans="7:7" x14ac:dyDescent="0.2">
      <c r="G29605" s="65"/>
    </row>
    <row r="29606" spans="7:7" x14ac:dyDescent="0.2">
      <c r="G29606" s="65"/>
    </row>
    <row r="29607" spans="7:7" x14ac:dyDescent="0.2">
      <c r="G29607" s="65"/>
    </row>
    <row r="29608" spans="7:7" x14ac:dyDescent="0.2">
      <c r="G29608" s="65"/>
    </row>
    <row r="29609" spans="7:7" x14ac:dyDescent="0.2">
      <c r="G29609" s="65"/>
    </row>
    <row r="29610" spans="7:7" x14ac:dyDescent="0.2">
      <c r="G29610" s="65"/>
    </row>
    <row r="29611" spans="7:7" x14ac:dyDescent="0.2">
      <c r="G29611" s="65"/>
    </row>
    <row r="29612" spans="7:7" x14ac:dyDescent="0.2">
      <c r="G29612" s="65"/>
    </row>
    <row r="29613" spans="7:7" x14ac:dyDescent="0.2">
      <c r="G29613" s="65"/>
    </row>
    <row r="29614" spans="7:7" x14ac:dyDescent="0.2">
      <c r="G29614" s="65"/>
    </row>
    <row r="29615" spans="7:7" x14ac:dyDescent="0.2">
      <c r="G29615" s="65"/>
    </row>
    <row r="29616" spans="7:7" x14ac:dyDescent="0.2">
      <c r="G29616" s="65"/>
    </row>
    <row r="29617" spans="7:7" x14ac:dyDescent="0.2">
      <c r="G29617" s="65"/>
    </row>
    <row r="29618" spans="7:7" x14ac:dyDescent="0.2">
      <c r="G29618" s="65"/>
    </row>
    <row r="29619" spans="7:7" x14ac:dyDescent="0.2">
      <c r="G29619" s="65"/>
    </row>
    <row r="29620" spans="7:7" x14ac:dyDescent="0.2">
      <c r="G29620" s="65"/>
    </row>
    <row r="29621" spans="7:7" x14ac:dyDescent="0.2">
      <c r="G29621" s="65"/>
    </row>
    <row r="29622" spans="7:7" x14ac:dyDescent="0.2">
      <c r="G29622" s="65"/>
    </row>
    <row r="29623" spans="7:7" x14ac:dyDescent="0.2">
      <c r="G29623" s="65"/>
    </row>
    <row r="29624" spans="7:7" x14ac:dyDescent="0.2">
      <c r="G29624" s="65"/>
    </row>
    <row r="29625" spans="7:7" x14ac:dyDescent="0.2">
      <c r="G29625" s="65"/>
    </row>
    <row r="29626" spans="7:7" x14ac:dyDescent="0.2">
      <c r="G29626" s="65"/>
    </row>
    <row r="29627" spans="7:7" x14ac:dyDescent="0.2">
      <c r="G29627" s="65"/>
    </row>
    <row r="29628" spans="7:7" x14ac:dyDescent="0.2">
      <c r="G29628" s="65"/>
    </row>
    <row r="29629" spans="7:7" x14ac:dyDescent="0.2">
      <c r="G29629" s="65"/>
    </row>
    <row r="29630" spans="7:7" x14ac:dyDescent="0.2">
      <c r="G29630" s="65"/>
    </row>
    <row r="29631" spans="7:7" x14ac:dyDescent="0.2">
      <c r="G29631" s="65"/>
    </row>
    <row r="29632" spans="7:7" x14ac:dyDescent="0.2">
      <c r="G29632" s="65"/>
    </row>
    <row r="29633" spans="7:7" x14ac:dyDescent="0.2">
      <c r="G29633" s="65"/>
    </row>
    <row r="29634" spans="7:7" x14ac:dyDescent="0.2">
      <c r="G29634" s="65"/>
    </row>
    <row r="29635" spans="7:7" x14ac:dyDescent="0.2">
      <c r="G29635" s="65"/>
    </row>
    <row r="29636" spans="7:7" x14ac:dyDescent="0.2">
      <c r="G29636" s="65"/>
    </row>
    <row r="29637" spans="7:7" x14ac:dyDescent="0.2">
      <c r="G29637" s="65"/>
    </row>
    <row r="29638" spans="7:7" x14ac:dyDescent="0.2">
      <c r="G29638" s="65"/>
    </row>
    <row r="29639" spans="7:7" x14ac:dyDescent="0.2">
      <c r="G29639" s="65"/>
    </row>
    <row r="29640" spans="7:7" x14ac:dyDescent="0.2">
      <c r="G29640" s="65"/>
    </row>
    <row r="29641" spans="7:7" x14ac:dyDescent="0.2">
      <c r="G29641" s="65"/>
    </row>
    <row r="29642" spans="7:7" x14ac:dyDescent="0.2">
      <c r="G29642" s="65"/>
    </row>
    <row r="29643" spans="7:7" x14ac:dyDescent="0.2">
      <c r="G29643" s="65"/>
    </row>
    <row r="29644" spans="7:7" x14ac:dyDescent="0.2">
      <c r="G29644" s="65"/>
    </row>
    <row r="29645" spans="7:7" x14ac:dyDescent="0.2">
      <c r="G29645" s="65"/>
    </row>
    <row r="29646" spans="7:7" x14ac:dyDescent="0.2">
      <c r="G29646" s="65"/>
    </row>
    <row r="29647" spans="7:7" x14ac:dyDescent="0.2">
      <c r="G29647" s="65"/>
    </row>
    <row r="29648" spans="7:7" x14ac:dyDescent="0.2">
      <c r="G29648" s="65"/>
    </row>
    <row r="29649" spans="7:7" x14ac:dyDescent="0.2">
      <c r="G29649" s="65"/>
    </row>
    <row r="29650" spans="7:7" x14ac:dyDescent="0.2">
      <c r="G29650" s="65"/>
    </row>
    <row r="29651" spans="7:7" x14ac:dyDescent="0.2">
      <c r="G29651" s="65"/>
    </row>
    <row r="29652" spans="7:7" x14ac:dyDescent="0.2">
      <c r="G29652" s="65"/>
    </row>
    <row r="29653" spans="7:7" x14ac:dyDescent="0.2">
      <c r="G29653" s="65"/>
    </row>
    <row r="29654" spans="7:7" x14ac:dyDescent="0.2">
      <c r="G29654" s="65"/>
    </row>
    <row r="29655" spans="7:7" x14ac:dyDescent="0.2">
      <c r="G29655" s="65"/>
    </row>
    <row r="29656" spans="7:7" x14ac:dyDescent="0.2">
      <c r="G29656" s="65"/>
    </row>
    <row r="29657" spans="7:7" x14ac:dyDescent="0.2">
      <c r="G29657" s="65"/>
    </row>
    <row r="29658" spans="7:7" x14ac:dyDescent="0.2">
      <c r="G29658" s="65"/>
    </row>
    <row r="29659" spans="7:7" x14ac:dyDescent="0.2">
      <c r="G29659" s="65"/>
    </row>
    <row r="29660" spans="7:7" x14ac:dyDescent="0.2">
      <c r="G29660" s="65"/>
    </row>
    <row r="29661" spans="7:7" x14ac:dyDescent="0.2">
      <c r="G29661" s="65"/>
    </row>
    <row r="29662" spans="7:7" x14ac:dyDescent="0.2">
      <c r="G29662" s="65"/>
    </row>
    <row r="29663" spans="7:7" x14ac:dyDescent="0.2">
      <c r="G29663" s="65"/>
    </row>
    <row r="29664" spans="7:7" x14ac:dyDescent="0.2">
      <c r="G29664" s="65"/>
    </row>
    <row r="29665" spans="7:7" x14ac:dyDescent="0.2">
      <c r="G29665" s="65"/>
    </row>
    <row r="29666" spans="7:7" x14ac:dyDescent="0.2">
      <c r="G29666" s="65"/>
    </row>
    <row r="29667" spans="7:7" x14ac:dyDescent="0.2">
      <c r="G29667" s="65"/>
    </row>
    <row r="29668" spans="7:7" x14ac:dyDescent="0.2">
      <c r="G29668" s="65"/>
    </row>
    <row r="29669" spans="7:7" x14ac:dyDescent="0.2">
      <c r="G29669" s="65"/>
    </row>
    <row r="29670" spans="7:7" x14ac:dyDescent="0.2">
      <c r="G29670" s="65"/>
    </row>
    <row r="29671" spans="7:7" x14ac:dyDescent="0.2">
      <c r="G29671" s="65"/>
    </row>
    <row r="29672" spans="7:7" x14ac:dyDescent="0.2">
      <c r="G29672" s="65"/>
    </row>
    <row r="29673" spans="7:7" x14ac:dyDescent="0.2">
      <c r="G29673" s="65"/>
    </row>
    <row r="29674" spans="7:7" x14ac:dyDescent="0.2">
      <c r="G29674" s="65"/>
    </row>
    <row r="29675" spans="7:7" x14ac:dyDescent="0.2">
      <c r="G29675" s="65"/>
    </row>
    <row r="29676" spans="7:7" x14ac:dyDescent="0.2">
      <c r="G29676" s="65"/>
    </row>
    <row r="29677" spans="7:7" x14ac:dyDescent="0.2">
      <c r="G29677" s="65"/>
    </row>
    <row r="29678" spans="7:7" x14ac:dyDescent="0.2">
      <c r="G29678" s="65"/>
    </row>
    <row r="29679" spans="7:7" x14ac:dyDescent="0.2">
      <c r="G29679" s="65"/>
    </row>
    <row r="29680" spans="7:7" x14ac:dyDescent="0.2">
      <c r="G29680" s="65"/>
    </row>
    <row r="29681" spans="7:7" x14ac:dyDescent="0.2">
      <c r="G29681" s="65"/>
    </row>
    <row r="29682" spans="7:7" x14ac:dyDescent="0.2">
      <c r="G29682" s="65"/>
    </row>
    <row r="29683" spans="7:7" x14ac:dyDescent="0.2">
      <c r="G29683" s="65"/>
    </row>
    <row r="29684" spans="7:7" x14ac:dyDescent="0.2">
      <c r="G29684" s="65"/>
    </row>
    <row r="29685" spans="7:7" x14ac:dyDescent="0.2">
      <c r="G29685" s="65"/>
    </row>
    <row r="29686" spans="7:7" x14ac:dyDescent="0.2">
      <c r="G29686" s="65"/>
    </row>
    <row r="29687" spans="7:7" x14ac:dyDescent="0.2">
      <c r="G29687" s="65"/>
    </row>
    <row r="29688" spans="7:7" x14ac:dyDescent="0.2">
      <c r="G29688" s="65"/>
    </row>
    <row r="29689" spans="7:7" x14ac:dyDescent="0.2">
      <c r="G29689" s="65"/>
    </row>
    <row r="29690" spans="7:7" x14ac:dyDescent="0.2">
      <c r="G29690" s="65"/>
    </row>
    <row r="29691" spans="7:7" x14ac:dyDescent="0.2">
      <c r="G29691" s="65"/>
    </row>
    <row r="29692" spans="7:7" x14ac:dyDescent="0.2">
      <c r="G29692" s="65"/>
    </row>
    <row r="29693" spans="7:7" x14ac:dyDescent="0.2">
      <c r="G29693" s="65"/>
    </row>
    <row r="29694" spans="7:7" x14ac:dyDescent="0.2">
      <c r="G29694" s="65"/>
    </row>
    <row r="29695" spans="7:7" x14ac:dyDescent="0.2">
      <c r="G29695" s="65"/>
    </row>
    <row r="29696" spans="7:7" x14ac:dyDescent="0.2">
      <c r="G29696" s="65"/>
    </row>
    <row r="29697" spans="7:7" x14ac:dyDescent="0.2">
      <c r="G29697" s="65"/>
    </row>
    <row r="29698" spans="7:7" x14ac:dyDescent="0.2">
      <c r="G29698" s="65"/>
    </row>
    <row r="29699" spans="7:7" x14ac:dyDescent="0.2">
      <c r="G29699" s="65"/>
    </row>
    <row r="29700" spans="7:7" x14ac:dyDescent="0.2">
      <c r="G29700" s="65"/>
    </row>
    <row r="29701" spans="7:7" x14ac:dyDescent="0.2">
      <c r="G29701" s="65"/>
    </row>
    <row r="29702" spans="7:7" x14ac:dyDescent="0.2">
      <c r="G29702" s="65"/>
    </row>
    <row r="29703" spans="7:7" x14ac:dyDescent="0.2">
      <c r="G29703" s="65"/>
    </row>
    <row r="29704" spans="7:7" x14ac:dyDescent="0.2">
      <c r="G29704" s="65"/>
    </row>
    <row r="29705" spans="7:7" x14ac:dyDescent="0.2">
      <c r="G29705" s="65"/>
    </row>
    <row r="29706" spans="7:7" x14ac:dyDescent="0.2">
      <c r="G29706" s="65"/>
    </row>
    <row r="29707" spans="7:7" x14ac:dyDescent="0.2">
      <c r="G29707" s="65"/>
    </row>
    <row r="29708" spans="7:7" x14ac:dyDescent="0.2">
      <c r="G29708" s="65"/>
    </row>
    <row r="29709" spans="7:7" x14ac:dyDescent="0.2">
      <c r="G29709" s="65"/>
    </row>
    <row r="29710" spans="7:7" x14ac:dyDescent="0.2">
      <c r="G29710" s="65"/>
    </row>
    <row r="29711" spans="7:7" x14ac:dyDescent="0.2">
      <c r="G29711" s="65"/>
    </row>
    <row r="29712" spans="7:7" x14ac:dyDescent="0.2">
      <c r="G29712" s="65"/>
    </row>
    <row r="29713" spans="7:7" x14ac:dyDescent="0.2">
      <c r="G29713" s="65"/>
    </row>
    <row r="29714" spans="7:7" x14ac:dyDescent="0.2">
      <c r="G29714" s="65"/>
    </row>
    <row r="29715" spans="7:7" x14ac:dyDescent="0.2">
      <c r="G29715" s="65"/>
    </row>
    <row r="29716" spans="7:7" x14ac:dyDescent="0.2">
      <c r="G29716" s="65"/>
    </row>
    <row r="29717" spans="7:7" x14ac:dyDescent="0.2">
      <c r="G29717" s="65"/>
    </row>
    <row r="29718" spans="7:7" x14ac:dyDescent="0.2">
      <c r="G29718" s="65"/>
    </row>
    <row r="29719" spans="7:7" x14ac:dyDescent="0.2">
      <c r="G29719" s="65"/>
    </row>
    <row r="29720" spans="7:7" x14ac:dyDescent="0.2">
      <c r="G29720" s="65"/>
    </row>
    <row r="29721" spans="7:7" x14ac:dyDescent="0.2">
      <c r="G29721" s="65"/>
    </row>
    <row r="29722" spans="7:7" x14ac:dyDescent="0.2">
      <c r="G29722" s="65"/>
    </row>
    <row r="29723" spans="7:7" x14ac:dyDescent="0.2">
      <c r="G29723" s="65"/>
    </row>
    <row r="29724" spans="7:7" x14ac:dyDescent="0.2">
      <c r="G29724" s="65"/>
    </row>
    <row r="29725" spans="7:7" x14ac:dyDescent="0.2">
      <c r="G29725" s="65"/>
    </row>
    <row r="29726" spans="7:7" x14ac:dyDescent="0.2">
      <c r="G29726" s="65"/>
    </row>
    <row r="29727" spans="7:7" x14ac:dyDescent="0.2">
      <c r="G29727" s="65"/>
    </row>
    <row r="29728" spans="7:7" x14ac:dyDescent="0.2">
      <c r="G29728" s="65"/>
    </row>
    <row r="29729" spans="7:7" x14ac:dyDescent="0.2">
      <c r="G29729" s="65"/>
    </row>
    <row r="29730" spans="7:7" x14ac:dyDescent="0.2">
      <c r="G29730" s="65"/>
    </row>
    <row r="29731" spans="7:7" x14ac:dyDescent="0.2">
      <c r="G29731" s="65"/>
    </row>
    <row r="29732" spans="7:7" x14ac:dyDescent="0.2">
      <c r="G29732" s="65"/>
    </row>
    <row r="29733" spans="7:7" x14ac:dyDescent="0.2">
      <c r="G29733" s="65"/>
    </row>
    <row r="29734" spans="7:7" x14ac:dyDescent="0.2">
      <c r="G29734" s="65"/>
    </row>
    <row r="29735" spans="7:7" x14ac:dyDescent="0.2">
      <c r="G29735" s="65"/>
    </row>
    <row r="29736" spans="7:7" x14ac:dyDescent="0.2">
      <c r="G29736" s="65"/>
    </row>
    <row r="29737" spans="7:7" x14ac:dyDescent="0.2">
      <c r="G29737" s="65"/>
    </row>
    <row r="29738" spans="7:7" x14ac:dyDescent="0.2">
      <c r="G29738" s="65"/>
    </row>
    <row r="29739" spans="7:7" x14ac:dyDescent="0.2">
      <c r="G29739" s="65"/>
    </row>
    <row r="29740" spans="7:7" x14ac:dyDescent="0.2">
      <c r="G29740" s="65"/>
    </row>
    <row r="29741" spans="7:7" x14ac:dyDescent="0.2">
      <c r="G29741" s="65"/>
    </row>
    <row r="29742" spans="7:7" x14ac:dyDescent="0.2">
      <c r="G29742" s="65"/>
    </row>
    <row r="29743" spans="7:7" x14ac:dyDescent="0.2">
      <c r="G29743" s="65"/>
    </row>
    <row r="29744" spans="7:7" x14ac:dyDescent="0.2">
      <c r="G29744" s="65"/>
    </row>
    <row r="29745" spans="7:7" x14ac:dyDescent="0.2">
      <c r="G29745" s="65"/>
    </row>
    <row r="29746" spans="7:7" x14ac:dyDescent="0.2">
      <c r="G29746" s="65"/>
    </row>
    <row r="29747" spans="7:7" x14ac:dyDescent="0.2">
      <c r="G29747" s="65"/>
    </row>
    <row r="29748" spans="7:7" x14ac:dyDescent="0.2">
      <c r="G29748" s="65"/>
    </row>
    <row r="29749" spans="7:7" x14ac:dyDescent="0.2">
      <c r="G29749" s="65"/>
    </row>
    <row r="29750" spans="7:7" x14ac:dyDescent="0.2">
      <c r="G29750" s="65"/>
    </row>
    <row r="29751" spans="7:7" x14ac:dyDescent="0.2">
      <c r="G29751" s="65"/>
    </row>
    <row r="29752" spans="7:7" x14ac:dyDescent="0.2">
      <c r="G29752" s="65"/>
    </row>
    <row r="29753" spans="7:7" x14ac:dyDescent="0.2">
      <c r="G29753" s="65"/>
    </row>
    <row r="29754" spans="7:7" x14ac:dyDescent="0.2">
      <c r="G29754" s="65"/>
    </row>
    <row r="29755" spans="7:7" x14ac:dyDescent="0.2">
      <c r="G29755" s="65"/>
    </row>
    <row r="29756" spans="7:7" x14ac:dyDescent="0.2">
      <c r="G29756" s="65"/>
    </row>
    <row r="29757" spans="7:7" x14ac:dyDescent="0.2">
      <c r="G29757" s="65"/>
    </row>
    <row r="29758" spans="7:7" x14ac:dyDescent="0.2">
      <c r="G29758" s="65"/>
    </row>
    <row r="29759" spans="7:7" x14ac:dyDescent="0.2">
      <c r="G29759" s="65"/>
    </row>
    <row r="29760" spans="7:7" x14ac:dyDescent="0.2">
      <c r="G29760" s="65"/>
    </row>
    <row r="29761" spans="7:7" x14ac:dyDescent="0.2">
      <c r="G29761" s="65"/>
    </row>
    <row r="29762" spans="7:7" x14ac:dyDescent="0.2">
      <c r="G29762" s="65"/>
    </row>
    <row r="29763" spans="7:7" x14ac:dyDescent="0.2">
      <c r="G29763" s="65"/>
    </row>
    <row r="29764" spans="7:7" x14ac:dyDescent="0.2">
      <c r="G29764" s="65"/>
    </row>
    <row r="29765" spans="7:7" x14ac:dyDescent="0.2">
      <c r="G29765" s="65"/>
    </row>
    <row r="29766" spans="7:7" x14ac:dyDescent="0.2">
      <c r="G29766" s="65"/>
    </row>
    <row r="29767" spans="7:7" x14ac:dyDescent="0.2">
      <c r="G29767" s="65"/>
    </row>
    <row r="29768" spans="7:7" x14ac:dyDescent="0.2">
      <c r="G29768" s="65"/>
    </row>
    <row r="29769" spans="7:7" x14ac:dyDescent="0.2">
      <c r="G29769" s="65"/>
    </row>
    <row r="29770" spans="7:7" x14ac:dyDescent="0.2">
      <c r="G29770" s="65"/>
    </row>
    <row r="29771" spans="7:7" x14ac:dyDescent="0.2">
      <c r="G29771" s="65"/>
    </row>
    <row r="29772" spans="7:7" x14ac:dyDescent="0.2">
      <c r="G29772" s="65"/>
    </row>
    <row r="29773" spans="7:7" x14ac:dyDescent="0.2">
      <c r="G29773" s="65"/>
    </row>
    <row r="29774" spans="7:7" x14ac:dyDescent="0.2">
      <c r="G29774" s="65"/>
    </row>
    <row r="29775" spans="7:7" x14ac:dyDescent="0.2">
      <c r="G29775" s="65"/>
    </row>
    <row r="29776" spans="7:7" x14ac:dyDescent="0.2">
      <c r="G29776" s="65"/>
    </row>
    <row r="29777" spans="7:7" x14ac:dyDescent="0.2">
      <c r="G29777" s="65"/>
    </row>
    <row r="29778" spans="7:7" x14ac:dyDescent="0.2">
      <c r="G29778" s="65"/>
    </row>
    <row r="29779" spans="7:7" x14ac:dyDescent="0.2">
      <c r="G29779" s="65"/>
    </row>
    <row r="29780" spans="7:7" x14ac:dyDescent="0.2">
      <c r="G29780" s="65"/>
    </row>
    <row r="29781" spans="7:7" x14ac:dyDescent="0.2">
      <c r="G29781" s="65"/>
    </row>
    <row r="29782" spans="7:7" x14ac:dyDescent="0.2">
      <c r="G29782" s="65"/>
    </row>
    <row r="29783" spans="7:7" x14ac:dyDescent="0.2">
      <c r="G29783" s="65"/>
    </row>
    <row r="29784" spans="7:7" x14ac:dyDescent="0.2">
      <c r="G29784" s="65"/>
    </row>
    <row r="29785" spans="7:7" x14ac:dyDescent="0.2">
      <c r="G29785" s="65"/>
    </row>
    <row r="29786" spans="7:7" x14ac:dyDescent="0.2">
      <c r="G29786" s="65"/>
    </row>
    <row r="29787" spans="7:7" x14ac:dyDescent="0.2">
      <c r="G29787" s="65"/>
    </row>
    <row r="29788" spans="7:7" x14ac:dyDescent="0.2">
      <c r="G29788" s="65"/>
    </row>
    <row r="29789" spans="7:7" x14ac:dyDescent="0.2">
      <c r="G29789" s="65"/>
    </row>
    <row r="29790" spans="7:7" x14ac:dyDescent="0.2">
      <c r="G29790" s="65"/>
    </row>
    <row r="29791" spans="7:7" x14ac:dyDescent="0.2">
      <c r="G29791" s="65"/>
    </row>
    <row r="29792" spans="7:7" x14ac:dyDescent="0.2">
      <c r="G29792" s="65"/>
    </row>
    <row r="29793" spans="7:7" x14ac:dyDescent="0.2">
      <c r="G29793" s="65"/>
    </row>
    <row r="29794" spans="7:7" x14ac:dyDescent="0.2">
      <c r="G29794" s="65"/>
    </row>
    <row r="29795" spans="7:7" x14ac:dyDescent="0.2">
      <c r="G29795" s="65"/>
    </row>
    <row r="29796" spans="7:7" x14ac:dyDescent="0.2">
      <c r="G29796" s="65"/>
    </row>
    <row r="29797" spans="7:7" x14ac:dyDescent="0.2">
      <c r="G29797" s="65"/>
    </row>
    <row r="29798" spans="7:7" x14ac:dyDescent="0.2">
      <c r="G29798" s="65"/>
    </row>
    <row r="29799" spans="7:7" x14ac:dyDescent="0.2">
      <c r="G29799" s="65"/>
    </row>
    <row r="29800" spans="7:7" x14ac:dyDescent="0.2">
      <c r="G29800" s="65"/>
    </row>
    <row r="29801" spans="7:7" x14ac:dyDescent="0.2">
      <c r="G29801" s="65"/>
    </row>
    <row r="29802" spans="7:7" x14ac:dyDescent="0.2">
      <c r="G29802" s="65"/>
    </row>
    <row r="29803" spans="7:7" x14ac:dyDescent="0.2">
      <c r="G29803" s="65"/>
    </row>
    <row r="29804" spans="7:7" x14ac:dyDescent="0.2">
      <c r="G29804" s="65"/>
    </row>
    <row r="29805" spans="7:7" x14ac:dyDescent="0.2">
      <c r="G29805" s="65"/>
    </row>
    <row r="29806" spans="7:7" x14ac:dyDescent="0.2">
      <c r="G29806" s="65"/>
    </row>
    <row r="29807" spans="7:7" x14ac:dyDescent="0.2">
      <c r="G29807" s="65"/>
    </row>
    <row r="29808" spans="7:7" x14ac:dyDescent="0.2">
      <c r="G29808" s="65"/>
    </row>
    <row r="29809" spans="7:7" x14ac:dyDescent="0.2">
      <c r="G29809" s="65"/>
    </row>
    <row r="29810" spans="7:7" x14ac:dyDescent="0.2">
      <c r="G29810" s="65"/>
    </row>
    <row r="29811" spans="7:7" x14ac:dyDescent="0.2">
      <c r="G29811" s="65"/>
    </row>
    <row r="29812" spans="7:7" x14ac:dyDescent="0.2">
      <c r="G29812" s="65"/>
    </row>
    <row r="29813" spans="7:7" x14ac:dyDescent="0.2">
      <c r="G29813" s="65"/>
    </row>
    <row r="29814" spans="7:7" x14ac:dyDescent="0.2">
      <c r="G29814" s="65"/>
    </row>
    <row r="29815" spans="7:7" x14ac:dyDescent="0.2">
      <c r="G29815" s="65"/>
    </row>
    <row r="29816" spans="7:7" x14ac:dyDescent="0.2">
      <c r="G29816" s="65"/>
    </row>
    <row r="29817" spans="7:7" x14ac:dyDescent="0.2">
      <c r="G29817" s="65"/>
    </row>
    <row r="29818" spans="7:7" x14ac:dyDescent="0.2">
      <c r="G29818" s="65"/>
    </row>
    <row r="29819" spans="7:7" x14ac:dyDescent="0.2">
      <c r="G29819" s="65"/>
    </row>
    <row r="29820" spans="7:7" x14ac:dyDescent="0.2">
      <c r="G29820" s="65"/>
    </row>
    <row r="29821" spans="7:7" x14ac:dyDescent="0.2">
      <c r="G29821" s="65"/>
    </row>
    <row r="29822" spans="7:7" x14ac:dyDescent="0.2">
      <c r="G29822" s="65"/>
    </row>
    <row r="29823" spans="7:7" x14ac:dyDescent="0.2">
      <c r="G29823" s="65"/>
    </row>
    <row r="29824" spans="7:7" x14ac:dyDescent="0.2">
      <c r="G29824" s="65"/>
    </row>
    <row r="29825" spans="7:7" x14ac:dyDescent="0.2">
      <c r="G29825" s="65"/>
    </row>
    <row r="29826" spans="7:7" x14ac:dyDescent="0.2">
      <c r="G29826" s="65"/>
    </row>
    <row r="29827" spans="7:7" x14ac:dyDescent="0.2">
      <c r="G29827" s="65"/>
    </row>
    <row r="29828" spans="7:7" x14ac:dyDescent="0.2">
      <c r="G29828" s="65"/>
    </row>
    <row r="29829" spans="7:7" x14ac:dyDescent="0.2">
      <c r="G29829" s="65"/>
    </row>
    <row r="29830" spans="7:7" x14ac:dyDescent="0.2">
      <c r="G29830" s="65"/>
    </row>
    <row r="29831" spans="7:7" x14ac:dyDescent="0.2">
      <c r="G29831" s="65"/>
    </row>
    <row r="29832" spans="7:7" x14ac:dyDescent="0.2">
      <c r="G29832" s="65"/>
    </row>
    <row r="29833" spans="7:7" x14ac:dyDescent="0.2">
      <c r="G29833" s="65"/>
    </row>
    <row r="29834" spans="7:7" x14ac:dyDescent="0.2">
      <c r="G29834" s="65"/>
    </row>
    <row r="29835" spans="7:7" x14ac:dyDescent="0.2">
      <c r="G29835" s="65"/>
    </row>
    <row r="29836" spans="7:7" x14ac:dyDescent="0.2">
      <c r="G29836" s="65"/>
    </row>
    <row r="29837" spans="7:7" x14ac:dyDescent="0.2">
      <c r="G29837" s="65"/>
    </row>
    <row r="29838" spans="7:7" x14ac:dyDescent="0.2">
      <c r="G29838" s="65"/>
    </row>
    <row r="29839" spans="7:7" x14ac:dyDescent="0.2">
      <c r="G29839" s="65"/>
    </row>
    <row r="29840" spans="7:7" x14ac:dyDescent="0.2">
      <c r="G29840" s="65"/>
    </row>
    <row r="29841" spans="7:7" x14ac:dyDescent="0.2">
      <c r="G29841" s="65"/>
    </row>
    <row r="29842" spans="7:7" x14ac:dyDescent="0.2">
      <c r="G29842" s="65"/>
    </row>
    <row r="29843" spans="7:7" x14ac:dyDescent="0.2">
      <c r="G29843" s="65"/>
    </row>
    <row r="29844" spans="7:7" x14ac:dyDescent="0.2">
      <c r="G29844" s="65"/>
    </row>
    <row r="29845" spans="7:7" x14ac:dyDescent="0.2">
      <c r="G29845" s="65"/>
    </row>
    <row r="29846" spans="7:7" x14ac:dyDescent="0.2">
      <c r="G29846" s="65"/>
    </row>
    <row r="29847" spans="7:7" x14ac:dyDescent="0.2">
      <c r="G29847" s="65"/>
    </row>
    <row r="29848" spans="7:7" x14ac:dyDescent="0.2">
      <c r="G29848" s="65"/>
    </row>
    <row r="29849" spans="7:7" x14ac:dyDescent="0.2">
      <c r="G29849" s="65"/>
    </row>
    <row r="29850" spans="7:7" x14ac:dyDescent="0.2">
      <c r="G29850" s="65"/>
    </row>
    <row r="29851" spans="7:7" x14ac:dyDescent="0.2">
      <c r="G29851" s="65"/>
    </row>
    <row r="29852" spans="7:7" x14ac:dyDescent="0.2">
      <c r="G29852" s="65"/>
    </row>
    <row r="29853" spans="7:7" x14ac:dyDescent="0.2">
      <c r="G29853" s="65"/>
    </row>
    <row r="29854" spans="7:7" x14ac:dyDescent="0.2">
      <c r="G29854" s="65"/>
    </row>
    <row r="29855" spans="7:7" x14ac:dyDescent="0.2">
      <c r="G29855" s="65"/>
    </row>
    <row r="29856" spans="7:7" x14ac:dyDescent="0.2">
      <c r="G29856" s="65"/>
    </row>
    <row r="29857" spans="7:7" x14ac:dyDescent="0.2">
      <c r="G29857" s="65"/>
    </row>
    <row r="29858" spans="7:7" x14ac:dyDescent="0.2">
      <c r="G29858" s="65"/>
    </row>
    <row r="29859" spans="7:7" x14ac:dyDescent="0.2">
      <c r="G29859" s="65"/>
    </row>
    <row r="29860" spans="7:7" x14ac:dyDescent="0.2">
      <c r="G29860" s="65"/>
    </row>
    <row r="29861" spans="7:7" x14ac:dyDescent="0.2">
      <c r="G29861" s="65"/>
    </row>
    <row r="29862" spans="7:7" x14ac:dyDescent="0.2">
      <c r="G29862" s="65"/>
    </row>
    <row r="29863" spans="7:7" x14ac:dyDescent="0.2">
      <c r="G29863" s="65"/>
    </row>
    <row r="29864" spans="7:7" x14ac:dyDescent="0.2">
      <c r="G29864" s="65"/>
    </row>
    <row r="29865" spans="7:7" x14ac:dyDescent="0.2">
      <c r="G29865" s="65"/>
    </row>
    <row r="29866" spans="7:7" x14ac:dyDescent="0.2">
      <c r="G29866" s="65"/>
    </row>
    <row r="29867" spans="7:7" x14ac:dyDescent="0.2">
      <c r="G29867" s="65"/>
    </row>
    <row r="29868" spans="7:7" x14ac:dyDescent="0.2">
      <c r="G29868" s="65"/>
    </row>
    <row r="29869" spans="7:7" x14ac:dyDescent="0.2">
      <c r="G29869" s="65"/>
    </row>
    <row r="29870" spans="7:7" x14ac:dyDescent="0.2">
      <c r="G29870" s="65"/>
    </row>
    <row r="29871" spans="7:7" x14ac:dyDescent="0.2">
      <c r="G29871" s="65"/>
    </row>
    <row r="29872" spans="7:7" x14ac:dyDescent="0.2">
      <c r="G29872" s="65"/>
    </row>
    <row r="29873" spans="7:7" x14ac:dyDescent="0.2">
      <c r="G29873" s="65"/>
    </row>
    <row r="29874" spans="7:7" x14ac:dyDescent="0.2">
      <c r="G29874" s="65"/>
    </row>
    <row r="29875" spans="7:7" x14ac:dyDescent="0.2">
      <c r="G29875" s="65"/>
    </row>
    <row r="29876" spans="7:7" x14ac:dyDescent="0.2">
      <c r="G29876" s="65"/>
    </row>
    <row r="29877" spans="7:7" x14ac:dyDescent="0.2">
      <c r="G29877" s="65"/>
    </row>
    <row r="29878" spans="7:7" x14ac:dyDescent="0.2">
      <c r="G29878" s="65"/>
    </row>
    <row r="29879" spans="7:7" x14ac:dyDescent="0.2">
      <c r="G29879" s="65"/>
    </row>
    <row r="29880" spans="7:7" x14ac:dyDescent="0.2">
      <c r="G29880" s="65"/>
    </row>
    <row r="29881" spans="7:7" x14ac:dyDescent="0.2">
      <c r="G29881" s="65"/>
    </row>
    <row r="29882" spans="7:7" x14ac:dyDescent="0.2">
      <c r="G29882" s="65"/>
    </row>
    <row r="29883" spans="7:7" x14ac:dyDescent="0.2">
      <c r="G29883" s="65"/>
    </row>
    <row r="29884" spans="7:7" x14ac:dyDescent="0.2">
      <c r="G29884" s="65"/>
    </row>
    <row r="29885" spans="7:7" x14ac:dyDescent="0.2">
      <c r="G29885" s="65"/>
    </row>
    <row r="29886" spans="7:7" x14ac:dyDescent="0.2">
      <c r="G29886" s="65"/>
    </row>
    <row r="29887" spans="7:7" x14ac:dyDescent="0.2">
      <c r="G29887" s="65"/>
    </row>
    <row r="29888" spans="7:7" x14ac:dyDescent="0.2">
      <c r="G29888" s="65"/>
    </row>
    <row r="29889" spans="7:7" x14ac:dyDescent="0.2">
      <c r="G29889" s="65"/>
    </row>
    <row r="29890" spans="7:7" x14ac:dyDescent="0.2">
      <c r="G29890" s="65"/>
    </row>
    <row r="29891" spans="7:7" x14ac:dyDescent="0.2">
      <c r="G29891" s="65"/>
    </row>
    <row r="29892" spans="7:7" x14ac:dyDescent="0.2">
      <c r="G29892" s="65"/>
    </row>
    <row r="29893" spans="7:7" x14ac:dyDescent="0.2">
      <c r="G29893" s="65"/>
    </row>
    <row r="29894" spans="7:7" x14ac:dyDescent="0.2">
      <c r="G29894" s="65"/>
    </row>
    <row r="29895" spans="7:7" x14ac:dyDescent="0.2">
      <c r="G29895" s="65"/>
    </row>
    <row r="29896" spans="7:7" x14ac:dyDescent="0.2">
      <c r="G29896" s="65"/>
    </row>
    <row r="29897" spans="7:7" x14ac:dyDescent="0.2">
      <c r="G29897" s="65"/>
    </row>
    <row r="29898" spans="7:7" x14ac:dyDescent="0.2">
      <c r="G29898" s="65"/>
    </row>
    <row r="29899" spans="7:7" x14ac:dyDescent="0.2">
      <c r="G29899" s="65"/>
    </row>
    <row r="29900" spans="7:7" x14ac:dyDescent="0.2">
      <c r="G29900" s="65"/>
    </row>
    <row r="29901" spans="7:7" x14ac:dyDescent="0.2">
      <c r="G29901" s="65"/>
    </row>
    <row r="29902" spans="7:7" x14ac:dyDescent="0.2">
      <c r="G29902" s="65"/>
    </row>
    <row r="29903" spans="7:7" x14ac:dyDescent="0.2">
      <c r="G29903" s="65"/>
    </row>
    <row r="29904" spans="7:7" x14ac:dyDescent="0.2">
      <c r="G29904" s="65"/>
    </row>
    <row r="29905" spans="7:7" x14ac:dyDescent="0.2">
      <c r="G29905" s="65"/>
    </row>
    <row r="29906" spans="7:7" x14ac:dyDescent="0.2">
      <c r="G29906" s="65"/>
    </row>
    <row r="29907" spans="7:7" x14ac:dyDescent="0.2">
      <c r="G29907" s="65"/>
    </row>
    <row r="29908" spans="7:7" x14ac:dyDescent="0.2">
      <c r="G29908" s="65"/>
    </row>
    <row r="29909" spans="7:7" x14ac:dyDescent="0.2">
      <c r="G29909" s="65"/>
    </row>
    <row r="29910" spans="7:7" x14ac:dyDescent="0.2">
      <c r="G29910" s="65"/>
    </row>
    <row r="29911" spans="7:7" x14ac:dyDescent="0.2">
      <c r="G29911" s="65"/>
    </row>
    <row r="29912" spans="7:7" x14ac:dyDescent="0.2">
      <c r="G29912" s="65"/>
    </row>
    <row r="29913" spans="7:7" x14ac:dyDescent="0.2">
      <c r="G29913" s="65"/>
    </row>
    <row r="29914" spans="7:7" x14ac:dyDescent="0.2">
      <c r="G29914" s="65"/>
    </row>
    <row r="29915" spans="7:7" x14ac:dyDescent="0.2">
      <c r="G29915" s="65"/>
    </row>
    <row r="29916" spans="7:7" x14ac:dyDescent="0.2">
      <c r="G29916" s="65"/>
    </row>
    <row r="29917" spans="7:7" x14ac:dyDescent="0.2">
      <c r="G29917" s="65"/>
    </row>
    <row r="29918" spans="7:7" x14ac:dyDescent="0.2">
      <c r="G29918" s="65"/>
    </row>
    <row r="29919" spans="7:7" x14ac:dyDescent="0.2">
      <c r="G29919" s="65"/>
    </row>
    <row r="29920" spans="7:7" x14ac:dyDescent="0.2">
      <c r="G29920" s="65"/>
    </row>
    <row r="29921" spans="7:7" x14ac:dyDescent="0.2">
      <c r="G29921" s="65"/>
    </row>
    <row r="29922" spans="7:7" x14ac:dyDescent="0.2">
      <c r="G29922" s="65"/>
    </row>
    <row r="29923" spans="7:7" x14ac:dyDescent="0.2">
      <c r="G29923" s="65"/>
    </row>
    <row r="29924" spans="7:7" x14ac:dyDescent="0.2">
      <c r="G29924" s="65"/>
    </row>
    <row r="29925" spans="7:7" x14ac:dyDescent="0.2">
      <c r="G29925" s="65"/>
    </row>
    <row r="29926" spans="7:7" x14ac:dyDescent="0.2">
      <c r="G29926" s="65"/>
    </row>
    <row r="29927" spans="7:7" x14ac:dyDescent="0.2">
      <c r="G29927" s="65"/>
    </row>
    <row r="29928" spans="7:7" x14ac:dyDescent="0.2">
      <c r="G29928" s="65"/>
    </row>
    <row r="29929" spans="7:7" x14ac:dyDescent="0.2">
      <c r="G29929" s="65"/>
    </row>
    <row r="29930" spans="7:7" x14ac:dyDescent="0.2">
      <c r="G29930" s="65"/>
    </row>
    <row r="29931" spans="7:7" x14ac:dyDescent="0.2">
      <c r="G29931" s="65"/>
    </row>
    <row r="29932" spans="7:7" x14ac:dyDescent="0.2">
      <c r="G29932" s="65"/>
    </row>
    <row r="29933" spans="7:7" x14ac:dyDescent="0.2">
      <c r="G29933" s="65"/>
    </row>
    <row r="29934" spans="7:7" x14ac:dyDescent="0.2">
      <c r="G29934" s="65"/>
    </row>
    <row r="29935" spans="7:7" x14ac:dyDescent="0.2">
      <c r="G29935" s="65"/>
    </row>
    <row r="29936" spans="7:7" x14ac:dyDescent="0.2">
      <c r="G29936" s="65"/>
    </row>
    <row r="29937" spans="7:7" x14ac:dyDescent="0.2">
      <c r="G29937" s="65"/>
    </row>
    <row r="29938" spans="7:7" x14ac:dyDescent="0.2">
      <c r="G29938" s="65"/>
    </row>
    <row r="29939" spans="7:7" x14ac:dyDescent="0.2">
      <c r="G29939" s="65"/>
    </row>
    <row r="29940" spans="7:7" x14ac:dyDescent="0.2">
      <c r="G29940" s="65"/>
    </row>
    <row r="29941" spans="7:7" x14ac:dyDescent="0.2">
      <c r="G29941" s="65"/>
    </row>
    <row r="29942" spans="7:7" x14ac:dyDescent="0.2">
      <c r="G29942" s="65"/>
    </row>
    <row r="29943" spans="7:7" x14ac:dyDescent="0.2">
      <c r="G29943" s="65"/>
    </row>
    <row r="29944" spans="7:7" x14ac:dyDescent="0.2">
      <c r="G29944" s="65"/>
    </row>
    <row r="29945" spans="7:7" x14ac:dyDescent="0.2">
      <c r="G29945" s="65"/>
    </row>
    <row r="29946" spans="7:7" x14ac:dyDescent="0.2">
      <c r="G29946" s="65"/>
    </row>
    <row r="29947" spans="7:7" x14ac:dyDescent="0.2">
      <c r="G29947" s="65"/>
    </row>
    <row r="29948" spans="7:7" x14ac:dyDescent="0.2">
      <c r="G29948" s="65"/>
    </row>
    <row r="29949" spans="7:7" x14ac:dyDescent="0.2">
      <c r="G29949" s="65"/>
    </row>
    <row r="29950" spans="7:7" x14ac:dyDescent="0.2">
      <c r="G29950" s="65"/>
    </row>
    <row r="29951" spans="7:7" x14ac:dyDescent="0.2">
      <c r="G29951" s="65"/>
    </row>
    <row r="29952" spans="7:7" x14ac:dyDescent="0.2">
      <c r="G29952" s="65"/>
    </row>
    <row r="29953" spans="7:7" x14ac:dyDescent="0.2">
      <c r="G29953" s="65"/>
    </row>
    <row r="29954" spans="7:7" x14ac:dyDescent="0.2">
      <c r="G29954" s="65"/>
    </row>
    <row r="29955" spans="7:7" x14ac:dyDescent="0.2">
      <c r="G29955" s="65"/>
    </row>
    <row r="29956" spans="7:7" x14ac:dyDescent="0.2">
      <c r="G29956" s="65"/>
    </row>
    <row r="29957" spans="7:7" x14ac:dyDescent="0.2">
      <c r="G29957" s="65"/>
    </row>
    <row r="29958" spans="7:7" x14ac:dyDescent="0.2">
      <c r="G29958" s="65"/>
    </row>
    <row r="29959" spans="7:7" x14ac:dyDescent="0.2">
      <c r="G29959" s="65"/>
    </row>
    <row r="29960" spans="7:7" x14ac:dyDescent="0.2">
      <c r="G29960" s="65"/>
    </row>
    <row r="29961" spans="7:7" x14ac:dyDescent="0.2">
      <c r="G29961" s="65"/>
    </row>
    <row r="29962" spans="7:7" x14ac:dyDescent="0.2">
      <c r="G29962" s="65"/>
    </row>
    <row r="29963" spans="7:7" x14ac:dyDescent="0.2">
      <c r="G29963" s="65"/>
    </row>
    <row r="29964" spans="7:7" x14ac:dyDescent="0.2">
      <c r="G29964" s="65"/>
    </row>
    <row r="29965" spans="7:7" x14ac:dyDescent="0.2">
      <c r="G29965" s="65"/>
    </row>
    <row r="29966" spans="7:7" x14ac:dyDescent="0.2">
      <c r="G29966" s="65"/>
    </row>
    <row r="29967" spans="7:7" x14ac:dyDescent="0.2">
      <c r="G29967" s="65"/>
    </row>
    <row r="29968" spans="7:7" x14ac:dyDescent="0.2">
      <c r="G29968" s="65"/>
    </row>
    <row r="29969" spans="7:7" x14ac:dyDescent="0.2">
      <c r="G29969" s="65"/>
    </row>
    <row r="29970" spans="7:7" x14ac:dyDescent="0.2">
      <c r="G29970" s="65"/>
    </row>
    <row r="29971" spans="7:7" x14ac:dyDescent="0.2">
      <c r="G29971" s="65"/>
    </row>
    <row r="29972" spans="7:7" x14ac:dyDescent="0.2">
      <c r="G29972" s="65"/>
    </row>
    <row r="29973" spans="7:7" x14ac:dyDescent="0.2">
      <c r="G29973" s="65"/>
    </row>
    <row r="29974" spans="7:7" x14ac:dyDescent="0.2">
      <c r="G29974" s="65"/>
    </row>
    <row r="29975" spans="7:7" x14ac:dyDescent="0.2">
      <c r="G29975" s="65"/>
    </row>
    <row r="29976" spans="7:7" x14ac:dyDescent="0.2">
      <c r="G29976" s="65"/>
    </row>
    <row r="29977" spans="7:7" x14ac:dyDescent="0.2">
      <c r="G29977" s="65"/>
    </row>
    <row r="29978" spans="7:7" x14ac:dyDescent="0.2">
      <c r="G29978" s="65"/>
    </row>
    <row r="29979" spans="7:7" x14ac:dyDescent="0.2">
      <c r="G29979" s="65"/>
    </row>
    <row r="29980" spans="7:7" x14ac:dyDescent="0.2">
      <c r="G29980" s="65"/>
    </row>
    <row r="29981" spans="7:7" x14ac:dyDescent="0.2">
      <c r="G29981" s="65"/>
    </row>
    <row r="29982" spans="7:7" x14ac:dyDescent="0.2">
      <c r="G29982" s="65"/>
    </row>
    <row r="29983" spans="7:7" x14ac:dyDescent="0.2">
      <c r="G29983" s="65"/>
    </row>
    <row r="29984" spans="7:7" x14ac:dyDescent="0.2">
      <c r="G29984" s="65"/>
    </row>
    <row r="29985" spans="7:7" x14ac:dyDescent="0.2">
      <c r="G29985" s="65"/>
    </row>
    <row r="29986" spans="7:7" x14ac:dyDescent="0.2">
      <c r="G29986" s="65"/>
    </row>
    <row r="29987" spans="7:7" x14ac:dyDescent="0.2">
      <c r="G29987" s="65"/>
    </row>
    <row r="29988" spans="7:7" x14ac:dyDescent="0.2">
      <c r="G29988" s="65"/>
    </row>
    <row r="29989" spans="7:7" x14ac:dyDescent="0.2">
      <c r="G29989" s="65"/>
    </row>
    <row r="29990" spans="7:7" x14ac:dyDescent="0.2">
      <c r="G29990" s="65"/>
    </row>
    <row r="29991" spans="7:7" x14ac:dyDescent="0.2">
      <c r="G29991" s="65"/>
    </row>
    <row r="29992" spans="7:7" x14ac:dyDescent="0.2">
      <c r="G29992" s="65"/>
    </row>
    <row r="29993" spans="7:7" x14ac:dyDescent="0.2">
      <c r="G29993" s="65"/>
    </row>
    <row r="29994" spans="7:7" x14ac:dyDescent="0.2">
      <c r="G29994" s="65"/>
    </row>
    <row r="29995" spans="7:7" x14ac:dyDescent="0.2">
      <c r="G29995" s="65"/>
    </row>
    <row r="29996" spans="7:7" x14ac:dyDescent="0.2">
      <c r="G29996" s="65"/>
    </row>
    <row r="29997" spans="7:7" x14ac:dyDescent="0.2">
      <c r="G29997" s="65"/>
    </row>
    <row r="29998" spans="7:7" x14ac:dyDescent="0.2">
      <c r="G29998" s="65"/>
    </row>
    <row r="29999" spans="7:7" x14ac:dyDescent="0.2">
      <c r="G29999" s="65"/>
    </row>
    <row r="30000" spans="7:7" x14ac:dyDescent="0.2">
      <c r="G30000" s="65"/>
    </row>
    <row r="30001" spans="7:7" x14ac:dyDescent="0.2">
      <c r="G30001" s="65"/>
    </row>
    <row r="30002" spans="7:7" x14ac:dyDescent="0.2">
      <c r="G30002" s="65"/>
    </row>
    <row r="30003" spans="7:7" x14ac:dyDescent="0.2">
      <c r="G30003" s="65"/>
    </row>
    <row r="30004" spans="7:7" x14ac:dyDescent="0.2">
      <c r="G30004" s="65"/>
    </row>
    <row r="30005" spans="7:7" x14ac:dyDescent="0.2">
      <c r="G30005" s="65"/>
    </row>
    <row r="30006" spans="7:7" x14ac:dyDescent="0.2">
      <c r="G30006" s="65"/>
    </row>
    <row r="30007" spans="7:7" x14ac:dyDescent="0.2">
      <c r="G30007" s="65"/>
    </row>
    <row r="30008" spans="7:7" x14ac:dyDescent="0.2">
      <c r="G30008" s="65"/>
    </row>
    <row r="30009" spans="7:7" x14ac:dyDescent="0.2">
      <c r="G30009" s="65"/>
    </row>
    <row r="30010" spans="7:7" x14ac:dyDescent="0.2">
      <c r="G30010" s="65"/>
    </row>
    <row r="30011" spans="7:7" x14ac:dyDescent="0.2">
      <c r="G30011" s="65"/>
    </row>
    <row r="30012" spans="7:7" x14ac:dyDescent="0.2">
      <c r="G30012" s="65"/>
    </row>
    <row r="30013" spans="7:7" x14ac:dyDescent="0.2">
      <c r="G30013" s="65"/>
    </row>
    <row r="30014" spans="7:7" x14ac:dyDescent="0.2">
      <c r="G30014" s="65"/>
    </row>
    <row r="30015" spans="7:7" x14ac:dyDescent="0.2">
      <c r="G30015" s="65"/>
    </row>
    <row r="30016" spans="7:7" x14ac:dyDescent="0.2">
      <c r="G30016" s="65"/>
    </row>
    <row r="30017" spans="7:7" x14ac:dyDescent="0.2">
      <c r="G30017" s="65"/>
    </row>
    <row r="30018" spans="7:7" x14ac:dyDescent="0.2">
      <c r="G30018" s="65"/>
    </row>
    <row r="30019" spans="7:7" x14ac:dyDescent="0.2">
      <c r="G30019" s="65"/>
    </row>
    <row r="30020" spans="7:7" x14ac:dyDescent="0.2">
      <c r="G30020" s="65"/>
    </row>
    <row r="30021" spans="7:7" x14ac:dyDescent="0.2">
      <c r="G30021" s="65"/>
    </row>
    <row r="30022" spans="7:7" x14ac:dyDescent="0.2">
      <c r="G30022" s="65"/>
    </row>
    <row r="30023" spans="7:7" x14ac:dyDescent="0.2">
      <c r="G30023" s="65"/>
    </row>
    <row r="30024" spans="7:7" x14ac:dyDescent="0.2">
      <c r="G30024" s="65"/>
    </row>
    <row r="30025" spans="7:7" x14ac:dyDescent="0.2">
      <c r="G30025" s="65"/>
    </row>
    <row r="30026" spans="7:7" x14ac:dyDescent="0.2">
      <c r="G30026" s="65"/>
    </row>
    <row r="30027" spans="7:7" x14ac:dyDescent="0.2">
      <c r="G30027" s="65"/>
    </row>
    <row r="30028" spans="7:7" x14ac:dyDescent="0.2">
      <c r="G30028" s="65"/>
    </row>
    <row r="30029" spans="7:7" x14ac:dyDescent="0.2">
      <c r="G30029" s="65"/>
    </row>
    <row r="30030" spans="7:7" x14ac:dyDescent="0.2">
      <c r="G30030" s="65"/>
    </row>
    <row r="30031" spans="7:7" x14ac:dyDescent="0.2">
      <c r="G30031" s="65"/>
    </row>
    <row r="30032" spans="7:7" x14ac:dyDescent="0.2">
      <c r="G30032" s="65"/>
    </row>
    <row r="30033" spans="7:7" x14ac:dyDescent="0.2">
      <c r="G30033" s="65"/>
    </row>
    <row r="30034" spans="7:7" x14ac:dyDescent="0.2">
      <c r="G30034" s="65"/>
    </row>
    <row r="30035" spans="7:7" x14ac:dyDescent="0.2">
      <c r="G30035" s="65"/>
    </row>
    <row r="30036" spans="7:7" x14ac:dyDescent="0.2">
      <c r="G30036" s="65"/>
    </row>
    <row r="30037" spans="7:7" x14ac:dyDescent="0.2">
      <c r="G30037" s="65"/>
    </row>
    <row r="30038" spans="7:7" x14ac:dyDescent="0.2">
      <c r="G30038" s="65"/>
    </row>
    <row r="30039" spans="7:7" x14ac:dyDescent="0.2">
      <c r="G30039" s="65"/>
    </row>
    <row r="30040" spans="7:7" x14ac:dyDescent="0.2">
      <c r="G30040" s="65"/>
    </row>
    <row r="30041" spans="7:7" x14ac:dyDescent="0.2">
      <c r="G30041" s="65"/>
    </row>
    <row r="30042" spans="7:7" x14ac:dyDescent="0.2">
      <c r="G30042" s="65"/>
    </row>
    <row r="30043" spans="7:7" x14ac:dyDescent="0.2">
      <c r="G30043" s="65"/>
    </row>
    <row r="30044" spans="7:7" x14ac:dyDescent="0.2">
      <c r="G30044" s="65"/>
    </row>
    <row r="30045" spans="7:7" x14ac:dyDescent="0.2">
      <c r="G30045" s="65"/>
    </row>
    <row r="30046" spans="7:7" x14ac:dyDescent="0.2">
      <c r="G30046" s="65"/>
    </row>
    <row r="30047" spans="7:7" x14ac:dyDescent="0.2">
      <c r="G30047" s="65"/>
    </row>
    <row r="30048" spans="7:7" x14ac:dyDescent="0.2">
      <c r="G30048" s="65"/>
    </row>
    <row r="30049" spans="7:7" x14ac:dyDescent="0.2">
      <c r="G30049" s="65"/>
    </row>
    <row r="30050" spans="7:7" x14ac:dyDescent="0.2">
      <c r="G30050" s="65"/>
    </row>
    <row r="30051" spans="7:7" x14ac:dyDescent="0.2">
      <c r="G30051" s="65"/>
    </row>
    <row r="30052" spans="7:7" x14ac:dyDescent="0.2">
      <c r="G30052" s="65"/>
    </row>
    <row r="30053" spans="7:7" x14ac:dyDescent="0.2">
      <c r="G30053" s="65"/>
    </row>
    <row r="30054" spans="7:7" x14ac:dyDescent="0.2">
      <c r="G30054" s="65"/>
    </row>
    <row r="30055" spans="7:7" x14ac:dyDescent="0.2">
      <c r="G30055" s="65"/>
    </row>
    <row r="30056" spans="7:7" x14ac:dyDescent="0.2">
      <c r="G30056" s="65"/>
    </row>
    <row r="30057" spans="7:7" x14ac:dyDescent="0.2">
      <c r="G30057" s="65"/>
    </row>
    <row r="30058" spans="7:7" x14ac:dyDescent="0.2">
      <c r="G30058" s="65"/>
    </row>
    <row r="30059" spans="7:7" x14ac:dyDescent="0.2">
      <c r="G30059" s="65"/>
    </row>
    <row r="30060" spans="7:7" x14ac:dyDescent="0.2">
      <c r="G30060" s="65"/>
    </row>
    <row r="30061" spans="7:7" x14ac:dyDescent="0.2">
      <c r="G30061" s="65"/>
    </row>
    <row r="30062" spans="7:7" x14ac:dyDescent="0.2">
      <c r="G30062" s="65"/>
    </row>
    <row r="30063" spans="7:7" x14ac:dyDescent="0.2">
      <c r="G30063" s="65"/>
    </row>
    <row r="30064" spans="7:7" x14ac:dyDescent="0.2">
      <c r="G30064" s="65"/>
    </row>
    <row r="30065" spans="7:7" x14ac:dyDescent="0.2">
      <c r="G30065" s="65"/>
    </row>
    <row r="30066" spans="7:7" x14ac:dyDescent="0.2">
      <c r="G30066" s="65"/>
    </row>
    <row r="30067" spans="7:7" x14ac:dyDescent="0.2">
      <c r="G30067" s="65"/>
    </row>
    <row r="30068" spans="7:7" x14ac:dyDescent="0.2">
      <c r="G30068" s="65"/>
    </row>
    <row r="30069" spans="7:7" x14ac:dyDescent="0.2">
      <c r="G30069" s="65"/>
    </row>
    <row r="30070" spans="7:7" x14ac:dyDescent="0.2">
      <c r="G30070" s="65"/>
    </row>
    <row r="30071" spans="7:7" x14ac:dyDescent="0.2">
      <c r="G30071" s="65"/>
    </row>
    <row r="30072" spans="7:7" x14ac:dyDescent="0.2">
      <c r="G30072" s="65"/>
    </row>
    <row r="30073" spans="7:7" x14ac:dyDescent="0.2">
      <c r="G30073" s="65"/>
    </row>
    <row r="30074" spans="7:7" x14ac:dyDescent="0.2">
      <c r="G30074" s="65"/>
    </row>
    <row r="30075" spans="7:7" x14ac:dyDescent="0.2">
      <c r="G30075" s="65"/>
    </row>
    <row r="30076" spans="7:7" x14ac:dyDescent="0.2">
      <c r="G30076" s="65"/>
    </row>
    <row r="30077" spans="7:7" x14ac:dyDescent="0.2">
      <c r="G30077" s="65"/>
    </row>
    <row r="30078" spans="7:7" x14ac:dyDescent="0.2">
      <c r="G30078" s="65"/>
    </row>
    <row r="30079" spans="7:7" x14ac:dyDescent="0.2">
      <c r="G30079" s="65"/>
    </row>
    <row r="30080" spans="7:7" x14ac:dyDescent="0.2">
      <c r="G30080" s="65"/>
    </row>
    <row r="30081" spans="7:7" x14ac:dyDescent="0.2">
      <c r="G30081" s="65"/>
    </row>
    <row r="30082" spans="7:7" x14ac:dyDescent="0.2">
      <c r="G30082" s="65"/>
    </row>
    <row r="30083" spans="7:7" x14ac:dyDescent="0.2">
      <c r="G30083" s="65"/>
    </row>
    <row r="30084" spans="7:7" x14ac:dyDescent="0.2">
      <c r="G30084" s="65"/>
    </row>
    <row r="30085" spans="7:7" x14ac:dyDescent="0.2">
      <c r="G30085" s="65"/>
    </row>
    <row r="30086" spans="7:7" x14ac:dyDescent="0.2">
      <c r="G30086" s="65"/>
    </row>
    <row r="30087" spans="7:7" x14ac:dyDescent="0.2">
      <c r="G30087" s="65"/>
    </row>
    <row r="30088" spans="7:7" x14ac:dyDescent="0.2">
      <c r="G30088" s="65"/>
    </row>
    <row r="30089" spans="7:7" x14ac:dyDescent="0.2">
      <c r="G30089" s="65"/>
    </row>
    <row r="30090" spans="7:7" x14ac:dyDescent="0.2">
      <c r="G30090" s="65"/>
    </row>
    <row r="30091" spans="7:7" x14ac:dyDescent="0.2">
      <c r="G30091" s="65"/>
    </row>
    <row r="30092" spans="7:7" x14ac:dyDescent="0.2">
      <c r="G30092" s="65"/>
    </row>
    <row r="30093" spans="7:7" x14ac:dyDescent="0.2">
      <c r="G30093" s="65"/>
    </row>
    <row r="30094" spans="7:7" x14ac:dyDescent="0.2">
      <c r="G30094" s="65"/>
    </row>
    <row r="30095" spans="7:7" x14ac:dyDescent="0.2">
      <c r="G30095" s="65"/>
    </row>
    <row r="30096" spans="7:7" x14ac:dyDescent="0.2">
      <c r="G30096" s="65"/>
    </row>
    <row r="30097" spans="7:7" x14ac:dyDescent="0.2">
      <c r="G30097" s="65"/>
    </row>
    <row r="30098" spans="7:7" x14ac:dyDescent="0.2">
      <c r="G30098" s="65"/>
    </row>
    <row r="30099" spans="7:7" x14ac:dyDescent="0.2">
      <c r="G30099" s="65"/>
    </row>
    <row r="30100" spans="7:7" x14ac:dyDescent="0.2">
      <c r="G30100" s="65"/>
    </row>
    <row r="30101" spans="7:7" x14ac:dyDescent="0.2">
      <c r="G30101" s="65"/>
    </row>
    <row r="30102" spans="7:7" x14ac:dyDescent="0.2">
      <c r="G30102" s="65"/>
    </row>
    <row r="30103" spans="7:7" x14ac:dyDescent="0.2">
      <c r="G30103" s="65"/>
    </row>
    <row r="30104" spans="7:7" x14ac:dyDescent="0.2">
      <c r="G30104" s="65"/>
    </row>
    <row r="30105" spans="7:7" x14ac:dyDescent="0.2">
      <c r="G30105" s="65"/>
    </row>
    <row r="30106" spans="7:7" x14ac:dyDescent="0.2">
      <c r="G30106" s="65"/>
    </row>
    <row r="30107" spans="7:7" x14ac:dyDescent="0.2">
      <c r="G30107" s="65"/>
    </row>
    <row r="30108" spans="7:7" x14ac:dyDescent="0.2">
      <c r="G30108" s="65"/>
    </row>
    <row r="30109" spans="7:7" x14ac:dyDescent="0.2">
      <c r="G30109" s="65"/>
    </row>
    <row r="30110" spans="7:7" x14ac:dyDescent="0.2">
      <c r="G30110" s="65"/>
    </row>
    <row r="30111" spans="7:7" x14ac:dyDescent="0.2">
      <c r="G30111" s="65"/>
    </row>
    <row r="30112" spans="7:7" x14ac:dyDescent="0.2">
      <c r="G30112" s="65"/>
    </row>
    <row r="30113" spans="7:7" x14ac:dyDescent="0.2">
      <c r="G30113" s="65"/>
    </row>
    <row r="30114" spans="7:7" x14ac:dyDescent="0.2">
      <c r="G30114" s="65"/>
    </row>
    <row r="30115" spans="7:7" x14ac:dyDescent="0.2">
      <c r="G30115" s="65"/>
    </row>
    <row r="30116" spans="7:7" x14ac:dyDescent="0.2">
      <c r="G30116" s="65"/>
    </row>
    <row r="30117" spans="7:7" x14ac:dyDescent="0.2">
      <c r="G30117" s="65"/>
    </row>
    <row r="30118" spans="7:7" x14ac:dyDescent="0.2">
      <c r="G30118" s="65"/>
    </row>
    <row r="30119" spans="7:7" x14ac:dyDescent="0.2">
      <c r="G30119" s="65"/>
    </row>
    <row r="30120" spans="7:7" x14ac:dyDescent="0.2">
      <c r="G30120" s="65"/>
    </row>
    <row r="30121" spans="7:7" x14ac:dyDescent="0.2">
      <c r="G30121" s="65"/>
    </row>
    <row r="30122" spans="7:7" x14ac:dyDescent="0.2">
      <c r="G30122" s="65"/>
    </row>
    <row r="30123" spans="7:7" x14ac:dyDescent="0.2">
      <c r="G30123" s="65"/>
    </row>
    <row r="30124" spans="7:7" x14ac:dyDescent="0.2">
      <c r="G30124" s="65"/>
    </row>
    <row r="30125" spans="7:7" x14ac:dyDescent="0.2">
      <c r="G30125" s="65"/>
    </row>
    <row r="30126" spans="7:7" x14ac:dyDescent="0.2">
      <c r="G30126" s="65"/>
    </row>
    <row r="30127" spans="7:7" x14ac:dyDescent="0.2">
      <c r="G30127" s="65"/>
    </row>
    <row r="30128" spans="7:7" x14ac:dyDescent="0.2">
      <c r="G30128" s="65"/>
    </row>
    <row r="30129" spans="7:7" x14ac:dyDescent="0.2">
      <c r="G30129" s="65"/>
    </row>
    <row r="30130" spans="7:7" x14ac:dyDescent="0.2">
      <c r="G30130" s="65"/>
    </row>
    <row r="30131" spans="7:7" x14ac:dyDescent="0.2">
      <c r="G30131" s="65"/>
    </row>
    <row r="30132" spans="7:7" x14ac:dyDescent="0.2">
      <c r="G30132" s="65"/>
    </row>
    <row r="30133" spans="7:7" x14ac:dyDescent="0.2">
      <c r="G30133" s="65"/>
    </row>
    <row r="30134" spans="7:7" x14ac:dyDescent="0.2">
      <c r="G30134" s="65"/>
    </row>
    <row r="30135" spans="7:7" x14ac:dyDescent="0.2">
      <c r="G30135" s="65"/>
    </row>
    <row r="30136" spans="7:7" x14ac:dyDescent="0.2">
      <c r="G30136" s="65"/>
    </row>
    <row r="30137" spans="7:7" x14ac:dyDescent="0.2">
      <c r="G30137" s="65"/>
    </row>
    <row r="30138" spans="7:7" x14ac:dyDescent="0.2">
      <c r="G30138" s="65"/>
    </row>
    <row r="30139" spans="7:7" x14ac:dyDescent="0.2">
      <c r="G30139" s="65"/>
    </row>
    <row r="30140" spans="7:7" x14ac:dyDescent="0.2">
      <c r="G30140" s="65"/>
    </row>
    <row r="30141" spans="7:7" x14ac:dyDescent="0.2">
      <c r="G30141" s="65"/>
    </row>
    <row r="30142" spans="7:7" x14ac:dyDescent="0.2">
      <c r="G30142" s="65"/>
    </row>
    <row r="30143" spans="7:7" x14ac:dyDescent="0.2">
      <c r="G30143" s="65"/>
    </row>
    <row r="30144" spans="7:7" x14ac:dyDescent="0.2">
      <c r="G30144" s="65"/>
    </row>
    <row r="30145" spans="7:7" x14ac:dyDescent="0.2">
      <c r="G30145" s="65"/>
    </row>
    <row r="30146" spans="7:7" x14ac:dyDescent="0.2">
      <c r="G30146" s="65"/>
    </row>
    <row r="30147" spans="7:7" x14ac:dyDescent="0.2">
      <c r="G30147" s="65"/>
    </row>
    <row r="30148" spans="7:7" x14ac:dyDescent="0.2">
      <c r="G30148" s="65"/>
    </row>
    <row r="30149" spans="7:7" x14ac:dyDescent="0.2">
      <c r="G30149" s="65"/>
    </row>
    <row r="30150" spans="7:7" x14ac:dyDescent="0.2">
      <c r="G30150" s="65"/>
    </row>
    <row r="30151" spans="7:7" x14ac:dyDescent="0.2">
      <c r="G30151" s="65"/>
    </row>
    <row r="30152" spans="7:7" x14ac:dyDescent="0.2">
      <c r="G30152" s="65"/>
    </row>
    <row r="30153" spans="7:7" x14ac:dyDescent="0.2">
      <c r="G30153" s="65"/>
    </row>
    <row r="30154" spans="7:7" x14ac:dyDescent="0.2">
      <c r="G30154" s="65"/>
    </row>
    <row r="30155" spans="7:7" x14ac:dyDescent="0.2">
      <c r="G30155" s="65"/>
    </row>
    <row r="30156" spans="7:7" x14ac:dyDescent="0.2">
      <c r="G30156" s="65"/>
    </row>
    <row r="30157" spans="7:7" x14ac:dyDescent="0.2">
      <c r="G30157" s="65"/>
    </row>
    <row r="30158" spans="7:7" x14ac:dyDescent="0.2">
      <c r="G30158" s="65"/>
    </row>
    <row r="30159" spans="7:7" x14ac:dyDescent="0.2">
      <c r="G30159" s="65"/>
    </row>
    <row r="30160" spans="7:7" x14ac:dyDescent="0.2">
      <c r="G30160" s="65"/>
    </row>
    <row r="30161" spans="7:7" x14ac:dyDescent="0.2">
      <c r="G30161" s="65"/>
    </row>
    <row r="30162" spans="7:7" x14ac:dyDescent="0.2">
      <c r="G30162" s="65"/>
    </row>
    <row r="30163" spans="7:7" x14ac:dyDescent="0.2">
      <c r="G30163" s="65"/>
    </row>
    <row r="30164" spans="7:7" x14ac:dyDescent="0.2">
      <c r="G30164" s="65"/>
    </row>
    <row r="30165" spans="7:7" x14ac:dyDescent="0.2">
      <c r="G30165" s="65"/>
    </row>
    <row r="30166" spans="7:7" x14ac:dyDescent="0.2">
      <c r="G30166" s="65"/>
    </row>
    <row r="30167" spans="7:7" x14ac:dyDescent="0.2">
      <c r="G30167" s="65"/>
    </row>
    <row r="30168" spans="7:7" x14ac:dyDescent="0.2">
      <c r="G30168" s="65"/>
    </row>
    <row r="30169" spans="7:7" x14ac:dyDescent="0.2">
      <c r="G30169" s="65"/>
    </row>
    <row r="30170" spans="7:7" x14ac:dyDescent="0.2">
      <c r="G30170" s="65"/>
    </row>
    <row r="30171" spans="7:7" x14ac:dyDescent="0.2">
      <c r="G30171" s="65"/>
    </row>
    <row r="30172" spans="7:7" x14ac:dyDescent="0.2">
      <c r="G30172" s="65"/>
    </row>
    <row r="30173" spans="7:7" x14ac:dyDescent="0.2">
      <c r="G30173" s="65"/>
    </row>
    <row r="30174" spans="7:7" x14ac:dyDescent="0.2">
      <c r="G30174" s="65"/>
    </row>
    <row r="30175" spans="7:7" x14ac:dyDescent="0.2">
      <c r="G30175" s="65"/>
    </row>
    <row r="30176" spans="7:7" x14ac:dyDescent="0.2">
      <c r="G30176" s="65"/>
    </row>
    <row r="30177" spans="7:7" x14ac:dyDescent="0.2">
      <c r="G30177" s="65"/>
    </row>
    <row r="30178" spans="7:7" x14ac:dyDescent="0.2">
      <c r="G30178" s="65"/>
    </row>
    <row r="30179" spans="7:7" x14ac:dyDescent="0.2">
      <c r="G30179" s="65"/>
    </row>
    <row r="30180" spans="7:7" x14ac:dyDescent="0.2">
      <c r="G30180" s="65"/>
    </row>
    <row r="30181" spans="7:7" x14ac:dyDescent="0.2">
      <c r="G30181" s="65"/>
    </row>
    <row r="30182" spans="7:7" x14ac:dyDescent="0.2">
      <c r="G30182" s="65"/>
    </row>
    <row r="30183" spans="7:7" x14ac:dyDescent="0.2">
      <c r="G30183" s="65"/>
    </row>
    <row r="30184" spans="7:7" x14ac:dyDescent="0.2">
      <c r="G30184" s="65"/>
    </row>
    <row r="30185" spans="7:7" x14ac:dyDescent="0.2">
      <c r="G30185" s="65"/>
    </row>
    <row r="30186" spans="7:7" x14ac:dyDescent="0.2">
      <c r="G30186" s="65"/>
    </row>
    <row r="30187" spans="7:7" x14ac:dyDescent="0.2">
      <c r="G30187" s="65"/>
    </row>
    <row r="30188" spans="7:7" x14ac:dyDescent="0.2">
      <c r="G30188" s="65"/>
    </row>
    <row r="30189" spans="7:7" x14ac:dyDescent="0.2">
      <c r="G30189" s="65"/>
    </row>
    <row r="30190" spans="7:7" x14ac:dyDescent="0.2">
      <c r="G30190" s="65"/>
    </row>
    <row r="30191" spans="7:7" x14ac:dyDescent="0.2">
      <c r="G30191" s="65"/>
    </row>
    <row r="30192" spans="7:7" x14ac:dyDescent="0.2">
      <c r="G30192" s="65"/>
    </row>
    <row r="30193" spans="7:7" x14ac:dyDescent="0.2">
      <c r="G30193" s="65"/>
    </row>
    <row r="30194" spans="7:7" x14ac:dyDescent="0.2">
      <c r="G30194" s="65"/>
    </row>
    <row r="30195" spans="7:7" x14ac:dyDescent="0.2">
      <c r="G30195" s="65"/>
    </row>
    <row r="30196" spans="7:7" x14ac:dyDescent="0.2">
      <c r="G30196" s="65"/>
    </row>
    <row r="30197" spans="7:7" x14ac:dyDescent="0.2">
      <c r="G30197" s="65"/>
    </row>
    <row r="30198" spans="7:7" x14ac:dyDescent="0.2">
      <c r="G30198" s="65"/>
    </row>
    <row r="30199" spans="7:7" x14ac:dyDescent="0.2">
      <c r="G30199" s="65"/>
    </row>
    <row r="30200" spans="7:7" x14ac:dyDescent="0.2">
      <c r="G30200" s="65"/>
    </row>
    <row r="30201" spans="7:7" x14ac:dyDescent="0.2">
      <c r="G30201" s="65"/>
    </row>
    <row r="30202" spans="7:7" x14ac:dyDescent="0.2">
      <c r="G30202" s="65"/>
    </row>
    <row r="30203" spans="7:7" x14ac:dyDescent="0.2">
      <c r="G30203" s="65"/>
    </row>
    <row r="30204" spans="7:7" x14ac:dyDescent="0.2">
      <c r="G30204" s="65"/>
    </row>
    <row r="30205" spans="7:7" x14ac:dyDescent="0.2">
      <c r="G30205" s="65"/>
    </row>
    <row r="30206" spans="7:7" x14ac:dyDescent="0.2">
      <c r="G30206" s="65"/>
    </row>
    <row r="30207" spans="7:7" x14ac:dyDescent="0.2">
      <c r="G30207" s="65"/>
    </row>
    <row r="30208" spans="7:7" x14ac:dyDescent="0.2">
      <c r="G30208" s="65"/>
    </row>
    <row r="30209" spans="7:7" x14ac:dyDescent="0.2">
      <c r="G30209" s="65"/>
    </row>
    <row r="30210" spans="7:7" x14ac:dyDescent="0.2">
      <c r="G30210" s="65"/>
    </row>
    <row r="30211" spans="7:7" x14ac:dyDescent="0.2">
      <c r="G30211" s="65"/>
    </row>
    <row r="30212" spans="7:7" x14ac:dyDescent="0.2">
      <c r="G30212" s="65"/>
    </row>
    <row r="30213" spans="7:7" x14ac:dyDescent="0.2">
      <c r="G30213" s="65"/>
    </row>
    <row r="30214" spans="7:7" x14ac:dyDescent="0.2">
      <c r="G30214" s="65"/>
    </row>
    <row r="30215" spans="7:7" x14ac:dyDescent="0.2">
      <c r="G30215" s="65"/>
    </row>
    <row r="30216" spans="7:7" x14ac:dyDescent="0.2">
      <c r="G30216" s="65"/>
    </row>
    <row r="30217" spans="7:7" x14ac:dyDescent="0.2">
      <c r="G30217" s="65"/>
    </row>
    <row r="30218" spans="7:7" x14ac:dyDescent="0.2">
      <c r="G30218" s="65"/>
    </row>
    <row r="30219" spans="7:7" x14ac:dyDescent="0.2">
      <c r="G30219" s="65"/>
    </row>
    <row r="30220" spans="7:7" x14ac:dyDescent="0.2">
      <c r="G30220" s="65"/>
    </row>
    <row r="30221" spans="7:7" x14ac:dyDescent="0.2">
      <c r="G30221" s="65"/>
    </row>
    <row r="30222" spans="7:7" x14ac:dyDescent="0.2">
      <c r="G30222" s="65"/>
    </row>
    <row r="30223" spans="7:7" x14ac:dyDescent="0.2">
      <c r="G30223" s="65"/>
    </row>
    <row r="30224" spans="7:7" x14ac:dyDescent="0.2">
      <c r="G30224" s="65"/>
    </row>
    <row r="30225" spans="7:7" x14ac:dyDescent="0.2">
      <c r="G30225" s="65"/>
    </row>
    <row r="30226" spans="7:7" x14ac:dyDescent="0.2">
      <c r="G30226" s="65"/>
    </row>
    <row r="30227" spans="7:7" x14ac:dyDescent="0.2">
      <c r="G30227" s="65"/>
    </row>
    <row r="30228" spans="7:7" x14ac:dyDescent="0.2">
      <c r="G30228" s="65"/>
    </row>
    <row r="30229" spans="7:7" x14ac:dyDescent="0.2">
      <c r="G30229" s="65"/>
    </row>
    <row r="30230" spans="7:7" x14ac:dyDescent="0.2">
      <c r="G30230" s="65"/>
    </row>
    <row r="30231" spans="7:7" x14ac:dyDescent="0.2">
      <c r="G30231" s="65"/>
    </row>
    <row r="30232" spans="7:7" x14ac:dyDescent="0.2">
      <c r="G30232" s="65"/>
    </row>
    <row r="30233" spans="7:7" x14ac:dyDescent="0.2">
      <c r="G30233" s="65"/>
    </row>
    <row r="30234" spans="7:7" x14ac:dyDescent="0.2">
      <c r="G30234" s="65"/>
    </row>
    <row r="30235" spans="7:7" x14ac:dyDescent="0.2">
      <c r="G30235" s="65"/>
    </row>
    <row r="30236" spans="7:7" x14ac:dyDescent="0.2">
      <c r="G30236" s="65"/>
    </row>
    <row r="30237" spans="7:7" x14ac:dyDescent="0.2">
      <c r="G30237" s="65"/>
    </row>
    <row r="30238" spans="7:7" x14ac:dyDescent="0.2">
      <c r="G30238" s="65"/>
    </row>
    <row r="30239" spans="7:7" x14ac:dyDescent="0.2">
      <c r="G30239" s="65"/>
    </row>
    <row r="30240" spans="7:7" x14ac:dyDescent="0.2">
      <c r="G30240" s="65"/>
    </row>
    <row r="30241" spans="7:7" x14ac:dyDescent="0.2">
      <c r="G30241" s="65"/>
    </row>
    <row r="30242" spans="7:7" x14ac:dyDescent="0.2">
      <c r="G30242" s="65"/>
    </row>
    <row r="30243" spans="7:7" x14ac:dyDescent="0.2">
      <c r="G30243" s="65"/>
    </row>
    <row r="30244" spans="7:7" x14ac:dyDescent="0.2">
      <c r="G30244" s="65"/>
    </row>
    <row r="30245" spans="7:7" x14ac:dyDescent="0.2">
      <c r="G30245" s="65"/>
    </row>
    <row r="30246" spans="7:7" x14ac:dyDescent="0.2">
      <c r="G30246" s="65"/>
    </row>
    <row r="30247" spans="7:7" x14ac:dyDescent="0.2">
      <c r="G30247" s="65"/>
    </row>
    <row r="30248" spans="7:7" x14ac:dyDescent="0.2">
      <c r="G30248" s="65"/>
    </row>
    <row r="30249" spans="7:7" x14ac:dyDescent="0.2">
      <c r="G30249" s="65"/>
    </row>
    <row r="30250" spans="7:7" x14ac:dyDescent="0.2">
      <c r="G30250" s="65"/>
    </row>
    <row r="30251" spans="7:7" x14ac:dyDescent="0.2">
      <c r="G30251" s="65"/>
    </row>
    <row r="30252" spans="7:7" x14ac:dyDescent="0.2">
      <c r="G30252" s="65"/>
    </row>
    <row r="30253" spans="7:7" x14ac:dyDescent="0.2">
      <c r="G30253" s="65"/>
    </row>
    <row r="30254" spans="7:7" x14ac:dyDescent="0.2">
      <c r="G30254" s="65"/>
    </row>
    <row r="30255" spans="7:7" x14ac:dyDescent="0.2">
      <c r="G30255" s="65"/>
    </row>
    <row r="30256" spans="7:7" x14ac:dyDescent="0.2">
      <c r="G30256" s="65"/>
    </row>
    <row r="30257" spans="7:7" x14ac:dyDescent="0.2">
      <c r="G30257" s="65"/>
    </row>
    <row r="30258" spans="7:7" x14ac:dyDescent="0.2">
      <c r="G30258" s="65"/>
    </row>
    <row r="30259" spans="7:7" x14ac:dyDescent="0.2">
      <c r="G30259" s="65"/>
    </row>
    <row r="30260" spans="7:7" x14ac:dyDescent="0.2">
      <c r="G30260" s="65"/>
    </row>
    <row r="30261" spans="7:7" x14ac:dyDescent="0.2">
      <c r="G30261" s="65"/>
    </row>
    <row r="30262" spans="7:7" x14ac:dyDescent="0.2">
      <c r="G30262" s="65"/>
    </row>
    <row r="30263" spans="7:7" x14ac:dyDescent="0.2">
      <c r="G30263" s="65"/>
    </row>
    <row r="30264" spans="7:7" x14ac:dyDescent="0.2">
      <c r="G30264" s="65"/>
    </row>
    <row r="30265" spans="7:7" x14ac:dyDescent="0.2">
      <c r="G30265" s="65"/>
    </row>
    <row r="30266" spans="7:7" x14ac:dyDescent="0.2">
      <c r="G30266" s="65"/>
    </row>
    <row r="30267" spans="7:7" x14ac:dyDescent="0.2">
      <c r="G30267" s="65"/>
    </row>
    <row r="30268" spans="7:7" x14ac:dyDescent="0.2">
      <c r="G30268" s="65"/>
    </row>
    <row r="30269" spans="7:7" x14ac:dyDescent="0.2">
      <c r="G30269" s="65"/>
    </row>
    <row r="30270" spans="7:7" x14ac:dyDescent="0.2">
      <c r="G30270" s="65"/>
    </row>
    <row r="30271" spans="7:7" x14ac:dyDescent="0.2">
      <c r="G30271" s="65"/>
    </row>
    <row r="30272" spans="7:7" x14ac:dyDescent="0.2">
      <c r="G30272" s="65"/>
    </row>
    <row r="30273" spans="7:7" x14ac:dyDescent="0.2">
      <c r="G30273" s="65"/>
    </row>
    <row r="30274" spans="7:7" x14ac:dyDescent="0.2">
      <c r="G30274" s="65"/>
    </row>
    <row r="30275" spans="7:7" x14ac:dyDescent="0.2">
      <c r="G30275" s="65"/>
    </row>
    <row r="30276" spans="7:7" x14ac:dyDescent="0.2">
      <c r="G30276" s="65"/>
    </row>
    <row r="30277" spans="7:7" x14ac:dyDescent="0.2">
      <c r="G30277" s="65"/>
    </row>
    <row r="30278" spans="7:7" x14ac:dyDescent="0.2">
      <c r="G30278" s="65"/>
    </row>
    <row r="30279" spans="7:7" x14ac:dyDescent="0.2">
      <c r="G30279" s="65"/>
    </row>
    <row r="30280" spans="7:7" x14ac:dyDescent="0.2">
      <c r="G30280" s="65"/>
    </row>
    <row r="30281" spans="7:7" x14ac:dyDescent="0.2">
      <c r="G30281" s="65"/>
    </row>
    <row r="30282" spans="7:7" x14ac:dyDescent="0.2">
      <c r="G30282" s="65"/>
    </row>
    <row r="30283" spans="7:7" x14ac:dyDescent="0.2">
      <c r="G30283" s="65"/>
    </row>
    <row r="30284" spans="7:7" x14ac:dyDescent="0.2">
      <c r="G30284" s="65"/>
    </row>
    <row r="30285" spans="7:7" x14ac:dyDescent="0.2">
      <c r="G30285" s="65"/>
    </row>
    <row r="30286" spans="7:7" x14ac:dyDescent="0.2">
      <c r="G30286" s="65"/>
    </row>
    <row r="30287" spans="7:7" x14ac:dyDescent="0.2">
      <c r="G30287" s="65"/>
    </row>
    <row r="30288" spans="7:7" x14ac:dyDescent="0.2">
      <c r="G30288" s="65"/>
    </row>
    <row r="30289" spans="7:7" x14ac:dyDescent="0.2">
      <c r="G30289" s="65"/>
    </row>
    <row r="30290" spans="7:7" x14ac:dyDescent="0.2">
      <c r="G30290" s="65"/>
    </row>
    <row r="30291" spans="7:7" x14ac:dyDescent="0.2">
      <c r="G30291" s="65"/>
    </row>
    <row r="30292" spans="7:7" x14ac:dyDescent="0.2">
      <c r="G30292" s="65"/>
    </row>
    <row r="30293" spans="7:7" x14ac:dyDescent="0.2">
      <c r="G30293" s="65"/>
    </row>
    <row r="30294" spans="7:7" x14ac:dyDescent="0.2">
      <c r="G30294" s="65"/>
    </row>
    <row r="30295" spans="7:7" x14ac:dyDescent="0.2">
      <c r="G30295" s="65"/>
    </row>
    <row r="30296" spans="7:7" x14ac:dyDescent="0.2">
      <c r="G30296" s="65"/>
    </row>
    <row r="30297" spans="7:7" x14ac:dyDescent="0.2">
      <c r="G30297" s="65"/>
    </row>
    <row r="30298" spans="7:7" x14ac:dyDescent="0.2">
      <c r="G30298" s="65"/>
    </row>
    <row r="30299" spans="7:7" x14ac:dyDescent="0.2">
      <c r="G30299" s="65"/>
    </row>
    <row r="30300" spans="7:7" x14ac:dyDescent="0.2">
      <c r="G30300" s="65"/>
    </row>
    <row r="30301" spans="7:7" x14ac:dyDescent="0.2">
      <c r="G30301" s="65"/>
    </row>
    <row r="30302" spans="7:7" x14ac:dyDescent="0.2">
      <c r="G30302" s="65"/>
    </row>
    <row r="30303" spans="7:7" x14ac:dyDescent="0.2">
      <c r="G30303" s="65"/>
    </row>
    <row r="30304" spans="7:7" x14ac:dyDescent="0.2">
      <c r="G30304" s="65"/>
    </row>
    <row r="30305" spans="7:7" x14ac:dyDescent="0.2">
      <c r="G30305" s="65"/>
    </row>
    <row r="30306" spans="7:7" x14ac:dyDescent="0.2">
      <c r="G30306" s="65"/>
    </row>
    <row r="30307" spans="7:7" x14ac:dyDescent="0.2">
      <c r="G30307" s="65"/>
    </row>
    <row r="30308" spans="7:7" x14ac:dyDescent="0.2">
      <c r="G30308" s="65"/>
    </row>
    <row r="30309" spans="7:7" x14ac:dyDescent="0.2">
      <c r="G30309" s="65"/>
    </row>
    <row r="30310" spans="7:7" x14ac:dyDescent="0.2">
      <c r="G30310" s="65"/>
    </row>
    <row r="30311" spans="7:7" x14ac:dyDescent="0.2">
      <c r="G30311" s="65"/>
    </row>
    <row r="30312" spans="7:7" x14ac:dyDescent="0.2">
      <c r="G30312" s="65"/>
    </row>
    <row r="30313" spans="7:7" x14ac:dyDescent="0.2">
      <c r="G30313" s="65"/>
    </row>
    <row r="30314" spans="7:7" x14ac:dyDescent="0.2">
      <c r="G30314" s="65"/>
    </row>
    <row r="30315" spans="7:7" x14ac:dyDescent="0.2">
      <c r="G30315" s="65"/>
    </row>
    <row r="30316" spans="7:7" x14ac:dyDescent="0.2">
      <c r="G30316" s="65"/>
    </row>
    <row r="30317" spans="7:7" x14ac:dyDescent="0.2">
      <c r="G30317" s="65"/>
    </row>
    <row r="30318" spans="7:7" x14ac:dyDescent="0.2">
      <c r="G30318" s="65"/>
    </row>
    <row r="30319" spans="7:7" x14ac:dyDescent="0.2">
      <c r="G30319" s="65"/>
    </row>
    <row r="30320" spans="7:7" x14ac:dyDescent="0.2">
      <c r="G30320" s="65"/>
    </row>
    <row r="30321" spans="7:7" x14ac:dyDescent="0.2">
      <c r="G30321" s="65"/>
    </row>
    <row r="30322" spans="7:7" x14ac:dyDescent="0.2">
      <c r="G30322" s="65"/>
    </row>
    <row r="30323" spans="7:7" x14ac:dyDescent="0.2">
      <c r="G30323" s="65"/>
    </row>
    <row r="30324" spans="7:7" x14ac:dyDescent="0.2">
      <c r="G30324" s="65"/>
    </row>
    <row r="30325" spans="7:7" x14ac:dyDescent="0.2">
      <c r="G30325" s="65"/>
    </row>
    <row r="30326" spans="7:7" x14ac:dyDescent="0.2">
      <c r="G30326" s="65"/>
    </row>
    <row r="30327" spans="7:7" x14ac:dyDescent="0.2">
      <c r="G30327" s="65"/>
    </row>
    <row r="30328" spans="7:7" x14ac:dyDescent="0.2">
      <c r="G30328" s="65"/>
    </row>
    <row r="30329" spans="7:7" x14ac:dyDescent="0.2">
      <c r="G30329" s="65"/>
    </row>
    <row r="30330" spans="7:7" x14ac:dyDescent="0.2">
      <c r="G30330" s="65"/>
    </row>
    <row r="30331" spans="7:7" x14ac:dyDescent="0.2">
      <c r="G30331" s="65"/>
    </row>
    <row r="30332" spans="7:7" x14ac:dyDescent="0.2">
      <c r="G30332" s="65"/>
    </row>
    <row r="30333" spans="7:7" x14ac:dyDescent="0.2">
      <c r="G30333" s="65"/>
    </row>
    <row r="30334" spans="7:7" x14ac:dyDescent="0.2">
      <c r="G30334" s="65"/>
    </row>
    <row r="30335" spans="7:7" x14ac:dyDescent="0.2">
      <c r="G30335" s="65"/>
    </row>
    <row r="30336" spans="7:7" x14ac:dyDescent="0.2">
      <c r="G30336" s="65"/>
    </row>
    <row r="30337" spans="7:7" x14ac:dyDescent="0.2">
      <c r="G30337" s="65"/>
    </row>
    <row r="30338" spans="7:7" x14ac:dyDescent="0.2">
      <c r="G30338" s="65"/>
    </row>
    <row r="30339" spans="7:7" x14ac:dyDescent="0.2">
      <c r="G30339" s="65"/>
    </row>
    <row r="30340" spans="7:7" x14ac:dyDescent="0.2">
      <c r="G30340" s="65"/>
    </row>
    <row r="30341" spans="7:7" x14ac:dyDescent="0.2">
      <c r="G30341" s="65"/>
    </row>
    <row r="30342" spans="7:7" x14ac:dyDescent="0.2">
      <c r="G30342" s="65"/>
    </row>
    <row r="30343" spans="7:7" x14ac:dyDescent="0.2">
      <c r="G30343" s="65"/>
    </row>
    <row r="30344" spans="7:7" x14ac:dyDescent="0.2">
      <c r="G30344" s="65"/>
    </row>
    <row r="30345" spans="7:7" x14ac:dyDescent="0.2">
      <c r="G30345" s="65"/>
    </row>
    <row r="30346" spans="7:7" x14ac:dyDescent="0.2">
      <c r="G30346" s="65"/>
    </row>
    <row r="30347" spans="7:7" x14ac:dyDescent="0.2">
      <c r="G30347" s="65"/>
    </row>
    <row r="30348" spans="7:7" x14ac:dyDescent="0.2">
      <c r="G30348" s="65"/>
    </row>
    <row r="30349" spans="7:7" x14ac:dyDescent="0.2">
      <c r="G30349" s="65"/>
    </row>
    <row r="30350" spans="7:7" x14ac:dyDescent="0.2">
      <c r="G30350" s="65"/>
    </row>
    <row r="30351" spans="7:7" x14ac:dyDescent="0.2">
      <c r="G30351" s="65"/>
    </row>
    <row r="30352" spans="7:7" x14ac:dyDescent="0.2">
      <c r="G30352" s="65"/>
    </row>
    <row r="30353" spans="7:7" x14ac:dyDescent="0.2">
      <c r="G30353" s="65"/>
    </row>
    <row r="30354" spans="7:7" x14ac:dyDescent="0.2">
      <c r="G30354" s="65"/>
    </row>
    <row r="30355" spans="7:7" x14ac:dyDescent="0.2">
      <c r="G30355" s="65"/>
    </row>
    <row r="30356" spans="7:7" x14ac:dyDescent="0.2">
      <c r="G30356" s="65"/>
    </row>
    <row r="30357" spans="7:7" x14ac:dyDescent="0.2">
      <c r="G30357" s="65"/>
    </row>
    <row r="30358" spans="7:7" x14ac:dyDescent="0.2">
      <c r="G30358" s="65"/>
    </row>
    <row r="30359" spans="7:7" x14ac:dyDescent="0.2">
      <c r="G30359" s="65"/>
    </row>
    <row r="30360" spans="7:7" x14ac:dyDescent="0.2">
      <c r="G30360" s="65"/>
    </row>
    <row r="30361" spans="7:7" x14ac:dyDescent="0.2">
      <c r="G30361" s="65"/>
    </row>
    <row r="30362" spans="7:7" x14ac:dyDescent="0.2">
      <c r="G30362" s="65"/>
    </row>
    <row r="30363" spans="7:7" x14ac:dyDescent="0.2">
      <c r="G30363" s="65"/>
    </row>
    <row r="30364" spans="7:7" x14ac:dyDescent="0.2">
      <c r="G30364" s="65"/>
    </row>
    <row r="30365" spans="7:7" x14ac:dyDescent="0.2">
      <c r="G30365" s="65"/>
    </row>
    <row r="30366" spans="7:7" x14ac:dyDescent="0.2">
      <c r="G30366" s="65"/>
    </row>
    <row r="30367" spans="7:7" x14ac:dyDescent="0.2">
      <c r="G30367" s="65"/>
    </row>
    <row r="30368" spans="7:7" x14ac:dyDescent="0.2">
      <c r="G30368" s="65"/>
    </row>
    <row r="30369" spans="7:7" x14ac:dyDescent="0.2">
      <c r="G30369" s="65"/>
    </row>
    <row r="30370" spans="7:7" x14ac:dyDescent="0.2">
      <c r="G30370" s="65"/>
    </row>
    <row r="30371" spans="7:7" x14ac:dyDescent="0.2">
      <c r="G30371" s="65"/>
    </row>
    <row r="30372" spans="7:7" x14ac:dyDescent="0.2">
      <c r="G30372" s="65"/>
    </row>
    <row r="30373" spans="7:7" x14ac:dyDescent="0.2">
      <c r="G30373" s="65"/>
    </row>
    <row r="30374" spans="7:7" x14ac:dyDescent="0.2">
      <c r="G30374" s="65"/>
    </row>
    <row r="30375" spans="7:7" x14ac:dyDescent="0.2">
      <c r="G30375" s="65"/>
    </row>
    <row r="30376" spans="7:7" x14ac:dyDescent="0.2">
      <c r="G30376" s="65"/>
    </row>
    <row r="30377" spans="7:7" x14ac:dyDescent="0.2">
      <c r="G30377" s="65"/>
    </row>
    <row r="30378" spans="7:7" x14ac:dyDescent="0.2">
      <c r="G30378" s="65"/>
    </row>
    <row r="30379" spans="7:7" x14ac:dyDescent="0.2">
      <c r="G30379" s="65"/>
    </row>
    <row r="30380" spans="7:7" x14ac:dyDescent="0.2">
      <c r="G30380" s="65"/>
    </row>
    <row r="30381" spans="7:7" x14ac:dyDescent="0.2">
      <c r="G30381" s="65"/>
    </row>
    <row r="30382" spans="7:7" x14ac:dyDescent="0.2">
      <c r="G30382" s="65"/>
    </row>
    <row r="30383" spans="7:7" x14ac:dyDescent="0.2">
      <c r="G30383" s="65"/>
    </row>
    <row r="30384" spans="7:7" x14ac:dyDescent="0.2">
      <c r="G30384" s="65"/>
    </row>
    <row r="30385" spans="7:7" x14ac:dyDescent="0.2">
      <c r="G30385" s="65"/>
    </row>
    <row r="30386" spans="7:7" x14ac:dyDescent="0.2">
      <c r="G30386" s="65"/>
    </row>
    <row r="30387" spans="7:7" x14ac:dyDescent="0.2">
      <c r="G30387" s="65"/>
    </row>
    <row r="30388" spans="7:7" x14ac:dyDescent="0.2">
      <c r="G30388" s="65"/>
    </row>
    <row r="30389" spans="7:7" x14ac:dyDescent="0.2">
      <c r="G30389" s="65"/>
    </row>
    <row r="30390" spans="7:7" x14ac:dyDescent="0.2">
      <c r="G30390" s="65"/>
    </row>
    <row r="30391" spans="7:7" x14ac:dyDescent="0.2">
      <c r="G30391" s="65"/>
    </row>
    <row r="30392" spans="7:7" x14ac:dyDescent="0.2">
      <c r="G30392" s="65"/>
    </row>
    <row r="30393" spans="7:7" x14ac:dyDescent="0.2">
      <c r="G30393" s="65"/>
    </row>
    <row r="30394" spans="7:7" x14ac:dyDescent="0.2">
      <c r="G30394" s="65"/>
    </row>
    <row r="30395" spans="7:7" x14ac:dyDescent="0.2">
      <c r="G30395" s="65"/>
    </row>
    <row r="30396" spans="7:7" x14ac:dyDescent="0.2">
      <c r="G30396" s="65"/>
    </row>
    <row r="30397" spans="7:7" x14ac:dyDescent="0.2">
      <c r="G30397" s="65"/>
    </row>
    <row r="30398" spans="7:7" x14ac:dyDescent="0.2">
      <c r="G30398" s="65"/>
    </row>
    <row r="30399" spans="7:7" x14ac:dyDescent="0.2">
      <c r="G30399" s="65"/>
    </row>
    <row r="30400" spans="7:7" x14ac:dyDescent="0.2">
      <c r="G30400" s="65"/>
    </row>
    <row r="30401" spans="7:7" x14ac:dyDescent="0.2">
      <c r="G30401" s="65"/>
    </row>
    <row r="30402" spans="7:7" x14ac:dyDescent="0.2">
      <c r="G30402" s="65"/>
    </row>
    <row r="30403" spans="7:7" x14ac:dyDescent="0.2">
      <c r="G30403" s="65"/>
    </row>
    <row r="30404" spans="7:7" x14ac:dyDescent="0.2">
      <c r="G30404" s="65"/>
    </row>
    <row r="30405" spans="7:7" x14ac:dyDescent="0.2">
      <c r="G30405" s="65"/>
    </row>
    <row r="30406" spans="7:7" x14ac:dyDescent="0.2">
      <c r="G30406" s="65"/>
    </row>
    <row r="30407" spans="7:7" x14ac:dyDescent="0.2">
      <c r="G30407" s="65"/>
    </row>
    <row r="30408" spans="7:7" x14ac:dyDescent="0.2">
      <c r="G30408" s="65"/>
    </row>
    <row r="30409" spans="7:7" x14ac:dyDescent="0.2">
      <c r="G30409" s="65"/>
    </row>
    <row r="30410" spans="7:7" x14ac:dyDescent="0.2">
      <c r="G30410" s="65"/>
    </row>
    <row r="30411" spans="7:7" x14ac:dyDescent="0.2">
      <c r="G30411" s="65"/>
    </row>
    <row r="30412" spans="7:7" x14ac:dyDescent="0.2">
      <c r="G30412" s="65"/>
    </row>
    <row r="30413" spans="7:7" x14ac:dyDescent="0.2">
      <c r="G30413" s="65"/>
    </row>
    <row r="30414" spans="7:7" x14ac:dyDescent="0.2">
      <c r="G30414" s="65"/>
    </row>
    <row r="30415" spans="7:7" x14ac:dyDescent="0.2">
      <c r="G30415" s="65"/>
    </row>
    <row r="30416" spans="7:7" x14ac:dyDescent="0.2">
      <c r="G30416" s="65"/>
    </row>
    <row r="30417" spans="7:7" x14ac:dyDescent="0.2">
      <c r="G30417" s="65"/>
    </row>
    <row r="30418" spans="7:7" x14ac:dyDescent="0.2">
      <c r="G30418" s="65"/>
    </row>
    <row r="30419" spans="7:7" x14ac:dyDescent="0.2">
      <c r="G30419" s="65"/>
    </row>
    <row r="30420" spans="7:7" x14ac:dyDescent="0.2">
      <c r="G30420" s="65"/>
    </row>
    <row r="30421" spans="7:7" x14ac:dyDescent="0.2">
      <c r="G30421" s="65"/>
    </row>
    <row r="30422" spans="7:7" x14ac:dyDescent="0.2">
      <c r="G30422" s="65"/>
    </row>
    <row r="30423" spans="7:7" x14ac:dyDescent="0.2">
      <c r="G30423" s="65"/>
    </row>
    <row r="30424" spans="7:7" x14ac:dyDescent="0.2">
      <c r="G30424" s="65"/>
    </row>
    <row r="30425" spans="7:7" x14ac:dyDescent="0.2">
      <c r="G30425" s="65"/>
    </row>
    <row r="30426" spans="7:7" x14ac:dyDescent="0.2">
      <c r="G30426" s="65"/>
    </row>
    <row r="30427" spans="7:7" x14ac:dyDescent="0.2">
      <c r="G30427" s="65"/>
    </row>
    <row r="30428" spans="7:7" x14ac:dyDescent="0.2">
      <c r="G30428" s="65"/>
    </row>
    <row r="30429" spans="7:7" x14ac:dyDescent="0.2">
      <c r="G30429" s="65"/>
    </row>
    <row r="30430" spans="7:7" x14ac:dyDescent="0.2">
      <c r="G30430" s="65"/>
    </row>
    <row r="30431" spans="7:7" x14ac:dyDescent="0.2">
      <c r="G30431" s="65"/>
    </row>
    <row r="30432" spans="7:7" x14ac:dyDescent="0.2">
      <c r="G30432" s="65"/>
    </row>
    <row r="30433" spans="7:7" x14ac:dyDescent="0.2">
      <c r="G30433" s="65"/>
    </row>
    <row r="30434" spans="7:7" x14ac:dyDescent="0.2">
      <c r="G30434" s="65"/>
    </row>
    <row r="30435" spans="7:7" x14ac:dyDescent="0.2">
      <c r="G30435" s="65"/>
    </row>
    <row r="30436" spans="7:7" x14ac:dyDescent="0.2">
      <c r="G30436" s="65"/>
    </row>
    <row r="30437" spans="7:7" x14ac:dyDescent="0.2">
      <c r="G30437" s="65"/>
    </row>
    <row r="30438" spans="7:7" x14ac:dyDescent="0.2">
      <c r="G30438" s="65"/>
    </row>
    <row r="30439" spans="7:7" x14ac:dyDescent="0.2">
      <c r="G30439" s="65"/>
    </row>
    <row r="30440" spans="7:7" x14ac:dyDescent="0.2">
      <c r="G30440" s="65"/>
    </row>
    <row r="30441" spans="7:7" x14ac:dyDescent="0.2">
      <c r="G30441" s="65"/>
    </row>
    <row r="30442" spans="7:7" x14ac:dyDescent="0.2">
      <c r="G30442" s="65"/>
    </row>
    <row r="30443" spans="7:7" x14ac:dyDescent="0.2">
      <c r="G30443" s="65"/>
    </row>
    <row r="30444" spans="7:7" x14ac:dyDescent="0.2">
      <c r="G30444" s="65"/>
    </row>
    <row r="30445" spans="7:7" x14ac:dyDescent="0.2">
      <c r="G30445" s="65"/>
    </row>
    <row r="30446" spans="7:7" x14ac:dyDescent="0.2">
      <c r="G30446" s="65"/>
    </row>
    <row r="30447" spans="7:7" x14ac:dyDescent="0.2">
      <c r="G30447" s="65"/>
    </row>
    <row r="30448" spans="7:7" x14ac:dyDescent="0.2">
      <c r="G30448" s="65"/>
    </row>
    <row r="30449" spans="7:7" x14ac:dyDescent="0.2">
      <c r="G30449" s="65"/>
    </row>
    <row r="30450" spans="7:7" x14ac:dyDescent="0.2">
      <c r="G30450" s="65"/>
    </row>
    <row r="30451" spans="7:7" x14ac:dyDescent="0.2">
      <c r="G30451" s="65"/>
    </row>
    <row r="30452" spans="7:7" x14ac:dyDescent="0.2">
      <c r="G30452" s="65"/>
    </row>
    <row r="30453" spans="7:7" x14ac:dyDescent="0.2">
      <c r="G30453" s="65"/>
    </row>
    <row r="30454" spans="7:7" x14ac:dyDescent="0.2">
      <c r="G30454" s="65"/>
    </row>
    <row r="30455" spans="7:7" x14ac:dyDescent="0.2">
      <c r="G30455" s="65"/>
    </row>
    <row r="30456" spans="7:7" x14ac:dyDescent="0.2">
      <c r="G30456" s="65"/>
    </row>
    <row r="30457" spans="7:7" x14ac:dyDescent="0.2">
      <c r="G30457" s="65"/>
    </row>
    <row r="30458" spans="7:7" x14ac:dyDescent="0.2">
      <c r="G30458" s="65"/>
    </row>
    <row r="30459" spans="7:7" x14ac:dyDescent="0.2">
      <c r="G30459" s="65"/>
    </row>
    <row r="30460" spans="7:7" x14ac:dyDescent="0.2">
      <c r="G30460" s="65"/>
    </row>
    <row r="30461" spans="7:7" x14ac:dyDescent="0.2">
      <c r="G30461" s="65"/>
    </row>
    <row r="30462" spans="7:7" x14ac:dyDescent="0.2">
      <c r="G30462" s="65"/>
    </row>
    <row r="30463" spans="7:7" x14ac:dyDescent="0.2">
      <c r="G30463" s="65"/>
    </row>
    <row r="30464" spans="7:7" x14ac:dyDescent="0.2">
      <c r="G30464" s="65"/>
    </row>
    <row r="30465" spans="7:7" x14ac:dyDescent="0.2">
      <c r="G30465" s="65"/>
    </row>
    <row r="30466" spans="7:7" x14ac:dyDescent="0.2">
      <c r="G30466" s="65"/>
    </row>
    <row r="30467" spans="7:7" x14ac:dyDescent="0.2">
      <c r="G30467" s="65"/>
    </row>
    <row r="30468" spans="7:7" x14ac:dyDescent="0.2">
      <c r="G30468" s="65"/>
    </row>
    <row r="30469" spans="7:7" x14ac:dyDescent="0.2">
      <c r="G30469" s="65"/>
    </row>
    <row r="30470" spans="7:7" x14ac:dyDescent="0.2">
      <c r="G30470" s="65"/>
    </row>
    <row r="30471" spans="7:7" x14ac:dyDescent="0.2">
      <c r="G30471" s="65"/>
    </row>
    <row r="30472" spans="7:7" x14ac:dyDescent="0.2">
      <c r="G30472" s="65"/>
    </row>
    <row r="30473" spans="7:7" x14ac:dyDescent="0.2">
      <c r="G30473" s="65"/>
    </row>
    <row r="30474" spans="7:7" x14ac:dyDescent="0.2">
      <c r="G30474" s="65"/>
    </row>
    <row r="30475" spans="7:7" x14ac:dyDescent="0.2">
      <c r="G30475" s="65"/>
    </row>
    <row r="30476" spans="7:7" x14ac:dyDescent="0.2">
      <c r="G30476" s="65"/>
    </row>
    <row r="30477" spans="7:7" x14ac:dyDescent="0.2">
      <c r="G30477" s="65"/>
    </row>
    <row r="30478" spans="7:7" x14ac:dyDescent="0.2">
      <c r="G30478" s="65"/>
    </row>
    <row r="30479" spans="7:7" x14ac:dyDescent="0.2">
      <c r="G30479" s="65"/>
    </row>
    <row r="30480" spans="7:7" x14ac:dyDescent="0.2">
      <c r="G30480" s="65"/>
    </row>
    <row r="30481" spans="7:7" x14ac:dyDescent="0.2">
      <c r="G30481" s="65"/>
    </row>
    <row r="30482" spans="7:7" x14ac:dyDescent="0.2">
      <c r="G30482" s="65"/>
    </row>
    <row r="30483" spans="7:7" x14ac:dyDescent="0.2">
      <c r="G30483" s="65"/>
    </row>
    <row r="30484" spans="7:7" x14ac:dyDescent="0.2">
      <c r="G30484" s="65"/>
    </row>
    <row r="30485" spans="7:7" x14ac:dyDescent="0.2">
      <c r="G30485" s="65"/>
    </row>
    <row r="30486" spans="7:7" x14ac:dyDescent="0.2">
      <c r="G30486" s="65"/>
    </row>
    <row r="30487" spans="7:7" x14ac:dyDescent="0.2">
      <c r="G30487" s="65"/>
    </row>
    <row r="30488" spans="7:7" x14ac:dyDescent="0.2">
      <c r="G30488" s="65"/>
    </row>
    <row r="30489" spans="7:7" x14ac:dyDescent="0.2">
      <c r="G30489" s="65"/>
    </row>
    <row r="30490" spans="7:7" x14ac:dyDescent="0.2">
      <c r="G30490" s="65"/>
    </row>
    <row r="30491" spans="7:7" x14ac:dyDescent="0.2">
      <c r="G30491" s="65"/>
    </row>
    <row r="30492" spans="7:7" x14ac:dyDescent="0.2">
      <c r="G30492" s="65"/>
    </row>
    <row r="30493" spans="7:7" x14ac:dyDescent="0.2">
      <c r="G30493" s="65"/>
    </row>
    <row r="30494" spans="7:7" x14ac:dyDescent="0.2">
      <c r="G30494" s="65"/>
    </row>
    <row r="30495" spans="7:7" x14ac:dyDescent="0.2">
      <c r="G30495" s="65"/>
    </row>
    <row r="30496" spans="7:7" x14ac:dyDescent="0.2">
      <c r="G30496" s="65"/>
    </row>
    <row r="30497" spans="7:7" x14ac:dyDescent="0.2">
      <c r="G30497" s="65"/>
    </row>
    <row r="30498" spans="7:7" x14ac:dyDescent="0.2">
      <c r="G30498" s="65"/>
    </row>
    <row r="30499" spans="7:7" x14ac:dyDescent="0.2">
      <c r="G30499" s="65"/>
    </row>
    <row r="30500" spans="7:7" x14ac:dyDescent="0.2">
      <c r="G30500" s="65"/>
    </row>
    <row r="30501" spans="7:7" x14ac:dyDescent="0.2">
      <c r="G30501" s="65"/>
    </row>
    <row r="30502" spans="7:7" x14ac:dyDescent="0.2">
      <c r="G30502" s="65"/>
    </row>
    <row r="30503" spans="7:7" x14ac:dyDescent="0.2">
      <c r="G30503" s="65"/>
    </row>
    <row r="30504" spans="7:7" x14ac:dyDescent="0.2">
      <c r="G30504" s="65"/>
    </row>
    <row r="30505" spans="7:7" x14ac:dyDescent="0.2">
      <c r="G30505" s="65"/>
    </row>
    <row r="30506" spans="7:7" x14ac:dyDescent="0.2">
      <c r="G30506" s="65"/>
    </row>
    <row r="30507" spans="7:7" x14ac:dyDescent="0.2">
      <c r="G30507" s="65"/>
    </row>
    <row r="30508" spans="7:7" x14ac:dyDescent="0.2">
      <c r="G30508" s="65"/>
    </row>
    <row r="30509" spans="7:7" x14ac:dyDescent="0.2">
      <c r="G30509" s="65"/>
    </row>
    <row r="30510" spans="7:7" x14ac:dyDescent="0.2">
      <c r="G30510" s="65"/>
    </row>
    <row r="30511" spans="7:7" x14ac:dyDescent="0.2">
      <c r="G30511" s="65"/>
    </row>
    <row r="30512" spans="7:7" x14ac:dyDescent="0.2">
      <c r="G30512" s="65"/>
    </row>
    <row r="30513" spans="7:7" x14ac:dyDescent="0.2">
      <c r="G30513" s="65"/>
    </row>
    <row r="30514" spans="7:7" x14ac:dyDescent="0.2">
      <c r="G30514" s="65"/>
    </row>
    <row r="30515" spans="7:7" x14ac:dyDescent="0.2">
      <c r="G30515" s="65"/>
    </row>
    <row r="30516" spans="7:7" x14ac:dyDescent="0.2">
      <c r="G30516" s="65"/>
    </row>
    <row r="30517" spans="7:7" x14ac:dyDescent="0.2">
      <c r="G30517" s="65"/>
    </row>
    <row r="30518" spans="7:7" x14ac:dyDescent="0.2">
      <c r="G30518" s="65"/>
    </row>
    <row r="30519" spans="7:7" x14ac:dyDescent="0.2">
      <c r="G30519" s="65"/>
    </row>
    <row r="30520" spans="7:7" x14ac:dyDescent="0.2">
      <c r="G30520" s="65"/>
    </row>
    <row r="30521" spans="7:7" x14ac:dyDescent="0.2">
      <c r="G30521" s="65"/>
    </row>
    <row r="30522" spans="7:7" x14ac:dyDescent="0.2">
      <c r="G30522" s="65"/>
    </row>
    <row r="30523" spans="7:7" x14ac:dyDescent="0.2">
      <c r="G30523" s="65"/>
    </row>
    <row r="30524" spans="7:7" x14ac:dyDescent="0.2">
      <c r="G30524" s="65"/>
    </row>
    <row r="30525" spans="7:7" x14ac:dyDescent="0.2">
      <c r="G30525" s="65"/>
    </row>
    <row r="30526" spans="7:7" x14ac:dyDescent="0.2">
      <c r="G30526" s="65"/>
    </row>
    <row r="30527" spans="7:7" x14ac:dyDescent="0.2">
      <c r="G30527" s="65"/>
    </row>
    <row r="30528" spans="7:7" x14ac:dyDescent="0.2">
      <c r="G30528" s="65"/>
    </row>
    <row r="30529" spans="7:7" x14ac:dyDescent="0.2">
      <c r="G30529" s="65"/>
    </row>
    <row r="30530" spans="7:7" x14ac:dyDescent="0.2">
      <c r="G30530" s="65"/>
    </row>
    <row r="30531" spans="7:7" x14ac:dyDescent="0.2">
      <c r="G30531" s="65"/>
    </row>
    <row r="30532" spans="7:7" x14ac:dyDescent="0.2">
      <c r="G30532" s="65"/>
    </row>
    <row r="30533" spans="7:7" x14ac:dyDescent="0.2">
      <c r="G30533" s="65"/>
    </row>
    <row r="30534" spans="7:7" x14ac:dyDescent="0.2">
      <c r="G30534" s="65"/>
    </row>
    <row r="30535" spans="7:7" x14ac:dyDescent="0.2">
      <c r="G30535" s="65"/>
    </row>
    <row r="30536" spans="7:7" x14ac:dyDescent="0.2">
      <c r="G30536" s="65"/>
    </row>
    <row r="30537" spans="7:7" x14ac:dyDescent="0.2">
      <c r="G30537" s="65"/>
    </row>
    <row r="30538" spans="7:7" x14ac:dyDescent="0.2">
      <c r="G30538" s="65"/>
    </row>
    <row r="30539" spans="7:7" x14ac:dyDescent="0.2">
      <c r="G30539" s="65"/>
    </row>
    <row r="30540" spans="7:7" x14ac:dyDescent="0.2">
      <c r="G30540" s="65"/>
    </row>
    <row r="30541" spans="7:7" x14ac:dyDescent="0.2">
      <c r="G30541" s="65"/>
    </row>
    <row r="30542" spans="7:7" x14ac:dyDescent="0.2">
      <c r="G30542" s="65"/>
    </row>
    <row r="30543" spans="7:7" x14ac:dyDescent="0.2">
      <c r="G30543" s="65"/>
    </row>
    <row r="30544" spans="7:7" x14ac:dyDescent="0.2">
      <c r="G30544" s="65"/>
    </row>
    <row r="30545" spans="7:7" x14ac:dyDescent="0.2">
      <c r="G30545" s="65"/>
    </row>
    <row r="30546" spans="7:7" x14ac:dyDescent="0.2">
      <c r="G30546" s="65"/>
    </row>
    <row r="30547" spans="7:7" x14ac:dyDescent="0.2">
      <c r="G30547" s="65"/>
    </row>
    <row r="30548" spans="7:7" x14ac:dyDescent="0.2">
      <c r="G30548" s="65"/>
    </row>
    <row r="30549" spans="7:7" x14ac:dyDescent="0.2">
      <c r="G30549" s="65"/>
    </row>
    <row r="30550" spans="7:7" x14ac:dyDescent="0.2">
      <c r="G30550" s="65"/>
    </row>
    <row r="30551" spans="7:7" x14ac:dyDescent="0.2">
      <c r="G30551" s="65"/>
    </row>
    <row r="30552" spans="7:7" x14ac:dyDescent="0.2">
      <c r="G30552" s="65"/>
    </row>
    <row r="30553" spans="7:7" x14ac:dyDescent="0.2">
      <c r="G30553" s="65"/>
    </row>
    <row r="30554" spans="7:7" x14ac:dyDescent="0.2">
      <c r="G30554" s="65"/>
    </row>
    <row r="30555" spans="7:7" x14ac:dyDescent="0.2">
      <c r="G30555" s="65"/>
    </row>
    <row r="30556" spans="7:7" x14ac:dyDescent="0.2">
      <c r="G30556" s="65"/>
    </row>
    <row r="30557" spans="7:7" x14ac:dyDescent="0.2">
      <c r="G30557" s="65"/>
    </row>
    <row r="30558" spans="7:7" x14ac:dyDescent="0.2">
      <c r="G30558" s="65"/>
    </row>
    <row r="30559" spans="7:7" x14ac:dyDescent="0.2">
      <c r="G30559" s="65"/>
    </row>
    <row r="30560" spans="7:7" x14ac:dyDescent="0.2">
      <c r="G30560" s="65"/>
    </row>
    <row r="30561" spans="7:7" x14ac:dyDescent="0.2">
      <c r="G30561" s="65"/>
    </row>
    <row r="30562" spans="7:7" x14ac:dyDescent="0.2">
      <c r="G30562" s="65"/>
    </row>
    <row r="30563" spans="7:7" x14ac:dyDescent="0.2">
      <c r="G30563" s="65"/>
    </row>
    <row r="30564" spans="7:7" x14ac:dyDescent="0.2">
      <c r="G30564" s="65"/>
    </row>
    <row r="30565" spans="7:7" x14ac:dyDescent="0.2">
      <c r="G30565" s="65"/>
    </row>
    <row r="30566" spans="7:7" x14ac:dyDescent="0.2">
      <c r="G30566" s="65"/>
    </row>
    <row r="30567" spans="7:7" x14ac:dyDescent="0.2">
      <c r="G30567" s="65"/>
    </row>
    <row r="30568" spans="7:7" x14ac:dyDescent="0.2">
      <c r="G30568" s="65"/>
    </row>
    <row r="30569" spans="7:7" x14ac:dyDescent="0.2">
      <c r="G30569" s="65"/>
    </row>
    <row r="30570" spans="7:7" x14ac:dyDescent="0.2">
      <c r="G30570" s="65"/>
    </row>
    <row r="30571" spans="7:7" x14ac:dyDescent="0.2">
      <c r="G30571" s="65"/>
    </row>
    <row r="30572" spans="7:7" x14ac:dyDescent="0.2">
      <c r="G30572" s="65"/>
    </row>
    <row r="30573" spans="7:7" x14ac:dyDescent="0.2">
      <c r="G30573" s="65"/>
    </row>
    <row r="30574" spans="7:7" x14ac:dyDescent="0.2">
      <c r="G30574" s="65"/>
    </row>
    <row r="30575" spans="7:7" x14ac:dyDescent="0.2">
      <c r="G30575" s="65"/>
    </row>
    <row r="30576" spans="7:7" x14ac:dyDescent="0.2">
      <c r="G30576" s="65"/>
    </row>
    <row r="30577" spans="7:7" x14ac:dyDescent="0.2">
      <c r="G30577" s="65"/>
    </row>
    <row r="30578" spans="7:7" x14ac:dyDescent="0.2">
      <c r="G30578" s="65"/>
    </row>
    <row r="30579" spans="7:7" x14ac:dyDescent="0.2">
      <c r="G30579" s="65"/>
    </row>
    <row r="30580" spans="7:7" x14ac:dyDescent="0.2">
      <c r="G30580" s="65"/>
    </row>
    <row r="30581" spans="7:7" x14ac:dyDescent="0.2">
      <c r="G30581" s="65"/>
    </row>
    <row r="30582" spans="7:7" x14ac:dyDescent="0.2">
      <c r="G30582" s="65"/>
    </row>
    <row r="30583" spans="7:7" x14ac:dyDescent="0.2">
      <c r="G30583" s="65"/>
    </row>
    <row r="30584" spans="7:7" x14ac:dyDescent="0.2">
      <c r="G30584" s="65"/>
    </row>
    <row r="30585" spans="7:7" x14ac:dyDescent="0.2">
      <c r="G30585" s="65"/>
    </row>
    <row r="30586" spans="7:7" x14ac:dyDescent="0.2">
      <c r="G30586" s="65"/>
    </row>
    <row r="30587" spans="7:7" x14ac:dyDescent="0.2">
      <c r="G30587" s="65"/>
    </row>
    <row r="30588" spans="7:7" x14ac:dyDescent="0.2">
      <c r="G30588" s="65"/>
    </row>
    <row r="30589" spans="7:7" x14ac:dyDescent="0.2">
      <c r="G30589" s="65"/>
    </row>
    <row r="30590" spans="7:7" x14ac:dyDescent="0.2">
      <c r="G30590" s="65"/>
    </row>
    <row r="30591" spans="7:7" x14ac:dyDescent="0.2">
      <c r="G30591" s="65"/>
    </row>
    <row r="30592" spans="7:7" x14ac:dyDescent="0.2">
      <c r="G30592" s="65"/>
    </row>
    <row r="30593" spans="7:7" x14ac:dyDescent="0.2">
      <c r="G30593" s="65"/>
    </row>
    <row r="30594" spans="7:7" x14ac:dyDescent="0.2">
      <c r="G30594" s="65"/>
    </row>
    <row r="30595" spans="7:7" x14ac:dyDescent="0.2">
      <c r="G30595" s="65"/>
    </row>
    <row r="30596" spans="7:7" x14ac:dyDescent="0.2">
      <c r="G30596" s="65"/>
    </row>
    <row r="30597" spans="7:7" x14ac:dyDescent="0.2">
      <c r="G30597" s="65"/>
    </row>
    <row r="30598" spans="7:7" x14ac:dyDescent="0.2">
      <c r="G30598" s="65"/>
    </row>
    <row r="30599" spans="7:7" x14ac:dyDescent="0.2">
      <c r="G30599" s="65"/>
    </row>
    <row r="30600" spans="7:7" x14ac:dyDescent="0.2">
      <c r="G30600" s="65"/>
    </row>
    <row r="30601" spans="7:7" x14ac:dyDescent="0.2">
      <c r="G30601" s="65"/>
    </row>
    <row r="30602" spans="7:7" x14ac:dyDescent="0.2">
      <c r="G30602" s="65"/>
    </row>
    <row r="30603" spans="7:7" x14ac:dyDescent="0.2">
      <c r="G30603" s="65"/>
    </row>
    <row r="30604" spans="7:7" x14ac:dyDescent="0.2">
      <c r="G30604" s="65"/>
    </row>
    <row r="30605" spans="7:7" x14ac:dyDescent="0.2">
      <c r="G30605" s="65"/>
    </row>
    <row r="30606" spans="7:7" x14ac:dyDescent="0.2">
      <c r="G30606" s="65"/>
    </row>
    <row r="30607" spans="7:7" x14ac:dyDescent="0.2">
      <c r="G30607" s="65"/>
    </row>
    <row r="30608" spans="7:7" x14ac:dyDescent="0.2">
      <c r="G30608" s="65"/>
    </row>
    <row r="30609" spans="7:7" x14ac:dyDescent="0.2">
      <c r="G30609" s="65"/>
    </row>
    <row r="30610" spans="7:7" x14ac:dyDescent="0.2">
      <c r="G30610" s="65"/>
    </row>
    <row r="30611" spans="7:7" x14ac:dyDescent="0.2">
      <c r="G30611" s="65"/>
    </row>
    <row r="30612" spans="7:7" x14ac:dyDescent="0.2">
      <c r="G30612" s="65"/>
    </row>
    <row r="30613" spans="7:7" x14ac:dyDescent="0.2">
      <c r="G30613" s="65"/>
    </row>
    <row r="30614" spans="7:7" x14ac:dyDescent="0.2">
      <c r="G30614" s="65"/>
    </row>
    <row r="30615" spans="7:7" x14ac:dyDescent="0.2">
      <c r="G30615" s="65"/>
    </row>
    <row r="30616" spans="7:7" x14ac:dyDescent="0.2">
      <c r="G30616" s="65"/>
    </row>
    <row r="30617" spans="7:7" x14ac:dyDescent="0.2">
      <c r="G30617" s="65"/>
    </row>
    <row r="30618" spans="7:7" x14ac:dyDescent="0.2">
      <c r="G30618" s="65"/>
    </row>
    <row r="30619" spans="7:7" x14ac:dyDescent="0.2">
      <c r="G30619" s="65"/>
    </row>
    <row r="30620" spans="7:7" x14ac:dyDescent="0.2">
      <c r="G30620" s="65"/>
    </row>
    <row r="30621" spans="7:7" x14ac:dyDescent="0.2">
      <c r="G30621" s="65"/>
    </row>
    <row r="30622" spans="7:7" x14ac:dyDescent="0.2">
      <c r="G30622" s="65"/>
    </row>
    <row r="30623" spans="7:7" x14ac:dyDescent="0.2">
      <c r="G30623" s="65"/>
    </row>
    <row r="30624" spans="7:7" x14ac:dyDescent="0.2">
      <c r="G30624" s="65"/>
    </row>
    <row r="30625" spans="7:7" x14ac:dyDescent="0.2">
      <c r="G30625" s="65"/>
    </row>
    <row r="30626" spans="7:7" x14ac:dyDescent="0.2">
      <c r="G30626" s="65"/>
    </row>
    <row r="30627" spans="7:7" x14ac:dyDescent="0.2">
      <c r="G30627" s="65"/>
    </row>
    <row r="30628" spans="7:7" x14ac:dyDescent="0.2">
      <c r="G30628" s="65"/>
    </row>
    <row r="30629" spans="7:7" x14ac:dyDescent="0.2">
      <c r="G30629" s="65"/>
    </row>
    <row r="30630" spans="7:7" x14ac:dyDescent="0.2">
      <c r="G30630" s="65"/>
    </row>
    <row r="30631" spans="7:7" x14ac:dyDescent="0.2">
      <c r="G30631" s="65"/>
    </row>
    <row r="30632" spans="7:7" x14ac:dyDescent="0.2">
      <c r="G30632" s="65"/>
    </row>
    <row r="30633" spans="7:7" x14ac:dyDescent="0.2">
      <c r="G30633" s="65"/>
    </row>
    <row r="30634" spans="7:7" x14ac:dyDescent="0.2">
      <c r="G30634" s="65"/>
    </row>
    <row r="30635" spans="7:7" x14ac:dyDescent="0.2">
      <c r="G30635" s="65"/>
    </row>
    <row r="30636" spans="7:7" x14ac:dyDescent="0.2">
      <c r="G30636" s="65"/>
    </row>
    <row r="30637" spans="7:7" x14ac:dyDescent="0.2">
      <c r="G30637" s="65"/>
    </row>
    <row r="30638" spans="7:7" x14ac:dyDescent="0.2">
      <c r="G30638" s="65"/>
    </row>
    <row r="30639" spans="7:7" x14ac:dyDescent="0.2">
      <c r="G30639" s="65"/>
    </row>
    <row r="30640" spans="7:7" x14ac:dyDescent="0.2">
      <c r="G30640" s="65"/>
    </row>
    <row r="30641" spans="7:7" x14ac:dyDescent="0.2">
      <c r="G30641" s="65"/>
    </row>
    <row r="30642" spans="7:7" x14ac:dyDescent="0.2">
      <c r="G30642" s="65"/>
    </row>
    <row r="30643" spans="7:7" x14ac:dyDescent="0.2">
      <c r="G30643" s="65"/>
    </row>
    <row r="30644" spans="7:7" x14ac:dyDescent="0.2">
      <c r="G30644" s="65"/>
    </row>
    <row r="30645" spans="7:7" x14ac:dyDescent="0.2">
      <c r="G30645" s="65"/>
    </row>
    <row r="30646" spans="7:7" x14ac:dyDescent="0.2">
      <c r="G30646" s="65"/>
    </row>
    <row r="30647" spans="7:7" x14ac:dyDescent="0.2">
      <c r="G30647" s="65"/>
    </row>
    <row r="30648" spans="7:7" x14ac:dyDescent="0.2">
      <c r="G30648" s="65"/>
    </row>
    <row r="30649" spans="7:7" x14ac:dyDescent="0.2">
      <c r="G30649" s="65"/>
    </row>
    <row r="30650" spans="7:7" x14ac:dyDescent="0.2">
      <c r="G30650" s="65"/>
    </row>
    <row r="30651" spans="7:7" x14ac:dyDescent="0.2">
      <c r="G30651" s="65"/>
    </row>
    <row r="30652" spans="7:7" x14ac:dyDescent="0.2">
      <c r="G30652" s="65"/>
    </row>
    <row r="30653" spans="7:7" x14ac:dyDescent="0.2">
      <c r="G30653" s="65"/>
    </row>
    <row r="30654" spans="7:7" x14ac:dyDescent="0.2">
      <c r="G30654" s="65"/>
    </row>
    <row r="30655" spans="7:7" x14ac:dyDescent="0.2">
      <c r="G30655" s="65"/>
    </row>
    <row r="30656" spans="7:7" x14ac:dyDescent="0.2">
      <c r="G30656" s="65"/>
    </row>
    <row r="30657" spans="7:7" x14ac:dyDescent="0.2">
      <c r="G30657" s="65"/>
    </row>
    <row r="30658" spans="7:7" x14ac:dyDescent="0.2">
      <c r="G30658" s="65"/>
    </row>
    <row r="30659" spans="7:7" x14ac:dyDescent="0.2">
      <c r="G30659" s="65"/>
    </row>
    <row r="30660" spans="7:7" x14ac:dyDescent="0.2">
      <c r="G30660" s="65"/>
    </row>
    <row r="30661" spans="7:7" x14ac:dyDescent="0.2">
      <c r="G30661" s="65"/>
    </row>
    <row r="30662" spans="7:7" x14ac:dyDescent="0.2">
      <c r="G30662" s="65"/>
    </row>
    <row r="30663" spans="7:7" x14ac:dyDescent="0.2">
      <c r="G30663" s="65"/>
    </row>
    <row r="30664" spans="7:7" x14ac:dyDescent="0.2">
      <c r="G30664" s="65"/>
    </row>
    <row r="30665" spans="7:7" x14ac:dyDescent="0.2">
      <c r="G30665" s="65"/>
    </row>
    <row r="30666" spans="7:7" x14ac:dyDescent="0.2">
      <c r="G30666" s="65"/>
    </row>
    <row r="30667" spans="7:7" x14ac:dyDescent="0.2">
      <c r="G30667" s="65"/>
    </row>
    <row r="30668" spans="7:7" x14ac:dyDescent="0.2">
      <c r="G30668" s="65"/>
    </row>
    <row r="30669" spans="7:7" x14ac:dyDescent="0.2">
      <c r="G30669" s="65"/>
    </row>
    <row r="30670" spans="7:7" x14ac:dyDescent="0.2">
      <c r="G30670" s="65"/>
    </row>
    <row r="30671" spans="7:7" x14ac:dyDescent="0.2">
      <c r="G30671" s="65"/>
    </row>
    <row r="30672" spans="7:7" x14ac:dyDescent="0.2">
      <c r="G30672" s="65"/>
    </row>
    <row r="30673" spans="7:7" x14ac:dyDescent="0.2">
      <c r="G30673" s="65"/>
    </row>
    <row r="30674" spans="7:7" x14ac:dyDescent="0.2">
      <c r="G30674" s="65"/>
    </row>
    <row r="30675" spans="7:7" x14ac:dyDescent="0.2">
      <c r="G30675" s="65"/>
    </row>
    <row r="30676" spans="7:7" x14ac:dyDescent="0.2">
      <c r="G30676" s="65"/>
    </row>
    <row r="30677" spans="7:7" x14ac:dyDescent="0.2">
      <c r="G30677" s="65"/>
    </row>
    <row r="30678" spans="7:7" x14ac:dyDescent="0.2">
      <c r="G30678" s="65"/>
    </row>
    <row r="30679" spans="7:7" x14ac:dyDescent="0.2">
      <c r="G30679" s="65"/>
    </row>
    <row r="30680" spans="7:7" x14ac:dyDescent="0.2">
      <c r="G30680" s="65"/>
    </row>
    <row r="30681" spans="7:7" x14ac:dyDescent="0.2">
      <c r="G30681" s="65"/>
    </row>
    <row r="30682" spans="7:7" x14ac:dyDescent="0.2">
      <c r="G30682" s="65"/>
    </row>
    <row r="30683" spans="7:7" x14ac:dyDescent="0.2">
      <c r="G30683" s="65"/>
    </row>
    <row r="30684" spans="7:7" x14ac:dyDescent="0.2">
      <c r="G30684" s="65"/>
    </row>
    <row r="30685" spans="7:7" x14ac:dyDescent="0.2">
      <c r="G30685" s="65"/>
    </row>
    <row r="30686" spans="7:7" x14ac:dyDescent="0.2">
      <c r="G30686" s="65"/>
    </row>
    <row r="30687" spans="7:7" x14ac:dyDescent="0.2">
      <c r="G30687" s="65"/>
    </row>
    <row r="30688" spans="7:7" x14ac:dyDescent="0.2">
      <c r="G30688" s="65"/>
    </row>
    <row r="30689" spans="7:7" x14ac:dyDescent="0.2">
      <c r="G30689" s="65"/>
    </row>
    <row r="30690" spans="7:7" x14ac:dyDescent="0.2">
      <c r="G30690" s="65"/>
    </row>
    <row r="30691" spans="7:7" x14ac:dyDescent="0.2">
      <c r="G30691" s="65"/>
    </row>
    <row r="30692" spans="7:7" x14ac:dyDescent="0.2">
      <c r="G30692" s="65"/>
    </row>
    <row r="30693" spans="7:7" x14ac:dyDescent="0.2">
      <c r="G30693" s="65"/>
    </row>
    <row r="30694" spans="7:7" x14ac:dyDescent="0.2">
      <c r="G30694" s="65"/>
    </row>
    <row r="30695" spans="7:7" x14ac:dyDescent="0.2">
      <c r="G30695" s="65"/>
    </row>
    <row r="30696" spans="7:7" x14ac:dyDescent="0.2">
      <c r="G30696" s="65"/>
    </row>
    <row r="30697" spans="7:7" x14ac:dyDescent="0.2">
      <c r="G30697" s="65"/>
    </row>
    <row r="30698" spans="7:7" x14ac:dyDescent="0.2">
      <c r="G30698" s="65"/>
    </row>
    <row r="30699" spans="7:7" x14ac:dyDescent="0.2">
      <c r="G30699" s="65"/>
    </row>
    <row r="30700" spans="7:7" x14ac:dyDescent="0.2">
      <c r="G30700" s="65"/>
    </row>
    <row r="30701" spans="7:7" x14ac:dyDescent="0.2">
      <c r="G30701" s="65"/>
    </row>
    <row r="30702" spans="7:7" x14ac:dyDescent="0.2">
      <c r="G30702" s="65"/>
    </row>
    <row r="30703" spans="7:7" x14ac:dyDescent="0.2">
      <c r="G30703" s="65"/>
    </row>
    <row r="30704" spans="7:7" x14ac:dyDescent="0.2">
      <c r="G30704" s="65"/>
    </row>
    <row r="30705" spans="7:7" x14ac:dyDescent="0.2">
      <c r="G30705" s="65"/>
    </row>
    <row r="30706" spans="7:7" x14ac:dyDescent="0.2">
      <c r="G30706" s="65"/>
    </row>
    <row r="30707" spans="7:7" x14ac:dyDescent="0.2">
      <c r="G30707" s="65"/>
    </row>
    <row r="30708" spans="7:7" x14ac:dyDescent="0.2">
      <c r="G30708" s="65"/>
    </row>
    <row r="30709" spans="7:7" x14ac:dyDescent="0.2">
      <c r="G30709" s="65"/>
    </row>
    <row r="30710" spans="7:7" x14ac:dyDescent="0.2">
      <c r="G30710" s="65"/>
    </row>
    <row r="30711" spans="7:7" x14ac:dyDescent="0.2">
      <c r="G30711" s="65"/>
    </row>
    <row r="30712" spans="7:7" x14ac:dyDescent="0.2">
      <c r="G30712" s="65"/>
    </row>
    <row r="30713" spans="7:7" x14ac:dyDescent="0.2">
      <c r="G30713" s="65"/>
    </row>
    <row r="30714" spans="7:7" x14ac:dyDescent="0.2">
      <c r="G30714" s="65"/>
    </row>
    <row r="30715" spans="7:7" x14ac:dyDescent="0.2">
      <c r="G30715" s="65"/>
    </row>
    <row r="30716" spans="7:7" x14ac:dyDescent="0.2">
      <c r="G30716" s="65"/>
    </row>
    <row r="30717" spans="7:7" x14ac:dyDescent="0.2">
      <c r="G30717" s="65"/>
    </row>
    <row r="30718" spans="7:7" x14ac:dyDescent="0.2">
      <c r="G30718" s="65"/>
    </row>
    <row r="30719" spans="7:7" x14ac:dyDescent="0.2">
      <c r="G30719" s="65"/>
    </row>
    <row r="30720" spans="7:7" x14ac:dyDescent="0.2">
      <c r="G30720" s="65"/>
    </row>
    <row r="30721" spans="7:7" x14ac:dyDescent="0.2">
      <c r="G30721" s="65"/>
    </row>
    <row r="30722" spans="7:7" x14ac:dyDescent="0.2">
      <c r="G30722" s="65"/>
    </row>
    <row r="30723" spans="7:7" x14ac:dyDescent="0.2">
      <c r="G30723" s="65"/>
    </row>
    <row r="30724" spans="7:7" x14ac:dyDescent="0.2">
      <c r="G30724" s="65"/>
    </row>
    <row r="30725" spans="7:7" x14ac:dyDescent="0.2">
      <c r="G30725" s="65"/>
    </row>
    <row r="30726" spans="7:7" x14ac:dyDescent="0.2">
      <c r="G30726" s="65"/>
    </row>
    <row r="30727" spans="7:7" x14ac:dyDescent="0.2">
      <c r="G30727" s="65"/>
    </row>
    <row r="30728" spans="7:7" x14ac:dyDescent="0.2">
      <c r="G30728" s="65"/>
    </row>
    <row r="30729" spans="7:7" x14ac:dyDescent="0.2">
      <c r="G30729" s="65"/>
    </row>
    <row r="30730" spans="7:7" x14ac:dyDescent="0.2">
      <c r="G30730" s="65"/>
    </row>
    <row r="30731" spans="7:7" x14ac:dyDescent="0.2">
      <c r="G30731" s="65"/>
    </row>
    <row r="30732" spans="7:7" x14ac:dyDescent="0.2">
      <c r="G30732" s="65"/>
    </row>
    <row r="30733" spans="7:7" x14ac:dyDescent="0.2">
      <c r="G30733" s="65"/>
    </row>
    <row r="30734" spans="7:7" x14ac:dyDescent="0.2">
      <c r="G30734" s="65"/>
    </row>
    <row r="30735" spans="7:7" x14ac:dyDescent="0.2">
      <c r="G30735" s="65"/>
    </row>
    <row r="30736" spans="7:7" x14ac:dyDescent="0.2">
      <c r="G30736" s="65"/>
    </row>
    <row r="30737" spans="7:7" x14ac:dyDescent="0.2">
      <c r="G30737" s="65"/>
    </row>
    <row r="30738" spans="7:7" x14ac:dyDescent="0.2">
      <c r="G30738" s="65"/>
    </row>
    <row r="30739" spans="7:7" x14ac:dyDescent="0.2">
      <c r="G30739" s="65"/>
    </row>
    <row r="30740" spans="7:7" x14ac:dyDescent="0.2">
      <c r="G30740" s="65"/>
    </row>
    <row r="30741" spans="7:7" x14ac:dyDescent="0.2">
      <c r="G30741" s="65"/>
    </row>
    <row r="30742" spans="7:7" x14ac:dyDescent="0.2">
      <c r="G30742" s="65"/>
    </row>
    <row r="30743" spans="7:7" x14ac:dyDescent="0.2">
      <c r="G30743" s="65"/>
    </row>
    <row r="30744" spans="7:7" x14ac:dyDescent="0.2">
      <c r="G30744" s="65"/>
    </row>
    <row r="30745" spans="7:7" x14ac:dyDescent="0.2">
      <c r="G30745" s="65"/>
    </row>
    <row r="30746" spans="7:7" x14ac:dyDescent="0.2">
      <c r="G30746" s="65"/>
    </row>
    <row r="30747" spans="7:7" x14ac:dyDescent="0.2">
      <c r="G30747" s="65"/>
    </row>
    <row r="30748" spans="7:7" x14ac:dyDescent="0.2">
      <c r="G30748" s="65"/>
    </row>
    <row r="30749" spans="7:7" x14ac:dyDescent="0.2">
      <c r="G30749" s="65"/>
    </row>
    <row r="30750" spans="7:7" x14ac:dyDescent="0.2">
      <c r="G30750" s="65"/>
    </row>
    <row r="30751" spans="7:7" x14ac:dyDescent="0.2">
      <c r="G30751" s="65"/>
    </row>
    <row r="30752" spans="7:7" x14ac:dyDescent="0.2">
      <c r="G30752" s="65"/>
    </row>
    <row r="30753" spans="7:7" x14ac:dyDescent="0.2">
      <c r="G30753" s="65"/>
    </row>
    <row r="30754" spans="7:7" x14ac:dyDescent="0.2">
      <c r="G30754" s="65"/>
    </row>
    <row r="30755" spans="7:7" x14ac:dyDescent="0.2">
      <c r="G30755" s="65"/>
    </row>
    <row r="30756" spans="7:7" x14ac:dyDescent="0.2">
      <c r="G30756" s="65"/>
    </row>
    <row r="30757" spans="7:7" x14ac:dyDescent="0.2">
      <c r="G30757" s="65"/>
    </row>
    <row r="30758" spans="7:7" x14ac:dyDescent="0.2">
      <c r="G30758" s="65"/>
    </row>
    <row r="30759" spans="7:7" x14ac:dyDescent="0.2">
      <c r="G30759" s="65"/>
    </row>
    <row r="30760" spans="7:7" x14ac:dyDescent="0.2">
      <c r="G30760" s="65"/>
    </row>
    <row r="30761" spans="7:7" x14ac:dyDescent="0.2">
      <c r="G30761" s="65"/>
    </row>
    <row r="30762" spans="7:7" x14ac:dyDescent="0.2">
      <c r="G30762" s="65"/>
    </row>
    <row r="30763" spans="7:7" x14ac:dyDescent="0.2">
      <c r="G30763" s="65"/>
    </row>
    <row r="30764" spans="7:7" x14ac:dyDescent="0.2">
      <c r="G30764" s="65"/>
    </row>
    <row r="30765" spans="7:7" x14ac:dyDescent="0.2">
      <c r="G30765" s="65"/>
    </row>
    <row r="30766" spans="7:7" x14ac:dyDescent="0.2">
      <c r="G30766" s="65"/>
    </row>
    <row r="30767" spans="7:7" x14ac:dyDescent="0.2">
      <c r="G30767" s="65"/>
    </row>
    <row r="30768" spans="7:7" x14ac:dyDescent="0.2">
      <c r="G30768" s="65"/>
    </row>
    <row r="30769" spans="7:7" x14ac:dyDescent="0.2">
      <c r="G30769" s="65"/>
    </row>
    <row r="30770" spans="7:7" x14ac:dyDescent="0.2">
      <c r="G30770" s="65"/>
    </row>
    <row r="30771" spans="7:7" x14ac:dyDescent="0.2">
      <c r="G30771" s="65"/>
    </row>
    <row r="30772" spans="7:7" x14ac:dyDescent="0.2">
      <c r="G30772" s="65"/>
    </row>
    <row r="30773" spans="7:7" x14ac:dyDescent="0.2">
      <c r="G30773" s="65"/>
    </row>
    <row r="30774" spans="7:7" x14ac:dyDescent="0.2">
      <c r="G30774" s="65"/>
    </row>
    <row r="30775" spans="7:7" x14ac:dyDescent="0.2">
      <c r="G30775" s="65"/>
    </row>
    <row r="30776" spans="7:7" x14ac:dyDescent="0.2">
      <c r="G30776" s="65"/>
    </row>
    <row r="30777" spans="7:7" x14ac:dyDescent="0.2">
      <c r="G30777" s="65"/>
    </row>
    <row r="30778" spans="7:7" x14ac:dyDescent="0.2">
      <c r="G30778" s="65"/>
    </row>
    <row r="30779" spans="7:7" x14ac:dyDescent="0.2">
      <c r="G30779" s="65"/>
    </row>
    <row r="30780" spans="7:7" x14ac:dyDescent="0.2">
      <c r="G30780" s="65"/>
    </row>
    <row r="30781" spans="7:7" x14ac:dyDescent="0.2">
      <c r="G30781" s="65"/>
    </row>
    <row r="30782" spans="7:7" x14ac:dyDescent="0.2">
      <c r="G30782" s="65"/>
    </row>
    <row r="30783" spans="7:7" x14ac:dyDescent="0.2">
      <c r="G30783" s="65"/>
    </row>
    <row r="30784" spans="7:7" x14ac:dyDescent="0.2">
      <c r="G30784" s="65"/>
    </row>
    <row r="30785" spans="7:7" x14ac:dyDescent="0.2">
      <c r="G30785" s="65"/>
    </row>
    <row r="30786" spans="7:7" x14ac:dyDescent="0.2">
      <c r="G30786" s="65"/>
    </row>
    <row r="30787" spans="7:7" x14ac:dyDescent="0.2">
      <c r="G30787" s="65"/>
    </row>
    <row r="30788" spans="7:7" x14ac:dyDescent="0.2">
      <c r="G30788" s="65"/>
    </row>
    <row r="30789" spans="7:7" x14ac:dyDescent="0.2">
      <c r="G30789" s="65"/>
    </row>
    <row r="30790" spans="7:7" x14ac:dyDescent="0.2">
      <c r="G30790" s="65"/>
    </row>
    <row r="30791" spans="7:7" x14ac:dyDescent="0.2">
      <c r="G30791" s="65"/>
    </row>
    <row r="30792" spans="7:7" x14ac:dyDescent="0.2">
      <c r="G30792" s="65"/>
    </row>
    <row r="30793" spans="7:7" x14ac:dyDescent="0.2">
      <c r="G30793" s="65"/>
    </row>
    <row r="30794" spans="7:7" x14ac:dyDescent="0.2">
      <c r="G30794" s="65"/>
    </row>
    <row r="30795" spans="7:7" x14ac:dyDescent="0.2">
      <c r="G30795" s="65"/>
    </row>
    <row r="30796" spans="7:7" x14ac:dyDescent="0.2">
      <c r="G30796" s="65"/>
    </row>
    <row r="30797" spans="7:7" x14ac:dyDescent="0.2">
      <c r="G30797" s="65"/>
    </row>
    <row r="30798" spans="7:7" x14ac:dyDescent="0.2">
      <c r="G30798" s="65"/>
    </row>
    <row r="30799" spans="7:7" x14ac:dyDescent="0.2">
      <c r="G30799" s="65"/>
    </row>
    <row r="30800" spans="7:7" x14ac:dyDescent="0.2">
      <c r="G30800" s="65"/>
    </row>
    <row r="30801" spans="7:7" x14ac:dyDescent="0.2">
      <c r="G30801" s="65"/>
    </row>
    <row r="30802" spans="7:7" x14ac:dyDescent="0.2">
      <c r="G30802" s="65"/>
    </row>
    <row r="30803" spans="7:7" x14ac:dyDescent="0.2">
      <c r="G30803" s="65"/>
    </row>
    <row r="30804" spans="7:7" x14ac:dyDescent="0.2">
      <c r="G30804" s="65"/>
    </row>
    <row r="30805" spans="7:7" x14ac:dyDescent="0.2">
      <c r="G30805" s="65"/>
    </row>
    <row r="30806" spans="7:7" x14ac:dyDescent="0.2">
      <c r="G30806" s="65"/>
    </row>
    <row r="30807" spans="7:7" x14ac:dyDescent="0.2">
      <c r="G30807" s="65"/>
    </row>
    <row r="30808" spans="7:7" x14ac:dyDescent="0.2">
      <c r="G30808" s="65"/>
    </row>
    <row r="30809" spans="7:7" x14ac:dyDescent="0.2">
      <c r="G30809" s="65"/>
    </row>
    <row r="30810" spans="7:7" x14ac:dyDescent="0.2">
      <c r="G30810" s="65"/>
    </row>
    <row r="30811" spans="7:7" x14ac:dyDescent="0.2">
      <c r="G30811" s="65"/>
    </row>
    <row r="30812" spans="7:7" x14ac:dyDescent="0.2">
      <c r="G30812" s="65"/>
    </row>
    <row r="30813" spans="7:7" x14ac:dyDescent="0.2">
      <c r="G30813" s="65"/>
    </row>
    <row r="30814" spans="7:7" x14ac:dyDescent="0.2">
      <c r="G30814" s="65"/>
    </row>
    <row r="30815" spans="7:7" x14ac:dyDescent="0.2">
      <c r="G30815" s="65"/>
    </row>
    <row r="30816" spans="7:7" x14ac:dyDescent="0.2">
      <c r="G30816" s="65"/>
    </row>
    <row r="30817" spans="7:7" x14ac:dyDescent="0.2">
      <c r="G30817" s="65"/>
    </row>
    <row r="30818" spans="7:7" x14ac:dyDescent="0.2">
      <c r="G30818" s="65"/>
    </row>
    <row r="30819" spans="7:7" x14ac:dyDescent="0.2">
      <c r="G30819" s="65"/>
    </row>
    <row r="30820" spans="7:7" x14ac:dyDescent="0.2">
      <c r="G30820" s="65"/>
    </row>
    <row r="30821" spans="7:7" x14ac:dyDescent="0.2">
      <c r="G30821" s="65"/>
    </row>
    <row r="30822" spans="7:7" x14ac:dyDescent="0.2">
      <c r="G30822" s="65"/>
    </row>
    <row r="30823" spans="7:7" x14ac:dyDescent="0.2">
      <c r="G30823" s="65"/>
    </row>
    <row r="30824" spans="7:7" x14ac:dyDescent="0.2">
      <c r="G30824" s="65"/>
    </row>
    <row r="30825" spans="7:7" x14ac:dyDescent="0.2">
      <c r="G30825" s="65"/>
    </row>
    <row r="30826" spans="7:7" x14ac:dyDescent="0.2">
      <c r="G30826" s="65"/>
    </row>
    <row r="30827" spans="7:7" x14ac:dyDescent="0.2">
      <c r="G30827" s="65"/>
    </row>
    <row r="30828" spans="7:7" x14ac:dyDescent="0.2">
      <c r="G30828" s="65"/>
    </row>
    <row r="30829" spans="7:7" x14ac:dyDescent="0.2">
      <c r="G30829" s="65"/>
    </row>
    <row r="30830" spans="7:7" x14ac:dyDescent="0.2">
      <c r="G30830" s="65"/>
    </row>
    <row r="30831" spans="7:7" x14ac:dyDescent="0.2">
      <c r="G30831" s="65"/>
    </row>
    <row r="30832" spans="7:7" x14ac:dyDescent="0.2">
      <c r="G30832" s="65"/>
    </row>
    <row r="30833" spans="7:7" x14ac:dyDescent="0.2">
      <c r="G30833" s="65"/>
    </row>
    <row r="30834" spans="7:7" x14ac:dyDescent="0.2">
      <c r="G30834" s="65"/>
    </row>
    <row r="30835" spans="7:7" x14ac:dyDescent="0.2">
      <c r="G30835" s="65"/>
    </row>
    <row r="30836" spans="7:7" x14ac:dyDescent="0.2">
      <c r="G30836" s="65"/>
    </row>
    <row r="30837" spans="7:7" x14ac:dyDescent="0.2">
      <c r="G30837" s="65"/>
    </row>
    <row r="30838" spans="7:7" x14ac:dyDescent="0.2">
      <c r="G30838" s="65"/>
    </row>
    <row r="30839" spans="7:7" x14ac:dyDescent="0.2">
      <c r="G30839" s="65"/>
    </row>
    <row r="30840" spans="7:7" x14ac:dyDescent="0.2">
      <c r="G30840" s="65"/>
    </row>
    <row r="30841" spans="7:7" x14ac:dyDescent="0.2">
      <c r="G30841" s="65"/>
    </row>
    <row r="30842" spans="7:7" x14ac:dyDescent="0.2">
      <c r="G30842" s="65"/>
    </row>
    <row r="30843" spans="7:7" x14ac:dyDescent="0.2">
      <c r="G30843" s="65"/>
    </row>
    <row r="30844" spans="7:7" x14ac:dyDescent="0.2">
      <c r="G30844" s="65"/>
    </row>
    <row r="30845" spans="7:7" x14ac:dyDescent="0.2">
      <c r="G30845" s="65"/>
    </row>
    <row r="30846" spans="7:7" x14ac:dyDescent="0.2">
      <c r="G30846" s="65"/>
    </row>
    <row r="30847" spans="7:7" x14ac:dyDescent="0.2">
      <c r="G30847" s="65"/>
    </row>
    <row r="30848" spans="7:7" x14ac:dyDescent="0.2">
      <c r="G30848" s="65"/>
    </row>
    <row r="30849" spans="7:7" x14ac:dyDescent="0.2">
      <c r="G30849" s="65"/>
    </row>
    <row r="30850" spans="7:7" x14ac:dyDescent="0.2">
      <c r="G30850" s="65"/>
    </row>
    <row r="30851" spans="7:7" x14ac:dyDescent="0.2">
      <c r="G30851" s="65"/>
    </row>
    <row r="30852" spans="7:7" x14ac:dyDescent="0.2">
      <c r="G30852" s="65"/>
    </row>
    <row r="30853" spans="7:7" x14ac:dyDescent="0.2">
      <c r="G30853" s="65"/>
    </row>
    <row r="30854" spans="7:7" x14ac:dyDescent="0.2">
      <c r="G30854" s="65"/>
    </row>
    <row r="30855" spans="7:7" x14ac:dyDescent="0.2">
      <c r="G30855" s="65"/>
    </row>
    <row r="30856" spans="7:7" x14ac:dyDescent="0.2">
      <c r="G30856" s="65"/>
    </row>
    <row r="30857" spans="7:7" x14ac:dyDescent="0.2">
      <c r="G30857" s="65"/>
    </row>
    <row r="30858" spans="7:7" x14ac:dyDescent="0.2">
      <c r="G30858" s="65"/>
    </row>
    <row r="30859" spans="7:7" x14ac:dyDescent="0.2">
      <c r="G30859" s="65"/>
    </row>
    <row r="30860" spans="7:7" x14ac:dyDescent="0.2">
      <c r="G30860" s="65"/>
    </row>
    <row r="30861" spans="7:7" x14ac:dyDescent="0.2">
      <c r="G30861" s="65"/>
    </row>
    <row r="30862" spans="7:7" x14ac:dyDescent="0.2">
      <c r="G30862" s="65"/>
    </row>
    <row r="30863" spans="7:7" x14ac:dyDescent="0.2">
      <c r="G30863" s="65"/>
    </row>
    <row r="30864" spans="7:7" x14ac:dyDescent="0.2">
      <c r="G30864" s="65"/>
    </row>
    <row r="30865" spans="7:7" x14ac:dyDescent="0.2">
      <c r="G30865" s="65"/>
    </row>
    <row r="30866" spans="7:7" x14ac:dyDescent="0.2">
      <c r="G30866" s="65"/>
    </row>
    <row r="30867" spans="7:7" x14ac:dyDescent="0.2">
      <c r="G30867" s="65"/>
    </row>
    <row r="30868" spans="7:7" x14ac:dyDescent="0.2">
      <c r="G30868" s="65"/>
    </row>
    <row r="30869" spans="7:7" x14ac:dyDescent="0.2">
      <c r="G30869" s="65"/>
    </row>
    <row r="30870" spans="7:7" x14ac:dyDescent="0.2">
      <c r="G30870" s="65"/>
    </row>
    <row r="30871" spans="7:7" x14ac:dyDescent="0.2">
      <c r="G30871" s="65"/>
    </row>
    <row r="30872" spans="7:7" x14ac:dyDescent="0.2">
      <c r="G30872" s="65"/>
    </row>
    <row r="30873" spans="7:7" x14ac:dyDescent="0.2">
      <c r="G30873" s="65"/>
    </row>
    <row r="30874" spans="7:7" x14ac:dyDescent="0.2">
      <c r="G30874" s="65"/>
    </row>
    <row r="30875" spans="7:7" x14ac:dyDescent="0.2">
      <c r="G30875" s="65"/>
    </row>
    <row r="30876" spans="7:7" x14ac:dyDescent="0.2">
      <c r="G30876" s="65"/>
    </row>
    <row r="30877" spans="7:7" x14ac:dyDescent="0.2">
      <c r="G30877" s="65"/>
    </row>
    <row r="30878" spans="7:7" x14ac:dyDescent="0.2">
      <c r="G30878" s="65"/>
    </row>
    <row r="30879" spans="7:7" x14ac:dyDescent="0.2">
      <c r="G30879" s="65"/>
    </row>
    <row r="30880" spans="7:7" x14ac:dyDescent="0.2">
      <c r="G30880" s="65"/>
    </row>
    <row r="30881" spans="7:7" x14ac:dyDescent="0.2">
      <c r="G30881" s="65"/>
    </row>
    <row r="30882" spans="7:7" x14ac:dyDescent="0.2">
      <c r="G30882" s="65"/>
    </row>
    <row r="30883" spans="7:7" x14ac:dyDescent="0.2">
      <c r="G30883" s="65"/>
    </row>
    <row r="30884" spans="7:7" x14ac:dyDescent="0.2">
      <c r="G30884" s="65"/>
    </row>
    <row r="30885" spans="7:7" x14ac:dyDescent="0.2">
      <c r="G30885" s="65"/>
    </row>
    <row r="30886" spans="7:7" x14ac:dyDescent="0.2">
      <c r="G30886" s="65"/>
    </row>
    <row r="30887" spans="7:7" x14ac:dyDescent="0.2">
      <c r="G30887" s="65"/>
    </row>
    <row r="30888" spans="7:7" x14ac:dyDescent="0.2">
      <c r="G30888" s="65"/>
    </row>
    <row r="30889" spans="7:7" x14ac:dyDescent="0.2">
      <c r="G30889" s="65"/>
    </row>
    <row r="30890" spans="7:7" x14ac:dyDescent="0.2">
      <c r="G30890" s="65"/>
    </row>
    <row r="30891" spans="7:7" x14ac:dyDescent="0.2">
      <c r="G30891" s="65"/>
    </row>
    <row r="30892" spans="7:7" x14ac:dyDescent="0.2">
      <c r="G30892" s="65"/>
    </row>
    <row r="30893" spans="7:7" x14ac:dyDescent="0.2">
      <c r="G30893" s="65"/>
    </row>
    <row r="30894" spans="7:7" x14ac:dyDescent="0.2">
      <c r="G30894" s="65"/>
    </row>
    <row r="30895" spans="7:7" x14ac:dyDescent="0.2">
      <c r="G30895" s="65"/>
    </row>
    <row r="30896" spans="7:7" x14ac:dyDescent="0.2">
      <c r="G30896" s="65"/>
    </row>
    <row r="30897" spans="7:7" x14ac:dyDescent="0.2">
      <c r="G30897" s="65"/>
    </row>
    <row r="30898" spans="7:7" x14ac:dyDescent="0.2">
      <c r="G30898" s="65"/>
    </row>
    <row r="30899" spans="7:7" x14ac:dyDescent="0.2">
      <c r="G30899" s="65"/>
    </row>
    <row r="30900" spans="7:7" x14ac:dyDescent="0.2">
      <c r="G30900" s="65"/>
    </row>
    <row r="30901" spans="7:7" x14ac:dyDescent="0.2">
      <c r="G30901" s="65"/>
    </row>
    <row r="30902" spans="7:7" x14ac:dyDescent="0.2">
      <c r="G30902" s="65"/>
    </row>
    <row r="30903" spans="7:7" x14ac:dyDescent="0.2">
      <c r="G30903" s="65"/>
    </row>
    <row r="30904" spans="7:7" x14ac:dyDescent="0.2">
      <c r="G30904" s="65"/>
    </row>
    <row r="30905" spans="7:7" x14ac:dyDescent="0.2">
      <c r="G30905" s="65"/>
    </row>
    <row r="30906" spans="7:7" x14ac:dyDescent="0.2">
      <c r="G30906" s="65"/>
    </row>
    <row r="30907" spans="7:7" x14ac:dyDescent="0.2">
      <c r="G30907" s="65"/>
    </row>
    <row r="30908" spans="7:7" x14ac:dyDescent="0.2">
      <c r="G30908" s="65"/>
    </row>
    <row r="30909" spans="7:7" x14ac:dyDescent="0.2">
      <c r="G30909" s="65"/>
    </row>
    <row r="30910" spans="7:7" x14ac:dyDescent="0.2">
      <c r="G30910" s="65"/>
    </row>
    <row r="30911" spans="7:7" x14ac:dyDescent="0.2">
      <c r="G30911" s="65"/>
    </row>
    <row r="30912" spans="7:7" x14ac:dyDescent="0.2">
      <c r="G30912" s="65"/>
    </row>
    <row r="30913" spans="7:7" x14ac:dyDescent="0.2">
      <c r="G30913" s="65"/>
    </row>
    <row r="30914" spans="7:7" x14ac:dyDescent="0.2">
      <c r="G30914" s="65"/>
    </row>
    <row r="30915" spans="7:7" x14ac:dyDescent="0.2">
      <c r="G30915" s="65"/>
    </row>
    <row r="30916" spans="7:7" x14ac:dyDescent="0.2">
      <c r="G30916" s="65"/>
    </row>
    <row r="30917" spans="7:7" x14ac:dyDescent="0.2">
      <c r="G30917" s="65"/>
    </row>
    <row r="30918" spans="7:7" x14ac:dyDescent="0.2">
      <c r="G30918" s="65"/>
    </row>
    <row r="30919" spans="7:7" x14ac:dyDescent="0.2">
      <c r="G30919" s="65"/>
    </row>
    <row r="30920" spans="7:7" x14ac:dyDescent="0.2">
      <c r="G30920" s="65"/>
    </row>
    <row r="30921" spans="7:7" x14ac:dyDescent="0.2">
      <c r="G30921" s="65"/>
    </row>
    <row r="30922" spans="7:7" x14ac:dyDescent="0.2">
      <c r="G30922" s="65"/>
    </row>
    <row r="30923" spans="7:7" x14ac:dyDescent="0.2">
      <c r="G30923" s="65"/>
    </row>
    <row r="30924" spans="7:7" x14ac:dyDescent="0.2">
      <c r="G30924" s="65"/>
    </row>
    <row r="30925" spans="7:7" x14ac:dyDescent="0.2">
      <c r="G30925" s="65"/>
    </row>
    <row r="30926" spans="7:7" x14ac:dyDescent="0.2">
      <c r="G30926" s="65"/>
    </row>
    <row r="30927" spans="7:7" x14ac:dyDescent="0.2">
      <c r="G30927" s="65"/>
    </row>
    <row r="30928" spans="7:7" x14ac:dyDescent="0.2">
      <c r="G30928" s="65"/>
    </row>
    <row r="30929" spans="7:7" x14ac:dyDescent="0.2">
      <c r="G30929" s="65"/>
    </row>
    <row r="30930" spans="7:7" x14ac:dyDescent="0.2">
      <c r="G30930" s="65"/>
    </row>
    <row r="30931" spans="7:7" x14ac:dyDescent="0.2">
      <c r="G30931" s="65"/>
    </row>
    <row r="30932" spans="7:7" x14ac:dyDescent="0.2">
      <c r="G30932" s="65"/>
    </row>
    <row r="30933" spans="7:7" x14ac:dyDescent="0.2">
      <c r="G30933" s="65"/>
    </row>
    <row r="30934" spans="7:7" x14ac:dyDescent="0.2">
      <c r="G30934" s="65"/>
    </row>
    <row r="30935" spans="7:7" x14ac:dyDescent="0.2">
      <c r="G30935" s="65"/>
    </row>
    <row r="30936" spans="7:7" x14ac:dyDescent="0.2">
      <c r="G30936" s="65"/>
    </row>
    <row r="30937" spans="7:7" x14ac:dyDescent="0.2">
      <c r="G30937" s="65"/>
    </row>
    <row r="30938" spans="7:7" x14ac:dyDescent="0.2">
      <c r="G30938" s="65"/>
    </row>
    <row r="30939" spans="7:7" x14ac:dyDescent="0.2">
      <c r="G30939" s="65"/>
    </row>
    <row r="30940" spans="7:7" x14ac:dyDescent="0.2">
      <c r="G30940" s="65"/>
    </row>
    <row r="30941" spans="7:7" x14ac:dyDescent="0.2">
      <c r="G30941" s="65"/>
    </row>
    <row r="30942" spans="7:7" x14ac:dyDescent="0.2">
      <c r="G30942" s="65"/>
    </row>
    <row r="30943" spans="7:7" x14ac:dyDescent="0.2">
      <c r="G30943" s="65"/>
    </row>
    <row r="30944" spans="7:7" x14ac:dyDescent="0.2">
      <c r="G30944" s="65"/>
    </row>
    <row r="30945" spans="7:7" x14ac:dyDescent="0.2">
      <c r="G30945" s="65"/>
    </row>
    <row r="30946" spans="7:7" x14ac:dyDescent="0.2">
      <c r="G30946" s="65"/>
    </row>
    <row r="30947" spans="7:7" x14ac:dyDescent="0.2">
      <c r="G30947" s="65"/>
    </row>
    <row r="30948" spans="7:7" x14ac:dyDescent="0.2">
      <c r="G30948" s="65"/>
    </row>
    <row r="30949" spans="7:7" x14ac:dyDescent="0.2">
      <c r="G30949" s="65"/>
    </row>
    <row r="30950" spans="7:7" x14ac:dyDescent="0.2">
      <c r="G30950" s="65"/>
    </row>
    <row r="30951" spans="7:7" x14ac:dyDescent="0.2">
      <c r="G30951" s="65"/>
    </row>
    <row r="30952" spans="7:7" x14ac:dyDescent="0.2">
      <c r="G30952" s="65"/>
    </row>
    <row r="30953" spans="7:7" x14ac:dyDescent="0.2">
      <c r="G30953" s="65"/>
    </row>
    <row r="30954" spans="7:7" x14ac:dyDescent="0.2">
      <c r="G30954" s="65"/>
    </row>
    <row r="30955" spans="7:7" x14ac:dyDescent="0.2">
      <c r="G30955" s="65"/>
    </row>
    <row r="30956" spans="7:7" x14ac:dyDescent="0.2">
      <c r="G30956" s="65"/>
    </row>
    <row r="30957" spans="7:7" x14ac:dyDescent="0.2">
      <c r="G30957" s="65"/>
    </row>
    <row r="30958" spans="7:7" x14ac:dyDescent="0.2">
      <c r="G30958" s="65"/>
    </row>
    <row r="30959" spans="7:7" x14ac:dyDescent="0.2">
      <c r="G30959" s="65"/>
    </row>
    <row r="30960" spans="7:7" x14ac:dyDescent="0.2">
      <c r="G30960" s="65"/>
    </row>
    <row r="30961" spans="7:7" x14ac:dyDescent="0.2">
      <c r="G30961" s="65"/>
    </row>
    <row r="30962" spans="7:7" x14ac:dyDescent="0.2">
      <c r="G30962" s="65"/>
    </row>
    <row r="30963" spans="7:7" x14ac:dyDescent="0.2">
      <c r="G30963" s="65"/>
    </row>
    <row r="30964" spans="7:7" x14ac:dyDescent="0.2">
      <c r="G30964" s="65"/>
    </row>
    <row r="30965" spans="7:7" x14ac:dyDescent="0.2">
      <c r="G30965" s="65"/>
    </row>
    <row r="30966" spans="7:7" x14ac:dyDescent="0.2">
      <c r="G30966" s="65"/>
    </row>
    <row r="30967" spans="7:7" x14ac:dyDescent="0.2">
      <c r="G30967" s="65"/>
    </row>
    <row r="30968" spans="7:7" x14ac:dyDescent="0.2">
      <c r="G30968" s="65"/>
    </row>
    <row r="30969" spans="7:7" x14ac:dyDescent="0.2">
      <c r="G30969" s="65"/>
    </row>
    <row r="30970" spans="7:7" x14ac:dyDescent="0.2">
      <c r="G30970" s="65"/>
    </row>
    <row r="30971" spans="7:7" x14ac:dyDescent="0.2">
      <c r="G30971" s="65"/>
    </row>
    <row r="30972" spans="7:7" x14ac:dyDescent="0.2">
      <c r="G30972" s="65"/>
    </row>
    <row r="30973" spans="7:7" x14ac:dyDescent="0.2">
      <c r="G30973" s="65"/>
    </row>
    <row r="30974" spans="7:7" x14ac:dyDescent="0.2">
      <c r="G30974" s="65"/>
    </row>
    <row r="30975" spans="7:7" x14ac:dyDescent="0.2">
      <c r="G30975" s="65"/>
    </row>
    <row r="30976" spans="7:7" x14ac:dyDescent="0.2">
      <c r="G30976" s="65"/>
    </row>
    <row r="30977" spans="7:7" x14ac:dyDescent="0.2">
      <c r="G30977" s="65"/>
    </row>
    <row r="30978" spans="7:7" x14ac:dyDescent="0.2">
      <c r="G30978" s="65"/>
    </row>
    <row r="30979" spans="7:7" x14ac:dyDescent="0.2">
      <c r="G30979" s="65"/>
    </row>
    <row r="30980" spans="7:7" x14ac:dyDescent="0.2">
      <c r="G30980" s="65"/>
    </row>
    <row r="30981" spans="7:7" x14ac:dyDescent="0.2">
      <c r="G30981" s="65"/>
    </row>
    <row r="30982" spans="7:7" x14ac:dyDescent="0.2">
      <c r="G30982" s="65"/>
    </row>
    <row r="30983" spans="7:7" x14ac:dyDescent="0.2">
      <c r="G30983" s="65"/>
    </row>
    <row r="30984" spans="7:7" x14ac:dyDescent="0.2">
      <c r="G30984" s="65"/>
    </row>
    <row r="30985" spans="7:7" x14ac:dyDescent="0.2">
      <c r="G30985" s="65"/>
    </row>
    <row r="30986" spans="7:7" x14ac:dyDescent="0.2">
      <c r="G30986" s="65"/>
    </row>
    <row r="30987" spans="7:7" x14ac:dyDescent="0.2">
      <c r="G30987" s="65"/>
    </row>
    <row r="30988" spans="7:7" x14ac:dyDescent="0.2">
      <c r="G30988" s="65"/>
    </row>
    <row r="30989" spans="7:7" x14ac:dyDescent="0.2">
      <c r="G30989" s="65"/>
    </row>
    <row r="30990" spans="7:7" x14ac:dyDescent="0.2">
      <c r="G30990" s="65"/>
    </row>
    <row r="30991" spans="7:7" x14ac:dyDescent="0.2">
      <c r="G30991" s="65"/>
    </row>
    <row r="30992" spans="7:7" x14ac:dyDescent="0.2">
      <c r="G30992" s="65"/>
    </row>
    <row r="30993" spans="7:7" x14ac:dyDescent="0.2">
      <c r="G30993" s="65"/>
    </row>
    <row r="30994" spans="7:7" x14ac:dyDescent="0.2">
      <c r="G30994" s="65"/>
    </row>
    <row r="30995" spans="7:7" x14ac:dyDescent="0.2">
      <c r="G30995" s="65"/>
    </row>
    <row r="30996" spans="7:7" x14ac:dyDescent="0.2">
      <c r="G30996" s="65"/>
    </row>
    <row r="30997" spans="7:7" x14ac:dyDescent="0.2">
      <c r="G30997" s="65"/>
    </row>
    <row r="30998" spans="7:7" x14ac:dyDescent="0.2">
      <c r="G30998" s="65"/>
    </row>
    <row r="30999" spans="7:7" x14ac:dyDescent="0.2">
      <c r="G30999" s="65"/>
    </row>
    <row r="31000" spans="7:7" x14ac:dyDescent="0.2">
      <c r="G31000" s="65"/>
    </row>
    <row r="31001" spans="7:7" x14ac:dyDescent="0.2">
      <c r="G31001" s="65"/>
    </row>
    <row r="31002" spans="7:7" x14ac:dyDescent="0.2">
      <c r="G31002" s="65"/>
    </row>
    <row r="31003" spans="7:7" x14ac:dyDescent="0.2">
      <c r="G31003" s="65"/>
    </row>
    <row r="31004" spans="7:7" x14ac:dyDescent="0.2">
      <c r="G31004" s="65"/>
    </row>
    <row r="31005" spans="7:7" x14ac:dyDescent="0.2">
      <c r="G31005" s="65"/>
    </row>
    <row r="31006" spans="7:7" x14ac:dyDescent="0.2">
      <c r="G31006" s="65"/>
    </row>
    <row r="31007" spans="7:7" x14ac:dyDescent="0.2">
      <c r="G31007" s="65"/>
    </row>
    <row r="31008" spans="7:7" x14ac:dyDescent="0.2">
      <c r="G31008" s="65"/>
    </row>
    <row r="31009" spans="7:7" x14ac:dyDescent="0.2">
      <c r="G31009" s="65"/>
    </row>
    <row r="31010" spans="7:7" x14ac:dyDescent="0.2">
      <c r="G31010" s="65"/>
    </row>
    <row r="31011" spans="7:7" x14ac:dyDescent="0.2">
      <c r="G31011" s="65"/>
    </row>
    <row r="31012" spans="7:7" x14ac:dyDescent="0.2">
      <c r="G31012" s="65"/>
    </row>
    <row r="31013" spans="7:7" x14ac:dyDescent="0.2">
      <c r="G31013" s="65"/>
    </row>
    <row r="31014" spans="7:7" x14ac:dyDescent="0.2">
      <c r="G31014" s="65"/>
    </row>
    <row r="31015" spans="7:7" x14ac:dyDescent="0.2">
      <c r="G31015" s="65"/>
    </row>
    <row r="31016" spans="7:7" x14ac:dyDescent="0.2">
      <c r="G31016" s="65"/>
    </row>
    <row r="31017" spans="7:7" x14ac:dyDescent="0.2">
      <c r="G31017" s="65"/>
    </row>
    <row r="31018" spans="7:7" x14ac:dyDescent="0.2">
      <c r="G31018" s="65"/>
    </row>
    <row r="31019" spans="7:7" x14ac:dyDescent="0.2">
      <c r="G31019" s="65"/>
    </row>
    <row r="31020" spans="7:7" x14ac:dyDescent="0.2">
      <c r="G31020" s="65"/>
    </row>
    <row r="31021" spans="7:7" x14ac:dyDescent="0.2">
      <c r="G31021" s="65"/>
    </row>
    <row r="31022" spans="7:7" x14ac:dyDescent="0.2">
      <c r="G31022" s="65"/>
    </row>
    <row r="31023" spans="7:7" x14ac:dyDescent="0.2">
      <c r="G31023" s="65"/>
    </row>
    <row r="31024" spans="7:7" x14ac:dyDescent="0.2">
      <c r="G31024" s="65"/>
    </row>
    <row r="31025" spans="7:7" x14ac:dyDescent="0.2">
      <c r="G31025" s="65"/>
    </row>
    <row r="31026" spans="7:7" x14ac:dyDescent="0.2">
      <c r="G31026" s="65"/>
    </row>
    <row r="31027" spans="7:7" x14ac:dyDescent="0.2">
      <c r="G31027" s="65"/>
    </row>
    <row r="31028" spans="7:7" x14ac:dyDescent="0.2">
      <c r="G31028" s="65"/>
    </row>
    <row r="31029" spans="7:7" x14ac:dyDescent="0.2">
      <c r="G31029" s="65"/>
    </row>
    <row r="31030" spans="7:7" x14ac:dyDescent="0.2">
      <c r="G31030" s="65"/>
    </row>
    <row r="31031" spans="7:7" x14ac:dyDescent="0.2">
      <c r="G31031" s="65"/>
    </row>
    <row r="31032" spans="7:7" x14ac:dyDescent="0.2">
      <c r="G31032" s="65"/>
    </row>
    <row r="31033" spans="7:7" x14ac:dyDescent="0.2">
      <c r="G31033" s="65"/>
    </row>
    <row r="31034" spans="7:7" x14ac:dyDescent="0.2">
      <c r="G31034" s="65"/>
    </row>
    <row r="31035" spans="7:7" x14ac:dyDescent="0.2">
      <c r="G31035" s="65"/>
    </row>
    <row r="31036" spans="7:7" x14ac:dyDescent="0.2">
      <c r="G31036" s="65"/>
    </row>
    <row r="31037" spans="7:7" x14ac:dyDescent="0.2">
      <c r="G31037" s="65"/>
    </row>
    <row r="31038" spans="7:7" x14ac:dyDescent="0.2">
      <c r="G31038" s="65"/>
    </row>
    <row r="31039" spans="7:7" x14ac:dyDescent="0.2">
      <c r="G31039" s="65"/>
    </row>
    <row r="31040" spans="7:7" x14ac:dyDescent="0.2">
      <c r="G31040" s="65"/>
    </row>
    <row r="31041" spans="7:7" x14ac:dyDescent="0.2">
      <c r="G31041" s="65"/>
    </row>
    <row r="31042" spans="7:7" x14ac:dyDescent="0.2">
      <c r="G31042" s="65"/>
    </row>
    <row r="31043" spans="7:7" x14ac:dyDescent="0.2">
      <c r="G31043" s="65"/>
    </row>
    <row r="31044" spans="7:7" x14ac:dyDescent="0.2">
      <c r="G31044" s="65"/>
    </row>
    <row r="31045" spans="7:7" x14ac:dyDescent="0.2">
      <c r="G31045" s="65"/>
    </row>
    <row r="31046" spans="7:7" x14ac:dyDescent="0.2">
      <c r="G31046" s="65"/>
    </row>
    <row r="31047" spans="7:7" x14ac:dyDescent="0.2">
      <c r="G31047" s="65"/>
    </row>
    <row r="31048" spans="7:7" x14ac:dyDescent="0.2">
      <c r="G31048" s="65"/>
    </row>
    <row r="31049" spans="7:7" x14ac:dyDescent="0.2">
      <c r="G31049" s="65"/>
    </row>
    <row r="31050" spans="7:7" x14ac:dyDescent="0.2">
      <c r="G31050" s="65"/>
    </row>
    <row r="31051" spans="7:7" x14ac:dyDescent="0.2">
      <c r="G31051" s="65"/>
    </row>
    <row r="31052" spans="7:7" x14ac:dyDescent="0.2">
      <c r="G31052" s="65"/>
    </row>
    <row r="31053" spans="7:7" x14ac:dyDescent="0.2">
      <c r="G31053" s="65"/>
    </row>
    <row r="31054" spans="7:7" x14ac:dyDescent="0.2">
      <c r="G31054" s="65"/>
    </row>
    <row r="31055" spans="7:7" x14ac:dyDescent="0.2">
      <c r="G31055" s="65"/>
    </row>
    <row r="31056" spans="7:7" x14ac:dyDescent="0.2">
      <c r="G31056" s="65"/>
    </row>
    <row r="31057" spans="7:7" x14ac:dyDescent="0.2">
      <c r="G31057" s="65"/>
    </row>
    <row r="31058" spans="7:7" x14ac:dyDescent="0.2">
      <c r="G31058" s="65"/>
    </row>
    <row r="31059" spans="7:7" x14ac:dyDescent="0.2">
      <c r="G31059" s="65"/>
    </row>
    <row r="31060" spans="7:7" x14ac:dyDescent="0.2">
      <c r="G31060" s="65"/>
    </row>
    <row r="31061" spans="7:7" x14ac:dyDescent="0.2">
      <c r="G31061" s="65"/>
    </row>
    <row r="31062" spans="7:7" x14ac:dyDescent="0.2">
      <c r="G31062" s="65"/>
    </row>
    <row r="31063" spans="7:7" x14ac:dyDescent="0.2">
      <c r="G31063" s="65"/>
    </row>
    <row r="31064" spans="7:7" x14ac:dyDescent="0.2">
      <c r="G31064" s="65"/>
    </row>
    <row r="31065" spans="7:7" x14ac:dyDescent="0.2">
      <c r="G31065" s="65"/>
    </row>
    <row r="31066" spans="7:7" x14ac:dyDescent="0.2">
      <c r="G31066" s="65"/>
    </row>
    <row r="31067" spans="7:7" x14ac:dyDescent="0.2">
      <c r="G31067" s="65"/>
    </row>
    <row r="31068" spans="7:7" x14ac:dyDescent="0.2">
      <c r="G31068" s="65"/>
    </row>
    <row r="31069" spans="7:7" x14ac:dyDescent="0.2">
      <c r="G31069" s="65"/>
    </row>
    <row r="31070" spans="7:7" x14ac:dyDescent="0.2">
      <c r="G31070" s="65"/>
    </row>
    <row r="31071" spans="7:7" x14ac:dyDescent="0.2">
      <c r="G31071" s="65"/>
    </row>
    <row r="31072" spans="7:7" x14ac:dyDescent="0.2">
      <c r="G31072" s="65"/>
    </row>
    <row r="31073" spans="7:7" x14ac:dyDescent="0.2">
      <c r="G31073" s="65"/>
    </row>
    <row r="31074" spans="7:7" x14ac:dyDescent="0.2">
      <c r="G31074" s="65"/>
    </row>
    <row r="31075" spans="7:7" x14ac:dyDescent="0.2">
      <c r="G31075" s="65"/>
    </row>
    <row r="31076" spans="7:7" x14ac:dyDescent="0.2">
      <c r="G31076" s="65"/>
    </row>
    <row r="31077" spans="7:7" x14ac:dyDescent="0.2">
      <c r="G31077" s="65"/>
    </row>
    <row r="31078" spans="7:7" x14ac:dyDescent="0.2">
      <c r="G31078" s="65"/>
    </row>
    <row r="31079" spans="7:7" x14ac:dyDescent="0.2">
      <c r="G31079" s="65"/>
    </row>
    <row r="31080" spans="7:7" x14ac:dyDescent="0.2">
      <c r="G31080" s="65"/>
    </row>
    <row r="31081" spans="7:7" x14ac:dyDescent="0.2">
      <c r="G31081" s="65"/>
    </row>
    <row r="31082" spans="7:7" x14ac:dyDescent="0.2">
      <c r="G31082" s="65"/>
    </row>
    <row r="31083" spans="7:7" x14ac:dyDescent="0.2">
      <c r="G31083" s="65"/>
    </row>
    <row r="31084" spans="7:7" x14ac:dyDescent="0.2">
      <c r="G31084" s="65"/>
    </row>
    <row r="31085" spans="7:7" x14ac:dyDescent="0.2">
      <c r="G31085" s="65"/>
    </row>
    <row r="31086" spans="7:7" x14ac:dyDescent="0.2">
      <c r="G31086" s="65"/>
    </row>
    <row r="31087" spans="7:7" x14ac:dyDescent="0.2">
      <c r="G31087" s="65"/>
    </row>
    <row r="31088" spans="7:7" x14ac:dyDescent="0.2">
      <c r="G31088" s="65"/>
    </row>
    <row r="31089" spans="7:7" x14ac:dyDescent="0.2">
      <c r="G31089" s="65"/>
    </row>
    <row r="31090" spans="7:7" x14ac:dyDescent="0.2">
      <c r="G31090" s="65"/>
    </row>
    <row r="31091" spans="7:7" x14ac:dyDescent="0.2">
      <c r="G31091" s="65"/>
    </row>
    <row r="31092" spans="7:7" x14ac:dyDescent="0.2">
      <c r="G31092" s="65"/>
    </row>
    <row r="31093" spans="7:7" x14ac:dyDescent="0.2">
      <c r="G31093" s="65"/>
    </row>
    <row r="31094" spans="7:7" x14ac:dyDescent="0.2">
      <c r="G31094" s="65"/>
    </row>
    <row r="31095" spans="7:7" x14ac:dyDescent="0.2">
      <c r="G31095" s="65"/>
    </row>
    <row r="31096" spans="7:7" x14ac:dyDescent="0.2">
      <c r="G31096" s="65"/>
    </row>
    <row r="31097" spans="7:7" x14ac:dyDescent="0.2">
      <c r="G31097" s="65"/>
    </row>
    <row r="31098" spans="7:7" x14ac:dyDescent="0.2">
      <c r="G31098" s="65"/>
    </row>
    <row r="31099" spans="7:7" x14ac:dyDescent="0.2">
      <c r="G31099" s="65"/>
    </row>
    <row r="31100" spans="7:7" x14ac:dyDescent="0.2">
      <c r="G31100" s="65"/>
    </row>
    <row r="31101" spans="7:7" x14ac:dyDescent="0.2">
      <c r="G31101" s="65"/>
    </row>
    <row r="31102" spans="7:7" x14ac:dyDescent="0.2">
      <c r="G31102" s="65"/>
    </row>
    <row r="31103" spans="7:7" x14ac:dyDescent="0.2">
      <c r="G31103" s="65"/>
    </row>
    <row r="31104" spans="7:7" x14ac:dyDescent="0.2">
      <c r="G31104" s="65"/>
    </row>
    <row r="31105" spans="7:7" x14ac:dyDescent="0.2">
      <c r="G31105" s="65"/>
    </row>
    <row r="31106" spans="7:7" x14ac:dyDescent="0.2">
      <c r="G31106" s="65"/>
    </row>
    <row r="31107" spans="7:7" x14ac:dyDescent="0.2">
      <c r="G31107" s="65"/>
    </row>
    <row r="31108" spans="7:7" x14ac:dyDescent="0.2">
      <c r="G31108" s="65"/>
    </row>
    <row r="31109" spans="7:7" x14ac:dyDescent="0.2">
      <c r="G31109" s="65"/>
    </row>
    <row r="31110" spans="7:7" x14ac:dyDescent="0.2">
      <c r="G31110" s="65"/>
    </row>
    <row r="31111" spans="7:7" x14ac:dyDescent="0.2">
      <c r="G31111" s="65"/>
    </row>
    <row r="31112" spans="7:7" x14ac:dyDescent="0.2">
      <c r="G31112" s="65"/>
    </row>
    <row r="31113" spans="7:7" x14ac:dyDescent="0.2">
      <c r="G31113" s="65"/>
    </row>
    <row r="31114" spans="7:7" x14ac:dyDescent="0.2">
      <c r="G31114" s="65"/>
    </row>
    <row r="31115" spans="7:7" x14ac:dyDescent="0.2">
      <c r="G31115" s="65"/>
    </row>
    <row r="31116" spans="7:7" x14ac:dyDescent="0.2">
      <c r="G31116" s="65"/>
    </row>
    <row r="31117" spans="7:7" x14ac:dyDescent="0.2">
      <c r="G31117" s="65"/>
    </row>
    <row r="31118" spans="7:7" x14ac:dyDescent="0.2">
      <c r="G31118" s="65"/>
    </row>
    <row r="31119" spans="7:7" x14ac:dyDescent="0.2">
      <c r="G31119" s="65"/>
    </row>
    <row r="31120" spans="7:7" x14ac:dyDescent="0.2">
      <c r="G31120" s="65"/>
    </row>
    <row r="31121" spans="7:7" x14ac:dyDescent="0.2">
      <c r="G31121" s="65"/>
    </row>
    <row r="31122" spans="7:7" x14ac:dyDescent="0.2">
      <c r="G31122" s="65"/>
    </row>
    <row r="31123" spans="7:7" x14ac:dyDescent="0.2">
      <c r="G31123" s="65"/>
    </row>
    <row r="31124" spans="7:7" x14ac:dyDescent="0.2">
      <c r="G31124" s="65"/>
    </row>
    <row r="31125" spans="7:7" x14ac:dyDescent="0.2">
      <c r="G31125" s="65"/>
    </row>
    <row r="31126" spans="7:7" x14ac:dyDescent="0.2">
      <c r="G31126" s="65"/>
    </row>
    <row r="31127" spans="7:7" x14ac:dyDescent="0.2">
      <c r="G31127" s="65"/>
    </row>
    <row r="31128" spans="7:7" x14ac:dyDescent="0.2">
      <c r="G31128" s="65"/>
    </row>
    <row r="31129" spans="7:7" x14ac:dyDescent="0.2">
      <c r="G31129" s="65"/>
    </row>
    <row r="31130" spans="7:7" x14ac:dyDescent="0.2">
      <c r="G31130" s="65"/>
    </row>
    <row r="31131" spans="7:7" x14ac:dyDescent="0.2">
      <c r="G31131" s="65"/>
    </row>
    <row r="31132" spans="7:7" x14ac:dyDescent="0.2">
      <c r="G31132" s="65"/>
    </row>
    <row r="31133" spans="7:7" x14ac:dyDescent="0.2">
      <c r="G31133" s="65"/>
    </row>
    <row r="31134" spans="7:7" x14ac:dyDescent="0.2">
      <c r="G31134" s="65"/>
    </row>
    <row r="31135" spans="7:7" x14ac:dyDescent="0.2">
      <c r="G31135" s="65"/>
    </row>
    <row r="31136" spans="7:7" x14ac:dyDescent="0.2">
      <c r="G31136" s="65"/>
    </row>
    <row r="31137" spans="7:7" x14ac:dyDescent="0.2">
      <c r="G31137" s="65"/>
    </row>
    <row r="31138" spans="7:7" x14ac:dyDescent="0.2">
      <c r="G31138" s="65"/>
    </row>
    <row r="31139" spans="7:7" x14ac:dyDescent="0.2">
      <c r="G31139" s="65"/>
    </row>
    <row r="31140" spans="7:7" x14ac:dyDescent="0.2">
      <c r="G31140" s="65"/>
    </row>
    <row r="31141" spans="7:7" x14ac:dyDescent="0.2">
      <c r="G31141" s="65"/>
    </row>
    <row r="31142" spans="7:7" x14ac:dyDescent="0.2">
      <c r="G31142" s="65"/>
    </row>
    <row r="31143" spans="7:7" x14ac:dyDescent="0.2">
      <c r="G31143" s="65"/>
    </row>
    <row r="31144" spans="7:7" x14ac:dyDescent="0.2">
      <c r="G31144" s="65"/>
    </row>
    <row r="31145" spans="7:7" x14ac:dyDescent="0.2">
      <c r="G31145" s="65"/>
    </row>
    <row r="31146" spans="7:7" x14ac:dyDescent="0.2">
      <c r="G31146" s="65"/>
    </row>
    <row r="31147" spans="7:7" x14ac:dyDescent="0.2">
      <c r="G31147" s="65"/>
    </row>
    <row r="31148" spans="7:7" x14ac:dyDescent="0.2">
      <c r="G31148" s="65"/>
    </row>
    <row r="31149" spans="7:7" x14ac:dyDescent="0.2">
      <c r="G31149" s="65"/>
    </row>
    <row r="31150" spans="7:7" x14ac:dyDescent="0.2">
      <c r="G31150" s="65"/>
    </row>
    <row r="31151" spans="7:7" x14ac:dyDescent="0.2">
      <c r="G31151" s="65"/>
    </row>
    <row r="31152" spans="7:7" x14ac:dyDescent="0.2">
      <c r="G31152" s="65"/>
    </row>
    <row r="31153" spans="7:7" x14ac:dyDescent="0.2">
      <c r="G31153" s="65"/>
    </row>
    <row r="31154" spans="7:7" x14ac:dyDescent="0.2">
      <c r="G31154" s="65"/>
    </row>
    <row r="31155" spans="7:7" x14ac:dyDescent="0.2">
      <c r="G31155" s="65"/>
    </row>
    <row r="31156" spans="7:7" x14ac:dyDescent="0.2">
      <c r="G31156" s="65"/>
    </row>
    <row r="31157" spans="7:7" x14ac:dyDescent="0.2">
      <c r="G31157" s="65"/>
    </row>
    <row r="31158" spans="7:7" x14ac:dyDescent="0.2">
      <c r="G31158" s="65"/>
    </row>
    <row r="31159" spans="7:7" x14ac:dyDescent="0.2">
      <c r="G31159" s="65"/>
    </row>
    <row r="31160" spans="7:7" x14ac:dyDescent="0.2">
      <c r="G31160" s="65"/>
    </row>
    <row r="31161" spans="7:7" x14ac:dyDescent="0.2">
      <c r="G31161" s="65"/>
    </row>
    <row r="31162" spans="7:7" x14ac:dyDescent="0.2">
      <c r="G31162" s="65"/>
    </row>
    <row r="31163" spans="7:7" x14ac:dyDescent="0.2">
      <c r="G31163" s="65"/>
    </row>
    <row r="31164" spans="7:7" x14ac:dyDescent="0.2">
      <c r="G31164" s="65"/>
    </row>
    <row r="31165" spans="7:7" x14ac:dyDescent="0.2">
      <c r="G31165" s="65"/>
    </row>
    <row r="31166" spans="7:7" x14ac:dyDescent="0.2">
      <c r="G31166" s="65"/>
    </row>
    <row r="31167" spans="7:7" x14ac:dyDescent="0.2">
      <c r="G31167" s="65"/>
    </row>
    <row r="31168" spans="7:7" x14ac:dyDescent="0.2">
      <c r="G31168" s="65"/>
    </row>
    <row r="31169" spans="7:7" x14ac:dyDescent="0.2">
      <c r="G31169" s="65"/>
    </row>
    <row r="31170" spans="7:7" x14ac:dyDescent="0.2">
      <c r="G31170" s="65"/>
    </row>
    <row r="31171" spans="7:7" x14ac:dyDescent="0.2">
      <c r="G31171" s="65"/>
    </row>
    <row r="31172" spans="7:7" x14ac:dyDescent="0.2">
      <c r="G31172" s="65"/>
    </row>
    <row r="31173" spans="7:7" x14ac:dyDescent="0.2">
      <c r="G31173" s="65"/>
    </row>
    <row r="31174" spans="7:7" x14ac:dyDescent="0.2">
      <c r="G31174" s="65"/>
    </row>
    <row r="31175" spans="7:7" x14ac:dyDescent="0.2">
      <c r="G31175" s="65"/>
    </row>
    <row r="31176" spans="7:7" x14ac:dyDescent="0.2">
      <c r="G31176" s="65"/>
    </row>
    <row r="31177" spans="7:7" x14ac:dyDescent="0.2">
      <c r="G31177" s="65"/>
    </row>
    <row r="31178" spans="7:7" x14ac:dyDescent="0.2">
      <c r="G31178" s="65"/>
    </row>
    <row r="31179" spans="7:7" x14ac:dyDescent="0.2">
      <c r="G31179" s="65"/>
    </row>
    <row r="31180" spans="7:7" x14ac:dyDescent="0.2">
      <c r="G31180" s="65"/>
    </row>
    <row r="31181" spans="7:7" x14ac:dyDescent="0.2">
      <c r="G31181" s="65"/>
    </row>
    <row r="31182" spans="7:7" x14ac:dyDescent="0.2">
      <c r="G31182" s="65"/>
    </row>
    <row r="31183" spans="7:7" x14ac:dyDescent="0.2">
      <c r="G31183" s="65"/>
    </row>
    <row r="31184" spans="7:7" x14ac:dyDescent="0.2">
      <c r="G31184" s="65"/>
    </row>
    <row r="31185" spans="7:7" x14ac:dyDescent="0.2">
      <c r="G31185" s="65"/>
    </row>
    <row r="31186" spans="7:7" x14ac:dyDescent="0.2">
      <c r="G31186" s="65"/>
    </row>
    <row r="31187" spans="7:7" x14ac:dyDescent="0.2">
      <c r="G31187" s="65"/>
    </row>
    <row r="31188" spans="7:7" x14ac:dyDescent="0.2">
      <c r="G31188" s="65"/>
    </row>
    <row r="31189" spans="7:7" x14ac:dyDescent="0.2">
      <c r="G31189" s="65"/>
    </row>
    <row r="31190" spans="7:7" x14ac:dyDescent="0.2">
      <c r="G31190" s="65"/>
    </row>
    <row r="31191" spans="7:7" x14ac:dyDescent="0.2">
      <c r="G31191" s="65"/>
    </row>
    <row r="31192" spans="7:7" x14ac:dyDescent="0.2">
      <c r="G31192" s="65"/>
    </row>
    <row r="31193" spans="7:7" x14ac:dyDescent="0.2">
      <c r="G31193" s="65"/>
    </row>
    <row r="31194" spans="7:7" x14ac:dyDescent="0.2">
      <c r="G31194" s="65"/>
    </row>
    <row r="31195" spans="7:7" x14ac:dyDescent="0.2">
      <c r="G31195" s="65"/>
    </row>
    <row r="31196" spans="7:7" x14ac:dyDescent="0.2">
      <c r="G31196" s="65"/>
    </row>
    <row r="31197" spans="7:7" x14ac:dyDescent="0.2">
      <c r="G31197" s="65"/>
    </row>
    <row r="31198" spans="7:7" x14ac:dyDescent="0.2">
      <c r="G31198" s="65"/>
    </row>
    <row r="31199" spans="7:7" x14ac:dyDescent="0.2">
      <c r="G31199" s="65"/>
    </row>
    <row r="31200" spans="7:7" x14ac:dyDescent="0.2">
      <c r="G31200" s="65"/>
    </row>
    <row r="31201" spans="7:7" x14ac:dyDescent="0.2">
      <c r="G31201" s="65"/>
    </row>
    <row r="31202" spans="7:7" x14ac:dyDescent="0.2">
      <c r="G31202" s="65"/>
    </row>
    <row r="31203" spans="7:7" x14ac:dyDescent="0.2">
      <c r="G31203" s="65"/>
    </row>
    <row r="31204" spans="7:7" x14ac:dyDescent="0.2">
      <c r="G31204" s="65"/>
    </row>
    <row r="31205" spans="7:7" x14ac:dyDescent="0.2">
      <c r="G31205" s="65"/>
    </row>
    <row r="31206" spans="7:7" x14ac:dyDescent="0.2">
      <c r="G31206" s="65"/>
    </row>
    <row r="31207" spans="7:7" x14ac:dyDescent="0.2">
      <c r="G31207" s="65"/>
    </row>
    <row r="31208" spans="7:7" x14ac:dyDescent="0.2">
      <c r="G31208" s="65"/>
    </row>
    <row r="31209" spans="7:7" x14ac:dyDescent="0.2">
      <c r="G31209" s="65"/>
    </row>
    <row r="31210" spans="7:7" x14ac:dyDescent="0.2">
      <c r="G31210" s="65"/>
    </row>
    <row r="31211" spans="7:7" x14ac:dyDescent="0.2">
      <c r="G31211" s="65"/>
    </row>
    <row r="31212" spans="7:7" x14ac:dyDescent="0.2">
      <c r="G31212" s="65"/>
    </row>
    <row r="31213" spans="7:7" x14ac:dyDescent="0.2">
      <c r="G31213" s="65"/>
    </row>
    <row r="31214" spans="7:7" x14ac:dyDescent="0.2">
      <c r="G31214" s="65"/>
    </row>
    <row r="31215" spans="7:7" x14ac:dyDescent="0.2">
      <c r="G31215" s="65"/>
    </row>
    <row r="31216" spans="7:7" x14ac:dyDescent="0.2">
      <c r="G31216" s="65"/>
    </row>
    <row r="31217" spans="7:7" x14ac:dyDescent="0.2">
      <c r="G31217" s="65"/>
    </row>
    <row r="31218" spans="7:7" x14ac:dyDescent="0.2">
      <c r="G31218" s="65"/>
    </row>
    <row r="31219" spans="7:7" x14ac:dyDescent="0.2">
      <c r="G31219" s="65"/>
    </row>
    <row r="31220" spans="7:7" x14ac:dyDescent="0.2">
      <c r="G31220" s="65"/>
    </row>
    <row r="31221" spans="7:7" x14ac:dyDescent="0.2">
      <c r="G31221" s="65"/>
    </row>
    <row r="31222" spans="7:7" x14ac:dyDescent="0.2">
      <c r="G31222" s="65"/>
    </row>
    <row r="31223" spans="7:7" x14ac:dyDescent="0.2">
      <c r="G31223" s="65"/>
    </row>
    <row r="31224" spans="7:7" x14ac:dyDescent="0.2">
      <c r="G31224" s="65"/>
    </row>
    <row r="31225" spans="7:7" x14ac:dyDescent="0.2">
      <c r="G31225" s="65"/>
    </row>
    <row r="31226" spans="7:7" x14ac:dyDescent="0.2">
      <c r="G31226" s="65"/>
    </row>
    <row r="31227" spans="7:7" x14ac:dyDescent="0.2">
      <c r="G31227" s="65"/>
    </row>
    <row r="31228" spans="7:7" x14ac:dyDescent="0.2">
      <c r="G31228" s="65"/>
    </row>
    <row r="31229" spans="7:7" x14ac:dyDescent="0.2">
      <c r="G31229" s="65"/>
    </row>
    <row r="31230" spans="7:7" x14ac:dyDescent="0.2">
      <c r="G31230" s="65"/>
    </row>
    <row r="31231" spans="7:7" x14ac:dyDescent="0.2">
      <c r="G31231" s="65"/>
    </row>
    <row r="31232" spans="7:7" x14ac:dyDescent="0.2">
      <c r="G31232" s="65"/>
    </row>
    <row r="31233" spans="7:7" x14ac:dyDescent="0.2">
      <c r="G31233" s="65"/>
    </row>
    <row r="31234" spans="7:7" x14ac:dyDescent="0.2">
      <c r="G31234" s="65"/>
    </row>
    <row r="31235" spans="7:7" x14ac:dyDescent="0.2">
      <c r="G31235" s="65"/>
    </row>
    <row r="31236" spans="7:7" x14ac:dyDescent="0.2">
      <c r="G31236" s="65"/>
    </row>
    <row r="31237" spans="7:7" x14ac:dyDescent="0.2">
      <c r="G31237" s="65"/>
    </row>
    <row r="31238" spans="7:7" x14ac:dyDescent="0.2">
      <c r="G31238" s="65"/>
    </row>
    <row r="31239" spans="7:7" x14ac:dyDescent="0.2">
      <c r="G31239" s="65"/>
    </row>
    <row r="31240" spans="7:7" x14ac:dyDescent="0.2">
      <c r="G31240" s="65"/>
    </row>
    <row r="31241" spans="7:7" x14ac:dyDescent="0.2">
      <c r="G31241" s="65"/>
    </row>
    <row r="31242" spans="7:7" x14ac:dyDescent="0.2">
      <c r="G31242" s="65"/>
    </row>
    <row r="31243" spans="7:7" x14ac:dyDescent="0.2">
      <c r="G31243" s="65"/>
    </row>
    <row r="31244" spans="7:7" x14ac:dyDescent="0.2">
      <c r="G31244" s="65"/>
    </row>
    <row r="31245" spans="7:7" x14ac:dyDescent="0.2">
      <c r="G31245" s="65"/>
    </row>
    <row r="31246" spans="7:7" x14ac:dyDescent="0.2">
      <c r="G31246" s="65"/>
    </row>
    <row r="31247" spans="7:7" x14ac:dyDescent="0.2">
      <c r="G31247" s="65"/>
    </row>
    <row r="31248" spans="7:7" x14ac:dyDescent="0.2">
      <c r="G31248" s="65"/>
    </row>
    <row r="31249" spans="7:7" x14ac:dyDescent="0.2">
      <c r="G31249" s="65"/>
    </row>
    <row r="31250" spans="7:7" x14ac:dyDescent="0.2">
      <c r="G31250" s="65"/>
    </row>
    <row r="31251" spans="7:7" x14ac:dyDescent="0.2">
      <c r="G31251" s="65"/>
    </row>
    <row r="31252" spans="7:7" x14ac:dyDescent="0.2">
      <c r="G31252" s="65"/>
    </row>
    <row r="31253" spans="7:7" x14ac:dyDescent="0.2">
      <c r="G31253" s="65"/>
    </row>
    <row r="31254" spans="7:7" x14ac:dyDescent="0.2">
      <c r="G31254" s="65"/>
    </row>
    <row r="31255" spans="7:7" x14ac:dyDescent="0.2">
      <c r="G31255" s="65"/>
    </row>
    <row r="31256" spans="7:7" x14ac:dyDescent="0.2">
      <c r="G31256" s="65"/>
    </row>
    <row r="31257" spans="7:7" x14ac:dyDescent="0.2">
      <c r="G31257" s="65"/>
    </row>
    <row r="31258" spans="7:7" x14ac:dyDescent="0.2">
      <c r="G31258" s="65"/>
    </row>
    <row r="31259" spans="7:7" x14ac:dyDescent="0.2">
      <c r="G31259" s="65"/>
    </row>
    <row r="31260" spans="7:7" x14ac:dyDescent="0.2">
      <c r="G31260" s="65"/>
    </row>
    <row r="31261" spans="7:7" x14ac:dyDescent="0.2">
      <c r="G31261" s="65"/>
    </row>
    <row r="31262" spans="7:7" x14ac:dyDescent="0.2">
      <c r="G31262" s="65"/>
    </row>
    <row r="31263" spans="7:7" x14ac:dyDescent="0.2">
      <c r="G31263" s="65"/>
    </row>
    <row r="31264" spans="7:7" x14ac:dyDescent="0.2">
      <c r="G31264" s="65"/>
    </row>
    <row r="31265" spans="7:7" x14ac:dyDescent="0.2">
      <c r="G31265" s="65"/>
    </row>
    <row r="31266" spans="7:7" x14ac:dyDescent="0.2">
      <c r="G31266" s="65"/>
    </row>
    <row r="31267" spans="7:7" x14ac:dyDescent="0.2">
      <c r="G31267" s="65"/>
    </row>
    <row r="31268" spans="7:7" x14ac:dyDescent="0.2">
      <c r="G31268" s="65"/>
    </row>
    <row r="31269" spans="7:7" x14ac:dyDescent="0.2">
      <c r="G31269" s="65"/>
    </row>
    <row r="31270" spans="7:7" x14ac:dyDescent="0.2">
      <c r="G31270" s="65"/>
    </row>
    <row r="31271" spans="7:7" x14ac:dyDescent="0.2">
      <c r="G31271" s="65"/>
    </row>
    <row r="31272" spans="7:7" x14ac:dyDescent="0.2">
      <c r="G31272" s="65"/>
    </row>
    <row r="31273" spans="7:7" x14ac:dyDescent="0.2">
      <c r="G31273" s="65"/>
    </row>
    <row r="31274" spans="7:7" x14ac:dyDescent="0.2">
      <c r="G31274" s="65"/>
    </row>
    <row r="31275" spans="7:7" x14ac:dyDescent="0.2">
      <c r="G31275" s="65"/>
    </row>
    <row r="31276" spans="7:7" x14ac:dyDescent="0.2">
      <c r="G31276" s="65"/>
    </row>
    <row r="31277" spans="7:7" x14ac:dyDescent="0.2">
      <c r="G31277" s="65"/>
    </row>
    <row r="31278" spans="7:7" x14ac:dyDescent="0.2">
      <c r="G31278" s="65"/>
    </row>
    <row r="31279" spans="7:7" x14ac:dyDescent="0.2">
      <c r="G31279" s="65"/>
    </row>
    <row r="31280" spans="7:7" x14ac:dyDescent="0.2">
      <c r="G31280" s="65"/>
    </row>
    <row r="31281" spans="7:7" x14ac:dyDescent="0.2">
      <c r="G31281" s="65"/>
    </row>
    <row r="31282" spans="7:7" x14ac:dyDescent="0.2">
      <c r="G31282" s="65"/>
    </row>
    <row r="31283" spans="7:7" x14ac:dyDescent="0.2">
      <c r="G31283" s="65"/>
    </row>
    <row r="31284" spans="7:7" x14ac:dyDescent="0.2">
      <c r="G31284" s="65"/>
    </row>
    <row r="31285" spans="7:7" x14ac:dyDescent="0.2">
      <c r="G31285" s="65"/>
    </row>
    <row r="31286" spans="7:7" x14ac:dyDescent="0.2">
      <c r="G31286" s="65"/>
    </row>
    <row r="31287" spans="7:7" x14ac:dyDescent="0.2">
      <c r="G31287" s="65"/>
    </row>
    <row r="31288" spans="7:7" x14ac:dyDescent="0.2">
      <c r="G31288" s="65"/>
    </row>
    <row r="31289" spans="7:7" x14ac:dyDescent="0.2">
      <c r="G31289" s="65"/>
    </row>
    <row r="31290" spans="7:7" x14ac:dyDescent="0.2">
      <c r="G31290" s="65"/>
    </row>
    <row r="31291" spans="7:7" x14ac:dyDescent="0.2">
      <c r="G31291" s="65"/>
    </row>
    <row r="31292" spans="7:7" x14ac:dyDescent="0.2">
      <c r="G31292" s="65"/>
    </row>
    <row r="31293" spans="7:7" x14ac:dyDescent="0.2">
      <c r="G31293" s="65"/>
    </row>
    <row r="31294" spans="7:7" x14ac:dyDescent="0.2">
      <c r="G31294" s="65"/>
    </row>
    <row r="31295" spans="7:7" x14ac:dyDescent="0.2">
      <c r="G31295" s="65"/>
    </row>
    <row r="31296" spans="7:7" x14ac:dyDescent="0.2">
      <c r="G31296" s="65"/>
    </row>
    <row r="31297" spans="7:7" x14ac:dyDescent="0.2">
      <c r="G31297" s="65"/>
    </row>
    <row r="31298" spans="7:7" x14ac:dyDescent="0.2">
      <c r="G31298" s="65"/>
    </row>
    <row r="31299" spans="7:7" x14ac:dyDescent="0.2">
      <c r="G31299" s="65"/>
    </row>
    <row r="31300" spans="7:7" x14ac:dyDescent="0.2">
      <c r="G31300" s="65"/>
    </row>
    <row r="31301" spans="7:7" x14ac:dyDescent="0.2">
      <c r="G31301" s="65"/>
    </row>
    <row r="31302" spans="7:7" x14ac:dyDescent="0.2">
      <c r="G31302" s="65"/>
    </row>
    <row r="31303" spans="7:7" x14ac:dyDescent="0.2">
      <c r="G31303" s="65"/>
    </row>
    <row r="31304" spans="7:7" x14ac:dyDescent="0.2">
      <c r="G31304" s="65"/>
    </row>
    <row r="31305" spans="7:7" x14ac:dyDescent="0.2">
      <c r="G31305" s="65"/>
    </row>
    <row r="31306" spans="7:7" x14ac:dyDescent="0.2">
      <c r="G31306" s="65"/>
    </row>
    <row r="31307" spans="7:7" x14ac:dyDescent="0.2">
      <c r="G31307" s="65"/>
    </row>
    <row r="31308" spans="7:7" x14ac:dyDescent="0.2">
      <c r="G31308" s="65"/>
    </row>
    <row r="31309" spans="7:7" x14ac:dyDescent="0.2">
      <c r="G31309" s="65"/>
    </row>
    <row r="31310" spans="7:7" x14ac:dyDescent="0.2">
      <c r="G31310" s="65"/>
    </row>
    <row r="31311" spans="7:7" x14ac:dyDescent="0.2">
      <c r="G31311" s="65"/>
    </row>
    <row r="31312" spans="7:7" x14ac:dyDescent="0.2">
      <c r="G31312" s="65"/>
    </row>
    <row r="31313" spans="7:7" x14ac:dyDescent="0.2">
      <c r="G31313" s="65"/>
    </row>
    <row r="31314" spans="7:7" x14ac:dyDescent="0.2">
      <c r="G31314" s="65"/>
    </row>
    <row r="31315" spans="7:7" x14ac:dyDescent="0.2">
      <c r="G31315" s="65"/>
    </row>
    <row r="31316" spans="7:7" x14ac:dyDescent="0.2">
      <c r="G31316" s="65"/>
    </row>
    <row r="31317" spans="7:7" x14ac:dyDescent="0.2">
      <c r="G31317" s="65"/>
    </row>
    <row r="31318" spans="7:7" x14ac:dyDescent="0.2">
      <c r="G31318" s="65"/>
    </row>
    <row r="31319" spans="7:7" x14ac:dyDescent="0.2">
      <c r="G31319" s="65"/>
    </row>
    <row r="31320" spans="7:7" x14ac:dyDescent="0.2">
      <c r="G31320" s="65"/>
    </row>
    <row r="31321" spans="7:7" x14ac:dyDescent="0.2">
      <c r="G31321" s="65"/>
    </row>
    <row r="31322" spans="7:7" x14ac:dyDescent="0.2">
      <c r="G31322" s="65"/>
    </row>
    <row r="31323" spans="7:7" x14ac:dyDescent="0.2">
      <c r="G31323" s="65"/>
    </row>
    <row r="31324" spans="7:7" x14ac:dyDescent="0.2">
      <c r="G31324" s="65"/>
    </row>
    <row r="31325" spans="7:7" x14ac:dyDescent="0.2">
      <c r="G31325" s="65"/>
    </row>
    <row r="31326" spans="7:7" x14ac:dyDescent="0.2">
      <c r="G31326" s="65"/>
    </row>
    <row r="31327" spans="7:7" x14ac:dyDescent="0.2">
      <c r="G31327" s="65"/>
    </row>
    <row r="31328" spans="7:7" x14ac:dyDescent="0.2">
      <c r="G31328" s="65"/>
    </row>
    <row r="31329" spans="7:7" x14ac:dyDescent="0.2">
      <c r="G31329" s="65"/>
    </row>
    <row r="31330" spans="7:7" x14ac:dyDescent="0.2">
      <c r="G31330" s="65"/>
    </row>
    <row r="31331" spans="7:7" x14ac:dyDescent="0.2">
      <c r="G31331" s="65"/>
    </row>
    <row r="31332" spans="7:7" x14ac:dyDescent="0.2">
      <c r="G31332" s="65"/>
    </row>
    <row r="31333" spans="7:7" x14ac:dyDescent="0.2">
      <c r="G31333" s="65"/>
    </row>
    <row r="31334" spans="7:7" x14ac:dyDescent="0.2">
      <c r="G31334" s="65"/>
    </row>
    <row r="31335" spans="7:7" x14ac:dyDescent="0.2">
      <c r="G31335" s="65"/>
    </row>
    <row r="31336" spans="7:7" x14ac:dyDescent="0.2">
      <c r="G31336" s="65"/>
    </row>
    <row r="31337" spans="7:7" x14ac:dyDescent="0.2">
      <c r="G31337" s="65"/>
    </row>
    <row r="31338" spans="7:7" x14ac:dyDescent="0.2">
      <c r="G31338" s="65"/>
    </row>
    <row r="31339" spans="7:7" x14ac:dyDescent="0.2">
      <c r="G31339" s="65"/>
    </row>
    <row r="31340" spans="7:7" x14ac:dyDescent="0.2">
      <c r="G31340" s="65"/>
    </row>
    <row r="31341" spans="7:7" x14ac:dyDescent="0.2">
      <c r="G31341" s="65"/>
    </row>
    <row r="31342" spans="7:7" x14ac:dyDescent="0.2">
      <c r="G31342" s="65"/>
    </row>
    <row r="31343" spans="7:7" x14ac:dyDescent="0.2">
      <c r="G31343" s="65"/>
    </row>
    <row r="31344" spans="7:7" x14ac:dyDescent="0.2">
      <c r="G31344" s="65"/>
    </row>
    <row r="31345" spans="7:7" x14ac:dyDescent="0.2">
      <c r="G31345" s="65"/>
    </row>
    <row r="31346" spans="7:7" x14ac:dyDescent="0.2">
      <c r="G31346" s="65"/>
    </row>
    <row r="31347" spans="7:7" x14ac:dyDescent="0.2">
      <c r="G31347" s="65"/>
    </row>
    <row r="31348" spans="7:7" x14ac:dyDescent="0.2">
      <c r="G31348" s="65"/>
    </row>
    <row r="31349" spans="7:7" x14ac:dyDescent="0.2">
      <c r="G31349" s="65"/>
    </row>
    <row r="31350" spans="7:7" x14ac:dyDescent="0.2">
      <c r="G31350" s="65"/>
    </row>
    <row r="31351" spans="7:7" x14ac:dyDescent="0.2">
      <c r="G31351" s="65"/>
    </row>
    <row r="31352" spans="7:7" x14ac:dyDescent="0.2">
      <c r="G31352" s="65"/>
    </row>
    <row r="31353" spans="7:7" x14ac:dyDescent="0.2">
      <c r="G31353" s="65"/>
    </row>
    <row r="31354" spans="7:7" x14ac:dyDescent="0.2">
      <c r="G31354" s="65"/>
    </row>
    <row r="31355" spans="7:7" x14ac:dyDescent="0.2">
      <c r="G31355" s="65"/>
    </row>
    <row r="31356" spans="7:7" x14ac:dyDescent="0.2">
      <c r="G31356" s="65"/>
    </row>
    <row r="31357" spans="7:7" x14ac:dyDescent="0.2">
      <c r="G31357" s="65"/>
    </row>
    <row r="31358" spans="7:7" x14ac:dyDescent="0.2">
      <c r="G31358" s="65"/>
    </row>
    <row r="31359" spans="7:7" x14ac:dyDescent="0.2">
      <c r="G31359" s="65"/>
    </row>
    <row r="31360" spans="7:7" x14ac:dyDescent="0.2">
      <c r="G31360" s="65"/>
    </row>
    <row r="31361" spans="7:7" x14ac:dyDescent="0.2">
      <c r="G31361" s="65"/>
    </row>
    <row r="31362" spans="7:7" x14ac:dyDescent="0.2">
      <c r="G31362" s="65"/>
    </row>
    <row r="31363" spans="7:7" x14ac:dyDescent="0.2">
      <c r="G31363" s="65"/>
    </row>
    <row r="31364" spans="7:7" x14ac:dyDescent="0.2">
      <c r="G31364" s="65"/>
    </row>
    <row r="31365" spans="7:7" x14ac:dyDescent="0.2">
      <c r="G31365" s="65"/>
    </row>
    <row r="31366" spans="7:7" x14ac:dyDescent="0.2">
      <c r="G31366" s="65"/>
    </row>
    <row r="31367" spans="7:7" x14ac:dyDescent="0.2">
      <c r="G31367" s="65"/>
    </row>
    <row r="31368" spans="7:7" x14ac:dyDescent="0.2">
      <c r="G31368" s="65"/>
    </row>
    <row r="31369" spans="7:7" x14ac:dyDescent="0.2">
      <c r="G31369" s="65"/>
    </row>
    <row r="31370" spans="7:7" x14ac:dyDescent="0.2">
      <c r="G31370" s="65"/>
    </row>
    <row r="31371" spans="7:7" x14ac:dyDescent="0.2">
      <c r="G31371" s="65"/>
    </row>
    <row r="31372" spans="7:7" x14ac:dyDescent="0.2">
      <c r="G31372" s="65"/>
    </row>
    <row r="31373" spans="7:7" x14ac:dyDescent="0.2">
      <c r="G31373" s="65"/>
    </row>
    <row r="31374" spans="7:7" x14ac:dyDescent="0.2">
      <c r="G31374" s="65"/>
    </row>
    <row r="31375" spans="7:7" x14ac:dyDescent="0.2">
      <c r="G31375" s="65"/>
    </row>
    <row r="31376" spans="7:7" x14ac:dyDescent="0.2">
      <c r="G31376" s="65"/>
    </row>
    <row r="31377" spans="7:7" x14ac:dyDescent="0.2">
      <c r="G31377" s="65"/>
    </row>
    <row r="31378" spans="7:7" x14ac:dyDescent="0.2">
      <c r="G31378" s="65"/>
    </row>
    <row r="31379" spans="7:7" x14ac:dyDescent="0.2">
      <c r="G31379" s="65"/>
    </row>
    <row r="31380" spans="7:7" x14ac:dyDescent="0.2">
      <c r="G31380" s="65"/>
    </row>
    <row r="31381" spans="7:7" x14ac:dyDescent="0.2">
      <c r="G31381" s="65"/>
    </row>
    <row r="31382" spans="7:7" x14ac:dyDescent="0.2">
      <c r="G31382" s="65"/>
    </row>
    <row r="31383" spans="7:7" x14ac:dyDescent="0.2">
      <c r="G31383" s="65"/>
    </row>
    <row r="31384" spans="7:7" x14ac:dyDescent="0.2">
      <c r="G31384" s="65"/>
    </row>
    <row r="31385" spans="7:7" x14ac:dyDescent="0.2">
      <c r="G31385" s="65"/>
    </row>
    <row r="31386" spans="7:7" x14ac:dyDescent="0.2">
      <c r="G31386" s="65"/>
    </row>
    <row r="31387" spans="7:7" x14ac:dyDescent="0.2">
      <c r="G31387" s="65"/>
    </row>
    <row r="31388" spans="7:7" x14ac:dyDescent="0.2">
      <c r="G31388" s="65"/>
    </row>
    <row r="31389" spans="7:7" x14ac:dyDescent="0.2">
      <c r="G31389" s="65"/>
    </row>
    <row r="31390" spans="7:7" x14ac:dyDescent="0.2">
      <c r="G31390" s="65"/>
    </row>
    <row r="31391" spans="7:7" x14ac:dyDescent="0.2">
      <c r="G31391" s="65"/>
    </row>
    <row r="31392" spans="7:7" x14ac:dyDescent="0.2">
      <c r="G31392" s="65"/>
    </row>
    <row r="31393" spans="7:7" x14ac:dyDescent="0.2">
      <c r="G31393" s="65"/>
    </row>
    <row r="31394" spans="7:7" x14ac:dyDescent="0.2">
      <c r="G31394" s="65"/>
    </row>
    <row r="31395" spans="7:7" x14ac:dyDescent="0.2">
      <c r="G31395" s="65"/>
    </row>
    <row r="31396" spans="7:7" x14ac:dyDescent="0.2">
      <c r="G31396" s="65"/>
    </row>
    <row r="31397" spans="7:7" x14ac:dyDescent="0.2">
      <c r="G31397" s="65"/>
    </row>
    <row r="31398" spans="7:7" x14ac:dyDescent="0.2">
      <c r="G31398" s="65"/>
    </row>
    <row r="31399" spans="7:7" x14ac:dyDescent="0.2">
      <c r="G31399" s="65"/>
    </row>
    <row r="31400" spans="7:7" x14ac:dyDescent="0.2">
      <c r="G31400" s="65"/>
    </row>
    <row r="31401" spans="7:7" x14ac:dyDescent="0.2">
      <c r="G31401" s="65"/>
    </row>
    <row r="31402" spans="7:7" x14ac:dyDescent="0.2">
      <c r="G31402" s="65"/>
    </row>
    <row r="31403" spans="7:7" x14ac:dyDescent="0.2">
      <c r="G31403" s="65"/>
    </row>
    <row r="31404" spans="7:7" x14ac:dyDescent="0.2">
      <c r="G31404" s="65"/>
    </row>
    <row r="31405" spans="7:7" x14ac:dyDescent="0.2">
      <c r="G31405" s="65"/>
    </row>
    <row r="31406" spans="7:7" x14ac:dyDescent="0.2">
      <c r="G31406" s="65"/>
    </row>
    <row r="31407" spans="7:7" x14ac:dyDescent="0.2">
      <c r="G31407" s="65"/>
    </row>
    <row r="31408" spans="7:7" x14ac:dyDescent="0.2">
      <c r="G31408" s="65"/>
    </row>
    <row r="31409" spans="7:7" x14ac:dyDescent="0.2">
      <c r="G31409" s="65"/>
    </row>
    <row r="31410" spans="7:7" x14ac:dyDescent="0.2">
      <c r="G31410" s="65"/>
    </row>
    <row r="31411" spans="7:7" x14ac:dyDescent="0.2">
      <c r="G31411" s="65"/>
    </row>
    <row r="31412" spans="7:7" x14ac:dyDescent="0.2">
      <c r="G31412" s="65"/>
    </row>
    <row r="31413" spans="7:7" x14ac:dyDescent="0.2">
      <c r="G31413" s="65"/>
    </row>
    <row r="31414" spans="7:7" x14ac:dyDescent="0.2">
      <c r="G31414" s="65"/>
    </row>
    <row r="31415" spans="7:7" x14ac:dyDescent="0.2">
      <c r="G31415" s="65"/>
    </row>
    <row r="31416" spans="7:7" x14ac:dyDescent="0.2">
      <c r="G31416" s="65"/>
    </row>
    <row r="31417" spans="7:7" x14ac:dyDescent="0.2">
      <c r="G31417" s="65"/>
    </row>
    <row r="31418" spans="7:7" x14ac:dyDescent="0.2">
      <c r="G31418" s="65"/>
    </row>
    <row r="31419" spans="7:7" x14ac:dyDescent="0.2">
      <c r="G31419" s="65"/>
    </row>
    <row r="31420" spans="7:7" x14ac:dyDescent="0.2">
      <c r="G31420" s="65"/>
    </row>
    <row r="31421" spans="7:7" x14ac:dyDescent="0.2">
      <c r="G31421" s="65"/>
    </row>
    <row r="31422" spans="7:7" x14ac:dyDescent="0.2">
      <c r="G31422" s="65"/>
    </row>
    <row r="31423" spans="7:7" x14ac:dyDescent="0.2">
      <c r="G31423" s="65"/>
    </row>
    <row r="31424" spans="7:7" x14ac:dyDescent="0.2">
      <c r="G31424" s="65"/>
    </row>
    <row r="31425" spans="7:7" x14ac:dyDescent="0.2">
      <c r="G31425" s="65"/>
    </row>
    <row r="31426" spans="7:7" x14ac:dyDescent="0.2">
      <c r="G31426" s="65"/>
    </row>
    <row r="31427" spans="7:7" x14ac:dyDescent="0.2">
      <c r="G31427" s="65"/>
    </row>
    <row r="31428" spans="7:7" x14ac:dyDescent="0.2">
      <c r="G31428" s="65"/>
    </row>
    <row r="31429" spans="7:7" x14ac:dyDescent="0.2">
      <c r="G31429" s="65"/>
    </row>
    <row r="31430" spans="7:7" x14ac:dyDescent="0.2">
      <c r="G31430" s="65"/>
    </row>
    <row r="31431" spans="7:7" x14ac:dyDescent="0.2">
      <c r="G31431" s="65"/>
    </row>
    <row r="31432" spans="7:7" x14ac:dyDescent="0.2">
      <c r="G31432" s="65"/>
    </row>
    <row r="31433" spans="7:7" x14ac:dyDescent="0.2">
      <c r="G31433" s="65"/>
    </row>
    <row r="31434" spans="7:7" x14ac:dyDescent="0.2">
      <c r="G31434" s="65"/>
    </row>
    <row r="31435" spans="7:7" x14ac:dyDescent="0.2">
      <c r="G31435" s="65"/>
    </row>
    <row r="31436" spans="7:7" x14ac:dyDescent="0.2">
      <c r="G31436" s="65"/>
    </row>
    <row r="31437" spans="7:7" x14ac:dyDescent="0.2">
      <c r="G31437" s="65"/>
    </row>
    <row r="31438" spans="7:7" x14ac:dyDescent="0.2">
      <c r="G31438" s="65"/>
    </row>
    <row r="31439" spans="7:7" x14ac:dyDescent="0.2">
      <c r="G31439" s="65"/>
    </row>
    <row r="31440" spans="7:7" x14ac:dyDescent="0.2">
      <c r="G31440" s="65"/>
    </row>
    <row r="31441" spans="7:7" x14ac:dyDescent="0.2">
      <c r="G31441" s="65"/>
    </row>
    <row r="31442" spans="7:7" x14ac:dyDescent="0.2">
      <c r="G31442" s="65"/>
    </row>
    <row r="31443" spans="7:7" x14ac:dyDescent="0.2">
      <c r="G31443" s="65"/>
    </row>
    <row r="31444" spans="7:7" x14ac:dyDescent="0.2">
      <c r="G31444" s="65"/>
    </row>
    <row r="31445" spans="7:7" x14ac:dyDescent="0.2">
      <c r="G31445" s="65"/>
    </row>
    <row r="31446" spans="7:7" x14ac:dyDescent="0.2">
      <c r="G31446" s="65"/>
    </row>
    <row r="31447" spans="7:7" x14ac:dyDescent="0.2">
      <c r="G31447" s="65"/>
    </row>
    <row r="31448" spans="7:7" x14ac:dyDescent="0.2">
      <c r="G31448" s="65"/>
    </row>
    <row r="31449" spans="7:7" x14ac:dyDescent="0.2">
      <c r="G31449" s="65"/>
    </row>
    <row r="31450" spans="7:7" x14ac:dyDescent="0.2">
      <c r="G31450" s="65"/>
    </row>
    <row r="31451" spans="7:7" x14ac:dyDescent="0.2">
      <c r="G31451" s="65"/>
    </row>
    <row r="31452" spans="7:7" x14ac:dyDescent="0.2">
      <c r="G31452" s="65"/>
    </row>
    <row r="31453" spans="7:7" x14ac:dyDescent="0.2">
      <c r="G31453" s="65"/>
    </row>
    <row r="31454" spans="7:7" x14ac:dyDescent="0.2">
      <c r="G31454" s="65"/>
    </row>
    <row r="31455" spans="7:7" x14ac:dyDescent="0.2">
      <c r="G31455" s="65"/>
    </row>
    <row r="31456" spans="7:7" x14ac:dyDescent="0.2">
      <c r="G31456" s="65"/>
    </row>
    <row r="31457" spans="7:7" x14ac:dyDescent="0.2">
      <c r="G31457" s="65"/>
    </row>
    <row r="31458" spans="7:7" x14ac:dyDescent="0.2">
      <c r="G31458" s="65"/>
    </row>
    <row r="31459" spans="7:7" x14ac:dyDescent="0.2">
      <c r="G31459" s="65"/>
    </row>
    <row r="31460" spans="7:7" x14ac:dyDescent="0.2">
      <c r="G31460" s="65"/>
    </row>
    <row r="31461" spans="7:7" x14ac:dyDescent="0.2">
      <c r="G31461" s="65"/>
    </row>
    <row r="31462" spans="7:7" x14ac:dyDescent="0.2">
      <c r="G31462" s="65"/>
    </row>
    <row r="31463" spans="7:7" x14ac:dyDescent="0.2">
      <c r="G31463" s="65"/>
    </row>
    <row r="31464" spans="7:7" x14ac:dyDescent="0.2">
      <c r="G31464" s="65"/>
    </row>
    <row r="31465" spans="7:7" x14ac:dyDescent="0.2">
      <c r="G31465" s="65"/>
    </row>
    <row r="31466" spans="7:7" x14ac:dyDescent="0.2">
      <c r="G31466" s="65"/>
    </row>
    <row r="31467" spans="7:7" x14ac:dyDescent="0.2">
      <c r="G31467" s="65"/>
    </row>
    <row r="31468" spans="7:7" x14ac:dyDescent="0.2">
      <c r="G31468" s="65"/>
    </row>
    <row r="31469" spans="7:7" x14ac:dyDescent="0.2">
      <c r="G31469" s="65"/>
    </row>
    <row r="31470" spans="7:7" x14ac:dyDescent="0.2">
      <c r="G31470" s="65"/>
    </row>
    <row r="31471" spans="7:7" x14ac:dyDescent="0.2">
      <c r="G31471" s="65"/>
    </row>
    <row r="31472" spans="7:7" x14ac:dyDescent="0.2">
      <c r="G31472" s="65"/>
    </row>
    <row r="31473" spans="7:7" x14ac:dyDescent="0.2">
      <c r="G31473" s="65"/>
    </row>
    <row r="31474" spans="7:7" x14ac:dyDescent="0.2">
      <c r="G31474" s="65"/>
    </row>
    <row r="31475" spans="7:7" x14ac:dyDescent="0.2">
      <c r="G31475" s="65"/>
    </row>
    <row r="31476" spans="7:7" x14ac:dyDescent="0.2">
      <c r="G31476" s="65"/>
    </row>
    <row r="31477" spans="7:7" x14ac:dyDescent="0.2">
      <c r="G31477" s="65"/>
    </row>
    <row r="31478" spans="7:7" x14ac:dyDescent="0.2">
      <c r="G31478" s="65"/>
    </row>
    <row r="31479" spans="7:7" x14ac:dyDescent="0.2">
      <c r="G31479" s="65"/>
    </row>
    <row r="31480" spans="7:7" x14ac:dyDescent="0.2">
      <c r="G31480" s="65"/>
    </row>
    <row r="31481" spans="7:7" x14ac:dyDescent="0.2">
      <c r="G31481" s="65"/>
    </row>
    <row r="31482" spans="7:7" x14ac:dyDescent="0.2">
      <c r="G31482" s="65"/>
    </row>
    <row r="31483" spans="7:7" x14ac:dyDescent="0.2">
      <c r="G31483" s="65"/>
    </row>
    <row r="31484" spans="7:7" x14ac:dyDescent="0.2">
      <c r="G31484" s="65"/>
    </row>
    <row r="31485" spans="7:7" x14ac:dyDescent="0.2">
      <c r="G31485" s="65"/>
    </row>
    <row r="31486" spans="7:7" x14ac:dyDescent="0.2">
      <c r="G31486" s="65"/>
    </row>
    <row r="31487" spans="7:7" x14ac:dyDescent="0.2">
      <c r="G31487" s="65"/>
    </row>
    <row r="31488" spans="7:7" x14ac:dyDescent="0.2">
      <c r="G31488" s="65"/>
    </row>
    <row r="31489" spans="7:7" x14ac:dyDescent="0.2">
      <c r="G31489" s="65"/>
    </row>
    <row r="31490" spans="7:7" x14ac:dyDescent="0.2">
      <c r="G31490" s="65"/>
    </row>
    <row r="31491" spans="7:7" x14ac:dyDescent="0.2">
      <c r="G31491" s="65"/>
    </row>
    <row r="31492" spans="7:7" x14ac:dyDescent="0.2">
      <c r="G31492" s="65"/>
    </row>
    <row r="31493" spans="7:7" x14ac:dyDescent="0.2">
      <c r="G31493" s="65"/>
    </row>
    <row r="31494" spans="7:7" x14ac:dyDescent="0.2">
      <c r="G31494" s="65"/>
    </row>
    <row r="31495" spans="7:7" x14ac:dyDescent="0.2">
      <c r="G31495" s="65"/>
    </row>
    <row r="31496" spans="7:7" x14ac:dyDescent="0.2">
      <c r="G31496" s="65"/>
    </row>
    <row r="31497" spans="7:7" x14ac:dyDescent="0.2">
      <c r="G31497" s="65"/>
    </row>
    <row r="31498" spans="7:7" x14ac:dyDescent="0.2">
      <c r="G31498" s="65"/>
    </row>
    <row r="31499" spans="7:7" x14ac:dyDescent="0.2">
      <c r="G31499" s="65"/>
    </row>
    <row r="31500" spans="7:7" x14ac:dyDescent="0.2">
      <c r="G31500" s="65"/>
    </row>
    <row r="31501" spans="7:7" x14ac:dyDescent="0.2">
      <c r="G31501" s="65"/>
    </row>
    <row r="31502" spans="7:7" x14ac:dyDescent="0.2">
      <c r="G31502" s="65"/>
    </row>
    <row r="31503" spans="7:7" x14ac:dyDescent="0.2">
      <c r="G31503" s="65"/>
    </row>
    <row r="31504" spans="7:7" x14ac:dyDescent="0.2">
      <c r="G31504" s="65"/>
    </row>
    <row r="31505" spans="7:7" x14ac:dyDescent="0.2">
      <c r="G31505" s="65"/>
    </row>
    <row r="31506" spans="7:7" x14ac:dyDescent="0.2">
      <c r="G31506" s="65"/>
    </row>
    <row r="31507" spans="7:7" x14ac:dyDescent="0.2">
      <c r="G31507" s="65"/>
    </row>
    <row r="31508" spans="7:7" x14ac:dyDescent="0.2">
      <c r="G31508" s="65"/>
    </row>
    <row r="31509" spans="7:7" x14ac:dyDescent="0.2">
      <c r="G31509" s="65"/>
    </row>
    <row r="31510" spans="7:7" x14ac:dyDescent="0.2">
      <c r="G31510" s="65"/>
    </row>
    <row r="31511" spans="7:7" x14ac:dyDescent="0.2">
      <c r="G31511" s="65"/>
    </row>
    <row r="31512" spans="7:7" x14ac:dyDescent="0.2">
      <c r="G31512" s="65"/>
    </row>
    <row r="31513" spans="7:7" x14ac:dyDescent="0.2">
      <c r="G31513" s="65"/>
    </row>
    <row r="31514" spans="7:7" x14ac:dyDescent="0.2">
      <c r="G31514" s="65"/>
    </row>
    <row r="31515" spans="7:7" x14ac:dyDescent="0.2">
      <c r="G31515" s="65"/>
    </row>
    <row r="31516" spans="7:7" x14ac:dyDescent="0.2">
      <c r="G31516" s="65"/>
    </row>
    <row r="31517" spans="7:7" x14ac:dyDescent="0.2">
      <c r="G31517" s="65"/>
    </row>
    <row r="31518" spans="7:7" x14ac:dyDescent="0.2">
      <c r="G31518" s="65"/>
    </row>
    <row r="31519" spans="7:7" x14ac:dyDescent="0.2">
      <c r="G31519" s="65"/>
    </row>
    <row r="31520" spans="7:7" x14ac:dyDescent="0.2">
      <c r="G31520" s="65"/>
    </row>
    <row r="31521" spans="7:7" x14ac:dyDescent="0.2">
      <c r="G31521" s="65"/>
    </row>
    <row r="31522" spans="7:7" x14ac:dyDescent="0.2">
      <c r="G31522" s="65"/>
    </row>
    <row r="31523" spans="7:7" x14ac:dyDescent="0.2">
      <c r="G31523" s="65"/>
    </row>
    <row r="31524" spans="7:7" x14ac:dyDescent="0.2">
      <c r="G31524" s="65"/>
    </row>
    <row r="31525" spans="7:7" x14ac:dyDescent="0.2">
      <c r="G31525" s="65"/>
    </row>
    <row r="31526" spans="7:7" x14ac:dyDescent="0.2">
      <c r="G31526" s="65"/>
    </row>
    <row r="31527" spans="7:7" x14ac:dyDescent="0.2">
      <c r="G31527" s="65"/>
    </row>
    <row r="31528" spans="7:7" x14ac:dyDescent="0.2">
      <c r="G31528" s="65"/>
    </row>
    <row r="31529" spans="7:7" x14ac:dyDescent="0.2">
      <c r="G31529" s="65"/>
    </row>
    <row r="31530" spans="7:7" x14ac:dyDescent="0.2">
      <c r="G31530" s="65"/>
    </row>
    <row r="31531" spans="7:7" x14ac:dyDescent="0.2">
      <c r="G31531" s="65"/>
    </row>
    <row r="31532" spans="7:7" x14ac:dyDescent="0.2">
      <c r="G31532" s="65"/>
    </row>
    <row r="31533" spans="7:7" x14ac:dyDescent="0.2">
      <c r="G31533" s="65"/>
    </row>
    <row r="31534" spans="7:7" x14ac:dyDescent="0.2">
      <c r="G31534" s="65"/>
    </row>
    <row r="31535" spans="7:7" x14ac:dyDescent="0.2">
      <c r="G31535" s="65"/>
    </row>
    <row r="31536" spans="7:7" x14ac:dyDescent="0.2">
      <c r="G31536" s="65"/>
    </row>
    <row r="31537" spans="7:7" x14ac:dyDescent="0.2">
      <c r="G31537" s="65"/>
    </row>
    <row r="31538" spans="7:7" x14ac:dyDescent="0.2">
      <c r="G31538" s="65"/>
    </row>
    <row r="31539" spans="7:7" x14ac:dyDescent="0.2">
      <c r="G31539" s="65"/>
    </row>
    <row r="31540" spans="7:7" x14ac:dyDescent="0.2">
      <c r="G31540" s="65"/>
    </row>
    <row r="31541" spans="7:7" x14ac:dyDescent="0.2">
      <c r="G31541" s="65"/>
    </row>
    <row r="31542" spans="7:7" x14ac:dyDescent="0.2">
      <c r="G31542" s="65"/>
    </row>
    <row r="31543" spans="7:7" x14ac:dyDescent="0.2">
      <c r="G31543" s="65"/>
    </row>
    <row r="31544" spans="7:7" x14ac:dyDescent="0.2">
      <c r="G31544" s="65"/>
    </row>
    <row r="31545" spans="7:7" x14ac:dyDescent="0.2">
      <c r="G31545" s="65"/>
    </row>
    <row r="31546" spans="7:7" x14ac:dyDescent="0.2">
      <c r="G31546" s="65"/>
    </row>
    <row r="31547" spans="7:7" x14ac:dyDescent="0.2">
      <c r="G31547" s="65"/>
    </row>
    <row r="31548" spans="7:7" x14ac:dyDescent="0.2">
      <c r="G31548" s="65"/>
    </row>
    <row r="31549" spans="7:7" x14ac:dyDescent="0.2">
      <c r="G31549" s="65"/>
    </row>
    <row r="31550" spans="7:7" x14ac:dyDescent="0.2">
      <c r="G31550" s="65"/>
    </row>
    <row r="31551" spans="7:7" x14ac:dyDescent="0.2">
      <c r="G31551" s="65"/>
    </row>
    <row r="31552" spans="7:7" x14ac:dyDescent="0.2">
      <c r="G31552" s="65"/>
    </row>
    <row r="31553" spans="7:7" x14ac:dyDescent="0.2">
      <c r="G31553" s="65"/>
    </row>
    <row r="31554" spans="7:7" x14ac:dyDescent="0.2">
      <c r="G31554" s="65"/>
    </row>
    <row r="31555" spans="7:7" x14ac:dyDescent="0.2">
      <c r="G31555" s="65"/>
    </row>
    <row r="31556" spans="7:7" x14ac:dyDescent="0.2">
      <c r="G31556" s="65"/>
    </row>
    <row r="31557" spans="7:7" x14ac:dyDescent="0.2">
      <c r="G31557" s="65"/>
    </row>
    <row r="31558" spans="7:7" x14ac:dyDescent="0.2">
      <c r="G31558" s="65"/>
    </row>
    <row r="31559" spans="7:7" x14ac:dyDescent="0.2">
      <c r="G31559" s="65"/>
    </row>
    <row r="31560" spans="7:7" x14ac:dyDescent="0.2">
      <c r="G31560" s="65"/>
    </row>
    <row r="31561" spans="7:7" x14ac:dyDescent="0.2">
      <c r="G31561" s="65"/>
    </row>
    <row r="31562" spans="7:7" x14ac:dyDescent="0.2">
      <c r="G31562" s="65"/>
    </row>
    <row r="31563" spans="7:7" x14ac:dyDescent="0.2">
      <c r="G31563" s="65"/>
    </row>
    <row r="31564" spans="7:7" x14ac:dyDescent="0.2">
      <c r="G31564" s="65"/>
    </row>
    <row r="31565" spans="7:7" x14ac:dyDescent="0.2">
      <c r="G31565" s="65"/>
    </row>
    <row r="31566" spans="7:7" x14ac:dyDescent="0.2">
      <c r="G31566" s="65"/>
    </row>
    <row r="31567" spans="7:7" x14ac:dyDescent="0.2">
      <c r="G31567" s="65"/>
    </row>
    <row r="31568" spans="7:7" x14ac:dyDescent="0.2">
      <c r="G31568" s="65"/>
    </row>
    <row r="31569" spans="7:7" x14ac:dyDescent="0.2">
      <c r="G31569" s="65"/>
    </row>
    <row r="31570" spans="7:7" x14ac:dyDescent="0.2">
      <c r="G31570" s="65"/>
    </row>
    <row r="31571" spans="7:7" x14ac:dyDescent="0.2">
      <c r="G31571" s="65"/>
    </row>
    <row r="31572" spans="7:7" x14ac:dyDescent="0.2">
      <c r="G31572" s="65"/>
    </row>
    <row r="31573" spans="7:7" x14ac:dyDescent="0.2">
      <c r="G31573" s="65"/>
    </row>
    <row r="31574" spans="7:7" x14ac:dyDescent="0.2">
      <c r="G31574" s="65"/>
    </row>
    <row r="31575" spans="7:7" x14ac:dyDescent="0.2">
      <c r="G31575" s="65"/>
    </row>
    <row r="31576" spans="7:7" x14ac:dyDescent="0.2">
      <c r="G31576" s="65"/>
    </row>
    <row r="31577" spans="7:7" x14ac:dyDescent="0.2">
      <c r="G31577" s="65"/>
    </row>
    <row r="31578" spans="7:7" x14ac:dyDescent="0.2">
      <c r="G31578" s="65"/>
    </row>
    <row r="31579" spans="7:7" x14ac:dyDescent="0.2">
      <c r="G31579" s="65"/>
    </row>
    <row r="31580" spans="7:7" x14ac:dyDescent="0.2">
      <c r="G31580" s="65"/>
    </row>
    <row r="31581" spans="7:7" x14ac:dyDescent="0.2">
      <c r="G31581" s="65"/>
    </row>
    <row r="31582" spans="7:7" x14ac:dyDescent="0.2">
      <c r="G31582" s="65"/>
    </row>
    <row r="31583" spans="7:7" x14ac:dyDescent="0.2">
      <c r="G31583" s="65"/>
    </row>
    <row r="31584" spans="7:7" x14ac:dyDescent="0.2">
      <c r="G31584" s="65"/>
    </row>
    <row r="31585" spans="7:7" x14ac:dyDescent="0.2">
      <c r="G31585" s="65"/>
    </row>
    <row r="31586" spans="7:7" x14ac:dyDescent="0.2">
      <c r="G31586" s="65"/>
    </row>
    <row r="31587" spans="7:7" x14ac:dyDescent="0.2">
      <c r="G31587" s="65"/>
    </row>
    <row r="31588" spans="7:7" x14ac:dyDescent="0.2">
      <c r="G31588" s="65"/>
    </row>
    <row r="31589" spans="7:7" x14ac:dyDescent="0.2">
      <c r="G31589" s="65"/>
    </row>
    <row r="31590" spans="7:7" x14ac:dyDescent="0.2">
      <c r="G31590" s="65"/>
    </row>
    <row r="31591" spans="7:7" x14ac:dyDescent="0.2">
      <c r="G31591" s="65"/>
    </row>
    <row r="31592" spans="7:7" x14ac:dyDescent="0.2">
      <c r="G31592" s="65"/>
    </row>
    <row r="31593" spans="7:7" x14ac:dyDescent="0.2">
      <c r="G31593" s="65"/>
    </row>
    <row r="31594" spans="7:7" x14ac:dyDescent="0.2">
      <c r="G31594" s="65"/>
    </row>
    <row r="31595" spans="7:7" x14ac:dyDescent="0.2">
      <c r="G31595" s="65"/>
    </row>
    <row r="31596" spans="7:7" x14ac:dyDescent="0.2">
      <c r="G31596" s="65"/>
    </row>
    <row r="31597" spans="7:7" x14ac:dyDescent="0.2">
      <c r="G31597" s="65"/>
    </row>
    <row r="31598" spans="7:7" x14ac:dyDescent="0.2">
      <c r="G31598" s="65"/>
    </row>
    <row r="31599" spans="7:7" x14ac:dyDescent="0.2">
      <c r="G31599" s="65"/>
    </row>
    <row r="31600" spans="7:7" x14ac:dyDescent="0.2">
      <c r="G31600" s="65"/>
    </row>
    <row r="31601" spans="7:7" x14ac:dyDescent="0.2">
      <c r="G31601" s="65"/>
    </row>
    <row r="31602" spans="7:7" x14ac:dyDescent="0.2">
      <c r="G31602" s="65"/>
    </row>
    <row r="31603" spans="7:7" x14ac:dyDescent="0.2">
      <c r="G31603" s="65"/>
    </row>
    <row r="31604" spans="7:7" x14ac:dyDescent="0.2">
      <c r="G31604" s="65"/>
    </row>
    <row r="31605" spans="7:7" x14ac:dyDescent="0.2">
      <c r="G31605" s="65"/>
    </row>
    <row r="31606" spans="7:7" x14ac:dyDescent="0.2">
      <c r="G31606" s="65"/>
    </row>
    <row r="31607" spans="7:7" x14ac:dyDescent="0.2">
      <c r="G31607" s="65"/>
    </row>
    <row r="31608" spans="7:7" x14ac:dyDescent="0.2">
      <c r="G31608" s="65"/>
    </row>
    <row r="31609" spans="7:7" x14ac:dyDescent="0.2">
      <c r="G31609" s="65"/>
    </row>
    <row r="31610" spans="7:7" x14ac:dyDescent="0.2">
      <c r="G31610" s="65"/>
    </row>
    <row r="31611" spans="7:7" x14ac:dyDescent="0.2">
      <c r="G31611" s="65"/>
    </row>
    <row r="31612" spans="7:7" x14ac:dyDescent="0.2">
      <c r="G31612" s="65"/>
    </row>
    <row r="31613" spans="7:7" x14ac:dyDescent="0.2">
      <c r="G31613" s="65"/>
    </row>
    <row r="31614" spans="7:7" x14ac:dyDescent="0.2">
      <c r="G31614" s="65"/>
    </row>
    <row r="31615" spans="7:7" x14ac:dyDescent="0.2">
      <c r="G31615" s="65"/>
    </row>
    <row r="31616" spans="7:7" x14ac:dyDescent="0.2">
      <c r="G31616" s="65"/>
    </row>
    <row r="31617" spans="7:7" x14ac:dyDescent="0.2">
      <c r="G31617" s="65"/>
    </row>
    <row r="31618" spans="7:7" x14ac:dyDescent="0.2">
      <c r="G31618" s="65"/>
    </row>
    <row r="31619" spans="7:7" x14ac:dyDescent="0.2">
      <c r="G31619" s="65"/>
    </row>
    <row r="31620" spans="7:7" x14ac:dyDescent="0.2">
      <c r="G31620" s="65"/>
    </row>
    <row r="31621" spans="7:7" x14ac:dyDescent="0.2">
      <c r="G31621" s="65"/>
    </row>
    <row r="31622" spans="7:7" x14ac:dyDescent="0.2">
      <c r="G31622" s="65"/>
    </row>
    <row r="31623" spans="7:7" x14ac:dyDescent="0.2">
      <c r="G31623" s="65"/>
    </row>
    <row r="31624" spans="7:7" x14ac:dyDescent="0.2">
      <c r="G31624" s="65"/>
    </row>
    <row r="31625" spans="7:7" x14ac:dyDescent="0.2">
      <c r="G31625" s="65"/>
    </row>
    <row r="31626" spans="7:7" x14ac:dyDescent="0.2">
      <c r="G31626" s="65"/>
    </row>
    <row r="31627" spans="7:7" x14ac:dyDescent="0.2">
      <c r="G31627" s="65"/>
    </row>
    <row r="31628" spans="7:7" x14ac:dyDescent="0.2">
      <c r="G31628" s="65"/>
    </row>
    <row r="31629" spans="7:7" x14ac:dyDescent="0.2">
      <c r="G31629" s="65"/>
    </row>
    <row r="31630" spans="7:7" x14ac:dyDescent="0.2">
      <c r="G31630" s="65"/>
    </row>
    <row r="31631" spans="7:7" x14ac:dyDescent="0.2">
      <c r="G31631" s="65"/>
    </row>
    <row r="31632" spans="7:7" x14ac:dyDescent="0.2">
      <c r="G31632" s="65"/>
    </row>
    <row r="31633" spans="7:7" x14ac:dyDescent="0.2">
      <c r="G31633" s="65"/>
    </row>
    <row r="31634" spans="7:7" x14ac:dyDescent="0.2">
      <c r="G31634" s="65"/>
    </row>
    <row r="31635" spans="7:7" x14ac:dyDescent="0.2">
      <c r="G31635" s="65"/>
    </row>
    <row r="31636" spans="7:7" x14ac:dyDescent="0.2">
      <c r="G31636" s="65"/>
    </row>
    <row r="31637" spans="7:7" x14ac:dyDescent="0.2">
      <c r="G31637" s="65"/>
    </row>
    <row r="31638" spans="7:7" x14ac:dyDescent="0.2">
      <c r="G31638" s="65"/>
    </row>
    <row r="31639" spans="7:7" x14ac:dyDescent="0.2">
      <c r="G31639" s="65"/>
    </row>
    <row r="31640" spans="7:7" x14ac:dyDescent="0.2">
      <c r="G31640" s="65"/>
    </row>
    <row r="31641" spans="7:7" x14ac:dyDescent="0.2">
      <c r="G31641" s="65"/>
    </row>
    <row r="31642" spans="7:7" x14ac:dyDescent="0.2">
      <c r="G31642" s="65"/>
    </row>
    <row r="31643" spans="7:7" x14ac:dyDescent="0.2">
      <c r="G31643" s="65"/>
    </row>
    <row r="31644" spans="7:7" x14ac:dyDescent="0.2">
      <c r="G31644" s="65"/>
    </row>
    <row r="31645" spans="7:7" x14ac:dyDescent="0.2">
      <c r="G31645" s="65"/>
    </row>
    <row r="31646" spans="7:7" x14ac:dyDescent="0.2">
      <c r="G31646" s="65"/>
    </row>
    <row r="31647" spans="7:7" x14ac:dyDescent="0.2">
      <c r="G31647" s="65"/>
    </row>
    <row r="31648" spans="7:7" x14ac:dyDescent="0.2">
      <c r="G31648" s="65"/>
    </row>
    <row r="31649" spans="7:7" x14ac:dyDescent="0.2">
      <c r="G31649" s="65"/>
    </row>
    <row r="31650" spans="7:7" x14ac:dyDescent="0.2">
      <c r="G31650" s="65"/>
    </row>
    <row r="31651" spans="7:7" x14ac:dyDescent="0.2">
      <c r="G31651" s="65"/>
    </row>
    <row r="31652" spans="7:7" x14ac:dyDescent="0.2">
      <c r="G31652" s="65"/>
    </row>
    <row r="31653" spans="7:7" x14ac:dyDescent="0.2">
      <c r="G31653" s="65"/>
    </row>
    <row r="31654" spans="7:7" x14ac:dyDescent="0.2">
      <c r="G31654" s="65"/>
    </row>
    <row r="31655" spans="7:7" x14ac:dyDescent="0.2">
      <c r="G31655" s="65"/>
    </row>
    <row r="31656" spans="7:7" x14ac:dyDescent="0.2">
      <c r="G31656" s="65"/>
    </row>
    <row r="31657" spans="7:7" x14ac:dyDescent="0.2">
      <c r="G31657" s="65"/>
    </row>
    <row r="31658" spans="7:7" x14ac:dyDescent="0.2">
      <c r="G31658" s="65"/>
    </row>
    <row r="31659" spans="7:7" x14ac:dyDescent="0.2">
      <c r="G31659" s="65"/>
    </row>
    <row r="31660" spans="7:7" x14ac:dyDescent="0.2">
      <c r="G31660" s="65"/>
    </row>
    <row r="31661" spans="7:7" x14ac:dyDescent="0.2">
      <c r="G31661" s="65"/>
    </row>
    <row r="31662" spans="7:7" x14ac:dyDescent="0.2">
      <c r="G31662" s="65"/>
    </row>
    <row r="31663" spans="7:7" x14ac:dyDescent="0.2">
      <c r="G31663" s="65"/>
    </row>
    <row r="31664" spans="7:7" x14ac:dyDescent="0.2">
      <c r="G31664" s="65"/>
    </row>
    <row r="31665" spans="7:7" x14ac:dyDescent="0.2">
      <c r="G31665" s="65"/>
    </row>
    <row r="31666" spans="7:7" x14ac:dyDescent="0.2">
      <c r="G31666" s="65"/>
    </row>
    <row r="31667" spans="7:7" x14ac:dyDescent="0.2">
      <c r="G31667" s="65"/>
    </row>
    <row r="31668" spans="7:7" x14ac:dyDescent="0.2">
      <c r="G31668" s="65"/>
    </row>
    <row r="31669" spans="7:7" x14ac:dyDescent="0.2">
      <c r="G31669" s="65"/>
    </row>
    <row r="31670" spans="7:7" x14ac:dyDescent="0.2">
      <c r="G31670" s="65"/>
    </row>
    <row r="31671" spans="7:7" x14ac:dyDescent="0.2">
      <c r="G31671" s="65"/>
    </row>
    <row r="31672" spans="7:7" x14ac:dyDescent="0.2">
      <c r="G31672" s="65"/>
    </row>
    <row r="31673" spans="7:7" x14ac:dyDescent="0.2">
      <c r="G31673" s="65"/>
    </row>
    <row r="31674" spans="7:7" x14ac:dyDescent="0.2">
      <c r="G31674" s="65"/>
    </row>
    <row r="31675" spans="7:7" x14ac:dyDescent="0.2">
      <c r="G31675" s="65"/>
    </row>
    <row r="31676" spans="7:7" x14ac:dyDescent="0.2">
      <c r="G31676" s="65"/>
    </row>
    <row r="31677" spans="7:7" x14ac:dyDescent="0.2">
      <c r="G31677" s="65"/>
    </row>
    <row r="31678" spans="7:7" x14ac:dyDescent="0.2">
      <c r="G31678" s="65"/>
    </row>
    <row r="31679" spans="7:7" x14ac:dyDescent="0.2">
      <c r="G31679" s="65"/>
    </row>
    <row r="31680" spans="7:7" x14ac:dyDescent="0.2">
      <c r="G31680" s="65"/>
    </row>
    <row r="31681" spans="7:7" x14ac:dyDescent="0.2">
      <c r="G31681" s="65"/>
    </row>
    <row r="31682" spans="7:7" x14ac:dyDescent="0.2">
      <c r="G31682" s="65"/>
    </row>
    <row r="31683" spans="7:7" x14ac:dyDescent="0.2">
      <c r="G31683" s="65"/>
    </row>
    <row r="31684" spans="7:7" x14ac:dyDescent="0.2">
      <c r="G31684" s="65"/>
    </row>
    <row r="31685" spans="7:7" x14ac:dyDescent="0.2">
      <c r="G31685" s="65"/>
    </row>
    <row r="31686" spans="7:7" x14ac:dyDescent="0.2">
      <c r="G31686" s="65"/>
    </row>
    <row r="31687" spans="7:7" x14ac:dyDescent="0.2">
      <c r="G31687" s="65"/>
    </row>
    <row r="31688" spans="7:7" x14ac:dyDescent="0.2">
      <c r="G31688" s="65"/>
    </row>
    <row r="31689" spans="7:7" x14ac:dyDescent="0.2">
      <c r="G31689" s="65"/>
    </row>
    <row r="31690" spans="7:7" x14ac:dyDescent="0.2">
      <c r="G31690" s="65"/>
    </row>
    <row r="31691" spans="7:7" x14ac:dyDescent="0.2">
      <c r="G31691" s="65"/>
    </row>
    <row r="31692" spans="7:7" x14ac:dyDescent="0.2">
      <c r="G31692" s="65"/>
    </row>
    <row r="31693" spans="7:7" x14ac:dyDescent="0.2">
      <c r="G31693" s="65"/>
    </row>
    <row r="31694" spans="7:7" x14ac:dyDescent="0.2">
      <c r="G31694" s="65"/>
    </row>
    <row r="31695" spans="7:7" x14ac:dyDescent="0.2">
      <c r="G31695" s="65"/>
    </row>
    <row r="31696" spans="7:7" x14ac:dyDescent="0.2">
      <c r="G31696" s="65"/>
    </row>
    <row r="31697" spans="7:7" x14ac:dyDescent="0.2">
      <c r="G31697" s="65"/>
    </row>
    <row r="31698" spans="7:7" x14ac:dyDescent="0.2">
      <c r="G31698" s="65"/>
    </row>
    <row r="31699" spans="7:7" x14ac:dyDescent="0.2">
      <c r="G31699" s="65"/>
    </row>
    <row r="31700" spans="7:7" x14ac:dyDescent="0.2">
      <c r="G31700" s="65"/>
    </row>
    <row r="31701" spans="7:7" x14ac:dyDescent="0.2">
      <c r="G31701" s="65"/>
    </row>
    <row r="31702" spans="7:7" x14ac:dyDescent="0.2">
      <c r="G31702" s="65"/>
    </row>
    <row r="31703" spans="7:7" x14ac:dyDescent="0.2">
      <c r="G31703" s="65"/>
    </row>
    <row r="31704" spans="7:7" x14ac:dyDescent="0.2">
      <c r="G31704" s="65"/>
    </row>
    <row r="31705" spans="7:7" x14ac:dyDescent="0.2">
      <c r="G31705" s="65"/>
    </row>
    <row r="31706" spans="7:7" x14ac:dyDescent="0.2">
      <c r="G31706" s="65"/>
    </row>
    <row r="31707" spans="7:7" x14ac:dyDescent="0.2">
      <c r="G31707" s="65"/>
    </row>
    <row r="31708" spans="7:7" x14ac:dyDescent="0.2">
      <c r="G31708" s="65"/>
    </row>
    <row r="31709" spans="7:7" x14ac:dyDescent="0.2">
      <c r="G31709" s="65"/>
    </row>
    <row r="31710" spans="7:7" x14ac:dyDescent="0.2">
      <c r="G31710" s="65"/>
    </row>
    <row r="31711" spans="7:7" x14ac:dyDescent="0.2">
      <c r="G31711" s="65"/>
    </row>
    <row r="31712" spans="7:7" x14ac:dyDescent="0.2">
      <c r="G31712" s="65"/>
    </row>
    <row r="31713" spans="7:7" x14ac:dyDescent="0.2">
      <c r="G31713" s="65"/>
    </row>
    <row r="31714" spans="7:7" x14ac:dyDescent="0.2">
      <c r="G31714" s="65"/>
    </row>
    <row r="31715" spans="7:7" x14ac:dyDescent="0.2">
      <c r="G31715" s="65"/>
    </row>
    <row r="31716" spans="7:7" x14ac:dyDescent="0.2">
      <c r="G31716" s="65"/>
    </row>
    <row r="31717" spans="7:7" x14ac:dyDescent="0.2">
      <c r="G31717" s="65"/>
    </row>
    <row r="31718" spans="7:7" x14ac:dyDescent="0.2">
      <c r="G31718" s="65"/>
    </row>
    <row r="31719" spans="7:7" x14ac:dyDescent="0.2">
      <c r="G31719" s="65"/>
    </row>
    <row r="31720" spans="7:7" x14ac:dyDescent="0.2">
      <c r="G31720" s="65"/>
    </row>
    <row r="31721" spans="7:7" x14ac:dyDescent="0.2">
      <c r="G31721" s="65"/>
    </row>
    <row r="31722" spans="7:7" x14ac:dyDescent="0.2">
      <c r="G31722" s="65"/>
    </row>
    <row r="31723" spans="7:7" x14ac:dyDescent="0.2">
      <c r="G31723" s="65"/>
    </row>
    <row r="31724" spans="7:7" x14ac:dyDescent="0.2">
      <c r="G31724" s="65"/>
    </row>
    <row r="31725" spans="7:7" x14ac:dyDescent="0.2">
      <c r="G31725" s="65"/>
    </row>
    <row r="31726" spans="7:7" x14ac:dyDescent="0.2">
      <c r="G31726" s="65"/>
    </row>
    <row r="31727" spans="7:7" x14ac:dyDescent="0.2">
      <c r="G31727" s="65"/>
    </row>
    <row r="31728" spans="7:7" x14ac:dyDescent="0.2">
      <c r="G31728" s="65"/>
    </row>
    <row r="31729" spans="7:7" x14ac:dyDescent="0.2">
      <c r="G31729" s="65"/>
    </row>
    <row r="31730" spans="7:7" x14ac:dyDescent="0.2">
      <c r="G31730" s="65"/>
    </row>
    <row r="31731" spans="7:7" x14ac:dyDescent="0.2">
      <c r="G31731" s="65"/>
    </row>
    <row r="31732" spans="7:7" x14ac:dyDescent="0.2">
      <c r="G31732" s="65"/>
    </row>
    <row r="31733" spans="7:7" x14ac:dyDescent="0.2">
      <c r="G31733" s="65"/>
    </row>
    <row r="31734" spans="7:7" x14ac:dyDescent="0.2">
      <c r="G31734" s="65"/>
    </row>
    <row r="31735" spans="7:7" x14ac:dyDescent="0.2">
      <c r="G31735" s="65"/>
    </row>
    <row r="31736" spans="7:7" x14ac:dyDescent="0.2">
      <c r="G31736" s="65"/>
    </row>
    <row r="31737" spans="7:7" x14ac:dyDescent="0.2">
      <c r="G31737" s="65"/>
    </row>
    <row r="31738" spans="7:7" x14ac:dyDescent="0.2">
      <c r="G31738" s="65"/>
    </row>
    <row r="31739" spans="7:7" x14ac:dyDescent="0.2">
      <c r="G31739" s="65"/>
    </row>
    <row r="31740" spans="7:7" x14ac:dyDescent="0.2">
      <c r="G31740" s="65"/>
    </row>
    <row r="31741" spans="7:7" x14ac:dyDescent="0.2">
      <c r="G31741" s="65"/>
    </row>
    <row r="31742" spans="7:7" x14ac:dyDescent="0.2">
      <c r="G31742" s="65"/>
    </row>
    <row r="31743" spans="7:7" x14ac:dyDescent="0.2">
      <c r="G31743" s="65"/>
    </row>
    <row r="31744" spans="7:7" x14ac:dyDescent="0.2">
      <c r="G31744" s="65"/>
    </row>
    <row r="31745" spans="7:7" x14ac:dyDescent="0.2">
      <c r="G31745" s="65"/>
    </row>
    <row r="31746" spans="7:7" x14ac:dyDescent="0.2">
      <c r="G31746" s="65"/>
    </row>
    <row r="31747" spans="7:7" x14ac:dyDescent="0.2">
      <c r="G31747" s="65"/>
    </row>
    <row r="31748" spans="7:7" x14ac:dyDescent="0.2">
      <c r="G31748" s="65"/>
    </row>
    <row r="31749" spans="7:7" x14ac:dyDescent="0.2">
      <c r="G31749" s="65"/>
    </row>
    <row r="31750" spans="7:7" x14ac:dyDescent="0.2">
      <c r="G31750" s="65"/>
    </row>
    <row r="31751" spans="7:7" x14ac:dyDescent="0.2">
      <c r="G31751" s="65"/>
    </row>
    <row r="31752" spans="7:7" x14ac:dyDescent="0.2">
      <c r="G31752" s="65"/>
    </row>
    <row r="31753" spans="7:7" x14ac:dyDescent="0.2">
      <c r="G31753" s="65"/>
    </row>
    <row r="31754" spans="7:7" x14ac:dyDescent="0.2">
      <c r="G31754" s="65"/>
    </row>
    <row r="31755" spans="7:7" x14ac:dyDescent="0.2">
      <c r="G31755" s="65"/>
    </row>
    <row r="31756" spans="7:7" x14ac:dyDescent="0.2">
      <c r="G31756" s="65"/>
    </row>
    <row r="31757" spans="7:7" x14ac:dyDescent="0.2">
      <c r="G31757" s="65"/>
    </row>
    <row r="31758" spans="7:7" x14ac:dyDescent="0.2">
      <c r="G31758" s="65"/>
    </row>
    <row r="31759" spans="7:7" x14ac:dyDescent="0.2">
      <c r="G31759" s="65"/>
    </row>
    <row r="31760" spans="7:7" x14ac:dyDescent="0.2">
      <c r="G31760" s="65"/>
    </row>
    <row r="31761" spans="7:7" x14ac:dyDescent="0.2">
      <c r="G31761" s="65"/>
    </row>
    <row r="31762" spans="7:7" x14ac:dyDescent="0.2">
      <c r="G31762" s="65"/>
    </row>
    <row r="31763" spans="7:7" x14ac:dyDescent="0.2">
      <c r="G31763" s="65"/>
    </row>
    <row r="31764" spans="7:7" x14ac:dyDescent="0.2">
      <c r="G31764" s="65"/>
    </row>
    <row r="31765" spans="7:7" x14ac:dyDescent="0.2">
      <c r="G31765" s="65"/>
    </row>
    <row r="31766" spans="7:7" x14ac:dyDescent="0.2">
      <c r="G31766" s="65"/>
    </row>
    <row r="31767" spans="7:7" x14ac:dyDescent="0.2">
      <c r="G31767" s="65"/>
    </row>
    <row r="31768" spans="7:7" x14ac:dyDescent="0.2">
      <c r="G31768" s="65"/>
    </row>
    <row r="31769" spans="7:7" x14ac:dyDescent="0.2">
      <c r="G31769" s="65"/>
    </row>
    <row r="31770" spans="7:7" x14ac:dyDescent="0.2">
      <c r="G31770" s="65"/>
    </row>
    <row r="31771" spans="7:7" x14ac:dyDescent="0.2">
      <c r="G31771" s="65"/>
    </row>
    <row r="31772" spans="7:7" x14ac:dyDescent="0.2">
      <c r="G31772" s="65"/>
    </row>
    <row r="31773" spans="7:7" x14ac:dyDescent="0.2">
      <c r="G31773" s="65"/>
    </row>
    <row r="31774" spans="7:7" x14ac:dyDescent="0.2">
      <c r="G31774" s="65"/>
    </row>
    <row r="31775" spans="7:7" x14ac:dyDescent="0.2">
      <c r="G31775" s="65"/>
    </row>
    <row r="31776" spans="7:7" x14ac:dyDescent="0.2">
      <c r="G31776" s="65"/>
    </row>
    <row r="31777" spans="7:7" x14ac:dyDescent="0.2">
      <c r="G31777" s="65"/>
    </row>
    <row r="31778" spans="7:7" x14ac:dyDescent="0.2">
      <c r="G31778" s="65"/>
    </row>
    <row r="31779" spans="7:7" x14ac:dyDescent="0.2">
      <c r="G31779" s="65"/>
    </row>
    <row r="31780" spans="7:7" x14ac:dyDescent="0.2">
      <c r="G31780" s="65"/>
    </row>
    <row r="31781" spans="7:7" x14ac:dyDescent="0.2">
      <c r="G31781" s="65"/>
    </row>
    <row r="31782" spans="7:7" x14ac:dyDescent="0.2">
      <c r="G31782" s="65"/>
    </row>
    <row r="31783" spans="7:7" x14ac:dyDescent="0.2">
      <c r="G31783" s="65"/>
    </row>
    <row r="31784" spans="7:7" x14ac:dyDescent="0.2">
      <c r="G31784" s="65"/>
    </row>
    <row r="31785" spans="7:7" x14ac:dyDescent="0.2">
      <c r="G31785" s="65"/>
    </row>
    <row r="31786" spans="7:7" x14ac:dyDescent="0.2">
      <c r="G31786" s="65"/>
    </row>
    <row r="31787" spans="7:7" x14ac:dyDescent="0.2">
      <c r="G31787" s="65"/>
    </row>
    <row r="31788" spans="7:7" x14ac:dyDescent="0.2">
      <c r="G31788" s="65"/>
    </row>
    <row r="31789" spans="7:7" x14ac:dyDescent="0.2">
      <c r="G31789" s="65"/>
    </row>
    <row r="31790" spans="7:7" x14ac:dyDescent="0.2">
      <c r="G31790" s="65"/>
    </row>
    <row r="31791" spans="7:7" x14ac:dyDescent="0.2">
      <c r="G31791" s="65"/>
    </row>
    <row r="31792" spans="7:7" x14ac:dyDescent="0.2">
      <c r="G31792" s="65"/>
    </row>
    <row r="31793" spans="7:7" x14ac:dyDescent="0.2">
      <c r="G31793" s="65"/>
    </row>
    <row r="31794" spans="7:7" x14ac:dyDescent="0.2">
      <c r="G31794" s="65"/>
    </row>
    <row r="31795" spans="7:7" x14ac:dyDescent="0.2">
      <c r="G31795" s="65"/>
    </row>
    <row r="31796" spans="7:7" x14ac:dyDescent="0.2">
      <c r="G31796" s="65"/>
    </row>
    <row r="31797" spans="7:7" x14ac:dyDescent="0.2">
      <c r="G31797" s="65"/>
    </row>
    <row r="31798" spans="7:7" x14ac:dyDescent="0.2">
      <c r="G31798" s="65"/>
    </row>
    <row r="31799" spans="7:7" x14ac:dyDescent="0.2">
      <c r="G31799" s="65"/>
    </row>
    <row r="31800" spans="7:7" x14ac:dyDescent="0.2">
      <c r="G31800" s="65"/>
    </row>
    <row r="31801" spans="7:7" x14ac:dyDescent="0.2">
      <c r="G31801" s="65"/>
    </row>
    <row r="31802" spans="7:7" x14ac:dyDescent="0.2">
      <c r="G31802" s="65"/>
    </row>
    <row r="31803" spans="7:7" x14ac:dyDescent="0.2">
      <c r="G31803" s="65"/>
    </row>
    <row r="31804" spans="7:7" x14ac:dyDescent="0.2">
      <c r="G31804" s="65"/>
    </row>
    <row r="31805" spans="7:7" x14ac:dyDescent="0.2">
      <c r="G31805" s="65"/>
    </row>
    <row r="31806" spans="7:7" x14ac:dyDescent="0.2">
      <c r="G31806" s="65"/>
    </row>
    <row r="31807" spans="7:7" x14ac:dyDescent="0.2">
      <c r="G31807" s="65"/>
    </row>
    <row r="31808" spans="7:7" x14ac:dyDescent="0.2">
      <c r="G31808" s="65"/>
    </row>
    <row r="31809" spans="7:7" x14ac:dyDescent="0.2">
      <c r="G31809" s="65"/>
    </row>
    <row r="31810" spans="7:7" x14ac:dyDescent="0.2">
      <c r="G31810" s="65"/>
    </row>
    <row r="31811" spans="7:7" x14ac:dyDescent="0.2">
      <c r="G31811" s="65"/>
    </row>
    <row r="31812" spans="7:7" x14ac:dyDescent="0.2">
      <c r="G31812" s="65"/>
    </row>
    <row r="31813" spans="7:7" x14ac:dyDescent="0.2">
      <c r="G31813" s="65"/>
    </row>
    <row r="31814" spans="7:7" x14ac:dyDescent="0.2">
      <c r="G31814" s="65"/>
    </row>
    <row r="31815" spans="7:7" x14ac:dyDescent="0.2">
      <c r="G31815" s="65"/>
    </row>
    <row r="31816" spans="7:7" x14ac:dyDescent="0.2">
      <c r="G31816" s="65"/>
    </row>
    <row r="31817" spans="7:7" x14ac:dyDescent="0.2">
      <c r="G31817" s="65"/>
    </row>
    <row r="31818" spans="7:7" x14ac:dyDescent="0.2">
      <c r="G31818" s="65"/>
    </row>
    <row r="31819" spans="7:7" x14ac:dyDescent="0.2">
      <c r="G31819" s="65"/>
    </row>
    <row r="31820" spans="7:7" x14ac:dyDescent="0.2">
      <c r="G31820" s="65"/>
    </row>
    <row r="31821" spans="7:7" x14ac:dyDescent="0.2">
      <c r="G31821" s="65"/>
    </row>
    <row r="31822" spans="7:7" x14ac:dyDescent="0.2">
      <c r="G31822" s="65"/>
    </row>
    <row r="31823" spans="7:7" x14ac:dyDescent="0.2">
      <c r="G31823" s="65"/>
    </row>
    <row r="31824" spans="7:7" x14ac:dyDescent="0.2">
      <c r="G31824" s="65"/>
    </row>
    <row r="31825" spans="7:7" x14ac:dyDescent="0.2">
      <c r="G31825" s="65"/>
    </row>
    <row r="31826" spans="7:7" x14ac:dyDescent="0.2">
      <c r="G31826" s="65"/>
    </row>
    <row r="31827" spans="7:7" x14ac:dyDescent="0.2">
      <c r="G31827" s="65"/>
    </row>
    <row r="31828" spans="7:7" x14ac:dyDescent="0.2">
      <c r="G31828" s="65"/>
    </row>
    <row r="31829" spans="7:7" x14ac:dyDescent="0.2">
      <c r="G31829" s="65"/>
    </row>
    <row r="31830" spans="7:7" x14ac:dyDescent="0.2">
      <c r="G31830" s="65"/>
    </row>
    <row r="31831" spans="7:7" x14ac:dyDescent="0.2">
      <c r="G31831" s="65"/>
    </row>
    <row r="31832" spans="7:7" x14ac:dyDescent="0.2">
      <c r="G31832" s="65"/>
    </row>
    <row r="31833" spans="7:7" x14ac:dyDescent="0.2">
      <c r="G31833" s="65"/>
    </row>
    <row r="31834" spans="7:7" x14ac:dyDescent="0.2">
      <c r="G31834" s="65"/>
    </row>
    <row r="31835" spans="7:7" x14ac:dyDescent="0.2">
      <c r="G31835" s="65"/>
    </row>
    <row r="31836" spans="7:7" x14ac:dyDescent="0.2">
      <c r="G31836" s="65"/>
    </row>
    <row r="31837" spans="7:7" x14ac:dyDescent="0.2">
      <c r="G31837" s="65"/>
    </row>
    <row r="31838" spans="7:7" x14ac:dyDescent="0.2">
      <c r="G31838" s="65"/>
    </row>
    <row r="31839" spans="7:7" x14ac:dyDescent="0.2">
      <c r="G31839" s="65"/>
    </row>
    <row r="31840" spans="7:7" x14ac:dyDescent="0.2">
      <c r="G31840" s="65"/>
    </row>
    <row r="31841" spans="7:7" x14ac:dyDescent="0.2">
      <c r="G31841" s="65"/>
    </row>
    <row r="31842" spans="7:7" x14ac:dyDescent="0.2">
      <c r="G31842" s="65"/>
    </row>
    <row r="31843" spans="7:7" x14ac:dyDescent="0.2">
      <c r="G31843" s="65"/>
    </row>
    <row r="31844" spans="7:7" x14ac:dyDescent="0.2">
      <c r="G31844" s="65"/>
    </row>
    <row r="31845" spans="7:7" x14ac:dyDescent="0.2">
      <c r="G31845" s="65"/>
    </row>
    <row r="31846" spans="7:7" x14ac:dyDescent="0.2">
      <c r="G31846" s="65"/>
    </row>
    <row r="31847" spans="7:7" x14ac:dyDescent="0.2">
      <c r="G31847" s="65"/>
    </row>
    <row r="31848" spans="7:7" x14ac:dyDescent="0.2">
      <c r="G31848" s="65"/>
    </row>
    <row r="31849" spans="7:7" x14ac:dyDescent="0.2">
      <c r="G31849" s="65"/>
    </row>
    <row r="31850" spans="7:7" x14ac:dyDescent="0.2">
      <c r="G31850" s="65"/>
    </row>
    <row r="31851" spans="7:7" x14ac:dyDescent="0.2">
      <c r="G31851" s="65"/>
    </row>
    <row r="31852" spans="7:7" x14ac:dyDescent="0.2">
      <c r="G31852" s="65"/>
    </row>
    <row r="31853" spans="7:7" x14ac:dyDescent="0.2">
      <c r="G31853" s="65"/>
    </row>
    <row r="31854" spans="7:7" x14ac:dyDescent="0.2">
      <c r="G31854" s="65"/>
    </row>
    <row r="31855" spans="7:7" x14ac:dyDescent="0.2">
      <c r="G31855" s="65"/>
    </row>
    <row r="31856" spans="7:7" x14ac:dyDescent="0.2">
      <c r="G31856" s="65"/>
    </row>
    <row r="31857" spans="7:7" x14ac:dyDescent="0.2">
      <c r="G31857" s="65"/>
    </row>
    <row r="31858" spans="7:7" x14ac:dyDescent="0.2">
      <c r="G31858" s="65"/>
    </row>
    <row r="31859" spans="7:7" x14ac:dyDescent="0.2">
      <c r="G31859" s="65"/>
    </row>
    <row r="31860" spans="7:7" x14ac:dyDescent="0.2">
      <c r="G31860" s="65"/>
    </row>
    <row r="31861" spans="7:7" x14ac:dyDescent="0.2">
      <c r="G31861" s="65"/>
    </row>
    <row r="31862" spans="7:7" x14ac:dyDescent="0.2">
      <c r="G31862" s="65"/>
    </row>
    <row r="31863" spans="7:7" x14ac:dyDescent="0.2">
      <c r="G31863" s="65"/>
    </row>
    <row r="31864" spans="7:7" x14ac:dyDescent="0.2">
      <c r="G31864" s="65"/>
    </row>
    <row r="31865" spans="7:7" x14ac:dyDescent="0.2">
      <c r="G31865" s="65"/>
    </row>
    <row r="31866" spans="7:7" x14ac:dyDescent="0.2">
      <c r="G31866" s="65"/>
    </row>
    <row r="31867" spans="7:7" x14ac:dyDescent="0.2">
      <c r="G31867" s="65"/>
    </row>
    <row r="31868" spans="7:7" x14ac:dyDescent="0.2">
      <c r="G31868" s="65"/>
    </row>
    <row r="31869" spans="7:7" x14ac:dyDescent="0.2">
      <c r="G31869" s="65"/>
    </row>
    <row r="31870" spans="7:7" x14ac:dyDescent="0.2">
      <c r="G31870" s="65"/>
    </row>
    <row r="31871" spans="7:7" x14ac:dyDescent="0.2">
      <c r="G31871" s="65"/>
    </row>
    <row r="31872" spans="7:7" x14ac:dyDescent="0.2">
      <c r="G31872" s="65"/>
    </row>
    <row r="31873" spans="7:7" x14ac:dyDescent="0.2">
      <c r="G31873" s="65"/>
    </row>
    <row r="31874" spans="7:7" x14ac:dyDescent="0.2">
      <c r="G31874" s="65"/>
    </row>
    <row r="31875" spans="7:7" x14ac:dyDescent="0.2">
      <c r="G31875" s="65"/>
    </row>
    <row r="31876" spans="7:7" x14ac:dyDescent="0.2">
      <c r="G31876" s="65"/>
    </row>
    <row r="31877" spans="7:7" x14ac:dyDescent="0.2">
      <c r="G31877" s="65"/>
    </row>
    <row r="31878" spans="7:7" x14ac:dyDescent="0.2">
      <c r="G31878" s="65"/>
    </row>
    <row r="31879" spans="7:7" x14ac:dyDescent="0.2">
      <c r="G31879" s="65"/>
    </row>
    <row r="31880" spans="7:7" x14ac:dyDescent="0.2">
      <c r="G31880" s="65"/>
    </row>
    <row r="31881" spans="7:7" x14ac:dyDescent="0.2">
      <c r="G31881" s="65"/>
    </row>
    <row r="31882" spans="7:7" x14ac:dyDescent="0.2">
      <c r="G31882" s="65"/>
    </row>
    <row r="31883" spans="7:7" x14ac:dyDescent="0.2">
      <c r="G31883" s="65"/>
    </row>
    <row r="31884" spans="7:7" x14ac:dyDescent="0.2">
      <c r="G31884" s="65"/>
    </row>
    <row r="31885" spans="7:7" x14ac:dyDescent="0.2">
      <c r="G31885" s="65"/>
    </row>
    <row r="31886" spans="7:7" x14ac:dyDescent="0.2">
      <c r="G31886" s="65"/>
    </row>
    <row r="31887" spans="7:7" x14ac:dyDescent="0.2">
      <c r="G31887" s="65"/>
    </row>
    <row r="31888" spans="7:7" x14ac:dyDescent="0.2">
      <c r="G31888" s="65"/>
    </row>
    <row r="31889" spans="7:7" x14ac:dyDescent="0.2">
      <c r="G31889" s="65"/>
    </row>
    <row r="31890" spans="7:7" x14ac:dyDescent="0.2">
      <c r="G31890" s="65"/>
    </row>
    <row r="31891" spans="7:7" x14ac:dyDescent="0.2">
      <c r="G31891" s="65"/>
    </row>
    <row r="31892" spans="7:7" x14ac:dyDescent="0.2">
      <c r="G31892" s="65"/>
    </row>
    <row r="31893" spans="7:7" x14ac:dyDescent="0.2">
      <c r="G31893" s="65"/>
    </row>
    <row r="31894" spans="7:7" x14ac:dyDescent="0.2">
      <c r="G31894" s="65"/>
    </row>
    <row r="31895" spans="7:7" x14ac:dyDescent="0.2">
      <c r="G31895" s="65"/>
    </row>
    <row r="31896" spans="7:7" x14ac:dyDescent="0.2">
      <c r="G31896" s="65"/>
    </row>
    <row r="31897" spans="7:7" x14ac:dyDescent="0.2">
      <c r="G31897" s="65"/>
    </row>
    <row r="31898" spans="7:7" x14ac:dyDescent="0.2">
      <c r="G31898" s="65"/>
    </row>
    <row r="31899" spans="7:7" x14ac:dyDescent="0.2">
      <c r="G31899" s="65"/>
    </row>
    <row r="31900" spans="7:7" x14ac:dyDescent="0.2">
      <c r="G31900" s="65"/>
    </row>
    <row r="31901" spans="7:7" x14ac:dyDescent="0.2">
      <c r="G31901" s="65"/>
    </row>
    <row r="31902" spans="7:7" x14ac:dyDescent="0.2">
      <c r="G31902" s="65"/>
    </row>
    <row r="31903" spans="7:7" x14ac:dyDescent="0.2">
      <c r="G31903" s="65"/>
    </row>
    <row r="31904" spans="7:7" x14ac:dyDescent="0.2">
      <c r="G31904" s="65"/>
    </row>
    <row r="31905" spans="7:7" x14ac:dyDescent="0.2">
      <c r="G31905" s="65"/>
    </row>
    <row r="31906" spans="7:7" x14ac:dyDescent="0.2">
      <c r="G31906" s="65"/>
    </row>
    <row r="31907" spans="7:7" x14ac:dyDescent="0.2">
      <c r="G31907" s="65"/>
    </row>
    <row r="31908" spans="7:7" x14ac:dyDescent="0.2">
      <c r="G31908" s="65"/>
    </row>
    <row r="31909" spans="7:7" x14ac:dyDescent="0.2">
      <c r="G31909" s="65"/>
    </row>
    <row r="31910" spans="7:7" x14ac:dyDescent="0.2">
      <c r="G31910" s="65"/>
    </row>
    <row r="31911" spans="7:7" x14ac:dyDescent="0.2">
      <c r="G31911" s="65"/>
    </row>
    <row r="31912" spans="7:7" x14ac:dyDescent="0.2">
      <c r="G31912" s="65"/>
    </row>
    <row r="31913" spans="7:7" x14ac:dyDescent="0.2">
      <c r="G31913" s="65"/>
    </row>
    <row r="31914" spans="7:7" x14ac:dyDescent="0.2">
      <c r="G31914" s="65"/>
    </row>
    <row r="31915" spans="7:7" x14ac:dyDescent="0.2">
      <c r="G31915" s="65"/>
    </row>
    <row r="31916" spans="7:7" x14ac:dyDescent="0.2">
      <c r="G31916" s="65"/>
    </row>
    <row r="31917" spans="7:7" x14ac:dyDescent="0.2">
      <c r="G31917" s="65"/>
    </row>
    <row r="31918" spans="7:7" x14ac:dyDescent="0.2">
      <c r="G31918" s="65"/>
    </row>
    <row r="31919" spans="7:7" x14ac:dyDescent="0.2">
      <c r="G31919" s="65"/>
    </row>
    <row r="31920" spans="7:7" x14ac:dyDescent="0.2">
      <c r="G31920" s="65"/>
    </row>
    <row r="31921" spans="7:7" x14ac:dyDescent="0.2">
      <c r="G31921" s="65"/>
    </row>
    <row r="31922" spans="7:7" x14ac:dyDescent="0.2">
      <c r="G31922" s="65"/>
    </row>
    <row r="31923" spans="7:7" x14ac:dyDescent="0.2">
      <c r="G31923" s="65"/>
    </row>
    <row r="31924" spans="7:7" x14ac:dyDescent="0.2">
      <c r="G31924" s="65"/>
    </row>
    <row r="31925" spans="7:7" x14ac:dyDescent="0.2">
      <c r="G31925" s="65"/>
    </row>
    <row r="31926" spans="7:7" x14ac:dyDescent="0.2">
      <c r="G31926" s="65"/>
    </row>
    <row r="31927" spans="7:7" x14ac:dyDescent="0.2">
      <c r="G31927" s="65"/>
    </row>
    <row r="31928" spans="7:7" x14ac:dyDescent="0.2">
      <c r="G31928" s="65"/>
    </row>
    <row r="31929" spans="7:7" x14ac:dyDescent="0.2">
      <c r="G31929" s="65"/>
    </row>
    <row r="31930" spans="7:7" x14ac:dyDescent="0.2">
      <c r="G31930" s="65"/>
    </row>
    <row r="31931" spans="7:7" x14ac:dyDescent="0.2">
      <c r="G31931" s="65"/>
    </row>
    <row r="31932" spans="7:7" x14ac:dyDescent="0.2">
      <c r="G31932" s="65"/>
    </row>
    <row r="31933" spans="7:7" x14ac:dyDescent="0.2">
      <c r="G31933" s="65"/>
    </row>
    <row r="31934" spans="7:7" x14ac:dyDescent="0.2">
      <c r="G31934" s="65"/>
    </row>
    <row r="31935" spans="7:7" x14ac:dyDescent="0.2">
      <c r="G31935" s="65"/>
    </row>
    <row r="31936" spans="7:7" x14ac:dyDescent="0.2">
      <c r="G31936" s="65"/>
    </row>
    <row r="31937" spans="7:7" x14ac:dyDescent="0.2">
      <c r="G31937" s="65"/>
    </row>
    <row r="31938" spans="7:7" x14ac:dyDescent="0.2">
      <c r="G31938" s="65"/>
    </row>
    <row r="31939" spans="7:7" x14ac:dyDescent="0.2">
      <c r="G31939" s="65"/>
    </row>
    <row r="31940" spans="7:7" x14ac:dyDescent="0.2">
      <c r="G31940" s="65"/>
    </row>
    <row r="31941" spans="7:7" x14ac:dyDescent="0.2">
      <c r="G31941" s="65"/>
    </row>
    <row r="31942" spans="7:7" x14ac:dyDescent="0.2">
      <c r="G31942" s="65"/>
    </row>
    <row r="31943" spans="7:7" x14ac:dyDescent="0.2">
      <c r="G31943" s="65"/>
    </row>
    <row r="31944" spans="7:7" x14ac:dyDescent="0.2">
      <c r="G31944" s="65"/>
    </row>
    <row r="31945" spans="7:7" x14ac:dyDescent="0.2">
      <c r="G31945" s="65"/>
    </row>
    <row r="31946" spans="7:7" x14ac:dyDescent="0.2">
      <c r="G31946" s="65"/>
    </row>
    <row r="31947" spans="7:7" x14ac:dyDescent="0.2">
      <c r="G31947" s="65"/>
    </row>
    <row r="31948" spans="7:7" x14ac:dyDescent="0.2">
      <c r="G31948" s="65"/>
    </row>
    <row r="31949" spans="7:7" x14ac:dyDescent="0.2">
      <c r="G31949" s="65"/>
    </row>
    <row r="31950" spans="7:7" x14ac:dyDescent="0.2">
      <c r="G31950" s="65"/>
    </row>
    <row r="31951" spans="7:7" x14ac:dyDescent="0.2">
      <c r="G31951" s="65"/>
    </row>
    <row r="31952" spans="7:7" x14ac:dyDescent="0.2">
      <c r="G31952" s="65"/>
    </row>
    <row r="31953" spans="7:7" x14ac:dyDescent="0.2">
      <c r="G31953" s="65"/>
    </row>
    <row r="31954" spans="7:7" x14ac:dyDescent="0.2">
      <c r="G31954" s="65"/>
    </row>
    <row r="31955" spans="7:7" x14ac:dyDescent="0.2">
      <c r="G31955" s="65"/>
    </row>
    <row r="31956" spans="7:7" x14ac:dyDescent="0.2">
      <c r="G31956" s="65"/>
    </row>
    <row r="31957" spans="7:7" x14ac:dyDescent="0.2">
      <c r="G31957" s="65"/>
    </row>
    <row r="31958" spans="7:7" x14ac:dyDescent="0.2">
      <c r="G31958" s="65"/>
    </row>
    <row r="31959" spans="7:7" x14ac:dyDescent="0.2">
      <c r="G31959" s="65"/>
    </row>
    <row r="31960" spans="7:7" x14ac:dyDescent="0.2">
      <c r="G31960" s="65"/>
    </row>
    <row r="31961" spans="7:7" x14ac:dyDescent="0.2">
      <c r="G31961" s="65"/>
    </row>
    <row r="31962" spans="7:7" x14ac:dyDescent="0.2">
      <c r="G31962" s="65"/>
    </row>
    <row r="31963" spans="7:7" x14ac:dyDescent="0.2">
      <c r="G31963" s="65"/>
    </row>
    <row r="31964" spans="7:7" x14ac:dyDescent="0.2">
      <c r="G31964" s="65"/>
    </row>
    <row r="31965" spans="7:7" x14ac:dyDescent="0.2">
      <c r="G31965" s="65"/>
    </row>
    <row r="31966" spans="7:7" x14ac:dyDescent="0.2">
      <c r="G31966" s="65"/>
    </row>
    <row r="31967" spans="7:7" x14ac:dyDescent="0.2">
      <c r="G31967" s="65"/>
    </row>
    <row r="31968" spans="7:7" x14ac:dyDescent="0.2">
      <c r="G31968" s="65"/>
    </row>
    <row r="31969" spans="7:7" x14ac:dyDescent="0.2">
      <c r="G31969" s="65"/>
    </row>
    <row r="31970" spans="7:7" x14ac:dyDescent="0.2">
      <c r="G31970" s="65"/>
    </row>
    <row r="31971" spans="7:7" x14ac:dyDescent="0.2">
      <c r="G31971" s="65"/>
    </row>
    <row r="31972" spans="7:7" x14ac:dyDescent="0.2">
      <c r="G31972" s="65"/>
    </row>
    <row r="31973" spans="7:7" x14ac:dyDescent="0.2">
      <c r="G31973" s="65"/>
    </row>
    <row r="31974" spans="7:7" x14ac:dyDescent="0.2">
      <c r="G31974" s="65"/>
    </row>
    <row r="31975" spans="7:7" x14ac:dyDescent="0.2">
      <c r="G31975" s="65"/>
    </row>
    <row r="31976" spans="7:7" x14ac:dyDescent="0.2">
      <c r="G31976" s="65"/>
    </row>
    <row r="31977" spans="7:7" x14ac:dyDescent="0.2">
      <c r="G31977" s="65"/>
    </row>
    <row r="31978" spans="7:7" x14ac:dyDescent="0.2">
      <c r="G31978" s="65"/>
    </row>
    <row r="31979" spans="7:7" x14ac:dyDescent="0.2">
      <c r="G31979" s="65"/>
    </row>
    <row r="31980" spans="7:7" x14ac:dyDescent="0.2">
      <c r="G31980" s="65"/>
    </row>
    <row r="31981" spans="7:7" x14ac:dyDescent="0.2">
      <c r="G31981" s="65"/>
    </row>
    <row r="31982" spans="7:7" x14ac:dyDescent="0.2">
      <c r="G31982" s="65"/>
    </row>
    <row r="31983" spans="7:7" x14ac:dyDescent="0.2">
      <c r="G31983" s="65"/>
    </row>
    <row r="31984" spans="7:7" x14ac:dyDescent="0.2">
      <c r="G31984" s="65"/>
    </row>
    <row r="31985" spans="7:7" x14ac:dyDescent="0.2">
      <c r="G31985" s="65"/>
    </row>
    <row r="31986" spans="7:7" x14ac:dyDescent="0.2">
      <c r="G31986" s="65"/>
    </row>
    <row r="31987" spans="7:7" x14ac:dyDescent="0.2">
      <c r="G31987" s="65"/>
    </row>
    <row r="31988" spans="7:7" x14ac:dyDescent="0.2">
      <c r="G31988" s="65"/>
    </row>
    <row r="31989" spans="7:7" x14ac:dyDescent="0.2">
      <c r="G31989" s="65"/>
    </row>
    <row r="31990" spans="7:7" x14ac:dyDescent="0.2">
      <c r="G31990" s="65"/>
    </row>
    <row r="31991" spans="7:7" x14ac:dyDescent="0.2">
      <c r="G31991" s="65"/>
    </row>
    <row r="31992" spans="7:7" x14ac:dyDescent="0.2">
      <c r="G31992" s="65"/>
    </row>
    <row r="31993" spans="7:7" x14ac:dyDescent="0.2">
      <c r="G31993" s="65"/>
    </row>
    <row r="31994" spans="7:7" x14ac:dyDescent="0.2">
      <c r="G31994" s="65"/>
    </row>
    <row r="31995" spans="7:7" x14ac:dyDescent="0.2">
      <c r="G31995" s="65"/>
    </row>
    <row r="31996" spans="7:7" x14ac:dyDescent="0.2">
      <c r="G31996" s="65"/>
    </row>
    <row r="31997" spans="7:7" x14ac:dyDescent="0.2">
      <c r="G31997" s="65"/>
    </row>
    <row r="31998" spans="7:7" x14ac:dyDescent="0.2">
      <c r="G31998" s="65"/>
    </row>
    <row r="31999" spans="7:7" x14ac:dyDescent="0.2">
      <c r="G31999" s="65"/>
    </row>
    <row r="32000" spans="7:7" x14ac:dyDescent="0.2">
      <c r="G32000" s="65"/>
    </row>
    <row r="32001" spans="7:7" x14ac:dyDescent="0.2">
      <c r="G32001" s="65"/>
    </row>
    <row r="32002" spans="7:7" x14ac:dyDescent="0.2">
      <c r="G32002" s="65"/>
    </row>
    <row r="32003" spans="7:7" x14ac:dyDescent="0.2">
      <c r="G32003" s="65"/>
    </row>
    <row r="32004" spans="7:7" x14ac:dyDescent="0.2">
      <c r="G32004" s="65"/>
    </row>
    <row r="32005" spans="7:7" x14ac:dyDescent="0.2">
      <c r="G32005" s="65"/>
    </row>
    <row r="32006" spans="7:7" x14ac:dyDescent="0.2">
      <c r="G32006" s="65"/>
    </row>
    <row r="32007" spans="7:7" x14ac:dyDescent="0.2">
      <c r="G32007" s="65"/>
    </row>
    <row r="32008" spans="7:7" x14ac:dyDescent="0.2">
      <c r="G32008" s="65"/>
    </row>
    <row r="32009" spans="7:7" x14ac:dyDescent="0.2">
      <c r="G32009" s="65"/>
    </row>
    <row r="32010" spans="7:7" x14ac:dyDescent="0.2">
      <c r="G32010" s="65"/>
    </row>
    <row r="32011" spans="7:7" x14ac:dyDescent="0.2">
      <c r="G32011" s="65"/>
    </row>
    <row r="32012" spans="7:7" x14ac:dyDescent="0.2">
      <c r="G32012" s="65"/>
    </row>
    <row r="32013" spans="7:7" x14ac:dyDescent="0.2">
      <c r="G32013" s="65"/>
    </row>
    <row r="32014" spans="7:7" x14ac:dyDescent="0.2">
      <c r="G32014" s="65"/>
    </row>
    <row r="32015" spans="7:7" x14ac:dyDescent="0.2">
      <c r="G32015" s="65"/>
    </row>
    <row r="32016" spans="7:7" x14ac:dyDescent="0.2">
      <c r="G32016" s="65"/>
    </row>
    <row r="32017" spans="7:7" x14ac:dyDescent="0.2">
      <c r="G32017" s="65"/>
    </row>
    <row r="32018" spans="7:7" x14ac:dyDescent="0.2">
      <c r="G32018" s="65"/>
    </row>
    <row r="32019" spans="7:7" x14ac:dyDescent="0.2">
      <c r="G32019" s="65"/>
    </row>
    <row r="32020" spans="7:7" x14ac:dyDescent="0.2">
      <c r="G32020" s="65"/>
    </row>
    <row r="32021" spans="7:7" x14ac:dyDescent="0.2">
      <c r="G32021" s="65"/>
    </row>
    <row r="32022" spans="7:7" x14ac:dyDescent="0.2">
      <c r="G32022" s="65"/>
    </row>
    <row r="32023" spans="7:7" x14ac:dyDescent="0.2">
      <c r="G32023" s="65"/>
    </row>
    <row r="32024" spans="7:7" x14ac:dyDescent="0.2">
      <c r="G32024" s="65"/>
    </row>
    <row r="32025" spans="7:7" x14ac:dyDescent="0.2">
      <c r="G32025" s="65"/>
    </row>
    <row r="32026" spans="7:7" x14ac:dyDescent="0.2">
      <c r="G32026" s="65"/>
    </row>
    <row r="32027" spans="7:7" x14ac:dyDescent="0.2">
      <c r="G32027" s="65"/>
    </row>
    <row r="32028" spans="7:7" x14ac:dyDescent="0.2">
      <c r="G32028" s="65"/>
    </row>
    <row r="32029" spans="7:7" x14ac:dyDescent="0.2">
      <c r="G32029" s="65"/>
    </row>
    <row r="32030" spans="7:7" x14ac:dyDescent="0.2">
      <c r="G32030" s="65"/>
    </row>
    <row r="32031" spans="7:7" x14ac:dyDescent="0.2">
      <c r="G32031" s="65"/>
    </row>
    <row r="32032" spans="7:7" x14ac:dyDescent="0.2">
      <c r="G32032" s="65"/>
    </row>
    <row r="32033" spans="7:7" x14ac:dyDescent="0.2">
      <c r="G32033" s="65"/>
    </row>
    <row r="32034" spans="7:7" x14ac:dyDescent="0.2">
      <c r="G32034" s="65"/>
    </row>
    <row r="32035" spans="7:7" x14ac:dyDescent="0.2">
      <c r="G32035" s="65"/>
    </row>
    <row r="32036" spans="7:7" x14ac:dyDescent="0.2">
      <c r="G32036" s="65"/>
    </row>
    <row r="32037" spans="7:7" x14ac:dyDescent="0.2">
      <c r="G32037" s="65"/>
    </row>
    <row r="32038" spans="7:7" x14ac:dyDescent="0.2">
      <c r="G32038" s="65"/>
    </row>
    <row r="32039" spans="7:7" x14ac:dyDescent="0.2">
      <c r="G32039" s="65"/>
    </row>
    <row r="32040" spans="7:7" x14ac:dyDescent="0.2">
      <c r="G32040" s="65"/>
    </row>
    <row r="32041" spans="7:7" x14ac:dyDescent="0.2">
      <c r="G32041" s="65"/>
    </row>
    <row r="32042" spans="7:7" x14ac:dyDescent="0.2">
      <c r="G32042" s="65"/>
    </row>
    <row r="32043" spans="7:7" x14ac:dyDescent="0.2">
      <c r="G32043" s="65"/>
    </row>
    <row r="32044" spans="7:7" x14ac:dyDescent="0.2">
      <c r="G32044" s="65"/>
    </row>
    <row r="32045" spans="7:7" x14ac:dyDescent="0.2">
      <c r="G32045" s="65"/>
    </row>
    <row r="32046" spans="7:7" x14ac:dyDescent="0.2">
      <c r="G32046" s="65"/>
    </row>
    <row r="32047" spans="7:7" x14ac:dyDescent="0.2">
      <c r="G32047" s="65"/>
    </row>
    <row r="32048" spans="7:7" x14ac:dyDescent="0.2">
      <c r="G32048" s="65"/>
    </row>
    <row r="32049" spans="7:7" x14ac:dyDescent="0.2">
      <c r="G32049" s="65"/>
    </row>
    <row r="32050" spans="7:7" x14ac:dyDescent="0.2">
      <c r="G32050" s="65"/>
    </row>
    <row r="32051" spans="7:7" x14ac:dyDescent="0.2">
      <c r="G32051" s="65"/>
    </row>
    <row r="32052" spans="7:7" x14ac:dyDescent="0.2">
      <c r="G32052" s="65"/>
    </row>
    <row r="32053" spans="7:7" x14ac:dyDescent="0.2">
      <c r="G32053" s="65"/>
    </row>
    <row r="32054" spans="7:7" x14ac:dyDescent="0.2">
      <c r="G32054" s="65"/>
    </row>
    <row r="32055" spans="7:7" x14ac:dyDescent="0.2">
      <c r="G32055" s="65"/>
    </row>
    <row r="32056" spans="7:7" x14ac:dyDescent="0.2">
      <c r="G32056" s="65"/>
    </row>
    <row r="32057" spans="7:7" x14ac:dyDescent="0.2">
      <c r="G32057" s="65"/>
    </row>
    <row r="32058" spans="7:7" x14ac:dyDescent="0.2">
      <c r="G32058" s="65"/>
    </row>
    <row r="32059" spans="7:7" x14ac:dyDescent="0.2">
      <c r="G32059" s="65"/>
    </row>
    <row r="32060" spans="7:7" x14ac:dyDescent="0.2">
      <c r="G32060" s="65"/>
    </row>
    <row r="32061" spans="7:7" x14ac:dyDescent="0.2">
      <c r="G32061" s="65"/>
    </row>
    <row r="32062" spans="7:7" x14ac:dyDescent="0.2">
      <c r="G32062" s="65"/>
    </row>
    <row r="32063" spans="7:7" x14ac:dyDescent="0.2">
      <c r="G32063" s="65"/>
    </row>
    <row r="32064" spans="7:7" x14ac:dyDescent="0.2">
      <c r="G32064" s="65"/>
    </row>
    <row r="32065" spans="7:7" x14ac:dyDescent="0.2">
      <c r="G32065" s="65"/>
    </row>
    <row r="32066" spans="7:7" x14ac:dyDescent="0.2">
      <c r="G32066" s="65"/>
    </row>
    <row r="32067" spans="7:7" x14ac:dyDescent="0.2">
      <c r="G32067" s="65"/>
    </row>
    <row r="32068" spans="7:7" x14ac:dyDescent="0.2">
      <c r="G32068" s="65"/>
    </row>
    <row r="32069" spans="7:7" x14ac:dyDescent="0.2">
      <c r="G32069" s="65"/>
    </row>
    <row r="32070" spans="7:7" x14ac:dyDescent="0.2">
      <c r="G32070" s="65"/>
    </row>
    <row r="32071" spans="7:7" x14ac:dyDescent="0.2">
      <c r="G32071" s="65"/>
    </row>
    <row r="32072" spans="7:7" x14ac:dyDescent="0.2">
      <c r="G32072" s="65"/>
    </row>
    <row r="32073" spans="7:7" x14ac:dyDescent="0.2">
      <c r="G32073" s="65"/>
    </row>
    <row r="32074" spans="7:7" x14ac:dyDescent="0.2">
      <c r="G32074" s="65"/>
    </row>
    <row r="32075" spans="7:7" x14ac:dyDescent="0.2">
      <c r="G32075" s="65"/>
    </row>
    <row r="32076" spans="7:7" x14ac:dyDescent="0.2">
      <c r="G32076" s="65"/>
    </row>
    <row r="32077" spans="7:7" x14ac:dyDescent="0.2">
      <c r="G32077" s="65"/>
    </row>
    <row r="32078" spans="7:7" x14ac:dyDescent="0.2">
      <c r="G32078" s="65"/>
    </row>
    <row r="32079" spans="7:7" x14ac:dyDescent="0.2">
      <c r="G32079" s="65"/>
    </row>
    <row r="32080" spans="7:7" x14ac:dyDescent="0.2">
      <c r="G32080" s="65"/>
    </row>
    <row r="32081" spans="7:7" x14ac:dyDescent="0.2">
      <c r="G32081" s="65"/>
    </row>
    <row r="32082" spans="7:7" x14ac:dyDescent="0.2">
      <c r="G32082" s="65"/>
    </row>
    <row r="32083" spans="7:7" x14ac:dyDescent="0.2">
      <c r="G32083" s="65"/>
    </row>
    <row r="32084" spans="7:7" x14ac:dyDescent="0.2">
      <c r="G32084" s="65"/>
    </row>
    <row r="32085" spans="7:7" x14ac:dyDescent="0.2">
      <c r="G32085" s="65"/>
    </row>
    <row r="32086" spans="7:7" x14ac:dyDescent="0.2">
      <c r="G32086" s="65"/>
    </row>
    <row r="32087" spans="7:7" x14ac:dyDescent="0.2">
      <c r="G32087" s="65"/>
    </row>
    <row r="32088" spans="7:7" x14ac:dyDescent="0.2">
      <c r="G32088" s="65"/>
    </row>
    <row r="32089" spans="7:7" x14ac:dyDescent="0.2">
      <c r="G32089" s="65"/>
    </row>
    <row r="32090" spans="7:7" x14ac:dyDescent="0.2">
      <c r="G32090" s="65"/>
    </row>
    <row r="32091" spans="7:7" x14ac:dyDescent="0.2">
      <c r="G32091" s="65"/>
    </row>
    <row r="32092" spans="7:7" x14ac:dyDescent="0.2">
      <c r="G32092" s="65"/>
    </row>
    <row r="32093" spans="7:7" x14ac:dyDescent="0.2">
      <c r="G32093" s="65"/>
    </row>
    <row r="32094" spans="7:7" x14ac:dyDescent="0.2">
      <c r="G32094" s="65"/>
    </row>
    <row r="32095" spans="7:7" x14ac:dyDescent="0.2">
      <c r="G32095" s="65"/>
    </row>
    <row r="32096" spans="7:7" x14ac:dyDescent="0.2">
      <c r="G32096" s="65"/>
    </row>
    <row r="32097" spans="7:7" x14ac:dyDescent="0.2">
      <c r="G32097" s="65"/>
    </row>
    <row r="32098" spans="7:7" x14ac:dyDescent="0.2">
      <c r="G32098" s="65"/>
    </row>
    <row r="32099" spans="7:7" x14ac:dyDescent="0.2">
      <c r="G32099" s="65"/>
    </row>
    <row r="32100" spans="7:7" x14ac:dyDescent="0.2">
      <c r="G32100" s="65"/>
    </row>
    <row r="32101" spans="7:7" x14ac:dyDescent="0.2">
      <c r="G32101" s="65"/>
    </row>
    <row r="32102" spans="7:7" x14ac:dyDescent="0.2">
      <c r="G32102" s="65"/>
    </row>
    <row r="32103" spans="7:7" x14ac:dyDescent="0.2">
      <c r="G32103" s="65"/>
    </row>
    <row r="32104" spans="7:7" x14ac:dyDescent="0.2">
      <c r="G32104" s="65"/>
    </row>
    <row r="32105" spans="7:7" x14ac:dyDescent="0.2">
      <c r="G32105" s="65"/>
    </row>
    <row r="32106" spans="7:7" x14ac:dyDescent="0.2">
      <c r="G32106" s="65"/>
    </row>
    <row r="32107" spans="7:7" x14ac:dyDescent="0.2">
      <c r="G32107" s="65"/>
    </row>
    <row r="32108" spans="7:7" x14ac:dyDescent="0.2">
      <c r="G32108" s="65"/>
    </row>
    <row r="32109" spans="7:7" x14ac:dyDescent="0.2">
      <c r="G32109" s="65"/>
    </row>
    <row r="32110" spans="7:7" x14ac:dyDescent="0.2">
      <c r="G32110" s="65"/>
    </row>
    <row r="32111" spans="7:7" x14ac:dyDescent="0.2">
      <c r="G32111" s="65"/>
    </row>
    <row r="32112" spans="7:7" x14ac:dyDescent="0.2">
      <c r="G32112" s="65"/>
    </row>
    <row r="32113" spans="7:7" x14ac:dyDescent="0.2">
      <c r="G32113" s="65"/>
    </row>
    <row r="32114" spans="7:7" x14ac:dyDescent="0.2">
      <c r="G32114" s="65"/>
    </row>
    <row r="32115" spans="7:7" x14ac:dyDescent="0.2">
      <c r="G32115" s="65"/>
    </row>
    <row r="32116" spans="7:7" x14ac:dyDescent="0.2">
      <c r="G32116" s="65"/>
    </row>
    <row r="32117" spans="7:7" x14ac:dyDescent="0.2">
      <c r="G32117" s="65"/>
    </row>
    <row r="32118" spans="7:7" x14ac:dyDescent="0.2">
      <c r="G32118" s="65"/>
    </row>
    <row r="32119" spans="7:7" x14ac:dyDescent="0.2">
      <c r="G32119" s="65"/>
    </row>
    <row r="32120" spans="7:7" x14ac:dyDescent="0.2">
      <c r="G32120" s="65"/>
    </row>
    <row r="32121" spans="7:7" x14ac:dyDescent="0.2">
      <c r="G32121" s="65"/>
    </row>
    <row r="32122" spans="7:7" x14ac:dyDescent="0.2">
      <c r="G32122" s="65"/>
    </row>
    <row r="32123" spans="7:7" x14ac:dyDescent="0.2">
      <c r="G32123" s="65"/>
    </row>
    <row r="32124" spans="7:7" x14ac:dyDescent="0.2">
      <c r="G32124" s="65"/>
    </row>
    <row r="32125" spans="7:7" x14ac:dyDescent="0.2">
      <c r="G32125" s="65"/>
    </row>
    <row r="32126" spans="7:7" x14ac:dyDescent="0.2">
      <c r="G32126" s="65"/>
    </row>
    <row r="32127" spans="7:7" x14ac:dyDescent="0.2">
      <c r="G32127" s="65"/>
    </row>
    <row r="32128" spans="7:7" x14ac:dyDescent="0.2">
      <c r="G32128" s="65"/>
    </row>
    <row r="32129" spans="7:7" x14ac:dyDescent="0.2">
      <c r="G32129" s="65"/>
    </row>
    <row r="32130" spans="7:7" x14ac:dyDescent="0.2">
      <c r="G32130" s="65"/>
    </row>
    <row r="32131" spans="7:7" x14ac:dyDescent="0.2">
      <c r="G32131" s="65"/>
    </row>
    <row r="32132" spans="7:7" x14ac:dyDescent="0.2">
      <c r="G32132" s="65"/>
    </row>
    <row r="32133" spans="7:7" x14ac:dyDescent="0.2">
      <c r="G32133" s="65"/>
    </row>
    <row r="32134" spans="7:7" x14ac:dyDescent="0.2">
      <c r="G32134" s="65"/>
    </row>
    <row r="32135" spans="7:7" x14ac:dyDescent="0.2">
      <c r="G32135" s="65"/>
    </row>
    <row r="32136" spans="7:7" x14ac:dyDescent="0.2">
      <c r="G32136" s="65"/>
    </row>
    <row r="32137" spans="7:7" x14ac:dyDescent="0.2">
      <c r="G32137" s="65"/>
    </row>
    <row r="32138" spans="7:7" x14ac:dyDescent="0.2">
      <c r="G32138" s="65"/>
    </row>
    <row r="32139" spans="7:7" x14ac:dyDescent="0.2">
      <c r="G32139" s="65"/>
    </row>
    <row r="32140" spans="7:7" x14ac:dyDescent="0.2">
      <c r="G32140" s="65"/>
    </row>
    <row r="32141" spans="7:7" x14ac:dyDescent="0.2">
      <c r="G32141" s="65"/>
    </row>
    <row r="32142" spans="7:7" x14ac:dyDescent="0.2">
      <c r="G32142" s="65"/>
    </row>
    <row r="32143" spans="7:7" x14ac:dyDescent="0.2">
      <c r="G32143" s="65"/>
    </row>
    <row r="32144" spans="7:7" x14ac:dyDescent="0.2">
      <c r="G32144" s="65"/>
    </row>
    <row r="32145" spans="7:7" x14ac:dyDescent="0.2">
      <c r="G32145" s="65"/>
    </row>
    <row r="32146" spans="7:7" x14ac:dyDescent="0.2">
      <c r="G32146" s="65"/>
    </row>
    <row r="32147" spans="7:7" x14ac:dyDescent="0.2">
      <c r="G32147" s="65"/>
    </row>
    <row r="32148" spans="7:7" x14ac:dyDescent="0.2">
      <c r="G32148" s="65"/>
    </row>
    <row r="32149" spans="7:7" x14ac:dyDescent="0.2">
      <c r="G32149" s="65"/>
    </row>
    <row r="32150" spans="7:7" x14ac:dyDescent="0.2">
      <c r="G32150" s="65"/>
    </row>
    <row r="32151" spans="7:7" x14ac:dyDescent="0.2">
      <c r="G32151" s="65"/>
    </row>
    <row r="32152" spans="7:7" x14ac:dyDescent="0.2">
      <c r="G32152" s="65"/>
    </row>
    <row r="32153" spans="7:7" x14ac:dyDescent="0.2">
      <c r="G32153" s="65"/>
    </row>
    <row r="32154" spans="7:7" x14ac:dyDescent="0.2">
      <c r="G32154" s="65"/>
    </row>
    <row r="32155" spans="7:7" x14ac:dyDescent="0.2">
      <c r="G32155" s="65"/>
    </row>
    <row r="32156" spans="7:7" x14ac:dyDescent="0.2">
      <c r="G32156" s="65"/>
    </row>
    <row r="32157" spans="7:7" x14ac:dyDescent="0.2">
      <c r="G32157" s="65"/>
    </row>
    <row r="32158" spans="7:7" x14ac:dyDescent="0.2">
      <c r="G32158" s="65"/>
    </row>
    <row r="32159" spans="7:7" x14ac:dyDescent="0.2">
      <c r="G32159" s="65"/>
    </row>
    <row r="32160" spans="7:7" x14ac:dyDescent="0.2">
      <c r="G32160" s="65"/>
    </row>
    <row r="32161" spans="7:7" x14ac:dyDescent="0.2">
      <c r="G32161" s="65"/>
    </row>
    <row r="32162" spans="7:7" x14ac:dyDescent="0.2">
      <c r="G32162" s="65"/>
    </row>
    <row r="32163" spans="7:7" x14ac:dyDescent="0.2">
      <c r="G32163" s="65"/>
    </row>
    <row r="32164" spans="7:7" x14ac:dyDescent="0.2">
      <c r="G32164" s="65"/>
    </row>
    <row r="32165" spans="7:7" x14ac:dyDescent="0.2">
      <c r="G32165" s="65"/>
    </row>
    <row r="32166" spans="7:7" x14ac:dyDescent="0.2">
      <c r="G32166" s="65"/>
    </row>
    <row r="32167" spans="7:7" x14ac:dyDescent="0.2">
      <c r="G32167" s="65"/>
    </row>
    <row r="32168" spans="7:7" x14ac:dyDescent="0.2">
      <c r="G32168" s="65"/>
    </row>
    <row r="32169" spans="7:7" x14ac:dyDescent="0.2">
      <c r="G32169" s="65"/>
    </row>
    <row r="32170" spans="7:7" x14ac:dyDescent="0.2">
      <c r="G32170" s="65"/>
    </row>
    <row r="32171" spans="7:7" x14ac:dyDescent="0.2">
      <c r="G32171" s="65"/>
    </row>
    <row r="32172" spans="7:7" x14ac:dyDescent="0.2">
      <c r="G32172" s="65"/>
    </row>
    <row r="32173" spans="7:7" x14ac:dyDescent="0.2">
      <c r="G32173" s="65"/>
    </row>
    <row r="32174" spans="7:7" x14ac:dyDescent="0.2">
      <c r="G32174" s="65"/>
    </row>
    <row r="32175" spans="7:7" x14ac:dyDescent="0.2">
      <c r="G32175" s="65"/>
    </row>
    <row r="32176" spans="7:7" x14ac:dyDescent="0.2">
      <c r="G32176" s="65"/>
    </row>
    <row r="32177" spans="7:7" x14ac:dyDescent="0.2">
      <c r="G32177" s="65"/>
    </row>
    <row r="32178" spans="7:7" x14ac:dyDescent="0.2">
      <c r="G32178" s="65"/>
    </row>
    <row r="32179" spans="7:7" x14ac:dyDescent="0.2">
      <c r="G32179" s="65"/>
    </row>
    <row r="32180" spans="7:7" x14ac:dyDescent="0.2">
      <c r="G32180" s="65"/>
    </row>
    <row r="32181" spans="7:7" x14ac:dyDescent="0.2">
      <c r="G32181" s="65"/>
    </row>
    <row r="32182" spans="7:7" x14ac:dyDescent="0.2">
      <c r="G32182" s="65"/>
    </row>
    <row r="32183" spans="7:7" x14ac:dyDescent="0.2">
      <c r="G32183" s="65"/>
    </row>
    <row r="32184" spans="7:7" x14ac:dyDescent="0.2">
      <c r="G32184" s="65"/>
    </row>
    <row r="32185" spans="7:7" x14ac:dyDescent="0.2">
      <c r="G32185" s="65"/>
    </row>
    <row r="32186" spans="7:7" x14ac:dyDescent="0.2">
      <c r="G32186" s="65"/>
    </row>
    <row r="32187" spans="7:7" x14ac:dyDescent="0.2">
      <c r="G32187" s="65"/>
    </row>
    <row r="32188" spans="7:7" x14ac:dyDescent="0.2">
      <c r="G32188" s="65"/>
    </row>
    <row r="32189" spans="7:7" x14ac:dyDescent="0.2">
      <c r="G32189" s="65"/>
    </row>
    <row r="32190" spans="7:7" x14ac:dyDescent="0.2">
      <c r="G32190" s="65"/>
    </row>
    <row r="32191" spans="7:7" x14ac:dyDescent="0.2">
      <c r="G32191" s="65"/>
    </row>
    <row r="32192" spans="7:7" x14ac:dyDescent="0.2">
      <c r="G32192" s="65"/>
    </row>
    <row r="32193" spans="7:7" x14ac:dyDescent="0.2">
      <c r="G32193" s="65"/>
    </row>
    <row r="32194" spans="7:7" x14ac:dyDescent="0.2">
      <c r="G32194" s="65"/>
    </row>
    <row r="32195" spans="7:7" x14ac:dyDescent="0.2">
      <c r="G32195" s="65"/>
    </row>
    <row r="32196" spans="7:7" x14ac:dyDescent="0.2">
      <c r="G32196" s="65"/>
    </row>
    <row r="32197" spans="7:7" x14ac:dyDescent="0.2">
      <c r="G32197" s="65"/>
    </row>
    <row r="32198" spans="7:7" x14ac:dyDescent="0.2">
      <c r="G32198" s="65"/>
    </row>
    <row r="32199" spans="7:7" x14ac:dyDescent="0.2">
      <c r="G32199" s="65"/>
    </row>
    <row r="32200" spans="7:7" x14ac:dyDescent="0.2">
      <c r="G32200" s="65"/>
    </row>
    <row r="32201" spans="7:7" x14ac:dyDescent="0.2">
      <c r="G32201" s="65"/>
    </row>
    <row r="32202" spans="7:7" x14ac:dyDescent="0.2">
      <c r="G32202" s="65"/>
    </row>
    <row r="32203" spans="7:7" x14ac:dyDescent="0.2">
      <c r="G32203" s="65"/>
    </row>
    <row r="32204" spans="7:7" x14ac:dyDescent="0.2">
      <c r="G32204" s="65"/>
    </row>
    <row r="32205" spans="7:7" x14ac:dyDescent="0.2">
      <c r="G32205" s="65"/>
    </row>
    <row r="32206" spans="7:7" x14ac:dyDescent="0.2">
      <c r="G32206" s="65"/>
    </row>
    <row r="32207" spans="7:7" x14ac:dyDescent="0.2">
      <c r="G32207" s="65"/>
    </row>
    <row r="32208" spans="7:7" x14ac:dyDescent="0.2">
      <c r="G32208" s="65"/>
    </row>
    <row r="32209" spans="7:7" x14ac:dyDescent="0.2">
      <c r="G32209" s="65"/>
    </row>
    <row r="32210" spans="7:7" x14ac:dyDescent="0.2">
      <c r="G32210" s="65"/>
    </row>
    <row r="32211" spans="7:7" x14ac:dyDescent="0.2">
      <c r="G32211" s="65"/>
    </row>
    <row r="32212" spans="7:7" x14ac:dyDescent="0.2">
      <c r="G32212" s="65"/>
    </row>
    <row r="32213" spans="7:7" x14ac:dyDescent="0.2">
      <c r="G32213" s="65"/>
    </row>
    <row r="32214" spans="7:7" x14ac:dyDescent="0.2">
      <c r="G32214" s="65"/>
    </row>
    <row r="32215" spans="7:7" x14ac:dyDescent="0.2">
      <c r="G32215" s="65"/>
    </row>
    <row r="32216" spans="7:7" x14ac:dyDescent="0.2">
      <c r="G32216" s="65"/>
    </row>
    <row r="32217" spans="7:7" x14ac:dyDescent="0.2">
      <c r="G32217" s="65"/>
    </row>
    <row r="32218" spans="7:7" x14ac:dyDescent="0.2">
      <c r="G32218" s="65"/>
    </row>
    <row r="32219" spans="7:7" x14ac:dyDescent="0.2">
      <c r="G32219" s="65"/>
    </row>
    <row r="32220" spans="7:7" x14ac:dyDescent="0.2">
      <c r="G32220" s="65"/>
    </row>
    <row r="32221" spans="7:7" x14ac:dyDescent="0.2">
      <c r="G32221" s="65"/>
    </row>
    <row r="32222" spans="7:7" x14ac:dyDescent="0.2">
      <c r="G32222" s="65"/>
    </row>
    <row r="32223" spans="7:7" x14ac:dyDescent="0.2">
      <c r="G32223" s="65"/>
    </row>
    <row r="32224" spans="7:7" x14ac:dyDescent="0.2">
      <c r="G32224" s="65"/>
    </row>
    <row r="32225" spans="7:7" x14ac:dyDescent="0.2">
      <c r="G32225" s="65"/>
    </row>
    <row r="32226" spans="7:7" x14ac:dyDescent="0.2">
      <c r="G32226" s="65"/>
    </row>
    <row r="32227" spans="7:7" x14ac:dyDescent="0.2">
      <c r="G32227" s="65"/>
    </row>
    <row r="32228" spans="7:7" x14ac:dyDescent="0.2">
      <c r="G32228" s="65"/>
    </row>
    <row r="32229" spans="7:7" x14ac:dyDescent="0.2">
      <c r="G32229" s="65"/>
    </row>
    <row r="32230" spans="7:7" x14ac:dyDescent="0.2">
      <c r="G32230" s="65"/>
    </row>
    <row r="32231" spans="7:7" x14ac:dyDescent="0.2">
      <c r="G32231" s="65"/>
    </row>
    <row r="32232" spans="7:7" x14ac:dyDescent="0.2">
      <c r="G32232" s="65"/>
    </row>
    <row r="32233" spans="7:7" x14ac:dyDescent="0.2">
      <c r="G32233" s="65"/>
    </row>
    <row r="32234" spans="7:7" x14ac:dyDescent="0.2">
      <c r="G32234" s="65"/>
    </row>
    <row r="32235" spans="7:7" x14ac:dyDescent="0.2">
      <c r="G32235" s="65"/>
    </row>
    <row r="32236" spans="7:7" x14ac:dyDescent="0.2">
      <c r="G32236" s="65"/>
    </row>
    <row r="32237" spans="7:7" x14ac:dyDescent="0.2">
      <c r="G32237" s="65"/>
    </row>
    <row r="32238" spans="7:7" x14ac:dyDescent="0.2">
      <c r="G32238" s="65"/>
    </row>
    <row r="32239" spans="7:7" x14ac:dyDescent="0.2">
      <c r="G32239" s="65"/>
    </row>
    <row r="32240" spans="7:7" x14ac:dyDescent="0.2">
      <c r="G32240" s="65"/>
    </row>
    <row r="32241" spans="7:7" x14ac:dyDescent="0.2">
      <c r="G32241" s="65"/>
    </row>
    <row r="32242" spans="7:7" x14ac:dyDescent="0.2">
      <c r="G32242" s="65"/>
    </row>
    <row r="32243" spans="7:7" x14ac:dyDescent="0.2">
      <c r="G32243" s="65"/>
    </row>
    <row r="32244" spans="7:7" x14ac:dyDescent="0.2">
      <c r="G32244" s="65"/>
    </row>
    <row r="32245" spans="7:7" x14ac:dyDescent="0.2">
      <c r="G32245" s="65"/>
    </row>
    <row r="32246" spans="7:7" x14ac:dyDescent="0.2">
      <c r="G32246" s="65"/>
    </row>
    <row r="32247" spans="7:7" x14ac:dyDescent="0.2">
      <c r="G32247" s="65"/>
    </row>
    <row r="32248" spans="7:7" x14ac:dyDescent="0.2">
      <c r="G32248" s="65"/>
    </row>
    <row r="32249" spans="7:7" x14ac:dyDescent="0.2">
      <c r="G32249" s="65"/>
    </row>
    <row r="32250" spans="7:7" x14ac:dyDescent="0.2">
      <c r="G32250" s="65"/>
    </row>
    <row r="32251" spans="7:7" x14ac:dyDescent="0.2">
      <c r="G32251" s="65"/>
    </row>
    <row r="32252" spans="7:7" x14ac:dyDescent="0.2">
      <c r="G32252" s="65"/>
    </row>
    <row r="32253" spans="7:7" x14ac:dyDescent="0.2">
      <c r="G32253" s="65"/>
    </row>
    <row r="32254" spans="7:7" x14ac:dyDescent="0.2">
      <c r="G32254" s="65"/>
    </row>
    <row r="32255" spans="7:7" x14ac:dyDescent="0.2">
      <c r="G32255" s="65"/>
    </row>
    <row r="32256" spans="7:7" x14ac:dyDescent="0.2">
      <c r="G32256" s="65"/>
    </row>
    <row r="32257" spans="7:7" x14ac:dyDescent="0.2">
      <c r="G32257" s="65"/>
    </row>
    <row r="32258" spans="7:7" x14ac:dyDescent="0.2">
      <c r="G32258" s="65"/>
    </row>
    <row r="32259" spans="7:7" x14ac:dyDescent="0.2">
      <c r="G32259" s="65"/>
    </row>
    <row r="32260" spans="7:7" x14ac:dyDescent="0.2">
      <c r="G32260" s="65"/>
    </row>
    <row r="32261" spans="7:7" x14ac:dyDescent="0.2">
      <c r="G32261" s="65"/>
    </row>
    <row r="32262" spans="7:7" x14ac:dyDescent="0.2">
      <c r="G32262" s="65"/>
    </row>
    <row r="32263" spans="7:7" x14ac:dyDescent="0.2">
      <c r="G32263" s="65"/>
    </row>
    <row r="32264" spans="7:7" x14ac:dyDescent="0.2">
      <c r="G32264" s="65"/>
    </row>
    <row r="32265" spans="7:7" x14ac:dyDescent="0.2">
      <c r="G32265" s="65"/>
    </row>
    <row r="32266" spans="7:7" x14ac:dyDescent="0.2">
      <c r="G32266" s="65"/>
    </row>
    <row r="32267" spans="7:7" x14ac:dyDescent="0.2">
      <c r="G32267" s="65"/>
    </row>
    <row r="32268" spans="7:7" x14ac:dyDescent="0.2">
      <c r="G32268" s="65"/>
    </row>
    <row r="32269" spans="7:7" x14ac:dyDescent="0.2">
      <c r="G32269" s="65"/>
    </row>
    <row r="32270" spans="7:7" x14ac:dyDescent="0.2">
      <c r="G32270" s="65"/>
    </row>
    <row r="32271" spans="7:7" x14ac:dyDescent="0.2">
      <c r="G32271" s="65"/>
    </row>
    <row r="32272" spans="7:7" x14ac:dyDescent="0.2">
      <c r="G32272" s="65"/>
    </row>
    <row r="32273" spans="7:7" x14ac:dyDescent="0.2">
      <c r="G32273" s="65"/>
    </row>
    <row r="32274" spans="7:7" x14ac:dyDescent="0.2">
      <c r="G32274" s="65"/>
    </row>
    <row r="32275" spans="7:7" x14ac:dyDescent="0.2">
      <c r="G32275" s="65"/>
    </row>
    <row r="32276" spans="7:7" x14ac:dyDescent="0.2">
      <c r="G32276" s="65"/>
    </row>
    <row r="32277" spans="7:7" x14ac:dyDescent="0.2">
      <c r="G32277" s="65"/>
    </row>
    <row r="32278" spans="7:7" x14ac:dyDescent="0.2">
      <c r="G32278" s="65"/>
    </row>
    <row r="32279" spans="7:7" x14ac:dyDescent="0.2">
      <c r="G32279" s="65"/>
    </row>
    <row r="32280" spans="7:7" x14ac:dyDescent="0.2">
      <c r="G32280" s="65"/>
    </row>
    <row r="32281" spans="7:7" x14ac:dyDescent="0.2">
      <c r="G32281" s="65"/>
    </row>
    <row r="32282" spans="7:7" x14ac:dyDescent="0.2">
      <c r="G32282" s="65"/>
    </row>
    <row r="32283" spans="7:7" x14ac:dyDescent="0.2">
      <c r="G32283" s="65"/>
    </row>
    <row r="32284" spans="7:7" x14ac:dyDescent="0.2">
      <c r="G32284" s="65"/>
    </row>
    <row r="32285" spans="7:7" x14ac:dyDescent="0.2">
      <c r="G32285" s="65"/>
    </row>
    <row r="32286" spans="7:7" x14ac:dyDescent="0.2">
      <c r="G32286" s="65"/>
    </row>
    <row r="32287" spans="7:7" x14ac:dyDescent="0.2">
      <c r="G32287" s="65"/>
    </row>
    <row r="32288" spans="7:7" x14ac:dyDescent="0.2">
      <c r="G32288" s="65"/>
    </row>
    <row r="32289" spans="7:7" x14ac:dyDescent="0.2">
      <c r="G32289" s="65"/>
    </row>
    <row r="32290" spans="7:7" x14ac:dyDescent="0.2">
      <c r="G32290" s="65"/>
    </row>
    <row r="32291" spans="7:7" x14ac:dyDescent="0.2">
      <c r="G32291" s="65"/>
    </row>
    <row r="32292" spans="7:7" x14ac:dyDescent="0.2">
      <c r="G32292" s="65"/>
    </row>
    <row r="32293" spans="7:7" x14ac:dyDescent="0.2">
      <c r="G32293" s="65"/>
    </row>
    <row r="32294" spans="7:7" x14ac:dyDescent="0.2">
      <c r="G32294" s="65"/>
    </row>
    <row r="32295" spans="7:7" x14ac:dyDescent="0.2">
      <c r="G32295" s="65"/>
    </row>
    <row r="32296" spans="7:7" x14ac:dyDescent="0.2">
      <c r="G32296" s="65"/>
    </row>
    <row r="32297" spans="7:7" x14ac:dyDescent="0.2">
      <c r="G32297" s="65"/>
    </row>
    <row r="32298" spans="7:7" x14ac:dyDescent="0.2">
      <c r="G32298" s="65"/>
    </row>
    <row r="32299" spans="7:7" x14ac:dyDescent="0.2">
      <c r="G32299" s="65"/>
    </row>
    <row r="32300" spans="7:7" x14ac:dyDescent="0.2">
      <c r="G32300" s="65"/>
    </row>
    <row r="32301" spans="7:7" x14ac:dyDescent="0.2">
      <c r="G32301" s="65"/>
    </row>
    <row r="32302" spans="7:7" x14ac:dyDescent="0.2">
      <c r="G32302" s="65"/>
    </row>
    <row r="32303" spans="7:7" x14ac:dyDescent="0.2">
      <c r="G32303" s="65"/>
    </row>
    <row r="32304" spans="7:7" x14ac:dyDescent="0.2">
      <c r="G32304" s="65"/>
    </row>
    <row r="32305" spans="7:7" x14ac:dyDescent="0.2">
      <c r="G32305" s="65"/>
    </row>
    <row r="32306" spans="7:7" x14ac:dyDescent="0.2">
      <c r="G32306" s="65"/>
    </row>
    <row r="32307" spans="7:7" x14ac:dyDescent="0.2">
      <c r="G32307" s="65"/>
    </row>
    <row r="32308" spans="7:7" x14ac:dyDescent="0.2">
      <c r="G32308" s="65"/>
    </row>
    <row r="32309" spans="7:7" x14ac:dyDescent="0.2">
      <c r="G32309" s="65"/>
    </row>
    <row r="32310" spans="7:7" x14ac:dyDescent="0.2">
      <c r="G32310" s="65"/>
    </row>
    <row r="32311" spans="7:7" x14ac:dyDescent="0.2">
      <c r="G32311" s="65"/>
    </row>
    <row r="32312" spans="7:7" x14ac:dyDescent="0.2">
      <c r="G32312" s="65"/>
    </row>
    <row r="32313" spans="7:7" x14ac:dyDescent="0.2">
      <c r="G32313" s="65"/>
    </row>
    <row r="32314" spans="7:7" x14ac:dyDescent="0.2">
      <c r="G32314" s="65"/>
    </row>
    <row r="32315" spans="7:7" x14ac:dyDescent="0.2">
      <c r="G32315" s="65"/>
    </row>
    <row r="32316" spans="7:7" x14ac:dyDescent="0.2">
      <c r="G32316" s="65"/>
    </row>
    <row r="32317" spans="7:7" x14ac:dyDescent="0.2">
      <c r="G32317" s="65"/>
    </row>
    <row r="32318" spans="7:7" x14ac:dyDescent="0.2">
      <c r="G32318" s="65"/>
    </row>
    <row r="32319" spans="7:7" x14ac:dyDescent="0.2">
      <c r="G32319" s="65"/>
    </row>
    <row r="32320" spans="7:7" x14ac:dyDescent="0.2">
      <c r="G32320" s="65"/>
    </row>
    <row r="32321" spans="7:7" x14ac:dyDescent="0.2">
      <c r="G32321" s="65"/>
    </row>
    <row r="32322" spans="7:7" x14ac:dyDescent="0.2">
      <c r="G32322" s="65"/>
    </row>
    <row r="32323" spans="7:7" x14ac:dyDescent="0.2">
      <c r="G32323" s="65"/>
    </row>
    <row r="32324" spans="7:7" x14ac:dyDescent="0.2">
      <c r="G32324" s="65"/>
    </row>
    <row r="32325" spans="7:7" x14ac:dyDescent="0.2">
      <c r="G32325" s="65"/>
    </row>
    <row r="32326" spans="7:7" x14ac:dyDescent="0.2">
      <c r="G32326" s="65"/>
    </row>
    <row r="32327" spans="7:7" x14ac:dyDescent="0.2">
      <c r="G32327" s="65"/>
    </row>
    <row r="32328" spans="7:7" x14ac:dyDescent="0.2">
      <c r="G32328" s="65"/>
    </row>
    <row r="32329" spans="7:7" x14ac:dyDescent="0.2">
      <c r="G32329" s="65"/>
    </row>
    <row r="32330" spans="7:7" x14ac:dyDescent="0.2">
      <c r="G32330" s="65"/>
    </row>
    <row r="32331" spans="7:7" x14ac:dyDescent="0.2">
      <c r="G32331" s="65"/>
    </row>
    <row r="32332" spans="7:7" x14ac:dyDescent="0.2">
      <c r="G32332" s="65"/>
    </row>
    <row r="32333" spans="7:7" x14ac:dyDescent="0.2">
      <c r="G32333" s="65"/>
    </row>
    <row r="32334" spans="7:7" x14ac:dyDescent="0.2">
      <c r="G32334" s="65"/>
    </row>
    <row r="32335" spans="7:7" x14ac:dyDescent="0.2">
      <c r="G32335" s="65"/>
    </row>
    <row r="32336" spans="7:7" x14ac:dyDescent="0.2">
      <c r="G32336" s="65"/>
    </row>
    <row r="32337" spans="7:7" x14ac:dyDescent="0.2">
      <c r="G32337" s="65"/>
    </row>
    <row r="32338" spans="7:7" x14ac:dyDescent="0.2">
      <c r="G32338" s="65"/>
    </row>
    <row r="32339" spans="7:7" x14ac:dyDescent="0.2">
      <c r="G32339" s="65"/>
    </row>
    <row r="32340" spans="7:7" x14ac:dyDescent="0.2">
      <c r="G32340" s="65"/>
    </row>
    <row r="32341" spans="7:7" x14ac:dyDescent="0.2">
      <c r="G32341" s="65"/>
    </row>
    <row r="32342" spans="7:7" x14ac:dyDescent="0.2">
      <c r="G32342" s="65"/>
    </row>
    <row r="32343" spans="7:7" x14ac:dyDescent="0.2">
      <c r="G32343" s="65"/>
    </row>
    <row r="32344" spans="7:7" x14ac:dyDescent="0.2">
      <c r="G32344" s="65"/>
    </row>
    <row r="32345" spans="7:7" x14ac:dyDescent="0.2">
      <c r="G32345" s="65"/>
    </row>
    <row r="32346" spans="7:7" x14ac:dyDescent="0.2">
      <c r="G32346" s="65"/>
    </row>
    <row r="32347" spans="7:7" x14ac:dyDescent="0.2">
      <c r="G32347" s="65"/>
    </row>
    <row r="32348" spans="7:7" x14ac:dyDescent="0.2">
      <c r="G32348" s="65"/>
    </row>
    <row r="32349" spans="7:7" x14ac:dyDescent="0.2">
      <c r="G32349" s="65"/>
    </row>
    <row r="32350" spans="7:7" x14ac:dyDescent="0.2">
      <c r="G32350" s="65"/>
    </row>
    <row r="32351" spans="7:7" x14ac:dyDescent="0.2">
      <c r="G32351" s="65"/>
    </row>
    <row r="32352" spans="7:7" x14ac:dyDescent="0.2">
      <c r="G32352" s="65"/>
    </row>
    <row r="32353" spans="7:7" x14ac:dyDescent="0.2">
      <c r="G32353" s="65"/>
    </row>
    <row r="32354" spans="7:7" x14ac:dyDescent="0.2">
      <c r="G32354" s="65"/>
    </row>
    <row r="32355" spans="7:7" x14ac:dyDescent="0.2">
      <c r="G32355" s="65"/>
    </row>
    <row r="32356" spans="7:7" x14ac:dyDescent="0.2">
      <c r="G32356" s="65"/>
    </row>
    <row r="32357" spans="7:7" x14ac:dyDescent="0.2">
      <c r="G32357" s="65"/>
    </row>
    <row r="32358" spans="7:7" x14ac:dyDescent="0.2">
      <c r="G32358" s="65"/>
    </row>
    <row r="32359" spans="7:7" x14ac:dyDescent="0.2">
      <c r="G32359" s="65"/>
    </row>
    <row r="32360" spans="7:7" x14ac:dyDescent="0.2">
      <c r="G32360" s="65"/>
    </row>
    <row r="32361" spans="7:7" x14ac:dyDescent="0.2">
      <c r="G32361" s="65"/>
    </row>
    <row r="32362" spans="7:7" x14ac:dyDescent="0.2">
      <c r="G32362" s="65"/>
    </row>
    <row r="32363" spans="7:7" x14ac:dyDescent="0.2">
      <c r="G32363" s="65"/>
    </row>
    <row r="32364" spans="7:7" x14ac:dyDescent="0.2">
      <c r="G32364" s="65"/>
    </row>
    <row r="32365" spans="7:7" x14ac:dyDescent="0.2">
      <c r="G32365" s="65"/>
    </row>
    <row r="32366" spans="7:7" x14ac:dyDescent="0.2">
      <c r="G32366" s="65"/>
    </row>
    <row r="32367" spans="7:7" x14ac:dyDescent="0.2">
      <c r="G32367" s="65"/>
    </row>
    <row r="32368" spans="7:7" x14ac:dyDescent="0.2">
      <c r="G32368" s="65"/>
    </row>
    <row r="32369" spans="7:7" x14ac:dyDescent="0.2">
      <c r="G32369" s="65"/>
    </row>
    <row r="32370" spans="7:7" x14ac:dyDescent="0.2">
      <c r="G32370" s="65"/>
    </row>
    <row r="32371" spans="7:7" x14ac:dyDescent="0.2">
      <c r="G32371" s="65"/>
    </row>
    <row r="32372" spans="7:7" x14ac:dyDescent="0.2">
      <c r="G32372" s="65"/>
    </row>
    <row r="32373" spans="7:7" x14ac:dyDescent="0.2">
      <c r="G32373" s="65"/>
    </row>
    <row r="32374" spans="7:7" x14ac:dyDescent="0.2">
      <c r="G32374" s="65"/>
    </row>
    <row r="32375" spans="7:7" x14ac:dyDescent="0.2">
      <c r="G32375" s="65"/>
    </row>
    <row r="32376" spans="7:7" x14ac:dyDescent="0.2">
      <c r="G32376" s="65"/>
    </row>
    <row r="32377" spans="7:7" x14ac:dyDescent="0.2">
      <c r="G32377" s="65"/>
    </row>
    <row r="32378" spans="7:7" x14ac:dyDescent="0.2">
      <c r="G32378" s="65"/>
    </row>
    <row r="32379" spans="7:7" x14ac:dyDescent="0.2">
      <c r="G32379" s="65"/>
    </row>
    <row r="32380" spans="7:7" x14ac:dyDescent="0.2">
      <c r="G32380" s="65"/>
    </row>
    <row r="32381" spans="7:7" x14ac:dyDescent="0.2">
      <c r="G32381" s="65"/>
    </row>
    <row r="32382" spans="7:7" x14ac:dyDescent="0.2">
      <c r="G32382" s="65"/>
    </row>
    <row r="32383" spans="7:7" x14ac:dyDescent="0.2">
      <c r="G32383" s="65"/>
    </row>
    <row r="32384" spans="7:7" x14ac:dyDescent="0.2">
      <c r="G32384" s="65"/>
    </row>
    <row r="32385" spans="7:7" x14ac:dyDescent="0.2">
      <c r="G32385" s="65"/>
    </row>
    <row r="32386" spans="7:7" x14ac:dyDescent="0.2">
      <c r="G32386" s="65"/>
    </row>
    <row r="32387" spans="7:7" x14ac:dyDescent="0.2">
      <c r="G32387" s="65"/>
    </row>
    <row r="32388" spans="7:7" x14ac:dyDescent="0.2">
      <c r="G32388" s="65"/>
    </row>
    <row r="32389" spans="7:7" x14ac:dyDescent="0.2">
      <c r="G32389" s="65"/>
    </row>
    <row r="32390" spans="7:7" x14ac:dyDescent="0.2">
      <c r="G32390" s="65"/>
    </row>
    <row r="32391" spans="7:7" x14ac:dyDescent="0.2">
      <c r="G32391" s="65"/>
    </row>
    <row r="32392" spans="7:7" x14ac:dyDescent="0.2">
      <c r="G32392" s="65"/>
    </row>
    <row r="32393" spans="7:7" x14ac:dyDescent="0.2">
      <c r="G32393" s="65"/>
    </row>
    <row r="32394" spans="7:7" x14ac:dyDescent="0.2">
      <c r="G32394" s="65"/>
    </row>
    <row r="32395" spans="7:7" x14ac:dyDescent="0.2">
      <c r="G32395" s="65"/>
    </row>
    <row r="32396" spans="7:7" x14ac:dyDescent="0.2">
      <c r="G32396" s="65"/>
    </row>
    <row r="32397" spans="7:7" x14ac:dyDescent="0.2">
      <c r="G32397" s="65"/>
    </row>
    <row r="32398" spans="7:7" x14ac:dyDescent="0.2">
      <c r="G32398" s="65"/>
    </row>
    <row r="32399" spans="7:7" x14ac:dyDescent="0.2">
      <c r="G32399" s="65"/>
    </row>
    <row r="32400" spans="7:7" x14ac:dyDescent="0.2">
      <c r="G32400" s="65"/>
    </row>
    <row r="32401" spans="7:7" x14ac:dyDescent="0.2">
      <c r="G32401" s="65"/>
    </row>
    <row r="32402" spans="7:7" x14ac:dyDescent="0.2">
      <c r="G32402" s="65"/>
    </row>
    <row r="32403" spans="7:7" x14ac:dyDescent="0.2">
      <c r="G32403" s="65"/>
    </row>
    <row r="32404" spans="7:7" x14ac:dyDescent="0.2">
      <c r="G32404" s="65"/>
    </row>
    <row r="32405" spans="7:7" x14ac:dyDescent="0.2">
      <c r="G32405" s="65"/>
    </row>
    <row r="32406" spans="7:7" x14ac:dyDescent="0.2">
      <c r="G32406" s="65"/>
    </row>
    <row r="32407" spans="7:7" x14ac:dyDescent="0.2">
      <c r="G32407" s="65"/>
    </row>
    <row r="32408" spans="7:7" x14ac:dyDescent="0.2">
      <c r="G32408" s="65"/>
    </row>
    <row r="32409" spans="7:7" x14ac:dyDescent="0.2">
      <c r="G32409" s="65"/>
    </row>
    <row r="32410" spans="7:7" x14ac:dyDescent="0.2">
      <c r="G32410" s="65"/>
    </row>
    <row r="32411" spans="7:7" x14ac:dyDescent="0.2">
      <c r="G32411" s="65"/>
    </row>
    <row r="32412" spans="7:7" x14ac:dyDescent="0.2">
      <c r="G32412" s="65"/>
    </row>
    <row r="32413" spans="7:7" x14ac:dyDescent="0.2">
      <c r="G32413" s="65"/>
    </row>
    <row r="32414" spans="7:7" x14ac:dyDescent="0.2">
      <c r="G32414" s="65"/>
    </row>
    <row r="32415" spans="7:7" x14ac:dyDescent="0.2">
      <c r="G32415" s="65"/>
    </row>
    <row r="32416" spans="7:7" x14ac:dyDescent="0.2">
      <c r="G32416" s="65"/>
    </row>
    <row r="32417" spans="7:7" x14ac:dyDescent="0.2">
      <c r="G32417" s="65"/>
    </row>
    <row r="32418" spans="7:7" x14ac:dyDescent="0.2">
      <c r="G32418" s="65"/>
    </row>
    <row r="32419" spans="7:7" x14ac:dyDescent="0.2">
      <c r="G32419" s="65"/>
    </row>
    <row r="32420" spans="7:7" x14ac:dyDescent="0.2">
      <c r="G32420" s="65"/>
    </row>
    <row r="32421" spans="7:7" x14ac:dyDescent="0.2">
      <c r="G32421" s="65"/>
    </row>
    <row r="32422" spans="7:7" x14ac:dyDescent="0.2">
      <c r="G32422" s="65"/>
    </row>
    <row r="32423" spans="7:7" x14ac:dyDescent="0.2">
      <c r="G32423" s="65"/>
    </row>
    <row r="32424" spans="7:7" x14ac:dyDescent="0.2">
      <c r="G32424" s="65"/>
    </row>
    <row r="32425" spans="7:7" x14ac:dyDescent="0.2">
      <c r="G32425" s="65"/>
    </row>
    <row r="32426" spans="7:7" x14ac:dyDescent="0.2">
      <c r="G32426" s="65"/>
    </row>
    <row r="32427" spans="7:7" x14ac:dyDescent="0.2">
      <c r="G32427" s="65"/>
    </row>
    <row r="32428" spans="7:7" x14ac:dyDescent="0.2">
      <c r="G32428" s="65"/>
    </row>
    <row r="32429" spans="7:7" x14ac:dyDescent="0.2">
      <c r="G32429" s="65"/>
    </row>
    <row r="32430" spans="7:7" x14ac:dyDescent="0.2">
      <c r="G32430" s="65"/>
    </row>
    <row r="32431" spans="7:7" x14ac:dyDescent="0.2">
      <c r="G32431" s="65"/>
    </row>
    <row r="32432" spans="7:7" x14ac:dyDescent="0.2">
      <c r="G32432" s="65"/>
    </row>
    <row r="32433" spans="7:7" x14ac:dyDescent="0.2">
      <c r="G32433" s="65"/>
    </row>
    <row r="32434" spans="7:7" x14ac:dyDescent="0.2">
      <c r="G32434" s="65"/>
    </row>
    <row r="32435" spans="7:7" x14ac:dyDescent="0.2">
      <c r="G32435" s="65"/>
    </row>
    <row r="32436" spans="7:7" x14ac:dyDescent="0.2">
      <c r="G32436" s="65"/>
    </row>
    <row r="32437" spans="7:7" x14ac:dyDescent="0.2">
      <c r="G32437" s="65"/>
    </row>
    <row r="32438" spans="7:7" x14ac:dyDescent="0.2">
      <c r="G32438" s="65"/>
    </row>
    <row r="32439" spans="7:7" x14ac:dyDescent="0.2">
      <c r="G32439" s="65"/>
    </row>
    <row r="32440" spans="7:7" x14ac:dyDescent="0.2">
      <c r="G32440" s="65"/>
    </row>
    <row r="32441" spans="7:7" x14ac:dyDescent="0.2">
      <c r="G32441" s="65"/>
    </row>
    <row r="32442" spans="7:7" x14ac:dyDescent="0.2">
      <c r="G32442" s="65"/>
    </row>
    <row r="32443" spans="7:7" x14ac:dyDescent="0.2">
      <c r="G32443" s="65"/>
    </row>
    <row r="32444" spans="7:7" x14ac:dyDescent="0.2">
      <c r="G32444" s="65"/>
    </row>
    <row r="32445" spans="7:7" x14ac:dyDescent="0.2">
      <c r="G32445" s="65"/>
    </row>
    <row r="32446" spans="7:7" x14ac:dyDescent="0.2">
      <c r="G32446" s="65"/>
    </row>
    <row r="32447" spans="7:7" x14ac:dyDescent="0.2">
      <c r="G32447" s="65"/>
    </row>
    <row r="32448" spans="7:7" x14ac:dyDescent="0.2">
      <c r="G32448" s="65"/>
    </row>
    <row r="32449" spans="7:7" x14ac:dyDescent="0.2">
      <c r="G32449" s="65"/>
    </row>
    <row r="32450" spans="7:7" x14ac:dyDescent="0.2">
      <c r="G32450" s="65"/>
    </row>
    <row r="32451" spans="7:7" x14ac:dyDescent="0.2">
      <c r="G32451" s="65"/>
    </row>
    <row r="32452" spans="7:7" x14ac:dyDescent="0.2">
      <c r="G32452" s="65"/>
    </row>
    <row r="32453" spans="7:7" x14ac:dyDescent="0.2">
      <c r="G32453" s="65"/>
    </row>
    <row r="32454" spans="7:7" x14ac:dyDescent="0.2">
      <c r="G32454" s="65"/>
    </row>
    <row r="32455" spans="7:7" x14ac:dyDescent="0.2">
      <c r="G32455" s="65"/>
    </row>
    <row r="32456" spans="7:7" x14ac:dyDescent="0.2">
      <c r="G32456" s="65"/>
    </row>
    <row r="32457" spans="7:7" x14ac:dyDescent="0.2">
      <c r="G32457" s="65"/>
    </row>
    <row r="32458" spans="7:7" x14ac:dyDescent="0.2">
      <c r="G32458" s="65"/>
    </row>
    <row r="32459" spans="7:7" x14ac:dyDescent="0.2">
      <c r="G32459" s="65"/>
    </row>
    <row r="32460" spans="7:7" x14ac:dyDescent="0.2">
      <c r="G32460" s="65"/>
    </row>
    <row r="32461" spans="7:7" x14ac:dyDescent="0.2">
      <c r="G32461" s="65"/>
    </row>
    <row r="32462" spans="7:7" x14ac:dyDescent="0.2">
      <c r="G32462" s="65"/>
    </row>
    <row r="32463" spans="7:7" x14ac:dyDescent="0.2">
      <c r="G32463" s="65"/>
    </row>
    <row r="32464" spans="7:7" x14ac:dyDescent="0.2">
      <c r="G32464" s="65"/>
    </row>
    <row r="32465" spans="7:7" x14ac:dyDescent="0.2">
      <c r="G32465" s="65"/>
    </row>
    <row r="32466" spans="7:7" x14ac:dyDescent="0.2">
      <c r="G32466" s="65"/>
    </row>
    <row r="32467" spans="7:7" x14ac:dyDescent="0.2">
      <c r="G32467" s="65"/>
    </row>
    <row r="32468" spans="7:7" x14ac:dyDescent="0.2">
      <c r="G32468" s="65"/>
    </row>
    <row r="32469" spans="7:7" x14ac:dyDescent="0.2">
      <c r="G32469" s="65"/>
    </row>
    <row r="32470" spans="7:7" x14ac:dyDescent="0.2">
      <c r="G32470" s="65"/>
    </row>
    <row r="32471" spans="7:7" x14ac:dyDescent="0.2">
      <c r="G32471" s="65"/>
    </row>
    <row r="32472" spans="7:7" x14ac:dyDescent="0.2">
      <c r="G32472" s="65"/>
    </row>
    <row r="32473" spans="7:7" x14ac:dyDescent="0.2">
      <c r="G32473" s="65"/>
    </row>
    <row r="32474" spans="7:7" x14ac:dyDescent="0.2">
      <c r="G32474" s="65"/>
    </row>
    <row r="32475" spans="7:7" x14ac:dyDescent="0.2">
      <c r="G32475" s="65"/>
    </row>
    <row r="32476" spans="7:7" x14ac:dyDescent="0.2">
      <c r="G32476" s="65"/>
    </row>
    <row r="32477" spans="7:7" x14ac:dyDescent="0.2">
      <c r="G32477" s="65"/>
    </row>
    <row r="32478" spans="7:7" x14ac:dyDescent="0.2">
      <c r="G32478" s="65"/>
    </row>
    <row r="32479" spans="7:7" x14ac:dyDescent="0.2">
      <c r="G32479" s="65"/>
    </row>
    <row r="32480" spans="7:7" x14ac:dyDescent="0.2">
      <c r="G32480" s="65"/>
    </row>
    <row r="32481" spans="7:7" x14ac:dyDescent="0.2">
      <c r="G32481" s="65"/>
    </row>
    <row r="32482" spans="7:7" x14ac:dyDescent="0.2">
      <c r="G32482" s="65"/>
    </row>
    <row r="32483" spans="7:7" x14ac:dyDescent="0.2">
      <c r="G32483" s="65"/>
    </row>
    <row r="32484" spans="7:7" x14ac:dyDescent="0.2">
      <c r="G32484" s="65"/>
    </row>
    <row r="32485" spans="7:7" x14ac:dyDescent="0.2">
      <c r="G32485" s="65"/>
    </row>
    <row r="32486" spans="7:7" x14ac:dyDescent="0.2">
      <c r="G32486" s="65"/>
    </row>
    <row r="32487" spans="7:7" x14ac:dyDescent="0.2">
      <c r="G32487" s="65"/>
    </row>
    <row r="32488" spans="7:7" x14ac:dyDescent="0.2">
      <c r="G32488" s="65"/>
    </row>
    <row r="32489" spans="7:7" x14ac:dyDescent="0.2">
      <c r="G32489" s="65"/>
    </row>
    <row r="32490" spans="7:7" x14ac:dyDescent="0.2">
      <c r="G32490" s="65"/>
    </row>
    <row r="32491" spans="7:7" x14ac:dyDescent="0.2">
      <c r="G32491" s="65"/>
    </row>
    <row r="32492" spans="7:7" x14ac:dyDescent="0.2">
      <c r="G32492" s="65"/>
    </row>
    <row r="32493" spans="7:7" x14ac:dyDescent="0.2">
      <c r="G32493" s="65"/>
    </row>
    <row r="32494" spans="7:7" x14ac:dyDescent="0.2">
      <c r="G32494" s="65"/>
    </row>
    <row r="32495" spans="7:7" x14ac:dyDescent="0.2">
      <c r="G32495" s="65"/>
    </row>
    <row r="32496" spans="7:7" x14ac:dyDescent="0.2">
      <c r="G32496" s="65"/>
    </row>
    <row r="32497" spans="7:7" x14ac:dyDescent="0.2">
      <c r="G32497" s="65"/>
    </row>
    <row r="32498" spans="7:7" x14ac:dyDescent="0.2">
      <c r="G32498" s="65"/>
    </row>
    <row r="32499" spans="7:7" x14ac:dyDescent="0.2">
      <c r="G32499" s="65"/>
    </row>
    <row r="32500" spans="7:7" x14ac:dyDescent="0.2">
      <c r="G32500" s="65"/>
    </row>
    <row r="32501" spans="7:7" x14ac:dyDescent="0.2">
      <c r="G32501" s="65"/>
    </row>
    <row r="32502" spans="7:7" x14ac:dyDescent="0.2">
      <c r="G32502" s="65"/>
    </row>
    <row r="32503" spans="7:7" x14ac:dyDescent="0.2">
      <c r="G32503" s="65"/>
    </row>
    <row r="32504" spans="7:7" x14ac:dyDescent="0.2">
      <c r="G32504" s="65"/>
    </row>
    <row r="32505" spans="7:7" x14ac:dyDescent="0.2">
      <c r="G32505" s="65"/>
    </row>
    <row r="32506" spans="7:7" x14ac:dyDescent="0.2">
      <c r="G32506" s="65"/>
    </row>
    <row r="32507" spans="7:7" x14ac:dyDescent="0.2">
      <c r="G32507" s="65"/>
    </row>
    <row r="32508" spans="7:7" x14ac:dyDescent="0.2">
      <c r="G32508" s="65"/>
    </row>
    <row r="32509" spans="7:7" x14ac:dyDescent="0.2">
      <c r="G32509" s="65"/>
    </row>
    <row r="32510" spans="7:7" x14ac:dyDescent="0.2">
      <c r="G32510" s="65"/>
    </row>
    <row r="32511" spans="7:7" x14ac:dyDescent="0.2">
      <c r="G32511" s="65"/>
    </row>
    <row r="32512" spans="7:7" x14ac:dyDescent="0.2">
      <c r="G32512" s="65"/>
    </row>
    <row r="32513" spans="7:7" x14ac:dyDescent="0.2">
      <c r="G32513" s="65"/>
    </row>
    <row r="32514" spans="7:7" x14ac:dyDescent="0.2">
      <c r="G32514" s="65"/>
    </row>
    <row r="32515" spans="7:7" x14ac:dyDescent="0.2">
      <c r="G32515" s="65"/>
    </row>
    <row r="32516" spans="7:7" x14ac:dyDescent="0.2">
      <c r="G32516" s="65"/>
    </row>
    <row r="32517" spans="7:7" x14ac:dyDescent="0.2">
      <c r="G32517" s="65"/>
    </row>
    <row r="32518" spans="7:7" x14ac:dyDescent="0.2">
      <c r="G32518" s="65"/>
    </row>
    <row r="32519" spans="7:7" x14ac:dyDescent="0.2">
      <c r="G32519" s="65"/>
    </row>
    <row r="32520" spans="7:7" x14ac:dyDescent="0.2">
      <c r="G32520" s="65"/>
    </row>
    <row r="32521" spans="7:7" x14ac:dyDescent="0.2">
      <c r="G32521" s="65"/>
    </row>
    <row r="32522" spans="7:7" x14ac:dyDescent="0.2">
      <c r="G32522" s="65"/>
    </row>
    <row r="32523" spans="7:7" x14ac:dyDescent="0.2">
      <c r="G32523" s="65"/>
    </row>
    <row r="32524" spans="7:7" x14ac:dyDescent="0.2">
      <c r="G32524" s="65"/>
    </row>
    <row r="32525" spans="7:7" x14ac:dyDescent="0.2">
      <c r="G32525" s="65"/>
    </row>
    <row r="32526" spans="7:7" x14ac:dyDescent="0.2">
      <c r="G32526" s="65"/>
    </row>
    <row r="32527" spans="7:7" x14ac:dyDescent="0.2">
      <c r="G32527" s="65"/>
    </row>
    <row r="32528" spans="7:7" x14ac:dyDescent="0.2">
      <c r="G32528" s="65"/>
    </row>
    <row r="32529" spans="7:7" x14ac:dyDescent="0.2">
      <c r="G32529" s="65"/>
    </row>
    <row r="32530" spans="7:7" x14ac:dyDescent="0.2">
      <c r="G32530" s="65"/>
    </row>
    <row r="32531" spans="7:7" x14ac:dyDescent="0.2">
      <c r="G32531" s="65"/>
    </row>
    <row r="32532" spans="7:7" x14ac:dyDescent="0.2">
      <c r="G32532" s="65"/>
    </row>
    <row r="32533" spans="7:7" x14ac:dyDescent="0.2">
      <c r="G32533" s="65"/>
    </row>
    <row r="32534" spans="7:7" x14ac:dyDescent="0.2">
      <c r="G32534" s="65"/>
    </row>
    <row r="32535" spans="7:7" x14ac:dyDescent="0.2">
      <c r="G32535" s="65"/>
    </row>
    <row r="32536" spans="7:7" x14ac:dyDescent="0.2">
      <c r="G32536" s="65"/>
    </row>
    <row r="32537" spans="7:7" x14ac:dyDescent="0.2">
      <c r="G32537" s="65"/>
    </row>
    <row r="32538" spans="7:7" x14ac:dyDescent="0.2">
      <c r="G32538" s="65"/>
    </row>
    <row r="32539" spans="7:7" x14ac:dyDescent="0.2">
      <c r="G32539" s="65"/>
    </row>
    <row r="32540" spans="7:7" x14ac:dyDescent="0.2">
      <c r="G32540" s="65"/>
    </row>
    <row r="32541" spans="7:7" x14ac:dyDescent="0.2">
      <c r="G32541" s="65"/>
    </row>
    <row r="32542" spans="7:7" x14ac:dyDescent="0.2">
      <c r="G32542" s="65"/>
    </row>
    <row r="32543" spans="7:7" x14ac:dyDescent="0.2">
      <c r="G32543" s="65"/>
    </row>
    <row r="32544" spans="7:7" x14ac:dyDescent="0.2">
      <c r="G32544" s="65"/>
    </row>
    <row r="32545" spans="7:7" x14ac:dyDescent="0.2">
      <c r="G32545" s="65"/>
    </row>
    <row r="32546" spans="7:7" x14ac:dyDescent="0.2">
      <c r="G32546" s="65"/>
    </row>
    <row r="32547" spans="7:7" x14ac:dyDescent="0.2">
      <c r="G32547" s="65"/>
    </row>
    <row r="32548" spans="7:7" x14ac:dyDescent="0.2">
      <c r="G32548" s="65"/>
    </row>
    <row r="32549" spans="7:7" x14ac:dyDescent="0.2">
      <c r="G32549" s="65"/>
    </row>
    <row r="32550" spans="7:7" x14ac:dyDescent="0.2">
      <c r="G32550" s="65"/>
    </row>
    <row r="32551" spans="7:7" x14ac:dyDescent="0.2">
      <c r="G32551" s="65"/>
    </row>
    <row r="32552" spans="7:7" x14ac:dyDescent="0.2">
      <c r="G32552" s="65"/>
    </row>
    <row r="32553" spans="7:7" x14ac:dyDescent="0.2">
      <c r="G32553" s="65"/>
    </row>
    <row r="32554" spans="7:7" x14ac:dyDescent="0.2">
      <c r="G32554" s="65"/>
    </row>
    <row r="32555" spans="7:7" x14ac:dyDescent="0.2">
      <c r="G32555" s="65"/>
    </row>
    <row r="32556" spans="7:7" x14ac:dyDescent="0.2">
      <c r="G32556" s="65"/>
    </row>
    <row r="32557" spans="7:7" x14ac:dyDescent="0.2">
      <c r="G32557" s="65"/>
    </row>
    <row r="32558" spans="7:7" x14ac:dyDescent="0.2">
      <c r="G32558" s="65"/>
    </row>
    <row r="32559" spans="7:7" x14ac:dyDescent="0.2">
      <c r="G32559" s="65"/>
    </row>
    <row r="32560" spans="7:7" x14ac:dyDescent="0.2">
      <c r="G32560" s="65"/>
    </row>
    <row r="32561" spans="7:7" x14ac:dyDescent="0.2">
      <c r="G32561" s="65"/>
    </row>
    <row r="32562" spans="7:7" x14ac:dyDescent="0.2">
      <c r="G32562" s="65"/>
    </row>
    <row r="32563" spans="7:7" x14ac:dyDescent="0.2">
      <c r="G32563" s="65"/>
    </row>
    <row r="32564" spans="7:7" x14ac:dyDescent="0.2">
      <c r="G32564" s="65"/>
    </row>
    <row r="32565" spans="7:7" x14ac:dyDescent="0.2">
      <c r="G32565" s="65"/>
    </row>
    <row r="32566" spans="7:7" x14ac:dyDescent="0.2">
      <c r="G32566" s="65"/>
    </row>
    <row r="32567" spans="7:7" x14ac:dyDescent="0.2">
      <c r="G32567" s="65"/>
    </row>
    <row r="32568" spans="7:7" x14ac:dyDescent="0.2">
      <c r="G32568" s="65"/>
    </row>
    <row r="32569" spans="7:7" x14ac:dyDescent="0.2">
      <c r="G32569" s="65"/>
    </row>
    <row r="32570" spans="7:7" x14ac:dyDescent="0.2">
      <c r="G32570" s="65"/>
    </row>
    <row r="32571" spans="7:7" x14ac:dyDescent="0.2">
      <c r="G32571" s="65"/>
    </row>
    <row r="32572" spans="7:7" x14ac:dyDescent="0.2">
      <c r="G32572" s="65"/>
    </row>
    <row r="32573" spans="7:7" x14ac:dyDescent="0.2">
      <c r="G32573" s="65"/>
    </row>
    <row r="32574" spans="7:7" x14ac:dyDescent="0.2">
      <c r="G32574" s="65"/>
    </row>
    <row r="32575" spans="7:7" x14ac:dyDescent="0.2">
      <c r="G32575" s="65"/>
    </row>
    <row r="32576" spans="7:7" x14ac:dyDescent="0.2">
      <c r="G32576" s="65"/>
    </row>
    <row r="32577" spans="7:7" x14ac:dyDescent="0.2">
      <c r="G32577" s="65"/>
    </row>
    <row r="32578" spans="7:7" x14ac:dyDescent="0.2">
      <c r="G32578" s="65"/>
    </row>
    <row r="32579" spans="7:7" x14ac:dyDescent="0.2">
      <c r="G32579" s="65"/>
    </row>
    <row r="32580" spans="7:7" x14ac:dyDescent="0.2">
      <c r="G32580" s="65"/>
    </row>
    <row r="32581" spans="7:7" x14ac:dyDescent="0.2">
      <c r="G32581" s="65"/>
    </row>
    <row r="32582" spans="7:7" x14ac:dyDescent="0.2">
      <c r="G32582" s="65"/>
    </row>
    <row r="32583" spans="7:7" x14ac:dyDescent="0.2">
      <c r="G32583" s="65"/>
    </row>
    <row r="32584" spans="7:7" x14ac:dyDescent="0.2">
      <c r="G32584" s="65"/>
    </row>
    <row r="32585" spans="7:7" x14ac:dyDescent="0.2">
      <c r="G32585" s="65"/>
    </row>
    <row r="32586" spans="7:7" x14ac:dyDescent="0.2">
      <c r="G32586" s="65"/>
    </row>
    <row r="32587" spans="7:7" x14ac:dyDescent="0.2">
      <c r="G32587" s="65"/>
    </row>
    <row r="32588" spans="7:7" x14ac:dyDescent="0.2">
      <c r="G32588" s="65"/>
    </row>
    <row r="32589" spans="7:7" x14ac:dyDescent="0.2">
      <c r="G32589" s="65"/>
    </row>
    <row r="32590" spans="7:7" x14ac:dyDescent="0.2">
      <c r="G32590" s="65"/>
    </row>
    <row r="32591" spans="7:7" x14ac:dyDescent="0.2">
      <c r="G32591" s="65"/>
    </row>
    <row r="32592" spans="7:7" x14ac:dyDescent="0.2">
      <c r="G32592" s="65"/>
    </row>
    <row r="32593" spans="7:7" x14ac:dyDescent="0.2">
      <c r="G32593" s="65"/>
    </row>
    <row r="32594" spans="7:7" x14ac:dyDescent="0.2">
      <c r="G32594" s="65"/>
    </row>
    <row r="32595" spans="7:7" x14ac:dyDescent="0.2">
      <c r="G32595" s="65"/>
    </row>
    <row r="32596" spans="7:7" x14ac:dyDescent="0.2">
      <c r="G32596" s="65"/>
    </row>
    <row r="32597" spans="7:7" x14ac:dyDescent="0.2">
      <c r="G32597" s="65"/>
    </row>
    <row r="32598" spans="7:7" x14ac:dyDescent="0.2">
      <c r="G32598" s="65"/>
    </row>
    <row r="32599" spans="7:7" x14ac:dyDescent="0.2">
      <c r="G32599" s="65"/>
    </row>
    <row r="32600" spans="7:7" x14ac:dyDescent="0.2">
      <c r="G32600" s="65"/>
    </row>
    <row r="32601" spans="7:7" x14ac:dyDescent="0.2">
      <c r="G32601" s="65"/>
    </row>
    <row r="32602" spans="7:7" x14ac:dyDescent="0.2">
      <c r="G32602" s="65"/>
    </row>
    <row r="32603" spans="7:7" x14ac:dyDescent="0.2">
      <c r="G32603" s="65"/>
    </row>
    <row r="32604" spans="7:7" x14ac:dyDescent="0.2">
      <c r="G32604" s="65"/>
    </row>
    <row r="32605" spans="7:7" x14ac:dyDescent="0.2">
      <c r="G32605" s="65"/>
    </row>
    <row r="32606" spans="7:7" x14ac:dyDescent="0.2">
      <c r="G32606" s="65"/>
    </row>
    <row r="32607" spans="7:7" x14ac:dyDescent="0.2">
      <c r="G32607" s="65"/>
    </row>
    <row r="32608" spans="7:7" x14ac:dyDescent="0.2">
      <c r="G32608" s="65"/>
    </row>
    <row r="32609" spans="7:7" x14ac:dyDescent="0.2">
      <c r="G32609" s="65"/>
    </row>
    <row r="32610" spans="7:7" x14ac:dyDescent="0.2">
      <c r="G32610" s="65"/>
    </row>
    <row r="32611" spans="7:7" x14ac:dyDescent="0.2">
      <c r="G32611" s="65"/>
    </row>
    <row r="32612" spans="7:7" x14ac:dyDescent="0.2">
      <c r="G32612" s="65"/>
    </row>
    <row r="32613" spans="7:7" x14ac:dyDescent="0.2">
      <c r="G32613" s="65"/>
    </row>
    <row r="32614" spans="7:7" x14ac:dyDescent="0.2">
      <c r="G32614" s="65"/>
    </row>
    <row r="32615" spans="7:7" x14ac:dyDescent="0.2">
      <c r="G32615" s="65"/>
    </row>
    <row r="32616" spans="7:7" x14ac:dyDescent="0.2">
      <c r="G32616" s="65"/>
    </row>
    <row r="32617" spans="7:7" x14ac:dyDescent="0.2">
      <c r="G32617" s="65"/>
    </row>
    <row r="32618" spans="7:7" x14ac:dyDescent="0.2">
      <c r="G32618" s="65"/>
    </row>
    <row r="32619" spans="7:7" x14ac:dyDescent="0.2">
      <c r="G32619" s="65"/>
    </row>
    <row r="32620" spans="7:7" x14ac:dyDescent="0.2">
      <c r="G32620" s="65"/>
    </row>
    <row r="32621" spans="7:7" x14ac:dyDescent="0.2">
      <c r="G32621" s="65"/>
    </row>
    <row r="32622" spans="7:7" x14ac:dyDescent="0.2">
      <c r="G32622" s="65"/>
    </row>
    <row r="32623" spans="7:7" x14ac:dyDescent="0.2">
      <c r="G32623" s="65"/>
    </row>
    <row r="32624" spans="7:7" x14ac:dyDescent="0.2">
      <c r="G32624" s="65"/>
    </row>
    <row r="32625" spans="7:7" x14ac:dyDescent="0.2">
      <c r="G32625" s="65"/>
    </row>
    <row r="32626" spans="7:7" x14ac:dyDescent="0.2">
      <c r="G32626" s="65"/>
    </row>
    <row r="32627" spans="7:7" x14ac:dyDescent="0.2">
      <c r="G32627" s="65"/>
    </row>
    <row r="32628" spans="7:7" x14ac:dyDescent="0.2">
      <c r="G32628" s="65"/>
    </row>
    <row r="32629" spans="7:7" x14ac:dyDescent="0.2">
      <c r="G32629" s="65"/>
    </row>
    <row r="32630" spans="7:7" x14ac:dyDescent="0.2">
      <c r="G32630" s="65"/>
    </row>
    <row r="32631" spans="7:7" x14ac:dyDescent="0.2">
      <c r="G32631" s="65"/>
    </row>
    <row r="32632" spans="7:7" x14ac:dyDescent="0.2">
      <c r="G32632" s="65"/>
    </row>
    <row r="32633" spans="7:7" x14ac:dyDescent="0.2">
      <c r="G32633" s="65"/>
    </row>
    <row r="32634" spans="7:7" x14ac:dyDescent="0.2">
      <c r="G32634" s="65"/>
    </row>
    <row r="32635" spans="7:7" x14ac:dyDescent="0.2">
      <c r="G32635" s="65"/>
    </row>
    <row r="32636" spans="7:7" x14ac:dyDescent="0.2">
      <c r="G32636" s="65"/>
    </row>
    <row r="32637" spans="7:7" x14ac:dyDescent="0.2">
      <c r="G32637" s="65"/>
    </row>
    <row r="32638" spans="7:7" x14ac:dyDescent="0.2">
      <c r="G32638" s="65"/>
    </row>
    <row r="32639" spans="7:7" x14ac:dyDescent="0.2">
      <c r="G32639" s="65"/>
    </row>
    <row r="32640" spans="7:7" x14ac:dyDescent="0.2">
      <c r="G32640" s="65"/>
    </row>
    <row r="32641" spans="7:7" x14ac:dyDescent="0.2">
      <c r="G32641" s="65"/>
    </row>
    <row r="32642" spans="7:7" x14ac:dyDescent="0.2">
      <c r="G32642" s="65"/>
    </row>
    <row r="32643" spans="7:7" x14ac:dyDescent="0.2">
      <c r="G32643" s="65"/>
    </row>
    <row r="32644" spans="7:7" x14ac:dyDescent="0.2">
      <c r="G32644" s="65"/>
    </row>
    <row r="32645" spans="7:7" x14ac:dyDescent="0.2">
      <c r="G32645" s="65"/>
    </row>
    <row r="32646" spans="7:7" x14ac:dyDescent="0.2">
      <c r="G32646" s="65"/>
    </row>
    <row r="32647" spans="7:7" x14ac:dyDescent="0.2">
      <c r="G32647" s="65"/>
    </row>
    <row r="32648" spans="7:7" x14ac:dyDescent="0.2">
      <c r="G32648" s="65"/>
    </row>
    <row r="32649" spans="7:7" x14ac:dyDescent="0.2">
      <c r="G32649" s="65"/>
    </row>
    <row r="32650" spans="7:7" x14ac:dyDescent="0.2">
      <c r="G32650" s="65"/>
    </row>
    <row r="32651" spans="7:7" x14ac:dyDescent="0.2">
      <c r="G32651" s="65"/>
    </row>
    <row r="32652" spans="7:7" x14ac:dyDescent="0.2">
      <c r="G32652" s="65"/>
    </row>
    <row r="32653" spans="7:7" x14ac:dyDescent="0.2">
      <c r="G32653" s="65"/>
    </row>
    <row r="32654" spans="7:7" x14ac:dyDescent="0.2">
      <c r="G32654" s="65"/>
    </row>
    <row r="32655" spans="7:7" x14ac:dyDescent="0.2">
      <c r="G32655" s="65"/>
    </row>
    <row r="32656" spans="7:7" x14ac:dyDescent="0.2">
      <c r="G32656" s="65"/>
    </row>
    <row r="32657" spans="7:7" x14ac:dyDescent="0.2">
      <c r="G32657" s="65"/>
    </row>
    <row r="32658" spans="7:7" x14ac:dyDescent="0.2">
      <c r="G32658" s="65"/>
    </row>
    <row r="32659" spans="7:7" x14ac:dyDescent="0.2">
      <c r="G32659" s="65"/>
    </row>
    <row r="32660" spans="7:7" x14ac:dyDescent="0.2">
      <c r="G32660" s="65"/>
    </row>
    <row r="32661" spans="7:7" x14ac:dyDescent="0.2">
      <c r="G32661" s="65"/>
    </row>
    <row r="32662" spans="7:7" x14ac:dyDescent="0.2">
      <c r="G32662" s="65"/>
    </row>
    <row r="32663" spans="7:7" x14ac:dyDescent="0.2">
      <c r="G32663" s="65"/>
    </row>
    <row r="32664" spans="7:7" x14ac:dyDescent="0.2">
      <c r="G32664" s="65"/>
    </row>
    <row r="32665" spans="7:7" x14ac:dyDescent="0.2">
      <c r="G32665" s="65"/>
    </row>
    <row r="32666" spans="7:7" x14ac:dyDescent="0.2">
      <c r="G32666" s="65"/>
    </row>
    <row r="32667" spans="7:7" x14ac:dyDescent="0.2">
      <c r="G32667" s="65"/>
    </row>
    <row r="32668" spans="7:7" x14ac:dyDescent="0.2">
      <c r="G32668" s="65"/>
    </row>
    <row r="32669" spans="7:7" x14ac:dyDescent="0.2">
      <c r="G32669" s="65"/>
    </row>
    <row r="32670" spans="7:7" x14ac:dyDescent="0.2">
      <c r="G32670" s="65"/>
    </row>
    <row r="32671" spans="7:7" x14ac:dyDescent="0.2">
      <c r="G32671" s="65"/>
    </row>
    <row r="32672" spans="7:7" x14ac:dyDescent="0.2">
      <c r="G32672" s="65"/>
    </row>
    <row r="32673" spans="7:7" x14ac:dyDescent="0.2">
      <c r="G32673" s="65"/>
    </row>
    <row r="32674" spans="7:7" x14ac:dyDescent="0.2">
      <c r="G32674" s="65"/>
    </row>
    <row r="32675" spans="7:7" x14ac:dyDescent="0.2">
      <c r="G32675" s="65"/>
    </row>
    <row r="32676" spans="7:7" x14ac:dyDescent="0.2">
      <c r="G32676" s="65"/>
    </row>
    <row r="32677" spans="7:7" x14ac:dyDescent="0.2">
      <c r="G32677" s="65"/>
    </row>
    <row r="32678" spans="7:7" x14ac:dyDescent="0.2">
      <c r="G32678" s="65"/>
    </row>
    <row r="32679" spans="7:7" x14ac:dyDescent="0.2">
      <c r="G32679" s="65"/>
    </row>
    <row r="32680" spans="7:7" x14ac:dyDescent="0.2">
      <c r="G32680" s="65"/>
    </row>
    <row r="32681" spans="7:7" x14ac:dyDescent="0.2">
      <c r="G32681" s="65"/>
    </row>
    <row r="32682" spans="7:7" x14ac:dyDescent="0.2">
      <c r="G32682" s="65"/>
    </row>
    <row r="32683" spans="7:7" x14ac:dyDescent="0.2">
      <c r="G32683" s="65"/>
    </row>
    <row r="32684" spans="7:7" x14ac:dyDescent="0.2">
      <c r="G32684" s="65"/>
    </row>
    <row r="32685" spans="7:7" x14ac:dyDescent="0.2">
      <c r="G32685" s="65"/>
    </row>
    <row r="32686" spans="7:7" x14ac:dyDescent="0.2">
      <c r="G32686" s="65"/>
    </row>
    <row r="32687" spans="7:7" x14ac:dyDescent="0.2">
      <c r="G32687" s="65"/>
    </row>
    <row r="32688" spans="7:7" x14ac:dyDescent="0.2">
      <c r="G32688" s="65"/>
    </row>
    <row r="32689" spans="7:7" x14ac:dyDescent="0.2">
      <c r="G32689" s="65"/>
    </row>
    <row r="32690" spans="7:7" x14ac:dyDescent="0.2">
      <c r="G32690" s="65"/>
    </row>
    <row r="32691" spans="7:7" x14ac:dyDescent="0.2">
      <c r="G32691" s="65"/>
    </row>
    <row r="32692" spans="7:7" x14ac:dyDescent="0.2">
      <c r="G32692" s="65"/>
    </row>
    <row r="32693" spans="7:7" x14ac:dyDescent="0.2">
      <c r="G32693" s="65"/>
    </row>
    <row r="32694" spans="7:7" x14ac:dyDescent="0.2">
      <c r="G32694" s="65"/>
    </row>
    <row r="32695" spans="7:7" x14ac:dyDescent="0.2">
      <c r="G32695" s="65"/>
    </row>
    <row r="32696" spans="7:7" x14ac:dyDescent="0.2">
      <c r="G32696" s="65"/>
    </row>
    <row r="32697" spans="7:7" x14ac:dyDescent="0.2">
      <c r="G32697" s="65"/>
    </row>
    <row r="32698" spans="7:7" x14ac:dyDescent="0.2">
      <c r="G32698" s="65"/>
    </row>
    <row r="32699" spans="7:7" x14ac:dyDescent="0.2">
      <c r="G32699" s="65"/>
    </row>
    <row r="32700" spans="7:7" x14ac:dyDescent="0.2">
      <c r="G32700" s="65"/>
    </row>
    <row r="32701" spans="7:7" x14ac:dyDescent="0.2">
      <c r="G32701" s="65"/>
    </row>
    <row r="32702" spans="7:7" x14ac:dyDescent="0.2">
      <c r="G32702" s="65"/>
    </row>
    <row r="32703" spans="7:7" x14ac:dyDescent="0.2">
      <c r="G32703" s="65"/>
    </row>
    <row r="32704" spans="7:7" x14ac:dyDescent="0.2">
      <c r="G32704" s="65"/>
    </row>
    <row r="32705" spans="7:7" x14ac:dyDescent="0.2">
      <c r="G32705" s="65"/>
    </row>
    <row r="32706" spans="7:7" x14ac:dyDescent="0.2">
      <c r="G32706" s="65"/>
    </row>
    <row r="32707" spans="7:7" x14ac:dyDescent="0.2">
      <c r="G32707" s="65"/>
    </row>
    <row r="32708" spans="7:7" x14ac:dyDescent="0.2">
      <c r="G32708" s="65"/>
    </row>
    <row r="32709" spans="7:7" x14ac:dyDescent="0.2">
      <c r="G32709" s="65"/>
    </row>
    <row r="32710" spans="7:7" x14ac:dyDescent="0.2">
      <c r="G32710" s="65"/>
    </row>
    <row r="32711" spans="7:7" x14ac:dyDescent="0.2">
      <c r="G32711" s="65"/>
    </row>
    <row r="32712" spans="7:7" x14ac:dyDescent="0.2">
      <c r="G32712" s="65"/>
    </row>
    <row r="32713" spans="7:7" x14ac:dyDescent="0.2">
      <c r="G32713" s="65"/>
    </row>
    <row r="32714" spans="7:7" x14ac:dyDescent="0.2">
      <c r="G32714" s="65"/>
    </row>
    <row r="32715" spans="7:7" x14ac:dyDescent="0.2">
      <c r="G32715" s="65"/>
    </row>
    <row r="32716" spans="7:7" x14ac:dyDescent="0.2">
      <c r="G32716" s="65"/>
    </row>
    <row r="32717" spans="7:7" x14ac:dyDescent="0.2">
      <c r="G32717" s="65"/>
    </row>
    <row r="32718" spans="7:7" x14ac:dyDescent="0.2">
      <c r="G32718" s="65"/>
    </row>
    <row r="32719" spans="7:7" x14ac:dyDescent="0.2">
      <c r="G32719" s="65"/>
    </row>
    <row r="32720" spans="7:7" x14ac:dyDescent="0.2">
      <c r="G32720" s="65"/>
    </row>
    <row r="32721" spans="7:7" x14ac:dyDescent="0.2">
      <c r="G32721" s="65"/>
    </row>
    <row r="32722" spans="7:7" x14ac:dyDescent="0.2">
      <c r="G32722" s="65"/>
    </row>
    <row r="32723" spans="7:7" x14ac:dyDescent="0.2">
      <c r="G32723" s="65"/>
    </row>
    <row r="32724" spans="7:7" x14ac:dyDescent="0.2">
      <c r="G32724" s="65"/>
    </row>
    <row r="32725" spans="7:7" x14ac:dyDescent="0.2">
      <c r="G32725" s="65"/>
    </row>
    <row r="32726" spans="7:7" x14ac:dyDescent="0.2">
      <c r="G32726" s="65"/>
    </row>
    <row r="32727" spans="7:7" x14ac:dyDescent="0.2">
      <c r="G32727" s="65"/>
    </row>
    <row r="32728" spans="7:7" x14ac:dyDescent="0.2">
      <c r="G32728" s="65"/>
    </row>
    <row r="32729" spans="7:7" x14ac:dyDescent="0.2">
      <c r="G32729" s="65"/>
    </row>
    <row r="32730" spans="7:7" x14ac:dyDescent="0.2">
      <c r="G32730" s="65"/>
    </row>
    <row r="32731" spans="7:7" x14ac:dyDescent="0.2">
      <c r="G32731" s="65"/>
    </row>
    <row r="32732" spans="7:7" x14ac:dyDescent="0.2">
      <c r="G32732" s="65"/>
    </row>
    <row r="32733" spans="7:7" x14ac:dyDescent="0.2">
      <c r="G32733" s="65"/>
    </row>
    <row r="32734" spans="7:7" x14ac:dyDescent="0.2">
      <c r="G32734" s="65"/>
    </row>
    <row r="32735" spans="7:7" x14ac:dyDescent="0.2">
      <c r="G32735" s="65"/>
    </row>
    <row r="32736" spans="7:7" x14ac:dyDescent="0.2">
      <c r="G32736" s="65"/>
    </row>
    <row r="32737" spans="7:7" x14ac:dyDescent="0.2">
      <c r="G32737" s="65"/>
    </row>
    <row r="32738" spans="7:7" x14ac:dyDescent="0.2">
      <c r="G32738" s="65"/>
    </row>
    <row r="32739" spans="7:7" x14ac:dyDescent="0.2">
      <c r="G32739" s="65"/>
    </row>
    <row r="32740" spans="7:7" x14ac:dyDescent="0.2">
      <c r="G32740" s="65"/>
    </row>
    <row r="32741" spans="7:7" x14ac:dyDescent="0.2">
      <c r="G32741" s="65"/>
    </row>
    <row r="32742" spans="7:7" x14ac:dyDescent="0.2">
      <c r="G32742" s="65"/>
    </row>
    <row r="32743" spans="7:7" x14ac:dyDescent="0.2">
      <c r="G32743" s="65"/>
    </row>
    <row r="32744" spans="7:7" x14ac:dyDescent="0.2">
      <c r="G32744" s="65"/>
    </row>
    <row r="32745" spans="7:7" x14ac:dyDescent="0.2">
      <c r="G32745" s="65"/>
    </row>
    <row r="32746" spans="7:7" x14ac:dyDescent="0.2">
      <c r="G32746" s="65"/>
    </row>
    <row r="32747" spans="7:7" x14ac:dyDescent="0.2">
      <c r="G32747" s="65"/>
    </row>
    <row r="32748" spans="7:7" x14ac:dyDescent="0.2">
      <c r="G32748" s="65"/>
    </row>
    <row r="32749" spans="7:7" x14ac:dyDescent="0.2">
      <c r="G32749" s="65"/>
    </row>
    <row r="32750" spans="7:7" x14ac:dyDescent="0.2">
      <c r="G32750" s="65"/>
    </row>
    <row r="32751" spans="7:7" x14ac:dyDescent="0.2">
      <c r="G32751" s="65"/>
    </row>
    <row r="32752" spans="7:7" x14ac:dyDescent="0.2">
      <c r="G32752" s="65"/>
    </row>
    <row r="32753" spans="7:7" x14ac:dyDescent="0.2">
      <c r="G32753" s="65"/>
    </row>
    <row r="32754" spans="7:7" x14ac:dyDescent="0.2">
      <c r="G32754" s="65"/>
    </row>
    <row r="32755" spans="7:7" x14ac:dyDescent="0.2">
      <c r="G32755" s="65"/>
    </row>
    <row r="32756" spans="7:7" x14ac:dyDescent="0.2">
      <c r="G32756" s="65"/>
    </row>
    <row r="32757" spans="7:7" x14ac:dyDescent="0.2">
      <c r="G32757" s="65"/>
    </row>
    <row r="32758" spans="7:7" x14ac:dyDescent="0.2">
      <c r="G32758" s="65"/>
    </row>
    <row r="32759" spans="7:7" x14ac:dyDescent="0.2">
      <c r="G32759" s="65"/>
    </row>
    <row r="32760" spans="7:7" x14ac:dyDescent="0.2">
      <c r="G32760" s="65"/>
    </row>
    <row r="32761" spans="7:7" x14ac:dyDescent="0.2">
      <c r="G32761" s="65"/>
    </row>
    <row r="32762" spans="7:7" x14ac:dyDescent="0.2">
      <c r="G32762" s="65"/>
    </row>
    <row r="32763" spans="7:7" x14ac:dyDescent="0.2">
      <c r="G32763" s="65"/>
    </row>
    <row r="32764" spans="7:7" x14ac:dyDescent="0.2">
      <c r="G32764" s="65"/>
    </row>
    <row r="32765" spans="7:7" x14ac:dyDescent="0.2">
      <c r="G32765" s="65"/>
    </row>
    <row r="32766" spans="7:7" x14ac:dyDescent="0.2">
      <c r="G32766" s="65"/>
    </row>
    <row r="32767" spans="7:7" x14ac:dyDescent="0.2">
      <c r="G32767" s="65"/>
    </row>
    <row r="32768" spans="7:7" x14ac:dyDescent="0.2">
      <c r="G32768" s="65"/>
    </row>
    <row r="32769" spans="7:7" x14ac:dyDescent="0.2">
      <c r="G32769" s="65"/>
    </row>
    <row r="32770" spans="7:7" x14ac:dyDescent="0.2">
      <c r="G32770" s="65"/>
    </row>
    <row r="32771" spans="7:7" x14ac:dyDescent="0.2">
      <c r="G32771" s="65"/>
    </row>
    <row r="32772" spans="7:7" x14ac:dyDescent="0.2">
      <c r="G32772" s="65"/>
    </row>
    <row r="32773" spans="7:7" x14ac:dyDescent="0.2">
      <c r="G32773" s="65"/>
    </row>
    <row r="32774" spans="7:7" x14ac:dyDescent="0.2">
      <c r="G32774" s="65"/>
    </row>
    <row r="32775" spans="7:7" x14ac:dyDescent="0.2">
      <c r="G32775" s="65"/>
    </row>
    <row r="32776" spans="7:7" x14ac:dyDescent="0.2">
      <c r="G32776" s="65"/>
    </row>
    <row r="32777" spans="7:7" x14ac:dyDescent="0.2">
      <c r="G32777" s="65"/>
    </row>
    <row r="32778" spans="7:7" x14ac:dyDescent="0.2">
      <c r="G32778" s="65"/>
    </row>
    <row r="32779" spans="7:7" x14ac:dyDescent="0.2">
      <c r="G32779" s="65"/>
    </row>
    <row r="32780" spans="7:7" x14ac:dyDescent="0.2">
      <c r="G32780" s="65"/>
    </row>
    <row r="32781" spans="7:7" x14ac:dyDescent="0.2">
      <c r="G32781" s="65"/>
    </row>
    <row r="32782" spans="7:7" x14ac:dyDescent="0.2">
      <c r="G32782" s="65"/>
    </row>
    <row r="32783" spans="7:7" x14ac:dyDescent="0.2">
      <c r="G32783" s="65"/>
    </row>
    <row r="32784" spans="7:7" x14ac:dyDescent="0.2">
      <c r="G32784" s="65"/>
    </row>
    <row r="32785" spans="7:7" x14ac:dyDescent="0.2">
      <c r="G32785" s="65"/>
    </row>
    <row r="32786" spans="7:7" x14ac:dyDescent="0.2">
      <c r="G32786" s="65"/>
    </row>
    <row r="32787" spans="7:7" x14ac:dyDescent="0.2">
      <c r="G32787" s="65"/>
    </row>
    <row r="32788" spans="7:7" x14ac:dyDescent="0.2">
      <c r="G32788" s="65"/>
    </row>
    <row r="32789" spans="7:7" x14ac:dyDescent="0.2">
      <c r="G32789" s="65"/>
    </row>
    <row r="32790" spans="7:7" x14ac:dyDescent="0.2">
      <c r="G32790" s="65"/>
    </row>
    <row r="32791" spans="7:7" x14ac:dyDescent="0.2">
      <c r="G32791" s="65"/>
    </row>
    <row r="32792" spans="7:7" x14ac:dyDescent="0.2">
      <c r="G32792" s="65"/>
    </row>
    <row r="32793" spans="7:7" x14ac:dyDescent="0.2">
      <c r="G32793" s="65"/>
    </row>
    <row r="32794" spans="7:7" x14ac:dyDescent="0.2">
      <c r="G32794" s="65"/>
    </row>
    <row r="32795" spans="7:7" x14ac:dyDescent="0.2">
      <c r="G32795" s="65"/>
    </row>
    <row r="32796" spans="7:7" x14ac:dyDescent="0.2">
      <c r="G32796" s="65"/>
    </row>
    <row r="32797" spans="7:7" x14ac:dyDescent="0.2">
      <c r="G32797" s="65"/>
    </row>
    <row r="32798" spans="7:7" x14ac:dyDescent="0.2">
      <c r="G32798" s="65"/>
    </row>
    <row r="32799" spans="7:7" x14ac:dyDescent="0.2">
      <c r="G32799" s="65"/>
    </row>
    <row r="32800" spans="7:7" x14ac:dyDescent="0.2">
      <c r="G32800" s="65"/>
    </row>
    <row r="32801" spans="7:7" x14ac:dyDescent="0.2">
      <c r="G32801" s="65"/>
    </row>
    <row r="32802" spans="7:7" x14ac:dyDescent="0.2">
      <c r="G32802" s="65"/>
    </row>
    <row r="32803" spans="7:7" x14ac:dyDescent="0.2">
      <c r="G32803" s="65"/>
    </row>
    <row r="32804" spans="7:7" x14ac:dyDescent="0.2">
      <c r="G32804" s="65"/>
    </row>
    <row r="32805" spans="7:7" x14ac:dyDescent="0.2">
      <c r="G32805" s="65"/>
    </row>
    <row r="32806" spans="7:7" x14ac:dyDescent="0.2">
      <c r="G32806" s="65"/>
    </row>
    <row r="32807" spans="7:7" x14ac:dyDescent="0.2">
      <c r="G32807" s="65"/>
    </row>
    <row r="32808" spans="7:7" x14ac:dyDescent="0.2">
      <c r="G32808" s="65"/>
    </row>
    <row r="32809" spans="7:7" x14ac:dyDescent="0.2">
      <c r="G32809" s="65"/>
    </row>
    <row r="32810" spans="7:7" x14ac:dyDescent="0.2">
      <c r="G32810" s="65"/>
    </row>
    <row r="32811" spans="7:7" x14ac:dyDescent="0.2">
      <c r="G32811" s="65"/>
    </row>
    <row r="32812" spans="7:7" x14ac:dyDescent="0.2">
      <c r="G32812" s="65"/>
    </row>
    <row r="32813" spans="7:7" x14ac:dyDescent="0.2">
      <c r="G32813" s="65"/>
    </row>
    <row r="32814" spans="7:7" x14ac:dyDescent="0.2">
      <c r="G32814" s="65"/>
    </row>
    <row r="32815" spans="7:7" x14ac:dyDescent="0.2">
      <c r="G32815" s="65"/>
    </row>
    <row r="32816" spans="7:7" x14ac:dyDescent="0.2">
      <c r="G32816" s="65"/>
    </row>
    <row r="32817" spans="7:7" x14ac:dyDescent="0.2">
      <c r="G32817" s="65"/>
    </row>
    <row r="32818" spans="7:7" x14ac:dyDescent="0.2">
      <c r="G32818" s="65"/>
    </row>
    <row r="32819" spans="7:7" x14ac:dyDescent="0.2">
      <c r="G32819" s="65"/>
    </row>
    <row r="32820" spans="7:7" x14ac:dyDescent="0.2">
      <c r="G32820" s="65"/>
    </row>
    <row r="32821" spans="7:7" x14ac:dyDescent="0.2">
      <c r="G32821" s="65"/>
    </row>
    <row r="32822" spans="7:7" x14ac:dyDescent="0.2">
      <c r="G32822" s="65"/>
    </row>
    <row r="32823" spans="7:7" x14ac:dyDescent="0.2">
      <c r="G32823" s="65"/>
    </row>
    <row r="32824" spans="7:7" x14ac:dyDescent="0.2">
      <c r="G32824" s="65"/>
    </row>
    <row r="32825" spans="7:7" x14ac:dyDescent="0.2">
      <c r="G32825" s="65"/>
    </row>
    <row r="32826" spans="7:7" x14ac:dyDescent="0.2">
      <c r="G32826" s="65"/>
    </row>
    <row r="32827" spans="7:7" x14ac:dyDescent="0.2">
      <c r="G32827" s="65"/>
    </row>
    <row r="32828" spans="7:7" x14ac:dyDescent="0.2">
      <c r="G32828" s="65"/>
    </row>
    <row r="32829" spans="7:7" x14ac:dyDescent="0.2">
      <c r="G32829" s="65"/>
    </row>
    <row r="32830" spans="7:7" x14ac:dyDescent="0.2">
      <c r="G32830" s="65"/>
    </row>
    <row r="32831" spans="7:7" x14ac:dyDescent="0.2">
      <c r="G32831" s="65"/>
    </row>
    <row r="32832" spans="7:7" x14ac:dyDescent="0.2">
      <c r="G32832" s="65"/>
    </row>
    <row r="32833" spans="7:7" x14ac:dyDescent="0.2">
      <c r="G32833" s="65"/>
    </row>
    <row r="32834" spans="7:7" x14ac:dyDescent="0.2">
      <c r="G32834" s="65"/>
    </row>
    <row r="32835" spans="7:7" x14ac:dyDescent="0.2">
      <c r="G32835" s="65"/>
    </row>
    <row r="32836" spans="7:7" x14ac:dyDescent="0.2">
      <c r="G32836" s="65"/>
    </row>
    <row r="32837" spans="7:7" x14ac:dyDescent="0.2">
      <c r="G32837" s="65"/>
    </row>
    <row r="32838" spans="7:7" x14ac:dyDescent="0.2">
      <c r="G32838" s="65"/>
    </row>
    <row r="32839" spans="7:7" x14ac:dyDescent="0.2">
      <c r="G32839" s="65"/>
    </row>
    <row r="32840" spans="7:7" x14ac:dyDescent="0.2">
      <c r="G32840" s="65"/>
    </row>
    <row r="32841" spans="7:7" x14ac:dyDescent="0.2">
      <c r="G32841" s="65"/>
    </row>
    <row r="32842" spans="7:7" x14ac:dyDescent="0.2">
      <c r="G32842" s="65"/>
    </row>
    <row r="32843" spans="7:7" x14ac:dyDescent="0.2">
      <c r="G32843" s="65"/>
    </row>
    <row r="32844" spans="7:7" x14ac:dyDescent="0.2">
      <c r="G32844" s="65"/>
    </row>
    <row r="32845" spans="7:7" x14ac:dyDescent="0.2">
      <c r="G32845" s="65"/>
    </row>
    <row r="32846" spans="7:7" x14ac:dyDescent="0.2">
      <c r="G32846" s="65"/>
    </row>
    <row r="32847" spans="7:7" x14ac:dyDescent="0.2">
      <c r="G32847" s="65"/>
    </row>
    <row r="32848" spans="7:7" x14ac:dyDescent="0.2">
      <c r="G32848" s="65"/>
    </row>
    <row r="32849" spans="7:7" x14ac:dyDescent="0.2">
      <c r="G32849" s="65"/>
    </row>
    <row r="32850" spans="7:7" x14ac:dyDescent="0.2">
      <c r="G32850" s="65"/>
    </row>
    <row r="32851" spans="7:7" x14ac:dyDescent="0.2">
      <c r="G32851" s="65"/>
    </row>
    <row r="32852" spans="7:7" x14ac:dyDescent="0.2">
      <c r="G32852" s="65"/>
    </row>
    <row r="32853" spans="7:7" x14ac:dyDescent="0.2">
      <c r="G32853" s="65"/>
    </row>
    <row r="32854" spans="7:7" x14ac:dyDescent="0.2">
      <c r="G32854" s="65"/>
    </row>
    <row r="32855" spans="7:7" x14ac:dyDescent="0.2">
      <c r="G32855" s="65"/>
    </row>
    <row r="32856" spans="7:7" x14ac:dyDescent="0.2">
      <c r="G32856" s="65"/>
    </row>
    <row r="32857" spans="7:7" x14ac:dyDescent="0.2">
      <c r="G32857" s="65"/>
    </row>
    <row r="32858" spans="7:7" x14ac:dyDescent="0.2">
      <c r="G32858" s="65"/>
    </row>
    <row r="32859" spans="7:7" x14ac:dyDescent="0.2">
      <c r="G32859" s="65"/>
    </row>
    <row r="32860" spans="7:7" x14ac:dyDescent="0.2">
      <c r="G32860" s="65"/>
    </row>
    <row r="32861" spans="7:7" x14ac:dyDescent="0.2">
      <c r="G32861" s="65"/>
    </row>
    <row r="32862" spans="7:7" x14ac:dyDescent="0.2">
      <c r="G32862" s="65"/>
    </row>
    <row r="32863" spans="7:7" x14ac:dyDescent="0.2">
      <c r="G32863" s="65"/>
    </row>
    <row r="32864" spans="7:7" x14ac:dyDescent="0.2">
      <c r="G32864" s="65"/>
    </row>
    <row r="32865" spans="7:7" x14ac:dyDescent="0.2">
      <c r="G32865" s="65"/>
    </row>
    <row r="32866" spans="7:7" x14ac:dyDescent="0.2">
      <c r="G32866" s="65"/>
    </row>
    <row r="32867" spans="7:7" x14ac:dyDescent="0.2">
      <c r="G32867" s="65"/>
    </row>
    <row r="32868" spans="7:7" x14ac:dyDescent="0.2">
      <c r="G32868" s="65"/>
    </row>
    <row r="32869" spans="7:7" x14ac:dyDescent="0.2">
      <c r="G32869" s="65"/>
    </row>
    <row r="32870" spans="7:7" x14ac:dyDescent="0.2">
      <c r="G32870" s="65"/>
    </row>
    <row r="32871" spans="7:7" x14ac:dyDescent="0.2">
      <c r="G32871" s="65"/>
    </row>
    <row r="32872" spans="7:7" x14ac:dyDescent="0.2">
      <c r="G32872" s="65"/>
    </row>
    <row r="32873" spans="7:7" x14ac:dyDescent="0.2">
      <c r="G32873" s="65"/>
    </row>
    <row r="32874" spans="7:7" x14ac:dyDescent="0.2">
      <c r="G32874" s="65"/>
    </row>
    <row r="32875" spans="7:7" x14ac:dyDescent="0.2">
      <c r="G32875" s="65"/>
    </row>
    <row r="32876" spans="7:7" x14ac:dyDescent="0.2">
      <c r="G32876" s="65"/>
    </row>
    <row r="32877" spans="7:7" x14ac:dyDescent="0.2">
      <c r="G32877" s="65"/>
    </row>
    <row r="32878" spans="7:7" x14ac:dyDescent="0.2">
      <c r="G32878" s="65"/>
    </row>
    <row r="32879" spans="7:7" x14ac:dyDescent="0.2">
      <c r="G32879" s="65"/>
    </row>
    <row r="32880" spans="7:7" x14ac:dyDescent="0.2">
      <c r="G32880" s="65"/>
    </row>
    <row r="32881" spans="7:7" x14ac:dyDescent="0.2">
      <c r="G32881" s="65"/>
    </row>
    <row r="32882" spans="7:7" x14ac:dyDescent="0.2">
      <c r="G32882" s="65"/>
    </row>
    <row r="32883" spans="7:7" x14ac:dyDescent="0.2">
      <c r="G32883" s="65"/>
    </row>
    <row r="32884" spans="7:7" x14ac:dyDescent="0.2">
      <c r="G32884" s="65"/>
    </row>
    <row r="32885" spans="7:7" x14ac:dyDescent="0.2">
      <c r="G32885" s="65"/>
    </row>
    <row r="32886" spans="7:7" x14ac:dyDescent="0.2">
      <c r="G32886" s="65"/>
    </row>
    <row r="32887" spans="7:7" x14ac:dyDescent="0.2">
      <c r="G32887" s="65"/>
    </row>
    <row r="32888" spans="7:7" x14ac:dyDescent="0.2">
      <c r="G32888" s="65"/>
    </row>
    <row r="32889" spans="7:7" x14ac:dyDescent="0.2">
      <c r="G32889" s="65"/>
    </row>
    <row r="32890" spans="7:7" x14ac:dyDescent="0.2">
      <c r="G32890" s="65"/>
    </row>
    <row r="32891" spans="7:7" x14ac:dyDescent="0.2">
      <c r="G32891" s="65"/>
    </row>
    <row r="32892" spans="7:7" x14ac:dyDescent="0.2">
      <c r="G32892" s="65"/>
    </row>
    <row r="32893" spans="7:7" x14ac:dyDescent="0.2">
      <c r="G32893" s="65"/>
    </row>
    <row r="32894" spans="7:7" x14ac:dyDescent="0.2">
      <c r="G32894" s="65"/>
    </row>
    <row r="32895" spans="7:7" x14ac:dyDescent="0.2">
      <c r="G32895" s="65"/>
    </row>
    <row r="32896" spans="7:7" x14ac:dyDescent="0.2">
      <c r="G32896" s="65"/>
    </row>
    <row r="32897" spans="7:7" x14ac:dyDescent="0.2">
      <c r="G32897" s="65"/>
    </row>
    <row r="32898" spans="7:7" x14ac:dyDescent="0.2">
      <c r="G32898" s="65"/>
    </row>
    <row r="32899" spans="7:7" x14ac:dyDescent="0.2">
      <c r="G32899" s="65"/>
    </row>
    <row r="32900" spans="7:7" x14ac:dyDescent="0.2">
      <c r="G32900" s="65"/>
    </row>
    <row r="32901" spans="7:7" x14ac:dyDescent="0.2">
      <c r="G32901" s="65"/>
    </row>
    <row r="32902" spans="7:7" x14ac:dyDescent="0.2">
      <c r="G32902" s="65"/>
    </row>
    <row r="32903" spans="7:7" x14ac:dyDescent="0.2">
      <c r="G32903" s="65"/>
    </row>
    <row r="32904" spans="7:7" x14ac:dyDescent="0.2">
      <c r="G32904" s="65"/>
    </row>
    <row r="32905" spans="7:7" x14ac:dyDescent="0.2">
      <c r="G32905" s="65"/>
    </row>
    <row r="32906" spans="7:7" x14ac:dyDescent="0.2">
      <c r="G32906" s="65"/>
    </row>
    <row r="32907" spans="7:7" x14ac:dyDescent="0.2">
      <c r="G32907" s="65"/>
    </row>
    <row r="32908" spans="7:7" x14ac:dyDescent="0.2">
      <c r="G32908" s="65"/>
    </row>
    <row r="32909" spans="7:7" x14ac:dyDescent="0.2">
      <c r="G32909" s="65"/>
    </row>
    <row r="32910" spans="7:7" x14ac:dyDescent="0.2">
      <c r="G32910" s="65"/>
    </row>
    <row r="32911" spans="7:7" x14ac:dyDescent="0.2">
      <c r="G32911" s="65"/>
    </row>
    <row r="32912" spans="7:7" x14ac:dyDescent="0.2">
      <c r="G32912" s="65"/>
    </row>
    <row r="32913" spans="7:7" x14ac:dyDescent="0.2">
      <c r="G32913" s="65"/>
    </row>
    <row r="32914" spans="7:7" x14ac:dyDescent="0.2">
      <c r="G32914" s="65"/>
    </row>
    <row r="32915" spans="7:7" x14ac:dyDescent="0.2">
      <c r="G32915" s="65"/>
    </row>
    <row r="32916" spans="7:7" x14ac:dyDescent="0.2">
      <c r="G32916" s="65"/>
    </row>
    <row r="32917" spans="7:7" x14ac:dyDescent="0.2">
      <c r="G32917" s="65"/>
    </row>
    <row r="32918" spans="7:7" x14ac:dyDescent="0.2">
      <c r="G32918" s="65"/>
    </row>
    <row r="32919" spans="7:7" x14ac:dyDescent="0.2">
      <c r="G32919" s="65"/>
    </row>
    <row r="32920" spans="7:7" x14ac:dyDescent="0.2">
      <c r="G32920" s="65"/>
    </row>
    <row r="32921" spans="7:7" x14ac:dyDescent="0.2">
      <c r="G32921" s="65"/>
    </row>
    <row r="32922" spans="7:7" x14ac:dyDescent="0.2">
      <c r="G32922" s="65"/>
    </row>
    <row r="32923" spans="7:7" x14ac:dyDescent="0.2">
      <c r="G32923" s="65"/>
    </row>
    <row r="32924" spans="7:7" x14ac:dyDescent="0.2">
      <c r="G32924" s="65"/>
    </row>
    <row r="32925" spans="7:7" x14ac:dyDescent="0.2">
      <c r="G32925" s="65"/>
    </row>
    <row r="32926" spans="7:7" x14ac:dyDescent="0.2">
      <c r="G32926" s="65"/>
    </row>
    <row r="32927" spans="7:7" x14ac:dyDescent="0.2">
      <c r="G32927" s="65"/>
    </row>
    <row r="32928" spans="7:7" x14ac:dyDescent="0.2">
      <c r="G32928" s="65"/>
    </row>
    <row r="32929" spans="7:7" x14ac:dyDescent="0.2">
      <c r="G32929" s="65"/>
    </row>
    <row r="32930" spans="7:7" x14ac:dyDescent="0.2">
      <c r="G32930" s="65"/>
    </row>
    <row r="32931" spans="7:7" x14ac:dyDescent="0.2">
      <c r="G32931" s="65"/>
    </row>
    <row r="32932" spans="7:7" x14ac:dyDescent="0.2">
      <c r="G32932" s="65"/>
    </row>
    <row r="32933" spans="7:7" x14ac:dyDescent="0.2">
      <c r="G32933" s="65"/>
    </row>
    <row r="32934" spans="7:7" x14ac:dyDescent="0.2">
      <c r="G32934" s="65"/>
    </row>
    <row r="32935" spans="7:7" x14ac:dyDescent="0.2">
      <c r="G32935" s="65"/>
    </row>
    <row r="32936" spans="7:7" x14ac:dyDescent="0.2">
      <c r="G32936" s="65"/>
    </row>
    <row r="32937" spans="7:7" x14ac:dyDescent="0.2">
      <c r="G32937" s="65"/>
    </row>
    <row r="32938" spans="7:7" x14ac:dyDescent="0.2">
      <c r="G32938" s="65"/>
    </row>
    <row r="32939" spans="7:7" x14ac:dyDescent="0.2">
      <c r="G32939" s="65"/>
    </row>
    <row r="32940" spans="7:7" x14ac:dyDescent="0.2">
      <c r="G32940" s="65"/>
    </row>
    <row r="32941" spans="7:7" x14ac:dyDescent="0.2">
      <c r="G32941" s="65"/>
    </row>
    <row r="32942" spans="7:7" x14ac:dyDescent="0.2">
      <c r="G32942" s="65"/>
    </row>
    <row r="32943" spans="7:7" x14ac:dyDescent="0.2">
      <c r="G32943" s="65"/>
    </row>
    <row r="32944" spans="7:7" x14ac:dyDescent="0.2">
      <c r="G32944" s="65"/>
    </row>
    <row r="32945" spans="7:7" x14ac:dyDescent="0.2">
      <c r="G32945" s="65"/>
    </row>
    <row r="32946" spans="7:7" x14ac:dyDescent="0.2">
      <c r="G32946" s="65"/>
    </row>
    <row r="32947" spans="7:7" x14ac:dyDescent="0.2">
      <c r="G32947" s="65"/>
    </row>
    <row r="32948" spans="7:7" x14ac:dyDescent="0.2">
      <c r="G32948" s="65"/>
    </row>
    <row r="32949" spans="7:7" x14ac:dyDescent="0.2">
      <c r="G32949" s="65"/>
    </row>
    <row r="32950" spans="7:7" x14ac:dyDescent="0.2">
      <c r="G32950" s="65"/>
    </row>
    <row r="32951" spans="7:7" x14ac:dyDescent="0.2">
      <c r="G32951" s="65"/>
    </row>
    <row r="32952" spans="7:7" x14ac:dyDescent="0.2">
      <c r="G32952" s="65"/>
    </row>
    <row r="32953" spans="7:7" x14ac:dyDescent="0.2">
      <c r="G32953" s="65"/>
    </row>
    <row r="32954" spans="7:7" x14ac:dyDescent="0.2">
      <c r="G32954" s="65"/>
    </row>
    <row r="32955" spans="7:7" x14ac:dyDescent="0.2">
      <c r="G32955" s="65"/>
    </row>
    <row r="32956" spans="7:7" x14ac:dyDescent="0.2">
      <c r="G32956" s="65"/>
    </row>
    <row r="32957" spans="7:7" x14ac:dyDescent="0.2">
      <c r="G32957" s="65"/>
    </row>
    <row r="32958" spans="7:7" x14ac:dyDescent="0.2">
      <c r="G32958" s="65"/>
    </row>
    <row r="32959" spans="7:7" x14ac:dyDescent="0.2">
      <c r="G32959" s="65"/>
    </row>
    <row r="32960" spans="7:7" x14ac:dyDescent="0.2">
      <c r="G32960" s="65"/>
    </row>
    <row r="32961" spans="7:7" x14ac:dyDescent="0.2">
      <c r="G32961" s="65"/>
    </row>
    <row r="32962" spans="7:7" x14ac:dyDescent="0.2">
      <c r="G32962" s="65"/>
    </row>
    <row r="32963" spans="7:7" x14ac:dyDescent="0.2">
      <c r="G32963" s="65"/>
    </row>
    <row r="32964" spans="7:7" x14ac:dyDescent="0.2">
      <c r="G32964" s="65"/>
    </row>
    <row r="32965" spans="7:7" x14ac:dyDescent="0.2">
      <c r="G32965" s="65"/>
    </row>
    <row r="32966" spans="7:7" x14ac:dyDescent="0.2">
      <c r="G32966" s="65"/>
    </row>
    <row r="32967" spans="7:7" x14ac:dyDescent="0.2">
      <c r="G32967" s="65"/>
    </row>
    <row r="32968" spans="7:7" x14ac:dyDescent="0.2">
      <c r="G32968" s="65"/>
    </row>
    <row r="32969" spans="7:7" x14ac:dyDescent="0.2">
      <c r="G32969" s="65"/>
    </row>
    <row r="32970" spans="7:7" x14ac:dyDescent="0.2">
      <c r="G32970" s="65"/>
    </row>
    <row r="32971" spans="7:7" x14ac:dyDescent="0.2">
      <c r="G32971" s="65"/>
    </row>
    <row r="32972" spans="7:7" x14ac:dyDescent="0.2">
      <c r="G32972" s="65"/>
    </row>
    <row r="32973" spans="7:7" x14ac:dyDescent="0.2">
      <c r="G32973" s="65"/>
    </row>
    <row r="32974" spans="7:7" x14ac:dyDescent="0.2">
      <c r="G32974" s="65"/>
    </row>
    <row r="32975" spans="7:7" x14ac:dyDescent="0.2">
      <c r="G32975" s="65"/>
    </row>
    <row r="32976" spans="7:7" x14ac:dyDescent="0.2">
      <c r="G32976" s="65"/>
    </row>
    <row r="32977" spans="7:7" x14ac:dyDescent="0.2">
      <c r="G32977" s="65"/>
    </row>
    <row r="32978" spans="7:7" x14ac:dyDescent="0.2">
      <c r="G32978" s="65"/>
    </row>
    <row r="32979" spans="7:7" x14ac:dyDescent="0.2">
      <c r="G32979" s="65"/>
    </row>
    <row r="32980" spans="7:7" x14ac:dyDescent="0.2">
      <c r="G32980" s="65"/>
    </row>
    <row r="32981" spans="7:7" x14ac:dyDescent="0.2">
      <c r="G32981" s="65"/>
    </row>
    <row r="32982" spans="7:7" x14ac:dyDescent="0.2">
      <c r="G32982" s="65"/>
    </row>
    <row r="32983" spans="7:7" x14ac:dyDescent="0.2">
      <c r="G32983" s="65"/>
    </row>
    <row r="32984" spans="7:7" x14ac:dyDescent="0.2">
      <c r="G32984" s="65"/>
    </row>
    <row r="32985" spans="7:7" x14ac:dyDescent="0.2">
      <c r="G32985" s="65"/>
    </row>
    <row r="32986" spans="7:7" x14ac:dyDescent="0.2">
      <c r="G32986" s="65"/>
    </row>
    <row r="32987" spans="7:7" x14ac:dyDescent="0.2">
      <c r="G32987" s="65"/>
    </row>
    <row r="32988" spans="7:7" x14ac:dyDescent="0.2">
      <c r="G32988" s="65"/>
    </row>
    <row r="32989" spans="7:7" x14ac:dyDescent="0.2">
      <c r="G32989" s="65"/>
    </row>
    <row r="32990" spans="7:7" x14ac:dyDescent="0.2">
      <c r="G32990" s="65"/>
    </row>
    <row r="32991" spans="7:7" x14ac:dyDescent="0.2">
      <c r="G32991" s="65"/>
    </row>
    <row r="32992" spans="7:7" x14ac:dyDescent="0.2">
      <c r="G32992" s="65"/>
    </row>
    <row r="32993" spans="7:7" x14ac:dyDescent="0.2">
      <c r="G32993" s="65"/>
    </row>
    <row r="32994" spans="7:7" x14ac:dyDescent="0.2">
      <c r="G32994" s="65"/>
    </row>
    <row r="32995" spans="7:7" x14ac:dyDescent="0.2">
      <c r="G32995" s="65"/>
    </row>
    <row r="32996" spans="7:7" x14ac:dyDescent="0.2">
      <c r="G32996" s="65"/>
    </row>
    <row r="32997" spans="7:7" x14ac:dyDescent="0.2">
      <c r="G32997" s="65"/>
    </row>
    <row r="32998" spans="7:7" x14ac:dyDescent="0.2">
      <c r="G32998" s="65"/>
    </row>
    <row r="32999" spans="7:7" x14ac:dyDescent="0.2">
      <c r="G32999" s="65"/>
    </row>
    <row r="33000" spans="7:7" x14ac:dyDescent="0.2">
      <c r="G33000" s="65"/>
    </row>
    <row r="33001" spans="7:7" x14ac:dyDescent="0.2">
      <c r="G33001" s="65"/>
    </row>
    <row r="33002" spans="7:7" x14ac:dyDescent="0.2">
      <c r="G33002" s="65"/>
    </row>
    <row r="33003" spans="7:7" x14ac:dyDescent="0.2">
      <c r="G33003" s="65"/>
    </row>
    <row r="33004" spans="7:7" x14ac:dyDescent="0.2">
      <c r="G33004" s="65"/>
    </row>
    <row r="33005" spans="7:7" x14ac:dyDescent="0.2">
      <c r="G33005" s="65"/>
    </row>
    <row r="33006" spans="7:7" x14ac:dyDescent="0.2">
      <c r="G33006" s="65"/>
    </row>
    <row r="33007" spans="7:7" x14ac:dyDescent="0.2">
      <c r="G33007" s="65"/>
    </row>
    <row r="33008" spans="7:7" x14ac:dyDescent="0.2">
      <c r="G33008" s="65"/>
    </row>
    <row r="33009" spans="7:7" x14ac:dyDescent="0.2">
      <c r="G33009" s="65"/>
    </row>
    <row r="33010" spans="7:7" x14ac:dyDescent="0.2">
      <c r="G33010" s="65"/>
    </row>
    <row r="33011" spans="7:7" x14ac:dyDescent="0.2">
      <c r="G33011" s="65"/>
    </row>
    <row r="33012" spans="7:7" x14ac:dyDescent="0.2">
      <c r="G33012" s="65"/>
    </row>
    <row r="33013" spans="7:7" x14ac:dyDescent="0.2">
      <c r="G33013" s="65"/>
    </row>
    <row r="33014" spans="7:7" x14ac:dyDescent="0.2">
      <c r="G33014" s="65"/>
    </row>
    <row r="33015" spans="7:7" x14ac:dyDescent="0.2">
      <c r="G33015" s="65"/>
    </row>
    <row r="33016" spans="7:7" x14ac:dyDescent="0.2">
      <c r="G33016" s="65"/>
    </row>
    <row r="33017" spans="7:7" x14ac:dyDescent="0.2">
      <c r="G33017" s="65"/>
    </row>
    <row r="33018" spans="7:7" x14ac:dyDescent="0.2">
      <c r="G33018" s="65"/>
    </row>
    <row r="33019" spans="7:7" x14ac:dyDescent="0.2">
      <c r="G33019" s="65"/>
    </row>
    <row r="33020" spans="7:7" x14ac:dyDescent="0.2">
      <c r="G33020" s="65"/>
    </row>
    <row r="33021" spans="7:7" x14ac:dyDescent="0.2">
      <c r="G33021" s="65"/>
    </row>
    <row r="33022" spans="7:7" x14ac:dyDescent="0.2">
      <c r="G33022" s="65"/>
    </row>
    <row r="33023" spans="7:7" x14ac:dyDescent="0.2">
      <c r="G33023" s="65"/>
    </row>
    <row r="33024" spans="7:7" x14ac:dyDescent="0.2">
      <c r="G33024" s="65"/>
    </row>
    <row r="33025" spans="7:7" x14ac:dyDescent="0.2">
      <c r="G33025" s="65"/>
    </row>
    <row r="33026" spans="7:7" x14ac:dyDescent="0.2">
      <c r="G33026" s="65"/>
    </row>
    <row r="33027" spans="7:7" x14ac:dyDescent="0.2">
      <c r="G33027" s="65"/>
    </row>
    <row r="33028" spans="7:7" x14ac:dyDescent="0.2">
      <c r="G33028" s="65"/>
    </row>
    <row r="33029" spans="7:7" x14ac:dyDescent="0.2">
      <c r="G33029" s="65"/>
    </row>
    <row r="33030" spans="7:7" x14ac:dyDescent="0.2">
      <c r="G33030" s="65"/>
    </row>
    <row r="33031" spans="7:7" x14ac:dyDescent="0.2">
      <c r="G33031" s="65"/>
    </row>
    <row r="33032" spans="7:7" x14ac:dyDescent="0.2">
      <c r="G33032" s="65"/>
    </row>
    <row r="33033" spans="7:7" x14ac:dyDescent="0.2">
      <c r="G33033" s="65"/>
    </row>
    <row r="33034" spans="7:7" x14ac:dyDescent="0.2">
      <c r="G33034" s="65"/>
    </row>
    <row r="33035" spans="7:7" x14ac:dyDescent="0.2">
      <c r="G33035" s="65"/>
    </row>
    <row r="33036" spans="7:7" x14ac:dyDescent="0.2">
      <c r="G33036" s="65"/>
    </row>
    <row r="33037" spans="7:7" x14ac:dyDescent="0.2">
      <c r="G33037" s="65"/>
    </row>
    <row r="33038" spans="7:7" x14ac:dyDescent="0.2">
      <c r="G33038" s="65"/>
    </row>
    <row r="33039" spans="7:7" x14ac:dyDescent="0.2">
      <c r="G33039" s="65"/>
    </row>
    <row r="33040" spans="7:7" x14ac:dyDescent="0.2">
      <c r="G33040" s="65"/>
    </row>
    <row r="33041" spans="7:7" x14ac:dyDescent="0.2">
      <c r="G33041" s="65"/>
    </row>
    <row r="33042" spans="7:7" x14ac:dyDescent="0.2">
      <c r="G33042" s="65"/>
    </row>
    <row r="33043" spans="7:7" x14ac:dyDescent="0.2">
      <c r="G33043" s="65"/>
    </row>
    <row r="33044" spans="7:7" x14ac:dyDescent="0.2">
      <c r="G33044" s="65"/>
    </row>
    <row r="33045" spans="7:7" x14ac:dyDescent="0.2">
      <c r="G33045" s="65"/>
    </row>
    <row r="33046" spans="7:7" x14ac:dyDescent="0.2">
      <c r="G33046" s="65"/>
    </row>
    <row r="33047" spans="7:7" x14ac:dyDescent="0.2">
      <c r="G33047" s="65"/>
    </row>
    <row r="33048" spans="7:7" x14ac:dyDescent="0.2">
      <c r="G33048" s="65"/>
    </row>
    <row r="33049" spans="7:7" x14ac:dyDescent="0.2">
      <c r="G33049" s="65"/>
    </row>
    <row r="33050" spans="7:7" x14ac:dyDescent="0.2">
      <c r="G33050" s="65"/>
    </row>
    <row r="33051" spans="7:7" x14ac:dyDescent="0.2">
      <c r="G33051" s="65"/>
    </row>
    <row r="33052" spans="7:7" x14ac:dyDescent="0.2">
      <c r="G33052" s="65"/>
    </row>
    <row r="33053" spans="7:7" x14ac:dyDescent="0.2">
      <c r="G33053" s="65"/>
    </row>
    <row r="33054" spans="7:7" x14ac:dyDescent="0.2">
      <c r="G33054" s="65"/>
    </row>
    <row r="33055" spans="7:7" x14ac:dyDescent="0.2">
      <c r="G33055" s="65"/>
    </row>
    <row r="33056" spans="7:7" x14ac:dyDescent="0.2">
      <c r="G33056" s="65"/>
    </row>
    <row r="33057" spans="7:7" x14ac:dyDescent="0.2">
      <c r="G33057" s="65"/>
    </row>
    <row r="33058" spans="7:7" x14ac:dyDescent="0.2">
      <c r="G33058" s="65"/>
    </row>
    <row r="33059" spans="7:7" x14ac:dyDescent="0.2">
      <c r="G33059" s="65"/>
    </row>
    <row r="33060" spans="7:7" x14ac:dyDescent="0.2">
      <c r="G33060" s="65"/>
    </row>
    <row r="33061" spans="7:7" x14ac:dyDescent="0.2">
      <c r="G33061" s="65"/>
    </row>
    <row r="33062" spans="7:7" x14ac:dyDescent="0.2">
      <c r="G33062" s="65"/>
    </row>
    <row r="33063" spans="7:7" x14ac:dyDescent="0.2">
      <c r="G33063" s="65"/>
    </row>
    <row r="33064" spans="7:7" x14ac:dyDescent="0.2">
      <c r="G33064" s="65"/>
    </row>
    <row r="33065" spans="7:7" x14ac:dyDescent="0.2">
      <c r="G33065" s="65"/>
    </row>
    <row r="33066" spans="7:7" x14ac:dyDescent="0.2">
      <c r="G33066" s="65"/>
    </row>
    <row r="33067" spans="7:7" x14ac:dyDescent="0.2">
      <c r="G33067" s="65"/>
    </row>
    <row r="33068" spans="7:7" x14ac:dyDescent="0.2">
      <c r="G33068" s="65"/>
    </row>
    <row r="33069" spans="7:7" x14ac:dyDescent="0.2">
      <c r="G33069" s="65"/>
    </row>
    <row r="33070" spans="7:7" x14ac:dyDescent="0.2">
      <c r="G33070" s="65"/>
    </row>
    <row r="33071" spans="7:7" x14ac:dyDescent="0.2">
      <c r="G33071" s="65"/>
    </row>
    <row r="33072" spans="7:7" x14ac:dyDescent="0.2">
      <c r="G33072" s="65"/>
    </row>
    <row r="33073" spans="7:7" x14ac:dyDescent="0.2">
      <c r="G33073" s="65"/>
    </row>
    <row r="33074" spans="7:7" x14ac:dyDescent="0.2">
      <c r="G33074" s="65"/>
    </row>
    <row r="33075" spans="7:7" x14ac:dyDescent="0.2">
      <c r="G33075" s="65"/>
    </row>
    <row r="33076" spans="7:7" x14ac:dyDescent="0.2">
      <c r="G33076" s="65"/>
    </row>
    <row r="33077" spans="7:7" x14ac:dyDescent="0.2">
      <c r="G33077" s="65"/>
    </row>
    <row r="33078" spans="7:7" x14ac:dyDescent="0.2">
      <c r="G33078" s="65"/>
    </row>
    <row r="33079" spans="7:7" x14ac:dyDescent="0.2">
      <c r="G33079" s="65"/>
    </row>
    <row r="33080" spans="7:7" x14ac:dyDescent="0.2">
      <c r="G33080" s="65"/>
    </row>
    <row r="33081" spans="7:7" x14ac:dyDescent="0.2">
      <c r="G33081" s="65"/>
    </row>
    <row r="33082" spans="7:7" x14ac:dyDescent="0.2">
      <c r="G33082" s="65"/>
    </row>
    <row r="33083" spans="7:7" x14ac:dyDescent="0.2">
      <c r="G33083" s="65"/>
    </row>
    <row r="33084" spans="7:7" x14ac:dyDescent="0.2">
      <c r="G33084" s="65"/>
    </row>
    <row r="33085" spans="7:7" x14ac:dyDescent="0.2">
      <c r="G33085" s="65"/>
    </row>
    <row r="33086" spans="7:7" x14ac:dyDescent="0.2">
      <c r="G33086" s="65"/>
    </row>
    <row r="33087" spans="7:7" x14ac:dyDescent="0.2">
      <c r="G33087" s="65"/>
    </row>
    <row r="33088" spans="7:7" x14ac:dyDescent="0.2">
      <c r="G33088" s="65"/>
    </row>
    <row r="33089" spans="7:7" x14ac:dyDescent="0.2">
      <c r="G33089" s="65"/>
    </row>
    <row r="33090" spans="7:7" x14ac:dyDescent="0.2">
      <c r="G33090" s="65"/>
    </row>
    <row r="33091" spans="7:7" x14ac:dyDescent="0.2">
      <c r="G33091" s="65"/>
    </row>
    <row r="33092" spans="7:7" x14ac:dyDescent="0.2">
      <c r="G33092" s="65"/>
    </row>
    <row r="33093" spans="7:7" x14ac:dyDescent="0.2">
      <c r="G33093" s="65"/>
    </row>
    <row r="33094" spans="7:7" x14ac:dyDescent="0.2">
      <c r="G33094" s="65"/>
    </row>
    <row r="33095" spans="7:7" x14ac:dyDescent="0.2">
      <c r="G33095" s="65"/>
    </row>
    <row r="33096" spans="7:7" x14ac:dyDescent="0.2">
      <c r="G33096" s="65"/>
    </row>
    <row r="33097" spans="7:7" x14ac:dyDescent="0.2">
      <c r="G33097" s="65"/>
    </row>
    <row r="33098" spans="7:7" x14ac:dyDescent="0.2">
      <c r="G33098" s="65"/>
    </row>
    <row r="33099" spans="7:7" x14ac:dyDescent="0.2">
      <c r="G33099" s="65"/>
    </row>
    <row r="33100" spans="7:7" x14ac:dyDescent="0.2">
      <c r="G33100" s="65"/>
    </row>
    <row r="33101" spans="7:7" x14ac:dyDescent="0.2">
      <c r="G33101" s="65"/>
    </row>
    <row r="33102" spans="7:7" x14ac:dyDescent="0.2">
      <c r="G33102" s="65"/>
    </row>
    <row r="33103" spans="7:7" x14ac:dyDescent="0.2">
      <c r="G33103" s="65"/>
    </row>
    <row r="33104" spans="7:7" x14ac:dyDescent="0.2">
      <c r="G33104" s="65"/>
    </row>
    <row r="33105" spans="7:7" x14ac:dyDescent="0.2">
      <c r="G33105" s="65"/>
    </row>
    <row r="33106" spans="7:7" x14ac:dyDescent="0.2">
      <c r="G33106" s="65"/>
    </row>
    <row r="33107" spans="7:7" x14ac:dyDescent="0.2">
      <c r="G33107" s="65"/>
    </row>
    <row r="33108" spans="7:7" x14ac:dyDescent="0.2">
      <c r="G33108" s="65"/>
    </row>
    <row r="33109" spans="7:7" x14ac:dyDescent="0.2">
      <c r="G33109" s="65"/>
    </row>
    <row r="33110" spans="7:7" x14ac:dyDescent="0.2">
      <c r="G33110" s="65"/>
    </row>
    <row r="33111" spans="7:7" x14ac:dyDescent="0.2">
      <c r="G33111" s="65"/>
    </row>
    <row r="33112" spans="7:7" x14ac:dyDescent="0.2">
      <c r="G33112" s="65"/>
    </row>
    <row r="33113" spans="7:7" x14ac:dyDescent="0.2">
      <c r="G33113" s="65"/>
    </row>
    <row r="33114" spans="7:7" x14ac:dyDescent="0.2">
      <c r="G33114" s="65"/>
    </row>
    <row r="33115" spans="7:7" x14ac:dyDescent="0.2">
      <c r="G33115" s="65"/>
    </row>
    <row r="33116" spans="7:7" x14ac:dyDescent="0.2">
      <c r="G33116" s="65"/>
    </row>
    <row r="33117" spans="7:7" x14ac:dyDescent="0.2">
      <c r="G33117" s="65"/>
    </row>
    <row r="33118" spans="7:7" x14ac:dyDescent="0.2">
      <c r="G33118" s="65"/>
    </row>
    <row r="33119" spans="7:7" x14ac:dyDescent="0.2">
      <c r="G33119" s="65"/>
    </row>
    <row r="33120" spans="7:7" x14ac:dyDescent="0.2">
      <c r="G33120" s="65"/>
    </row>
    <row r="33121" spans="7:7" x14ac:dyDescent="0.2">
      <c r="G33121" s="65"/>
    </row>
    <row r="33122" spans="7:7" x14ac:dyDescent="0.2">
      <c r="G33122" s="65"/>
    </row>
    <row r="33123" spans="7:7" x14ac:dyDescent="0.2">
      <c r="G33123" s="65"/>
    </row>
    <row r="33124" spans="7:7" x14ac:dyDescent="0.2">
      <c r="G33124" s="65"/>
    </row>
    <row r="33125" spans="7:7" x14ac:dyDescent="0.2">
      <c r="G33125" s="65"/>
    </row>
    <row r="33126" spans="7:7" x14ac:dyDescent="0.2">
      <c r="G33126" s="65"/>
    </row>
    <row r="33127" spans="7:7" x14ac:dyDescent="0.2">
      <c r="G33127" s="65"/>
    </row>
    <row r="33128" spans="7:7" x14ac:dyDescent="0.2">
      <c r="G33128" s="65"/>
    </row>
    <row r="33129" spans="7:7" x14ac:dyDescent="0.2">
      <c r="G33129" s="65"/>
    </row>
    <row r="33130" spans="7:7" x14ac:dyDescent="0.2">
      <c r="G33130" s="65"/>
    </row>
    <row r="33131" spans="7:7" x14ac:dyDescent="0.2">
      <c r="G33131" s="65"/>
    </row>
    <row r="33132" spans="7:7" x14ac:dyDescent="0.2">
      <c r="G33132" s="65"/>
    </row>
    <row r="33133" spans="7:7" x14ac:dyDescent="0.2">
      <c r="G33133" s="65"/>
    </row>
    <row r="33134" spans="7:7" x14ac:dyDescent="0.2">
      <c r="G33134" s="65"/>
    </row>
    <row r="33135" spans="7:7" x14ac:dyDescent="0.2">
      <c r="G33135" s="65"/>
    </row>
    <row r="33136" spans="7:7" x14ac:dyDescent="0.2">
      <c r="G33136" s="65"/>
    </row>
    <row r="33137" spans="7:7" x14ac:dyDescent="0.2">
      <c r="G33137" s="65"/>
    </row>
    <row r="33138" spans="7:7" x14ac:dyDescent="0.2">
      <c r="G33138" s="65"/>
    </row>
    <row r="33139" spans="7:7" x14ac:dyDescent="0.2">
      <c r="G33139" s="65"/>
    </row>
    <row r="33140" spans="7:7" x14ac:dyDescent="0.2">
      <c r="G33140" s="65"/>
    </row>
    <row r="33141" spans="7:7" x14ac:dyDescent="0.2">
      <c r="G33141" s="65"/>
    </row>
    <row r="33142" spans="7:7" x14ac:dyDescent="0.2">
      <c r="G33142" s="65"/>
    </row>
    <row r="33143" spans="7:7" x14ac:dyDescent="0.2">
      <c r="G33143" s="65"/>
    </row>
    <row r="33144" spans="7:7" x14ac:dyDescent="0.2">
      <c r="G33144" s="65"/>
    </row>
    <row r="33145" spans="7:7" x14ac:dyDescent="0.2">
      <c r="G33145" s="65"/>
    </row>
    <row r="33146" spans="7:7" x14ac:dyDescent="0.2">
      <c r="G33146" s="65"/>
    </row>
    <row r="33147" spans="7:7" x14ac:dyDescent="0.2">
      <c r="G33147" s="65"/>
    </row>
    <row r="33148" spans="7:7" x14ac:dyDescent="0.2">
      <c r="G33148" s="65"/>
    </row>
    <row r="33149" spans="7:7" x14ac:dyDescent="0.2">
      <c r="G33149" s="65"/>
    </row>
    <row r="33150" spans="7:7" x14ac:dyDescent="0.2">
      <c r="G33150" s="65"/>
    </row>
    <row r="33151" spans="7:7" x14ac:dyDescent="0.2">
      <c r="G33151" s="65"/>
    </row>
    <row r="33152" spans="7:7" x14ac:dyDescent="0.2">
      <c r="G33152" s="65"/>
    </row>
    <row r="33153" spans="7:7" x14ac:dyDescent="0.2">
      <c r="G33153" s="65"/>
    </row>
    <row r="33154" spans="7:7" x14ac:dyDescent="0.2">
      <c r="G33154" s="65"/>
    </row>
    <row r="33155" spans="7:7" x14ac:dyDescent="0.2">
      <c r="G33155" s="65"/>
    </row>
    <row r="33156" spans="7:7" x14ac:dyDescent="0.2">
      <c r="G33156" s="65"/>
    </row>
    <row r="33157" spans="7:7" x14ac:dyDescent="0.2">
      <c r="G33157" s="65"/>
    </row>
    <row r="33158" spans="7:7" x14ac:dyDescent="0.2">
      <c r="G33158" s="65"/>
    </row>
    <row r="33159" spans="7:7" x14ac:dyDescent="0.2">
      <c r="G33159" s="65"/>
    </row>
    <row r="33160" spans="7:7" x14ac:dyDescent="0.2">
      <c r="G33160" s="65"/>
    </row>
    <row r="33161" spans="7:7" x14ac:dyDescent="0.2">
      <c r="G33161" s="65"/>
    </row>
    <row r="33162" spans="7:7" x14ac:dyDescent="0.2">
      <c r="G33162" s="65"/>
    </row>
    <row r="33163" spans="7:7" x14ac:dyDescent="0.2">
      <c r="G33163" s="65"/>
    </row>
    <row r="33164" spans="7:7" x14ac:dyDescent="0.2">
      <c r="G33164" s="65"/>
    </row>
    <row r="33165" spans="7:7" x14ac:dyDescent="0.2">
      <c r="G33165" s="65"/>
    </row>
    <row r="33166" spans="7:7" x14ac:dyDescent="0.2">
      <c r="G33166" s="65"/>
    </row>
    <row r="33167" spans="7:7" x14ac:dyDescent="0.2">
      <c r="G33167" s="65"/>
    </row>
    <row r="33168" spans="7:7" x14ac:dyDescent="0.2">
      <c r="G33168" s="65"/>
    </row>
    <row r="33169" spans="7:7" x14ac:dyDescent="0.2">
      <c r="G33169" s="65"/>
    </row>
    <row r="33170" spans="7:7" x14ac:dyDescent="0.2">
      <c r="G33170" s="65"/>
    </row>
    <row r="33171" spans="7:7" x14ac:dyDescent="0.2">
      <c r="G33171" s="65"/>
    </row>
    <row r="33172" spans="7:7" x14ac:dyDescent="0.2">
      <c r="G33172" s="65"/>
    </row>
    <row r="33173" spans="7:7" x14ac:dyDescent="0.2">
      <c r="G33173" s="65"/>
    </row>
    <row r="33174" spans="7:7" x14ac:dyDescent="0.2">
      <c r="G33174" s="65"/>
    </row>
    <row r="33175" spans="7:7" x14ac:dyDescent="0.2">
      <c r="G33175" s="65"/>
    </row>
    <row r="33176" spans="7:7" x14ac:dyDescent="0.2">
      <c r="G33176" s="65"/>
    </row>
    <row r="33177" spans="7:7" x14ac:dyDescent="0.2">
      <c r="G33177" s="65"/>
    </row>
    <row r="33178" spans="7:7" x14ac:dyDescent="0.2">
      <c r="G33178" s="65"/>
    </row>
    <row r="33179" spans="7:7" x14ac:dyDescent="0.2">
      <c r="G33179" s="65"/>
    </row>
    <row r="33180" spans="7:7" x14ac:dyDescent="0.2">
      <c r="G33180" s="65"/>
    </row>
    <row r="33181" spans="7:7" x14ac:dyDescent="0.2">
      <c r="G33181" s="65"/>
    </row>
    <row r="33182" spans="7:7" x14ac:dyDescent="0.2">
      <c r="G33182" s="65"/>
    </row>
    <row r="33183" spans="7:7" x14ac:dyDescent="0.2">
      <c r="G33183" s="65"/>
    </row>
    <row r="33184" spans="7:7" x14ac:dyDescent="0.2">
      <c r="G33184" s="65"/>
    </row>
    <row r="33185" spans="7:7" x14ac:dyDescent="0.2">
      <c r="G33185" s="65"/>
    </row>
    <row r="33186" spans="7:7" x14ac:dyDescent="0.2">
      <c r="G33186" s="65"/>
    </row>
    <row r="33187" spans="7:7" x14ac:dyDescent="0.2">
      <c r="G33187" s="65"/>
    </row>
    <row r="33188" spans="7:7" x14ac:dyDescent="0.2">
      <c r="G33188" s="65"/>
    </row>
    <row r="33189" spans="7:7" x14ac:dyDescent="0.2">
      <c r="G33189" s="65"/>
    </row>
    <row r="33190" spans="7:7" x14ac:dyDescent="0.2">
      <c r="G33190" s="65"/>
    </row>
    <row r="33191" spans="7:7" x14ac:dyDescent="0.2">
      <c r="G33191" s="65"/>
    </row>
    <row r="33192" spans="7:7" x14ac:dyDescent="0.2">
      <c r="G33192" s="65"/>
    </row>
    <row r="33193" spans="7:7" x14ac:dyDescent="0.2">
      <c r="G33193" s="65"/>
    </row>
    <row r="33194" spans="7:7" x14ac:dyDescent="0.2">
      <c r="G33194" s="65"/>
    </row>
    <row r="33195" spans="7:7" x14ac:dyDescent="0.2">
      <c r="G33195" s="65"/>
    </row>
    <row r="33196" spans="7:7" x14ac:dyDescent="0.2">
      <c r="G33196" s="65"/>
    </row>
    <row r="33197" spans="7:7" x14ac:dyDescent="0.2">
      <c r="G33197" s="65"/>
    </row>
    <row r="33198" spans="7:7" x14ac:dyDescent="0.2">
      <c r="G33198" s="65"/>
    </row>
    <row r="33199" spans="7:7" x14ac:dyDescent="0.2">
      <c r="G33199" s="65"/>
    </row>
    <row r="33200" spans="7:7" x14ac:dyDescent="0.2">
      <c r="G33200" s="65"/>
    </row>
    <row r="33201" spans="7:7" x14ac:dyDescent="0.2">
      <c r="G33201" s="65"/>
    </row>
    <row r="33202" spans="7:7" x14ac:dyDescent="0.2">
      <c r="G33202" s="65"/>
    </row>
    <row r="33203" spans="7:7" x14ac:dyDescent="0.2">
      <c r="G33203" s="65"/>
    </row>
    <row r="33204" spans="7:7" x14ac:dyDescent="0.2">
      <c r="G33204" s="65"/>
    </row>
    <row r="33205" spans="7:7" x14ac:dyDescent="0.2">
      <c r="G33205" s="65"/>
    </row>
    <row r="33206" spans="7:7" x14ac:dyDescent="0.2">
      <c r="G33206" s="65"/>
    </row>
    <row r="33207" spans="7:7" x14ac:dyDescent="0.2">
      <c r="G33207" s="65"/>
    </row>
    <row r="33208" spans="7:7" x14ac:dyDescent="0.2">
      <c r="G33208" s="65"/>
    </row>
    <row r="33209" spans="7:7" x14ac:dyDescent="0.2">
      <c r="G33209" s="65"/>
    </row>
    <row r="33210" spans="7:7" x14ac:dyDescent="0.2">
      <c r="G33210" s="65"/>
    </row>
    <row r="33211" spans="7:7" x14ac:dyDescent="0.2">
      <c r="G33211" s="65"/>
    </row>
    <row r="33212" spans="7:7" x14ac:dyDescent="0.2">
      <c r="G33212" s="65"/>
    </row>
    <row r="33213" spans="7:7" x14ac:dyDescent="0.2">
      <c r="G33213" s="65"/>
    </row>
    <row r="33214" spans="7:7" x14ac:dyDescent="0.2">
      <c r="G33214" s="65"/>
    </row>
    <row r="33215" spans="7:7" x14ac:dyDescent="0.2">
      <c r="G33215" s="65"/>
    </row>
    <row r="33216" spans="7:7" x14ac:dyDescent="0.2">
      <c r="G33216" s="65"/>
    </row>
    <row r="33217" spans="7:7" x14ac:dyDescent="0.2">
      <c r="G33217" s="65"/>
    </row>
    <row r="33218" spans="7:7" x14ac:dyDescent="0.2">
      <c r="G33218" s="65"/>
    </row>
    <row r="33219" spans="7:7" x14ac:dyDescent="0.2">
      <c r="G33219" s="65"/>
    </row>
    <row r="33220" spans="7:7" x14ac:dyDescent="0.2">
      <c r="G33220" s="65"/>
    </row>
    <row r="33221" spans="7:7" x14ac:dyDescent="0.2">
      <c r="G33221" s="65"/>
    </row>
    <row r="33222" spans="7:7" x14ac:dyDescent="0.2">
      <c r="G33222" s="65"/>
    </row>
    <row r="33223" spans="7:7" x14ac:dyDescent="0.2">
      <c r="G33223" s="65"/>
    </row>
    <row r="33224" spans="7:7" x14ac:dyDescent="0.2">
      <c r="G33224" s="65"/>
    </row>
    <row r="33225" spans="7:7" x14ac:dyDescent="0.2">
      <c r="G33225" s="65"/>
    </row>
    <row r="33226" spans="7:7" x14ac:dyDescent="0.2">
      <c r="G33226" s="65"/>
    </row>
    <row r="33227" spans="7:7" x14ac:dyDescent="0.2">
      <c r="G33227" s="65"/>
    </row>
    <row r="33228" spans="7:7" x14ac:dyDescent="0.2">
      <c r="G33228" s="65"/>
    </row>
    <row r="33229" spans="7:7" x14ac:dyDescent="0.2">
      <c r="G33229" s="65"/>
    </row>
    <row r="33230" spans="7:7" x14ac:dyDescent="0.2">
      <c r="G33230" s="65"/>
    </row>
    <row r="33231" spans="7:7" x14ac:dyDescent="0.2">
      <c r="G33231" s="65"/>
    </row>
    <row r="33232" spans="7:7" x14ac:dyDescent="0.2">
      <c r="G33232" s="65"/>
    </row>
    <row r="33233" spans="7:7" x14ac:dyDescent="0.2">
      <c r="G33233" s="65"/>
    </row>
    <row r="33234" spans="7:7" x14ac:dyDescent="0.2">
      <c r="G33234" s="65"/>
    </row>
    <row r="33235" spans="7:7" x14ac:dyDescent="0.2">
      <c r="G33235" s="65"/>
    </row>
    <row r="33236" spans="7:7" x14ac:dyDescent="0.2">
      <c r="G33236" s="65"/>
    </row>
    <row r="33237" spans="7:7" x14ac:dyDescent="0.2">
      <c r="G33237" s="65"/>
    </row>
    <row r="33238" spans="7:7" x14ac:dyDescent="0.2">
      <c r="G33238" s="65"/>
    </row>
    <row r="33239" spans="7:7" x14ac:dyDescent="0.2">
      <c r="G33239" s="65"/>
    </row>
    <row r="33240" spans="7:7" x14ac:dyDescent="0.2">
      <c r="G33240" s="65"/>
    </row>
    <row r="33241" spans="7:7" x14ac:dyDescent="0.2">
      <c r="G33241" s="65"/>
    </row>
    <row r="33242" spans="7:7" x14ac:dyDescent="0.2">
      <c r="G33242" s="65"/>
    </row>
    <row r="33243" spans="7:7" x14ac:dyDescent="0.2">
      <c r="G33243" s="65"/>
    </row>
    <row r="33244" spans="7:7" x14ac:dyDescent="0.2">
      <c r="G33244" s="65"/>
    </row>
    <row r="33245" spans="7:7" x14ac:dyDescent="0.2">
      <c r="G33245" s="65"/>
    </row>
    <row r="33246" spans="7:7" x14ac:dyDescent="0.2">
      <c r="G33246" s="65"/>
    </row>
    <row r="33247" spans="7:7" x14ac:dyDescent="0.2">
      <c r="G33247" s="65"/>
    </row>
    <row r="33248" spans="7:7" x14ac:dyDescent="0.2">
      <c r="G33248" s="65"/>
    </row>
    <row r="33249" spans="7:7" x14ac:dyDescent="0.2">
      <c r="G33249" s="65"/>
    </row>
    <row r="33250" spans="7:7" x14ac:dyDescent="0.2">
      <c r="G33250" s="65"/>
    </row>
    <row r="33251" spans="7:7" x14ac:dyDescent="0.2">
      <c r="G33251" s="65"/>
    </row>
    <row r="33252" spans="7:7" x14ac:dyDescent="0.2">
      <c r="G33252" s="65"/>
    </row>
    <row r="33253" spans="7:7" x14ac:dyDescent="0.2">
      <c r="G33253" s="65"/>
    </row>
    <row r="33254" spans="7:7" x14ac:dyDescent="0.2">
      <c r="G33254" s="65"/>
    </row>
    <row r="33255" spans="7:7" x14ac:dyDescent="0.2">
      <c r="G33255" s="65"/>
    </row>
    <row r="33256" spans="7:7" x14ac:dyDescent="0.2">
      <c r="G33256" s="65"/>
    </row>
    <row r="33257" spans="7:7" x14ac:dyDescent="0.2">
      <c r="G33257" s="65"/>
    </row>
    <row r="33258" spans="7:7" x14ac:dyDescent="0.2">
      <c r="G33258" s="65"/>
    </row>
    <row r="33259" spans="7:7" x14ac:dyDescent="0.2">
      <c r="G33259" s="65"/>
    </row>
    <row r="33260" spans="7:7" x14ac:dyDescent="0.2">
      <c r="G33260" s="65"/>
    </row>
    <row r="33261" spans="7:7" x14ac:dyDescent="0.2">
      <c r="G33261" s="65"/>
    </row>
    <row r="33262" spans="7:7" x14ac:dyDescent="0.2">
      <c r="G33262" s="65"/>
    </row>
    <row r="33263" spans="7:7" x14ac:dyDescent="0.2">
      <c r="G33263" s="65"/>
    </row>
    <row r="33264" spans="7:7" x14ac:dyDescent="0.2">
      <c r="G33264" s="65"/>
    </row>
    <row r="33265" spans="7:7" x14ac:dyDescent="0.2">
      <c r="G33265" s="65"/>
    </row>
    <row r="33266" spans="7:7" x14ac:dyDescent="0.2">
      <c r="G33266" s="65"/>
    </row>
    <row r="33267" spans="7:7" x14ac:dyDescent="0.2">
      <c r="G33267" s="65"/>
    </row>
    <row r="33268" spans="7:7" x14ac:dyDescent="0.2">
      <c r="G33268" s="65"/>
    </row>
    <row r="33269" spans="7:7" x14ac:dyDescent="0.2">
      <c r="G33269" s="65"/>
    </row>
    <row r="33270" spans="7:7" x14ac:dyDescent="0.2">
      <c r="G33270" s="65"/>
    </row>
    <row r="33271" spans="7:7" x14ac:dyDescent="0.2">
      <c r="G33271" s="65"/>
    </row>
    <row r="33272" spans="7:7" x14ac:dyDescent="0.2">
      <c r="G33272" s="65"/>
    </row>
    <row r="33273" spans="7:7" x14ac:dyDescent="0.2">
      <c r="G33273" s="65"/>
    </row>
    <row r="33274" spans="7:7" x14ac:dyDescent="0.2">
      <c r="G33274" s="65"/>
    </row>
    <row r="33275" spans="7:7" x14ac:dyDescent="0.2">
      <c r="G33275" s="65"/>
    </row>
    <row r="33276" spans="7:7" x14ac:dyDescent="0.2">
      <c r="G33276" s="65"/>
    </row>
    <row r="33277" spans="7:7" x14ac:dyDescent="0.2">
      <c r="G33277" s="65"/>
    </row>
    <row r="33278" spans="7:7" x14ac:dyDescent="0.2">
      <c r="G33278" s="65"/>
    </row>
    <row r="33279" spans="7:7" x14ac:dyDescent="0.2">
      <c r="G33279" s="65"/>
    </row>
    <row r="33280" spans="7:7" x14ac:dyDescent="0.2">
      <c r="G33280" s="65"/>
    </row>
    <row r="33281" spans="7:7" x14ac:dyDescent="0.2">
      <c r="G33281" s="65"/>
    </row>
    <row r="33282" spans="7:7" x14ac:dyDescent="0.2">
      <c r="G33282" s="65"/>
    </row>
    <row r="33283" spans="7:7" x14ac:dyDescent="0.2">
      <c r="G33283" s="65"/>
    </row>
    <row r="33284" spans="7:7" x14ac:dyDescent="0.2">
      <c r="G33284" s="65"/>
    </row>
    <row r="33285" spans="7:7" x14ac:dyDescent="0.2">
      <c r="G33285" s="65"/>
    </row>
    <row r="33286" spans="7:7" x14ac:dyDescent="0.2">
      <c r="G33286" s="65"/>
    </row>
    <row r="33287" spans="7:7" x14ac:dyDescent="0.2">
      <c r="G33287" s="65"/>
    </row>
    <row r="33288" spans="7:7" x14ac:dyDescent="0.2">
      <c r="G33288" s="65"/>
    </row>
    <row r="33289" spans="7:7" x14ac:dyDescent="0.2">
      <c r="G33289" s="65"/>
    </row>
    <row r="33290" spans="7:7" x14ac:dyDescent="0.2">
      <c r="G33290" s="65"/>
    </row>
    <row r="33291" spans="7:7" x14ac:dyDescent="0.2">
      <c r="G33291" s="65"/>
    </row>
    <row r="33292" spans="7:7" x14ac:dyDescent="0.2">
      <c r="G33292" s="65"/>
    </row>
    <row r="33293" spans="7:7" x14ac:dyDescent="0.2">
      <c r="G33293" s="65"/>
    </row>
    <row r="33294" spans="7:7" x14ac:dyDescent="0.2">
      <c r="G33294" s="65"/>
    </row>
    <row r="33295" spans="7:7" x14ac:dyDescent="0.2">
      <c r="G33295" s="65"/>
    </row>
    <row r="33296" spans="7:7" x14ac:dyDescent="0.2">
      <c r="G33296" s="65"/>
    </row>
    <row r="33297" spans="7:7" x14ac:dyDescent="0.2">
      <c r="G33297" s="65"/>
    </row>
    <row r="33298" spans="7:7" x14ac:dyDescent="0.2">
      <c r="G33298" s="65"/>
    </row>
    <row r="33299" spans="7:7" x14ac:dyDescent="0.2">
      <c r="G33299" s="65"/>
    </row>
    <row r="33300" spans="7:7" x14ac:dyDescent="0.2">
      <c r="G33300" s="65"/>
    </row>
    <row r="33301" spans="7:7" x14ac:dyDescent="0.2">
      <c r="G33301" s="65"/>
    </row>
    <row r="33302" spans="7:7" x14ac:dyDescent="0.2">
      <c r="G33302" s="65"/>
    </row>
    <row r="33303" spans="7:7" x14ac:dyDescent="0.2">
      <c r="G33303" s="65"/>
    </row>
    <row r="33304" spans="7:7" x14ac:dyDescent="0.2">
      <c r="G33304" s="65"/>
    </row>
    <row r="33305" spans="7:7" x14ac:dyDescent="0.2">
      <c r="G33305" s="65"/>
    </row>
    <row r="33306" spans="7:7" x14ac:dyDescent="0.2">
      <c r="G33306" s="65"/>
    </row>
    <row r="33307" spans="7:7" x14ac:dyDescent="0.2">
      <c r="G33307" s="65"/>
    </row>
    <row r="33308" spans="7:7" x14ac:dyDescent="0.2">
      <c r="G33308" s="65"/>
    </row>
    <row r="33309" spans="7:7" x14ac:dyDescent="0.2">
      <c r="G33309" s="65"/>
    </row>
    <row r="33310" spans="7:7" x14ac:dyDescent="0.2">
      <c r="G33310" s="65"/>
    </row>
    <row r="33311" spans="7:7" x14ac:dyDescent="0.2">
      <c r="G33311" s="65"/>
    </row>
    <row r="33312" spans="7:7" x14ac:dyDescent="0.2">
      <c r="G33312" s="65"/>
    </row>
    <row r="33313" spans="7:7" x14ac:dyDescent="0.2">
      <c r="G33313" s="65"/>
    </row>
    <row r="33314" spans="7:7" x14ac:dyDescent="0.2">
      <c r="G33314" s="65"/>
    </row>
    <row r="33315" spans="7:7" x14ac:dyDescent="0.2">
      <c r="G33315" s="65"/>
    </row>
    <row r="33316" spans="7:7" x14ac:dyDescent="0.2">
      <c r="G33316" s="65"/>
    </row>
    <row r="33317" spans="7:7" x14ac:dyDescent="0.2">
      <c r="G33317" s="65"/>
    </row>
    <row r="33318" spans="7:7" x14ac:dyDescent="0.2">
      <c r="G33318" s="65"/>
    </row>
    <row r="33319" spans="7:7" x14ac:dyDescent="0.2">
      <c r="G33319" s="65"/>
    </row>
    <row r="33320" spans="7:7" x14ac:dyDescent="0.2">
      <c r="G33320" s="65"/>
    </row>
    <row r="33321" spans="7:7" x14ac:dyDescent="0.2">
      <c r="G33321" s="65"/>
    </row>
    <row r="33322" spans="7:7" x14ac:dyDescent="0.2">
      <c r="G33322" s="65"/>
    </row>
    <row r="33323" spans="7:7" x14ac:dyDescent="0.2">
      <c r="G33323" s="65"/>
    </row>
    <row r="33324" spans="7:7" x14ac:dyDescent="0.2">
      <c r="G33324" s="65"/>
    </row>
    <row r="33325" spans="7:7" x14ac:dyDescent="0.2">
      <c r="G33325" s="65"/>
    </row>
    <row r="33326" spans="7:7" x14ac:dyDescent="0.2">
      <c r="G33326" s="65"/>
    </row>
    <row r="33327" spans="7:7" x14ac:dyDescent="0.2">
      <c r="G33327" s="65"/>
    </row>
    <row r="33328" spans="7:7" x14ac:dyDescent="0.2">
      <c r="G33328" s="65"/>
    </row>
    <row r="33329" spans="7:7" x14ac:dyDescent="0.2">
      <c r="G33329" s="65"/>
    </row>
    <row r="33330" spans="7:7" x14ac:dyDescent="0.2">
      <c r="G33330" s="65"/>
    </row>
    <row r="33331" spans="7:7" x14ac:dyDescent="0.2">
      <c r="G33331" s="65"/>
    </row>
    <row r="33332" spans="7:7" x14ac:dyDescent="0.2">
      <c r="G33332" s="65"/>
    </row>
    <row r="33333" spans="7:7" x14ac:dyDescent="0.2">
      <c r="G33333" s="65"/>
    </row>
    <row r="33334" spans="7:7" x14ac:dyDescent="0.2">
      <c r="G33334" s="65"/>
    </row>
    <row r="33335" spans="7:7" x14ac:dyDescent="0.2">
      <c r="G33335" s="65"/>
    </row>
    <row r="33336" spans="7:7" x14ac:dyDescent="0.2">
      <c r="G33336" s="65"/>
    </row>
    <row r="33337" spans="7:7" x14ac:dyDescent="0.2">
      <c r="G33337" s="65"/>
    </row>
    <row r="33338" spans="7:7" x14ac:dyDescent="0.2">
      <c r="G33338" s="65"/>
    </row>
    <row r="33339" spans="7:7" x14ac:dyDescent="0.2">
      <c r="G33339" s="65"/>
    </row>
    <row r="33340" spans="7:7" x14ac:dyDescent="0.2">
      <c r="G33340" s="65"/>
    </row>
    <row r="33341" spans="7:7" x14ac:dyDescent="0.2">
      <c r="G33341" s="65"/>
    </row>
    <row r="33342" spans="7:7" x14ac:dyDescent="0.2">
      <c r="G33342" s="65"/>
    </row>
    <row r="33343" spans="7:7" x14ac:dyDescent="0.2">
      <c r="G33343" s="65"/>
    </row>
    <row r="33344" spans="7:7" x14ac:dyDescent="0.2">
      <c r="G33344" s="65"/>
    </row>
    <row r="33345" spans="7:7" x14ac:dyDescent="0.2">
      <c r="G33345" s="65"/>
    </row>
    <row r="33346" spans="7:7" x14ac:dyDescent="0.2">
      <c r="G33346" s="65"/>
    </row>
    <row r="33347" spans="7:7" x14ac:dyDescent="0.2">
      <c r="G33347" s="65"/>
    </row>
    <row r="33348" spans="7:7" x14ac:dyDescent="0.2">
      <c r="G33348" s="65"/>
    </row>
    <row r="33349" spans="7:7" x14ac:dyDescent="0.2">
      <c r="G33349" s="65"/>
    </row>
    <row r="33350" spans="7:7" x14ac:dyDescent="0.2">
      <c r="G33350" s="65"/>
    </row>
    <row r="33351" spans="7:7" x14ac:dyDescent="0.2">
      <c r="G33351" s="65"/>
    </row>
    <row r="33352" spans="7:7" x14ac:dyDescent="0.2">
      <c r="G33352" s="65"/>
    </row>
    <row r="33353" spans="7:7" x14ac:dyDescent="0.2">
      <c r="G33353" s="65"/>
    </row>
    <row r="33354" spans="7:7" x14ac:dyDescent="0.2">
      <c r="G33354" s="65"/>
    </row>
    <row r="33355" spans="7:7" x14ac:dyDescent="0.2">
      <c r="G33355" s="65"/>
    </row>
    <row r="33356" spans="7:7" x14ac:dyDescent="0.2">
      <c r="G33356" s="65"/>
    </row>
    <row r="33357" spans="7:7" x14ac:dyDescent="0.2">
      <c r="G33357" s="65"/>
    </row>
    <row r="33358" spans="7:7" x14ac:dyDescent="0.2">
      <c r="G33358" s="65"/>
    </row>
    <row r="33359" spans="7:7" x14ac:dyDescent="0.2">
      <c r="G33359" s="65"/>
    </row>
    <row r="33360" spans="7:7" x14ac:dyDescent="0.2">
      <c r="G33360" s="65"/>
    </row>
    <row r="33361" spans="7:7" x14ac:dyDescent="0.2">
      <c r="G33361" s="65"/>
    </row>
    <row r="33362" spans="7:7" x14ac:dyDescent="0.2">
      <c r="G33362" s="65"/>
    </row>
    <row r="33363" spans="7:7" x14ac:dyDescent="0.2">
      <c r="G33363" s="65"/>
    </row>
    <row r="33364" spans="7:7" x14ac:dyDescent="0.2">
      <c r="G33364" s="65"/>
    </row>
    <row r="33365" spans="7:7" x14ac:dyDescent="0.2">
      <c r="G33365" s="65"/>
    </row>
    <row r="33366" spans="7:7" x14ac:dyDescent="0.2">
      <c r="G33366" s="65"/>
    </row>
    <row r="33367" spans="7:7" x14ac:dyDescent="0.2">
      <c r="G33367" s="65"/>
    </row>
    <row r="33368" spans="7:7" x14ac:dyDescent="0.2">
      <c r="G33368" s="65"/>
    </row>
    <row r="33369" spans="7:7" x14ac:dyDescent="0.2">
      <c r="G33369" s="65"/>
    </row>
    <row r="33370" spans="7:7" x14ac:dyDescent="0.2">
      <c r="G33370" s="65"/>
    </row>
    <row r="33371" spans="7:7" x14ac:dyDescent="0.2">
      <c r="G33371" s="65"/>
    </row>
    <row r="33372" spans="7:7" x14ac:dyDescent="0.2">
      <c r="G33372" s="65"/>
    </row>
    <row r="33373" spans="7:7" x14ac:dyDescent="0.2">
      <c r="G33373" s="65"/>
    </row>
    <row r="33374" spans="7:7" x14ac:dyDescent="0.2">
      <c r="G33374" s="65"/>
    </row>
    <row r="33375" spans="7:7" x14ac:dyDescent="0.2">
      <c r="G33375" s="65"/>
    </row>
    <row r="33376" spans="7:7" x14ac:dyDescent="0.2">
      <c r="G33376" s="65"/>
    </row>
    <row r="33377" spans="7:7" x14ac:dyDescent="0.2">
      <c r="G33377" s="65"/>
    </row>
    <row r="33378" spans="7:7" x14ac:dyDescent="0.2">
      <c r="G33378" s="65"/>
    </row>
    <row r="33379" spans="7:7" x14ac:dyDescent="0.2">
      <c r="G33379" s="65"/>
    </row>
    <row r="33380" spans="7:7" x14ac:dyDescent="0.2">
      <c r="G33380" s="65"/>
    </row>
    <row r="33381" spans="7:7" x14ac:dyDescent="0.2">
      <c r="G33381" s="65"/>
    </row>
    <row r="33382" spans="7:7" x14ac:dyDescent="0.2">
      <c r="G33382" s="65"/>
    </row>
    <row r="33383" spans="7:7" x14ac:dyDescent="0.2">
      <c r="G33383" s="65"/>
    </row>
    <row r="33384" spans="7:7" x14ac:dyDescent="0.2">
      <c r="G33384" s="65"/>
    </row>
    <row r="33385" spans="7:7" x14ac:dyDescent="0.2">
      <c r="G33385" s="65"/>
    </row>
    <row r="33386" spans="7:7" x14ac:dyDescent="0.2">
      <c r="G33386" s="65"/>
    </row>
    <row r="33387" spans="7:7" x14ac:dyDescent="0.2">
      <c r="G33387" s="65"/>
    </row>
    <row r="33388" spans="7:7" x14ac:dyDescent="0.2">
      <c r="G33388" s="65"/>
    </row>
    <row r="33389" spans="7:7" x14ac:dyDescent="0.2">
      <c r="G33389" s="65"/>
    </row>
    <row r="33390" spans="7:7" x14ac:dyDescent="0.2">
      <c r="G33390" s="65"/>
    </row>
    <row r="33391" spans="7:7" x14ac:dyDescent="0.2">
      <c r="G33391" s="65"/>
    </row>
    <row r="33392" spans="7:7" x14ac:dyDescent="0.2">
      <c r="G33392" s="65"/>
    </row>
    <row r="33393" spans="7:7" x14ac:dyDescent="0.2">
      <c r="G33393" s="65"/>
    </row>
    <row r="33394" spans="7:7" x14ac:dyDescent="0.2">
      <c r="G33394" s="65"/>
    </row>
    <row r="33395" spans="7:7" x14ac:dyDescent="0.2">
      <c r="G33395" s="65"/>
    </row>
    <row r="33396" spans="7:7" x14ac:dyDescent="0.2">
      <c r="G33396" s="65"/>
    </row>
    <row r="33397" spans="7:7" x14ac:dyDescent="0.2">
      <c r="G33397" s="65"/>
    </row>
    <row r="33398" spans="7:7" x14ac:dyDescent="0.2">
      <c r="G33398" s="65"/>
    </row>
    <row r="33399" spans="7:7" x14ac:dyDescent="0.2">
      <c r="G33399" s="65"/>
    </row>
    <row r="33400" spans="7:7" x14ac:dyDescent="0.2">
      <c r="G33400" s="65"/>
    </row>
    <row r="33401" spans="7:7" x14ac:dyDescent="0.2">
      <c r="G33401" s="65"/>
    </row>
    <row r="33402" spans="7:7" x14ac:dyDescent="0.2">
      <c r="G33402" s="65"/>
    </row>
    <row r="33403" spans="7:7" x14ac:dyDescent="0.2">
      <c r="G33403" s="65"/>
    </row>
    <row r="33404" spans="7:7" x14ac:dyDescent="0.2">
      <c r="G33404" s="65"/>
    </row>
    <row r="33405" spans="7:7" x14ac:dyDescent="0.2">
      <c r="G33405" s="65"/>
    </row>
    <row r="33406" spans="7:7" x14ac:dyDescent="0.2">
      <c r="G33406" s="65"/>
    </row>
    <row r="33407" spans="7:7" x14ac:dyDescent="0.2">
      <c r="G33407" s="65"/>
    </row>
    <row r="33408" spans="7:7" x14ac:dyDescent="0.2">
      <c r="G33408" s="65"/>
    </row>
    <row r="33409" spans="7:7" x14ac:dyDescent="0.2">
      <c r="G33409" s="65"/>
    </row>
    <row r="33410" spans="7:7" x14ac:dyDescent="0.2">
      <c r="G33410" s="65"/>
    </row>
    <row r="33411" spans="7:7" x14ac:dyDescent="0.2">
      <c r="G33411" s="65"/>
    </row>
    <row r="33412" spans="7:7" x14ac:dyDescent="0.2">
      <c r="G33412" s="65"/>
    </row>
    <row r="33413" spans="7:7" x14ac:dyDescent="0.2">
      <c r="G33413" s="65"/>
    </row>
    <row r="33414" spans="7:7" x14ac:dyDescent="0.2">
      <c r="G33414" s="65"/>
    </row>
    <row r="33415" spans="7:7" x14ac:dyDescent="0.2">
      <c r="G33415" s="65"/>
    </row>
    <row r="33416" spans="7:7" x14ac:dyDescent="0.2">
      <c r="G33416" s="65"/>
    </row>
    <row r="33417" spans="7:7" x14ac:dyDescent="0.2">
      <c r="G33417" s="65"/>
    </row>
    <row r="33418" spans="7:7" x14ac:dyDescent="0.2">
      <c r="G33418" s="65"/>
    </row>
    <row r="33419" spans="7:7" x14ac:dyDescent="0.2">
      <c r="G33419" s="65"/>
    </row>
    <row r="33420" spans="7:7" x14ac:dyDescent="0.2">
      <c r="G33420" s="65"/>
    </row>
    <row r="33421" spans="7:7" x14ac:dyDescent="0.2">
      <c r="G33421" s="65"/>
    </row>
    <row r="33422" spans="7:7" x14ac:dyDescent="0.2">
      <c r="G33422" s="65"/>
    </row>
    <row r="33423" spans="7:7" x14ac:dyDescent="0.2">
      <c r="G33423" s="65"/>
    </row>
    <row r="33424" spans="7:7" x14ac:dyDescent="0.2">
      <c r="G33424" s="65"/>
    </row>
    <row r="33425" spans="7:7" x14ac:dyDescent="0.2">
      <c r="G33425" s="65"/>
    </row>
    <row r="33426" spans="7:7" x14ac:dyDescent="0.2">
      <c r="G33426" s="65"/>
    </row>
    <row r="33427" spans="7:7" x14ac:dyDescent="0.2">
      <c r="G33427" s="65"/>
    </row>
    <row r="33428" spans="7:7" x14ac:dyDescent="0.2">
      <c r="G33428" s="65"/>
    </row>
    <row r="33429" spans="7:7" x14ac:dyDescent="0.2">
      <c r="G33429" s="65"/>
    </row>
    <row r="33430" spans="7:7" x14ac:dyDescent="0.2">
      <c r="G33430" s="65"/>
    </row>
    <row r="33431" spans="7:7" x14ac:dyDescent="0.2">
      <c r="G33431" s="65"/>
    </row>
    <row r="33432" spans="7:7" x14ac:dyDescent="0.2">
      <c r="G33432" s="65"/>
    </row>
    <row r="33433" spans="7:7" x14ac:dyDescent="0.2">
      <c r="G33433" s="65"/>
    </row>
    <row r="33434" spans="7:7" x14ac:dyDescent="0.2">
      <c r="G33434" s="65"/>
    </row>
    <row r="33435" spans="7:7" x14ac:dyDescent="0.2">
      <c r="G33435" s="65"/>
    </row>
    <row r="33436" spans="7:7" x14ac:dyDescent="0.2">
      <c r="G33436" s="65"/>
    </row>
    <row r="33437" spans="7:7" x14ac:dyDescent="0.2">
      <c r="G33437" s="65"/>
    </row>
    <row r="33438" spans="7:7" x14ac:dyDescent="0.2">
      <c r="G33438" s="65"/>
    </row>
    <row r="33439" spans="7:7" x14ac:dyDescent="0.2">
      <c r="G33439" s="65"/>
    </row>
    <row r="33440" spans="7:7" x14ac:dyDescent="0.2">
      <c r="G33440" s="65"/>
    </row>
    <row r="33441" spans="7:7" x14ac:dyDescent="0.2">
      <c r="G33441" s="65"/>
    </row>
    <row r="33442" spans="7:7" x14ac:dyDescent="0.2">
      <c r="G33442" s="65"/>
    </row>
    <row r="33443" spans="7:7" x14ac:dyDescent="0.2">
      <c r="G33443" s="65"/>
    </row>
    <row r="33444" spans="7:7" x14ac:dyDescent="0.2">
      <c r="G33444" s="65"/>
    </row>
    <row r="33445" spans="7:7" x14ac:dyDescent="0.2">
      <c r="G33445" s="65"/>
    </row>
    <row r="33446" spans="7:7" x14ac:dyDescent="0.2">
      <c r="G33446" s="65"/>
    </row>
    <row r="33447" spans="7:7" x14ac:dyDescent="0.2">
      <c r="G33447" s="65"/>
    </row>
    <row r="33448" spans="7:7" x14ac:dyDescent="0.2">
      <c r="G33448" s="65"/>
    </row>
    <row r="33449" spans="7:7" x14ac:dyDescent="0.2">
      <c r="G33449" s="65"/>
    </row>
    <row r="33450" spans="7:7" x14ac:dyDescent="0.2">
      <c r="G33450" s="65"/>
    </row>
    <row r="33451" spans="7:7" x14ac:dyDescent="0.2">
      <c r="G33451" s="65"/>
    </row>
    <row r="33452" spans="7:7" x14ac:dyDescent="0.2">
      <c r="G33452" s="65"/>
    </row>
    <row r="33453" spans="7:7" x14ac:dyDescent="0.2">
      <c r="G33453" s="65"/>
    </row>
    <row r="33454" spans="7:7" x14ac:dyDescent="0.2">
      <c r="G33454" s="65"/>
    </row>
    <row r="33455" spans="7:7" x14ac:dyDescent="0.2">
      <c r="G33455" s="65"/>
    </row>
    <row r="33456" spans="7:7" x14ac:dyDescent="0.2">
      <c r="G33456" s="65"/>
    </row>
    <row r="33457" spans="7:7" x14ac:dyDescent="0.2">
      <c r="G33457" s="65"/>
    </row>
    <row r="33458" spans="7:7" x14ac:dyDescent="0.2">
      <c r="G33458" s="65"/>
    </row>
    <row r="33459" spans="7:7" x14ac:dyDescent="0.2">
      <c r="G33459" s="65"/>
    </row>
    <row r="33460" spans="7:7" x14ac:dyDescent="0.2">
      <c r="G33460" s="65"/>
    </row>
    <row r="33461" spans="7:7" x14ac:dyDescent="0.2">
      <c r="G33461" s="65"/>
    </row>
    <row r="33462" spans="7:7" x14ac:dyDescent="0.2">
      <c r="G33462" s="65"/>
    </row>
    <row r="33463" spans="7:7" x14ac:dyDescent="0.2">
      <c r="G33463" s="65"/>
    </row>
    <row r="33464" spans="7:7" x14ac:dyDescent="0.2">
      <c r="G33464" s="65"/>
    </row>
    <row r="33465" spans="7:7" x14ac:dyDescent="0.2">
      <c r="G33465" s="65"/>
    </row>
    <row r="33466" spans="7:7" x14ac:dyDescent="0.2">
      <c r="G33466" s="65"/>
    </row>
    <row r="33467" spans="7:7" x14ac:dyDescent="0.2">
      <c r="G33467" s="65"/>
    </row>
    <row r="33468" spans="7:7" x14ac:dyDescent="0.2">
      <c r="G33468" s="65"/>
    </row>
    <row r="33469" spans="7:7" x14ac:dyDescent="0.2">
      <c r="G33469" s="65"/>
    </row>
    <row r="33470" spans="7:7" x14ac:dyDescent="0.2">
      <c r="G33470" s="65"/>
    </row>
    <row r="33471" spans="7:7" x14ac:dyDescent="0.2">
      <c r="G33471" s="65"/>
    </row>
    <row r="33472" spans="7:7" x14ac:dyDescent="0.2">
      <c r="G33472" s="65"/>
    </row>
    <row r="33473" spans="7:7" x14ac:dyDescent="0.2">
      <c r="G33473" s="65"/>
    </row>
    <row r="33474" spans="7:7" x14ac:dyDescent="0.2">
      <c r="G33474" s="65"/>
    </row>
    <row r="33475" spans="7:7" x14ac:dyDescent="0.2">
      <c r="G33475" s="65"/>
    </row>
    <row r="33476" spans="7:7" x14ac:dyDescent="0.2">
      <c r="G33476" s="65"/>
    </row>
    <row r="33477" spans="7:7" x14ac:dyDescent="0.2">
      <c r="G33477" s="65"/>
    </row>
    <row r="33478" spans="7:7" x14ac:dyDescent="0.2">
      <c r="G33478" s="65"/>
    </row>
    <row r="33479" spans="7:7" x14ac:dyDescent="0.2">
      <c r="G33479" s="65"/>
    </row>
    <row r="33480" spans="7:7" x14ac:dyDescent="0.2">
      <c r="G33480" s="65"/>
    </row>
    <row r="33481" spans="7:7" x14ac:dyDescent="0.2">
      <c r="G33481" s="65"/>
    </row>
    <row r="33482" spans="7:7" x14ac:dyDescent="0.2">
      <c r="G33482" s="65"/>
    </row>
    <row r="33483" spans="7:7" x14ac:dyDescent="0.2">
      <c r="G33483" s="65"/>
    </row>
    <row r="33484" spans="7:7" x14ac:dyDescent="0.2">
      <c r="G33484" s="65"/>
    </row>
    <row r="33485" spans="7:7" x14ac:dyDescent="0.2">
      <c r="G33485" s="65"/>
    </row>
    <row r="33486" spans="7:7" x14ac:dyDescent="0.2">
      <c r="G33486" s="65"/>
    </row>
    <row r="33487" spans="7:7" x14ac:dyDescent="0.2">
      <c r="G33487" s="65"/>
    </row>
    <row r="33488" spans="7:7" x14ac:dyDescent="0.2">
      <c r="G33488" s="65"/>
    </row>
    <row r="33489" spans="7:7" x14ac:dyDescent="0.2">
      <c r="G33489" s="65"/>
    </row>
    <row r="33490" spans="7:7" x14ac:dyDescent="0.2">
      <c r="G33490" s="65"/>
    </row>
    <row r="33491" spans="7:7" x14ac:dyDescent="0.2">
      <c r="G33491" s="65"/>
    </row>
    <row r="33492" spans="7:7" x14ac:dyDescent="0.2">
      <c r="G33492" s="65"/>
    </row>
    <row r="33493" spans="7:7" x14ac:dyDescent="0.2">
      <c r="G33493" s="65"/>
    </row>
    <row r="33494" spans="7:7" x14ac:dyDescent="0.2">
      <c r="G33494" s="65"/>
    </row>
    <row r="33495" spans="7:7" x14ac:dyDescent="0.2">
      <c r="G33495" s="65"/>
    </row>
    <row r="33496" spans="7:7" x14ac:dyDescent="0.2">
      <c r="G33496" s="65"/>
    </row>
    <row r="33497" spans="7:7" x14ac:dyDescent="0.2">
      <c r="G33497" s="65"/>
    </row>
    <row r="33498" spans="7:7" x14ac:dyDescent="0.2">
      <c r="G33498" s="65"/>
    </row>
    <row r="33499" spans="7:7" x14ac:dyDescent="0.2">
      <c r="G33499" s="65"/>
    </row>
    <row r="33500" spans="7:7" x14ac:dyDescent="0.2">
      <c r="G33500" s="65"/>
    </row>
    <row r="33501" spans="7:7" x14ac:dyDescent="0.2">
      <c r="G33501" s="65"/>
    </row>
    <row r="33502" spans="7:7" x14ac:dyDescent="0.2">
      <c r="G33502" s="65"/>
    </row>
    <row r="33503" spans="7:7" x14ac:dyDescent="0.2">
      <c r="G33503" s="65"/>
    </row>
    <row r="33504" spans="7:7" x14ac:dyDescent="0.2">
      <c r="G33504" s="65"/>
    </row>
    <row r="33505" spans="7:7" x14ac:dyDescent="0.2">
      <c r="G33505" s="65"/>
    </row>
    <row r="33506" spans="7:7" x14ac:dyDescent="0.2">
      <c r="G33506" s="65"/>
    </row>
    <row r="33507" spans="7:7" x14ac:dyDescent="0.2">
      <c r="G33507" s="65"/>
    </row>
    <row r="33508" spans="7:7" x14ac:dyDescent="0.2">
      <c r="G33508" s="65"/>
    </row>
    <row r="33509" spans="7:7" x14ac:dyDescent="0.2">
      <c r="G33509" s="65"/>
    </row>
    <row r="33510" spans="7:7" x14ac:dyDescent="0.2">
      <c r="G33510" s="65"/>
    </row>
    <row r="33511" spans="7:7" x14ac:dyDescent="0.2">
      <c r="G33511" s="65"/>
    </row>
    <row r="33512" spans="7:7" x14ac:dyDescent="0.2">
      <c r="G33512" s="65"/>
    </row>
    <row r="33513" spans="7:7" x14ac:dyDescent="0.2">
      <c r="G33513" s="65"/>
    </row>
    <row r="33514" spans="7:7" x14ac:dyDescent="0.2">
      <c r="G33514" s="65"/>
    </row>
    <row r="33515" spans="7:7" x14ac:dyDescent="0.2">
      <c r="G33515" s="65"/>
    </row>
    <row r="33516" spans="7:7" x14ac:dyDescent="0.2">
      <c r="G33516" s="65"/>
    </row>
    <row r="33517" spans="7:7" x14ac:dyDescent="0.2">
      <c r="G33517" s="65"/>
    </row>
    <row r="33518" spans="7:7" x14ac:dyDescent="0.2">
      <c r="G33518" s="65"/>
    </row>
    <row r="33519" spans="7:7" x14ac:dyDescent="0.2">
      <c r="G33519" s="65"/>
    </row>
    <row r="33520" spans="7:7" x14ac:dyDescent="0.2">
      <c r="G33520" s="65"/>
    </row>
    <row r="33521" spans="7:7" x14ac:dyDescent="0.2">
      <c r="G33521" s="65"/>
    </row>
    <row r="33522" spans="7:7" x14ac:dyDescent="0.2">
      <c r="G33522" s="65"/>
    </row>
    <row r="33523" spans="7:7" x14ac:dyDescent="0.2">
      <c r="G33523" s="65"/>
    </row>
    <row r="33524" spans="7:7" x14ac:dyDescent="0.2">
      <c r="G33524" s="65"/>
    </row>
    <row r="33525" spans="7:7" x14ac:dyDescent="0.2">
      <c r="G33525" s="65"/>
    </row>
    <row r="33526" spans="7:7" x14ac:dyDescent="0.2">
      <c r="G33526" s="65"/>
    </row>
    <row r="33527" spans="7:7" x14ac:dyDescent="0.2">
      <c r="G33527" s="65"/>
    </row>
    <row r="33528" spans="7:7" x14ac:dyDescent="0.2">
      <c r="G33528" s="65"/>
    </row>
    <row r="33529" spans="7:7" x14ac:dyDescent="0.2">
      <c r="G33529" s="65"/>
    </row>
    <row r="33530" spans="7:7" x14ac:dyDescent="0.2">
      <c r="G33530" s="65"/>
    </row>
    <row r="33531" spans="7:7" x14ac:dyDescent="0.2">
      <c r="G33531" s="65"/>
    </row>
    <row r="33532" spans="7:7" x14ac:dyDescent="0.2">
      <c r="G33532" s="65"/>
    </row>
    <row r="33533" spans="7:7" x14ac:dyDescent="0.2">
      <c r="G33533" s="65"/>
    </row>
    <row r="33534" spans="7:7" x14ac:dyDescent="0.2">
      <c r="G33534" s="65"/>
    </row>
    <row r="33535" spans="7:7" x14ac:dyDescent="0.2">
      <c r="G33535" s="65"/>
    </row>
    <row r="33536" spans="7:7" x14ac:dyDescent="0.2">
      <c r="G33536" s="65"/>
    </row>
    <row r="33537" spans="7:7" x14ac:dyDescent="0.2">
      <c r="G33537" s="65"/>
    </row>
    <row r="33538" spans="7:7" x14ac:dyDescent="0.2">
      <c r="G33538" s="65"/>
    </row>
    <row r="33539" spans="7:7" x14ac:dyDescent="0.2">
      <c r="G33539" s="65"/>
    </row>
    <row r="33540" spans="7:7" x14ac:dyDescent="0.2">
      <c r="G33540" s="65"/>
    </row>
    <row r="33541" spans="7:7" x14ac:dyDescent="0.2">
      <c r="G33541" s="65"/>
    </row>
    <row r="33542" spans="7:7" x14ac:dyDescent="0.2">
      <c r="G33542" s="65"/>
    </row>
    <row r="33543" spans="7:7" x14ac:dyDescent="0.2">
      <c r="G33543" s="65"/>
    </row>
    <row r="33544" spans="7:7" x14ac:dyDescent="0.2">
      <c r="G33544" s="65"/>
    </row>
    <row r="33545" spans="7:7" x14ac:dyDescent="0.2">
      <c r="G33545" s="65"/>
    </row>
    <row r="33546" spans="7:7" x14ac:dyDescent="0.2">
      <c r="G33546" s="65"/>
    </row>
    <row r="33547" spans="7:7" x14ac:dyDescent="0.2">
      <c r="G33547" s="65"/>
    </row>
    <row r="33548" spans="7:7" x14ac:dyDescent="0.2">
      <c r="G33548" s="65"/>
    </row>
    <row r="33549" spans="7:7" x14ac:dyDescent="0.2">
      <c r="G33549" s="65"/>
    </row>
    <row r="33550" spans="7:7" x14ac:dyDescent="0.2">
      <c r="G33550" s="65"/>
    </row>
    <row r="33551" spans="7:7" x14ac:dyDescent="0.2">
      <c r="G33551" s="65"/>
    </row>
    <row r="33552" spans="7:7" x14ac:dyDescent="0.2">
      <c r="G33552" s="65"/>
    </row>
    <row r="33553" spans="7:7" x14ac:dyDescent="0.2">
      <c r="G33553" s="65"/>
    </row>
    <row r="33554" spans="7:7" x14ac:dyDescent="0.2">
      <c r="G33554" s="65"/>
    </row>
    <row r="33555" spans="7:7" x14ac:dyDescent="0.2">
      <c r="G33555" s="65"/>
    </row>
    <row r="33556" spans="7:7" x14ac:dyDescent="0.2">
      <c r="G33556" s="65"/>
    </row>
    <row r="33557" spans="7:7" x14ac:dyDescent="0.2">
      <c r="G33557" s="65"/>
    </row>
    <row r="33558" spans="7:7" x14ac:dyDescent="0.2">
      <c r="G33558" s="65"/>
    </row>
    <row r="33559" spans="7:7" x14ac:dyDescent="0.2">
      <c r="G33559" s="65"/>
    </row>
    <row r="33560" spans="7:7" x14ac:dyDescent="0.2">
      <c r="G33560" s="65"/>
    </row>
    <row r="33561" spans="7:7" x14ac:dyDescent="0.2">
      <c r="G33561" s="65"/>
    </row>
    <row r="33562" spans="7:7" x14ac:dyDescent="0.2">
      <c r="G33562" s="65"/>
    </row>
    <row r="33563" spans="7:7" x14ac:dyDescent="0.2">
      <c r="G33563" s="65"/>
    </row>
    <row r="33564" spans="7:7" x14ac:dyDescent="0.2">
      <c r="G33564" s="65"/>
    </row>
    <row r="33565" spans="7:7" x14ac:dyDescent="0.2">
      <c r="G33565" s="65"/>
    </row>
    <row r="33566" spans="7:7" x14ac:dyDescent="0.2">
      <c r="G33566" s="65"/>
    </row>
    <row r="33567" spans="7:7" x14ac:dyDescent="0.2">
      <c r="G33567" s="65"/>
    </row>
    <row r="33568" spans="7:7" x14ac:dyDescent="0.2">
      <c r="G33568" s="65"/>
    </row>
    <row r="33569" spans="7:7" x14ac:dyDescent="0.2">
      <c r="G33569" s="65"/>
    </row>
    <row r="33570" spans="7:7" x14ac:dyDescent="0.2">
      <c r="G33570" s="65"/>
    </row>
    <row r="33571" spans="7:7" x14ac:dyDescent="0.2">
      <c r="G33571" s="65"/>
    </row>
    <row r="33572" spans="7:7" x14ac:dyDescent="0.2">
      <c r="G33572" s="65"/>
    </row>
    <row r="33573" spans="7:7" x14ac:dyDescent="0.2">
      <c r="G33573" s="65"/>
    </row>
    <row r="33574" spans="7:7" x14ac:dyDescent="0.2">
      <c r="G33574" s="65"/>
    </row>
    <row r="33575" spans="7:7" x14ac:dyDescent="0.2">
      <c r="G33575" s="65"/>
    </row>
    <row r="33576" spans="7:7" x14ac:dyDescent="0.2">
      <c r="G33576" s="65"/>
    </row>
    <row r="33577" spans="7:7" x14ac:dyDescent="0.2">
      <c r="G33577" s="65"/>
    </row>
    <row r="33578" spans="7:7" x14ac:dyDescent="0.2">
      <c r="G33578" s="65"/>
    </row>
    <row r="33579" spans="7:7" x14ac:dyDescent="0.2">
      <c r="G33579" s="65"/>
    </row>
    <row r="33580" spans="7:7" x14ac:dyDescent="0.2">
      <c r="G33580" s="65"/>
    </row>
    <row r="33581" spans="7:7" x14ac:dyDescent="0.2">
      <c r="G33581" s="65"/>
    </row>
    <row r="33582" spans="7:7" x14ac:dyDescent="0.2">
      <c r="G33582" s="65"/>
    </row>
    <row r="33583" spans="7:7" x14ac:dyDescent="0.2">
      <c r="G33583" s="65"/>
    </row>
    <row r="33584" spans="7:7" x14ac:dyDescent="0.2">
      <c r="G33584" s="65"/>
    </row>
    <row r="33585" spans="7:7" x14ac:dyDescent="0.2">
      <c r="G33585" s="65"/>
    </row>
    <row r="33586" spans="7:7" x14ac:dyDescent="0.2">
      <c r="G33586" s="65"/>
    </row>
    <row r="33587" spans="7:7" x14ac:dyDescent="0.2">
      <c r="G33587" s="65"/>
    </row>
    <row r="33588" spans="7:7" x14ac:dyDescent="0.2">
      <c r="G33588" s="65"/>
    </row>
    <row r="33589" spans="7:7" x14ac:dyDescent="0.2">
      <c r="G33589" s="65"/>
    </row>
    <row r="33590" spans="7:7" x14ac:dyDescent="0.2">
      <c r="G33590" s="65"/>
    </row>
    <row r="33591" spans="7:7" x14ac:dyDescent="0.2">
      <c r="G33591" s="65"/>
    </row>
    <row r="33592" spans="7:7" x14ac:dyDescent="0.2">
      <c r="G33592" s="65"/>
    </row>
    <row r="33593" spans="7:7" x14ac:dyDescent="0.2">
      <c r="G33593" s="65"/>
    </row>
    <row r="33594" spans="7:7" x14ac:dyDescent="0.2">
      <c r="G33594" s="65"/>
    </row>
    <row r="33595" spans="7:7" x14ac:dyDescent="0.2">
      <c r="G33595" s="65"/>
    </row>
    <row r="33596" spans="7:7" x14ac:dyDescent="0.2">
      <c r="G33596" s="65"/>
    </row>
    <row r="33597" spans="7:7" x14ac:dyDescent="0.2">
      <c r="G33597" s="65"/>
    </row>
    <row r="33598" spans="7:7" x14ac:dyDescent="0.2">
      <c r="G33598" s="65"/>
    </row>
    <row r="33599" spans="7:7" x14ac:dyDescent="0.2">
      <c r="G33599" s="65"/>
    </row>
    <row r="33600" spans="7:7" x14ac:dyDescent="0.2">
      <c r="G33600" s="65"/>
    </row>
    <row r="33601" spans="7:7" x14ac:dyDescent="0.2">
      <c r="G33601" s="65"/>
    </row>
    <row r="33602" spans="7:7" x14ac:dyDescent="0.2">
      <c r="G33602" s="65"/>
    </row>
    <row r="33603" spans="7:7" x14ac:dyDescent="0.2">
      <c r="G33603" s="65"/>
    </row>
    <row r="33604" spans="7:7" x14ac:dyDescent="0.2">
      <c r="G33604" s="65"/>
    </row>
    <row r="33605" spans="7:7" x14ac:dyDescent="0.2">
      <c r="G33605" s="65"/>
    </row>
    <row r="33606" spans="7:7" x14ac:dyDescent="0.2">
      <c r="G33606" s="65"/>
    </row>
    <row r="33607" spans="7:7" x14ac:dyDescent="0.2">
      <c r="G33607" s="65"/>
    </row>
    <row r="33608" spans="7:7" x14ac:dyDescent="0.2">
      <c r="G33608" s="65"/>
    </row>
    <row r="33609" spans="7:7" x14ac:dyDescent="0.2">
      <c r="G33609" s="65"/>
    </row>
    <row r="33610" spans="7:7" x14ac:dyDescent="0.2">
      <c r="G33610" s="65"/>
    </row>
    <row r="33611" spans="7:7" x14ac:dyDescent="0.2">
      <c r="G33611" s="65"/>
    </row>
    <row r="33612" spans="7:7" x14ac:dyDescent="0.2">
      <c r="G33612" s="65"/>
    </row>
    <row r="33613" spans="7:7" x14ac:dyDescent="0.2">
      <c r="G33613" s="65"/>
    </row>
    <row r="33614" spans="7:7" x14ac:dyDescent="0.2">
      <c r="G33614" s="65"/>
    </row>
    <row r="33615" spans="7:7" x14ac:dyDescent="0.2">
      <c r="G33615" s="65"/>
    </row>
    <row r="33616" spans="7:7" x14ac:dyDescent="0.2">
      <c r="G33616" s="65"/>
    </row>
    <row r="33617" spans="7:7" x14ac:dyDescent="0.2">
      <c r="G33617" s="65"/>
    </row>
    <row r="33618" spans="7:7" x14ac:dyDescent="0.2">
      <c r="G33618" s="65"/>
    </row>
    <row r="33619" spans="7:7" x14ac:dyDescent="0.2">
      <c r="G33619" s="65"/>
    </row>
    <row r="33620" spans="7:7" x14ac:dyDescent="0.2">
      <c r="G33620" s="65"/>
    </row>
    <row r="33621" spans="7:7" x14ac:dyDescent="0.2">
      <c r="G33621" s="65"/>
    </row>
    <row r="33622" spans="7:7" x14ac:dyDescent="0.2">
      <c r="G33622" s="65"/>
    </row>
    <row r="33623" spans="7:7" x14ac:dyDescent="0.2">
      <c r="G33623" s="65"/>
    </row>
    <row r="33624" spans="7:7" x14ac:dyDescent="0.2">
      <c r="G33624" s="65"/>
    </row>
    <row r="33625" spans="7:7" x14ac:dyDescent="0.2">
      <c r="G33625" s="65"/>
    </row>
    <row r="33626" spans="7:7" x14ac:dyDescent="0.2">
      <c r="G33626" s="65"/>
    </row>
    <row r="33627" spans="7:7" x14ac:dyDescent="0.2">
      <c r="G33627" s="65"/>
    </row>
    <row r="33628" spans="7:7" x14ac:dyDescent="0.2">
      <c r="G33628" s="65"/>
    </row>
    <row r="33629" spans="7:7" x14ac:dyDescent="0.2">
      <c r="G33629" s="65"/>
    </row>
    <row r="33630" spans="7:7" x14ac:dyDescent="0.2">
      <c r="G33630" s="65"/>
    </row>
    <row r="33631" spans="7:7" x14ac:dyDescent="0.2">
      <c r="G33631" s="65"/>
    </row>
    <row r="33632" spans="7:7" x14ac:dyDescent="0.2">
      <c r="G33632" s="65"/>
    </row>
    <row r="33633" spans="7:7" x14ac:dyDescent="0.2">
      <c r="G33633" s="65"/>
    </row>
    <row r="33634" spans="7:7" x14ac:dyDescent="0.2">
      <c r="G33634" s="65"/>
    </row>
    <row r="33635" spans="7:7" x14ac:dyDescent="0.2">
      <c r="G33635" s="65"/>
    </row>
    <row r="33636" spans="7:7" x14ac:dyDescent="0.2">
      <c r="G33636" s="65"/>
    </row>
    <row r="33637" spans="7:7" x14ac:dyDescent="0.2">
      <c r="G33637" s="65"/>
    </row>
    <row r="33638" spans="7:7" x14ac:dyDescent="0.2">
      <c r="G33638" s="65"/>
    </row>
    <row r="33639" spans="7:7" x14ac:dyDescent="0.2">
      <c r="G33639" s="65"/>
    </row>
    <row r="33640" spans="7:7" x14ac:dyDescent="0.2">
      <c r="G33640" s="65"/>
    </row>
    <row r="33641" spans="7:7" x14ac:dyDescent="0.2">
      <c r="G33641" s="65"/>
    </row>
    <row r="33642" spans="7:7" x14ac:dyDescent="0.2">
      <c r="G33642" s="65"/>
    </row>
    <row r="33643" spans="7:7" x14ac:dyDescent="0.2">
      <c r="G33643" s="65"/>
    </row>
    <row r="33644" spans="7:7" x14ac:dyDescent="0.2">
      <c r="G33644" s="65"/>
    </row>
    <row r="33645" spans="7:7" x14ac:dyDescent="0.2">
      <c r="G33645" s="65"/>
    </row>
    <row r="33646" spans="7:7" x14ac:dyDescent="0.2">
      <c r="G33646" s="65"/>
    </row>
    <row r="33647" spans="7:7" x14ac:dyDescent="0.2">
      <c r="G33647" s="65"/>
    </row>
    <row r="33648" spans="7:7" x14ac:dyDescent="0.2">
      <c r="G33648" s="65"/>
    </row>
    <row r="33649" spans="7:7" x14ac:dyDescent="0.2">
      <c r="G33649" s="65"/>
    </row>
    <row r="33650" spans="7:7" x14ac:dyDescent="0.2">
      <c r="G33650" s="65"/>
    </row>
    <row r="33651" spans="7:7" x14ac:dyDescent="0.2">
      <c r="G33651" s="65"/>
    </row>
    <row r="33652" spans="7:7" x14ac:dyDescent="0.2">
      <c r="G33652" s="65"/>
    </row>
    <row r="33653" spans="7:7" x14ac:dyDescent="0.2">
      <c r="G33653" s="65"/>
    </row>
    <row r="33654" spans="7:7" x14ac:dyDescent="0.2">
      <c r="G33654" s="65"/>
    </row>
    <row r="33655" spans="7:7" x14ac:dyDescent="0.2">
      <c r="G33655" s="65"/>
    </row>
    <row r="33656" spans="7:7" x14ac:dyDescent="0.2">
      <c r="G33656" s="65"/>
    </row>
    <row r="33657" spans="7:7" x14ac:dyDescent="0.2">
      <c r="G33657" s="65"/>
    </row>
    <row r="33658" spans="7:7" x14ac:dyDescent="0.2">
      <c r="G33658" s="65"/>
    </row>
    <row r="33659" spans="7:7" x14ac:dyDescent="0.2">
      <c r="G33659" s="65"/>
    </row>
    <row r="33660" spans="7:7" x14ac:dyDescent="0.2">
      <c r="G33660" s="65"/>
    </row>
    <row r="33661" spans="7:7" x14ac:dyDescent="0.2">
      <c r="G33661" s="65"/>
    </row>
    <row r="33662" spans="7:7" x14ac:dyDescent="0.2">
      <c r="G33662" s="65"/>
    </row>
    <row r="33663" spans="7:7" x14ac:dyDescent="0.2">
      <c r="G33663" s="65"/>
    </row>
    <row r="33664" spans="7:7" x14ac:dyDescent="0.2">
      <c r="G33664" s="65"/>
    </row>
    <row r="33665" spans="7:7" x14ac:dyDescent="0.2">
      <c r="G33665" s="65"/>
    </row>
    <row r="33666" spans="7:7" x14ac:dyDescent="0.2">
      <c r="G33666" s="65"/>
    </row>
    <row r="33667" spans="7:7" x14ac:dyDescent="0.2">
      <c r="G33667" s="65"/>
    </row>
    <row r="33668" spans="7:7" x14ac:dyDescent="0.2">
      <c r="G33668" s="65"/>
    </row>
    <row r="33669" spans="7:7" x14ac:dyDescent="0.2">
      <c r="G33669" s="65"/>
    </row>
    <row r="33670" spans="7:7" x14ac:dyDescent="0.2">
      <c r="G33670" s="65"/>
    </row>
    <row r="33671" spans="7:7" x14ac:dyDescent="0.2">
      <c r="G33671" s="65"/>
    </row>
    <row r="33672" spans="7:7" x14ac:dyDescent="0.2">
      <c r="G33672" s="65"/>
    </row>
    <row r="33673" spans="7:7" x14ac:dyDescent="0.2">
      <c r="G33673" s="65"/>
    </row>
    <row r="33674" spans="7:7" x14ac:dyDescent="0.2">
      <c r="G33674" s="65"/>
    </row>
    <row r="33675" spans="7:7" x14ac:dyDescent="0.2">
      <c r="G33675" s="65"/>
    </row>
    <row r="33676" spans="7:7" x14ac:dyDescent="0.2">
      <c r="G33676" s="65"/>
    </row>
    <row r="33677" spans="7:7" x14ac:dyDescent="0.2">
      <c r="G33677" s="65"/>
    </row>
    <row r="33678" spans="7:7" x14ac:dyDescent="0.2">
      <c r="G33678" s="65"/>
    </row>
    <row r="33679" spans="7:7" x14ac:dyDescent="0.2">
      <c r="G33679" s="65"/>
    </row>
    <row r="33680" spans="7:7" x14ac:dyDescent="0.2">
      <c r="G33680" s="65"/>
    </row>
    <row r="33681" spans="7:7" x14ac:dyDescent="0.2">
      <c r="G33681" s="65"/>
    </row>
    <row r="33682" spans="7:7" x14ac:dyDescent="0.2">
      <c r="G33682" s="65"/>
    </row>
    <row r="33683" spans="7:7" x14ac:dyDescent="0.2">
      <c r="G33683" s="65"/>
    </row>
    <row r="33684" spans="7:7" x14ac:dyDescent="0.2">
      <c r="G33684" s="65"/>
    </row>
    <row r="33685" spans="7:7" x14ac:dyDescent="0.2">
      <c r="G33685" s="65"/>
    </row>
    <row r="33686" spans="7:7" x14ac:dyDescent="0.2">
      <c r="G33686" s="65"/>
    </row>
    <row r="33687" spans="7:7" x14ac:dyDescent="0.2">
      <c r="G33687" s="65"/>
    </row>
    <row r="33688" spans="7:7" x14ac:dyDescent="0.2">
      <c r="G33688" s="65"/>
    </row>
    <row r="33689" spans="7:7" x14ac:dyDescent="0.2">
      <c r="G33689" s="65"/>
    </row>
    <row r="33690" spans="7:7" x14ac:dyDescent="0.2">
      <c r="G33690" s="65"/>
    </row>
    <row r="33691" spans="7:7" x14ac:dyDescent="0.2">
      <c r="G33691" s="65"/>
    </row>
    <row r="33692" spans="7:7" x14ac:dyDescent="0.2">
      <c r="G33692" s="65"/>
    </row>
    <row r="33693" spans="7:7" x14ac:dyDescent="0.2">
      <c r="G33693" s="65"/>
    </row>
    <row r="33694" spans="7:7" x14ac:dyDescent="0.2">
      <c r="G33694" s="65"/>
    </row>
    <row r="33695" spans="7:7" x14ac:dyDescent="0.2">
      <c r="G33695" s="65"/>
    </row>
    <row r="33696" spans="7:7" x14ac:dyDescent="0.2">
      <c r="G33696" s="65"/>
    </row>
    <row r="33697" spans="7:7" x14ac:dyDescent="0.2">
      <c r="G33697" s="65"/>
    </row>
    <row r="33698" spans="7:7" x14ac:dyDescent="0.2">
      <c r="G33698" s="65"/>
    </row>
    <row r="33699" spans="7:7" x14ac:dyDescent="0.2">
      <c r="G33699" s="65"/>
    </row>
    <row r="33700" spans="7:7" x14ac:dyDescent="0.2">
      <c r="G33700" s="65"/>
    </row>
    <row r="33701" spans="7:7" x14ac:dyDescent="0.2">
      <c r="G33701" s="65"/>
    </row>
    <row r="33702" spans="7:7" x14ac:dyDescent="0.2">
      <c r="G33702" s="65"/>
    </row>
    <row r="33703" spans="7:7" x14ac:dyDescent="0.2">
      <c r="G33703" s="65"/>
    </row>
    <row r="33704" spans="7:7" x14ac:dyDescent="0.2">
      <c r="G33704" s="65"/>
    </row>
    <row r="33705" spans="7:7" x14ac:dyDescent="0.2">
      <c r="G33705" s="65"/>
    </row>
    <row r="33706" spans="7:7" x14ac:dyDescent="0.2">
      <c r="G33706" s="65"/>
    </row>
    <row r="33707" spans="7:7" x14ac:dyDescent="0.2">
      <c r="G33707" s="65"/>
    </row>
    <row r="33708" spans="7:7" x14ac:dyDescent="0.2">
      <c r="G33708" s="65"/>
    </row>
    <row r="33709" spans="7:7" x14ac:dyDescent="0.2">
      <c r="G33709" s="65"/>
    </row>
    <row r="33710" spans="7:7" x14ac:dyDescent="0.2">
      <c r="G33710" s="65"/>
    </row>
    <row r="33711" spans="7:7" x14ac:dyDescent="0.2">
      <c r="G33711" s="65"/>
    </row>
    <row r="33712" spans="7:7" x14ac:dyDescent="0.2">
      <c r="G33712" s="65"/>
    </row>
    <row r="33713" spans="7:7" x14ac:dyDescent="0.2">
      <c r="G33713" s="65"/>
    </row>
    <row r="33714" spans="7:7" x14ac:dyDescent="0.2">
      <c r="G33714" s="65"/>
    </row>
    <row r="33715" spans="7:7" x14ac:dyDescent="0.2">
      <c r="G33715" s="65"/>
    </row>
    <row r="33716" spans="7:7" x14ac:dyDescent="0.2">
      <c r="G33716" s="65"/>
    </row>
    <row r="33717" spans="7:7" x14ac:dyDescent="0.2">
      <c r="G33717" s="65"/>
    </row>
    <row r="33718" spans="7:7" x14ac:dyDescent="0.2">
      <c r="G33718" s="65"/>
    </row>
    <row r="33719" spans="7:7" x14ac:dyDescent="0.2">
      <c r="G33719" s="65"/>
    </row>
    <row r="33720" spans="7:7" x14ac:dyDescent="0.2">
      <c r="G33720" s="65"/>
    </row>
    <row r="33721" spans="7:7" x14ac:dyDescent="0.2">
      <c r="G33721" s="65"/>
    </row>
    <row r="33722" spans="7:7" x14ac:dyDescent="0.2">
      <c r="G33722" s="65"/>
    </row>
    <row r="33723" spans="7:7" x14ac:dyDescent="0.2">
      <c r="G33723" s="65"/>
    </row>
    <row r="33724" spans="7:7" x14ac:dyDescent="0.2">
      <c r="G33724" s="65"/>
    </row>
    <row r="33725" spans="7:7" x14ac:dyDescent="0.2">
      <c r="G33725" s="65"/>
    </row>
    <row r="33726" spans="7:7" x14ac:dyDescent="0.2">
      <c r="G33726" s="65"/>
    </row>
    <row r="33727" spans="7:7" x14ac:dyDescent="0.2">
      <c r="G33727" s="65"/>
    </row>
    <row r="33728" spans="7:7" x14ac:dyDescent="0.2">
      <c r="G33728" s="65"/>
    </row>
    <row r="33729" spans="7:7" x14ac:dyDescent="0.2">
      <c r="G33729" s="65"/>
    </row>
    <row r="33730" spans="7:7" x14ac:dyDescent="0.2">
      <c r="G33730" s="65"/>
    </row>
    <row r="33731" spans="7:7" x14ac:dyDescent="0.2">
      <c r="G33731" s="65"/>
    </row>
    <row r="33732" spans="7:7" x14ac:dyDescent="0.2">
      <c r="G33732" s="65"/>
    </row>
    <row r="33733" spans="7:7" x14ac:dyDescent="0.2">
      <c r="G33733" s="65"/>
    </row>
    <row r="33734" spans="7:7" x14ac:dyDescent="0.2">
      <c r="G33734" s="65"/>
    </row>
    <row r="33735" spans="7:7" x14ac:dyDescent="0.2">
      <c r="G33735" s="65"/>
    </row>
    <row r="33736" spans="7:7" x14ac:dyDescent="0.2">
      <c r="G33736" s="65"/>
    </row>
    <row r="33737" spans="7:7" x14ac:dyDescent="0.2">
      <c r="G33737" s="65"/>
    </row>
    <row r="33738" spans="7:7" x14ac:dyDescent="0.2">
      <c r="G33738" s="65"/>
    </row>
    <row r="33739" spans="7:7" x14ac:dyDescent="0.2">
      <c r="G33739" s="65"/>
    </row>
    <row r="33740" spans="7:7" x14ac:dyDescent="0.2">
      <c r="G33740" s="65"/>
    </row>
    <row r="33741" spans="7:7" x14ac:dyDescent="0.2">
      <c r="G33741" s="65"/>
    </row>
    <row r="33742" spans="7:7" x14ac:dyDescent="0.2">
      <c r="G33742" s="65"/>
    </row>
    <row r="33743" spans="7:7" x14ac:dyDescent="0.2">
      <c r="G33743" s="65"/>
    </row>
    <row r="33744" spans="7:7" x14ac:dyDescent="0.2">
      <c r="G33744" s="65"/>
    </row>
    <row r="33745" spans="7:7" x14ac:dyDescent="0.2">
      <c r="G33745" s="65"/>
    </row>
    <row r="33746" spans="7:7" x14ac:dyDescent="0.2">
      <c r="G33746" s="65"/>
    </row>
    <row r="33747" spans="7:7" x14ac:dyDescent="0.2">
      <c r="G33747" s="65"/>
    </row>
    <row r="33748" spans="7:7" x14ac:dyDescent="0.2">
      <c r="G33748" s="65"/>
    </row>
    <row r="33749" spans="7:7" x14ac:dyDescent="0.2">
      <c r="G33749" s="65"/>
    </row>
    <row r="33750" spans="7:7" x14ac:dyDescent="0.2">
      <c r="G33750" s="65"/>
    </row>
    <row r="33751" spans="7:7" x14ac:dyDescent="0.2">
      <c r="G33751" s="65"/>
    </row>
    <row r="33752" spans="7:7" x14ac:dyDescent="0.2">
      <c r="G33752" s="65"/>
    </row>
    <row r="33753" spans="7:7" x14ac:dyDescent="0.2">
      <c r="G33753" s="65"/>
    </row>
    <row r="33754" spans="7:7" x14ac:dyDescent="0.2">
      <c r="G33754" s="65"/>
    </row>
    <row r="33755" spans="7:7" x14ac:dyDescent="0.2">
      <c r="G33755" s="65"/>
    </row>
    <row r="33756" spans="7:7" x14ac:dyDescent="0.2">
      <c r="G33756" s="65"/>
    </row>
    <row r="33757" spans="7:7" x14ac:dyDescent="0.2">
      <c r="G33757" s="65"/>
    </row>
    <row r="33758" spans="7:7" x14ac:dyDescent="0.2">
      <c r="G33758" s="65"/>
    </row>
    <row r="33759" spans="7:7" x14ac:dyDescent="0.2">
      <c r="G33759" s="65"/>
    </row>
    <row r="33760" spans="7:7" x14ac:dyDescent="0.2">
      <c r="G33760" s="65"/>
    </row>
    <row r="33761" spans="7:7" x14ac:dyDescent="0.2">
      <c r="G33761" s="65"/>
    </row>
    <row r="33762" spans="7:7" x14ac:dyDescent="0.2">
      <c r="G33762" s="65"/>
    </row>
    <row r="33763" spans="7:7" x14ac:dyDescent="0.2">
      <c r="G33763" s="65"/>
    </row>
    <row r="33764" spans="7:7" x14ac:dyDescent="0.2">
      <c r="G33764" s="65"/>
    </row>
    <row r="33765" spans="7:7" x14ac:dyDescent="0.2">
      <c r="G33765" s="65"/>
    </row>
    <row r="33766" spans="7:7" x14ac:dyDescent="0.2">
      <c r="G33766" s="65"/>
    </row>
    <row r="33767" spans="7:7" x14ac:dyDescent="0.2">
      <c r="G33767" s="65"/>
    </row>
    <row r="33768" spans="7:7" x14ac:dyDescent="0.2">
      <c r="G33768" s="65"/>
    </row>
    <row r="33769" spans="7:7" x14ac:dyDescent="0.2">
      <c r="G33769" s="65"/>
    </row>
    <row r="33770" spans="7:7" x14ac:dyDescent="0.2">
      <c r="G33770" s="65"/>
    </row>
    <row r="33771" spans="7:7" x14ac:dyDescent="0.2">
      <c r="G33771" s="65"/>
    </row>
    <row r="33772" spans="7:7" x14ac:dyDescent="0.2">
      <c r="G33772" s="65"/>
    </row>
    <row r="33773" spans="7:7" x14ac:dyDescent="0.2">
      <c r="G33773" s="65"/>
    </row>
    <row r="33774" spans="7:7" x14ac:dyDescent="0.2">
      <c r="G33774" s="65"/>
    </row>
    <row r="33775" spans="7:7" x14ac:dyDescent="0.2">
      <c r="G33775" s="65"/>
    </row>
    <row r="33776" spans="7:7" x14ac:dyDescent="0.2">
      <c r="G33776" s="65"/>
    </row>
    <row r="33777" spans="7:7" x14ac:dyDescent="0.2">
      <c r="G33777" s="65"/>
    </row>
    <row r="33778" spans="7:7" x14ac:dyDescent="0.2">
      <c r="G33778" s="65"/>
    </row>
    <row r="33779" spans="7:7" x14ac:dyDescent="0.2">
      <c r="G33779" s="65"/>
    </row>
    <row r="33780" spans="7:7" x14ac:dyDescent="0.2">
      <c r="G33780" s="65"/>
    </row>
    <row r="33781" spans="7:7" x14ac:dyDescent="0.2">
      <c r="G33781" s="65"/>
    </row>
    <row r="33782" spans="7:7" x14ac:dyDescent="0.2">
      <c r="G33782" s="65"/>
    </row>
    <row r="33783" spans="7:7" x14ac:dyDescent="0.2">
      <c r="G33783" s="65"/>
    </row>
    <row r="33784" spans="7:7" x14ac:dyDescent="0.2">
      <c r="G33784" s="65"/>
    </row>
    <row r="33785" spans="7:7" x14ac:dyDescent="0.2">
      <c r="G33785" s="65"/>
    </row>
    <row r="33786" spans="7:7" x14ac:dyDescent="0.2">
      <c r="G33786" s="65"/>
    </row>
    <row r="33787" spans="7:7" x14ac:dyDescent="0.2">
      <c r="G33787" s="65"/>
    </row>
    <row r="33788" spans="7:7" x14ac:dyDescent="0.2">
      <c r="G33788" s="65"/>
    </row>
    <row r="33789" spans="7:7" x14ac:dyDescent="0.2">
      <c r="G33789" s="65"/>
    </row>
    <row r="33790" spans="7:7" x14ac:dyDescent="0.2">
      <c r="G33790" s="65"/>
    </row>
    <row r="33791" spans="7:7" x14ac:dyDescent="0.2">
      <c r="G33791" s="65"/>
    </row>
    <row r="33792" spans="7:7" x14ac:dyDescent="0.2">
      <c r="G33792" s="65"/>
    </row>
    <row r="33793" spans="7:7" x14ac:dyDescent="0.2">
      <c r="G33793" s="65"/>
    </row>
    <row r="33794" spans="7:7" x14ac:dyDescent="0.2">
      <c r="G33794" s="65"/>
    </row>
    <row r="33795" spans="7:7" x14ac:dyDescent="0.2">
      <c r="G33795" s="65"/>
    </row>
    <row r="33796" spans="7:7" x14ac:dyDescent="0.2">
      <c r="G33796" s="65"/>
    </row>
    <row r="33797" spans="7:7" x14ac:dyDescent="0.2">
      <c r="G33797" s="65"/>
    </row>
    <row r="33798" spans="7:7" x14ac:dyDescent="0.2">
      <c r="G33798" s="65"/>
    </row>
    <row r="33799" spans="7:7" x14ac:dyDescent="0.2">
      <c r="G33799" s="65"/>
    </row>
    <row r="33800" spans="7:7" x14ac:dyDescent="0.2">
      <c r="G33800" s="65"/>
    </row>
    <row r="33801" spans="7:7" x14ac:dyDescent="0.2">
      <c r="G33801" s="65"/>
    </row>
    <row r="33802" spans="7:7" x14ac:dyDescent="0.2">
      <c r="G33802" s="65"/>
    </row>
    <row r="33803" spans="7:7" x14ac:dyDescent="0.2">
      <c r="G33803" s="65"/>
    </row>
    <row r="33804" spans="7:7" x14ac:dyDescent="0.2">
      <c r="G33804" s="65"/>
    </row>
    <row r="33805" spans="7:7" x14ac:dyDescent="0.2">
      <c r="G33805" s="65"/>
    </row>
    <row r="33806" spans="7:7" x14ac:dyDescent="0.2">
      <c r="G33806" s="65"/>
    </row>
    <row r="33807" spans="7:7" x14ac:dyDescent="0.2">
      <c r="G33807" s="65"/>
    </row>
    <row r="33808" spans="7:7" x14ac:dyDescent="0.2">
      <c r="G33808" s="65"/>
    </row>
    <row r="33809" spans="7:7" x14ac:dyDescent="0.2">
      <c r="G33809" s="65"/>
    </row>
    <row r="33810" spans="7:7" x14ac:dyDescent="0.2">
      <c r="G33810" s="65"/>
    </row>
    <row r="33811" spans="7:7" x14ac:dyDescent="0.2">
      <c r="G33811" s="65"/>
    </row>
    <row r="33812" spans="7:7" x14ac:dyDescent="0.2">
      <c r="G33812" s="65"/>
    </row>
    <row r="33813" spans="7:7" x14ac:dyDescent="0.2">
      <c r="G33813" s="65"/>
    </row>
    <row r="33814" spans="7:7" x14ac:dyDescent="0.2">
      <c r="G33814" s="65"/>
    </row>
    <row r="33815" spans="7:7" x14ac:dyDescent="0.2">
      <c r="G33815" s="65"/>
    </row>
    <row r="33816" spans="7:7" x14ac:dyDescent="0.2">
      <c r="G33816" s="65"/>
    </row>
    <row r="33817" spans="7:7" x14ac:dyDescent="0.2">
      <c r="G33817" s="65"/>
    </row>
    <row r="33818" spans="7:7" x14ac:dyDescent="0.2">
      <c r="G33818" s="65"/>
    </row>
    <row r="33819" spans="7:7" x14ac:dyDescent="0.2">
      <c r="G33819" s="65"/>
    </row>
    <row r="33820" spans="7:7" x14ac:dyDescent="0.2">
      <c r="G33820" s="65"/>
    </row>
    <row r="33821" spans="7:7" x14ac:dyDescent="0.2">
      <c r="G33821" s="65"/>
    </row>
    <row r="33822" spans="7:7" x14ac:dyDescent="0.2">
      <c r="G33822" s="65"/>
    </row>
    <row r="33823" spans="7:7" x14ac:dyDescent="0.2">
      <c r="G33823" s="65"/>
    </row>
    <row r="33824" spans="7:7" x14ac:dyDescent="0.2">
      <c r="G33824" s="65"/>
    </row>
    <row r="33825" spans="7:7" x14ac:dyDescent="0.2">
      <c r="G33825" s="65"/>
    </row>
    <row r="33826" spans="7:7" x14ac:dyDescent="0.2">
      <c r="G33826" s="65"/>
    </row>
    <row r="33827" spans="7:7" x14ac:dyDescent="0.2">
      <c r="G33827" s="65"/>
    </row>
    <row r="33828" spans="7:7" x14ac:dyDescent="0.2">
      <c r="G33828" s="65"/>
    </row>
    <row r="33829" spans="7:7" x14ac:dyDescent="0.2">
      <c r="G33829" s="65"/>
    </row>
    <row r="33830" spans="7:7" x14ac:dyDescent="0.2">
      <c r="G33830" s="65"/>
    </row>
    <row r="33831" spans="7:7" x14ac:dyDescent="0.2">
      <c r="G33831" s="65"/>
    </row>
    <row r="33832" spans="7:7" x14ac:dyDescent="0.2">
      <c r="G33832" s="65"/>
    </row>
    <row r="33833" spans="7:7" x14ac:dyDescent="0.2">
      <c r="G33833" s="65"/>
    </row>
    <row r="33834" spans="7:7" x14ac:dyDescent="0.2">
      <c r="G33834" s="65"/>
    </row>
    <row r="33835" spans="7:7" x14ac:dyDescent="0.2">
      <c r="G33835" s="65"/>
    </row>
    <row r="33836" spans="7:7" x14ac:dyDescent="0.2">
      <c r="G33836" s="65"/>
    </row>
    <row r="33837" spans="7:7" x14ac:dyDescent="0.2">
      <c r="G33837" s="65"/>
    </row>
    <row r="33838" spans="7:7" x14ac:dyDescent="0.2">
      <c r="G33838" s="65"/>
    </row>
    <row r="33839" spans="7:7" x14ac:dyDescent="0.2">
      <c r="G33839" s="65"/>
    </row>
    <row r="33840" spans="7:7" x14ac:dyDescent="0.2">
      <c r="G33840" s="65"/>
    </row>
    <row r="33841" spans="7:7" x14ac:dyDescent="0.2">
      <c r="G33841" s="65"/>
    </row>
    <row r="33842" spans="7:7" x14ac:dyDescent="0.2">
      <c r="G33842" s="65"/>
    </row>
    <row r="33843" spans="7:7" x14ac:dyDescent="0.2">
      <c r="G33843" s="65"/>
    </row>
    <row r="33844" spans="7:7" x14ac:dyDescent="0.2">
      <c r="G33844" s="65"/>
    </row>
    <row r="33845" spans="7:7" x14ac:dyDescent="0.2">
      <c r="G33845" s="65"/>
    </row>
    <row r="33846" spans="7:7" x14ac:dyDescent="0.2">
      <c r="G33846" s="65"/>
    </row>
    <row r="33847" spans="7:7" x14ac:dyDescent="0.2">
      <c r="G33847" s="65"/>
    </row>
    <row r="33848" spans="7:7" x14ac:dyDescent="0.2">
      <c r="G33848" s="65"/>
    </row>
    <row r="33849" spans="7:7" x14ac:dyDescent="0.2">
      <c r="G33849" s="65"/>
    </row>
    <row r="33850" spans="7:7" x14ac:dyDescent="0.2">
      <c r="G33850" s="65"/>
    </row>
    <row r="33851" spans="7:7" x14ac:dyDescent="0.2">
      <c r="G33851" s="65"/>
    </row>
    <row r="33852" spans="7:7" x14ac:dyDescent="0.2">
      <c r="G33852" s="65"/>
    </row>
    <row r="33853" spans="7:7" x14ac:dyDescent="0.2">
      <c r="G33853" s="65"/>
    </row>
    <row r="33854" spans="7:7" x14ac:dyDescent="0.2">
      <c r="G33854" s="65"/>
    </row>
    <row r="33855" spans="7:7" x14ac:dyDescent="0.2">
      <c r="G33855" s="65"/>
    </row>
    <row r="33856" spans="7:7" x14ac:dyDescent="0.2">
      <c r="G33856" s="65"/>
    </row>
    <row r="33857" spans="7:7" x14ac:dyDescent="0.2">
      <c r="G33857" s="65"/>
    </row>
    <row r="33858" spans="7:7" x14ac:dyDescent="0.2">
      <c r="G33858" s="65"/>
    </row>
    <row r="33859" spans="7:7" x14ac:dyDescent="0.2">
      <c r="G33859" s="65"/>
    </row>
    <row r="33860" spans="7:7" x14ac:dyDescent="0.2">
      <c r="G33860" s="65"/>
    </row>
    <row r="33861" spans="7:7" x14ac:dyDescent="0.2">
      <c r="G33861" s="65"/>
    </row>
    <row r="33862" spans="7:7" x14ac:dyDescent="0.2">
      <c r="G33862" s="65"/>
    </row>
    <row r="33863" spans="7:7" x14ac:dyDescent="0.2">
      <c r="G33863" s="65"/>
    </row>
    <row r="33864" spans="7:7" x14ac:dyDescent="0.2">
      <c r="G33864" s="65"/>
    </row>
    <row r="33865" spans="7:7" x14ac:dyDescent="0.2">
      <c r="G33865" s="65"/>
    </row>
    <row r="33866" spans="7:7" x14ac:dyDescent="0.2">
      <c r="G33866" s="65"/>
    </row>
    <row r="33867" spans="7:7" x14ac:dyDescent="0.2">
      <c r="G33867" s="65"/>
    </row>
    <row r="33868" spans="7:7" x14ac:dyDescent="0.2">
      <c r="G33868" s="65"/>
    </row>
    <row r="33869" spans="7:7" x14ac:dyDescent="0.2">
      <c r="G33869" s="65"/>
    </row>
    <row r="33870" spans="7:7" x14ac:dyDescent="0.2">
      <c r="G33870" s="65"/>
    </row>
    <row r="33871" spans="7:7" x14ac:dyDescent="0.2">
      <c r="G33871" s="65"/>
    </row>
    <row r="33872" spans="7:7" x14ac:dyDescent="0.2">
      <c r="G33872" s="65"/>
    </row>
    <row r="33873" spans="7:7" x14ac:dyDescent="0.2">
      <c r="G33873" s="65"/>
    </row>
    <row r="33874" spans="7:7" x14ac:dyDescent="0.2">
      <c r="G33874" s="65"/>
    </row>
    <row r="33875" spans="7:7" x14ac:dyDescent="0.2">
      <c r="G33875" s="65"/>
    </row>
    <row r="33876" spans="7:7" x14ac:dyDescent="0.2">
      <c r="G33876" s="65"/>
    </row>
    <row r="33877" spans="7:7" x14ac:dyDescent="0.2">
      <c r="G33877" s="65"/>
    </row>
    <row r="33878" spans="7:7" x14ac:dyDescent="0.2">
      <c r="G33878" s="65"/>
    </row>
    <row r="33879" spans="7:7" x14ac:dyDescent="0.2">
      <c r="G33879" s="65"/>
    </row>
    <row r="33880" spans="7:7" x14ac:dyDescent="0.2">
      <c r="G33880" s="65"/>
    </row>
    <row r="33881" spans="7:7" x14ac:dyDescent="0.2">
      <c r="G33881" s="65"/>
    </row>
    <row r="33882" spans="7:7" x14ac:dyDescent="0.2">
      <c r="G33882" s="65"/>
    </row>
    <row r="33883" spans="7:7" x14ac:dyDescent="0.2">
      <c r="G33883" s="65"/>
    </row>
    <row r="33884" spans="7:7" x14ac:dyDescent="0.2">
      <c r="G33884" s="65"/>
    </row>
    <row r="33885" spans="7:7" x14ac:dyDescent="0.2">
      <c r="G33885" s="65"/>
    </row>
    <row r="33886" spans="7:7" x14ac:dyDescent="0.2">
      <c r="G33886" s="65"/>
    </row>
    <row r="33887" spans="7:7" x14ac:dyDescent="0.2">
      <c r="G33887" s="65"/>
    </row>
    <row r="33888" spans="7:7" x14ac:dyDescent="0.2">
      <c r="G33888" s="65"/>
    </row>
    <row r="33889" spans="7:7" x14ac:dyDescent="0.2">
      <c r="G33889" s="65"/>
    </row>
    <row r="33890" spans="7:7" x14ac:dyDescent="0.2">
      <c r="G33890" s="65"/>
    </row>
    <row r="33891" spans="7:7" x14ac:dyDescent="0.2">
      <c r="G33891" s="65"/>
    </row>
    <row r="33892" spans="7:7" x14ac:dyDescent="0.2">
      <c r="G33892" s="65"/>
    </row>
    <row r="33893" spans="7:7" x14ac:dyDescent="0.2">
      <c r="G33893" s="65"/>
    </row>
    <row r="33894" spans="7:7" x14ac:dyDescent="0.2">
      <c r="G33894" s="65"/>
    </row>
    <row r="33895" spans="7:7" x14ac:dyDescent="0.2">
      <c r="G33895" s="65"/>
    </row>
    <row r="33896" spans="7:7" x14ac:dyDescent="0.2">
      <c r="G33896" s="65"/>
    </row>
    <row r="33897" spans="7:7" x14ac:dyDescent="0.2">
      <c r="G33897" s="65"/>
    </row>
    <row r="33898" spans="7:7" x14ac:dyDescent="0.2">
      <c r="G33898" s="65"/>
    </row>
    <row r="33899" spans="7:7" x14ac:dyDescent="0.2">
      <c r="G33899" s="65"/>
    </row>
    <row r="33900" spans="7:7" x14ac:dyDescent="0.2">
      <c r="G33900" s="65"/>
    </row>
    <row r="33901" spans="7:7" x14ac:dyDescent="0.2">
      <c r="G33901" s="65"/>
    </row>
    <row r="33902" spans="7:7" x14ac:dyDescent="0.2">
      <c r="G33902" s="65"/>
    </row>
    <row r="33903" spans="7:7" x14ac:dyDescent="0.2">
      <c r="G33903" s="65"/>
    </row>
    <row r="33904" spans="7:7" x14ac:dyDescent="0.2">
      <c r="G33904" s="65"/>
    </row>
    <row r="33905" spans="7:7" x14ac:dyDescent="0.2">
      <c r="G33905" s="65"/>
    </row>
    <row r="33906" spans="7:7" x14ac:dyDescent="0.2">
      <c r="G33906" s="65"/>
    </row>
    <row r="33907" spans="7:7" x14ac:dyDescent="0.2">
      <c r="G33907" s="65"/>
    </row>
    <row r="33908" spans="7:7" x14ac:dyDescent="0.2">
      <c r="G33908" s="65"/>
    </row>
    <row r="33909" spans="7:7" x14ac:dyDescent="0.2">
      <c r="G33909" s="65"/>
    </row>
    <row r="33910" spans="7:7" x14ac:dyDescent="0.2">
      <c r="G33910" s="65"/>
    </row>
    <row r="33911" spans="7:7" x14ac:dyDescent="0.2">
      <c r="G33911" s="65"/>
    </row>
    <row r="33912" spans="7:7" x14ac:dyDescent="0.2">
      <c r="G33912" s="65"/>
    </row>
    <row r="33913" spans="7:7" x14ac:dyDescent="0.2">
      <c r="G33913" s="65"/>
    </row>
    <row r="33914" spans="7:7" x14ac:dyDescent="0.2">
      <c r="G33914" s="65"/>
    </row>
    <row r="33915" spans="7:7" x14ac:dyDescent="0.2">
      <c r="G33915" s="65"/>
    </row>
    <row r="33916" spans="7:7" x14ac:dyDescent="0.2">
      <c r="G33916" s="65"/>
    </row>
    <row r="33917" spans="7:7" x14ac:dyDescent="0.2">
      <c r="G33917" s="65"/>
    </row>
    <row r="33918" spans="7:7" x14ac:dyDescent="0.2">
      <c r="G33918" s="65"/>
    </row>
    <row r="33919" spans="7:7" x14ac:dyDescent="0.2">
      <c r="G33919" s="65"/>
    </row>
    <row r="33920" spans="7:7" x14ac:dyDescent="0.2">
      <c r="G33920" s="65"/>
    </row>
    <row r="33921" spans="7:7" x14ac:dyDescent="0.2">
      <c r="G33921" s="65"/>
    </row>
    <row r="33922" spans="7:7" x14ac:dyDescent="0.2">
      <c r="G33922" s="65"/>
    </row>
    <row r="33923" spans="7:7" x14ac:dyDescent="0.2">
      <c r="G33923" s="65"/>
    </row>
    <row r="33924" spans="7:7" x14ac:dyDescent="0.2">
      <c r="G33924" s="65"/>
    </row>
    <row r="33925" spans="7:7" x14ac:dyDescent="0.2">
      <c r="G33925" s="65"/>
    </row>
    <row r="33926" spans="7:7" x14ac:dyDescent="0.2">
      <c r="G33926" s="65"/>
    </row>
    <row r="33927" spans="7:7" x14ac:dyDescent="0.2">
      <c r="G33927" s="65"/>
    </row>
    <row r="33928" spans="7:7" x14ac:dyDescent="0.2">
      <c r="G33928" s="65"/>
    </row>
    <row r="33929" spans="7:7" x14ac:dyDescent="0.2">
      <c r="G33929" s="65"/>
    </row>
    <row r="33930" spans="7:7" x14ac:dyDescent="0.2">
      <c r="G33930" s="65"/>
    </row>
    <row r="33931" spans="7:7" x14ac:dyDescent="0.2">
      <c r="G33931" s="65"/>
    </row>
    <row r="33932" spans="7:7" x14ac:dyDescent="0.2">
      <c r="G33932" s="65"/>
    </row>
    <row r="33933" spans="7:7" x14ac:dyDescent="0.2">
      <c r="G33933" s="65"/>
    </row>
    <row r="33934" spans="7:7" x14ac:dyDescent="0.2">
      <c r="G33934" s="65"/>
    </row>
    <row r="33935" spans="7:7" x14ac:dyDescent="0.2">
      <c r="G33935" s="65"/>
    </row>
    <row r="33936" spans="7:7" x14ac:dyDescent="0.2">
      <c r="G33936" s="65"/>
    </row>
    <row r="33937" spans="7:7" x14ac:dyDescent="0.2">
      <c r="G33937" s="65"/>
    </row>
    <row r="33938" spans="7:7" x14ac:dyDescent="0.2">
      <c r="G33938" s="65"/>
    </row>
    <row r="33939" spans="7:7" x14ac:dyDescent="0.2">
      <c r="G33939" s="65"/>
    </row>
    <row r="33940" spans="7:7" x14ac:dyDescent="0.2">
      <c r="G33940" s="65"/>
    </row>
    <row r="33941" spans="7:7" x14ac:dyDescent="0.2">
      <c r="G33941" s="65"/>
    </row>
    <row r="33942" spans="7:7" x14ac:dyDescent="0.2">
      <c r="G33942" s="65"/>
    </row>
    <row r="33943" spans="7:7" x14ac:dyDescent="0.2">
      <c r="G33943" s="65"/>
    </row>
    <row r="33944" spans="7:7" x14ac:dyDescent="0.2">
      <c r="G33944" s="65"/>
    </row>
    <row r="33945" spans="7:7" x14ac:dyDescent="0.2">
      <c r="G33945" s="65"/>
    </row>
    <row r="33946" spans="7:7" x14ac:dyDescent="0.2">
      <c r="G33946" s="65"/>
    </row>
    <row r="33947" spans="7:7" x14ac:dyDescent="0.2">
      <c r="G33947" s="65"/>
    </row>
    <row r="33948" spans="7:7" x14ac:dyDescent="0.2">
      <c r="G33948" s="65"/>
    </row>
    <row r="33949" spans="7:7" x14ac:dyDescent="0.2">
      <c r="G33949" s="65"/>
    </row>
    <row r="33950" spans="7:7" x14ac:dyDescent="0.2">
      <c r="G33950" s="65"/>
    </row>
    <row r="33951" spans="7:7" x14ac:dyDescent="0.2">
      <c r="G33951" s="65"/>
    </row>
    <row r="33952" spans="7:7" x14ac:dyDescent="0.2">
      <c r="G33952" s="65"/>
    </row>
    <row r="33953" spans="7:7" x14ac:dyDescent="0.2">
      <c r="G33953" s="65"/>
    </row>
    <row r="33954" spans="7:7" x14ac:dyDescent="0.2">
      <c r="G33954" s="65"/>
    </row>
    <row r="33955" spans="7:7" x14ac:dyDescent="0.2">
      <c r="G33955" s="65"/>
    </row>
    <row r="33956" spans="7:7" x14ac:dyDescent="0.2">
      <c r="G33956" s="65"/>
    </row>
    <row r="33957" spans="7:7" x14ac:dyDescent="0.2">
      <c r="G33957" s="65"/>
    </row>
    <row r="33958" spans="7:7" x14ac:dyDescent="0.2">
      <c r="G33958" s="65"/>
    </row>
    <row r="33959" spans="7:7" x14ac:dyDescent="0.2">
      <c r="G33959" s="65"/>
    </row>
    <row r="33960" spans="7:7" x14ac:dyDescent="0.2">
      <c r="G33960" s="65"/>
    </row>
    <row r="33961" spans="7:7" x14ac:dyDescent="0.2">
      <c r="G33961" s="65"/>
    </row>
    <row r="33962" spans="7:7" x14ac:dyDescent="0.2">
      <c r="G33962" s="65"/>
    </row>
    <row r="33963" spans="7:7" x14ac:dyDescent="0.2">
      <c r="G33963" s="65"/>
    </row>
    <row r="33964" spans="7:7" x14ac:dyDescent="0.2">
      <c r="G33964" s="65"/>
    </row>
    <row r="33965" spans="7:7" x14ac:dyDescent="0.2">
      <c r="G33965" s="65"/>
    </row>
    <row r="33966" spans="7:7" x14ac:dyDescent="0.2">
      <c r="G33966" s="65"/>
    </row>
    <row r="33967" spans="7:7" x14ac:dyDescent="0.2">
      <c r="G33967" s="65"/>
    </row>
    <row r="33968" spans="7:7" x14ac:dyDescent="0.2">
      <c r="G33968" s="65"/>
    </row>
    <row r="33969" spans="7:7" x14ac:dyDescent="0.2">
      <c r="G33969" s="65"/>
    </row>
    <row r="33970" spans="7:7" x14ac:dyDescent="0.2">
      <c r="G33970" s="65"/>
    </row>
    <row r="33971" spans="7:7" x14ac:dyDescent="0.2">
      <c r="G33971" s="65"/>
    </row>
    <row r="33972" spans="7:7" x14ac:dyDescent="0.2">
      <c r="G33972" s="65"/>
    </row>
    <row r="33973" spans="7:7" x14ac:dyDescent="0.2">
      <c r="G33973" s="65"/>
    </row>
    <row r="33974" spans="7:7" x14ac:dyDescent="0.2">
      <c r="G33974" s="65"/>
    </row>
    <row r="33975" spans="7:7" x14ac:dyDescent="0.2">
      <c r="G33975" s="65"/>
    </row>
    <row r="33976" spans="7:7" x14ac:dyDescent="0.2">
      <c r="G33976" s="65"/>
    </row>
    <row r="33977" spans="7:7" x14ac:dyDescent="0.2">
      <c r="G33977" s="65"/>
    </row>
    <row r="33978" spans="7:7" x14ac:dyDescent="0.2">
      <c r="G33978" s="65"/>
    </row>
    <row r="33979" spans="7:7" x14ac:dyDescent="0.2">
      <c r="G33979" s="65"/>
    </row>
    <row r="33980" spans="7:7" x14ac:dyDescent="0.2">
      <c r="G33980" s="65"/>
    </row>
    <row r="33981" spans="7:7" x14ac:dyDescent="0.2">
      <c r="G33981" s="65"/>
    </row>
    <row r="33982" spans="7:7" x14ac:dyDescent="0.2">
      <c r="G33982" s="65"/>
    </row>
    <row r="33983" spans="7:7" x14ac:dyDescent="0.2">
      <c r="G33983" s="65"/>
    </row>
    <row r="33984" spans="7:7" x14ac:dyDescent="0.2">
      <c r="G33984" s="65"/>
    </row>
    <row r="33985" spans="7:7" x14ac:dyDescent="0.2">
      <c r="G33985" s="65"/>
    </row>
    <row r="33986" spans="7:7" x14ac:dyDescent="0.2">
      <c r="G33986" s="65"/>
    </row>
    <row r="33987" spans="7:7" x14ac:dyDescent="0.2">
      <c r="G33987" s="65"/>
    </row>
    <row r="33988" spans="7:7" x14ac:dyDescent="0.2">
      <c r="G33988" s="65"/>
    </row>
    <row r="33989" spans="7:7" x14ac:dyDescent="0.2">
      <c r="G33989" s="65"/>
    </row>
    <row r="33990" spans="7:7" x14ac:dyDescent="0.2">
      <c r="G33990" s="65"/>
    </row>
    <row r="33991" spans="7:7" x14ac:dyDescent="0.2">
      <c r="G33991" s="65"/>
    </row>
    <row r="33992" spans="7:7" x14ac:dyDescent="0.2">
      <c r="G33992" s="65"/>
    </row>
    <row r="33993" spans="7:7" x14ac:dyDescent="0.2">
      <c r="G33993" s="65"/>
    </row>
    <row r="33994" spans="7:7" x14ac:dyDescent="0.2">
      <c r="G33994" s="65"/>
    </row>
    <row r="33995" spans="7:7" x14ac:dyDescent="0.2">
      <c r="G33995" s="65"/>
    </row>
    <row r="33996" spans="7:7" x14ac:dyDescent="0.2">
      <c r="G33996" s="65"/>
    </row>
    <row r="33997" spans="7:7" x14ac:dyDescent="0.2">
      <c r="G33997" s="65"/>
    </row>
    <row r="33998" spans="7:7" x14ac:dyDescent="0.2">
      <c r="G33998" s="65"/>
    </row>
    <row r="33999" spans="7:7" x14ac:dyDescent="0.2">
      <c r="G33999" s="65"/>
    </row>
    <row r="34000" spans="7:7" x14ac:dyDescent="0.2">
      <c r="G34000" s="65"/>
    </row>
    <row r="34001" spans="7:7" x14ac:dyDescent="0.2">
      <c r="G34001" s="65"/>
    </row>
    <row r="34002" spans="7:7" x14ac:dyDescent="0.2">
      <c r="G34002" s="65"/>
    </row>
    <row r="34003" spans="7:7" x14ac:dyDescent="0.2">
      <c r="G34003" s="65"/>
    </row>
    <row r="34004" spans="7:7" x14ac:dyDescent="0.2">
      <c r="G34004" s="65"/>
    </row>
    <row r="34005" spans="7:7" x14ac:dyDescent="0.2">
      <c r="G34005" s="65"/>
    </row>
    <row r="34006" spans="7:7" x14ac:dyDescent="0.2">
      <c r="G34006" s="65"/>
    </row>
    <row r="34007" spans="7:7" x14ac:dyDescent="0.2">
      <c r="G34007" s="65"/>
    </row>
    <row r="34008" spans="7:7" x14ac:dyDescent="0.2">
      <c r="G34008" s="65"/>
    </row>
    <row r="34009" spans="7:7" x14ac:dyDescent="0.2">
      <c r="G34009" s="65"/>
    </row>
    <row r="34010" spans="7:7" x14ac:dyDescent="0.2">
      <c r="G34010" s="65"/>
    </row>
    <row r="34011" spans="7:7" x14ac:dyDescent="0.2">
      <c r="G34011" s="65"/>
    </row>
    <row r="34012" spans="7:7" x14ac:dyDescent="0.2">
      <c r="G34012" s="65"/>
    </row>
    <row r="34013" spans="7:7" x14ac:dyDescent="0.2">
      <c r="G34013" s="65"/>
    </row>
    <row r="34014" spans="7:7" x14ac:dyDescent="0.2">
      <c r="G34014" s="65"/>
    </row>
    <row r="34015" spans="7:7" x14ac:dyDescent="0.2">
      <c r="G34015" s="65"/>
    </row>
    <row r="34016" spans="7:7" x14ac:dyDescent="0.2">
      <c r="G34016" s="65"/>
    </row>
    <row r="34017" spans="7:7" x14ac:dyDescent="0.2">
      <c r="G34017" s="65"/>
    </row>
    <row r="34018" spans="7:7" x14ac:dyDescent="0.2">
      <c r="G34018" s="65"/>
    </row>
    <row r="34019" spans="7:7" x14ac:dyDescent="0.2">
      <c r="G34019" s="65"/>
    </row>
    <row r="34020" spans="7:7" x14ac:dyDescent="0.2">
      <c r="G34020" s="65"/>
    </row>
    <row r="34021" spans="7:7" x14ac:dyDescent="0.2">
      <c r="G34021" s="65"/>
    </row>
    <row r="34022" spans="7:7" x14ac:dyDescent="0.2">
      <c r="G34022" s="65"/>
    </row>
    <row r="34023" spans="7:7" x14ac:dyDescent="0.2">
      <c r="G34023" s="65"/>
    </row>
    <row r="34024" spans="7:7" x14ac:dyDescent="0.2">
      <c r="G34024" s="65"/>
    </row>
    <row r="34025" spans="7:7" x14ac:dyDescent="0.2">
      <c r="G34025" s="65"/>
    </row>
    <row r="34026" spans="7:7" x14ac:dyDescent="0.2">
      <c r="G34026" s="65"/>
    </row>
    <row r="34027" spans="7:7" x14ac:dyDescent="0.2">
      <c r="G34027" s="65"/>
    </row>
    <row r="34028" spans="7:7" x14ac:dyDescent="0.2">
      <c r="G34028" s="65"/>
    </row>
    <row r="34029" spans="7:7" x14ac:dyDescent="0.2">
      <c r="G34029" s="65"/>
    </row>
    <row r="34030" spans="7:7" x14ac:dyDescent="0.2">
      <c r="G34030" s="65"/>
    </row>
    <row r="34031" spans="7:7" x14ac:dyDescent="0.2">
      <c r="G34031" s="65"/>
    </row>
    <row r="34032" spans="7:7" x14ac:dyDescent="0.2">
      <c r="G34032" s="65"/>
    </row>
    <row r="34033" spans="7:7" x14ac:dyDescent="0.2">
      <c r="G34033" s="65"/>
    </row>
    <row r="34034" spans="7:7" x14ac:dyDescent="0.2">
      <c r="G34034" s="65"/>
    </row>
    <row r="34035" spans="7:7" x14ac:dyDescent="0.2">
      <c r="G34035" s="65"/>
    </row>
    <row r="34036" spans="7:7" x14ac:dyDescent="0.2">
      <c r="G34036" s="65"/>
    </row>
    <row r="34037" spans="7:7" x14ac:dyDescent="0.2">
      <c r="G34037" s="65"/>
    </row>
    <row r="34038" spans="7:7" x14ac:dyDescent="0.2">
      <c r="G34038" s="65"/>
    </row>
    <row r="34039" spans="7:7" x14ac:dyDescent="0.2">
      <c r="G34039" s="65"/>
    </row>
    <row r="34040" spans="7:7" x14ac:dyDescent="0.2">
      <c r="G34040" s="65"/>
    </row>
    <row r="34041" spans="7:7" x14ac:dyDescent="0.2">
      <c r="G34041" s="65"/>
    </row>
    <row r="34042" spans="7:7" x14ac:dyDescent="0.2">
      <c r="G34042" s="65"/>
    </row>
    <row r="34043" spans="7:7" x14ac:dyDescent="0.2">
      <c r="G34043" s="65"/>
    </row>
    <row r="34044" spans="7:7" x14ac:dyDescent="0.2">
      <c r="G34044" s="65"/>
    </row>
    <row r="34045" spans="7:7" x14ac:dyDescent="0.2">
      <c r="G34045" s="65"/>
    </row>
    <row r="34046" spans="7:7" x14ac:dyDescent="0.2">
      <c r="G34046" s="65"/>
    </row>
    <row r="34047" spans="7:7" x14ac:dyDescent="0.2">
      <c r="G34047" s="65"/>
    </row>
    <row r="34048" spans="7:7" x14ac:dyDescent="0.2">
      <c r="G34048" s="65"/>
    </row>
    <row r="34049" spans="7:7" x14ac:dyDescent="0.2">
      <c r="G34049" s="65"/>
    </row>
    <row r="34050" spans="7:7" x14ac:dyDescent="0.2">
      <c r="G34050" s="65"/>
    </row>
    <row r="34051" spans="7:7" x14ac:dyDescent="0.2">
      <c r="G34051" s="65"/>
    </row>
    <row r="34052" spans="7:7" x14ac:dyDescent="0.2">
      <c r="G34052" s="65"/>
    </row>
    <row r="34053" spans="7:7" x14ac:dyDescent="0.2">
      <c r="G34053" s="65"/>
    </row>
    <row r="34054" spans="7:7" x14ac:dyDescent="0.2">
      <c r="G34054" s="65"/>
    </row>
    <row r="34055" spans="7:7" x14ac:dyDescent="0.2">
      <c r="G34055" s="65"/>
    </row>
    <row r="34056" spans="7:7" x14ac:dyDescent="0.2">
      <c r="G34056" s="65"/>
    </row>
    <row r="34057" spans="7:7" x14ac:dyDescent="0.2">
      <c r="G34057" s="65"/>
    </row>
    <row r="34058" spans="7:7" x14ac:dyDescent="0.2">
      <c r="G34058" s="65"/>
    </row>
    <row r="34059" spans="7:7" x14ac:dyDescent="0.2">
      <c r="G34059" s="65"/>
    </row>
    <row r="34060" spans="7:7" x14ac:dyDescent="0.2">
      <c r="G34060" s="65"/>
    </row>
    <row r="34061" spans="7:7" x14ac:dyDescent="0.2">
      <c r="G34061" s="65"/>
    </row>
    <row r="34062" spans="7:7" x14ac:dyDescent="0.2">
      <c r="G34062" s="65"/>
    </row>
    <row r="34063" spans="7:7" x14ac:dyDescent="0.2">
      <c r="G34063" s="65"/>
    </row>
    <row r="34064" spans="7:7" x14ac:dyDescent="0.2">
      <c r="G34064" s="65"/>
    </row>
    <row r="34065" spans="7:7" x14ac:dyDescent="0.2">
      <c r="G34065" s="65"/>
    </row>
    <row r="34066" spans="7:7" x14ac:dyDescent="0.2">
      <c r="G34066" s="65"/>
    </row>
    <row r="34067" spans="7:7" x14ac:dyDescent="0.2">
      <c r="G34067" s="65"/>
    </row>
    <row r="34068" spans="7:7" x14ac:dyDescent="0.2">
      <c r="G34068" s="65"/>
    </row>
    <row r="34069" spans="7:7" x14ac:dyDescent="0.2">
      <c r="G34069" s="65"/>
    </row>
    <row r="34070" spans="7:7" x14ac:dyDescent="0.2">
      <c r="G34070" s="65"/>
    </row>
    <row r="34071" spans="7:7" x14ac:dyDescent="0.2">
      <c r="G34071" s="65"/>
    </row>
    <row r="34072" spans="7:7" x14ac:dyDescent="0.2">
      <c r="G34072" s="65"/>
    </row>
    <row r="34073" spans="7:7" x14ac:dyDescent="0.2">
      <c r="G34073" s="65"/>
    </row>
    <row r="34074" spans="7:7" x14ac:dyDescent="0.2">
      <c r="G34074" s="65"/>
    </row>
    <row r="34075" spans="7:7" x14ac:dyDescent="0.2">
      <c r="G34075" s="65"/>
    </row>
    <row r="34076" spans="7:7" x14ac:dyDescent="0.2">
      <c r="G34076" s="65"/>
    </row>
    <row r="34077" spans="7:7" x14ac:dyDescent="0.2">
      <c r="G34077" s="65"/>
    </row>
    <row r="34078" spans="7:7" x14ac:dyDescent="0.2">
      <c r="G34078" s="65"/>
    </row>
    <row r="34079" spans="7:7" x14ac:dyDescent="0.2">
      <c r="G34079" s="65"/>
    </row>
    <row r="34080" spans="7:7" x14ac:dyDescent="0.2">
      <c r="G34080" s="65"/>
    </row>
    <row r="34081" spans="7:7" x14ac:dyDescent="0.2">
      <c r="G34081" s="65"/>
    </row>
    <row r="34082" spans="7:7" x14ac:dyDescent="0.2">
      <c r="G34082" s="65"/>
    </row>
    <row r="34083" spans="7:7" x14ac:dyDescent="0.2">
      <c r="G34083" s="65"/>
    </row>
    <row r="34084" spans="7:7" x14ac:dyDescent="0.2">
      <c r="G34084" s="65"/>
    </row>
    <row r="34085" spans="7:7" x14ac:dyDescent="0.2">
      <c r="G34085" s="65"/>
    </row>
    <row r="34086" spans="7:7" x14ac:dyDescent="0.2">
      <c r="G34086" s="65"/>
    </row>
    <row r="34087" spans="7:7" x14ac:dyDescent="0.2">
      <c r="G34087" s="65"/>
    </row>
    <row r="34088" spans="7:7" x14ac:dyDescent="0.2">
      <c r="G34088" s="65"/>
    </row>
    <row r="34089" spans="7:7" x14ac:dyDescent="0.2">
      <c r="G34089" s="65"/>
    </row>
    <row r="34090" spans="7:7" x14ac:dyDescent="0.2">
      <c r="G34090" s="65"/>
    </row>
    <row r="34091" spans="7:7" x14ac:dyDescent="0.2">
      <c r="G34091" s="65"/>
    </row>
    <row r="34092" spans="7:7" x14ac:dyDescent="0.2">
      <c r="G34092" s="65"/>
    </row>
    <row r="34093" spans="7:7" x14ac:dyDescent="0.2">
      <c r="G34093" s="65"/>
    </row>
    <row r="34094" spans="7:7" x14ac:dyDescent="0.2">
      <c r="G34094" s="65"/>
    </row>
    <row r="34095" spans="7:7" x14ac:dyDescent="0.2">
      <c r="G34095" s="65"/>
    </row>
    <row r="34096" spans="7:7" x14ac:dyDescent="0.2">
      <c r="G34096" s="65"/>
    </row>
    <row r="34097" spans="7:7" x14ac:dyDescent="0.2">
      <c r="G34097" s="65"/>
    </row>
    <row r="34098" spans="7:7" x14ac:dyDescent="0.2">
      <c r="G34098" s="65"/>
    </row>
    <row r="34099" spans="7:7" x14ac:dyDescent="0.2">
      <c r="G34099" s="65"/>
    </row>
    <row r="34100" spans="7:7" x14ac:dyDescent="0.2">
      <c r="G34100" s="65"/>
    </row>
    <row r="34101" spans="7:7" x14ac:dyDescent="0.2">
      <c r="G34101" s="65"/>
    </row>
    <row r="34102" spans="7:7" x14ac:dyDescent="0.2">
      <c r="G34102" s="65"/>
    </row>
    <row r="34103" spans="7:7" x14ac:dyDescent="0.2">
      <c r="G34103" s="65"/>
    </row>
    <row r="34104" spans="7:7" x14ac:dyDescent="0.2">
      <c r="G34104" s="65"/>
    </row>
    <row r="34105" spans="7:7" x14ac:dyDescent="0.2">
      <c r="G34105" s="65"/>
    </row>
    <row r="34106" spans="7:7" x14ac:dyDescent="0.2">
      <c r="G34106" s="65"/>
    </row>
    <row r="34107" spans="7:7" x14ac:dyDescent="0.2">
      <c r="G34107" s="65"/>
    </row>
    <row r="34108" spans="7:7" x14ac:dyDescent="0.2">
      <c r="G34108" s="65"/>
    </row>
    <row r="34109" spans="7:7" x14ac:dyDescent="0.2">
      <c r="G34109" s="65"/>
    </row>
    <row r="34110" spans="7:7" x14ac:dyDescent="0.2">
      <c r="G34110" s="65"/>
    </row>
    <row r="34111" spans="7:7" x14ac:dyDescent="0.2">
      <c r="G34111" s="65"/>
    </row>
    <row r="34112" spans="7:7" x14ac:dyDescent="0.2">
      <c r="G34112" s="65"/>
    </row>
    <row r="34113" spans="7:7" x14ac:dyDescent="0.2">
      <c r="G34113" s="65"/>
    </row>
    <row r="34114" spans="7:7" x14ac:dyDescent="0.2">
      <c r="G34114" s="65"/>
    </row>
    <row r="34115" spans="7:7" x14ac:dyDescent="0.2">
      <c r="G34115" s="65"/>
    </row>
    <row r="34116" spans="7:7" x14ac:dyDescent="0.2">
      <c r="G34116" s="65"/>
    </row>
    <row r="34117" spans="7:7" x14ac:dyDescent="0.2">
      <c r="G34117" s="65"/>
    </row>
    <row r="34118" spans="7:7" x14ac:dyDescent="0.2">
      <c r="G34118" s="65"/>
    </row>
    <row r="34119" spans="7:7" x14ac:dyDescent="0.2">
      <c r="G34119" s="65"/>
    </row>
    <row r="34120" spans="7:7" x14ac:dyDescent="0.2">
      <c r="G34120" s="65"/>
    </row>
    <row r="34121" spans="7:7" x14ac:dyDescent="0.2">
      <c r="G34121" s="65"/>
    </row>
    <row r="34122" spans="7:7" x14ac:dyDescent="0.2">
      <c r="G34122" s="65"/>
    </row>
    <row r="34123" spans="7:7" x14ac:dyDescent="0.2">
      <c r="G34123" s="65"/>
    </row>
    <row r="34124" spans="7:7" x14ac:dyDescent="0.2">
      <c r="G34124" s="65"/>
    </row>
    <row r="34125" spans="7:7" x14ac:dyDescent="0.2">
      <c r="G34125" s="65"/>
    </row>
    <row r="34126" spans="7:7" x14ac:dyDescent="0.2">
      <c r="G34126" s="65"/>
    </row>
    <row r="34127" spans="7:7" x14ac:dyDescent="0.2">
      <c r="G34127" s="65"/>
    </row>
    <row r="34128" spans="7:7" x14ac:dyDescent="0.2">
      <c r="G34128" s="65"/>
    </row>
    <row r="34129" spans="7:7" x14ac:dyDescent="0.2">
      <c r="G34129" s="65"/>
    </row>
    <row r="34130" spans="7:7" x14ac:dyDescent="0.2">
      <c r="G34130" s="65"/>
    </row>
    <row r="34131" spans="7:7" x14ac:dyDescent="0.2">
      <c r="G34131" s="65"/>
    </row>
    <row r="34132" spans="7:7" x14ac:dyDescent="0.2">
      <c r="G34132" s="65"/>
    </row>
    <row r="34133" spans="7:7" x14ac:dyDescent="0.2">
      <c r="G34133" s="65"/>
    </row>
    <row r="34134" spans="7:7" x14ac:dyDescent="0.2">
      <c r="G34134" s="65"/>
    </row>
    <row r="34135" spans="7:7" x14ac:dyDescent="0.2">
      <c r="G34135" s="65"/>
    </row>
    <row r="34136" spans="7:7" x14ac:dyDescent="0.2">
      <c r="G34136" s="65"/>
    </row>
    <row r="34137" spans="7:7" x14ac:dyDescent="0.2">
      <c r="G34137" s="65"/>
    </row>
    <row r="34138" spans="7:7" x14ac:dyDescent="0.2">
      <c r="G34138" s="65"/>
    </row>
    <row r="34139" spans="7:7" x14ac:dyDescent="0.2">
      <c r="G34139" s="65"/>
    </row>
    <row r="34140" spans="7:7" x14ac:dyDescent="0.2">
      <c r="G34140" s="65"/>
    </row>
    <row r="34141" spans="7:7" x14ac:dyDescent="0.2">
      <c r="G34141" s="65"/>
    </row>
    <row r="34142" spans="7:7" x14ac:dyDescent="0.2">
      <c r="G34142" s="65"/>
    </row>
    <row r="34143" spans="7:7" x14ac:dyDescent="0.2">
      <c r="G34143" s="65"/>
    </row>
    <row r="34144" spans="7:7" x14ac:dyDescent="0.2">
      <c r="G34144" s="65"/>
    </row>
    <row r="34145" spans="7:7" x14ac:dyDescent="0.2">
      <c r="G34145" s="65"/>
    </row>
    <row r="34146" spans="7:7" x14ac:dyDescent="0.2">
      <c r="G34146" s="65"/>
    </row>
    <row r="34147" spans="7:7" x14ac:dyDescent="0.2">
      <c r="G34147" s="65"/>
    </row>
    <row r="34148" spans="7:7" x14ac:dyDescent="0.2">
      <c r="G34148" s="65"/>
    </row>
    <row r="34149" spans="7:7" x14ac:dyDescent="0.2">
      <c r="G34149" s="65"/>
    </row>
    <row r="34150" spans="7:7" x14ac:dyDescent="0.2">
      <c r="G34150" s="65"/>
    </row>
    <row r="34151" spans="7:7" x14ac:dyDescent="0.2">
      <c r="G34151" s="65"/>
    </row>
    <row r="34152" spans="7:7" x14ac:dyDescent="0.2">
      <c r="G34152" s="65"/>
    </row>
    <row r="34153" spans="7:7" x14ac:dyDescent="0.2">
      <c r="G34153" s="65"/>
    </row>
    <row r="34154" spans="7:7" x14ac:dyDescent="0.2">
      <c r="G34154" s="65"/>
    </row>
    <row r="34155" spans="7:7" x14ac:dyDescent="0.2">
      <c r="G34155" s="65"/>
    </row>
    <row r="34156" spans="7:7" x14ac:dyDescent="0.2">
      <c r="G34156" s="65"/>
    </row>
    <row r="34157" spans="7:7" x14ac:dyDescent="0.2">
      <c r="G34157" s="65"/>
    </row>
    <row r="34158" spans="7:7" x14ac:dyDescent="0.2">
      <c r="G34158" s="65"/>
    </row>
    <row r="34159" spans="7:7" x14ac:dyDescent="0.2">
      <c r="G34159" s="65"/>
    </row>
    <row r="34160" spans="7:7" x14ac:dyDescent="0.2">
      <c r="G34160" s="65"/>
    </row>
    <row r="34161" spans="7:7" x14ac:dyDescent="0.2">
      <c r="G34161" s="65"/>
    </row>
    <row r="34162" spans="7:7" x14ac:dyDescent="0.2">
      <c r="G34162" s="65"/>
    </row>
    <row r="34163" spans="7:7" x14ac:dyDescent="0.2">
      <c r="G34163" s="65"/>
    </row>
    <row r="34164" spans="7:7" x14ac:dyDescent="0.2">
      <c r="G34164" s="65"/>
    </row>
    <row r="34165" spans="7:7" x14ac:dyDescent="0.2">
      <c r="G34165" s="65"/>
    </row>
    <row r="34166" spans="7:7" x14ac:dyDescent="0.2">
      <c r="G34166" s="65"/>
    </row>
    <row r="34167" spans="7:7" x14ac:dyDescent="0.2">
      <c r="G34167" s="65"/>
    </row>
    <row r="34168" spans="7:7" x14ac:dyDescent="0.2">
      <c r="G34168" s="65"/>
    </row>
    <row r="34169" spans="7:7" x14ac:dyDescent="0.2">
      <c r="G34169" s="65"/>
    </row>
    <row r="34170" spans="7:7" x14ac:dyDescent="0.2">
      <c r="G34170" s="65"/>
    </row>
    <row r="34171" spans="7:7" x14ac:dyDescent="0.2">
      <c r="G34171" s="65"/>
    </row>
    <row r="34172" spans="7:7" x14ac:dyDescent="0.2">
      <c r="G34172" s="65"/>
    </row>
    <row r="34173" spans="7:7" x14ac:dyDescent="0.2">
      <c r="G34173" s="65"/>
    </row>
    <row r="34174" spans="7:7" x14ac:dyDescent="0.2">
      <c r="G34174" s="65"/>
    </row>
    <row r="34175" spans="7:7" x14ac:dyDescent="0.2">
      <c r="G34175" s="65"/>
    </row>
    <row r="34176" spans="7:7" x14ac:dyDescent="0.2">
      <c r="G34176" s="65"/>
    </row>
    <row r="34177" spans="7:7" x14ac:dyDescent="0.2">
      <c r="G34177" s="65"/>
    </row>
    <row r="34178" spans="7:7" x14ac:dyDescent="0.2">
      <c r="G34178" s="65"/>
    </row>
    <row r="34179" spans="7:7" x14ac:dyDescent="0.2">
      <c r="G34179" s="65"/>
    </row>
    <row r="34180" spans="7:7" x14ac:dyDescent="0.2">
      <c r="G34180" s="65"/>
    </row>
    <row r="34181" spans="7:7" x14ac:dyDescent="0.2">
      <c r="G34181" s="65"/>
    </row>
    <row r="34182" spans="7:7" x14ac:dyDescent="0.2">
      <c r="G34182" s="65"/>
    </row>
    <row r="34183" spans="7:7" x14ac:dyDescent="0.2">
      <c r="G34183" s="65"/>
    </row>
    <row r="34184" spans="7:7" x14ac:dyDescent="0.2">
      <c r="G34184" s="65"/>
    </row>
    <row r="34185" spans="7:7" x14ac:dyDescent="0.2">
      <c r="G34185" s="65"/>
    </row>
    <row r="34186" spans="7:7" x14ac:dyDescent="0.2">
      <c r="G34186" s="65"/>
    </row>
    <row r="34187" spans="7:7" x14ac:dyDescent="0.2">
      <c r="G34187" s="65"/>
    </row>
    <row r="34188" spans="7:7" x14ac:dyDescent="0.2">
      <c r="G34188" s="65"/>
    </row>
    <row r="34189" spans="7:7" x14ac:dyDescent="0.2">
      <c r="G34189" s="65"/>
    </row>
    <row r="34190" spans="7:7" x14ac:dyDescent="0.2">
      <c r="G34190" s="65"/>
    </row>
    <row r="34191" spans="7:7" x14ac:dyDescent="0.2">
      <c r="G34191" s="65"/>
    </row>
    <row r="34192" spans="7:7" x14ac:dyDescent="0.2">
      <c r="G34192" s="65"/>
    </row>
    <row r="34193" spans="7:7" x14ac:dyDescent="0.2">
      <c r="G34193" s="65"/>
    </row>
    <row r="34194" spans="7:7" x14ac:dyDescent="0.2">
      <c r="G34194" s="65"/>
    </row>
    <row r="34195" spans="7:7" x14ac:dyDescent="0.2">
      <c r="G34195" s="65"/>
    </row>
    <row r="34196" spans="7:7" x14ac:dyDescent="0.2">
      <c r="G34196" s="65"/>
    </row>
    <row r="34197" spans="7:7" x14ac:dyDescent="0.2">
      <c r="G34197" s="65"/>
    </row>
    <row r="34198" spans="7:7" x14ac:dyDescent="0.2">
      <c r="G34198" s="65"/>
    </row>
    <row r="34199" spans="7:7" x14ac:dyDescent="0.2">
      <c r="G34199" s="65"/>
    </row>
    <row r="34200" spans="7:7" x14ac:dyDescent="0.2">
      <c r="G34200" s="65"/>
    </row>
    <row r="34201" spans="7:7" x14ac:dyDescent="0.2">
      <c r="G34201" s="65"/>
    </row>
    <row r="34202" spans="7:7" x14ac:dyDescent="0.2">
      <c r="G34202" s="65"/>
    </row>
    <row r="34203" spans="7:7" x14ac:dyDescent="0.2">
      <c r="G34203" s="65"/>
    </row>
    <row r="34204" spans="7:7" x14ac:dyDescent="0.2">
      <c r="G34204" s="65"/>
    </row>
    <row r="34205" spans="7:7" x14ac:dyDescent="0.2">
      <c r="G34205" s="65"/>
    </row>
    <row r="34206" spans="7:7" x14ac:dyDescent="0.2">
      <c r="G34206" s="65"/>
    </row>
    <row r="34207" spans="7:7" x14ac:dyDescent="0.2">
      <c r="G34207" s="65"/>
    </row>
    <row r="34208" spans="7:7" x14ac:dyDescent="0.2">
      <c r="G34208" s="65"/>
    </row>
    <row r="34209" spans="7:7" x14ac:dyDescent="0.2">
      <c r="G34209" s="65"/>
    </row>
    <row r="34210" spans="7:7" x14ac:dyDescent="0.2">
      <c r="G34210" s="65"/>
    </row>
    <row r="34211" spans="7:7" x14ac:dyDescent="0.2">
      <c r="G34211" s="65"/>
    </row>
    <row r="34212" spans="7:7" x14ac:dyDescent="0.2">
      <c r="G34212" s="65"/>
    </row>
    <row r="34213" spans="7:7" x14ac:dyDescent="0.2">
      <c r="G34213" s="65"/>
    </row>
    <row r="34214" spans="7:7" x14ac:dyDescent="0.2">
      <c r="G34214" s="65"/>
    </row>
    <row r="34215" spans="7:7" x14ac:dyDescent="0.2">
      <c r="G34215" s="65"/>
    </row>
    <row r="34216" spans="7:7" x14ac:dyDescent="0.2">
      <c r="G34216" s="65"/>
    </row>
    <row r="34217" spans="7:7" x14ac:dyDescent="0.2">
      <c r="G34217" s="65"/>
    </row>
    <row r="34218" spans="7:7" x14ac:dyDescent="0.2">
      <c r="G34218" s="65"/>
    </row>
    <row r="34219" spans="7:7" x14ac:dyDescent="0.2">
      <c r="G34219" s="65"/>
    </row>
    <row r="34220" spans="7:7" x14ac:dyDescent="0.2">
      <c r="G34220" s="65"/>
    </row>
    <row r="34221" spans="7:7" x14ac:dyDescent="0.2">
      <c r="G34221" s="65"/>
    </row>
    <row r="34222" spans="7:7" x14ac:dyDescent="0.2">
      <c r="G34222" s="65"/>
    </row>
    <row r="34223" spans="7:7" x14ac:dyDescent="0.2">
      <c r="G34223" s="65"/>
    </row>
    <row r="34224" spans="7:7" x14ac:dyDescent="0.2">
      <c r="G34224" s="65"/>
    </row>
    <row r="34225" spans="7:7" x14ac:dyDescent="0.2">
      <c r="G34225" s="65"/>
    </row>
    <row r="34226" spans="7:7" x14ac:dyDescent="0.2">
      <c r="G34226" s="65"/>
    </row>
    <row r="34227" spans="7:7" x14ac:dyDescent="0.2">
      <c r="G34227" s="65"/>
    </row>
    <row r="34228" spans="7:7" x14ac:dyDescent="0.2">
      <c r="G34228" s="65"/>
    </row>
    <row r="34229" spans="7:7" x14ac:dyDescent="0.2">
      <c r="G34229" s="65"/>
    </row>
    <row r="34230" spans="7:7" x14ac:dyDescent="0.2">
      <c r="G34230" s="65"/>
    </row>
    <row r="34231" spans="7:7" x14ac:dyDescent="0.2">
      <c r="G34231" s="65"/>
    </row>
    <row r="34232" spans="7:7" x14ac:dyDescent="0.2">
      <c r="G34232" s="65"/>
    </row>
    <row r="34233" spans="7:7" x14ac:dyDescent="0.2">
      <c r="G34233" s="65"/>
    </row>
    <row r="34234" spans="7:7" x14ac:dyDescent="0.2">
      <c r="G34234" s="65"/>
    </row>
    <row r="34235" spans="7:7" x14ac:dyDescent="0.2">
      <c r="G34235" s="65"/>
    </row>
    <row r="34236" spans="7:7" x14ac:dyDescent="0.2">
      <c r="G34236" s="65"/>
    </row>
    <row r="34237" spans="7:7" x14ac:dyDescent="0.2">
      <c r="G34237" s="65"/>
    </row>
    <row r="34238" spans="7:7" x14ac:dyDescent="0.2">
      <c r="G34238" s="65"/>
    </row>
    <row r="34239" spans="7:7" x14ac:dyDescent="0.2">
      <c r="G34239" s="65"/>
    </row>
    <row r="34240" spans="7:7" x14ac:dyDescent="0.2">
      <c r="G34240" s="65"/>
    </row>
    <row r="34241" spans="7:7" x14ac:dyDescent="0.2">
      <c r="G34241" s="65"/>
    </row>
    <row r="34242" spans="7:7" x14ac:dyDescent="0.2">
      <c r="G34242" s="65"/>
    </row>
    <row r="34243" spans="7:7" x14ac:dyDescent="0.2">
      <c r="G34243" s="65"/>
    </row>
    <row r="34244" spans="7:7" x14ac:dyDescent="0.2">
      <c r="G34244" s="65"/>
    </row>
    <row r="34245" spans="7:7" x14ac:dyDescent="0.2">
      <c r="G34245" s="65"/>
    </row>
    <row r="34246" spans="7:7" x14ac:dyDescent="0.2">
      <c r="G34246" s="65"/>
    </row>
    <row r="34247" spans="7:7" x14ac:dyDescent="0.2">
      <c r="G34247" s="65"/>
    </row>
    <row r="34248" spans="7:7" x14ac:dyDescent="0.2">
      <c r="G34248" s="65"/>
    </row>
    <row r="34249" spans="7:7" x14ac:dyDescent="0.2">
      <c r="G34249" s="65"/>
    </row>
    <row r="34250" spans="7:7" x14ac:dyDescent="0.2">
      <c r="G34250" s="65"/>
    </row>
    <row r="34251" spans="7:7" x14ac:dyDescent="0.2">
      <c r="G34251" s="65"/>
    </row>
    <row r="34252" spans="7:7" x14ac:dyDescent="0.2">
      <c r="G34252" s="65"/>
    </row>
    <row r="34253" spans="7:7" x14ac:dyDescent="0.2">
      <c r="G34253" s="65"/>
    </row>
    <row r="34254" spans="7:7" x14ac:dyDescent="0.2">
      <c r="G34254" s="65"/>
    </row>
    <row r="34255" spans="7:7" x14ac:dyDescent="0.2">
      <c r="G34255" s="65"/>
    </row>
    <row r="34256" spans="7:7" x14ac:dyDescent="0.2">
      <c r="G34256" s="65"/>
    </row>
    <row r="34257" spans="7:7" x14ac:dyDescent="0.2">
      <c r="G34257" s="65"/>
    </row>
    <row r="34258" spans="7:7" x14ac:dyDescent="0.2">
      <c r="G34258" s="65"/>
    </row>
    <row r="34259" spans="7:7" x14ac:dyDescent="0.2">
      <c r="G34259" s="65"/>
    </row>
    <row r="34260" spans="7:7" x14ac:dyDescent="0.2">
      <c r="G34260" s="65"/>
    </row>
    <row r="34261" spans="7:7" x14ac:dyDescent="0.2">
      <c r="G34261" s="65"/>
    </row>
    <row r="34262" spans="7:7" x14ac:dyDescent="0.2">
      <c r="G34262" s="65"/>
    </row>
    <row r="34263" spans="7:7" x14ac:dyDescent="0.2">
      <c r="G34263" s="65"/>
    </row>
    <row r="34264" spans="7:7" x14ac:dyDescent="0.2">
      <c r="G34264" s="65"/>
    </row>
    <row r="34265" spans="7:7" x14ac:dyDescent="0.2">
      <c r="G34265" s="65"/>
    </row>
    <row r="34266" spans="7:7" x14ac:dyDescent="0.2">
      <c r="G34266" s="65"/>
    </row>
    <row r="34267" spans="7:7" x14ac:dyDescent="0.2">
      <c r="G34267" s="65"/>
    </row>
    <row r="34268" spans="7:7" x14ac:dyDescent="0.2">
      <c r="G34268" s="65"/>
    </row>
    <row r="34269" spans="7:7" x14ac:dyDescent="0.2">
      <c r="G34269" s="65"/>
    </row>
    <row r="34270" spans="7:7" x14ac:dyDescent="0.2">
      <c r="G34270" s="65"/>
    </row>
    <row r="34271" spans="7:7" x14ac:dyDescent="0.2">
      <c r="G34271" s="65"/>
    </row>
    <row r="34272" spans="7:7" x14ac:dyDescent="0.2">
      <c r="G34272" s="65"/>
    </row>
    <row r="34273" spans="7:7" x14ac:dyDescent="0.2">
      <c r="G34273" s="65"/>
    </row>
    <row r="34274" spans="7:7" x14ac:dyDescent="0.2">
      <c r="G34274" s="65"/>
    </row>
    <row r="34275" spans="7:7" x14ac:dyDescent="0.2">
      <c r="G34275" s="65"/>
    </row>
    <row r="34276" spans="7:7" x14ac:dyDescent="0.2">
      <c r="G34276" s="65"/>
    </row>
    <row r="34277" spans="7:7" x14ac:dyDescent="0.2">
      <c r="G34277" s="65"/>
    </row>
    <row r="34278" spans="7:7" x14ac:dyDescent="0.2">
      <c r="G34278" s="65"/>
    </row>
    <row r="34279" spans="7:7" x14ac:dyDescent="0.2">
      <c r="G34279" s="65"/>
    </row>
    <row r="34280" spans="7:7" x14ac:dyDescent="0.2">
      <c r="G34280" s="65"/>
    </row>
    <row r="34281" spans="7:7" x14ac:dyDescent="0.2">
      <c r="G34281" s="65"/>
    </row>
    <row r="34282" spans="7:7" x14ac:dyDescent="0.2">
      <c r="G34282" s="65"/>
    </row>
    <row r="34283" spans="7:7" x14ac:dyDescent="0.2">
      <c r="G34283" s="65"/>
    </row>
    <row r="34284" spans="7:7" x14ac:dyDescent="0.2">
      <c r="G34284" s="65"/>
    </row>
    <row r="34285" spans="7:7" x14ac:dyDescent="0.2">
      <c r="G34285" s="65"/>
    </row>
    <row r="34286" spans="7:7" x14ac:dyDescent="0.2">
      <c r="G34286" s="65"/>
    </row>
    <row r="34287" spans="7:7" x14ac:dyDescent="0.2">
      <c r="G34287" s="65"/>
    </row>
    <row r="34288" spans="7:7" x14ac:dyDescent="0.2">
      <c r="G34288" s="65"/>
    </row>
    <row r="34289" spans="7:7" x14ac:dyDescent="0.2">
      <c r="G34289" s="65"/>
    </row>
    <row r="34290" spans="7:7" x14ac:dyDescent="0.2">
      <c r="G34290" s="65"/>
    </row>
    <row r="34291" spans="7:7" x14ac:dyDescent="0.2">
      <c r="G34291" s="65"/>
    </row>
    <row r="34292" spans="7:7" x14ac:dyDescent="0.2">
      <c r="G34292" s="65"/>
    </row>
    <row r="34293" spans="7:7" x14ac:dyDescent="0.2">
      <c r="G34293" s="65"/>
    </row>
    <row r="34294" spans="7:7" x14ac:dyDescent="0.2">
      <c r="G34294" s="65"/>
    </row>
    <row r="34295" spans="7:7" x14ac:dyDescent="0.2">
      <c r="G34295" s="65"/>
    </row>
    <row r="34296" spans="7:7" x14ac:dyDescent="0.2">
      <c r="G34296" s="65"/>
    </row>
    <row r="34297" spans="7:7" x14ac:dyDescent="0.2">
      <c r="G34297" s="65"/>
    </row>
    <row r="34298" spans="7:7" x14ac:dyDescent="0.2">
      <c r="G34298" s="65"/>
    </row>
    <row r="34299" spans="7:7" x14ac:dyDescent="0.2">
      <c r="G34299" s="65"/>
    </row>
    <row r="34300" spans="7:7" x14ac:dyDescent="0.2">
      <c r="G34300" s="65"/>
    </row>
    <row r="34301" spans="7:7" x14ac:dyDescent="0.2">
      <c r="G34301" s="65"/>
    </row>
    <row r="34302" spans="7:7" x14ac:dyDescent="0.2">
      <c r="G34302" s="65"/>
    </row>
    <row r="34303" spans="7:7" x14ac:dyDescent="0.2">
      <c r="G34303" s="65"/>
    </row>
    <row r="34304" spans="7:7" x14ac:dyDescent="0.2">
      <c r="G34304" s="65"/>
    </row>
    <row r="34305" spans="7:7" x14ac:dyDescent="0.2">
      <c r="G34305" s="65"/>
    </row>
    <row r="34306" spans="7:7" x14ac:dyDescent="0.2">
      <c r="G34306" s="65"/>
    </row>
    <row r="34307" spans="7:7" x14ac:dyDescent="0.2">
      <c r="G34307" s="65"/>
    </row>
    <row r="34308" spans="7:7" x14ac:dyDescent="0.2">
      <c r="G34308" s="65"/>
    </row>
    <row r="34309" spans="7:7" x14ac:dyDescent="0.2">
      <c r="G34309" s="65"/>
    </row>
    <row r="34310" spans="7:7" x14ac:dyDescent="0.2">
      <c r="G34310" s="65"/>
    </row>
    <row r="34311" spans="7:7" x14ac:dyDescent="0.2">
      <c r="G34311" s="65"/>
    </row>
    <row r="34312" spans="7:7" x14ac:dyDescent="0.2">
      <c r="G34312" s="65"/>
    </row>
    <row r="34313" spans="7:7" x14ac:dyDescent="0.2">
      <c r="G34313" s="65"/>
    </row>
    <row r="34314" spans="7:7" x14ac:dyDescent="0.2">
      <c r="G34314" s="65"/>
    </row>
    <row r="34315" spans="7:7" x14ac:dyDescent="0.2">
      <c r="G34315" s="65"/>
    </row>
    <row r="34316" spans="7:7" x14ac:dyDescent="0.2">
      <c r="G34316" s="65"/>
    </row>
    <row r="34317" spans="7:7" x14ac:dyDescent="0.2">
      <c r="G34317" s="65"/>
    </row>
    <row r="34318" spans="7:7" x14ac:dyDescent="0.2">
      <c r="G34318" s="65"/>
    </row>
    <row r="34319" spans="7:7" x14ac:dyDescent="0.2">
      <c r="G34319" s="65"/>
    </row>
    <row r="34320" spans="7:7" x14ac:dyDescent="0.2">
      <c r="G34320" s="65"/>
    </row>
    <row r="34321" spans="7:7" x14ac:dyDescent="0.2">
      <c r="G34321" s="65"/>
    </row>
    <row r="34322" spans="7:7" x14ac:dyDescent="0.2">
      <c r="G34322" s="65"/>
    </row>
    <row r="34323" spans="7:7" x14ac:dyDescent="0.2">
      <c r="G34323" s="65"/>
    </row>
    <row r="34324" spans="7:7" x14ac:dyDescent="0.2">
      <c r="G34324" s="65"/>
    </row>
    <row r="34325" spans="7:7" x14ac:dyDescent="0.2">
      <c r="G34325" s="65"/>
    </row>
    <row r="34326" spans="7:7" x14ac:dyDescent="0.2">
      <c r="G34326" s="65"/>
    </row>
    <row r="34327" spans="7:7" x14ac:dyDescent="0.2">
      <c r="G34327" s="65"/>
    </row>
    <row r="34328" spans="7:7" x14ac:dyDescent="0.2">
      <c r="G34328" s="65"/>
    </row>
    <row r="34329" spans="7:7" x14ac:dyDescent="0.2">
      <c r="G34329" s="65"/>
    </row>
    <row r="34330" spans="7:7" x14ac:dyDescent="0.2">
      <c r="G34330" s="65"/>
    </row>
    <row r="34331" spans="7:7" x14ac:dyDescent="0.2">
      <c r="G34331" s="65"/>
    </row>
    <row r="34332" spans="7:7" x14ac:dyDescent="0.2">
      <c r="G34332" s="65"/>
    </row>
    <row r="34333" spans="7:7" x14ac:dyDescent="0.2">
      <c r="G34333" s="65"/>
    </row>
    <row r="34334" spans="7:7" x14ac:dyDescent="0.2">
      <c r="G34334" s="65"/>
    </row>
    <row r="34335" spans="7:7" x14ac:dyDescent="0.2">
      <c r="G34335" s="65"/>
    </row>
    <row r="34336" spans="7:7" x14ac:dyDescent="0.2">
      <c r="G34336" s="65"/>
    </row>
    <row r="34337" spans="7:7" x14ac:dyDescent="0.2">
      <c r="G34337" s="65"/>
    </row>
    <row r="34338" spans="7:7" x14ac:dyDescent="0.2">
      <c r="G34338" s="65"/>
    </row>
    <row r="34339" spans="7:7" x14ac:dyDescent="0.2">
      <c r="G34339" s="65"/>
    </row>
    <row r="34340" spans="7:7" x14ac:dyDescent="0.2">
      <c r="G34340" s="65"/>
    </row>
    <row r="34341" spans="7:7" x14ac:dyDescent="0.2">
      <c r="G34341" s="65"/>
    </row>
    <row r="34342" spans="7:7" x14ac:dyDescent="0.2">
      <c r="G34342" s="65"/>
    </row>
    <row r="34343" spans="7:7" x14ac:dyDescent="0.2">
      <c r="G34343" s="65"/>
    </row>
    <row r="34344" spans="7:7" x14ac:dyDescent="0.2">
      <c r="G34344" s="65"/>
    </row>
    <row r="34345" spans="7:7" x14ac:dyDescent="0.2">
      <c r="G34345" s="65"/>
    </row>
    <row r="34346" spans="7:7" x14ac:dyDescent="0.2">
      <c r="G34346" s="65"/>
    </row>
    <row r="34347" spans="7:7" x14ac:dyDescent="0.2">
      <c r="G34347" s="65"/>
    </row>
    <row r="34348" spans="7:7" x14ac:dyDescent="0.2">
      <c r="G34348" s="65"/>
    </row>
    <row r="34349" spans="7:7" x14ac:dyDescent="0.2">
      <c r="G34349" s="65"/>
    </row>
    <row r="34350" spans="7:7" x14ac:dyDescent="0.2">
      <c r="G34350" s="65"/>
    </row>
    <row r="34351" spans="7:7" x14ac:dyDescent="0.2">
      <c r="G34351" s="65"/>
    </row>
    <row r="34352" spans="7:7" x14ac:dyDescent="0.2">
      <c r="G34352" s="65"/>
    </row>
    <row r="34353" spans="7:7" x14ac:dyDescent="0.2">
      <c r="G34353" s="65"/>
    </row>
    <row r="34354" spans="7:7" x14ac:dyDescent="0.2">
      <c r="G34354" s="65"/>
    </row>
    <row r="34355" spans="7:7" x14ac:dyDescent="0.2">
      <c r="G34355" s="65"/>
    </row>
    <row r="34356" spans="7:7" x14ac:dyDescent="0.2">
      <c r="G34356" s="65"/>
    </row>
    <row r="34357" spans="7:7" x14ac:dyDescent="0.2">
      <c r="G34357" s="65"/>
    </row>
    <row r="34358" spans="7:7" x14ac:dyDescent="0.2">
      <c r="G34358" s="65"/>
    </row>
    <row r="34359" spans="7:7" x14ac:dyDescent="0.2">
      <c r="G34359" s="65"/>
    </row>
    <row r="34360" spans="7:7" x14ac:dyDescent="0.2">
      <c r="G34360" s="65"/>
    </row>
    <row r="34361" spans="7:7" x14ac:dyDescent="0.2">
      <c r="G34361" s="65"/>
    </row>
    <row r="34362" spans="7:7" x14ac:dyDescent="0.2">
      <c r="G34362" s="65"/>
    </row>
    <row r="34363" spans="7:7" x14ac:dyDescent="0.2">
      <c r="G34363" s="65"/>
    </row>
    <row r="34364" spans="7:7" x14ac:dyDescent="0.2">
      <c r="G34364" s="65"/>
    </row>
    <row r="34365" spans="7:7" x14ac:dyDescent="0.2">
      <c r="G34365" s="65"/>
    </row>
    <row r="34366" spans="7:7" x14ac:dyDescent="0.2">
      <c r="G34366" s="65"/>
    </row>
    <row r="34367" spans="7:7" x14ac:dyDescent="0.2">
      <c r="G34367" s="65"/>
    </row>
    <row r="34368" spans="7:7" x14ac:dyDescent="0.2">
      <c r="G34368" s="65"/>
    </row>
    <row r="34369" spans="7:7" x14ac:dyDescent="0.2">
      <c r="G34369" s="65"/>
    </row>
    <row r="34370" spans="7:7" x14ac:dyDescent="0.2">
      <c r="G34370" s="65"/>
    </row>
    <row r="34371" spans="7:7" x14ac:dyDescent="0.2">
      <c r="G34371" s="65"/>
    </row>
    <row r="34372" spans="7:7" x14ac:dyDescent="0.2">
      <c r="G34372" s="65"/>
    </row>
    <row r="34373" spans="7:7" x14ac:dyDescent="0.2">
      <c r="G34373" s="65"/>
    </row>
    <row r="34374" spans="7:7" x14ac:dyDescent="0.2">
      <c r="G34374" s="65"/>
    </row>
    <row r="34375" spans="7:7" x14ac:dyDescent="0.2">
      <c r="G34375" s="65"/>
    </row>
    <row r="34376" spans="7:7" x14ac:dyDescent="0.2">
      <c r="G34376" s="65"/>
    </row>
    <row r="34377" spans="7:7" x14ac:dyDescent="0.2">
      <c r="G34377" s="65"/>
    </row>
    <row r="34378" spans="7:7" x14ac:dyDescent="0.2">
      <c r="G34378" s="65"/>
    </row>
    <row r="34379" spans="7:7" x14ac:dyDescent="0.2">
      <c r="G34379" s="65"/>
    </row>
    <row r="34380" spans="7:7" x14ac:dyDescent="0.2">
      <c r="G34380" s="65"/>
    </row>
    <row r="34381" spans="7:7" x14ac:dyDescent="0.2">
      <c r="G34381" s="65"/>
    </row>
    <row r="34382" spans="7:7" x14ac:dyDescent="0.2">
      <c r="G34382" s="65"/>
    </row>
    <row r="34383" spans="7:7" x14ac:dyDescent="0.2">
      <c r="G34383" s="65"/>
    </row>
    <row r="34384" spans="7:7" x14ac:dyDescent="0.2">
      <c r="G34384" s="65"/>
    </row>
    <row r="34385" spans="7:7" x14ac:dyDescent="0.2">
      <c r="G34385" s="65"/>
    </row>
    <row r="34386" spans="7:7" x14ac:dyDescent="0.2">
      <c r="G34386" s="65"/>
    </row>
    <row r="34387" spans="7:7" x14ac:dyDescent="0.2">
      <c r="G34387" s="65"/>
    </row>
    <row r="34388" spans="7:7" x14ac:dyDescent="0.2">
      <c r="G34388" s="65"/>
    </row>
    <row r="34389" spans="7:7" x14ac:dyDescent="0.2">
      <c r="G34389" s="65"/>
    </row>
    <row r="34390" spans="7:7" x14ac:dyDescent="0.2">
      <c r="G34390" s="65"/>
    </row>
    <row r="34391" spans="7:7" x14ac:dyDescent="0.2">
      <c r="G34391" s="65"/>
    </row>
    <row r="34392" spans="7:7" x14ac:dyDescent="0.2">
      <c r="G34392" s="65"/>
    </row>
    <row r="34393" spans="7:7" x14ac:dyDescent="0.2">
      <c r="G34393" s="65"/>
    </row>
    <row r="34394" spans="7:7" x14ac:dyDescent="0.2">
      <c r="G34394" s="65"/>
    </row>
    <row r="34395" spans="7:7" x14ac:dyDescent="0.2">
      <c r="G34395" s="65"/>
    </row>
    <row r="34396" spans="7:7" x14ac:dyDescent="0.2">
      <c r="G34396" s="65"/>
    </row>
    <row r="34397" spans="7:7" x14ac:dyDescent="0.2">
      <c r="G34397" s="65"/>
    </row>
    <row r="34398" spans="7:7" x14ac:dyDescent="0.2">
      <c r="G34398" s="65"/>
    </row>
    <row r="34399" spans="7:7" x14ac:dyDescent="0.2">
      <c r="G34399" s="65"/>
    </row>
    <row r="34400" spans="7:7" x14ac:dyDescent="0.2">
      <c r="G34400" s="65"/>
    </row>
    <row r="34401" spans="7:7" x14ac:dyDescent="0.2">
      <c r="G34401" s="65"/>
    </row>
    <row r="34402" spans="7:7" x14ac:dyDescent="0.2">
      <c r="G34402" s="65"/>
    </row>
    <row r="34403" spans="7:7" x14ac:dyDescent="0.2">
      <c r="G34403" s="65"/>
    </row>
    <row r="34404" spans="7:7" x14ac:dyDescent="0.2">
      <c r="G34404" s="65"/>
    </row>
    <row r="34405" spans="7:7" x14ac:dyDescent="0.2">
      <c r="G34405" s="65"/>
    </row>
    <row r="34406" spans="7:7" x14ac:dyDescent="0.2">
      <c r="G34406" s="65"/>
    </row>
    <row r="34407" spans="7:7" x14ac:dyDescent="0.2">
      <c r="G34407" s="65"/>
    </row>
    <row r="34408" spans="7:7" x14ac:dyDescent="0.2">
      <c r="G34408" s="65"/>
    </row>
    <row r="34409" spans="7:7" x14ac:dyDescent="0.2">
      <c r="G34409" s="65"/>
    </row>
    <row r="34410" spans="7:7" x14ac:dyDescent="0.2">
      <c r="G34410" s="65"/>
    </row>
    <row r="34411" spans="7:7" x14ac:dyDescent="0.2">
      <c r="G34411" s="65"/>
    </row>
    <row r="34412" spans="7:7" x14ac:dyDescent="0.2">
      <c r="G34412" s="65"/>
    </row>
    <row r="34413" spans="7:7" x14ac:dyDescent="0.2">
      <c r="G34413" s="65"/>
    </row>
    <row r="34414" spans="7:7" x14ac:dyDescent="0.2">
      <c r="G34414" s="65"/>
    </row>
    <row r="34415" spans="7:7" x14ac:dyDescent="0.2">
      <c r="G34415" s="65"/>
    </row>
    <row r="34416" spans="7:7" x14ac:dyDescent="0.2">
      <c r="G34416" s="65"/>
    </row>
    <row r="34417" spans="7:7" x14ac:dyDescent="0.2">
      <c r="G34417" s="65"/>
    </row>
    <row r="34418" spans="7:7" x14ac:dyDescent="0.2">
      <c r="G34418" s="65"/>
    </row>
    <row r="34419" spans="7:7" x14ac:dyDescent="0.2">
      <c r="G34419" s="65"/>
    </row>
    <row r="34420" spans="7:7" x14ac:dyDescent="0.2">
      <c r="G34420" s="65"/>
    </row>
    <row r="34421" spans="7:7" x14ac:dyDescent="0.2">
      <c r="G34421" s="65"/>
    </row>
    <row r="34422" spans="7:7" x14ac:dyDescent="0.2">
      <c r="G34422" s="65"/>
    </row>
    <row r="34423" spans="7:7" x14ac:dyDescent="0.2">
      <c r="G34423" s="65"/>
    </row>
    <row r="34424" spans="7:7" x14ac:dyDescent="0.2">
      <c r="G34424" s="65"/>
    </row>
    <row r="34425" spans="7:7" x14ac:dyDescent="0.2">
      <c r="G34425" s="65"/>
    </row>
    <row r="34426" spans="7:7" x14ac:dyDescent="0.2">
      <c r="G34426" s="65"/>
    </row>
    <row r="34427" spans="7:7" x14ac:dyDescent="0.2">
      <c r="G34427" s="65"/>
    </row>
    <row r="34428" spans="7:7" x14ac:dyDescent="0.2">
      <c r="G34428" s="65"/>
    </row>
    <row r="34429" spans="7:7" x14ac:dyDescent="0.2">
      <c r="G34429" s="65"/>
    </row>
    <row r="34430" spans="7:7" x14ac:dyDescent="0.2">
      <c r="G34430" s="65"/>
    </row>
    <row r="34431" spans="7:7" x14ac:dyDescent="0.2">
      <c r="G34431" s="65"/>
    </row>
    <row r="34432" spans="7:7" x14ac:dyDescent="0.2">
      <c r="G34432" s="65"/>
    </row>
    <row r="34433" spans="7:7" x14ac:dyDescent="0.2">
      <c r="G34433" s="65"/>
    </row>
    <row r="34434" spans="7:7" x14ac:dyDescent="0.2">
      <c r="G34434" s="65"/>
    </row>
    <row r="34435" spans="7:7" x14ac:dyDescent="0.2">
      <c r="G34435" s="65"/>
    </row>
    <row r="34436" spans="7:7" x14ac:dyDescent="0.2">
      <c r="G34436" s="65"/>
    </row>
    <row r="34437" spans="7:7" x14ac:dyDescent="0.2">
      <c r="G34437" s="65"/>
    </row>
    <row r="34438" spans="7:7" x14ac:dyDescent="0.2">
      <c r="G34438" s="65"/>
    </row>
    <row r="34439" spans="7:7" x14ac:dyDescent="0.2">
      <c r="G34439" s="65"/>
    </row>
    <row r="34440" spans="7:7" x14ac:dyDescent="0.2">
      <c r="G34440" s="65"/>
    </row>
    <row r="34441" spans="7:7" x14ac:dyDescent="0.2">
      <c r="G34441" s="65"/>
    </row>
    <row r="34442" spans="7:7" x14ac:dyDescent="0.2">
      <c r="G34442" s="65"/>
    </row>
    <row r="34443" spans="7:7" x14ac:dyDescent="0.2">
      <c r="G34443" s="65"/>
    </row>
    <row r="34444" spans="7:7" x14ac:dyDescent="0.2">
      <c r="G34444" s="65"/>
    </row>
    <row r="34445" spans="7:7" x14ac:dyDescent="0.2">
      <c r="G34445" s="65"/>
    </row>
    <row r="34446" spans="7:7" x14ac:dyDescent="0.2">
      <c r="G34446" s="65"/>
    </row>
    <row r="34447" spans="7:7" x14ac:dyDescent="0.2">
      <c r="G34447" s="65"/>
    </row>
    <row r="34448" spans="7:7" x14ac:dyDescent="0.2">
      <c r="G34448" s="65"/>
    </row>
    <row r="34449" spans="7:7" x14ac:dyDescent="0.2">
      <c r="G34449" s="65"/>
    </row>
    <row r="34450" spans="7:7" x14ac:dyDescent="0.2">
      <c r="G34450" s="65"/>
    </row>
    <row r="34451" spans="7:7" x14ac:dyDescent="0.2">
      <c r="G34451" s="65"/>
    </row>
    <row r="34452" spans="7:7" x14ac:dyDescent="0.2">
      <c r="G34452" s="65"/>
    </row>
    <row r="34453" spans="7:7" x14ac:dyDescent="0.2">
      <c r="G34453" s="65"/>
    </row>
    <row r="34454" spans="7:7" x14ac:dyDescent="0.2">
      <c r="G34454" s="65"/>
    </row>
    <row r="34455" spans="7:7" x14ac:dyDescent="0.2">
      <c r="G34455" s="65"/>
    </row>
    <row r="34456" spans="7:7" x14ac:dyDescent="0.2">
      <c r="G34456" s="65"/>
    </row>
    <row r="34457" spans="7:7" x14ac:dyDescent="0.2">
      <c r="G34457" s="65"/>
    </row>
    <row r="34458" spans="7:7" x14ac:dyDescent="0.2">
      <c r="G34458" s="65"/>
    </row>
    <row r="34459" spans="7:7" x14ac:dyDescent="0.2">
      <c r="G34459" s="65"/>
    </row>
    <row r="34460" spans="7:7" x14ac:dyDescent="0.2">
      <c r="G34460" s="65"/>
    </row>
    <row r="34461" spans="7:7" x14ac:dyDescent="0.2">
      <c r="G34461" s="65"/>
    </row>
    <row r="34462" spans="7:7" x14ac:dyDescent="0.2">
      <c r="G34462" s="65"/>
    </row>
    <row r="34463" spans="7:7" x14ac:dyDescent="0.2">
      <c r="G34463" s="65"/>
    </row>
    <row r="34464" spans="7:7" x14ac:dyDescent="0.2">
      <c r="G34464" s="65"/>
    </row>
    <row r="34465" spans="7:7" x14ac:dyDescent="0.2">
      <c r="G34465" s="65"/>
    </row>
    <row r="34466" spans="7:7" x14ac:dyDescent="0.2">
      <c r="G34466" s="65"/>
    </row>
    <row r="34467" spans="7:7" x14ac:dyDescent="0.2">
      <c r="G34467" s="65"/>
    </row>
    <row r="34468" spans="7:7" x14ac:dyDescent="0.2">
      <c r="G34468" s="65"/>
    </row>
    <row r="34469" spans="7:7" x14ac:dyDescent="0.2">
      <c r="G34469" s="65"/>
    </row>
    <row r="34470" spans="7:7" x14ac:dyDescent="0.2">
      <c r="G34470" s="65"/>
    </row>
    <row r="34471" spans="7:7" x14ac:dyDescent="0.2">
      <c r="G34471" s="65"/>
    </row>
    <row r="34472" spans="7:7" x14ac:dyDescent="0.2">
      <c r="G34472" s="65"/>
    </row>
    <row r="34473" spans="7:7" x14ac:dyDescent="0.2">
      <c r="G34473" s="65"/>
    </row>
    <row r="34474" spans="7:7" x14ac:dyDescent="0.2">
      <c r="G34474" s="65"/>
    </row>
    <row r="34475" spans="7:7" x14ac:dyDescent="0.2">
      <c r="G34475" s="65"/>
    </row>
    <row r="34476" spans="7:7" x14ac:dyDescent="0.2">
      <c r="G34476" s="65"/>
    </row>
    <row r="34477" spans="7:7" x14ac:dyDescent="0.2">
      <c r="G34477" s="65"/>
    </row>
    <row r="34478" spans="7:7" x14ac:dyDescent="0.2">
      <c r="G34478" s="65"/>
    </row>
    <row r="34479" spans="7:7" x14ac:dyDescent="0.2">
      <c r="G34479" s="65"/>
    </row>
    <row r="34480" spans="7:7" x14ac:dyDescent="0.2">
      <c r="G34480" s="65"/>
    </row>
    <row r="34481" spans="7:7" x14ac:dyDescent="0.2">
      <c r="G34481" s="65"/>
    </row>
    <row r="34482" spans="7:7" x14ac:dyDescent="0.2">
      <c r="G34482" s="65"/>
    </row>
    <row r="34483" spans="7:7" x14ac:dyDescent="0.2">
      <c r="G34483" s="65"/>
    </row>
    <row r="34484" spans="7:7" x14ac:dyDescent="0.2">
      <c r="G34484" s="65"/>
    </row>
    <row r="34485" spans="7:7" x14ac:dyDescent="0.2">
      <c r="G34485" s="65"/>
    </row>
    <row r="34486" spans="7:7" x14ac:dyDescent="0.2">
      <c r="G34486" s="65"/>
    </row>
    <row r="34487" spans="7:7" x14ac:dyDescent="0.2">
      <c r="G34487" s="65"/>
    </row>
    <row r="34488" spans="7:7" x14ac:dyDescent="0.2">
      <c r="G34488" s="65"/>
    </row>
    <row r="34489" spans="7:7" x14ac:dyDescent="0.2">
      <c r="G34489" s="65"/>
    </row>
    <row r="34490" spans="7:7" x14ac:dyDescent="0.2">
      <c r="G34490" s="65"/>
    </row>
    <row r="34491" spans="7:7" x14ac:dyDescent="0.2">
      <c r="G34491" s="65"/>
    </row>
    <row r="34492" spans="7:7" x14ac:dyDescent="0.2">
      <c r="G34492" s="65"/>
    </row>
    <row r="34493" spans="7:7" x14ac:dyDescent="0.2">
      <c r="G34493" s="65"/>
    </row>
    <row r="34494" spans="7:7" x14ac:dyDescent="0.2">
      <c r="G34494" s="65"/>
    </row>
    <row r="34495" spans="7:7" x14ac:dyDescent="0.2">
      <c r="G34495" s="65"/>
    </row>
    <row r="34496" spans="7:7" x14ac:dyDescent="0.2">
      <c r="G34496" s="65"/>
    </row>
    <row r="34497" spans="7:7" x14ac:dyDescent="0.2">
      <c r="G34497" s="65"/>
    </row>
    <row r="34498" spans="7:7" x14ac:dyDescent="0.2">
      <c r="G34498" s="65"/>
    </row>
    <row r="34499" spans="7:7" x14ac:dyDescent="0.2">
      <c r="G34499" s="65"/>
    </row>
    <row r="34500" spans="7:7" x14ac:dyDescent="0.2">
      <c r="G34500" s="65"/>
    </row>
    <row r="34501" spans="7:7" x14ac:dyDescent="0.2">
      <c r="G34501" s="65"/>
    </row>
    <row r="34502" spans="7:7" x14ac:dyDescent="0.2">
      <c r="G34502" s="65"/>
    </row>
    <row r="34503" spans="7:7" x14ac:dyDescent="0.2">
      <c r="G34503" s="65"/>
    </row>
    <row r="34504" spans="7:7" x14ac:dyDescent="0.2">
      <c r="G34504" s="65"/>
    </row>
    <row r="34505" spans="7:7" x14ac:dyDescent="0.2">
      <c r="G34505" s="65"/>
    </row>
    <row r="34506" spans="7:7" x14ac:dyDescent="0.2">
      <c r="G34506" s="65"/>
    </row>
    <row r="34507" spans="7:7" x14ac:dyDescent="0.2">
      <c r="G34507" s="65"/>
    </row>
    <row r="34508" spans="7:7" x14ac:dyDescent="0.2">
      <c r="G34508" s="65"/>
    </row>
    <row r="34509" spans="7:7" x14ac:dyDescent="0.2">
      <c r="G34509" s="65"/>
    </row>
    <row r="34510" spans="7:7" x14ac:dyDescent="0.2">
      <c r="G34510" s="65"/>
    </row>
    <row r="34511" spans="7:7" x14ac:dyDescent="0.2">
      <c r="G34511" s="65"/>
    </row>
    <row r="34512" spans="7:7" x14ac:dyDescent="0.2">
      <c r="G34512" s="65"/>
    </row>
    <row r="34513" spans="7:7" x14ac:dyDescent="0.2">
      <c r="G34513" s="65"/>
    </row>
    <row r="34514" spans="7:7" x14ac:dyDescent="0.2">
      <c r="G34514" s="65"/>
    </row>
    <row r="34515" spans="7:7" x14ac:dyDescent="0.2">
      <c r="G34515" s="65"/>
    </row>
    <row r="34516" spans="7:7" x14ac:dyDescent="0.2">
      <c r="G34516" s="65"/>
    </row>
    <row r="34517" spans="7:7" x14ac:dyDescent="0.2">
      <c r="G34517" s="65"/>
    </row>
    <row r="34518" spans="7:7" x14ac:dyDescent="0.2">
      <c r="G34518" s="65"/>
    </row>
    <row r="34519" spans="7:7" x14ac:dyDescent="0.2">
      <c r="G34519" s="65"/>
    </row>
    <row r="34520" spans="7:7" x14ac:dyDescent="0.2">
      <c r="G34520" s="65"/>
    </row>
    <row r="34521" spans="7:7" x14ac:dyDescent="0.2">
      <c r="G34521" s="65"/>
    </row>
    <row r="34522" spans="7:7" x14ac:dyDescent="0.2">
      <c r="G34522" s="65"/>
    </row>
    <row r="34523" spans="7:7" x14ac:dyDescent="0.2">
      <c r="G34523" s="65"/>
    </row>
    <row r="34524" spans="7:7" x14ac:dyDescent="0.2">
      <c r="G34524" s="65"/>
    </row>
    <row r="34525" spans="7:7" x14ac:dyDescent="0.2">
      <c r="G34525" s="65"/>
    </row>
    <row r="34526" spans="7:7" x14ac:dyDescent="0.2">
      <c r="G34526" s="65"/>
    </row>
    <row r="34527" spans="7:7" x14ac:dyDescent="0.2">
      <c r="G34527" s="65"/>
    </row>
    <row r="34528" spans="7:7" x14ac:dyDescent="0.2">
      <c r="G34528" s="65"/>
    </row>
    <row r="34529" spans="7:7" x14ac:dyDescent="0.2">
      <c r="G34529" s="65"/>
    </row>
    <row r="34530" spans="7:7" x14ac:dyDescent="0.2">
      <c r="G34530" s="65"/>
    </row>
    <row r="34531" spans="7:7" x14ac:dyDescent="0.2">
      <c r="G34531" s="65"/>
    </row>
    <row r="34532" spans="7:7" x14ac:dyDescent="0.2">
      <c r="G34532" s="65"/>
    </row>
    <row r="34533" spans="7:7" x14ac:dyDescent="0.2">
      <c r="G34533" s="65"/>
    </row>
    <row r="34534" spans="7:7" x14ac:dyDescent="0.2">
      <c r="G34534" s="65"/>
    </row>
    <row r="34535" spans="7:7" x14ac:dyDescent="0.2">
      <c r="G34535" s="65"/>
    </row>
    <row r="34536" spans="7:7" x14ac:dyDescent="0.2">
      <c r="G34536" s="65"/>
    </row>
    <row r="34537" spans="7:7" x14ac:dyDescent="0.2">
      <c r="G34537" s="65"/>
    </row>
    <row r="34538" spans="7:7" x14ac:dyDescent="0.2">
      <c r="G34538" s="65"/>
    </row>
    <row r="34539" spans="7:7" x14ac:dyDescent="0.2">
      <c r="G34539" s="65"/>
    </row>
    <row r="34540" spans="7:7" x14ac:dyDescent="0.2">
      <c r="G34540" s="65"/>
    </row>
    <row r="34541" spans="7:7" x14ac:dyDescent="0.2">
      <c r="G34541" s="65"/>
    </row>
    <row r="34542" spans="7:7" x14ac:dyDescent="0.2">
      <c r="G34542" s="65"/>
    </row>
    <row r="34543" spans="7:7" x14ac:dyDescent="0.2">
      <c r="G34543" s="65"/>
    </row>
    <row r="34544" spans="7:7" x14ac:dyDescent="0.2">
      <c r="G34544" s="65"/>
    </row>
    <row r="34545" spans="7:7" x14ac:dyDescent="0.2">
      <c r="G34545" s="65"/>
    </row>
    <row r="34546" spans="7:7" x14ac:dyDescent="0.2">
      <c r="G34546" s="65"/>
    </row>
    <row r="34547" spans="7:7" x14ac:dyDescent="0.2">
      <c r="G34547" s="65"/>
    </row>
    <row r="34548" spans="7:7" x14ac:dyDescent="0.2">
      <c r="G34548" s="65"/>
    </row>
    <row r="34549" spans="7:7" x14ac:dyDescent="0.2">
      <c r="G34549" s="65"/>
    </row>
    <row r="34550" spans="7:7" x14ac:dyDescent="0.2">
      <c r="G34550" s="65"/>
    </row>
    <row r="34551" spans="7:7" x14ac:dyDescent="0.2">
      <c r="G34551" s="65"/>
    </row>
    <row r="34552" spans="7:7" x14ac:dyDescent="0.2">
      <c r="G34552" s="65"/>
    </row>
    <row r="34553" spans="7:7" x14ac:dyDescent="0.2">
      <c r="G34553" s="65"/>
    </row>
    <row r="34554" spans="7:7" x14ac:dyDescent="0.2">
      <c r="G34554" s="65"/>
    </row>
    <row r="34555" spans="7:7" x14ac:dyDescent="0.2">
      <c r="G34555" s="65"/>
    </row>
    <row r="34556" spans="7:7" x14ac:dyDescent="0.2">
      <c r="G34556" s="65"/>
    </row>
    <row r="34557" spans="7:7" x14ac:dyDescent="0.2">
      <c r="G34557" s="65"/>
    </row>
    <row r="34558" spans="7:7" x14ac:dyDescent="0.2">
      <c r="G34558" s="65"/>
    </row>
    <row r="34559" spans="7:7" x14ac:dyDescent="0.2">
      <c r="G34559" s="65"/>
    </row>
    <row r="34560" spans="7:7" x14ac:dyDescent="0.2">
      <c r="G34560" s="65"/>
    </row>
    <row r="34561" spans="7:7" x14ac:dyDescent="0.2">
      <c r="G34561" s="65"/>
    </row>
    <row r="34562" spans="7:7" x14ac:dyDescent="0.2">
      <c r="G34562" s="65"/>
    </row>
    <row r="34563" spans="7:7" x14ac:dyDescent="0.2">
      <c r="G34563" s="65"/>
    </row>
    <row r="34564" spans="7:7" x14ac:dyDescent="0.2">
      <c r="G34564" s="65"/>
    </row>
    <row r="34565" spans="7:7" x14ac:dyDescent="0.2">
      <c r="G34565" s="65"/>
    </row>
    <row r="34566" spans="7:7" x14ac:dyDescent="0.2">
      <c r="G34566" s="65"/>
    </row>
    <row r="34567" spans="7:7" x14ac:dyDescent="0.2">
      <c r="G34567" s="65"/>
    </row>
    <row r="34568" spans="7:7" x14ac:dyDescent="0.2">
      <c r="G34568" s="65"/>
    </row>
    <row r="34569" spans="7:7" x14ac:dyDescent="0.2">
      <c r="G34569" s="65"/>
    </row>
    <row r="34570" spans="7:7" x14ac:dyDescent="0.2">
      <c r="G34570" s="65"/>
    </row>
    <row r="34571" spans="7:7" x14ac:dyDescent="0.2">
      <c r="G34571" s="65"/>
    </row>
    <row r="34572" spans="7:7" x14ac:dyDescent="0.2">
      <c r="G34572" s="65"/>
    </row>
    <row r="34573" spans="7:7" x14ac:dyDescent="0.2">
      <c r="G34573" s="65"/>
    </row>
    <row r="34574" spans="7:7" x14ac:dyDescent="0.2">
      <c r="G34574" s="65"/>
    </row>
    <row r="34575" spans="7:7" x14ac:dyDescent="0.2">
      <c r="G34575" s="65"/>
    </row>
    <row r="34576" spans="7:7" x14ac:dyDescent="0.2">
      <c r="G34576" s="65"/>
    </row>
    <row r="34577" spans="7:7" x14ac:dyDescent="0.2">
      <c r="G34577" s="65"/>
    </row>
    <row r="34578" spans="7:7" x14ac:dyDescent="0.2">
      <c r="G34578" s="65"/>
    </row>
    <row r="34579" spans="7:7" x14ac:dyDescent="0.2">
      <c r="G34579" s="65"/>
    </row>
    <row r="34580" spans="7:7" x14ac:dyDescent="0.2">
      <c r="G34580" s="65"/>
    </row>
    <row r="34581" spans="7:7" x14ac:dyDescent="0.2">
      <c r="G34581" s="65"/>
    </row>
    <row r="34582" spans="7:7" x14ac:dyDescent="0.2">
      <c r="G34582" s="65"/>
    </row>
    <row r="34583" spans="7:7" x14ac:dyDescent="0.2">
      <c r="G34583" s="65"/>
    </row>
    <row r="34584" spans="7:7" x14ac:dyDescent="0.2">
      <c r="G34584" s="65"/>
    </row>
    <row r="34585" spans="7:7" x14ac:dyDescent="0.2">
      <c r="G34585" s="65"/>
    </row>
    <row r="34586" spans="7:7" x14ac:dyDescent="0.2">
      <c r="G34586" s="65"/>
    </row>
    <row r="34587" spans="7:7" x14ac:dyDescent="0.2">
      <c r="G34587" s="65"/>
    </row>
    <row r="34588" spans="7:7" x14ac:dyDescent="0.2">
      <c r="G34588" s="65"/>
    </row>
    <row r="34589" spans="7:7" x14ac:dyDescent="0.2">
      <c r="G34589" s="65"/>
    </row>
    <row r="34590" spans="7:7" x14ac:dyDescent="0.2">
      <c r="G34590" s="65"/>
    </row>
    <row r="34591" spans="7:7" x14ac:dyDescent="0.2">
      <c r="G34591" s="65"/>
    </row>
    <row r="34592" spans="7:7" x14ac:dyDescent="0.2">
      <c r="G34592" s="65"/>
    </row>
    <row r="34593" spans="7:7" x14ac:dyDescent="0.2">
      <c r="G34593" s="65"/>
    </row>
    <row r="34594" spans="7:7" x14ac:dyDescent="0.2">
      <c r="G34594" s="65"/>
    </row>
    <row r="34595" spans="7:7" x14ac:dyDescent="0.2">
      <c r="G34595" s="65"/>
    </row>
    <row r="34596" spans="7:7" x14ac:dyDescent="0.2">
      <c r="G34596" s="65"/>
    </row>
    <row r="34597" spans="7:7" x14ac:dyDescent="0.2">
      <c r="G34597" s="65"/>
    </row>
    <row r="34598" spans="7:7" x14ac:dyDescent="0.2">
      <c r="G34598" s="65"/>
    </row>
    <row r="34599" spans="7:7" x14ac:dyDescent="0.2">
      <c r="G34599" s="65"/>
    </row>
    <row r="34600" spans="7:7" x14ac:dyDescent="0.2">
      <c r="G34600" s="65"/>
    </row>
    <row r="34601" spans="7:7" x14ac:dyDescent="0.2">
      <c r="G34601" s="65"/>
    </row>
    <row r="34602" spans="7:7" x14ac:dyDescent="0.2">
      <c r="G34602" s="65"/>
    </row>
    <row r="34603" spans="7:7" x14ac:dyDescent="0.2">
      <c r="G34603" s="65"/>
    </row>
    <row r="34604" spans="7:7" x14ac:dyDescent="0.2">
      <c r="G34604" s="65"/>
    </row>
    <row r="34605" spans="7:7" x14ac:dyDescent="0.2">
      <c r="G34605" s="65"/>
    </row>
    <row r="34606" spans="7:7" x14ac:dyDescent="0.2">
      <c r="G34606" s="65"/>
    </row>
    <row r="34607" spans="7:7" x14ac:dyDescent="0.2">
      <c r="G34607" s="65"/>
    </row>
    <row r="34608" spans="7:7" x14ac:dyDescent="0.2">
      <c r="G34608" s="65"/>
    </row>
    <row r="34609" spans="7:7" x14ac:dyDescent="0.2">
      <c r="G34609" s="65"/>
    </row>
    <row r="34610" spans="7:7" x14ac:dyDescent="0.2">
      <c r="G34610" s="65"/>
    </row>
    <row r="34611" spans="7:7" x14ac:dyDescent="0.2">
      <c r="G34611" s="65"/>
    </row>
    <row r="34612" spans="7:7" x14ac:dyDescent="0.2">
      <c r="G34612" s="65"/>
    </row>
    <row r="34613" spans="7:7" x14ac:dyDescent="0.2">
      <c r="G34613" s="65"/>
    </row>
    <row r="34614" spans="7:7" x14ac:dyDescent="0.2">
      <c r="G34614" s="65"/>
    </row>
    <row r="34615" spans="7:7" x14ac:dyDescent="0.2">
      <c r="G34615" s="65"/>
    </row>
    <row r="34616" spans="7:7" x14ac:dyDescent="0.2">
      <c r="G34616" s="65"/>
    </row>
    <row r="34617" spans="7:7" x14ac:dyDescent="0.2">
      <c r="G34617" s="65"/>
    </row>
    <row r="34618" spans="7:7" x14ac:dyDescent="0.2">
      <c r="G34618" s="65"/>
    </row>
    <row r="34619" spans="7:7" x14ac:dyDescent="0.2">
      <c r="G34619" s="65"/>
    </row>
    <row r="34620" spans="7:7" x14ac:dyDescent="0.2">
      <c r="G34620" s="65"/>
    </row>
    <row r="34621" spans="7:7" x14ac:dyDescent="0.2">
      <c r="G34621" s="65"/>
    </row>
    <row r="34622" spans="7:7" x14ac:dyDescent="0.2">
      <c r="G34622" s="65"/>
    </row>
    <row r="34623" spans="7:7" x14ac:dyDescent="0.2">
      <c r="G34623" s="65"/>
    </row>
    <row r="34624" spans="7:7" x14ac:dyDescent="0.2">
      <c r="G34624" s="65"/>
    </row>
    <row r="34625" spans="7:7" x14ac:dyDescent="0.2">
      <c r="G34625" s="65"/>
    </row>
    <row r="34626" spans="7:7" x14ac:dyDescent="0.2">
      <c r="G34626" s="65"/>
    </row>
    <row r="34627" spans="7:7" x14ac:dyDescent="0.2">
      <c r="G34627" s="65"/>
    </row>
    <row r="34628" spans="7:7" x14ac:dyDescent="0.2">
      <c r="G34628" s="65"/>
    </row>
    <row r="34629" spans="7:7" x14ac:dyDescent="0.2">
      <c r="G34629" s="65"/>
    </row>
    <row r="34630" spans="7:7" x14ac:dyDescent="0.2">
      <c r="G34630" s="65"/>
    </row>
    <row r="34631" spans="7:7" x14ac:dyDescent="0.2">
      <c r="G34631" s="65"/>
    </row>
    <row r="34632" spans="7:7" x14ac:dyDescent="0.2">
      <c r="G34632" s="65"/>
    </row>
    <row r="34633" spans="7:7" x14ac:dyDescent="0.2">
      <c r="G34633" s="65"/>
    </row>
    <row r="34634" spans="7:7" x14ac:dyDescent="0.2">
      <c r="G34634" s="65"/>
    </row>
    <row r="34635" spans="7:7" x14ac:dyDescent="0.2">
      <c r="G34635" s="65"/>
    </row>
    <row r="34636" spans="7:7" x14ac:dyDescent="0.2">
      <c r="G34636" s="65"/>
    </row>
    <row r="34637" spans="7:7" x14ac:dyDescent="0.2">
      <c r="G34637" s="65"/>
    </row>
    <row r="34638" spans="7:7" x14ac:dyDescent="0.2">
      <c r="G34638" s="65"/>
    </row>
    <row r="34639" spans="7:7" x14ac:dyDescent="0.2">
      <c r="G34639" s="65"/>
    </row>
    <row r="34640" spans="7:7" x14ac:dyDescent="0.2">
      <c r="G34640" s="65"/>
    </row>
    <row r="34641" spans="7:7" x14ac:dyDescent="0.2">
      <c r="G34641" s="65"/>
    </row>
    <row r="34642" spans="7:7" x14ac:dyDescent="0.2">
      <c r="G34642" s="65"/>
    </row>
    <row r="34643" spans="7:7" x14ac:dyDescent="0.2">
      <c r="G34643" s="65"/>
    </row>
    <row r="34644" spans="7:7" x14ac:dyDescent="0.2">
      <c r="G34644" s="65"/>
    </row>
    <row r="34645" spans="7:7" x14ac:dyDescent="0.2">
      <c r="G34645" s="65"/>
    </row>
    <row r="34646" spans="7:7" x14ac:dyDescent="0.2">
      <c r="G34646" s="65"/>
    </row>
    <row r="34647" spans="7:7" x14ac:dyDescent="0.2">
      <c r="G34647" s="65"/>
    </row>
    <row r="34648" spans="7:7" x14ac:dyDescent="0.2">
      <c r="G34648" s="65"/>
    </row>
    <row r="34649" spans="7:7" x14ac:dyDescent="0.2">
      <c r="G34649" s="65"/>
    </row>
    <row r="34650" spans="7:7" x14ac:dyDescent="0.2">
      <c r="G34650" s="65"/>
    </row>
    <row r="34651" spans="7:7" x14ac:dyDescent="0.2">
      <c r="G34651" s="65"/>
    </row>
    <row r="34652" spans="7:7" x14ac:dyDescent="0.2">
      <c r="G34652" s="65"/>
    </row>
    <row r="34653" spans="7:7" x14ac:dyDescent="0.2">
      <c r="G34653" s="65"/>
    </row>
    <row r="34654" spans="7:7" x14ac:dyDescent="0.2">
      <c r="G34654" s="65"/>
    </row>
    <row r="34655" spans="7:7" x14ac:dyDescent="0.2">
      <c r="G34655" s="65"/>
    </row>
    <row r="34656" spans="7:7" x14ac:dyDescent="0.2">
      <c r="G34656" s="65"/>
    </row>
    <row r="34657" spans="7:7" x14ac:dyDescent="0.2">
      <c r="G34657" s="65"/>
    </row>
    <row r="34658" spans="7:7" x14ac:dyDescent="0.2">
      <c r="G34658" s="65"/>
    </row>
    <row r="34659" spans="7:7" x14ac:dyDescent="0.2">
      <c r="G34659" s="65"/>
    </row>
    <row r="34660" spans="7:7" x14ac:dyDescent="0.2">
      <c r="G34660" s="65"/>
    </row>
    <row r="34661" spans="7:7" x14ac:dyDescent="0.2">
      <c r="G34661" s="65"/>
    </row>
    <row r="34662" spans="7:7" x14ac:dyDescent="0.2">
      <c r="G34662" s="65"/>
    </row>
    <row r="34663" spans="7:7" x14ac:dyDescent="0.2">
      <c r="G34663" s="65"/>
    </row>
    <row r="34664" spans="7:7" x14ac:dyDescent="0.2">
      <c r="G34664" s="65"/>
    </row>
    <row r="34665" spans="7:7" x14ac:dyDescent="0.2">
      <c r="G34665" s="65"/>
    </row>
    <row r="34666" spans="7:7" x14ac:dyDescent="0.2">
      <c r="G34666" s="65"/>
    </row>
    <row r="34667" spans="7:7" x14ac:dyDescent="0.2">
      <c r="G34667" s="65"/>
    </row>
    <row r="34668" spans="7:7" x14ac:dyDescent="0.2">
      <c r="G34668" s="65"/>
    </row>
    <row r="34669" spans="7:7" x14ac:dyDescent="0.2">
      <c r="G34669" s="65"/>
    </row>
    <row r="34670" spans="7:7" x14ac:dyDescent="0.2">
      <c r="G34670" s="65"/>
    </row>
    <row r="34671" spans="7:7" x14ac:dyDescent="0.2">
      <c r="G34671" s="65"/>
    </row>
    <row r="34672" spans="7:7" x14ac:dyDescent="0.2">
      <c r="G34672" s="65"/>
    </row>
    <row r="34673" spans="7:7" x14ac:dyDescent="0.2">
      <c r="G34673" s="65"/>
    </row>
    <row r="34674" spans="7:7" x14ac:dyDescent="0.2">
      <c r="G34674" s="65"/>
    </row>
    <row r="34675" spans="7:7" x14ac:dyDescent="0.2">
      <c r="G34675" s="65"/>
    </row>
    <row r="34676" spans="7:7" x14ac:dyDescent="0.2">
      <c r="G34676" s="65"/>
    </row>
    <row r="34677" spans="7:7" x14ac:dyDescent="0.2">
      <c r="G34677" s="65"/>
    </row>
    <row r="34678" spans="7:7" x14ac:dyDescent="0.2">
      <c r="G34678" s="65"/>
    </row>
    <row r="34679" spans="7:7" x14ac:dyDescent="0.2">
      <c r="G34679" s="65"/>
    </row>
    <row r="34680" spans="7:7" x14ac:dyDescent="0.2">
      <c r="G34680" s="65"/>
    </row>
    <row r="34681" spans="7:7" x14ac:dyDescent="0.2">
      <c r="G34681" s="65"/>
    </row>
    <row r="34682" spans="7:7" x14ac:dyDescent="0.2">
      <c r="G34682" s="65"/>
    </row>
    <row r="34683" spans="7:7" x14ac:dyDescent="0.2">
      <c r="G34683" s="65"/>
    </row>
    <row r="34684" spans="7:7" x14ac:dyDescent="0.2">
      <c r="G34684" s="65"/>
    </row>
    <row r="34685" spans="7:7" x14ac:dyDescent="0.2">
      <c r="G34685" s="65"/>
    </row>
    <row r="34686" spans="7:7" x14ac:dyDescent="0.2">
      <c r="G34686" s="65"/>
    </row>
    <row r="34687" spans="7:7" x14ac:dyDescent="0.2">
      <c r="G34687" s="65"/>
    </row>
    <row r="34688" spans="7:7" x14ac:dyDescent="0.2">
      <c r="G34688" s="65"/>
    </row>
    <row r="34689" spans="7:7" x14ac:dyDescent="0.2">
      <c r="G34689" s="65"/>
    </row>
    <row r="34690" spans="7:7" x14ac:dyDescent="0.2">
      <c r="G34690" s="65"/>
    </row>
    <row r="34691" spans="7:7" x14ac:dyDescent="0.2">
      <c r="G34691" s="65"/>
    </row>
    <row r="34692" spans="7:7" x14ac:dyDescent="0.2">
      <c r="G34692" s="65"/>
    </row>
    <row r="34693" spans="7:7" x14ac:dyDescent="0.2">
      <c r="G34693" s="65"/>
    </row>
    <row r="34694" spans="7:7" x14ac:dyDescent="0.2">
      <c r="G34694" s="65"/>
    </row>
    <row r="34695" spans="7:7" x14ac:dyDescent="0.2">
      <c r="G34695" s="65"/>
    </row>
    <row r="34696" spans="7:7" x14ac:dyDescent="0.2">
      <c r="G34696" s="65"/>
    </row>
    <row r="34697" spans="7:7" x14ac:dyDescent="0.2">
      <c r="G34697" s="65"/>
    </row>
    <row r="34698" spans="7:7" x14ac:dyDescent="0.2">
      <c r="G34698" s="65"/>
    </row>
    <row r="34699" spans="7:7" x14ac:dyDescent="0.2">
      <c r="G34699" s="65"/>
    </row>
    <row r="34700" spans="7:7" x14ac:dyDescent="0.2">
      <c r="G34700" s="65"/>
    </row>
    <row r="34701" spans="7:7" x14ac:dyDescent="0.2">
      <c r="G34701" s="65"/>
    </row>
    <row r="34702" spans="7:7" x14ac:dyDescent="0.2">
      <c r="G34702" s="65"/>
    </row>
    <row r="34703" spans="7:7" x14ac:dyDescent="0.2">
      <c r="G34703" s="65"/>
    </row>
    <row r="34704" spans="7:7" x14ac:dyDescent="0.2">
      <c r="G34704" s="65"/>
    </row>
    <row r="34705" spans="7:7" x14ac:dyDescent="0.2">
      <c r="G34705" s="65"/>
    </row>
    <row r="34706" spans="7:7" x14ac:dyDescent="0.2">
      <c r="G34706" s="65"/>
    </row>
    <row r="34707" spans="7:7" x14ac:dyDescent="0.2">
      <c r="G34707" s="65"/>
    </row>
    <row r="34708" spans="7:7" x14ac:dyDescent="0.2">
      <c r="G34708" s="65"/>
    </row>
    <row r="34709" spans="7:7" x14ac:dyDescent="0.2">
      <c r="G34709" s="65"/>
    </row>
    <row r="34710" spans="7:7" x14ac:dyDescent="0.2">
      <c r="G34710" s="65"/>
    </row>
    <row r="34711" spans="7:7" x14ac:dyDescent="0.2">
      <c r="G34711" s="65"/>
    </row>
    <row r="34712" spans="7:7" x14ac:dyDescent="0.2">
      <c r="G34712" s="65"/>
    </row>
    <row r="34713" spans="7:7" x14ac:dyDescent="0.2">
      <c r="G34713" s="65"/>
    </row>
    <row r="34714" spans="7:7" x14ac:dyDescent="0.2">
      <c r="G34714" s="65"/>
    </row>
    <row r="34715" spans="7:7" x14ac:dyDescent="0.2">
      <c r="G34715" s="65"/>
    </row>
    <row r="34716" spans="7:7" x14ac:dyDescent="0.2">
      <c r="G34716" s="65"/>
    </row>
    <row r="34717" spans="7:7" x14ac:dyDescent="0.2">
      <c r="G34717" s="65"/>
    </row>
    <row r="34718" spans="7:7" x14ac:dyDescent="0.2">
      <c r="G34718" s="65"/>
    </row>
    <row r="34719" spans="7:7" x14ac:dyDescent="0.2">
      <c r="G34719" s="65"/>
    </row>
    <row r="34720" spans="7:7" x14ac:dyDescent="0.2">
      <c r="G34720" s="65"/>
    </row>
    <row r="34721" spans="7:7" x14ac:dyDescent="0.2">
      <c r="G34721" s="65"/>
    </row>
    <row r="34722" spans="7:7" x14ac:dyDescent="0.2">
      <c r="G34722" s="65"/>
    </row>
    <row r="34723" spans="7:7" x14ac:dyDescent="0.2">
      <c r="G34723" s="65"/>
    </row>
    <row r="34724" spans="7:7" x14ac:dyDescent="0.2">
      <c r="G34724" s="65"/>
    </row>
    <row r="34725" spans="7:7" x14ac:dyDescent="0.2">
      <c r="G34725" s="65"/>
    </row>
    <row r="34726" spans="7:7" x14ac:dyDescent="0.2">
      <c r="G34726" s="65"/>
    </row>
    <row r="34727" spans="7:7" x14ac:dyDescent="0.2">
      <c r="G34727" s="65"/>
    </row>
    <row r="34728" spans="7:7" x14ac:dyDescent="0.2">
      <c r="G34728" s="65"/>
    </row>
    <row r="34729" spans="7:7" x14ac:dyDescent="0.2">
      <c r="G34729" s="65"/>
    </row>
    <row r="34730" spans="7:7" x14ac:dyDescent="0.2">
      <c r="G34730" s="65"/>
    </row>
    <row r="34731" spans="7:7" x14ac:dyDescent="0.2">
      <c r="G34731" s="65"/>
    </row>
    <row r="34732" spans="7:7" x14ac:dyDescent="0.2">
      <c r="G34732" s="65"/>
    </row>
    <row r="34733" spans="7:7" x14ac:dyDescent="0.2">
      <c r="G34733" s="65"/>
    </row>
    <row r="34734" spans="7:7" x14ac:dyDescent="0.2">
      <c r="G34734" s="65"/>
    </row>
    <row r="34735" spans="7:7" x14ac:dyDescent="0.2">
      <c r="G34735" s="65"/>
    </row>
    <row r="34736" spans="7:7" x14ac:dyDescent="0.2">
      <c r="G34736" s="65"/>
    </row>
    <row r="34737" spans="7:7" x14ac:dyDescent="0.2">
      <c r="G34737" s="65"/>
    </row>
    <row r="34738" spans="7:7" x14ac:dyDescent="0.2">
      <c r="G34738" s="65"/>
    </row>
    <row r="34739" spans="7:7" x14ac:dyDescent="0.2">
      <c r="G34739" s="65"/>
    </row>
    <row r="34740" spans="7:7" x14ac:dyDescent="0.2">
      <c r="G34740" s="65"/>
    </row>
    <row r="34741" spans="7:7" x14ac:dyDescent="0.2">
      <c r="G34741" s="65"/>
    </row>
    <row r="34742" spans="7:7" x14ac:dyDescent="0.2">
      <c r="G34742" s="65"/>
    </row>
    <row r="34743" spans="7:7" x14ac:dyDescent="0.2">
      <c r="G34743" s="65"/>
    </row>
    <row r="34744" spans="7:7" x14ac:dyDescent="0.2">
      <c r="G34744" s="65"/>
    </row>
    <row r="34745" spans="7:7" x14ac:dyDescent="0.2">
      <c r="G34745" s="65"/>
    </row>
    <row r="34746" spans="7:7" x14ac:dyDescent="0.2">
      <c r="G34746" s="65"/>
    </row>
    <row r="34747" spans="7:7" x14ac:dyDescent="0.2">
      <c r="G34747" s="65"/>
    </row>
    <row r="34748" spans="7:7" x14ac:dyDescent="0.2">
      <c r="G34748" s="65"/>
    </row>
    <row r="34749" spans="7:7" x14ac:dyDescent="0.2">
      <c r="G34749" s="65"/>
    </row>
    <row r="34750" spans="7:7" x14ac:dyDescent="0.2">
      <c r="G34750" s="65"/>
    </row>
    <row r="34751" spans="7:7" x14ac:dyDescent="0.2">
      <c r="G34751" s="65"/>
    </row>
    <row r="34752" spans="7:7" x14ac:dyDescent="0.2">
      <c r="G34752" s="65"/>
    </row>
    <row r="34753" spans="7:7" x14ac:dyDescent="0.2">
      <c r="G34753" s="65"/>
    </row>
    <row r="34754" spans="7:7" x14ac:dyDescent="0.2">
      <c r="G34754" s="65"/>
    </row>
    <row r="34755" spans="7:7" x14ac:dyDescent="0.2">
      <c r="G34755" s="65"/>
    </row>
    <row r="34756" spans="7:7" x14ac:dyDescent="0.2">
      <c r="G34756" s="65"/>
    </row>
    <row r="34757" spans="7:7" x14ac:dyDescent="0.2">
      <c r="G34757" s="65"/>
    </row>
    <row r="34758" spans="7:7" x14ac:dyDescent="0.2">
      <c r="G34758" s="65"/>
    </row>
    <row r="34759" spans="7:7" x14ac:dyDescent="0.2">
      <c r="G34759" s="65"/>
    </row>
    <row r="34760" spans="7:7" x14ac:dyDescent="0.2">
      <c r="G34760" s="65"/>
    </row>
    <row r="34761" spans="7:7" x14ac:dyDescent="0.2">
      <c r="G34761" s="65"/>
    </row>
    <row r="34762" spans="7:7" x14ac:dyDescent="0.2">
      <c r="G34762" s="65"/>
    </row>
    <row r="34763" spans="7:7" x14ac:dyDescent="0.2">
      <c r="G34763" s="65"/>
    </row>
    <row r="34764" spans="7:7" x14ac:dyDescent="0.2">
      <c r="G34764" s="65"/>
    </row>
    <row r="34765" spans="7:7" x14ac:dyDescent="0.2">
      <c r="G34765" s="65"/>
    </row>
    <row r="34766" spans="7:7" x14ac:dyDescent="0.2">
      <c r="G34766" s="65"/>
    </row>
    <row r="34767" spans="7:7" x14ac:dyDescent="0.2">
      <c r="G34767" s="65"/>
    </row>
    <row r="34768" spans="7:7" x14ac:dyDescent="0.2">
      <c r="G34768" s="65"/>
    </row>
    <row r="34769" spans="7:7" x14ac:dyDescent="0.2">
      <c r="G34769" s="65"/>
    </row>
    <row r="34770" spans="7:7" x14ac:dyDescent="0.2">
      <c r="G34770" s="65"/>
    </row>
    <row r="34771" spans="7:7" x14ac:dyDescent="0.2">
      <c r="G34771" s="65"/>
    </row>
    <row r="34772" spans="7:7" x14ac:dyDescent="0.2">
      <c r="G34772" s="65"/>
    </row>
    <row r="34773" spans="7:7" x14ac:dyDescent="0.2">
      <c r="G34773" s="65"/>
    </row>
    <row r="34774" spans="7:7" x14ac:dyDescent="0.2">
      <c r="G34774" s="65"/>
    </row>
    <row r="34775" spans="7:7" x14ac:dyDescent="0.2">
      <c r="G34775" s="65"/>
    </row>
    <row r="34776" spans="7:7" x14ac:dyDescent="0.2">
      <c r="G34776" s="65"/>
    </row>
    <row r="34777" spans="7:7" x14ac:dyDescent="0.2">
      <c r="G34777" s="65"/>
    </row>
    <row r="34778" spans="7:7" x14ac:dyDescent="0.2">
      <c r="G34778" s="65"/>
    </row>
    <row r="34779" spans="7:7" x14ac:dyDescent="0.2">
      <c r="G34779" s="65"/>
    </row>
    <row r="34780" spans="7:7" x14ac:dyDescent="0.2">
      <c r="G34780" s="65"/>
    </row>
    <row r="34781" spans="7:7" x14ac:dyDescent="0.2">
      <c r="G34781" s="65"/>
    </row>
    <row r="34782" spans="7:7" x14ac:dyDescent="0.2">
      <c r="G34782" s="65"/>
    </row>
    <row r="34783" spans="7:7" x14ac:dyDescent="0.2">
      <c r="G34783" s="65"/>
    </row>
    <row r="34784" spans="7:7" x14ac:dyDescent="0.2">
      <c r="G34784" s="65"/>
    </row>
    <row r="34785" spans="7:7" x14ac:dyDescent="0.2">
      <c r="G34785" s="65"/>
    </row>
    <row r="34786" spans="7:7" x14ac:dyDescent="0.2">
      <c r="G34786" s="65"/>
    </row>
    <row r="34787" spans="7:7" x14ac:dyDescent="0.2">
      <c r="G34787" s="65"/>
    </row>
    <row r="34788" spans="7:7" x14ac:dyDescent="0.2">
      <c r="G34788" s="65"/>
    </row>
    <row r="34789" spans="7:7" x14ac:dyDescent="0.2">
      <c r="G34789" s="65"/>
    </row>
    <row r="34790" spans="7:7" x14ac:dyDescent="0.2">
      <c r="G34790" s="65"/>
    </row>
    <row r="34791" spans="7:7" x14ac:dyDescent="0.2">
      <c r="G34791" s="65"/>
    </row>
    <row r="34792" spans="7:7" x14ac:dyDescent="0.2">
      <c r="G34792" s="65"/>
    </row>
    <row r="34793" spans="7:7" x14ac:dyDescent="0.2">
      <c r="G34793" s="65"/>
    </row>
    <row r="34794" spans="7:7" x14ac:dyDescent="0.2">
      <c r="G34794" s="65"/>
    </row>
    <row r="34795" spans="7:7" x14ac:dyDescent="0.2">
      <c r="G34795" s="65"/>
    </row>
    <row r="34796" spans="7:7" x14ac:dyDescent="0.2">
      <c r="G34796" s="65"/>
    </row>
    <row r="34797" spans="7:7" x14ac:dyDescent="0.2">
      <c r="G34797" s="65"/>
    </row>
    <row r="34798" spans="7:7" x14ac:dyDescent="0.2">
      <c r="G34798" s="65"/>
    </row>
    <row r="34799" spans="7:7" x14ac:dyDescent="0.2">
      <c r="G34799" s="65"/>
    </row>
    <row r="34800" spans="7:7" x14ac:dyDescent="0.2">
      <c r="G34800" s="65"/>
    </row>
    <row r="34801" spans="7:7" x14ac:dyDescent="0.2">
      <c r="G34801" s="65"/>
    </row>
    <row r="34802" spans="7:7" x14ac:dyDescent="0.2">
      <c r="G34802" s="65"/>
    </row>
    <row r="34803" spans="7:7" x14ac:dyDescent="0.2">
      <c r="G34803" s="65"/>
    </row>
    <row r="34804" spans="7:7" x14ac:dyDescent="0.2">
      <c r="G34804" s="65"/>
    </row>
    <row r="34805" spans="7:7" x14ac:dyDescent="0.2">
      <c r="G34805" s="65"/>
    </row>
    <row r="34806" spans="7:7" x14ac:dyDescent="0.2">
      <c r="G34806" s="65"/>
    </row>
    <row r="34807" spans="7:7" x14ac:dyDescent="0.2">
      <c r="G34807" s="65"/>
    </row>
    <row r="34808" spans="7:7" x14ac:dyDescent="0.2">
      <c r="G34808" s="65"/>
    </row>
    <row r="34809" spans="7:7" x14ac:dyDescent="0.2">
      <c r="G34809" s="65"/>
    </row>
    <row r="34810" spans="7:7" x14ac:dyDescent="0.2">
      <c r="G34810" s="65"/>
    </row>
    <row r="34811" spans="7:7" x14ac:dyDescent="0.2">
      <c r="G34811" s="65"/>
    </row>
    <row r="34812" spans="7:7" x14ac:dyDescent="0.2">
      <c r="G34812" s="65"/>
    </row>
    <row r="34813" spans="7:7" x14ac:dyDescent="0.2">
      <c r="G34813" s="65"/>
    </row>
    <row r="34814" spans="7:7" x14ac:dyDescent="0.2">
      <c r="G34814" s="65"/>
    </row>
    <row r="34815" spans="7:7" x14ac:dyDescent="0.2">
      <c r="G34815" s="65"/>
    </row>
    <row r="34816" spans="7:7" x14ac:dyDescent="0.2">
      <c r="G34816" s="65"/>
    </row>
    <row r="34817" spans="7:7" x14ac:dyDescent="0.2">
      <c r="G34817" s="65"/>
    </row>
    <row r="34818" spans="7:7" x14ac:dyDescent="0.2">
      <c r="G34818" s="65"/>
    </row>
    <row r="34819" spans="7:7" x14ac:dyDescent="0.2">
      <c r="G34819" s="65"/>
    </row>
    <row r="34820" spans="7:7" x14ac:dyDescent="0.2">
      <c r="G34820" s="65"/>
    </row>
    <row r="34821" spans="7:7" x14ac:dyDescent="0.2">
      <c r="G34821" s="65"/>
    </row>
    <row r="34822" spans="7:7" x14ac:dyDescent="0.2">
      <c r="G34822" s="65"/>
    </row>
    <row r="34823" spans="7:7" x14ac:dyDescent="0.2">
      <c r="G34823" s="65"/>
    </row>
    <row r="34824" spans="7:7" x14ac:dyDescent="0.2">
      <c r="G34824" s="65"/>
    </row>
    <row r="34825" spans="7:7" x14ac:dyDescent="0.2">
      <c r="G34825" s="65"/>
    </row>
    <row r="34826" spans="7:7" x14ac:dyDescent="0.2">
      <c r="G34826" s="65"/>
    </row>
    <row r="34827" spans="7:7" x14ac:dyDescent="0.2">
      <c r="G34827" s="65"/>
    </row>
    <row r="34828" spans="7:7" x14ac:dyDescent="0.2">
      <c r="G34828" s="65"/>
    </row>
    <row r="34829" spans="7:7" x14ac:dyDescent="0.2">
      <c r="G34829" s="65"/>
    </row>
    <row r="34830" spans="7:7" x14ac:dyDescent="0.2">
      <c r="G34830" s="65"/>
    </row>
    <row r="34831" spans="7:7" x14ac:dyDescent="0.2">
      <c r="G34831" s="65"/>
    </row>
    <row r="34832" spans="7:7" x14ac:dyDescent="0.2">
      <c r="G34832" s="65"/>
    </row>
    <row r="34833" spans="7:7" x14ac:dyDescent="0.2">
      <c r="G34833" s="65"/>
    </row>
    <row r="34834" spans="7:7" x14ac:dyDescent="0.2">
      <c r="G34834" s="65"/>
    </row>
    <row r="34835" spans="7:7" x14ac:dyDescent="0.2">
      <c r="G34835" s="65"/>
    </row>
    <row r="34836" spans="7:7" x14ac:dyDescent="0.2">
      <c r="G34836" s="65"/>
    </row>
    <row r="34837" spans="7:7" x14ac:dyDescent="0.2">
      <c r="G34837" s="65"/>
    </row>
    <row r="34838" spans="7:7" x14ac:dyDescent="0.2">
      <c r="G34838" s="65"/>
    </row>
    <row r="34839" spans="7:7" x14ac:dyDescent="0.2">
      <c r="G34839" s="65"/>
    </row>
    <row r="34840" spans="7:7" x14ac:dyDescent="0.2">
      <c r="G34840" s="65"/>
    </row>
    <row r="34841" spans="7:7" x14ac:dyDescent="0.2">
      <c r="G34841" s="65"/>
    </row>
    <row r="34842" spans="7:7" x14ac:dyDescent="0.2">
      <c r="G34842" s="65"/>
    </row>
    <row r="34843" spans="7:7" x14ac:dyDescent="0.2">
      <c r="G34843" s="65"/>
    </row>
    <row r="34844" spans="7:7" x14ac:dyDescent="0.2">
      <c r="G34844" s="65"/>
    </row>
    <row r="34845" spans="7:7" x14ac:dyDescent="0.2">
      <c r="G34845" s="65"/>
    </row>
    <row r="34846" spans="7:7" x14ac:dyDescent="0.2">
      <c r="G34846" s="65"/>
    </row>
    <row r="34847" spans="7:7" x14ac:dyDescent="0.2">
      <c r="G34847" s="65"/>
    </row>
    <row r="34848" spans="7:7" x14ac:dyDescent="0.2">
      <c r="G34848" s="65"/>
    </row>
    <row r="34849" spans="7:7" x14ac:dyDescent="0.2">
      <c r="G34849" s="65"/>
    </row>
    <row r="34850" spans="7:7" x14ac:dyDescent="0.2">
      <c r="G34850" s="65"/>
    </row>
    <row r="34851" spans="7:7" x14ac:dyDescent="0.2">
      <c r="G34851" s="65"/>
    </row>
    <row r="34852" spans="7:7" x14ac:dyDescent="0.2">
      <c r="G34852" s="65"/>
    </row>
    <row r="34853" spans="7:7" x14ac:dyDescent="0.2">
      <c r="G34853" s="65"/>
    </row>
    <row r="34854" spans="7:7" x14ac:dyDescent="0.2">
      <c r="G34854" s="65"/>
    </row>
    <row r="34855" spans="7:7" x14ac:dyDescent="0.2">
      <c r="G34855" s="65"/>
    </row>
    <row r="34856" spans="7:7" x14ac:dyDescent="0.2">
      <c r="G34856" s="65"/>
    </row>
    <row r="34857" spans="7:7" x14ac:dyDescent="0.2">
      <c r="G34857" s="65"/>
    </row>
    <row r="34858" spans="7:7" x14ac:dyDescent="0.2">
      <c r="G34858" s="65"/>
    </row>
    <row r="34859" spans="7:7" x14ac:dyDescent="0.2">
      <c r="G34859" s="65"/>
    </row>
    <row r="34860" spans="7:7" x14ac:dyDescent="0.2">
      <c r="G34860" s="65"/>
    </row>
    <row r="34861" spans="7:7" x14ac:dyDescent="0.2">
      <c r="G34861" s="65"/>
    </row>
    <row r="34862" spans="7:7" x14ac:dyDescent="0.2">
      <c r="G34862" s="65"/>
    </row>
    <row r="34863" spans="7:7" x14ac:dyDescent="0.2">
      <c r="G34863" s="65"/>
    </row>
    <row r="34864" spans="7:7" x14ac:dyDescent="0.2">
      <c r="G34864" s="65"/>
    </row>
    <row r="34865" spans="7:7" x14ac:dyDescent="0.2">
      <c r="G34865" s="65"/>
    </row>
    <row r="34866" spans="7:7" x14ac:dyDescent="0.2">
      <c r="G34866" s="65"/>
    </row>
    <row r="34867" spans="7:7" x14ac:dyDescent="0.2">
      <c r="G34867" s="65"/>
    </row>
    <row r="34868" spans="7:7" x14ac:dyDescent="0.2">
      <c r="G34868" s="65"/>
    </row>
    <row r="34869" spans="7:7" x14ac:dyDescent="0.2">
      <c r="G34869" s="65"/>
    </row>
    <row r="34870" spans="7:7" x14ac:dyDescent="0.2">
      <c r="G34870" s="65"/>
    </row>
    <row r="34871" spans="7:7" x14ac:dyDescent="0.2">
      <c r="G34871" s="65"/>
    </row>
    <row r="34872" spans="7:7" x14ac:dyDescent="0.2">
      <c r="G34872" s="65"/>
    </row>
    <row r="34873" spans="7:7" x14ac:dyDescent="0.2">
      <c r="G34873" s="65"/>
    </row>
    <row r="34874" spans="7:7" x14ac:dyDescent="0.2">
      <c r="G34874" s="65"/>
    </row>
    <row r="34875" spans="7:7" x14ac:dyDescent="0.2">
      <c r="G34875" s="65"/>
    </row>
    <row r="34876" spans="7:7" x14ac:dyDescent="0.2">
      <c r="G34876" s="65"/>
    </row>
    <row r="34877" spans="7:7" x14ac:dyDescent="0.2">
      <c r="G34877" s="65"/>
    </row>
    <row r="34878" spans="7:7" x14ac:dyDescent="0.2">
      <c r="G34878" s="65"/>
    </row>
    <row r="34879" spans="7:7" x14ac:dyDescent="0.2">
      <c r="G34879" s="65"/>
    </row>
    <row r="34880" spans="7:7" x14ac:dyDescent="0.2">
      <c r="G34880" s="65"/>
    </row>
    <row r="34881" spans="7:7" x14ac:dyDescent="0.2">
      <c r="G34881" s="65"/>
    </row>
    <row r="34882" spans="7:7" x14ac:dyDescent="0.2">
      <c r="G34882" s="65"/>
    </row>
    <row r="34883" spans="7:7" x14ac:dyDescent="0.2">
      <c r="G34883" s="65"/>
    </row>
    <row r="34884" spans="7:7" x14ac:dyDescent="0.2">
      <c r="G34884" s="65"/>
    </row>
    <row r="34885" spans="7:7" x14ac:dyDescent="0.2">
      <c r="G34885" s="65"/>
    </row>
    <row r="34886" spans="7:7" x14ac:dyDescent="0.2">
      <c r="G34886" s="65"/>
    </row>
    <row r="34887" spans="7:7" x14ac:dyDescent="0.2">
      <c r="G34887" s="65"/>
    </row>
    <row r="34888" spans="7:7" x14ac:dyDescent="0.2">
      <c r="G34888" s="65"/>
    </row>
    <row r="34889" spans="7:7" x14ac:dyDescent="0.2">
      <c r="G34889" s="65"/>
    </row>
    <row r="34890" spans="7:7" x14ac:dyDescent="0.2">
      <c r="G34890" s="65"/>
    </row>
    <row r="34891" spans="7:7" x14ac:dyDescent="0.2">
      <c r="G34891" s="65"/>
    </row>
    <row r="34892" spans="7:7" x14ac:dyDescent="0.2">
      <c r="G34892" s="65"/>
    </row>
    <row r="34893" spans="7:7" x14ac:dyDescent="0.2">
      <c r="G34893" s="65"/>
    </row>
    <row r="34894" spans="7:7" x14ac:dyDescent="0.2">
      <c r="G34894" s="65"/>
    </row>
    <row r="34895" spans="7:7" x14ac:dyDescent="0.2">
      <c r="G34895" s="65"/>
    </row>
    <row r="34896" spans="7:7" x14ac:dyDescent="0.2">
      <c r="G34896" s="65"/>
    </row>
    <row r="34897" spans="7:7" x14ac:dyDescent="0.2">
      <c r="G34897" s="65"/>
    </row>
    <row r="34898" spans="7:7" x14ac:dyDescent="0.2">
      <c r="G34898" s="65"/>
    </row>
    <row r="34899" spans="7:7" x14ac:dyDescent="0.2">
      <c r="G34899" s="65"/>
    </row>
    <row r="34900" spans="7:7" x14ac:dyDescent="0.2">
      <c r="G34900" s="65"/>
    </row>
    <row r="34901" spans="7:7" x14ac:dyDescent="0.2">
      <c r="G34901" s="65"/>
    </row>
    <row r="34902" spans="7:7" x14ac:dyDescent="0.2">
      <c r="G34902" s="65"/>
    </row>
    <row r="34903" spans="7:7" x14ac:dyDescent="0.2">
      <c r="G34903" s="65"/>
    </row>
    <row r="34904" spans="7:7" x14ac:dyDescent="0.2">
      <c r="G34904" s="65"/>
    </row>
    <row r="34905" spans="7:7" x14ac:dyDescent="0.2">
      <c r="G34905" s="65"/>
    </row>
    <row r="34906" spans="7:7" x14ac:dyDescent="0.2">
      <c r="G34906" s="65"/>
    </row>
    <row r="34907" spans="7:7" x14ac:dyDescent="0.2">
      <c r="G34907" s="65"/>
    </row>
    <row r="34908" spans="7:7" x14ac:dyDescent="0.2">
      <c r="G34908" s="65"/>
    </row>
    <row r="34909" spans="7:7" x14ac:dyDescent="0.2">
      <c r="G34909" s="65"/>
    </row>
    <row r="34910" spans="7:7" x14ac:dyDescent="0.2">
      <c r="G34910" s="65"/>
    </row>
    <row r="34911" spans="7:7" x14ac:dyDescent="0.2">
      <c r="G34911" s="65"/>
    </row>
    <row r="34912" spans="7:7" x14ac:dyDescent="0.2">
      <c r="G34912" s="65"/>
    </row>
    <row r="34913" spans="7:7" x14ac:dyDescent="0.2">
      <c r="G34913" s="65"/>
    </row>
    <row r="34914" spans="7:7" x14ac:dyDescent="0.2">
      <c r="G34914" s="65"/>
    </row>
    <row r="34915" spans="7:7" x14ac:dyDescent="0.2">
      <c r="G34915" s="65"/>
    </row>
    <row r="34916" spans="7:7" x14ac:dyDescent="0.2">
      <c r="G34916" s="65"/>
    </row>
    <row r="34917" spans="7:7" x14ac:dyDescent="0.2">
      <c r="G34917" s="65"/>
    </row>
    <row r="34918" spans="7:7" x14ac:dyDescent="0.2">
      <c r="G34918" s="65"/>
    </row>
    <row r="34919" spans="7:7" x14ac:dyDescent="0.2">
      <c r="G34919" s="65"/>
    </row>
    <row r="34920" spans="7:7" x14ac:dyDescent="0.2">
      <c r="G34920" s="65"/>
    </row>
    <row r="34921" spans="7:7" x14ac:dyDescent="0.2">
      <c r="G34921" s="65"/>
    </row>
    <row r="34922" spans="7:7" x14ac:dyDescent="0.2">
      <c r="G34922" s="65"/>
    </row>
    <row r="34923" spans="7:7" x14ac:dyDescent="0.2">
      <c r="G34923" s="65"/>
    </row>
    <row r="34924" spans="7:7" x14ac:dyDescent="0.2">
      <c r="G34924" s="65"/>
    </row>
    <row r="34925" spans="7:7" x14ac:dyDescent="0.2">
      <c r="G34925" s="65"/>
    </row>
    <row r="34926" spans="7:7" x14ac:dyDescent="0.2">
      <c r="G34926" s="65"/>
    </row>
    <row r="34927" spans="7:7" x14ac:dyDescent="0.2">
      <c r="G34927" s="65"/>
    </row>
    <row r="34928" spans="7:7" x14ac:dyDescent="0.2">
      <c r="G34928" s="65"/>
    </row>
    <row r="34929" spans="7:7" x14ac:dyDescent="0.2">
      <c r="G34929" s="65"/>
    </row>
    <row r="34930" spans="7:7" x14ac:dyDescent="0.2">
      <c r="G34930" s="65"/>
    </row>
    <row r="34931" spans="7:7" x14ac:dyDescent="0.2">
      <c r="G34931" s="65"/>
    </row>
    <row r="34932" spans="7:7" x14ac:dyDescent="0.2">
      <c r="G34932" s="65"/>
    </row>
    <row r="34933" spans="7:7" x14ac:dyDescent="0.2">
      <c r="G34933" s="65"/>
    </row>
    <row r="34934" spans="7:7" x14ac:dyDescent="0.2">
      <c r="G34934" s="65"/>
    </row>
    <row r="34935" spans="7:7" x14ac:dyDescent="0.2">
      <c r="G34935" s="65"/>
    </row>
    <row r="34936" spans="7:7" x14ac:dyDescent="0.2">
      <c r="G34936" s="65"/>
    </row>
    <row r="34937" spans="7:7" x14ac:dyDescent="0.2">
      <c r="G34937" s="65"/>
    </row>
    <row r="34938" spans="7:7" x14ac:dyDescent="0.2">
      <c r="G34938" s="65"/>
    </row>
    <row r="34939" spans="7:7" x14ac:dyDescent="0.2">
      <c r="G34939" s="65"/>
    </row>
    <row r="34940" spans="7:7" x14ac:dyDescent="0.2">
      <c r="G34940" s="65"/>
    </row>
    <row r="34941" spans="7:7" x14ac:dyDescent="0.2">
      <c r="G34941" s="65"/>
    </row>
    <row r="34942" spans="7:7" x14ac:dyDescent="0.2">
      <c r="G34942" s="65"/>
    </row>
    <row r="34943" spans="7:7" x14ac:dyDescent="0.2">
      <c r="G34943" s="65"/>
    </row>
    <row r="34944" spans="7:7" x14ac:dyDescent="0.2">
      <c r="G34944" s="65"/>
    </row>
    <row r="34945" spans="7:7" x14ac:dyDescent="0.2">
      <c r="G34945" s="65"/>
    </row>
    <row r="34946" spans="7:7" x14ac:dyDescent="0.2">
      <c r="G34946" s="65"/>
    </row>
    <row r="34947" spans="7:7" x14ac:dyDescent="0.2">
      <c r="G34947" s="65"/>
    </row>
    <row r="34948" spans="7:7" x14ac:dyDescent="0.2">
      <c r="G34948" s="65"/>
    </row>
    <row r="34949" spans="7:7" x14ac:dyDescent="0.2">
      <c r="G34949" s="65"/>
    </row>
    <row r="34950" spans="7:7" x14ac:dyDescent="0.2">
      <c r="G34950" s="65"/>
    </row>
    <row r="34951" spans="7:7" x14ac:dyDescent="0.2">
      <c r="G34951" s="65"/>
    </row>
    <row r="34952" spans="7:7" x14ac:dyDescent="0.2">
      <c r="G34952" s="65"/>
    </row>
    <row r="34953" spans="7:7" x14ac:dyDescent="0.2">
      <c r="G34953" s="65"/>
    </row>
    <row r="34954" spans="7:7" x14ac:dyDescent="0.2">
      <c r="G34954" s="65"/>
    </row>
    <row r="34955" spans="7:7" x14ac:dyDescent="0.2">
      <c r="G34955" s="65"/>
    </row>
    <row r="34956" spans="7:7" x14ac:dyDescent="0.2">
      <c r="G34956" s="65"/>
    </row>
    <row r="34957" spans="7:7" x14ac:dyDescent="0.2">
      <c r="G34957" s="65"/>
    </row>
    <row r="34958" spans="7:7" x14ac:dyDescent="0.2">
      <c r="G34958" s="65"/>
    </row>
    <row r="34959" spans="7:7" x14ac:dyDescent="0.2">
      <c r="G34959" s="65"/>
    </row>
    <row r="34960" spans="7:7" x14ac:dyDescent="0.2">
      <c r="G34960" s="65"/>
    </row>
    <row r="34961" spans="7:7" x14ac:dyDescent="0.2">
      <c r="G34961" s="65"/>
    </row>
    <row r="34962" spans="7:7" x14ac:dyDescent="0.2">
      <c r="G34962" s="65"/>
    </row>
    <row r="34963" spans="7:7" x14ac:dyDescent="0.2">
      <c r="G34963" s="65"/>
    </row>
    <row r="34964" spans="7:7" x14ac:dyDescent="0.2">
      <c r="G34964" s="65"/>
    </row>
    <row r="34965" spans="7:7" x14ac:dyDescent="0.2">
      <c r="G34965" s="65"/>
    </row>
    <row r="34966" spans="7:7" x14ac:dyDescent="0.2">
      <c r="G34966" s="65"/>
    </row>
    <row r="34967" spans="7:7" x14ac:dyDescent="0.2">
      <c r="G34967" s="65"/>
    </row>
    <row r="34968" spans="7:7" x14ac:dyDescent="0.2">
      <c r="G34968" s="65"/>
    </row>
    <row r="34969" spans="7:7" x14ac:dyDescent="0.2">
      <c r="G34969" s="65"/>
    </row>
    <row r="34970" spans="7:7" x14ac:dyDescent="0.2">
      <c r="G34970" s="65"/>
    </row>
    <row r="34971" spans="7:7" x14ac:dyDescent="0.2">
      <c r="G34971" s="65"/>
    </row>
    <row r="34972" spans="7:7" x14ac:dyDescent="0.2">
      <c r="G34972" s="65"/>
    </row>
    <row r="34973" spans="7:7" x14ac:dyDescent="0.2">
      <c r="G34973" s="65"/>
    </row>
    <row r="34974" spans="7:7" x14ac:dyDescent="0.2">
      <c r="G34974" s="65"/>
    </row>
    <row r="34975" spans="7:7" x14ac:dyDescent="0.2">
      <c r="G34975" s="65"/>
    </row>
    <row r="34976" spans="7:7" x14ac:dyDescent="0.2">
      <c r="G34976" s="65"/>
    </row>
    <row r="34977" spans="7:7" x14ac:dyDescent="0.2">
      <c r="G34977" s="65"/>
    </row>
    <row r="34978" spans="7:7" x14ac:dyDescent="0.2">
      <c r="G34978" s="65"/>
    </row>
    <row r="34979" spans="7:7" x14ac:dyDescent="0.2">
      <c r="G34979" s="65"/>
    </row>
    <row r="34980" spans="7:7" x14ac:dyDescent="0.2">
      <c r="G34980" s="65"/>
    </row>
    <row r="34981" spans="7:7" x14ac:dyDescent="0.2">
      <c r="G34981" s="65"/>
    </row>
    <row r="34982" spans="7:7" x14ac:dyDescent="0.2">
      <c r="G34982" s="65"/>
    </row>
    <row r="34983" spans="7:7" x14ac:dyDescent="0.2">
      <c r="G34983" s="65"/>
    </row>
    <row r="34984" spans="7:7" x14ac:dyDescent="0.2">
      <c r="G34984" s="65"/>
    </row>
    <row r="34985" spans="7:7" x14ac:dyDescent="0.2">
      <c r="G34985" s="65"/>
    </row>
    <row r="34986" spans="7:7" x14ac:dyDescent="0.2">
      <c r="G34986" s="65"/>
    </row>
    <row r="34987" spans="7:7" x14ac:dyDescent="0.2">
      <c r="G34987" s="65"/>
    </row>
    <row r="34988" spans="7:7" x14ac:dyDescent="0.2">
      <c r="G34988" s="65"/>
    </row>
    <row r="34989" spans="7:7" x14ac:dyDescent="0.2">
      <c r="G34989" s="65"/>
    </row>
    <row r="34990" spans="7:7" x14ac:dyDescent="0.2">
      <c r="G34990" s="65"/>
    </row>
    <row r="34991" spans="7:7" x14ac:dyDescent="0.2">
      <c r="G34991" s="65"/>
    </row>
    <row r="34992" spans="7:7" x14ac:dyDescent="0.2">
      <c r="G34992" s="65"/>
    </row>
    <row r="34993" spans="7:7" x14ac:dyDescent="0.2">
      <c r="G34993" s="65"/>
    </row>
    <row r="34994" spans="7:7" x14ac:dyDescent="0.2">
      <c r="G34994" s="65"/>
    </row>
    <row r="34995" spans="7:7" x14ac:dyDescent="0.2">
      <c r="G34995" s="65"/>
    </row>
    <row r="34996" spans="7:7" x14ac:dyDescent="0.2">
      <c r="G34996" s="65"/>
    </row>
    <row r="34997" spans="7:7" x14ac:dyDescent="0.2">
      <c r="G34997" s="65"/>
    </row>
    <row r="34998" spans="7:7" x14ac:dyDescent="0.2">
      <c r="G34998" s="65"/>
    </row>
    <row r="34999" spans="7:7" x14ac:dyDescent="0.2">
      <c r="G34999" s="65"/>
    </row>
    <row r="35000" spans="7:7" x14ac:dyDescent="0.2">
      <c r="G35000" s="65"/>
    </row>
    <row r="35001" spans="7:7" x14ac:dyDescent="0.2">
      <c r="G35001" s="65"/>
    </row>
    <row r="35002" spans="7:7" x14ac:dyDescent="0.2">
      <c r="G35002" s="65"/>
    </row>
    <row r="35003" spans="7:7" x14ac:dyDescent="0.2">
      <c r="G35003" s="65"/>
    </row>
    <row r="35004" spans="7:7" x14ac:dyDescent="0.2">
      <c r="G35004" s="65"/>
    </row>
    <row r="35005" spans="7:7" x14ac:dyDescent="0.2">
      <c r="G35005" s="65"/>
    </row>
    <row r="35006" spans="7:7" x14ac:dyDescent="0.2">
      <c r="G35006" s="65"/>
    </row>
    <row r="35007" spans="7:7" x14ac:dyDescent="0.2">
      <c r="G35007" s="65"/>
    </row>
    <row r="35008" spans="7:7" x14ac:dyDescent="0.2">
      <c r="G35008" s="65"/>
    </row>
    <row r="35009" spans="7:7" x14ac:dyDescent="0.2">
      <c r="G35009" s="65"/>
    </row>
    <row r="35010" spans="7:7" x14ac:dyDescent="0.2">
      <c r="G35010" s="65"/>
    </row>
    <row r="35011" spans="7:7" x14ac:dyDescent="0.2">
      <c r="G35011" s="65"/>
    </row>
    <row r="35012" spans="7:7" x14ac:dyDescent="0.2">
      <c r="G35012" s="65"/>
    </row>
    <row r="35013" spans="7:7" x14ac:dyDescent="0.2">
      <c r="G35013" s="65"/>
    </row>
    <row r="35014" spans="7:7" x14ac:dyDescent="0.2">
      <c r="G35014" s="65"/>
    </row>
    <row r="35015" spans="7:7" x14ac:dyDescent="0.2">
      <c r="G35015" s="65"/>
    </row>
    <row r="35016" spans="7:7" x14ac:dyDescent="0.2">
      <c r="G35016" s="65"/>
    </row>
    <row r="35017" spans="7:7" x14ac:dyDescent="0.2">
      <c r="G35017" s="65"/>
    </row>
    <row r="35018" spans="7:7" x14ac:dyDescent="0.2">
      <c r="G35018" s="65"/>
    </row>
    <row r="35019" spans="7:7" x14ac:dyDescent="0.2">
      <c r="G35019" s="65"/>
    </row>
    <row r="35020" spans="7:7" x14ac:dyDescent="0.2">
      <c r="G35020" s="65"/>
    </row>
    <row r="35021" spans="7:7" x14ac:dyDescent="0.2">
      <c r="G35021" s="65"/>
    </row>
    <row r="35022" spans="7:7" x14ac:dyDescent="0.2">
      <c r="G35022" s="65"/>
    </row>
    <row r="35023" spans="7:7" x14ac:dyDescent="0.2">
      <c r="G35023" s="65"/>
    </row>
    <row r="35024" spans="7:7" x14ac:dyDescent="0.2">
      <c r="G35024" s="65"/>
    </row>
    <row r="35025" spans="7:7" x14ac:dyDescent="0.2">
      <c r="G35025" s="65"/>
    </row>
    <row r="35026" spans="7:7" x14ac:dyDescent="0.2">
      <c r="G35026" s="65"/>
    </row>
    <row r="35027" spans="7:7" x14ac:dyDescent="0.2">
      <c r="G35027" s="65"/>
    </row>
    <row r="35028" spans="7:7" x14ac:dyDescent="0.2">
      <c r="G35028" s="65"/>
    </row>
    <row r="35029" spans="7:7" x14ac:dyDescent="0.2">
      <c r="G35029" s="65"/>
    </row>
    <row r="35030" spans="7:7" x14ac:dyDescent="0.2">
      <c r="G35030" s="65"/>
    </row>
    <row r="35031" spans="7:7" x14ac:dyDescent="0.2">
      <c r="G35031" s="65"/>
    </row>
    <row r="35032" spans="7:7" x14ac:dyDescent="0.2">
      <c r="G35032" s="65"/>
    </row>
    <row r="35033" spans="7:7" x14ac:dyDescent="0.2">
      <c r="G35033" s="65"/>
    </row>
    <row r="35034" spans="7:7" x14ac:dyDescent="0.2">
      <c r="G35034" s="65"/>
    </row>
    <row r="35035" spans="7:7" x14ac:dyDescent="0.2">
      <c r="G35035" s="65"/>
    </row>
    <row r="35036" spans="7:7" x14ac:dyDescent="0.2">
      <c r="G35036" s="65"/>
    </row>
    <row r="35037" spans="7:7" x14ac:dyDescent="0.2">
      <c r="G35037" s="65"/>
    </row>
    <row r="35038" spans="7:7" x14ac:dyDescent="0.2">
      <c r="G35038" s="65"/>
    </row>
    <row r="35039" spans="7:7" x14ac:dyDescent="0.2">
      <c r="G35039" s="65"/>
    </row>
    <row r="35040" spans="7:7" x14ac:dyDescent="0.2">
      <c r="G35040" s="65"/>
    </row>
    <row r="35041" spans="7:7" x14ac:dyDescent="0.2">
      <c r="G35041" s="65"/>
    </row>
    <row r="35042" spans="7:7" x14ac:dyDescent="0.2">
      <c r="G35042" s="65"/>
    </row>
    <row r="35043" spans="7:7" x14ac:dyDescent="0.2">
      <c r="G35043" s="65"/>
    </row>
    <row r="35044" spans="7:7" x14ac:dyDescent="0.2">
      <c r="G35044" s="65"/>
    </row>
    <row r="35045" spans="7:7" x14ac:dyDescent="0.2">
      <c r="G35045" s="65"/>
    </row>
    <row r="35046" spans="7:7" x14ac:dyDescent="0.2">
      <c r="G35046" s="65"/>
    </row>
    <row r="35047" spans="7:7" x14ac:dyDescent="0.2">
      <c r="G35047" s="65"/>
    </row>
    <row r="35048" spans="7:7" x14ac:dyDescent="0.2">
      <c r="G35048" s="65"/>
    </row>
    <row r="35049" spans="7:7" x14ac:dyDescent="0.2">
      <c r="G35049" s="65"/>
    </row>
    <row r="35050" spans="7:7" x14ac:dyDescent="0.2">
      <c r="G35050" s="65"/>
    </row>
    <row r="35051" spans="7:7" x14ac:dyDescent="0.2">
      <c r="G35051" s="65"/>
    </row>
    <row r="35052" spans="7:7" x14ac:dyDescent="0.2">
      <c r="G35052" s="65"/>
    </row>
    <row r="35053" spans="7:7" x14ac:dyDescent="0.2">
      <c r="G35053" s="65"/>
    </row>
    <row r="35054" spans="7:7" x14ac:dyDescent="0.2">
      <c r="G35054" s="65"/>
    </row>
    <row r="35055" spans="7:7" x14ac:dyDescent="0.2">
      <c r="G35055" s="65"/>
    </row>
    <row r="35056" spans="7:7" x14ac:dyDescent="0.2">
      <c r="G35056" s="65"/>
    </row>
    <row r="35057" spans="7:7" x14ac:dyDescent="0.2">
      <c r="G35057" s="65"/>
    </row>
    <row r="35058" spans="7:7" x14ac:dyDescent="0.2">
      <c r="G35058" s="65"/>
    </row>
    <row r="35059" spans="7:7" x14ac:dyDescent="0.2">
      <c r="G35059" s="65"/>
    </row>
    <row r="35060" spans="7:7" x14ac:dyDescent="0.2">
      <c r="G35060" s="65"/>
    </row>
    <row r="35061" spans="7:7" x14ac:dyDescent="0.2">
      <c r="G35061" s="65"/>
    </row>
    <row r="35062" spans="7:7" x14ac:dyDescent="0.2">
      <c r="G35062" s="65"/>
    </row>
    <row r="35063" spans="7:7" x14ac:dyDescent="0.2">
      <c r="G35063" s="65"/>
    </row>
    <row r="35064" spans="7:7" x14ac:dyDescent="0.2">
      <c r="G35064" s="65"/>
    </row>
    <row r="35065" spans="7:7" x14ac:dyDescent="0.2">
      <c r="G35065" s="65"/>
    </row>
    <row r="35066" spans="7:7" x14ac:dyDescent="0.2">
      <c r="G35066" s="65"/>
    </row>
    <row r="35067" spans="7:7" x14ac:dyDescent="0.2">
      <c r="G35067" s="65"/>
    </row>
    <row r="35068" spans="7:7" x14ac:dyDescent="0.2">
      <c r="G35068" s="65"/>
    </row>
    <row r="35069" spans="7:7" x14ac:dyDescent="0.2">
      <c r="G35069" s="65"/>
    </row>
    <row r="35070" spans="7:7" x14ac:dyDescent="0.2">
      <c r="G35070" s="65"/>
    </row>
    <row r="35071" spans="7:7" x14ac:dyDescent="0.2">
      <c r="G35071" s="65"/>
    </row>
    <row r="35072" spans="7:7" x14ac:dyDescent="0.2">
      <c r="G35072" s="65"/>
    </row>
    <row r="35073" spans="7:7" x14ac:dyDescent="0.2">
      <c r="G35073" s="65"/>
    </row>
    <row r="35074" spans="7:7" x14ac:dyDescent="0.2">
      <c r="G35074" s="65"/>
    </row>
    <row r="35075" spans="7:7" x14ac:dyDescent="0.2">
      <c r="G35075" s="65"/>
    </row>
    <row r="35076" spans="7:7" x14ac:dyDescent="0.2">
      <c r="G35076" s="65"/>
    </row>
    <row r="35077" spans="7:7" x14ac:dyDescent="0.2">
      <c r="G35077" s="65"/>
    </row>
    <row r="35078" spans="7:7" x14ac:dyDescent="0.2">
      <c r="G35078" s="65"/>
    </row>
    <row r="35079" spans="7:7" x14ac:dyDescent="0.2">
      <c r="G35079" s="65"/>
    </row>
    <row r="35080" spans="7:7" x14ac:dyDescent="0.2">
      <c r="G35080" s="65"/>
    </row>
    <row r="35081" spans="7:7" x14ac:dyDescent="0.2">
      <c r="G35081" s="65"/>
    </row>
    <row r="35082" spans="7:7" x14ac:dyDescent="0.2">
      <c r="G35082" s="65"/>
    </row>
    <row r="35083" spans="7:7" x14ac:dyDescent="0.2">
      <c r="G35083" s="65"/>
    </row>
    <row r="35084" spans="7:7" x14ac:dyDescent="0.2">
      <c r="G35084" s="65"/>
    </row>
    <row r="35085" spans="7:7" x14ac:dyDescent="0.2">
      <c r="G35085" s="65"/>
    </row>
    <row r="35086" spans="7:7" x14ac:dyDescent="0.2">
      <c r="G35086" s="65"/>
    </row>
    <row r="35087" spans="7:7" x14ac:dyDescent="0.2">
      <c r="G35087" s="65"/>
    </row>
    <row r="35088" spans="7:7" x14ac:dyDescent="0.2">
      <c r="G35088" s="65"/>
    </row>
    <row r="35089" spans="7:7" x14ac:dyDescent="0.2">
      <c r="G35089" s="65"/>
    </row>
    <row r="35090" spans="7:7" x14ac:dyDescent="0.2">
      <c r="G35090" s="65"/>
    </row>
    <row r="35091" spans="7:7" x14ac:dyDescent="0.2">
      <c r="G35091" s="65"/>
    </row>
    <row r="35092" spans="7:7" x14ac:dyDescent="0.2">
      <c r="G35092" s="65"/>
    </row>
    <row r="35093" spans="7:7" x14ac:dyDescent="0.2">
      <c r="G35093" s="65"/>
    </row>
    <row r="35094" spans="7:7" x14ac:dyDescent="0.2">
      <c r="G35094" s="65"/>
    </row>
    <row r="35095" spans="7:7" x14ac:dyDescent="0.2">
      <c r="G35095" s="65"/>
    </row>
    <row r="35096" spans="7:7" x14ac:dyDescent="0.2">
      <c r="G35096" s="65"/>
    </row>
    <row r="35097" spans="7:7" x14ac:dyDescent="0.2">
      <c r="G35097" s="65"/>
    </row>
    <row r="35098" spans="7:7" x14ac:dyDescent="0.2">
      <c r="G35098" s="65"/>
    </row>
    <row r="35099" spans="7:7" x14ac:dyDescent="0.2">
      <c r="G35099" s="65"/>
    </row>
    <row r="35100" spans="7:7" x14ac:dyDescent="0.2">
      <c r="G35100" s="65"/>
    </row>
    <row r="35101" spans="7:7" x14ac:dyDescent="0.2">
      <c r="G35101" s="65"/>
    </row>
    <row r="35102" spans="7:7" x14ac:dyDescent="0.2">
      <c r="G35102" s="65"/>
    </row>
    <row r="35103" spans="7:7" x14ac:dyDescent="0.2">
      <c r="G35103" s="65"/>
    </row>
    <row r="35104" spans="7:7" x14ac:dyDescent="0.2">
      <c r="G35104" s="65"/>
    </row>
    <row r="35105" spans="7:7" x14ac:dyDescent="0.2">
      <c r="G35105" s="65"/>
    </row>
    <row r="35106" spans="7:7" x14ac:dyDescent="0.2">
      <c r="G35106" s="65"/>
    </row>
    <row r="35107" spans="7:7" x14ac:dyDescent="0.2">
      <c r="G35107" s="65"/>
    </row>
    <row r="35108" spans="7:7" x14ac:dyDescent="0.2">
      <c r="G35108" s="65"/>
    </row>
    <row r="35109" spans="7:7" x14ac:dyDescent="0.2">
      <c r="G35109" s="65"/>
    </row>
    <row r="35110" spans="7:7" x14ac:dyDescent="0.2">
      <c r="G35110" s="65"/>
    </row>
    <row r="35111" spans="7:7" x14ac:dyDescent="0.2">
      <c r="G35111" s="65"/>
    </row>
    <row r="35112" spans="7:7" x14ac:dyDescent="0.2">
      <c r="G35112" s="65"/>
    </row>
    <row r="35113" spans="7:7" x14ac:dyDescent="0.2">
      <c r="G35113" s="65"/>
    </row>
    <row r="35114" spans="7:7" x14ac:dyDescent="0.2">
      <c r="G35114" s="65"/>
    </row>
    <row r="35115" spans="7:7" x14ac:dyDescent="0.2">
      <c r="G35115" s="65"/>
    </row>
    <row r="35116" spans="7:7" x14ac:dyDescent="0.2">
      <c r="G35116" s="65"/>
    </row>
    <row r="35117" spans="7:7" x14ac:dyDescent="0.2">
      <c r="G35117" s="65"/>
    </row>
    <row r="35118" spans="7:7" x14ac:dyDescent="0.2">
      <c r="G35118" s="65"/>
    </row>
    <row r="35119" spans="7:7" x14ac:dyDescent="0.2">
      <c r="G35119" s="65"/>
    </row>
    <row r="35120" spans="7:7" x14ac:dyDescent="0.2">
      <c r="G35120" s="65"/>
    </row>
    <row r="35121" spans="7:7" x14ac:dyDescent="0.2">
      <c r="G35121" s="65"/>
    </row>
    <row r="35122" spans="7:7" x14ac:dyDescent="0.2">
      <c r="G35122" s="65"/>
    </row>
    <row r="35123" spans="7:7" x14ac:dyDescent="0.2">
      <c r="G35123" s="65"/>
    </row>
    <row r="35124" spans="7:7" x14ac:dyDescent="0.2">
      <c r="G35124" s="65"/>
    </row>
    <row r="35125" spans="7:7" x14ac:dyDescent="0.2">
      <c r="G35125" s="65"/>
    </row>
    <row r="35126" spans="7:7" x14ac:dyDescent="0.2">
      <c r="G35126" s="65"/>
    </row>
    <row r="35127" spans="7:7" x14ac:dyDescent="0.2">
      <c r="G35127" s="65"/>
    </row>
    <row r="35128" spans="7:7" x14ac:dyDescent="0.2">
      <c r="G35128" s="65"/>
    </row>
    <row r="35129" spans="7:7" x14ac:dyDescent="0.2">
      <c r="G35129" s="65"/>
    </row>
    <row r="35130" spans="7:7" x14ac:dyDescent="0.2">
      <c r="G35130" s="65"/>
    </row>
    <row r="35131" spans="7:7" x14ac:dyDescent="0.2">
      <c r="G35131" s="65"/>
    </row>
    <row r="35132" spans="7:7" x14ac:dyDescent="0.2">
      <c r="G35132" s="65"/>
    </row>
    <row r="35133" spans="7:7" x14ac:dyDescent="0.2">
      <c r="G35133" s="65"/>
    </row>
    <row r="35134" spans="7:7" x14ac:dyDescent="0.2">
      <c r="G35134" s="65"/>
    </row>
    <row r="35135" spans="7:7" x14ac:dyDescent="0.2">
      <c r="G35135" s="65"/>
    </row>
    <row r="35136" spans="7:7" x14ac:dyDescent="0.2">
      <c r="G35136" s="65"/>
    </row>
    <row r="35137" spans="7:7" x14ac:dyDescent="0.2">
      <c r="G35137" s="65"/>
    </row>
    <row r="35138" spans="7:7" x14ac:dyDescent="0.2">
      <c r="G35138" s="65"/>
    </row>
    <row r="35139" spans="7:7" x14ac:dyDescent="0.2">
      <c r="G35139" s="65"/>
    </row>
    <row r="35140" spans="7:7" x14ac:dyDescent="0.2">
      <c r="G35140" s="65"/>
    </row>
    <row r="35141" spans="7:7" x14ac:dyDescent="0.2">
      <c r="G35141" s="65"/>
    </row>
    <row r="35142" spans="7:7" x14ac:dyDescent="0.2">
      <c r="G35142" s="65"/>
    </row>
    <row r="35143" spans="7:7" x14ac:dyDescent="0.2">
      <c r="G35143" s="65"/>
    </row>
    <row r="35144" spans="7:7" x14ac:dyDescent="0.2">
      <c r="G35144" s="65"/>
    </row>
    <row r="35145" spans="7:7" x14ac:dyDescent="0.2">
      <c r="G35145" s="65"/>
    </row>
    <row r="35146" spans="7:7" x14ac:dyDescent="0.2">
      <c r="G35146" s="65"/>
    </row>
    <row r="35147" spans="7:7" x14ac:dyDescent="0.2">
      <c r="G35147" s="65"/>
    </row>
    <row r="35148" spans="7:7" x14ac:dyDescent="0.2">
      <c r="G35148" s="65"/>
    </row>
    <row r="35149" spans="7:7" x14ac:dyDescent="0.2">
      <c r="G35149" s="65"/>
    </row>
    <row r="35150" spans="7:7" x14ac:dyDescent="0.2">
      <c r="G35150" s="65"/>
    </row>
    <row r="35151" spans="7:7" x14ac:dyDescent="0.2">
      <c r="G35151" s="65"/>
    </row>
    <row r="35152" spans="7:7" x14ac:dyDescent="0.2">
      <c r="G35152" s="65"/>
    </row>
    <row r="35153" spans="7:7" x14ac:dyDescent="0.2">
      <c r="G35153" s="65"/>
    </row>
    <row r="35154" spans="7:7" x14ac:dyDescent="0.2">
      <c r="G35154" s="65"/>
    </row>
    <row r="35155" spans="7:7" x14ac:dyDescent="0.2">
      <c r="G35155" s="65"/>
    </row>
    <row r="35156" spans="7:7" x14ac:dyDescent="0.2">
      <c r="G35156" s="65"/>
    </row>
    <row r="35157" spans="7:7" x14ac:dyDescent="0.2">
      <c r="G35157" s="65"/>
    </row>
    <row r="35158" spans="7:7" x14ac:dyDescent="0.2">
      <c r="G35158" s="65"/>
    </row>
    <row r="35159" spans="7:7" x14ac:dyDescent="0.2">
      <c r="G35159" s="65"/>
    </row>
    <row r="35160" spans="7:7" x14ac:dyDescent="0.2">
      <c r="G35160" s="65"/>
    </row>
    <row r="35161" spans="7:7" x14ac:dyDescent="0.2">
      <c r="G35161" s="65"/>
    </row>
    <row r="35162" spans="7:7" x14ac:dyDescent="0.2">
      <c r="G35162" s="65"/>
    </row>
    <row r="35163" spans="7:7" x14ac:dyDescent="0.2">
      <c r="G35163" s="65"/>
    </row>
    <row r="35164" spans="7:7" x14ac:dyDescent="0.2">
      <c r="G35164" s="65"/>
    </row>
    <row r="35165" spans="7:7" x14ac:dyDescent="0.2">
      <c r="G35165" s="65"/>
    </row>
    <row r="35166" spans="7:7" x14ac:dyDescent="0.2">
      <c r="G35166" s="65"/>
    </row>
    <row r="35167" spans="7:7" x14ac:dyDescent="0.2">
      <c r="G35167" s="65"/>
    </row>
    <row r="35168" spans="7:7" x14ac:dyDescent="0.2">
      <c r="G35168" s="65"/>
    </row>
    <row r="35169" spans="7:7" x14ac:dyDescent="0.2">
      <c r="G35169" s="65"/>
    </row>
    <row r="35170" spans="7:7" x14ac:dyDescent="0.2">
      <c r="G35170" s="65"/>
    </row>
    <row r="35171" spans="7:7" x14ac:dyDescent="0.2">
      <c r="G35171" s="65"/>
    </row>
    <row r="35172" spans="7:7" x14ac:dyDescent="0.2">
      <c r="G35172" s="65"/>
    </row>
    <row r="35173" spans="7:7" x14ac:dyDescent="0.2">
      <c r="G35173" s="65"/>
    </row>
    <row r="35174" spans="7:7" x14ac:dyDescent="0.2">
      <c r="G35174" s="65"/>
    </row>
    <row r="35175" spans="7:7" x14ac:dyDescent="0.2">
      <c r="G35175" s="65"/>
    </row>
    <row r="35176" spans="7:7" x14ac:dyDescent="0.2">
      <c r="G35176" s="65"/>
    </row>
    <row r="35177" spans="7:7" x14ac:dyDescent="0.2">
      <c r="G35177" s="65"/>
    </row>
    <row r="35178" spans="7:7" x14ac:dyDescent="0.2">
      <c r="G35178" s="65"/>
    </row>
    <row r="35179" spans="7:7" x14ac:dyDescent="0.2">
      <c r="G35179" s="65"/>
    </row>
    <row r="35180" spans="7:7" x14ac:dyDescent="0.2">
      <c r="G35180" s="65"/>
    </row>
    <row r="35181" spans="7:7" x14ac:dyDescent="0.2">
      <c r="G35181" s="65"/>
    </row>
    <row r="35182" spans="7:7" x14ac:dyDescent="0.2">
      <c r="G35182" s="65"/>
    </row>
    <row r="35183" spans="7:7" x14ac:dyDescent="0.2">
      <c r="G35183" s="65"/>
    </row>
    <row r="35184" spans="7:7" x14ac:dyDescent="0.2">
      <c r="G35184" s="65"/>
    </row>
    <row r="35185" spans="7:7" x14ac:dyDescent="0.2">
      <c r="G35185" s="65"/>
    </row>
    <row r="35186" spans="7:7" x14ac:dyDescent="0.2">
      <c r="G35186" s="65"/>
    </row>
    <row r="35187" spans="7:7" x14ac:dyDescent="0.2">
      <c r="G35187" s="65"/>
    </row>
    <row r="35188" spans="7:7" x14ac:dyDescent="0.2">
      <c r="G35188" s="65"/>
    </row>
    <row r="35189" spans="7:7" x14ac:dyDescent="0.2">
      <c r="G35189" s="65"/>
    </row>
    <row r="35190" spans="7:7" x14ac:dyDescent="0.2">
      <c r="G35190" s="65"/>
    </row>
    <row r="35191" spans="7:7" x14ac:dyDescent="0.2">
      <c r="G35191" s="65"/>
    </row>
    <row r="35192" spans="7:7" x14ac:dyDescent="0.2">
      <c r="G35192" s="65"/>
    </row>
    <row r="35193" spans="7:7" x14ac:dyDescent="0.2">
      <c r="G35193" s="65"/>
    </row>
    <row r="35194" spans="7:7" x14ac:dyDescent="0.2">
      <c r="G35194" s="65"/>
    </row>
    <row r="35195" spans="7:7" x14ac:dyDescent="0.2">
      <c r="G35195" s="65"/>
    </row>
    <row r="35196" spans="7:7" x14ac:dyDescent="0.2">
      <c r="G35196" s="65"/>
    </row>
    <row r="35197" spans="7:7" x14ac:dyDescent="0.2">
      <c r="G35197" s="65"/>
    </row>
    <row r="35198" spans="7:7" x14ac:dyDescent="0.2">
      <c r="G35198" s="65"/>
    </row>
    <row r="35199" spans="7:7" x14ac:dyDescent="0.2">
      <c r="G35199" s="65"/>
    </row>
    <row r="35200" spans="7:7" x14ac:dyDescent="0.2">
      <c r="G35200" s="65"/>
    </row>
    <row r="35201" spans="7:7" x14ac:dyDescent="0.2">
      <c r="G35201" s="65"/>
    </row>
    <row r="35202" spans="7:7" x14ac:dyDescent="0.2">
      <c r="G35202" s="65"/>
    </row>
    <row r="35203" spans="7:7" x14ac:dyDescent="0.2">
      <c r="G35203" s="65"/>
    </row>
    <row r="35204" spans="7:7" x14ac:dyDescent="0.2">
      <c r="G35204" s="65"/>
    </row>
    <row r="35205" spans="7:7" x14ac:dyDescent="0.2">
      <c r="G35205" s="65"/>
    </row>
    <row r="35206" spans="7:7" x14ac:dyDescent="0.2">
      <c r="G35206" s="65"/>
    </row>
    <row r="35207" spans="7:7" x14ac:dyDescent="0.2">
      <c r="G35207" s="65"/>
    </row>
    <row r="35208" spans="7:7" x14ac:dyDescent="0.2">
      <c r="G35208" s="65"/>
    </row>
    <row r="35209" spans="7:7" x14ac:dyDescent="0.2">
      <c r="G35209" s="65"/>
    </row>
    <row r="35210" spans="7:7" x14ac:dyDescent="0.2">
      <c r="G35210" s="65"/>
    </row>
    <row r="35211" spans="7:7" x14ac:dyDescent="0.2">
      <c r="G35211" s="65"/>
    </row>
    <row r="35212" spans="7:7" x14ac:dyDescent="0.2">
      <c r="G35212" s="65"/>
    </row>
    <row r="35213" spans="7:7" x14ac:dyDescent="0.2">
      <c r="G35213" s="65"/>
    </row>
    <row r="35214" spans="7:7" x14ac:dyDescent="0.2">
      <c r="G35214" s="65"/>
    </row>
    <row r="35215" spans="7:7" x14ac:dyDescent="0.2">
      <c r="G35215" s="65"/>
    </row>
    <row r="35216" spans="7:7" x14ac:dyDescent="0.2">
      <c r="G35216" s="65"/>
    </row>
    <row r="35217" spans="7:7" x14ac:dyDescent="0.2">
      <c r="G35217" s="65"/>
    </row>
    <row r="35218" spans="7:7" x14ac:dyDescent="0.2">
      <c r="G35218" s="65"/>
    </row>
    <row r="35219" spans="7:7" x14ac:dyDescent="0.2">
      <c r="G35219" s="65"/>
    </row>
    <row r="35220" spans="7:7" x14ac:dyDescent="0.2">
      <c r="G35220" s="65"/>
    </row>
    <row r="35221" spans="7:7" x14ac:dyDescent="0.2">
      <c r="G35221" s="65"/>
    </row>
    <row r="35222" spans="7:7" x14ac:dyDescent="0.2">
      <c r="G35222" s="65"/>
    </row>
    <row r="35223" spans="7:7" x14ac:dyDescent="0.2">
      <c r="G35223" s="65"/>
    </row>
    <row r="35224" spans="7:7" x14ac:dyDescent="0.2">
      <c r="G35224" s="65"/>
    </row>
    <row r="35225" spans="7:7" x14ac:dyDescent="0.2">
      <c r="G35225" s="65"/>
    </row>
    <row r="35226" spans="7:7" x14ac:dyDescent="0.2">
      <c r="G35226" s="65"/>
    </row>
    <row r="35227" spans="7:7" x14ac:dyDescent="0.2">
      <c r="G35227" s="65"/>
    </row>
    <row r="35228" spans="7:7" x14ac:dyDescent="0.2">
      <c r="G35228" s="65"/>
    </row>
    <row r="35229" spans="7:7" x14ac:dyDescent="0.2">
      <c r="G35229" s="65"/>
    </row>
    <row r="35230" spans="7:7" x14ac:dyDescent="0.2">
      <c r="G35230" s="65"/>
    </row>
    <row r="35231" spans="7:7" x14ac:dyDescent="0.2">
      <c r="G35231" s="65"/>
    </row>
    <row r="35232" spans="7:7" x14ac:dyDescent="0.2">
      <c r="G35232" s="65"/>
    </row>
    <row r="35233" spans="7:7" x14ac:dyDescent="0.2">
      <c r="G35233" s="65"/>
    </row>
    <row r="35234" spans="7:7" x14ac:dyDescent="0.2">
      <c r="G35234" s="65"/>
    </row>
    <row r="35235" spans="7:7" x14ac:dyDescent="0.2">
      <c r="G35235" s="65"/>
    </row>
    <row r="35236" spans="7:7" x14ac:dyDescent="0.2">
      <c r="G35236" s="65"/>
    </row>
    <row r="35237" spans="7:7" x14ac:dyDescent="0.2">
      <c r="G35237" s="65"/>
    </row>
    <row r="35238" spans="7:7" x14ac:dyDescent="0.2">
      <c r="G35238" s="65"/>
    </row>
    <row r="35239" spans="7:7" x14ac:dyDescent="0.2">
      <c r="G35239" s="65"/>
    </row>
    <row r="35240" spans="7:7" x14ac:dyDescent="0.2">
      <c r="G35240" s="65"/>
    </row>
    <row r="35241" spans="7:7" x14ac:dyDescent="0.2">
      <c r="G35241" s="65"/>
    </row>
    <row r="35242" spans="7:7" x14ac:dyDescent="0.2">
      <c r="G35242" s="65"/>
    </row>
    <row r="35243" spans="7:7" x14ac:dyDescent="0.2">
      <c r="G35243" s="65"/>
    </row>
    <row r="35244" spans="7:7" x14ac:dyDescent="0.2">
      <c r="G35244" s="65"/>
    </row>
    <row r="35245" spans="7:7" x14ac:dyDescent="0.2">
      <c r="G35245" s="65"/>
    </row>
    <row r="35246" spans="7:7" x14ac:dyDescent="0.2">
      <c r="G35246" s="65"/>
    </row>
    <row r="35247" spans="7:7" x14ac:dyDescent="0.2">
      <c r="G35247" s="65"/>
    </row>
    <row r="35248" spans="7:7" x14ac:dyDescent="0.2">
      <c r="G35248" s="65"/>
    </row>
    <row r="35249" spans="7:7" x14ac:dyDescent="0.2">
      <c r="G35249" s="65"/>
    </row>
    <row r="35250" spans="7:7" x14ac:dyDescent="0.2">
      <c r="G35250" s="65"/>
    </row>
    <row r="35251" spans="7:7" x14ac:dyDescent="0.2">
      <c r="G35251" s="65"/>
    </row>
    <row r="35252" spans="7:7" x14ac:dyDescent="0.2">
      <c r="G35252" s="65"/>
    </row>
    <row r="35253" spans="7:7" x14ac:dyDescent="0.2">
      <c r="G35253" s="65"/>
    </row>
    <row r="35254" spans="7:7" x14ac:dyDescent="0.2">
      <c r="G35254" s="65"/>
    </row>
    <row r="35255" spans="7:7" x14ac:dyDescent="0.2">
      <c r="G35255" s="65"/>
    </row>
    <row r="35256" spans="7:7" x14ac:dyDescent="0.2">
      <c r="G35256" s="65"/>
    </row>
    <row r="35257" spans="7:7" x14ac:dyDescent="0.2">
      <c r="G35257" s="65"/>
    </row>
    <row r="35258" spans="7:7" x14ac:dyDescent="0.2">
      <c r="G35258" s="65"/>
    </row>
    <row r="35259" spans="7:7" x14ac:dyDescent="0.2">
      <c r="G35259" s="65"/>
    </row>
    <row r="35260" spans="7:7" x14ac:dyDescent="0.2">
      <c r="G35260" s="65"/>
    </row>
    <row r="35261" spans="7:7" x14ac:dyDescent="0.2">
      <c r="G35261" s="65"/>
    </row>
    <row r="35262" spans="7:7" x14ac:dyDescent="0.2">
      <c r="G35262" s="65"/>
    </row>
    <row r="35263" spans="7:7" x14ac:dyDescent="0.2">
      <c r="G35263" s="65"/>
    </row>
    <row r="35264" spans="7:7" x14ac:dyDescent="0.2">
      <c r="G35264" s="65"/>
    </row>
    <row r="35265" spans="7:7" x14ac:dyDescent="0.2">
      <c r="G35265" s="65"/>
    </row>
    <row r="35266" spans="7:7" x14ac:dyDescent="0.2">
      <c r="G35266" s="65"/>
    </row>
    <row r="35267" spans="7:7" x14ac:dyDescent="0.2">
      <c r="G35267" s="65"/>
    </row>
    <row r="35268" spans="7:7" x14ac:dyDescent="0.2">
      <c r="G35268" s="65"/>
    </row>
    <row r="35269" spans="7:7" x14ac:dyDescent="0.2">
      <c r="G35269" s="65"/>
    </row>
    <row r="35270" spans="7:7" x14ac:dyDescent="0.2">
      <c r="G35270" s="65"/>
    </row>
    <row r="35271" spans="7:7" x14ac:dyDescent="0.2">
      <c r="G35271" s="65"/>
    </row>
    <row r="35272" spans="7:7" x14ac:dyDescent="0.2">
      <c r="G35272" s="65"/>
    </row>
    <row r="35273" spans="7:7" x14ac:dyDescent="0.2">
      <c r="G35273" s="65"/>
    </row>
    <row r="35274" spans="7:7" x14ac:dyDescent="0.2">
      <c r="G35274" s="65"/>
    </row>
    <row r="35275" spans="7:7" x14ac:dyDescent="0.2">
      <c r="G35275" s="65"/>
    </row>
    <row r="35276" spans="7:7" x14ac:dyDescent="0.2">
      <c r="G35276" s="65"/>
    </row>
    <row r="35277" spans="7:7" x14ac:dyDescent="0.2">
      <c r="G35277" s="65"/>
    </row>
    <row r="35278" spans="7:7" x14ac:dyDescent="0.2">
      <c r="G35278" s="65"/>
    </row>
    <row r="35279" spans="7:7" x14ac:dyDescent="0.2">
      <c r="G35279" s="65"/>
    </row>
    <row r="35280" spans="7:7" x14ac:dyDescent="0.2">
      <c r="G35280" s="65"/>
    </row>
    <row r="35281" spans="7:7" x14ac:dyDescent="0.2">
      <c r="G35281" s="65"/>
    </row>
    <row r="35282" spans="7:7" x14ac:dyDescent="0.2">
      <c r="G35282" s="65"/>
    </row>
    <row r="35283" spans="7:7" x14ac:dyDescent="0.2">
      <c r="G35283" s="65"/>
    </row>
    <row r="35284" spans="7:7" x14ac:dyDescent="0.2">
      <c r="G35284" s="65"/>
    </row>
    <row r="35285" spans="7:7" x14ac:dyDescent="0.2">
      <c r="G35285" s="65"/>
    </row>
    <row r="35286" spans="7:7" x14ac:dyDescent="0.2">
      <c r="G35286" s="65"/>
    </row>
    <row r="35287" spans="7:7" x14ac:dyDescent="0.2">
      <c r="G35287" s="65"/>
    </row>
    <row r="35288" spans="7:7" x14ac:dyDescent="0.2">
      <c r="G35288" s="65"/>
    </row>
    <row r="35289" spans="7:7" x14ac:dyDescent="0.2">
      <c r="G35289" s="65"/>
    </row>
    <row r="35290" spans="7:7" x14ac:dyDescent="0.2">
      <c r="G35290" s="65"/>
    </row>
    <row r="35291" spans="7:7" x14ac:dyDescent="0.2">
      <c r="G35291" s="65"/>
    </row>
    <row r="35292" spans="7:7" x14ac:dyDescent="0.2">
      <c r="G35292" s="65"/>
    </row>
    <row r="35293" spans="7:7" x14ac:dyDescent="0.2">
      <c r="G35293" s="65"/>
    </row>
    <row r="35294" spans="7:7" x14ac:dyDescent="0.2">
      <c r="G35294" s="65"/>
    </row>
    <row r="35295" spans="7:7" x14ac:dyDescent="0.2">
      <c r="G35295" s="65"/>
    </row>
    <row r="35296" spans="7:7" x14ac:dyDescent="0.2">
      <c r="G35296" s="65"/>
    </row>
    <row r="35297" spans="7:7" x14ac:dyDescent="0.2">
      <c r="G35297" s="65"/>
    </row>
    <row r="35298" spans="7:7" x14ac:dyDescent="0.2">
      <c r="G35298" s="65"/>
    </row>
    <row r="35299" spans="7:7" x14ac:dyDescent="0.2">
      <c r="G35299" s="65"/>
    </row>
    <row r="35300" spans="7:7" x14ac:dyDescent="0.2">
      <c r="G35300" s="65"/>
    </row>
    <row r="35301" spans="7:7" x14ac:dyDescent="0.2">
      <c r="G35301" s="65"/>
    </row>
    <row r="35302" spans="7:7" x14ac:dyDescent="0.2">
      <c r="G35302" s="65"/>
    </row>
    <row r="35303" spans="7:7" x14ac:dyDescent="0.2">
      <c r="G35303" s="65"/>
    </row>
    <row r="35304" spans="7:7" x14ac:dyDescent="0.2">
      <c r="G35304" s="65"/>
    </row>
    <row r="35305" spans="7:7" x14ac:dyDescent="0.2">
      <c r="G35305" s="65"/>
    </row>
    <row r="35306" spans="7:7" x14ac:dyDescent="0.2">
      <c r="G35306" s="65"/>
    </row>
    <row r="35307" spans="7:7" x14ac:dyDescent="0.2">
      <c r="G35307" s="65"/>
    </row>
    <row r="35308" spans="7:7" x14ac:dyDescent="0.2">
      <c r="G35308" s="65"/>
    </row>
    <row r="35309" spans="7:7" x14ac:dyDescent="0.2">
      <c r="G35309" s="65"/>
    </row>
    <row r="35310" spans="7:7" x14ac:dyDescent="0.2">
      <c r="G35310" s="65"/>
    </row>
    <row r="35311" spans="7:7" x14ac:dyDescent="0.2">
      <c r="G35311" s="65"/>
    </row>
    <row r="35312" spans="7:7" x14ac:dyDescent="0.2">
      <c r="G35312" s="65"/>
    </row>
    <row r="35313" spans="7:7" x14ac:dyDescent="0.2">
      <c r="G35313" s="65"/>
    </row>
    <row r="35314" spans="7:7" x14ac:dyDescent="0.2">
      <c r="G35314" s="65"/>
    </row>
    <row r="35315" spans="7:7" x14ac:dyDescent="0.2">
      <c r="G35315" s="65"/>
    </row>
    <row r="35316" spans="7:7" x14ac:dyDescent="0.2">
      <c r="G35316" s="65"/>
    </row>
    <row r="35317" spans="7:7" x14ac:dyDescent="0.2">
      <c r="G35317" s="65"/>
    </row>
    <row r="35318" spans="7:7" x14ac:dyDescent="0.2">
      <c r="G35318" s="65"/>
    </row>
    <row r="35319" spans="7:7" x14ac:dyDescent="0.2">
      <c r="G35319" s="65"/>
    </row>
    <row r="35320" spans="7:7" x14ac:dyDescent="0.2">
      <c r="G35320" s="65"/>
    </row>
    <row r="35321" spans="7:7" x14ac:dyDescent="0.2">
      <c r="G35321" s="65"/>
    </row>
    <row r="35322" spans="7:7" x14ac:dyDescent="0.2">
      <c r="G35322" s="65"/>
    </row>
    <row r="35323" spans="7:7" x14ac:dyDescent="0.2">
      <c r="G35323" s="65"/>
    </row>
    <row r="35324" spans="7:7" x14ac:dyDescent="0.2">
      <c r="G35324" s="65"/>
    </row>
    <row r="35325" spans="7:7" x14ac:dyDescent="0.2">
      <c r="G35325" s="65"/>
    </row>
    <row r="35326" spans="7:7" x14ac:dyDescent="0.2">
      <c r="G35326" s="65"/>
    </row>
    <row r="35327" spans="7:7" x14ac:dyDescent="0.2">
      <c r="G35327" s="65"/>
    </row>
    <row r="35328" spans="7:7" x14ac:dyDescent="0.2">
      <c r="G35328" s="65"/>
    </row>
    <row r="35329" spans="7:7" x14ac:dyDescent="0.2">
      <c r="G35329" s="65"/>
    </row>
    <row r="35330" spans="7:7" x14ac:dyDescent="0.2">
      <c r="G35330" s="65"/>
    </row>
    <row r="35331" spans="7:7" x14ac:dyDescent="0.2">
      <c r="G35331" s="65"/>
    </row>
    <row r="35332" spans="7:7" x14ac:dyDescent="0.2">
      <c r="G35332" s="65"/>
    </row>
    <row r="35333" spans="7:7" x14ac:dyDescent="0.2">
      <c r="G35333" s="65"/>
    </row>
    <row r="35334" spans="7:7" x14ac:dyDescent="0.2">
      <c r="G35334" s="65"/>
    </row>
    <row r="35335" spans="7:7" x14ac:dyDescent="0.2">
      <c r="G35335" s="65"/>
    </row>
    <row r="35336" spans="7:7" x14ac:dyDescent="0.2">
      <c r="G35336" s="65"/>
    </row>
    <row r="35337" spans="7:7" x14ac:dyDescent="0.2">
      <c r="G35337" s="65"/>
    </row>
    <row r="35338" spans="7:7" x14ac:dyDescent="0.2">
      <c r="G35338" s="65"/>
    </row>
    <row r="35339" spans="7:7" x14ac:dyDescent="0.2">
      <c r="G35339" s="65"/>
    </row>
    <row r="35340" spans="7:7" x14ac:dyDescent="0.2">
      <c r="G35340" s="65"/>
    </row>
    <row r="35341" spans="7:7" x14ac:dyDescent="0.2">
      <c r="G35341" s="65"/>
    </row>
    <row r="35342" spans="7:7" x14ac:dyDescent="0.2">
      <c r="G35342" s="65"/>
    </row>
    <row r="35343" spans="7:7" x14ac:dyDescent="0.2">
      <c r="G35343" s="65"/>
    </row>
    <row r="35344" spans="7:7" x14ac:dyDescent="0.2">
      <c r="G35344" s="65"/>
    </row>
    <row r="35345" spans="7:7" x14ac:dyDescent="0.2">
      <c r="G35345" s="65"/>
    </row>
    <row r="35346" spans="7:7" x14ac:dyDescent="0.2">
      <c r="G35346" s="65"/>
    </row>
    <row r="35347" spans="7:7" x14ac:dyDescent="0.2">
      <c r="G35347" s="65"/>
    </row>
    <row r="35348" spans="7:7" x14ac:dyDescent="0.2">
      <c r="G35348" s="65"/>
    </row>
    <row r="35349" spans="7:7" x14ac:dyDescent="0.2">
      <c r="G35349" s="65"/>
    </row>
    <row r="35350" spans="7:7" x14ac:dyDescent="0.2">
      <c r="G35350" s="65"/>
    </row>
    <row r="35351" spans="7:7" x14ac:dyDescent="0.2">
      <c r="G35351" s="65"/>
    </row>
    <row r="35352" spans="7:7" x14ac:dyDescent="0.2">
      <c r="G35352" s="65"/>
    </row>
    <row r="35353" spans="7:7" x14ac:dyDescent="0.2">
      <c r="G35353" s="65"/>
    </row>
    <row r="35354" spans="7:7" x14ac:dyDescent="0.2">
      <c r="G35354" s="65"/>
    </row>
    <row r="35355" spans="7:7" x14ac:dyDescent="0.2">
      <c r="G35355" s="65"/>
    </row>
    <row r="35356" spans="7:7" x14ac:dyDescent="0.2">
      <c r="G35356" s="65"/>
    </row>
    <row r="35357" spans="7:7" x14ac:dyDescent="0.2">
      <c r="G35357" s="65"/>
    </row>
    <row r="35358" spans="7:7" x14ac:dyDescent="0.2">
      <c r="G35358" s="65"/>
    </row>
    <row r="35359" spans="7:7" x14ac:dyDescent="0.2">
      <c r="G35359" s="65"/>
    </row>
    <row r="35360" spans="7:7" x14ac:dyDescent="0.2">
      <c r="G35360" s="65"/>
    </row>
    <row r="35361" spans="7:7" x14ac:dyDescent="0.2">
      <c r="G35361" s="65"/>
    </row>
    <row r="35362" spans="7:7" x14ac:dyDescent="0.2">
      <c r="G35362" s="65"/>
    </row>
    <row r="35363" spans="7:7" x14ac:dyDescent="0.2">
      <c r="G35363" s="65"/>
    </row>
    <row r="35364" spans="7:7" x14ac:dyDescent="0.2">
      <c r="G35364" s="65"/>
    </row>
    <row r="35365" spans="7:7" x14ac:dyDescent="0.2">
      <c r="G35365" s="65"/>
    </row>
    <row r="35366" spans="7:7" x14ac:dyDescent="0.2">
      <c r="G35366" s="65"/>
    </row>
    <row r="35367" spans="7:7" x14ac:dyDescent="0.2">
      <c r="G35367" s="65"/>
    </row>
    <row r="35368" spans="7:7" x14ac:dyDescent="0.2">
      <c r="G35368" s="65"/>
    </row>
    <row r="35369" spans="7:7" x14ac:dyDescent="0.2">
      <c r="G35369" s="65"/>
    </row>
    <row r="35370" spans="7:7" x14ac:dyDescent="0.2">
      <c r="G35370" s="65"/>
    </row>
    <row r="35371" spans="7:7" x14ac:dyDescent="0.2">
      <c r="G35371" s="65"/>
    </row>
    <row r="35372" spans="7:7" x14ac:dyDescent="0.2">
      <c r="G35372" s="65"/>
    </row>
    <row r="35373" spans="7:7" x14ac:dyDescent="0.2">
      <c r="G35373" s="65"/>
    </row>
    <row r="35374" spans="7:7" x14ac:dyDescent="0.2">
      <c r="G35374" s="65"/>
    </row>
    <row r="35375" spans="7:7" x14ac:dyDescent="0.2">
      <c r="G35375" s="65"/>
    </row>
    <row r="35376" spans="7:7" x14ac:dyDescent="0.2">
      <c r="G35376" s="65"/>
    </row>
    <row r="35377" spans="7:7" x14ac:dyDescent="0.2">
      <c r="G35377" s="65"/>
    </row>
    <row r="35378" spans="7:7" x14ac:dyDescent="0.2">
      <c r="G35378" s="65"/>
    </row>
    <row r="35379" spans="7:7" x14ac:dyDescent="0.2">
      <c r="G35379" s="65"/>
    </row>
    <row r="35380" spans="7:7" x14ac:dyDescent="0.2">
      <c r="G35380" s="65"/>
    </row>
    <row r="35381" spans="7:7" x14ac:dyDescent="0.2">
      <c r="G35381" s="65"/>
    </row>
    <row r="35382" spans="7:7" x14ac:dyDescent="0.2">
      <c r="G35382" s="65"/>
    </row>
    <row r="35383" spans="7:7" x14ac:dyDescent="0.2">
      <c r="G35383" s="65"/>
    </row>
    <row r="35384" spans="7:7" x14ac:dyDescent="0.2">
      <c r="G35384" s="65"/>
    </row>
    <row r="35385" spans="7:7" x14ac:dyDescent="0.2">
      <c r="G35385" s="65"/>
    </row>
    <row r="35386" spans="7:7" x14ac:dyDescent="0.2">
      <c r="G35386" s="65"/>
    </row>
    <row r="35387" spans="7:7" x14ac:dyDescent="0.2">
      <c r="G35387" s="65"/>
    </row>
    <row r="35388" spans="7:7" x14ac:dyDescent="0.2">
      <c r="G35388" s="65"/>
    </row>
    <row r="35389" spans="7:7" x14ac:dyDescent="0.2">
      <c r="G35389" s="65"/>
    </row>
    <row r="35390" spans="7:7" x14ac:dyDescent="0.2">
      <c r="G35390" s="65"/>
    </row>
    <row r="35391" spans="7:7" x14ac:dyDescent="0.2">
      <c r="G35391" s="65"/>
    </row>
    <row r="35392" spans="7:7" x14ac:dyDescent="0.2">
      <c r="G35392" s="65"/>
    </row>
    <row r="35393" spans="7:7" x14ac:dyDescent="0.2">
      <c r="G35393" s="65"/>
    </row>
    <row r="35394" spans="7:7" x14ac:dyDescent="0.2">
      <c r="G35394" s="65"/>
    </row>
    <row r="35395" spans="7:7" x14ac:dyDescent="0.2">
      <c r="G35395" s="65"/>
    </row>
    <row r="35396" spans="7:7" x14ac:dyDescent="0.2">
      <c r="G35396" s="65"/>
    </row>
    <row r="35397" spans="7:7" x14ac:dyDescent="0.2">
      <c r="G35397" s="65"/>
    </row>
    <row r="35398" spans="7:7" x14ac:dyDescent="0.2">
      <c r="G35398" s="65"/>
    </row>
    <row r="35399" spans="7:7" x14ac:dyDescent="0.2">
      <c r="G35399" s="65"/>
    </row>
    <row r="35400" spans="7:7" x14ac:dyDescent="0.2">
      <c r="G35400" s="65"/>
    </row>
    <row r="35401" spans="7:7" x14ac:dyDescent="0.2">
      <c r="G35401" s="65"/>
    </row>
    <row r="35402" spans="7:7" x14ac:dyDescent="0.2">
      <c r="G35402" s="65"/>
    </row>
    <row r="35403" spans="7:7" x14ac:dyDescent="0.2">
      <c r="G35403" s="65"/>
    </row>
    <row r="35404" spans="7:7" x14ac:dyDescent="0.2">
      <c r="G35404" s="65"/>
    </row>
    <row r="35405" spans="7:7" x14ac:dyDescent="0.2">
      <c r="G35405" s="65"/>
    </row>
    <row r="35406" spans="7:7" x14ac:dyDescent="0.2">
      <c r="G35406" s="65"/>
    </row>
    <row r="35407" spans="7:7" x14ac:dyDescent="0.2">
      <c r="G35407" s="65"/>
    </row>
    <row r="35408" spans="7:7" x14ac:dyDescent="0.2">
      <c r="G35408" s="65"/>
    </row>
    <row r="35409" spans="7:7" x14ac:dyDescent="0.2">
      <c r="G35409" s="65"/>
    </row>
    <row r="35410" spans="7:7" x14ac:dyDescent="0.2">
      <c r="G35410" s="65"/>
    </row>
    <row r="35411" spans="7:7" x14ac:dyDescent="0.2">
      <c r="G35411" s="65"/>
    </row>
    <row r="35412" spans="7:7" x14ac:dyDescent="0.2">
      <c r="G35412" s="65"/>
    </row>
    <row r="35413" spans="7:7" x14ac:dyDescent="0.2">
      <c r="G35413" s="65"/>
    </row>
    <row r="35414" spans="7:7" x14ac:dyDescent="0.2">
      <c r="G35414" s="65"/>
    </row>
    <row r="35415" spans="7:7" x14ac:dyDescent="0.2">
      <c r="G35415" s="65"/>
    </row>
    <row r="35416" spans="7:7" x14ac:dyDescent="0.2">
      <c r="G35416" s="65"/>
    </row>
    <row r="35417" spans="7:7" x14ac:dyDescent="0.2">
      <c r="G35417" s="65"/>
    </row>
    <row r="35418" spans="7:7" x14ac:dyDescent="0.2">
      <c r="G35418" s="65"/>
    </row>
    <row r="35419" spans="7:7" x14ac:dyDescent="0.2">
      <c r="G35419" s="65"/>
    </row>
    <row r="35420" spans="7:7" x14ac:dyDescent="0.2">
      <c r="G35420" s="65"/>
    </row>
    <row r="35421" spans="7:7" x14ac:dyDescent="0.2">
      <c r="G35421" s="65"/>
    </row>
    <row r="35422" spans="7:7" x14ac:dyDescent="0.2">
      <c r="G35422" s="65"/>
    </row>
    <row r="35423" spans="7:7" x14ac:dyDescent="0.2">
      <c r="G35423" s="65"/>
    </row>
    <row r="35424" spans="7:7" x14ac:dyDescent="0.2">
      <c r="G35424" s="65"/>
    </row>
    <row r="35425" spans="7:7" x14ac:dyDescent="0.2">
      <c r="G35425" s="65"/>
    </row>
    <row r="35426" spans="7:7" x14ac:dyDescent="0.2">
      <c r="G35426" s="65"/>
    </row>
    <row r="35427" spans="7:7" x14ac:dyDescent="0.2">
      <c r="G35427" s="65"/>
    </row>
    <row r="35428" spans="7:7" x14ac:dyDescent="0.2">
      <c r="G35428" s="65"/>
    </row>
    <row r="35429" spans="7:7" x14ac:dyDescent="0.2">
      <c r="G35429" s="65"/>
    </row>
    <row r="35430" spans="7:7" x14ac:dyDescent="0.2">
      <c r="G35430" s="65"/>
    </row>
    <row r="35431" spans="7:7" x14ac:dyDescent="0.2">
      <c r="G35431" s="65"/>
    </row>
    <row r="35432" spans="7:7" x14ac:dyDescent="0.2">
      <c r="G35432" s="65"/>
    </row>
    <row r="35433" spans="7:7" x14ac:dyDescent="0.2">
      <c r="G35433" s="65"/>
    </row>
    <row r="35434" spans="7:7" x14ac:dyDescent="0.2">
      <c r="G35434" s="65"/>
    </row>
    <row r="35435" spans="7:7" x14ac:dyDescent="0.2">
      <c r="G35435" s="65"/>
    </row>
    <row r="35436" spans="7:7" x14ac:dyDescent="0.2">
      <c r="G35436" s="65"/>
    </row>
    <row r="35437" spans="7:7" x14ac:dyDescent="0.2">
      <c r="G35437" s="65"/>
    </row>
    <row r="35438" spans="7:7" x14ac:dyDescent="0.2">
      <c r="G35438" s="65"/>
    </row>
    <row r="35439" spans="7:7" x14ac:dyDescent="0.2">
      <c r="G35439" s="65"/>
    </row>
    <row r="35440" spans="7:7" x14ac:dyDescent="0.2">
      <c r="G35440" s="65"/>
    </row>
    <row r="35441" spans="7:7" x14ac:dyDescent="0.2">
      <c r="G35441" s="65"/>
    </row>
    <row r="35442" spans="7:7" x14ac:dyDescent="0.2">
      <c r="G35442" s="65"/>
    </row>
    <row r="35443" spans="7:7" x14ac:dyDescent="0.2">
      <c r="G35443" s="65"/>
    </row>
    <row r="35444" spans="7:7" x14ac:dyDescent="0.2">
      <c r="G35444" s="65"/>
    </row>
    <row r="35445" spans="7:7" x14ac:dyDescent="0.2">
      <c r="G35445" s="65"/>
    </row>
    <row r="35446" spans="7:7" x14ac:dyDescent="0.2">
      <c r="G35446" s="65"/>
    </row>
    <row r="35447" spans="7:7" x14ac:dyDescent="0.2">
      <c r="G35447" s="65"/>
    </row>
    <row r="35448" spans="7:7" x14ac:dyDescent="0.2">
      <c r="G35448" s="65"/>
    </row>
    <row r="35449" spans="7:7" x14ac:dyDescent="0.2">
      <c r="G35449" s="65"/>
    </row>
    <row r="35450" spans="7:7" x14ac:dyDescent="0.2">
      <c r="G35450" s="65"/>
    </row>
    <row r="35451" spans="7:7" x14ac:dyDescent="0.2">
      <c r="G35451" s="65"/>
    </row>
    <row r="35452" spans="7:7" x14ac:dyDescent="0.2">
      <c r="G35452" s="65"/>
    </row>
    <row r="35453" spans="7:7" x14ac:dyDescent="0.2">
      <c r="G35453" s="65"/>
    </row>
    <row r="35454" spans="7:7" x14ac:dyDescent="0.2">
      <c r="G35454" s="65"/>
    </row>
    <row r="35455" spans="7:7" x14ac:dyDescent="0.2">
      <c r="G35455" s="65"/>
    </row>
    <row r="35456" spans="7:7" x14ac:dyDescent="0.2">
      <c r="G35456" s="65"/>
    </row>
    <row r="35457" spans="7:7" x14ac:dyDescent="0.2">
      <c r="G35457" s="65"/>
    </row>
    <row r="35458" spans="7:7" x14ac:dyDescent="0.2">
      <c r="G35458" s="65"/>
    </row>
    <row r="35459" spans="7:7" x14ac:dyDescent="0.2">
      <c r="G35459" s="65"/>
    </row>
    <row r="35460" spans="7:7" x14ac:dyDescent="0.2">
      <c r="G35460" s="65"/>
    </row>
    <row r="35461" spans="7:7" x14ac:dyDescent="0.2">
      <c r="G35461" s="65"/>
    </row>
    <row r="35462" spans="7:7" x14ac:dyDescent="0.2">
      <c r="G35462" s="65"/>
    </row>
    <row r="35463" spans="7:7" x14ac:dyDescent="0.2">
      <c r="G35463" s="65"/>
    </row>
    <row r="35464" spans="7:7" x14ac:dyDescent="0.2">
      <c r="G35464" s="65"/>
    </row>
    <row r="35465" spans="7:7" x14ac:dyDescent="0.2">
      <c r="G35465" s="65"/>
    </row>
    <row r="35466" spans="7:7" x14ac:dyDescent="0.2">
      <c r="G35466" s="65"/>
    </row>
    <row r="35467" spans="7:7" x14ac:dyDescent="0.2">
      <c r="G35467" s="65"/>
    </row>
    <row r="35468" spans="7:7" x14ac:dyDescent="0.2">
      <c r="G35468" s="65"/>
    </row>
    <row r="35469" spans="7:7" x14ac:dyDescent="0.2">
      <c r="G35469" s="65"/>
    </row>
    <row r="35470" spans="7:7" x14ac:dyDescent="0.2">
      <c r="G35470" s="65"/>
    </row>
    <row r="35471" spans="7:7" x14ac:dyDescent="0.2">
      <c r="G35471" s="65"/>
    </row>
    <row r="35472" spans="7:7" x14ac:dyDescent="0.2">
      <c r="G35472" s="65"/>
    </row>
    <row r="35473" spans="7:7" x14ac:dyDescent="0.2">
      <c r="G35473" s="65"/>
    </row>
    <row r="35474" spans="7:7" x14ac:dyDescent="0.2">
      <c r="G35474" s="65"/>
    </row>
    <row r="35475" spans="7:7" x14ac:dyDescent="0.2">
      <c r="G35475" s="65"/>
    </row>
    <row r="35476" spans="7:7" x14ac:dyDescent="0.2">
      <c r="G35476" s="65"/>
    </row>
    <row r="35477" spans="7:7" x14ac:dyDescent="0.2">
      <c r="G35477" s="65"/>
    </row>
    <row r="35478" spans="7:7" x14ac:dyDescent="0.2">
      <c r="G35478" s="65"/>
    </row>
    <row r="35479" spans="7:7" x14ac:dyDescent="0.2">
      <c r="G35479" s="65"/>
    </row>
    <row r="35480" spans="7:7" x14ac:dyDescent="0.2">
      <c r="G35480" s="65"/>
    </row>
    <row r="35481" spans="7:7" x14ac:dyDescent="0.2">
      <c r="G35481" s="65"/>
    </row>
    <row r="35482" spans="7:7" x14ac:dyDescent="0.2">
      <c r="G35482" s="65"/>
    </row>
    <row r="35483" spans="7:7" x14ac:dyDescent="0.2">
      <c r="G35483" s="65"/>
    </row>
    <row r="35484" spans="7:7" x14ac:dyDescent="0.2">
      <c r="G35484" s="65"/>
    </row>
    <row r="35485" spans="7:7" x14ac:dyDescent="0.2">
      <c r="G35485" s="65"/>
    </row>
    <row r="35486" spans="7:7" x14ac:dyDescent="0.2">
      <c r="G35486" s="65"/>
    </row>
    <row r="35487" spans="7:7" x14ac:dyDescent="0.2">
      <c r="G35487" s="65"/>
    </row>
    <row r="35488" spans="7:7" x14ac:dyDescent="0.2">
      <c r="G35488" s="65"/>
    </row>
    <row r="35489" spans="7:7" x14ac:dyDescent="0.2">
      <c r="G35489" s="65"/>
    </row>
    <row r="35490" spans="7:7" x14ac:dyDescent="0.2">
      <c r="G35490" s="65"/>
    </row>
    <row r="35491" spans="7:7" x14ac:dyDescent="0.2">
      <c r="G35491" s="65"/>
    </row>
    <row r="35492" spans="7:7" x14ac:dyDescent="0.2">
      <c r="G35492" s="65"/>
    </row>
    <row r="35493" spans="7:7" x14ac:dyDescent="0.2">
      <c r="G35493" s="65"/>
    </row>
    <row r="35494" spans="7:7" x14ac:dyDescent="0.2">
      <c r="G35494" s="65"/>
    </row>
    <row r="35495" spans="7:7" x14ac:dyDescent="0.2">
      <c r="G35495" s="65"/>
    </row>
    <row r="35496" spans="7:7" x14ac:dyDescent="0.2">
      <c r="G35496" s="65"/>
    </row>
    <row r="35497" spans="7:7" x14ac:dyDescent="0.2">
      <c r="G35497" s="65"/>
    </row>
    <row r="35498" spans="7:7" x14ac:dyDescent="0.2">
      <c r="G35498" s="65"/>
    </row>
    <row r="35499" spans="7:7" x14ac:dyDescent="0.2">
      <c r="G35499" s="65"/>
    </row>
    <row r="35500" spans="7:7" x14ac:dyDescent="0.2">
      <c r="G35500" s="65"/>
    </row>
    <row r="35501" spans="7:7" x14ac:dyDescent="0.2">
      <c r="G35501" s="65"/>
    </row>
    <row r="35502" spans="7:7" x14ac:dyDescent="0.2">
      <c r="G35502" s="65"/>
    </row>
    <row r="35503" spans="7:7" x14ac:dyDescent="0.2">
      <c r="G35503" s="65"/>
    </row>
    <row r="35504" spans="7:7" x14ac:dyDescent="0.2">
      <c r="G35504" s="65"/>
    </row>
    <row r="35505" spans="7:7" x14ac:dyDescent="0.2">
      <c r="G35505" s="65"/>
    </row>
    <row r="35506" spans="7:7" x14ac:dyDescent="0.2">
      <c r="G35506" s="65"/>
    </row>
    <row r="35507" spans="7:7" x14ac:dyDescent="0.2">
      <c r="G35507" s="65"/>
    </row>
    <row r="35508" spans="7:7" x14ac:dyDescent="0.2">
      <c r="G35508" s="65"/>
    </row>
    <row r="35509" spans="7:7" x14ac:dyDescent="0.2">
      <c r="G35509" s="65"/>
    </row>
    <row r="35510" spans="7:7" x14ac:dyDescent="0.2">
      <c r="G35510" s="65"/>
    </row>
    <row r="35511" spans="7:7" x14ac:dyDescent="0.2">
      <c r="G35511" s="65"/>
    </row>
    <row r="35512" spans="7:7" x14ac:dyDescent="0.2">
      <c r="G35512" s="65"/>
    </row>
    <row r="35513" spans="7:7" x14ac:dyDescent="0.2">
      <c r="G35513" s="65"/>
    </row>
    <row r="35514" spans="7:7" x14ac:dyDescent="0.2">
      <c r="G35514" s="65"/>
    </row>
    <row r="35515" spans="7:7" x14ac:dyDescent="0.2">
      <c r="G35515" s="65"/>
    </row>
    <row r="35516" spans="7:7" x14ac:dyDescent="0.2">
      <c r="G35516" s="65"/>
    </row>
    <row r="35517" spans="7:7" x14ac:dyDescent="0.2">
      <c r="G35517" s="65"/>
    </row>
    <row r="35518" spans="7:7" x14ac:dyDescent="0.2">
      <c r="G35518" s="65"/>
    </row>
    <row r="35519" spans="7:7" x14ac:dyDescent="0.2">
      <c r="G35519" s="65"/>
    </row>
    <row r="35520" spans="7:7" x14ac:dyDescent="0.2">
      <c r="G35520" s="65"/>
    </row>
    <row r="35521" spans="7:7" x14ac:dyDescent="0.2">
      <c r="G35521" s="65"/>
    </row>
    <row r="35522" spans="7:7" x14ac:dyDescent="0.2">
      <c r="G35522" s="65"/>
    </row>
    <row r="35523" spans="7:7" x14ac:dyDescent="0.2">
      <c r="G35523" s="65"/>
    </row>
    <row r="35524" spans="7:7" x14ac:dyDescent="0.2">
      <c r="G35524" s="65"/>
    </row>
    <row r="35525" spans="7:7" x14ac:dyDescent="0.2">
      <c r="G35525" s="65"/>
    </row>
    <row r="35526" spans="7:7" x14ac:dyDescent="0.2">
      <c r="G35526" s="65"/>
    </row>
    <row r="35527" spans="7:7" x14ac:dyDescent="0.2">
      <c r="G35527" s="65"/>
    </row>
    <row r="35528" spans="7:7" x14ac:dyDescent="0.2">
      <c r="G35528" s="65"/>
    </row>
    <row r="35529" spans="7:7" x14ac:dyDescent="0.2">
      <c r="G35529" s="65"/>
    </row>
    <row r="35530" spans="7:7" x14ac:dyDescent="0.2">
      <c r="G35530" s="65"/>
    </row>
    <row r="35531" spans="7:7" x14ac:dyDescent="0.2">
      <c r="G35531" s="65"/>
    </row>
    <row r="35532" spans="7:7" x14ac:dyDescent="0.2">
      <c r="G35532" s="65"/>
    </row>
    <row r="35533" spans="7:7" x14ac:dyDescent="0.2">
      <c r="G35533" s="65"/>
    </row>
    <row r="35534" spans="7:7" x14ac:dyDescent="0.2">
      <c r="G35534" s="65"/>
    </row>
    <row r="35535" spans="7:7" x14ac:dyDescent="0.2">
      <c r="G35535" s="65"/>
    </row>
    <row r="35536" spans="7:7" x14ac:dyDescent="0.2">
      <c r="G35536" s="65"/>
    </row>
    <row r="35537" spans="7:7" x14ac:dyDescent="0.2">
      <c r="G35537" s="65"/>
    </row>
    <row r="35538" spans="7:7" x14ac:dyDescent="0.2">
      <c r="G35538" s="65"/>
    </row>
    <row r="35539" spans="7:7" x14ac:dyDescent="0.2">
      <c r="G35539" s="65"/>
    </row>
    <row r="35540" spans="7:7" x14ac:dyDescent="0.2">
      <c r="G35540" s="65"/>
    </row>
    <row r="35541" spans="7:7" x14ac:dyDescent="0.2">
      <c r="G35541" s="65"/>
    </row>
    <row r="35542" spans="7:7" x14ac:dyDescent="0.2">
      <c r="G35542" s="65"/>
    </row>
    <row r="35543" spans="7:7" x14ac:dyDescent="0.2">
      <c r="G35543" s="65"/>
    </row>
    <row r="35544" spans="7:7" x14ac:dyDescent="0.2">
      <c r="G35544" s="65"/>
    </row>
    <row r="35545" spans="7:7" x14ac:dyDescent="0.2">
      <c r="G35545" s="65"/>
    </row>
    <row r="35546" spans="7:7" x14ac:dyDescent="0.2">
      <c r="G35546" s="65"/>
    </row>
    <row r="35547" spans="7:7" x14ac:dyDescent="0.2">
      <c r="G35547" s="65"/>
    </row>
    <row r="35548" spans="7:7" x14ac:dyDescent="0.2">
      <c r="G35548" s="65"/>
    </row>
    <row r="35549" spans="7:7" x14ac:dyDescent="0.2">
      <c r="G35549" s="65"/>
    </row>
    <row r="35550" spans="7:7" x14ac:dyDescent="0.2">
      <c r="G35550" s="65"/>
    </row>
    <row r="35551" spans="7:7" x14ac:dyDescent="0.2">
      <c r="G35551" s="65"/>
    </row>
    <row r="35552" spans="7:7" x14ac:dyDescent="0.2">
      <c r="G35552" s="65"/>
    </row>
    <row r="35553" spans="7:7" x14ac:dyDescent="0.2">
      <c r="G35553" s="65"/>
    </row>
    <row r="35554" spans="7:7" x14ac:dyDescent="0.2">
      <c r="G35554" s="65"/>
    </row>
    <row r="35555" spans="7:7" x14ac:dyDescent="0.2">
      <c r="G35555" s="65"/>
    </row>
    <row r="35556" spans="7:7" x14ac:dyDescent="0.2">
      <c r="G35556" s="65"/>
    </row>
    <row r="35557" spans="7:7" x14ac:dyDescent="0.2">
      <c r="G35557" s="65"/>
    </row>
    <row r="35558" spans="7:7" x14ac:dyDescent="0.2">
      <c r="G35558" s="65"/>
    </row>
    <row r="35559" spans="7:7" x14ac:dyDescent="0.2">
      <c r="G35559" s="65"/>
    </row>
    <row r="35560" spans="7:7" x14ac:dyDescent="0.2">
      <c r="G35560" s="65"/>
    </row>
    <row r="35561" spans="7:7" x14ac:dyDescent="0.2">
      <c r="G35561" s="65"/>
    </row>
    <row r="35562" spans="7:7" x14ac:dyDescent="0.2">
      <c r="G35562" s="65"/>
    </row>
    <row r="35563" spans="7:7" x14ac:dyDescent="0.2">
      <c r="G35563" s="65"/>
    </row>
    <row r="35564" spans="7:7" x14ac:dyDescent="0.2">
      <c r="G35564" s="65"/>
    </row>
    <row r="35565" spans="7:7" x14ac:dyDescent="0.2">
      <c r="G35565" s="65"/>
    </row>
    <row r="35566" spans="7:7" x14ac:dyDescent="0.2">
      <c r="G35566" s="65"/>
    </row>
    <row r="35567" spans="7:7" x14ac:dyDescent="0.2">
      <c r="G35567" s="65"/>
    </row>
    <row r="35568" spans="7:7" x14ac:dyDescent="0.2">
      <c r="G35568" s="65"/>
    </row>
    <row r="35569" spans="7:7" x14ac:dyDescent="0.2">
      <c r="G35569" s="65"/>
    </row>
    <row r="35570" spans="7:7" x14ac:dyDescent="0.2">
      <c r="G35570" s="65"/>
    </row>
    <row r="35571" spans="7:7" x14ac:dyDescent="0.2">
      <c r="G35571" s="65"/>
    </row>
    <row r="35572" spans="7:7" x14ac:dyDescent="0.2">
      <c r="G35572" s="65"/>
    </row>
    <row r="35573" spans="7:7" x14ac:dyDescent="0.2">
      <c r="G35573" s="65"/>
    </row>
    <row r="35574" spans="7:7" x14ac:dyDescent="0.2">
      <c r="G35574" s="65"/>
    </row>
    <row r="35575" spans="7:7" x14ac:dyDescent="0.2">
      <c r="G35575" s="65"/>
    </row>
    <row r="35576" spans="7:7" x14ac:dyDescent="0.2">
      <c r="G35576" s="65"/>
    </row>
    <row r="35577" spans="7:7" x14ac:dyDescent="0.2">
      <c r="G35577" s="65"/>
    </row>
    <row r="35578" spans="7:7" x14ac:dyDescent="0.2">
      <c r="G35578" s="65"/>
    </row>
    <row r="35579" spans="7:7" x14ac:dyDescent="0.2">
      <c r="G35579" s="65"/>
    </row>
    <row r="35580" spans="7:7" x14ac:dyDescent="0.2">
      <c r="G35580" s="65"/>
    </row>
    <row r="35581" spans="7:7" x14ac:dyDescent="0.2">
      <c r="G35581" s="65"/>
    </row>
    <row r="35582" spans="7:7" x14ac:dyDescent="0.2">
      <c r="G35582" s="65"/>
    </row>
    <row r="35583" spans="7:7" x14ac:dyDescent="0.2">
      <c r="G35583" s="65"/>
    </row>
    <row r="35584" spans="7:7" x14ac:dyDescent="0.2">
      <c r="G35584" s="65"/>
    </row>
    <row r="35585" spans="7:7" x14ac:dyDescent="0.2">
      <c r="G35585" s="65"/>
    </row>
    <row r="35586" spans="7:7" x14ac:dyDescent="0.2">
      <c r="G35586" s="65"/>
    </row>
    <row r="35587" spans="7:7" x14ac:dyDescent="0.2">
      <c r="G35587" s="65"/>
    </row>
    <row r="35588" spans="7:7" x14ac:dyDescent="0.2">
      <c r="G35588" s="65"/>
    </row>
    <row r="35589" spans="7:7" x14ac:dyDescent="0.2">
      <c r="G35589" s="65"/>
    </row>
    <row r="35590" spans="7:7" x14ac:dyDescent="0.2">
      <c r="G35590" s="65"/>
    </row>
    <row r="35591" spans="7:7" x14ac:dyDescent="0.2">
      <c r="G35591" s="65"/>
    </row>
    <row r="35592" spans="7:7" x14ac:dyDescent="0.2">
      <c r="G35592" s="65"/>
    </row>
    <row r="35593" spans="7:7" x14ac:dyDescent="0.2">
      <c r="G35593" s="65"/>
    </row>
    <row r="35594" spans="7:7" x14ac:dyDescent="0.2">
      <c r="G35594" s="65"/>
    </row>
    <row r="35595" spans="7:7" x14ac:dyDescent="0.2">
      <c r="G35595" s="65"/>
    </row>
    <row r="35596" spans="7:7" x14ac:dyDescent="0.2">
      <c r="G35596" s="65"/>
    </row>
    <row r="35597" spans="7:7" x14ac:dyDescent="0.2">
      <c r="G35597" s="65"/>
    </row>
    <row r="35598" spans="7:7" x14ac:dyDescent="0.2">
      <c r="G35598" s="65"/>
    </row>
    <row r="35599" spans="7:7" x14ac:dyDescent="0.2">
      <c r="G35599" s="65"/>
    </row>
    <row r="35600" spans="7:7" x14ac:dyDescent="0.2">
      <c r="G35600" s="65"/>
    </row>
    <row r="35601" spans="7:7" x14ac:dyDescent="0.2">
      <c r="G35601" s="65"/>
    </row>
    <row r="35602" spans="7:7" x14ac:dyDescent="0.2">
      <c r="G35602" s="65"/>
    </row>
    <row r="35603" spans="7:7" x14ac:dyDescent="0.2">
      <c r="G35603" s="65"/>
    </row>
    <row r="35604" spans="7:7" x14ac:dyDescent="0.2">
      <c r="G35604" s="65"/>
    </row>
    <row r="35605" spans="7:7" x14ac:dyDescent="0.2">
      <c r="G35605" s="65"/>
    </row>
    <row r="35606" spans="7:7" x14ac:dyDescent="0.2">
      <c r="G35606" s="65"/>
    </row>
    <row r="35607" spans="7:7" x14ac:dyDescent="0.2">
      <c r="G35607" s="65"/>
    </row>
    <row r="35608" spans="7:7" x14ac:dyDescent="0.2">
      <c r="G35608" s="65"/>
    </row>
    <row r="35609" spans="7:7" x14ac:dyDescent="0.2">
      <c r="G35609" s="65"/>
    </row>
    <row r="35610" spans="7:7" x14ac:dyDescent="0.2">
      <c r="G35610" s="65"/>
    </row>
    <row r="35611" spans="7:7" x14ac:dyDescent="0.2">
      <c r="G35611" s="65"/>
    </row>
    <row r="35612" spans="7:7" x14ac:dyDescent="0.2">
      <c r="G35612" s="65"/>
    </row>
    <row r="35613" spans="7:7" x14ac:dyDescent="0.2">
      <c r="G35613" s="65"/>
    </row>
    <row r="35614" spans="7:7" x14ac:dyDescent="0.2">
      <c r="G35614" s="65"/>
    </row>
    <row r="35615" spans="7:7" x14ac:dyDescent="0.2">
      <c r="G35615" s="65"/>
    </row>
    <row r="35616" spans="7:7" x14ac:dyDescent="0.2">
      <c r="G35616" s="65"/>
    </row>
    <row r="35617" spans="7:7" x14ac:dyDescent="0.2">
      <c r="G35617" s="65"/>
    </row>
    <row r="35618" spans="7:7" x14ac:dyDescent="0.2">
      <c r="G35618" s="65"/>
    </row>
    <row r="35619" spans="7:7" x14ac:dyDescent="0.2">
      <c r="G35619" s="65"/>
    </row>
    <row r="35620" spans="7:7" x14ac:dyDescent="0.2">
      <c r="G35620" s="65"/>
    </row>
    <row r="35621" spans="7:7" x14ac:dyDescent="0.2">
      <c r="G35621" s="65"/>
    </row>
    <row r="35622" spans="7:7" x14ac:dyDescent="0.2">
      <c r="G35622" s="65"/>
    </row>
    <row r="35623" spans="7:7" x14ac:dyDescent="0.2">
      <c r="G35623" s="65"/>
    </row>
    <row r="35624" spans="7:7" x14ac:dyDescent="0.2">
      <c r="G35624" s="65"/>
    </row>
    <row r="35625" spans="7:7" x14ac:dyDescent="0.2">
      <c r="G35625" s="65"/>
    </row>
    <row r="35626" spans="7:7" x14ac:dyDescent="0.2">
      <c r="G35626" s="65"/>
    </row>
    <row r="35627" spans="7:7" x14ac:dyDescent="0.2">
      <c r="G35627" s="65"/>
    </row>
    <row r="35628" spans="7:7" x14ac:dyDescent="0.2">
      <c r="G35628" s="65"/>
    </row>
    <row r="35629" spans="7:7" x14ac:dyDescent="0.2">
      <c r="G35629" s="65"/>
    </row>
    <row r="35630" spans="7:7" x14ac:dyDescent="0.2">
      <c r="G35630" s="65"/>
    </row>
    <row r="35631" spans="7:7" x14ac:dyDescent="0.2">
      <c r="G35631" s="65"/>
    </row>
    <row r="35632" spans="7:7" x14ac:dyDescent="0.2">
      <c r="G35632" s="65"/>
    </row>
    <row r="35633" spans="7:7" x14ac:dyDescent="0.2">
      <c r="G35633" s="65"/>
    </row>
    <row r="35634" spans="7:7" x14ac:dyDescent="0.2">
      <c r="G35634" s="65"/>
    </row>
    <row r="35635" spans="7:7" x14ac:dyDescent="0.2">
      <c r="G35635" s="65"/>
    </row>
    <row r="35636" spans="7:7" x14ac:dyDescent="0.2">
      <c r="G35636" s="65"/>
    </row>
    <row r="35637" spans="7:7" x14ac:dyDescent="0.2">
      <c r="G35637" s="65"/>
    </row>
    <row r="35638" spans="7:7" x14ac:dyDescent="0.2">
      <c r="G35638" s="65"/>
    </row>
    <row r="35639" spans="7:7" x14ac:dyDescent="0.2">
      <c r="G35639" s="65"/>
    </row>
    <row r="35640" spans="7:7" x14ac:dyDescent="0.2">
      <c r="G35640" s="65"/>
    </row>
    <row r="35641" spans="7:7" x14ac:dyDescent="0.2">
      <c r="G35641" s="65"/>
    </row>
    <row r="35642" spans="7:7" x14ac:dyDescent="0.2">
      <c r="G35642" s="65"/>
    </row>
    <row r="35643" spans="7:7" x14ac:dyDescent="0.2">
      <c r="G35643" s="65"/>
    </row>
    <row r="35644" spans="7:7" x14ac:dyDescent="0.2">
      <c r="G35644" s="65"/>
    </row>
    <row r="35645" spans="7:7" x14ac:dyDescent="0.2">
      <c r="G35645" s="65"/>
    </row>
    <row r="35646" spans="7:7" x14ac:dyDescent="0.2">
      <c r="G35646" s="65"/>
    </row>
    <row r="35647" spans="7:7" x14ac:dyDescent="0.2">
      <c r="G35647" s="65"/>
    </row>
    <row r="35648" spans="7:7" x14ac:dyDescent="0.2">
      <c r="G35648" s="65"/>
    </row>
    <row r="35649" spans="7:7" x14ac:dyDescent="0.2">
      <c r="G35649" s="65"/>
    </row>
    <row r="35650" spans="7:7" x14ac:dyDescent="0.2">
      <c r="G35650" s="65"/>
    </row>
    <row r="35651" spans="7:7" x14ac:dyDescent="0.2">
      <c r="G35651" s="65"/>
    </row>
    <row r="35652" spans="7:7" x14ac:dyDescent="0.2">
      <c r="G35652" s="65"/>
    </row>
    <row r="35653" spans="7:7" x14ac:dyDescent="0.2">
      <c r="G35653" s="65"/>
    </row>
    <row r="35654" spans="7:7" x14ac:dyDescent="0.2">
      <c r="G35654" s="65"/>
    </row>
    <row r="35655" spans="7:7" x14ac:dyDescent="0.2">
      <c r="G35655" s="65"/>
    </row>
    <row r="35656" spans="7:7" x14ac:dyDescent="0.2">
      <c r="G35656" s="65"/>
    </row>
    <row r="35657" spans="7:7" x14ac:dyDescent="0.2">
      <c r="G35657" s="65"/>
    </row>
    <row r="35658" spans="7:7" x14ac:dyDescent="0.2">
      <c r="G35658" s="65"/>
    </row>
    <row r="35659" spans="7:7" x14ac:dyDescent="0.2">
      <c r="G35659" s="65"/>
    </row>
    <row r="35660" spans="7:7" x14ac:dyDescent="0.2">
      <c r="G35660" s="65"/>
    </row>
    <row r="35661" spans="7:7" x14ac:dyDescent="0.2">
      <c r="G35661" s="65"/>
    </row>
    <row r="35662" spans="7:7" x14ac:dyDescent="0.2">
      <c r="G35662" s="65"/>
    </row>
    <row r="35663" spans="7:7" x14ac:dyDescent="0.2">
      <c r="G35663" s="65"/>
    </row>
    <row r="35664" spans="7:7" x14ac:dyDescent="0.2">
      <c r="G35664" s="65"/>
    </row>
    <row r="35665" spans="7:7" x14ac:dyDescent="0.2">
      <c r="G35665" s="65"/>
    </row>
    <row r="35666" spans="7:7" x14ac:dyDescent="0.2">
      <c r="G35666" s="65"/>
    </row>
    <row r="35667" spans="7:7" x14ac:dyDescent="0.2">
      <c r="G35667" s="65"/>
    </row>
    <row r="35668" spans="7:7" x14ac:dyDescent="0.2">
      <c r="G35668" s="65"/>
    </row>
    <row r="35669" spans="7:7" x14ac:dyDescent="0.2">
      <c r="G35669" s="65"/>
    </row>
    <row r="35670" spans="7:7" x14ac:dyDescent="0.2">
      <c r="G35670" s="65"/>
    </row>
    <row r="35671" spans="7:7" x14ac:dyDescent="0.2">
      <c r="G35671" s="65"/>
    </row>
    <row r="35672" spans="7:7" x14ac:dyDescent="0.2">
      <c r="G35672" s="65"/>
    </row>
    <row r="35673" spans="7:7" x14ac:dyDescent="0.2">
      <c r="G35673" s="65"/>
    </row>
    <row r="35674" spans="7:7" x14ac:dyDescent="0.2">
      <c r="G35674" s="65"/>
    </row>
    <row r="35675" spans="7:7" x14ac:dyDescent="0.2">
      <c r="G35675" s="65"/>
    </row>
    <row r="35676" spans="7:7" x14ac:dyDescent="0.2">
      <c r="G35676" s="65"/>
    </row>
    <row r="35677" spans="7:7" x14ac:dyDescent="0.2">
      <c r="G35677" s="65"/>
    </row>
    <row r="35678" spans="7:7" x14ac:dyDescent="0.2">
      <c r="G35678" s="65"/>
    </row>
    <row r="35679" spans="7:7" x14ac:dyDescent="0.2">
      <c r="G35679" s="65"/>
    </row>
    <row r="35680" spans="7:7" x14ac:dyDescent="0.2">
      <c r="G35680" s="65"/>
    </row>
    <row r="35681" spans="7:7" x14ac:dyDescent="0.2">
      <c r="G35681" s="65"/>
    </row>
    <row r="35682" spans="7:7" x14ac:dyDescent="0.2">
      <c r="G35682" s="65"/>
    </row>
    <row r="35683" spans="7:7" x14ac:dyDescent="0.2">
      <c r="G35683" s="65"/>
    </row>
    <row r="35684" spans="7:7" x14ac:dyDescent="0.2">
      <c r="G35684" s="65"/>
    </row>
    <row r="35685" spans="7:7" x14ac:dyDescent="0.2">
      <c r="G35685" s="65"/>
    </row>
    <row r="35686" spans="7:7" x14ac:dyDescent="0.2">
      <c r="G35686" s="65"/>
    </row>
    <row r="35687" spans="7:7" x14ac:dyDescent="0.2">
      <c r="G35687" s="65"/>
    </row>
    <row r="35688" spans="7:7" x14ac:dyDescent="0.2">
      <c r="G35688" s="65"/>
    </row>
    <row r="35689" spans="7:7" x14ac:dyDescent="0.2">
      <c r="G35689" s="65"/>
    </row>
    <row r="35690" spans="7:7" x14ac:dyDescent="0.2">
      <c r="G35690" s="65"/>
    </row>
    <row r="35691" spans="7:7" x14ac:dyDescent="0.2">
      <c r="G35691" s="65"/>
    </row>
    <row r="35692" spans="7:7" x14ac:dyDescent="0.2">
      <c r="G35692" s="65"/>
    </row>
    <row r="35693" spans="7:7" x14ac:dyDescent="0.2">
      <c r="G35693" s="65"/>
    </row>
    <row r="35694" spans="7:7" x14ac:dyDescent="0.2">
      <c r="G35694" s="65"/>
    </row>
    <row r="35695" spans="7:7" x14ac:dyDescent="0.2">
      <c r="G35695" s="65"/>
    </row>
    <row r="35696" spans="7:7" x14ac:dyDescent="0.2">
      <c r="G35696" s="65"/>
    </row>
    <row r="35697" spans="7:7" x14ac:dyDescent="0.2">
      <c r="G35697" s="65"/>
    </row>
    <row r="35698" spans="7:7" x14ac:dyDescent="0.2">
      <c r="G35698" s="65"/>
    </row>
    <row r="35699" spans="7:7" x14ac:dyDescent="0.2">
      <c r="G35699" s="65"/>
    </row>
    <row r="35700" spans="7:7" x14ac:dyDescent="0.2">
      <c r="G35700" s="65"/>
    </row>
    <row r="35701" spans="7:7" x14ac:dyDescent="0.2">
      <c r="G35701" s="65"/>
    </row>
    <row r="35702" spans="7:7" x14ac:dyDescent="0.2">
      <c r="G35702" s="65"/>
    </row>
    <row r="35703" spans="7:7" x14ac:dyDescent="0.2">
      <c r="G35703" s="65"/>
    </row>
    <row r="35704" spans="7:7" x14ac:dyDescent="0.2">
      <c r="G35704" s="65"/>
    </row>
    <row r="35705" spans="7:7" x14ac:dyDescent="0.2">
      <c r="G35705" s="65"/>
    </row>
    <row r="35706" spans="7:7" x14ac:dyDescent="0.2">
      <c r="G35706" s="65"/>
    </row>
    <row r="35707" spans="7:7" x14ac:dyDescent="0.2">
      <c r="G35707" s="65"/>
    </row>
    <row r="35708" spans="7:7" x14ac:dyDescent="0.2">
      <c r="G35708" s="65"/>
    </row>
    <row r="35709" spans="7:7" x14ac:dyDescent="0.2">
      <c r="G35709" s="65"/>
    </row>
    <row r="35710" spans="7:7" x14ac:dyDescent="0.2">
      <c r="G35710" s="65"/>
    </row>
    <row r="35711" spans="7:7" x14ac:dyDescent="0.2">
      <c r="G35711" s="65"/>
    </row>
    <row r="35712" spans="7:7" x14ac:dyDescent="0.2">
      <c r="G35712" s="65"/>
    </row>
    <row r="35713" spans="7:7" x14ac:dyDescent="0.2">
      <c r="G35713" s="65"/>
    </row>
    <row r="35714" spans="7:7" x14ac:dyDescent="0.2">
      <c r="G35714" s="65"/>
    </row>
    <row r="35715" spans="7:7" x14ac:dyDescent="0.2">
      <c r="G35715" s="65"/>
    </row>
    <row r="35716" spans="7:7" x14ac:dyDescent="0.2">
      <c r="G35716" s="65"/>
    </row>
    <row r="35717" spans="7:7" x14ac:dyDescent="0.2">
      <c r="G35717" s="65"/>
    </row>
    <row r="35718" spans="7:7" x14ac:dyDescent="0.2">
      <c r="G35718" s="65"/>
    </row>
    <row r="35719" spans="7:7" x14ac:dyDescent="0.2">
      <c r="G35719" s="65"/>
    </row>
    <row r="35720" spans="7:7" x14ac:dyDescent="0.2">
      <c r="G35720" s="65"/>
    </row>
    <row r="35721" spans="7:7" x14ac:dyDescent="0.2">
      <c r="G35721" s="65"/>
    </row>
    <row r="35722" spans="7:7" x14ac:dyDescent="0.2">
      <c r="G35722" s="65"/>
    </row>
    <row r="35723" spans="7:7" x14ac:dyDescent="0.2">
      <c r="G35723" s="65"/>
    </row>
    <row r="35724" spans="7:7" x14ac:dyDescent="0.2">
      <c r="G35724" s="65"/>
    </row>
    <row r="35725" spans="7:7" x14ac:dyDescent="0.2">
      <c r="G35725" s="65"/>
    </row>
    <row r="35726" spans="7:7" x14ac:dyDescent="0.2">
      <c r="G35726" s="65"/>
    </row>
    <row r="35727" spans="7:7" x14ac:dyDescent="0.2">
      <c r="G35727" s="65"/>
    </row>
    <row r="35728" spans="7:7" x14ac:dyDescent="0.2">
      <c r="G35728" s="65"/>
    </row>
    <row r="35729" spans="7:7" x14ac:dyDescent="0.2">
      <c r="G35729" s="65"/>
    </row>
    <row r="35730" spans="7:7" x14ac:dyDescent="0.2">
      <c r="G35730" s="65"/>
    </row>
    <row r="35731" spans="7:7" x14ac:dyDescent="0.2">
      <c r="G35731" s="65"/>
    </row>
    <row r="35732" spans="7:7" x14ac:dyDescent="0.2">
      <c r="G35732" s="65"/>
    </row>
    <row r="35733" spans="7:7" x14ac:dyDescent="0.2">
      <c r="G35733" s="65"/>
    </row>
    <row r="35734" spans="7:7" x14ac:dyDescent="0.2">
      <c r="G35734" s="65"/>
    </row>
    <row r="35735" spans="7:7" x14ac:dyDescent="0.2">
      <c r="G35735" s="65"/>
    </row>
    <row r="35736" spans="7:7" x14ac:dyDescent="0.2">
      <c r="G35736" s="65"/>
    </row>
    <row r="35737" spans="7:7" x14ac:dyDescent="0.2">
      <c r="G35737" s="65"/>
    </row>
    <row r="35738" spans="7:7" x14ac:dyDescent="0.2">
      <c r="G35738" s="65"/>
    </row>
    <row r="35739" spans="7:7" x14ac:dyDescent="0.2">
      <c r="G35739" s="65"/>
    </row>
    <row r="35740" spans="7:7" x14ac:dyDescent="0.2">
      <c r="G35740" s="65"/>
    </row>
    <row r="35741" spans="7:7" x14ac:dyDescent="0.2">
      <c r="G35741" s="65"/>
    </row>
    <row r="35742" spans="7:7" x14ac:dyDescent="0.2">
      <c r="G35742" s="65"/>
    </row>
    <row r="35743" spans="7:7" x14ac:dyDescent="0.2">
      <c r="G35743" s="65"/>
    </row>
    <row r="35744" spans="7:7" x14ac:dyDescent="0.2">
      <c r="G35744" s="65"/>
    </row>
    <row r="35745" spans="7:7" x14ac:dyDescent="0.2">
      <c r="G35745" s="65"/>
    </row>
    <row r="35746" spans="7:7" x14ac:dyDescent="0.2">
      <c r="G35746" s="65"/>
    </row>
    <row r="35747" spans="7:7" x14ac:dyDescent="0.2">
      <c r="G35747" s="65"/>
    </row>
    <row r="35748" spans="7:7" x14ac:dyDescent="0.2">
      <c r="G35748" s="65"/>
    </row>
    <row r="35749" spans="7:7" x14ac:dyDescent="0.2">
      <c r="G35749" s="65"/>
    </row>
    <row r="35750" spans="7:7" x14ac:dyDescent="0.2">
      <c r="G35750" s="65"/>
    </row>
    <row r="35751" spans="7:7" x14ac:dyDescent="0.2">
      <c r="G35751" s="65"/>
    </row>
    <row r="35752" spans="7:7" x14ac:dyDescent="0.2">
      <c r="G35752" s="65"/>
    </row>
    <row r="35753" spans="7:7" x14ac:dyDescent="0.2">
      <c r="G35753" s="65"/>
    </row>
    <row r="35754" spans="7:7" x14ac:dyDescent="0.2">
      <c r="G35754" s="65"/>
    </row>
    <row r="35755" spans="7:7" x14ac:dyDescent="0.2">
      <c r="G35755" s="65"/>
    </row>
    <row r="35756" spans="7:7" x14ac:dyDescent="0.2">
      <c r="G35756" s="65"/>
    </row>
    <row r="35757" spans="7:7" x14ac:dyDescent="0.2">
      <c r="G35757" s="65"/>
    </row>
    <row r="35758" spans="7:7" x14ac:dyDescent="0.2">
      <c r="G35758" s="65"/>
    </row>
    <row r="35759" spans="7:7" x14ac:dyDescent="0.2">
      <c r="G35759" s="65"/>
    </row>
    <row r="35760" spans="7:7" x14ac:dyDescent="0.2">
      <c r="G35760" s="65"/>
    </row>
    <row r="35761" spans="7:7" x14ac:dyDescent="0.2">
      <c r="G35761" s="65"/>
    </row>
    <row r="35762" spans="7:7" x14ac:dyDescent="0.2">
      <c r="G35762" s="65"/>
    </row>
    <row r="35763" spans="7:7" x14ac:dyDescent="0.2">
      <c r="G35763" s="65"/>
    </row>
    <row r="35764" spans="7:7" x14ac:dyDescent="0.2">
      <c r="G35764" s="65"/>
    </row>
    <row r="35765" spans="7:7" x14ac:dyDescent="0.2">
      <c r="G35765" s="65"/>
    </row>
    <row r="35766" spans="7:7" x14ac:dyDescent="0.2">
      <c r="G35766" s="65"/>
    </row>
    <row r="35767" spans="7:7" x14ac:dyDescent="0.2">
      <c r="G35767" s="65"/>
    </row>
    <row r="35768" spans="7:7" x14ac:dyDescent="0.2">
      <c r="G35768" s="65"/>
    </row>
    <row r="35769" spans="7:7" x14ac:dyDescent="0.2">
      <c r="G35769" s="65"/>
    </row>
    <row r="35770" spans="7:7" x14ac:dyDescent="0.2">
      <c r="G35770" s="65"/>
    </row>
    <row r="35771" spans="7:7" x14ac:dyDescent="0.2">
      <c r="G35771" s="65"/>
    </row>
    <row r="35772" spans="7:7" x14ac:dyDescent="0.2">
      <c r="G35772" s="65"/>
    </row>
    <row r="35773" spans="7:7" x14ac:dyDescent="0.2">
      <c r="G35773" s="65"/>
    </row>
    <row r="35774" spans="7:7" x14ac:dyDescent="0.2">
      <c r="G35774" s="65"/>
    </row>
    <row r="35775" spans="7:7" x14ac:dyDescent="0.2">
      <c r="G35775" s="65"/>
    </row>
    <row r="35776" spans="7:7" x14ac:dyDescent="0.2">
      <c r="G35776" s="65"/>
    </row>
    <row r="35777" spans="7:7" x14ac:dyDescent="0.2">
      <c r="G35777" s="65"/>
    </row>
    <row r="35778" spans="7:7" x14ac:dyDescent="0.2">
      <c r="G35778" s="65"/>
    </row>
    <row r="35779" spans="7:7" x14ac:dyDescent="0.2">
      <c r="G35779" s="65"/>
    </row>
    <row r="35780" spans="7:7" x14ac:dyDescent="0.2">
      <c r="G35780" s="65"/>
    </row>
    <row r="35781" spans="7:7" x14ac:dyDescent="0.2">
      <c r="G35781" s="65"/>
    </row>
    <row r="35782" spans="7:7" x14ac:dyDescent="0.2">
      <c r="G35782" s="65"/>
    </row>
    <row r="35783" spans="7:7" x14ac:dyDescent="0.2">
      <c r="G35783" s="65"/>
    </row>
    <row r="35784" spans="7:7" x14ac:dyDescent="0.2">
      <c r="G35784" s="65"/>
    </row>
    <row r="35785" spans="7:7" x14ac:dyDescent="0.2">
      <c r="G35785" s="65"/>
    </row>
    <row r="35786" spans="7:7" x14ac:dyDescent="0.2">
      <c r="G35786" s="65"/>
    </row>
    <row r="35787" spans="7:7" x14ac:dyDescent="0.2">
      <c r="G35787" s="65"/>
    </row>
    <row r="35788" spans="7:7" x14ac:dyDescent="0.2">
      <c r="G35788" s="65"/>
    </row>
    <row r="35789" spans="7:7" x14ac:dyDescent="0.2">
      <c r="G35789" s="65"/>
    </row>
    <row r="35790" spans="7:7" x14ac:dyDescent="0.2">
      <c r="G35790" s="65"/>
    </row>
    <row r="35791" spans="7:7" x14ac:dyDescent="0.2">
      <c r="G35791" s="65"/>
    </row>
    <row r="35792" spans="7:7" x14ac:dyDescent="0.2">
      <c r="G35792" s="65"/>
    </row>
    <row r="35793" spans="7:7" x14ac:dyDescent="0.2">
      <c r="G35793" s="65"/>
    </row>
    <row r="35794" spans="7:7" x14ac:dyDescent="0.2">
      <c r="G35794" s="65"/>
    </row>
    <row r="35795" spans="7:7" x14ac:dyDescent="0.2">
      <c r="G35795" s="65"/>
    </row>
    <row r="35796" spans="7:7" x14ac:dyDescent="0.2">
      <c r="G35796" s="65"/>
    </row>
    <row r="35797" spans="7:7" x14ac:dyDescent="0.2">
      <c r="G35797" s="65"/>
    </row>
    <row r="35798" spans="7:7" x14ac:dyDescent="0.2">
      <c r="G35798" s="65"/>
    </row>
    <row r="35799" spans="7:7" x14ac:dyDescent="0.2">
      <c r="G35799" s="65"/>
    </row>
    <row r="35800" spans="7:7" x14ac:dyDescent="0.2">
      <c r="G35800" s="65"/>
    </row>
    <row r="35801" spans="7:7" x14ac:dyDescent="0.2">
      <c r="G35801" s="65"/>
    </row>
    <row r="35802" spans="7:7" x14ac:dyDescent="0.2">
      <c r="G35802" s="65"/>
    </row>
    <row r="35803" spans="7:7" x14ac:dyDescent="0.2">
      <c r="G35803" s="65"/>
    </row>
    <row r="35804" spans="7:7" x14ac:dyDescent="0.2">
      <c r="G35804" s="65"/>
    </row>
    <row r="35805" spans="7:7" x14ac:dyDescent="0.2">
      <c r="G35805" s="65"/>
    </row>
    <row r="35806" spans="7:7" x14ac:dyDescent="0.2">
      <c r="G35806" s="65"/>
    </row>
    <row r="35807" spans="7:7" x14ac:dyDescent="0.2">
      <c r="G35807" s="65"/>
    </row>
    <row r="35808" spans="7:7" x14ac:dyDescent="0.2">
      <c r="G35808" s="65"/>
    </row>
    <row r="35809" spans="7:7" x14ac:dyDescent="0.2">
      <c r="G35809" s="65"/>
    </row>
    <row r="35810" spans="7:7" x14ac:dyDescent="0.2">
      <c r="G35810" s="65"/>
    </row>
    <row r="35811" spans="7:7" x14ac:dyDescent="0.2">
      <c r="G35811" s="65"/>
    </row>
    <row r="35812" spans="7:7" x14ac:dyDescent="0.2">
      <c r="G35812" s="65"/>
    </row>
    <row r="35813" spans="7:7" x14ac:dyDescent="0.2">
      <c r="G35813" s="65"/>
    </row>
    <row r="35814" spans="7:7" x14ac:dyDescent="0.2">
      <c r="G35814" s="65"/>
    </row>
    <row r="35815" spans="7:7" x14ac:dyDescent="0.2">
      <c r="G35815" s="65"/>
    </row>
    <row r="35816" spans="7:7" x14ac:dyDescent="0.2">
      <c r="G35816" s="65"/>
    </row>
    <row r="35817" spans="7:7" x14ac:dyDescent="0.2">
      <c r="G35817" s="65"/>
    </row>
    <row r="35818" spans="7:7" x14ac:dyDescent="0.2">
      <c r="G35818" s="65"/>
    </row>
    <row r="35819" spans="7:7" x14ac:dyDescent="0.2">
      <c r="G35819" s="65"/>
    </row>
    <row r="35820" spans="7:7" x14ac:dyDescent="0.2">
      <c r="G35820" s="65"/>
    </row>
    <row r="35821" spans="7:7" x14ac:dyDescent="0.2">
      <c r="G35821" s="65"/>
    </row>
    <row r="35822" spans="7:7" x14ac:dyDescent="0.2">
      <c r="G35822" s="65"/>
    </row>
    <row r="35823" spans="7:7" x14ac:dyDescent="0.2">
      <c r="G35823" s="65"/>
    </row>
    <row r="35824" spans="7:7" x14ac:dyDescent="0.2">
      <c r="G35824" s="65"/>
    </row>
    <row r="35825" spans="7:7" x14ac:dyDescent="0.2">
      <c r="G35825" s="65"/>
    </row>
    <row r="35826" spans="7:7" x14ac:dyDescent="0.2">
      <c r="G35826" s="65"/>
    </row>
    <row r="35827" spans="7:7" x14ac:dyDescent="0.2">
      <c r="G35827" s="65"/>
    </row>
    <row r="35828" spans="7:7" x14ac:dyDescent="0.2">
      <c r="G35828" s="65"/>
    </row>
    <row r="35829" spans="7:7" x14ac:dyDescent="0.2">
      <c r="G35829" s="65"/>
    </row>
    <row r="35830" spans="7:7" x14ac:dyDescent="0.2">
      <c r="G35830" s="65"/>
    </row>
    <row r="35831" spans="7:7" x14ac:dyDescent="0.2">
      <c r="G35831" s="65"/>
    </row>
    <row r="35832" spans="7:7" x14ac:dyDescent="0.2">
      <c r="G35832" s="65"/>
    </row>
    <row r="35833" spans="7:7" x14ac:dyDescent="0.2">
      <c r="G35833" s="65"/>
    </row>
    <row r="35834" spans="7:7" x14ac:dyDescent="0.2">
      <c r="G35834" s="65"/>
    </row>
    <row r="35835" spans="7:7" x14ac:dyDescent="0.2">
      <c r="G35835" s="65"/>
    </row>
    <row r="35836" spans="7:7" x14ac:dyDescent="0.2">
      <c r="G35836" s="65"/>
    </row>
    <row r="35837" spans="7:7" x14ac:dyDescent="0.2">
      <c r="G35837" s="65"/>
    </row>
    <row r="35838" spans="7:7" x14ac:dyDescent="0.2">
      <c r="G35838" s="65"/>
    </row>
    <row r="35839" spans="7:7" x14ac:dyDescent="0.2">
      <c r="G35839" s="65"/>
    </row>
    <row r="35840" spans="7:7" x14ac:dyDescent="0.2">
      <c r="G35840" s="65"/>
    </row>
    <row r="35841" spans="7:7" x14ac:dyDescent="0.2">
      <c r="G35841" s="65"/>
    </row>
    <row r="35842" spans="7:7" x14ac:dyDescent="0.2">
      <c r="G35842" s="65"/>
    </row>
    <row r="35843" spans="7:7" x14ac:dyDescent="0.2">
      <c r="G35843" s="65"/>
    </row>
    <row r="35844" spans="7:7" x14ac:dyDescent="0.2">
      <c r="G35844" s="65"/>
    </row>
    <row r="35845" spans="7:7" x14ac:dyDescent="0.2">
      <c r="G35845" s="65"/>
    </row>
    <row r="35846" spans="7:7" x14ac:dyDescent="0.2">
      <c r="G35846" s="65"/>
    </row>
    <row r="35847" spans="7:7" x14ac:dyDescent="0.2">
      <c r="G35847" s="65"/>
    </row>
    <row r="35848" spans="7:7" x14ac:dyDescent="0.2">
      <c r="G35848" s="65"/>
    </row>
    <row r="35849" spans="7:7" x14ac:dyDescent="0.2">
      <c r="G35849" s="65"/>
    </row>
    <row r="35850" spans="7:7" x14ac:dyDescent="0.2">
      <c r="G35850" s="65"/>
    </row>
    <row r="35851" spans="7:7" x14ac:dyDescent="0.2">
      <c r="G35851" s="65"/>
    </row>
    <row r="35852" spans="7:7" x14ac:dyDescent="0.2">
      <c r="G35852" s="65"/>
    </row>
    <row r="35853" spans="7:7" x14ac:dyDescent="0.2">
      <c r="G35853" s="65"/>
    </row>
    <row r="35854" spans="7:7" x14ac:dyDescent="0.2">
      <c r="G35854" s="65"/>
    </row>
    <row r="35855" spans="7:7" x14ac:dyDescent="0.2">
      <c r="G35855" s="65"/>
    </row>
    <row r="35856" spans="7:7" x14ac:dyDescent="0.2">
      <c r="G35856" s="65"/>
    </row>
    <row r="35857" spans="7:7" x14ac:dyDescent="0.2">
      <c r="G35857" s="65"/>
    </row>
    <row r="35858" spans="7:7" x14ac:dyDescent="0.2">
      <c r="G35858" s="65"/>
    </row>
    <row r="35859" spans="7:7" x14ac:dyDescent="0.2">
      <c r="G35859" s="65"/>
    </row>
    <row r="35860" spans="7:7" x14ac:dyDescent="0.2">
      <c r="G35860" s="65"/>
    </row>
    <row r="35861" spans="7:7" x14ac:dyDescent="0.2">
      <c r="G35861" s="65"/>
    </row>
    <row r="35862" spans="7:7" x14ac:dyDescent="0.2">
      <c r="G35862" s="65"/>
    </row>
    <row r="35863" spans="7:7" x14ac:dyDescent="0.2">
      <c r="G35863" s="65"/>
    </row>
    <row r="35864" spans="7:7" x14ac:dyDescent="0.2">
      <c r="G35864" s="65"/>
    </row>
    <row r="35865" spans="7:7" x14ac:dyDescent="0.2">
      <c r="G35865" s="65"/>
    </row>
    <row r="35866" spans="7:7" x14ac:dyDescent="0.2">
      <c r="G35866" s="65"/>
    </row>
    <row r="35867" spans="7:7" x14ac:dyDescent="0.2">
      <c r="G35867" s="65"/>
    </row>
    <row r="35868" spans="7:7" x14ac:dyDescent="0.2">
      <c r="G35868" s="65"/>
    </row>
    <row r="35869" spans="7:7" x14ac:dyDescent="0.2">
      <c r="G35869" s="65"/>
    </row>
    <row r="35870" spans="7:7" x14ac:dyDescent="0.2">
      <c r="G35870" s="65"/>
    </row>
    <row r="35871" spans="7:7" x14ac:dyDescent="0.2">
      <c r="G35871" s="65"/>
    </row>
    <row r="35872" spans="7:7" x14ac:dyDescent="0.2">
      <c r="G35872" s="65"/>
    </row>
    <row r="35873" spans="7:7" x14ac:dyDescent="0.2">
      <c r="G35873" s="65"/>
    </row>
    <row r="35874" spans="7:7" x14ac:dyDescent="0.2">
      <c r="G35874" s="65"/>
    </row>
    <row r="35875" spans="7:7" x14ac:dyDescent="0.2">
      <c r="G35875" s="65"/>
    </row>
    <row r="35876" spans="7:7" x14ac:dyDescent="0.2">
      <c r="G35876" s="65"/>
    </row>
    <row r="35877" spans="7:7" x14ac:dyDescent="0.2">
      <c r="G35877" s="65"/>
    </row>
    <row r="35878" spans="7:7" x14ac:dyDescent="0.2">
      <c r="G35878" s="65"/>
    </row>
    <row r="35879" spans="7:7" x14ac:dyDescent="0.2">
      <c r="G35879" s="65"/>
    </row>
    <row r="35880" spans="7:7" x14ac:dyDescent="0.2">
      <c r="G35880" s="65"/>
    </row>
    <row r="35881" spans="7:7" x14ac:dyDescent="0.2">
      <c r="G35881" s="65"/>
    </row>
    <row r="35882" spans="7:7" x14ac:dyDescent="0.2">
      <c r="G35882" s="65"/>
    </row>
    <row r="35883" spans="7:7" x14ac:dyDescent="0.2">
      <c r="G35883" s="65"/>
    </row>
    <row r="35884" spans="7:7" x14ac:dyDescent="0.2">
      <c r="G35884" s="65"/>
    </row>
    <row r="35885" spans="7:7" x14ac:dyDescent="0.2">
      <c r="G35885" s="65"/>
    </row>
    <row r="35886" spans="7:7" x14ac:dyDescent="0.2">
      <c r="G35886" s="65"/>
    </row>
    <row r="35887" spans="7:7" x14ac:dyDescent="0.2">
      <c r="G35887" s="65"/>
    </row>
    <row r="35888" spans="7:7" x14ac:dyDescent="0.2">
      <c r="G35888" s="65"/>
    </row>
    <row r="35889" spans="7:7" x14ac:dyDescent="0.2">
      <c r="G35889" s="65"/>
    </row>
    <row r="35890" spans="7:7" x14ac:dyDescent="0.2">
      <c r="G35890" s="65"/>
    </row>
    <row r="35891" spans="7:7" x14ac:dyDescent="0.2">
      <c r="G35891" s="65"/>
    </row>
    <row r="35892" spans="7:7" x14ac:dyDescent="0.2">
      <c r="G35892" s="65"/>
    </row>
    <row r="35893" spans="7:7" x14ac:dyDescent="0.2">
      <c r="G35893" s="65"/>
    </row>
    <row r="35894" spans="7:7" x14ac:dyDescent="0.2">
      <c r="G35894" s="65"/>
    </row>
    <row r="35895" spans="7:7" x14ac:dyDescent="0.2">
      <c r="G35895" s="65"/>
    </row>
    <row r="35896" spans="7:7" x14ac:dyDescent="0.2">
      <c r="G35896" s="65"/>
    </row>
    <row r="35897" spans="7:7" x14ac:dyDescent="0.2">
      <c r="G35897" s="65"/>
    </row>
    <row r="35898" spans="7:7" x14ac:dyDescent="0.2">
      <c r="G35898" s="65"/>
    </row>
    <row r="35899" spans="7:7" x14ac:dyDescent="0.2">
      <c r="G35899" s="65"/>
    </row>
    <row r="35900" spans="7:7" x14ac:dyDescent="0.2">
      <c r="G35900" s="65"/>
    </row>
    <row r="35901" spans="7:7" x14ac:dyDescent="0.2">
      <c r="G35901" s="65"/>
    </row>
    <row r="35902" spans="7:7" x14ac:dyDescent="0.2">
      <c r="G35902" s="65"/>
    </row>
    <row r="35903" spans="7:7" x14ac:dyDescent="0.2">
      <c r="G35903" s="65"/>
    </row>
    <row r="35904" spans="7:7" x14ac:dyDescent="0.2">
      <c r="G35904" s="65"/>
    </row>
    <row r="35905" spans="7:7" x14ac:dyDescent="0.2">
      <c r="G35905" s="65"/>
    </row>
    <row r="35906" spans="7:7" x14ac:dyDescent="0.2">
      <c r="G35906" s="65"/>
    </row>
    <row r="35907" spans="7:7" x14ac:dyDescent="0.2">
      <c r="G35907" s="65"/>
    </row>
    <row r="35908" spans="7:7" x14ac:dyDescent="0.2">
      <c r="G35908" s="65"/>
    </row>
    <row r="35909" spans="7:7" x14ac:dyDescent="0.2">
      <c r="G35909" s="65"/>
    </row>
    <row r="35910" spans="7:7" x14ac:dyDescent="0.2">
      <c r="G35910" s="65"/>
    </row>
    <row r="35911" spans="7:7" x14ac:dyDescent="0.2">
      <c r="G35911" s="65"/>
    </row>
    <row r="35912" spans="7:7" x14ac:dyDescent="0.2">
      <c r="G35912" s="65"/>
    </row>
    <row r="35913" spans="7:7" x14ac:dyDescent="0.2">
      <c r="G35913" s="65"/>
    </row>
    <row r="35914" spans="7:7" x14ac:dyDescent="0.2">
      <c r="G35914" s="65"/>
    </row>
    <row r="35915" spans="7:7" x14ac:dyDescent="0.2">
      <c r="G35915" s="65"/>
    </row>
    <row r="35916" spans="7:7" x14ac:dyDescent="0.2">
      <c r="G35916" s="65"/>
    </row>
    <row r="35917" spans="7:7" x14ac:dyDescent="0.2">
      <c r="G35917" s="65"/>
    </row>
    <row r="35918" spans="7:7" x14ac:dyDescent="0.2">
      <c r="G35918" s="65"/>
    </row>
    <row r="35919" spans="7:7" x14ac:dyDescent="0.2">
      <c r="G35919" s="65"/>
    </row>
    <row r="35920" spans="7:7" x14ac:dyDescent="0.2">
      <c r="G35920" s="65"/>
    </row>
    <row r="35921" spans="7:7" x14ac:dyDescent="0.2">
      <c r="G35921" s="65"/>
    </row>
    <row r="35922" spans="7:7" x14ac:dyDescent="0.2">
      <c r="G35922" s="65"/>
    </row>
    <row r="35923" spans="7:7" x14ac:dyDescent="0.2">
      <c r="G35923" s="65"/>
    </row>
    <row r="35924" spans="7:7" x14ac:dyDescent="0.2">
      <c r="G35924" s="65"/>
    </row>
    <row r="35925" spans="7:7" x14ac:dyDescent="0.2">
      <c r="G35925" s="65"/>
    </row>
    <row r="35926" spans="7:7" x14ac:dyDescent="0.2">
      <c r="G35926" s="65"/>
    </row>
    <row r="35927" spans="7:7" x14ac:dyDescent="0.2">
      <c r="G35927" s="65"/>
    </row>
    <row r="35928" spans="7:7" x14ac:dyDescent="0.2">
      <c r="G35928" s="65"/>
    </row>
    <row r="35929" spans="7:7" x14ac:dyDescent="0.2">
      <c r="G35929" s="65"/>
    </row>
    <row r="35930" spans="7:7" x14ac:dyDescent="0.2">
      <c r="G35930" s="65"/>
    </row>
    <row r="35931" spans="7:7" x14ac:dyDescent="0.2">
      <c r="G35931" s="65"/>
    </row>
    <row r="35932" spans="7:7" x14ac:dyDescent="0.2">
      <c r="G35932" s="65"/>
    </row>
    <row r="35933" spans="7:7" x14ac:dyDescent="0.2">
      <c r="G35933" s="65"/>
    </row>
    <row r="35934" spans="7:7" x14ac:dyDescent="0.2">
      <c r="G35934" s="65"/>
    </row>
    <row r="35935" spans="7:7" x14ac:dyDescent="0.2">
      <c r="G35935" s="65"/>
    </row>
    <row r="35936" spans="7:7" x14ac:dyDescent="0.2">
      <c r="G35936" s="65"/>
    </row>
    <row r="35937" spans="7:7" x14ac:dyDescent="0.2">
      <c r="G35937" s="65"/>
    </row>
    <row r="35938" spans="7:7" x14ac:dyDescent="0.2">
      <c r="G35938" s="65"/>
    </row>
    <row r="35939" spans="7:7" x14ac:dyDescent="0.2">
      <c r="G35939" s="65"/>
    </row>
    <row r="35940" spans="7:7" x14ac:dyDescent="0.2">
      <c r="G35940" s="65"/>
    </row>
    <row r="35941" spans="7:7" x14ac:dyDescent="0.2">
      <c r="G35941" s="65"/>
    </row>
    <row r="35942" spans="7:7" x14ac:dyDescent="0.2">
      <c r="G35942" s="65"/>
    </row>
    <row r="35943" spans="7:7" x14ac:dyDescent="0.2">
      <c r="G35943" s="65"/>
    </row>
    <row r="35944" spans="7:7" x14ac:dyDescent="0.2">
      <c r="G35944" s="65"/>
    </row>
    <row r="35945" spans="7:7" x14ac:dyDescent="0.2">
      <c r="G35945" s="65"/>
    </row>
    <row r="35946" spans="7:7" x14ac:dyDescent="0.2">
      <c r="G35946" s="65"/>
    </row>
    <row r="35947" spans="7:7" x14ac:dyDescent="0.2">
      <c r="G35947" s="65"/>
    </row>
    <row r="35948" spans="7:7" x14ac:dyDescent="0.2">
      <c r="G35948" s="65"/>
    </row>
    <row r="35949" spans="7:7" x14ac:dyDescent="0.2">
      <c r="G35949" s="65"/>
    </row>
    <row r="35950" spans="7:7" x14ac:dyDescent="0.2">
      <c r="G35950" s="65"/>
    </row>
    <row r="35951" spans="7:7" x14ac:dyDescent="0.2">
      <c r="G35951" s="65"/>
    </row>
    <row r="35952" spans="7:7" x14ac:dyDescent="0.2">
      <c r="G35952" s="65"/>
    </row>
    <row r="35953" spans="7:7" x14ac:dyDescent="0.2">
      <c r="G35953" s="65"/>
    </row>
    <row r="35954" spans="7:7" x14ac:dyDescent="0.2">
      <c r="G35954" s="65"/>
    </row>
    <row r="35955" spans="7:7" x14ac:dyDescent="0.2">
      <c r="G35955" s="65"/>
    </row>
    <row r="35956" spans="7:7" x14ac:dyDescent="0.2">
      <c r="G35956" s="65"/>
    </row>
    <row r="35957" spans="7:7" x14ac:dyDescent="0.2">
      <c r="G35957" s="65"/>
    </row>
    <row r="35958" spans="7:7" x14ac:dyDescent="0.2">
      <c r="G35958" s="65"/>
    </row>
    <row r="35959" spans="7:7" x14ac:dyDescent="0.2">
      <c r="G35959" s="65"/>
    </row>
    <row r="35960" spans="7:7" x14ac:dyDescent="0.2">
      <c r="G35960" s="65"/>
    </row>
    <row r="35961" spans="7:7" x14ac:dyDescent="0.2">
      <c r="G35961" s="65"/>
    </row>
    <row r="35962" spans="7:7" x14ac:dyDescent="0.2">
      <c r="G35962" s="65"/>
    </row>
    <row r="35963" spans="7:7" x14ac:dyDescent="0.2">
      <c r="G35963" s="65"/>
    </row>
    <row r="35964" spans="7:7" x14ac:dyDescent="0.2">
      <c r="G35964" s="65"/>
    </row>
    <row r="35965" spans="7:7" x14ac:dyDescent="0.2">
      <c r="G35965" s="65"/>
    </row>
    <row r="35966" spans="7:7" x14ac:dyDescent="0.2">
      <c r="G35966" s="65"/>
    </row>
    <row r="35967" spans="7:7" x14ac:dyDescent="0.2">
      <c r="G35967" s="65"/>
    </row>
    <row r="35968" spans="7:7" x14ac:dyDescent="0.2">
      <c r="G35968" s="65"/>
    </row>
    <row r="35969" spans="7:7" x14ac:dyDescent="0.2">
      <c r="G35969" s="65"/>
    </row>
    <row r="35970" spans="7:7" x14ac:dyDescent="0.2">
      <c r="G35970" s="65"/>
    </row>
    <row r="35971" spans="7:7" x14ac:dyDescent="0.2">
      <c r="G35971" s="65"/>
    </row>
    <row r="35972" spans="7:7" x14ac:dyDescent="0.2">
      <c r="G35972" s="65"/>
    </row>
    <row r="35973" spans="7:7" x14ac:dyDescent="0.2">
      <c r="G35973" s="65"/>
    </row>
    <row r="35974" spans="7:7" x14ac:dyDescent="0.2">
      <c r="G35974" s="65"/>
    </row>
    <row r="35975" spans="7:7" x14ac:dyDescent="0.2">
      <c r="G35975" s="65"/>
    </row>
    <row r="35976" spans="7:7" x14ac:dyDescent="0.2">
      <c r="G35976" s="65"/>
    </row>
    <row r="35977" spans="7:7" x14ac:dyDescent="0.2">
      <c r="G35977" s="65"/>
    </row>
    <row r="35978" spans="7:7" x14ac:dyDescent="0.2">
      <c r="G35978" s="65"/>
    </row>
    <row r="35979" spans="7:7" x14ac:dyDescent="0.2">
      <c r="G35979" s="65"/>
    </row>
    <row r="35980" spans="7:7" x14ac:dyDescent="0.2">
      <c r="G35980" s="65"/>
    </row>
    <row r="35981" spans="7:7" x14ac:dyDescent="0.2">
      <c r="G35981" s="65"/>
    </row>
    <row r="35982" spans="7:7" x14ac:dyDescent="0.2">
      <c r="G35982" s="65"/>
    </row>
    <row r="35983" spans="7:7" x14ac:dyDescent="0.2">
      <c r="G35983" s="65"/>
    </row>
    <row r="35984" spans="7:7" x14ac:dyDescent="0.2">
      <c r="G35984" s="65"/>
    </row>
    <row r="35985" spans="7:7" x14ac:dyDescent="0.2">
      <c r="G35985" s="65"/>
    </row>
    <row r="35986" spans="7:7" x14ac:dyDescent="0.2">
      <c r="G35986" s="65"/>
    </row>
    <row r="35987" spans="7:7" x14ac:dyDescent="0.2">
      <c r="G35987" s="65"/>
    </row>
    <row r="35988" spans="7:7" x14ac:dyDescent="0.2">
      <c r="G35988" s="65"/>
    </row>
    <row r="35989" spans="7:7" x14ac:dyDescent="0.2">
      <c r="G35989" s="65"/>
    </row>
    <row r="35990" spans="7:7" x14ac:dyDescent="0.2">
      <c r="G35990" s="65"/>
    </row>
    <row r="35991" spans="7:7" x14ac:dyDescent="0.2">
      <c r="G35991" s="65"/>
    </row>
    <row r="35992" spans="7:7" x14ac:dyDescent="0.2">
      <c r="G35992" s="65"/>
    </row>
    <row r="35993" spans="7:7" x14ac:dyDescent="0.2">
      <c r="G35993" s="65"/>
    </row>
    <row r="35994" spans="7:7" x14ac:dyDescent="0.2">
      <c r="G35994" s="65"/>
    </row>
    <row r="35995" spans="7:7" x14ac:dyDescent="0.2">
      <c r="G35995" s="65"/>
    </row>
    <row r="35996" spans="7:7" x14ac:dyDescent="0.2">
      <c r="G35996" s="65"/>
    </row>
    <row r="35997" spans="7:7" x14ac:dyDescent="0.2">
      <c r="G35997" s="65"/>
    </row>
    <row r="35998" spans="7:7" x14ac:dyDescent="0.2">
      <c r="G35998" s="65"/>
    </row>
    <row r="35999" spans="7:7" x14ac:dyDescent="0.2">
      <c r="G35999" s="65"/>
    </row>
    <row r="36000" spans="7:7" x14ac:dyDescent="0.2">
      <c r="G36000" s="65"/>
    </row>
    <row r="36001" spans="7:7" x14ac:dyDescent="0.2">
      <c r="G36001" s="65"/>
    </row>
    <row r="36002" spans="7:7" x14ac:dyDescent="0.2">
      <c r="G36002" s="65"/>
    </row>
    <row r="36003" spans="7:7" x14ac:dyDescent="0.2">
      <c r="G36003" s="65"/>
    </row>
    <row r="36004" spans="7:7" x14ac:dyDescent="0.2">
      <c r="G36004" s="65"/>
    </row>
    <row r="36005" spans="7:7" x14ac:dyDescent="0.2">
      <c r="G36005" s="65"/>
    </row>
    <row r="36006" spans="7:7" x14ac:dyDescent="0.2">
      <c r="G36006" s="65"/>
    </row>
    <row r="36007" spans="7:7" x14ac:dyDescent="0.2">
      <c r="G36007" s="65"/>
    </row>
    <row r="36008" spans="7:7" x14ac:dyDescent="0.2">
      <c r="G36008" s="65"/>
    </row>
    <row r="36009" spans="7:7" x14ac:dyDescent="0.2">
      <c r="G36009" s="65"/>
    </row>
    <row r="36010" spans="7:7" x14ac:dyDescent="0.2">
      <c r="G36010" s="65"/>
    </row>
    <row r="36011" spans="7:7" x14ac:dyDescent="0.2">
      <c r="G36011" s="65"/>
    </row>
    <row r="36012" spans="7:7" x14ac:dyDescent="0.2">
      <c r="G36012" s="65"/>
    </row>
    <row r="36013" spans="7:7" x14ac:dyDescent="0.2">
      <c r="G36013" s="65"/>
    </row>
    <row r="36014" spans="7:7" x14ac:dyDescent="0.2">
      <c r="G36014" s="65"/>
    </row>
    <row r="36015" spans="7:7" x14ac:dyDescent="0.2">
      <c r="G36015" s="65"/>
    </row>
    <row r="36016" spans="7:7" x14ac:dyDescent="0.2">
      <c r="G36016" s="65"/>
    </row>
    <row r="36017" spans="7:7" x14ac:dyDescent="0.2">
      <c r="G36017" s="65"/>
    </row>
    <row r="36018" spans="7:7" x14ac:dyDescent="0.2">
      <c r="G36018" s="65"/>
    </row>
    <row r="36019" spans="7:7" x14ac:dyDescent="0.2">
      <c r="G36019" s="65"/>
    </row>
    <row r="36020" spans="7:7" x14ac:dyDescent="0.2">
      <c r="G36020" s="65"/>
    </row>
    <row r="36021" spans="7:7" x14ac:dyDescent="0.2">
      <c r="G36021" s="65"/>
    </row>
    <row r="36022" spans="7:7" x14ac:dyDescent="0.2">
      <c r="G36022" s="65"/>
    </row>
    <row r="36023" spans="7:7" x14ac:dyDescent="0.2">
      <c r="G36023" s="65"/>
    </row>
    <row r="36024" spans="7:7" x14ac:dyDescent="0.2">
      <c r="G36024" s="65"/>
    </row>
    <row r="36025" spans="7:7" x14ac:dyDescent="0.2">
      <c r="G36025" s="65"/>
    </row>
    <row r="36026" spans="7:7" x14ac:dyDescent="0.2">
      <c r="G36026" s="65"/>
    </row>
    <row r="36027" spans="7:7" x14ac:dyDescent="0.2">
      <c r="G36027" s="65"/>
    </row>
    <row r="36028" spans="7:7" x14ac:dyDescent="0.2">
      <c r="G36028" s="65"/>
    </row>
    <row r="36029" spans="7:7" x14ac:dyDescent="0.2">
      <c r="G36029" s="65"/>
    </row>
    <row r="36030" spans="7:7" x14ac:dyDescent="0.2">
      <c r="G36030" s="65"/>
    </row>
    <row r="36031" spans="7:7" x14ac:dyDescent="0.2">
      <c r="G36031" s="65"/>
    </row>
    <row r="36032" spans="7:7" x14ac:dyDescent="0.2">
      <c r="G36032" s="65"/>
    </row>
    <row r="36033" spans="7:7" x14ac:dyDescent="0.2">
      <c r="G36033" s="65"/>
    </row>
    <row r="36034" spans="7:7" x14ac:dyDescent="0.2">
      <c r="G36034" s="65"/>
    </row>
    <row r="36035" spans="7:7" x14ac:dyDescent="0.2">
      <c r="G36035" s="65"/>
    </row>
    <row r="36036" spans="7:7" x14ac:dyDescent="0.2">
      <c r="G36036" s="65"/>
    </row>
    <row r="36037" spans="7:7" x14ac:dyDescent="0.2">
      <c r="G36037" s="65"/>
    </row>
    <row r="36038" spans="7:7" x14ac:dyDescent="0.2">
      <c r="G36038" s="65"/>
    </row>
    <row r="36039" spans="7:7" x14ac:dyDescent="0.2">
      <c r="G36039" s="65"/>
    </row>
    <row r="36040" spans="7:7" x14ac:dyDescent="0.2">
      <c r="G36040" s="65"/>
    </row>
    <row r="36041" spans="7:7" x14ac:dyDescent="0.2">
      <c r="G36041" s="65"/>
    </row>
    <row r="36042" spans="7:7" x14ac:dyDescent="0.2">
      <c r="G36042" s="65"/>
    </row>
    <row r="36043" spans="7:7" x14ac:dyDescent="0.2">
      <c r="G36043" s="65"/>
    </row>
    <row r="36044" spans="7:7" x14ac:dyDescent="0.2">
      <c r="G36044" s="65"/>
    </row>
    <row r="36045" spans="7:7" x14ac:dyDescent="0.2">
      <c r="G36045" s="65"/>
    </row>
    <row r="36046" spans="7:7" x14ac:dyDescent="0.2">
      <c r="G36046" s="65"/>
    </row>
    <row r="36047" spans="7:7" x14ac:dyDescent="0.2">
      <c r="G36047" s="65"/>
    </row>
    <row r="36048" spans="7:7" x14ac:dyDescent="0.2">
      <c r="G36048" s="65"/>
    </row>
    <row r="36049" spans="7:7" x14ac:dyDescent="0.2">
      <c r="G36049" s="65"/>
    </row>
    <row r="36050" spans="7:7" x14ac:dyDescent="0.2">
      <c r="G36050" s="65"/>
    </row>
    <row r="36051" spans="7:7" x14ac:dyDescent="0.2">
      <c r="G36051" s="65"/>
    </row>
    <row r="36052" spans="7:7" x14ac:dyDescent="0.2">
      <c r="G36052" s="65"/>
    </row>
    <row r="36053" spans="7:7" x14ac:dyDescent="0.2">
      <c r="G36053" s="65"/>
    </row>
    <row r="36054" spans="7:7" x14ac:dyDescent="0.2">
      <c r="G36054" s="65"/>
    </row>
    <row r="36055" spans="7:7" x14ac:dyDescent="0.2">
      <c r="G36055" s="65"/>
    </row>
    <row r="36056" spans="7:7" x14ac:dyDescent="0.2">
      <c r="G36056" s="65"/>
    </row>
    <row r="36057" spans="7:7" x14ac:dyDescent="0.2">
      <c r="G36057" s="65"/>
    </row>
    <row r="36058" spans="7:7" x14ac:dyDescent="0.2">
      <c r="G36058" s="65"/>
    </row>
    <row r="36059" spans="7:7" x14ac:dyDescent="0.2">
      <c r="G36059" s="65"/>
    </row>
    <row r="36060" spans="7:7" x14ac:dyDescent="0.2">
      <c r="G36060" s="65"/>
    </row>
    <row r="36061" spans="7:7" x14ac:dyDescent="0.2">
      <c r="G36061" s="65"/>
    </row>
    <row r="36062" spans="7:7" x14ac:dyDescent="0.2">
      <c r="G36062" s="65"/>
    </row>
    <row r="36063" spans="7:7" x14ac:dyDescent="0.2">
      <c r="G36063" s="65"/>
    </row>
    <row r="36064" spans="7:7" x14ac:dyDescent="0.2">
      <c r="G36064" s="65"/>
    </row>
    <row r="36065" spans="7:7" x14ac:dyDescent="0.2">
      <c r="G36065" s="65"/>
    </row>
    <row r="36066" spans="7:7" x14ac:dyDescent="0.2">
      <c r="G36066" s="65"/>
    </row>
    <row r="36067" spans="7:7" x14ac:dyDescent="0.2">
      <c r="G36067" s="65"/>
    </row>
    <row r="36068" spans="7:7" x14ac:dyDescent="0.2">
      <c r="G36068" s="65"/>
    </row>
    <row r="36069" spans="7:7" x14ac:dyDescent="0.2">
      <c r="G36069" s="65"/>
    </row>
    <row r="36070" spans="7:7" x14ac:dyDescent="0.2">
      <c r="G36070" s="65"/>
    </row>
    <row r="36071" spans="7:7" x14ac:dyDescent="0.2">
      <c r="G36071" s="65"/>
    </row>
    <row r="36072" spans="7:7" x14ac:dyDescent="0.2">
      <c r="G36072" s="65"/>
    </row>
    <row r="36073" spans="7:7" x14ac:dyDescent="0.2">
      <c r="G36073" s="65"/>
    </row>
    <row r="36074" spans="7:7" x14ac:dyDescent="0.2">
      <c r="G36074" s="65"/>
    </row>
    <row r="36075" spans="7:7" x14ac:dyDescent="0.2">
      <c r="G36075" s="65"/>
    </row>
    <row r="36076" spans="7:7" x14ac:dyDescent="0.2">
      <c r="G36076" s="65"/>
    </row>
    <row r="36077" spans="7:7" x14ac:dyDescent="0.2">
      <c r="G36077" s="65"/>
    </row>
    <row r="36078" spans="7:7" x14ac:dyDescent="0.2">
      <c r="G36078" s="65"/>
    </row>
    <row r="36079" spans="7:7" x14ac:dyDescent="0.2">
      <c r="G36079" s="65"/>
    </row>
    <row r="36080" spans="7:7" x14ac:dyDescent="0.2">
      <c r="G36080" s="65"/>
    </row>
    <row r="36081" spans="7:7" x14ac:dyDescent="0.2">
      <c r="G36081" s="65"/>
    </row>
    <row r="36082" spans="7:7" x14ac:dyDescent="0.2">
      <c r="G36082" s="65"/>
    </row>
    <row r="36083" spans="7:7" x14ac:dyDescent="0.2">
      <c r="G36083" s="65"/>
    </row>
    <row r="36084" spans="7:7" x14ac:dyDescent="0.2">
      <c r="G36084" s="65"/>
    </row>
    <row r="36085" spans="7:7" x14ac:dyDescent="0.2">
      <c r="G36085" s="65"/>
    </row>
    <row r="36086" spans="7:7" x14ac:dyDescent="0.2">
      <c r="G36086" s="65"/>
    </row>
    <row r="36087" spans="7:7" x14ac:dyDescent="0.2">
      <c r="G36087" s="65"/>
    </row>
    <row r="36088" spans="7:7" x14ac:dyDescent="0.2">
      <c r="G36088" s="65"/>
    </row>
    <row r="36089" spans="7:7" x14ac:dyDescent="0.2">
      <c r="G36089" s="65"/>
    </row>
    <row r="36090" spans="7:7" x14ac:dyDescent="0.2">
      <c r="G36090" s="65"/>
    </row>
    <row r="36091" spans="7:7" x14ac:dyDescent="0.2">
      <c r="G36091" s="65"/>
    </row>
    <row r="36092" spans="7:7" x14ac:dyDescent="0.2">
      <c r="G36092" s="65"/>
    </row>
    <row r="36093" spans="7:7" x14ac:dyDescent="0.2">
      <c r="G36093" s="65"/>
    </row>
    <row r="36094" spans="7:7" x14ac:dyDescent="0.2">
      <c r="G36094" s="65"/>
    </row>
    <row r="36095" spans="7:7" x14ac:dyDescent="0.2">
      <c r="G36095" s="65"/>
    </row>
    <row r="36096" spans="7:7" x14ac:dyDescent="0.2">
      <c r="G36096" s="65"/>
    </row>
    <row r="36097" spans="7:7" x14ac:dyDescent="0.2">
      <c r="G36097" s="65"/>
    </row>
    <row r="36098" spans="7:7" x14ac:dyDescent="0.2">
      <c r="G36098" s="65"/>
    </row>
    <row r="36099" spans="7:7" x14ac:dyDescent="0.2">
      <c r="G36099" s="65"/>
    </row>
    <row r="36100" spans="7:7" x14ac:dyDescent="0.2">
      <c r="G36100" s="65"/>
    </row>
    <row r="36101" spans="7:7" x14ac:dyDescent="0.2">
      <c r="G36101" s="65"/>
    </row>
    <row r="36102" spans="7:7" x14ac:dyDescent="0.2">
      <c r="G36102" s="65"/>
    </row>
    <row r="36103" spans="7:7" x14ac:dyDescent="0.2">
      <c r="G36103" s="65"/>
    </row>
    <row r="36104" spans="7:7" x14ac:dyDescent="0.2">
      <c r="G36104" s="65"/>
    </row>
    <row r="36105" spans="7:7" x14ac:dyDescent="0.2">
      <c r="G36105" s="65"/>
    </row>
    <row r="36106" spans="7:7" x14ac:dyDescent="0.2">
      <c r="G36106" s="65"/>
    </row>
    <row r="36107" spans="7:7" x14ac:dyDescent="0.2">
      <c r="G36107" s="65"/>
    </row>
    <row r="36108" spans="7:7" x14ac:dyDescent="0.2">
      <c r="G36108" s="65"/>
    </row>
    <row r="36109" spans="7:7" x14ac:dyDescent="0.2">
      <c r="G36109" s="65"/>
    </row>
    <row r="36110" spans="7:7" x14ac:dyDescent="0.2">
      <c r="G36110" s="65"/>
    </row>
    <row r="36111" spans="7:7" x14ac:dyDescent="0.2">
      <c r="G36111" s="65"/>
    </row>
    <row r="36112" spans="7:7" x14ac:dyDescent="0.2">
      <c r="G36112" s="65"/>
    </row>
    <row r="36113" spans="7:7" x14ac:dyDescent="0.2">
      <c r="G36113" s="65"/>
    </row>
    <row r="36114" spans="7:7" x14ac:dyDescent="0.2">
      <c r="G36114" s="65"/>
    </row>
    <row r="36115" spans="7:7" x14ac:dyDescent="0.2">
      <c r="G36115" s="65"/>
    </row>
    <row r="36116" spans="7:7" x14ac:dyDescent="0.2">
      <c r="G36116" s="65"/>
    </row>
    <row r="36117" spans="7:7" x14ac:dyDescent="0.2">
      <c r="G36117" s="65"/>
    </row>
    <row r="36118" spans="7:7" x14ac:dyDescent="0.2">
      <c r="G36118" s="65"/>
    </row>
    <row r="36119" spans="7:7" x14ac:dyDescent="0.2">
      <c r="G36119" s="65"/>
    </row>
    <row r="36120" spans="7:7" x14ac:dyDescent="0.2">
      <c r="G36120" s="65"/>
    </row>
    <row r="36121" spans="7:7" x14ac:dyDescent="0.2">
      <c r="G36121" s="65"/>
    </row>
    <row r="36122" spans="7:7" x14ac:dyDescent="0.2">
      <c r="G36122" s="65"/>
    </row>
    <row r="36123" spans="7:7" x14ac:dyDescent="0.2">
      <c r="G36123" s="65"/>
    </row>
    <row r="36124" spans="7:7" x14ac:dyDescent="0.2">
      <c r="G36124" s="65"/>
    </row>
    <row r="36125" spans="7:7" x14ac:dyDescent="0.2">
      <c r="G36125" s="65"/>
    </row>
    <row r="36126" spans="7:7" x14ac:dyDescent="0.2">
      <c r="G36126" s="65"/>
    </row>
    <row r="36127" spans="7:7" x14ac:dyDescent="0.2">
      <c r="G36127" s="65"/>
    </row>
    <row r="36128" spans="7:7" x14ac:dyDescent="0.2">
      <c r="G36128" s="65"/>
    </row>
    <row r="36129" spans="7:7" x14ac:dyDescent="0.2">
      <c r="G36129" s="65"/>
    </row>
    <row r="36130" spans="7:7" x14ac:dyDescent="0.2">
      <c r="G36130" s="65"/>
    </row>
    <row r="36131" spans="7:7" x14ac:dyDescent="0.2">
      <c r="G36131" s="65"/>
    </row>
    <row r="36132" spans="7:7" x14ac:dyDescent="0.2">
      <c r="G36132" s="65"/>
    </row>
    <row r="36133" spans="7:7" x14ac:dyDescent="0.2">
      <c r="G36133" s="65"/>
    </row>
    <row r="36134" spans="7:7" x14ac:dyDescent="0.2">
      <c r="G36134" s="65"/>
    </row>
    <row r="36135" spans="7:7" x14ac:dyDescent="0.2">
      <c r="G36135" s="65"/>
    </row>
    <row r="36136" spans="7:7" x14ac:dyDescent="0.2">
      <c r="G36136" s="65"/>
    </row>
    <row r="36137" spans="7:7" x14ac:dyDescent="0.2">
      <c r="G36137" s="65"/>
    </row>
    <row r="36138" spans="7:7" x14ac:dyDescent="0.2">
      <c r="G36138" s="65"/>
    </row>
    <row r="36139" spans="7:7" x14ac:dyDescent="0.2">
      <c r="G36139" s="65"/>
    </row>
    <row r="36140" spans="7:7" x14ac:dyDescent="0.2">
      <c r="G36140" s="65"/>
    </row>
    <row r="36141" spans="7:7" x14ac:dyDescent="0.2">
      <c r="G36141" s="65"/>
    </row>
    <row r="36142" spans="7:7" x14ac:dyDescent="0.2">
      <c r="G36142" s="65"/>
    </row>
    <row r="36143" spans="7:7" x14ac:dyDescent="0.2">
      <c r="G36143" s="65"/>
    </row>
    <row r="36144" spans="7:7" x14ac:dyDescent="0.2">
      <c r="G36144" s="65"/>
    </row>
    <row r="36145" spans="7:7" x14ac:dyDescent="0.2">
      <c r="G36145" s="65"/>
    </row>
    <row r="36146" spans="7:7" x14ac:dyDescent="0.2">
      <c r="G36146" s="65"/>
    </row>
    <row r="36147" spans="7:7" x14ac:dyDescent="0.2">
      <c r="G36147" s="65"/>
    </row>
    <row r="36148" spans="7:7" x14ac:dyDescent="0.2">
      <c r="G36148" s="65"/>
    </row>
    <row r="36149" spans="7:7" x14ac:dyDescent="0.2">
      <c r="G36149" s="65"/>
    </row>
    <row r="36150" spans="7:7" x14ac:dyDescent="0.2">
      <c r="G36150" s="65"/>
    </row>
    <row r="36151" spans="7:7" x14ac:dyDescent="0.2">
      <c r="G36151" s="65"/>
    </row>
    <row r="36152" spans="7:7" x14ac:dyDescent="0.2">
      <c r="G36152" s="65"/>
    </row>
    <row r="36153" spans="7:7" x14ac:dyDescent="0.2">
      <c r="G36153" s="65"/>
    </row>
    <row r="36154" spans="7:7" x14ac:dyDescent="0.2">
      <c r="G36154" s="65"/>
    </row>
    <row r="36155" spans="7:7" x14ac:dyDescent="0.2">
      <c r="G36155" s="65"/>
    </row>
    <row r="36156" spans="7:7" x14ac:dyDescent="0.2">
      <c r="G36156" s="65"/>
    </row>
    <row r="36157" spans="7:7" x14ac:dyDescent="0.2">
      <c r="G36157" s="65"/>
    </row>
    <row r="36158" spans="7:7" x14ac:dyDescent="0.2">
      <c r="G36158" s="65"/>
    </row>
    <row r="36159" spans="7:7" x14ac:dyDescent="0.2">
      <c r="G36159" s="65"/>
    </row>
    <row r="36160" spans="7:7" x14ac:dyDescent="0.2">
      <c r="G36160" s="65"/>
    </row>
    <row r="36161" spans="7:7" x14ac:dyDescent="0.2">
      <c r="G36161" s="65"/>
    </row>
    <row r="36162" spans="7:7" x14ac:dyDescent="0.2">
      <c r="G36162" s="65"/>
    </row>
    <row r="36163" spans="7:7" x14ac:dyDescent="0.2">
      <c r="G36163" s="65"/>
    </row>
    <row r="36164" spans="7:7" x14ac:dyDescent="0.2">
      <c r="G36164" s="65"/>
    </row>
    <row r="36165" spans="7:7" x14ac:dyDescent="0.2">
      <c r="G36165" s="65"/>
    </row>
    <row r="36166" spans="7:7" x14ac:dyDescent="0.2">
      <c r="G36166" s="65"/>
    </row>
    <row r="36167" spans="7:7" x14ac:dyDescent="0.2">
      <c r="G36167" s="65"/>
    </row>
    <row r="36168" spans="7:7" x14ac:dyDescent="0.2">
      <c r="G36168" s="65"/>
    </row>
    <row r="36169" spans="7:7" x14ac:dyDescent="0.2">
      <c r="G36169" s="65"/>
    </row>
    <row r="36170" spans="7:7" x14ac:dyDescent="0.2">
      <c r="G36170" s="65"/>
    </row>
    <row r="36171" spans="7:7" x14ac:dyDescent="0.2">
      <c r="G36171" s="65"/>
    </row>
    <row r="36172" spans="7:7" x14ac:dyDescent="0.2">
      <c r="G36172" s="65"/>
    </row>
    <row r="36173" spans="7:7" x14ac:dyDescent="0.2">
      <c r="G36173" s="65"/>
    </row>
    <row r="36174" spans="7:7" x14ac:dyDescent="0.2">
      <c r="G36174" s="65"/>
    </row>
    <row r="36175" spans="7:7" x14ac:dyDescent="0.2">
      <c r="G36175" s="65"/>
    </row>
    <row r="36176" spans="7:7" x14ac:dyDescent="0.2">
      <c r="G36176" s="65"/>
    </row>
    <row r="36177" spans="7:7" x14ac:dyDescent="0.2">
      <c r="G36177" s="65"/>
    </row>
    <row r="36178" spans="7:7" x14ac:dyDescent="0.2">
      <c r="G36178" s="65"/>
    </row>
    <row r="36179" spans="7:7" x14ac:dyDescent="0.2">
      <c r="G36179" s="65"/>
    </row>
    <row r="36180" spans="7:7" x14ac:dyDescent="0.2">
      <c r="G36180" s="65"/>
    </row>
    <row r="36181" spans="7:7" x14ac:dyDescent="0.2">
      <c r="G36181" s="65"/>
    </row>
    <row r="36182" spans="7:7" x14ac:dyDescent="0.2">
      <c r="G36182" s="65"/>
    </row>
    <row r="36183" spans="7:7" x14ac:dyDescent="0.2">
      <c r="G36183" s="65"/>
    </row>
    <row r="36184" spans="7:7" x14ac:dyDescent="0.2">
      <c r="G36184" s="65"/>
    </row>
    <row r="36185" spans="7:7" x14ac:dyDescent="0.2">
      <c r="G36185" s="65"/>
    </row>
    <row r="36186" spans="7:7" x14ac:dyDescent="0.2">
      <c r="G36186" s="65"/>
    </row>
    <row r="36187" spans="7:7" x14ac:dyDescent="0.2">
      <c r="G36187" s="65"/>
    </row>
    <row r="36188" spans="7:7" x14ac:dyDescent="0.2">
      <c r="G36188" s="65"/>
    </row>
    <row r="36189" spans="7:7" x14ac:dyDescent="0.2">
      <c r="G36189" s="65"/>
    </row>
    <row r="36190" spans="7:7" x14ac:dyDescent="0.2">
      <c r="G36190" s="65"/>
    </row>
    <row r="36191" spans="7:7" x14ac:dyDescent="0.2">
      <c r="G36191" s="65"/>
    </row>
    <row r="36192" spans="7:7" x14ac:dyDescent="0.2">
      <c r="G36192" s="65"/>
    </row>
    <row r="36193" spans="7:7" x14ac:dyDescent="0.2">
      <c r="G36193" s="65"/>
    </row>
    <row r="36194" spans="7:7" x14ac:dyDescent="0.2">
      <c r="G36194" s="65"/>
    </row>
    <row r="36195" spans="7:7" x14ac:dyDescent="0.2">
      <c r="G36195" s="65"/>
    </row>
    <row r="36196" spans="7:7" x14ac:dyDescent="0.2">
      <c r="G36196" s="65"/>
    </row>
    <row r="36197" spans="7:7" x14ac:dyDescent="0.2">
      <c r="G36197" s="65"/>
    </row>
    <row r="36198" spans="7:7" x14ac:dyDescent="0.2">
      <c r="G36198" s="65"/>
    </row>
    <row r="36199" spans="7:7" x14ac:dyDescent="0.2">
      <c r="G36199" s="65"/>
    </row>
    <row r="36200" spans="7:7" x14ac:dyDescent="0.2">
      <c r="G36200" s="65"/>
    </row>
    <row r="36201" spans="7:7" x14ac:dyDescent="0.2">
      <c r="G36201" s="65"/>
    </row>
    <row r="36202" spans="7:7" x14ac:dyDescent="0.2">
      <c r="G36202" s="65"/>
    </row>
    <row r="36203" spans="7:7" x14ac:dyDescent="0.2">
      <c r="G36203" s="65"/>
    </row>
    <row r="36204" spans="7:7" x14ac:dyDescent="0.2">
      <c r="G36204" s="65"/>
    </row>
    <row r="36205" spans="7:7" x14ac:dyDescent="0.2">
      <c r="G36205" s="65"/>
    </row>
    <row r="36206" spans="7:7" x14ac:dyDescent="0.2">
      <c r="G36206" s="65"/>
    </row>
    <row r="36207" spans="7:7" x14ac:dyDescent="0.2">
      <c r="G36207" s="65"/>
    </row>
    <row r="36208" spans="7:7" x14ac:dyDescent="0.2">
      <c r="G36208" s="65"/>
    </row>
    <row r="36209" spans="7:7" x14ac:dyDescent="0.2">
      <c r="G36209" s="65"/>
    </row>
    <row r="36210" spans="7:7" x14ac:dyDescent="0.2">
      <c r="G36210" s="65"/>
    </row>
    <row r="36211" spans="7:7" x14ac:dyDescent="0.2">
      <c r="G36211" s="65"/>
    </row>
    <row r="36212" spans="7:7" x14ac:dyDescent="0.2">
      <c r="G36212" s="65"/>
    </row>
    <row r="36213" spans="7:7" x14ac:dyDescent="0.2">
      <c r="G36213" s="65"/>
    </row>
    <row r="36214" spans="7:7" x14ac:dyDescent="0.2">
      <c r="G36214" s="65"/>
    </row>
    <row r="36215" spans="7:7" x14ac:dyDescent="0.2">
      <c r="G36215" s="65"/>
    </row>
    <row r="36216" spans="7:7" x14ac:dyDescent="0.2">
      <c r="G36216" s="65"/>
    </row>
    <row r="36217" spans="7:7" x14ac:dyDescent="0.2">
      <c r="G36217" s="65"/>
    </row>
    <row r="36218" spans="7:7" x14ac:dyDescent="0.2">
      <c r="G36218" s="65"/>
    </row>
    <row r="36219" spans="7:7" x14ac:dyDescent="0.2">
      <c r="G36219" s="65"/>
    </row>
    <row r="36220" spans="7:7" x14ac:dyDescent="0.2">
      <c r="G36220" s="65"/>
    </row>
    <row r="36221" spans="7:7" x14ac:dyDescent="0.2">
      <c r="G36221" s="65"/>
    </row>
    <row r="36222" spans="7:7" x14ac:dyDescent="0.2">
      <c r="G36222" s="65"/>
    </row>
    <row r="36223" spans="7:7" x14ac:dyDescent="0.2">
      <c r="G36223" s="65"/>
    </row>
    <row r="36224" spans="7:7" x14ac:dyDescent="0.2">
      <c r="G36224" s="65"/>
    </row>
    <row r="36225" spans="7:7" x14ac:dyDescent="0.2">
      <c r="G36225" s="65"/>
    </row>
    <row r="36226" spans="7:7" x14ac:dyDescent="0.2">
      <c r="G36226" s="65"/>
    </row>
    <row r="36227" spans="7:7" x14ac:dyDescent="0.2">
      <c r="G36227" s="65"/>
    </row>
    <row r="36228" spans="7:7" x14ac:dyDescent="0.2">
      <c r="G36228" s="65"/>
    </row>
    <row r="36229" spans="7:7" x14ac:dyDescent="0.2">
      <c r="G36229" s="65"/>
    </row>
    <row r="36230" spans="7:7" x14ac:dyDescent="0.2">
      <c r="G36230" s="65"/>
    </row>
    <row r="36231" spans="7:7" x14ac:dyDescent="0.2">
      <c r="G36231" s="65"/>
    </row>
    <row r="36232" spans="7:7" x14ac:dyDescent="0.2">
      <c r="G36232" s="65"/>
    </row>
    <row r="36233" spans="7:7" x14ac:dyDescent="0.2">
      <c r="G36233" s="65"/>
    </row>
    <row r="36234" spans="7:7" x14ac:dyDescent="0.2">
      <c r="G36234" s="65"/>
    </row>
    <row r="36235" spans="7:7" x14ac:dyDescent="0.2">
      <c r="G36235" s="65"/>
    </row>
    <row r="36236" spans="7:7" x14ac:dyDescent="0.2">
      <c r="G36236" s="65"/>
    </row>
    <row r="36237" spans="7:7" x14ac:dyDescent="0.2">
      <c r="G36237" s="65"/>
    </row>
    <row r="36238" spans="7:7" x14ac:dyDescent="0.2">
      <c r="G36238" s="65"/>
    </row>
    <row r="36239" spans="7:7" x14ac:dyDescent="0.2">
      <c r="G36239" s="65"/>
    </row>
    <row r="36240" spans="7:7" x14ac:dyDescent="0.2">
      <c r="G36240" s="65"/>
    </row>
    <row r="36241" spans="7:7" x14ac:dyDescent="0.2">
      <c r="G36241" s="65"/>
    </row>
    <row r="36242" spans="7:7" x14ac:dyDescent="0.2">
      <c r="G36242" s="65"/>
    </row>
    <row r="36243" spans="7:7" x14ac:dyDescent="0.2">
      <c r="G36243" s="65"/>
    </row>
    <row r="36244" spans="7:7" x14ac:dyDescent="0.2">
      <c r="G36244" s="65"/>
    </row>
    <row r="36245" spans="7:7" x14ac:dyDescent="0.2">
      <c r="G36245" s="65"/>
    </row>
    <row r="36246" spans="7:7" x14ac:dyDescent="0.2">
      <c r="G36246" s="65"/>
    </row>
    <row r="36247" spans="7:7" x14ac:dyDescent="0.2">
      <c r="G36247" s="65"/>
    </row>
    <row r="36248" spans="7:7" x14ac:dyDescent="0.2">
      <c r="G36248" s="65"/>
    </row>
    <row r="36249" spans="7:7" x14ac:dyDescent="0.2">
      <c r="G36249" s="65"/>
    </row>
    <row r="36250" spans="7:7" x14ac:dyDescent="0.2">
      <c r="G36250" s="65"/>
    </row>
    <row r="36251" spans="7:7" x14ac:dyDescent="0.2">
      <c r="G36251" s="65"/>
    </row>
    <row r="36252" spans="7:7" x14ac:dyDescent="0.2">
      <c r="G36252" s="65"/>
    </row>
    <row r="36253" spans="7:7" x14ac:dyDescent="0.2">
      <c r="G36253" s="65"/>
    </row>
    <row r="36254" spans="7:7" x14ac:dyDescent="0.2">
      <c r="G36254" s="65"/>
    </row>
    <row r="36255" spans="7:7" x14ac:dyDescent="0.2">
      <c r="G36255" s="65"/>
    </row>
    <row r="36256" spans="7:7" x14ac:dyDescent="0.2">
      <c r="G36256" s="65"/>
    </row>
    <row r="36257" spans="7:7" x14ac:dyDescent="0.2">
      <c r="G36257" s="65"/>
    </row>
    <row r="36258" spans="7:7" x14ac:dyDescent="0.2">
      <c r="G36258" s="65"/>
    </row>
    <row r="36259" spans="7:7" x14ac:dyDescent="0.2">
      <c r="G36259" s="65"/>
    </row>
    <row r="36260" spans="7:7" x14ac:dyDescent="0.2">
      <c r="G36260" s="65"/>
    </row>
    <row r="36261" spans="7:7" x14ac:dyDescent="0.2">
      <c r="G36261" s="65"/>
    </row>
    <row r="36262" spans="7:7" x14ac:dyDescent="0.2">
      <c r="G36262" s="65"/>
    </row>
    <row r="36263" spans="7:7" x14ac:dyDescent="0.2">
      <c r="G36263" s="65"/>
    </row>
    <row r="36264" spans="7:7" x14ac:dyDescent="0.2">
      <c r="G36264" s="65"/>
    </row>
    <row r="36265" spans="7:7" x14ac:dyDescent="0.2">
      <c r="G36265" s="65"/>
    </row>
    <row r="36266" spans="7:7" x14ac:dyDescent="0.2">
      <c r="G36266" s="65"/>
    </row>
    <row r="36267" spans="7:7" x14ac:dyDescent="0.2">
      <c r="G36267" s="65"/>
    </row>
    <row r="36268" spans="7:7" x14ac:dyDescent="0.2">
      <c r="G36268" s="65"/>
    </row>
    <row r="36269" spans="7:7" x14ac:dyDescent="0.2">
      <c r="G36269" s="65"/>
    </row>
    <row r="36270" spans="7:7" x14ac:dyDescent="0.2">
      <c r="G36270" s="65"/>
    </row>
    <row r="36271" spans="7:7" x14ac:dyDescent="0.2">
      <c r="G36271" s="65"/>
    </row>
    <row r="36272" spans="7:7" x14ac:dyDescent="0.2">
      <c r="G36272" s="65"/>
    </row>
    <row r="36273" spans="7:7" x14ac:dyDescent="0.2">
      <c r="G36273" s="65"/>
    </row>
    <row r="36274" spans="7:7" x14ac:dyDescent="0.2">
      <c r="G36274" s="65"/>
    </row>
    <row r="36275" spans="7:7" x14ac:dyDescent="0.2">
      <c r="G36275" s="65"/>
    </row>
    <row r="36276" spans="7:7" x14ac:dyDescent="0.2">
      <c r="G36276" s="65"/>
    </row>
    <row r="36277" spans="7:7" x14ac:dyDescent="0.2">
      <c r="G36277" s="65"/>
    </row>
    <row r="36278" spans="7:7" x14ac:dyDescent="0.2">
      <c r="G36278" s="65"/>
    </row>
    <row r="36279" spans="7:7" x14ac:dyDescent="0.2">
      <c r="G36279" s="65"/>
    </row>
    <row r="36280" spans="7:7" x14ac:dyDescent="0.2">
      <c r="G36280" s="65"/>
    </row>
    <row r="36281" spans="7:7" x14ac:dyDescent="0.2">
      <c r="G36281" s="65"/>
    </row>
    <row r="36282" spans="7:7" x14ac:dyDescent="0.2">
      <c r="G36282" s="65"/>
    </row>
    <row r="36283" spans="7:7" x14ac:dyDescent="0.2">
      <c r="G36283" s="65"/>
    </row>
    <row r="36284" spans="7:7" x14ac:dyDescent="0.2">
      <c r="G36284" s="65"/>
    </row>
    <row r="36285" spans="7:7" x14ac:dyDescent="0.2">
      <c r="G36285" s="65"/>
    </row>
    <row r="36286" spans="7:7" x14ac:dyDescent="0.2">
      <c r="G36286" s="65"/>
    </row>
    <row r="36287" spans="7:7" x14ac:dyDescent="0.2">
      <c r="G36287" s="65"/>
    </row>
    <row r="36288" spans="7:7" x14ac:dyDescent="0.2">
      <c r="G36288" s="65"/>
    </row>
    <row r="36289" spans="7:7" x14ac:dyDescent="0.2">
      <c r="G36289" s="65"/>
    </row>
    <row r="36290" spans="7:7" x14ac:dyDescent="0.2">
      <c r="G36290" s="65"/>
    </row>
    <row r="36291" spans="7:7" x14ac:dyDescent="0.2">
      <c r="G36291" s="65"/>
    </row>
    <row r="36292" spans="7:7" x14ac:dyDescent="0.2">
      <c r="G36292" s="65"/>
    </row>
    <row r="36293" spans="7:7" x14ac:dyDescent="0.2">
      <c r="G36293" s="65"/>
    </row>
    <row r="36294" spans="7:7" x14ac:dyDescent="0.2">
      <c r="G36294" s="65"/>
    </row>
    <row r="36295" spans="7:7" x14ac:dyDescent="0.2">
      <c r="G36295" s="65"/>
    </row>
    <row r="36296" spans="7:7" x14ac:dyDescent="0.2">
      <c r="G36296" s="65"/>
    </row>
    <row r="36297" spans="7:7" x14ac:dyDescent="0.2">
      <c r="G36297" s="65"/>
    </row>
    <row r="36298" spans="7:7" x14ac:dyDescent="0.2">
      <c r="G36298" s="65"/>
    </row>
    <row r="36299" spans="7:7" x14ac:dyDescent="0.2">
      <c r="G36299" s="65"/>
    </row>
    <row r="36300" spans="7:7" x14ac:dyDescent="0.2">
      <c r="G36300" s="65"/>
    </row>
    <row r="36301" spans="7:7" x14ac:dyDescent="0.2">
      <c r="G36301" s="65"/>
    </row>
    <row r="36302" spans="7:7" x14ac:dyDescent="0.2">
      <c r="G36302" s="65"/>
    </row>
    <row r="36303" spans="7:7" x14ac:dyDescent="0.2">
      <c r="G36303" s="65"/>
    </row>
    <row r="36304" spans="7:7" x14ac:dyDescent="0.2">
      <c r="G36304" s="65"/>
    </row>
    <row r="36305" spans="7:7" x14ac:dyDescent="0.2">
      <c r="G36305" s="65"/>
    </row>
    <row r="36306" spans="7:7" x14ac:dyDescent="0.2">
      <c r="G36306" s="65"/>
    </row>
    <row r="36307" spans="7:7" x14ac:dyDescent="0.2">
      <c r="G36307" s="65"/>
    </row>
    <row r="36308" spans="7:7" x14ac:dyDescent="0.2">
      <c r="G36308" s="65"/>
    </row>
    <row r="36309" spans="7:7" x14ac:dyDescent="0.2">
      <c r="G36309" s="65"/>
    </row>
    <row r="36310" spans="7:7" x14ac:dyDescent="0.2">
      <c r="G36310" s="65"/>
    </row>
    <row r="36311" spans="7:7" x14ac:dyDescent="0.2">
      <c r="G36311" s="65"/>
    </row>
    <row r="36312" spans="7:7" x14ac:dyDescent="0.2">
      <c r="G36312" s="65"/>
    </row>
    <row r="36313" spans="7:7" x14ac:dyDescent="0.2">
      <c r="G36313" s="65"/>
    </row>
    <row r="36314" spans="7:7" x14ac:dyDescent="0.2">
      <c r="G36314" s="65"/>
    </row>
    <row r="36315" spans="7:7" x14ac:dyDescent="0.2">
      <c r="G36315" s="65"/>
    </row>
    <row r="36316" spans="7:7" x14ac:dyDescent="0.2">
      <c r="G36316" s="65"/>
    </row>
    <row r="36317" spans="7:7" x14ac:dyDescent="0.2">
      <c r="G36317" s="65"/>
    </row>
    <row r="36318" spans="7:7" x14ac:dyDescent="0.2">
      <c r="G36318" s="65"/>
    </row>
    <row r="36319" spans="7:7" x14ac:dyDescent="0.2">
      <c r="G36319" s="65"/>
    </row>
    <row r="36320" spans="7:7" x14ac:dyDescent="0.2">
      <c r="G36320" s="65"/>
    </row>
    <row r="36321" spans="7:7" x14ac:dyDescent="0.2">
      <c r="G36321" s="65"/>
    </row>
    <row r="36322" spans="7:7" x14ac:dyDescent="0.2">
      <c r="G36322" s="65"/>
    </row>
    <row r="36323" spans="7:7" x14ac:dyDescent="0.2">
      <c r="G36323" s="65"/>
    </row>
    <row r="36324" spans="7:7" x14ac:dyDescent="0.2">
      <c r="G36324" s="65"/>
    </row>
    <row r="36325" spans="7:7" x14ac:dyDescent="0.2">
      <c r="G36325" s="65"/>
    </row>
    <row r="36326" spans="7:7" x14ac:dyDescent="0.2">
      <c r="G36326" s="65"/>
    </row>
    <row r="36327" spans="7:7" x14ac:dyDescent="0.2">
      <c r="G36327" s="65"/>
    </row>
    <row r="36328" spans="7:7" x14ac:dyDescent="0.2">
      <c r="G36328" s="65"/>
    </row>
    <row r="36329" spans="7:7" x14ac:dyDescent="0.2">
      <c r="G36329" s="65"/>
    </row>
    <row r="36330" spans="7:7" x14ac:dyDescent="0.2">
      <c r="G36330" s="65"/>
    </row>
    <row r="36331" spans="7:7" x14ac:dyDescent="0.2">
      <c r="G36331" s="65"/>
    </row>
    <row r="36332" spans="7:7" x14ac:dyDescent="0.2">
      <c r="G36332" s="65"/>
    </row>
    <row r="36333" spans="7:7" x14ac:dyDescent="0.2">
      <c r="G36333" s="65"/>
    </row>
    <row r="36334" spans="7:7" x14ac:dyDescent="0.2">
      <c r="G36334" s="65"/>
    </row>
    <row r="36335" spans="7:7" x14ac:dyDescent="0.2">
      <c r="G36335" s="65"/>
    </row>
    <row r="36336" spans="7:7" x14ac:dyDescent="0.2">
      <c r="G36336" s="65"/>
    </row>
    <row r="36337" spans="7:7" x14ac:dyDescent="0.2">
      <c r="G36337" s="65"/>
    </row>
    <row r="36338" spans="7:7" x14ac:dyDescent="0.2">
      <c r="G36338" s="65"/>
    </row>
    <row r="36339" spans="7:7" x14ac:dyDescent="0.2">
      <c r="G36339" s="65"/>
    </row>
    <row r="36340" spans="7:7" x14ac:dyDescent="0.2">
      <c r="G36340" s="65"/>
    </row>
    <row r="36341" spans="7:7" x14ac:dyDescent="0.2">
      <c r="G36341" s="65"/>
    </row>
    <row r="36342" spans="7:7" x14ac:dyDescent="0.2">
      <c r="G36342" s="65"/>
    </row>
    <row r="36343" spans="7:7" x14ac:dyDescent="0.2">
      <c r="G36343" s="65"/>
    </row>
    <row r="36344" spans="7:7" x14ac:dyDescent="0.2">
      <c r="G36344" s="65"/>
    </row>
    <row r="36345" spans="7:7" x14ac:dyDescent="0.2">
      <c r="G36345" s="65"/>
    </row>
    <row r="36346" spans="7:7" x14ac:dyDescent="0.2">
      <c r="G36346" s="65"/>
    </row>
    <row r="36347" spans="7:7" x14ac:dyDescent="0.2">
      <c r="G36347" s="65"/>
    </row>
    <row r="36348" spans="7:7" x14ac:dyDescent="0.2">
      <c r="G36348" s="65"/>
    </row>
    <row r="36349" spans="7:7" x14ac:dyDescent="0.2">
      <c r="G36349" s="65"/>
    </row>
    <row r="36350" spans="7:7" x14ac:dyDescent="0.2">
      <c r="G36350" s="65"/>
    </row>
    <row r="36351" spans="7:7" x14ac:dyDescent="0.2">
      <c r="G36351" s="65"/>
    </row>
    <row r="36352" spans="7:7" x14ac:dyDescent="0.2">
      <c r="G36352" s="65"/>
    </row>
    <row r="36353" spans="7:7" x14ac:dyDescent="0.2">
      <c r="G36353" s="65"/>
    </row>
    <row r="36354" spans="7:7" x14ac:dyDescent="0.2">
      <c r="G36354" s="65"/>
    </row>
    <row r="36355" spans="7:7" x14ac:dyDescent="0.2">
      <c r="G36355" s="65"/>
    </row>
    <row r="36356" spans="7:7" x14ac:dyDescent="0.2">
      <c r="G36356" s="65"/>
    </row>
    <row r="36357" spans="7:7" x14ac:dyDescent="0.2">
      <c r="G36357" s="65"/>
    </row>
    <row r="36358" spans="7:7" x14ac:dyDescent="0.2">
      <c r="G36358" s="65"/>
    </row>
    <row r="36359" spans="7:7" x14ac:dyDescent="0.2">
      <c r="G36359" s="65"/>
    </row>
    <row r="36360" spans="7:7" x14ac:dyDescent="0.2">
      <c r="G36360" s="65"/>
    </row>
    <row r="36361" spans="7:7" x14ac:dyDescent="0.2">
      <c r="G36361" s="65"/>
    </row>
    <row r="36362" spans="7:7" x14ac:dyDescent="0.2">
      <c r="G36362" s="65"/>
    </row>
    <row r="36363" spans="7:7" x14ac:dyDescent="0.2">
      <c r="G36363" s="65"/>
    </row>
    <row r="36364" spans="7:7" x14ac:dyDescent="0.2">
      <c r="G36364" s="65"/>
    </row>
    <row r="36365" spans="7:7" x14ac:dyDescent="0.2">
      <c r="G36365" s="65"/>
    </row>
    <row r="36366" spans="7:7" x14ac:dyDescent="0.2">
      <c r="G36366" s="65"/>
    </row>
    <row r="36367" spans="7:7" x14ac:dyDescent="0.2">
      <c r="G36367" s="65"/>
    </row>
    <row r="36368" spans="7:7" x14ac:dyDescent="0.2">
      <c r="G36368" s="65"/>
    </row>
    <row r="36369" spans="7:7" x14ac:dyDescent="0.2">
      <c r="G36369" s="65"/>
    </row>
    <row r="36370" spans="7:7" x14ac:dyDescent="0.2">
      <c r="G36370" s="65"/>
    </row>
    <row r="36371" spans="7:7" x14ac:dyDescent="0.2">
      <c r="G36371" s="65"/>
    </row>
    <row r="36372" spans="7:7" x14ac:dyDescent="0.2">
      <c r="G36372" s="65"/>
    </row>
    <row r="36373" spans="7:7" x14ac:dyDescent="0.2">
      <c r="G36373" s="65"/>
    </row>
    <row r="36374" spans="7:7" x14ac:dyDescent="0.2">
      <c r="G36374" s="65"/>
    </row>
    <row r="36375" spans="7:7" x14ac:dyDescent="0.2">
      <c r="G36375" s="65"/>
    </row>
    <row r="36376" spans="7:7" x14ac:dyDescent="0.2">
      <c r="G36376" s="65"/>
    </row>
    <row r="36377" spans="7:7" x14ac:dyDescent="0.2">
      <c r="G36377" s="65"/>
    </row>
    <row r="36378" spans="7:7" x14ac:dyDescent="0.2">
      <c r="G36378" s="65"/>
    </row>
    <row r="36379" spans="7:7" x14ac:dyDescent="0.2">
      <c r="G36379" s="65"/>
    </row>
    <row r="36380" spans="7:7" x14ac:dyDescent="0.2">
      <c r="G36380" s="65"/>
    </row>
    <row r="36381" spans="7:7" x14ac:dyDescent="0.2">
      <c r="G36381" s="65"/>
    </row>
    <row r="36382" spans="7:7" x14ac:dyDescent="0.2">
      <c r="G36382" s="65"/>
    </row>
    <row r="36383" spans="7:7" x14ac:dyDescent="0.2">
      <c r="G36383" s="65"/>
    </row>
    <row r="36384" spans="7:7" x14ac:dyDescent="0.2">
      <c r="G36384" s="65"/>
    </row>
    <row r="36385" spans="7:7" x14ac:dyDescent="0.2">
      <c r="G36385" s="65"/>
    </row>
    <row r="36386" spans="7:7" x14ac:dyDescent="0.2">
      <c r="G36386" s="65"/>
    </row>
    <row r="36387" spans="7:7" x14ac:dyDescent="0.2">
      <c r="G36387" s="65"/>
    </row>
    <row r="36388" spans="7:7" x14ac:dyDescent="0.2">
      <c r="G36388" s="65"/>
    </row>
    <row r="36389" spans="7:7" x14ac:dyDescent="0.2">
      <c r="G36389" s="65"/>
    </row>
    <row r="36390" spans="7:7" x14ac:dyDescent="0.2">
      <c r="G36390" s="65"/>
    </row>
    <row r="36391" spans="7:7" x14ac:dyDescent="0.2">
      <c r="G36391" s="65"/>
    </row>
    <row r="36392" spans="7:7" x14ac:dyDescent="0.2">
      <c r="G36392" s="65"/>
    </row>
    <row r="36393" spans="7:7" x14ac:dyDescent="0.2">
      <c r="G36393" s="65"/>
    </row>
    <row r="36394" spans="7:7" x14ac:dyDescent="0.2">
      <c r="G36394" s="65"/>
    </row>
    <row r="36395" spans="7:7" x14ac:dyDescent="0.2">
      <c r="G36395" s="65"/>
    </row>
    <row r="36396" spans="7:7" x14ac:dyDescent="0.2">
      <c r="G36396" s="65"/>
    </row>
    <row r="36397" spans="7:7" x14ac:dyDescent="0.2">
      <c r="G36397" s="65"/>
    </row>
    <row r="36398" spans="7:7" x14ac:dyDescent="0.2">
      <c r="G36398" s="65"/>
    </row>
    <row r="36399" spans="7:7" x14ac:dyDescent="0.2">
      <c r="G36399" s="65"/>
    </row>
    <row r="36400" spans="7:7" x14ac:dyDescent="0.2">
      <c r="G36400" s="65"/>
    </row>
    <row r="36401" spans="7:7" x14ac:dyDescent="0.2">
      <c r="G36401" s="65"/>
    </row>
    <row r="36402" spans="7:7" x14ac:dyDescent="0.2">
      <c r="G36402" s="65"/>
    </row>
    <row r="36403" spans="7:7" x14ac:dyDescent="0.2">
      <c r="G36403" s="65"/>
    </row>
    <row r="36404" spans="7:7" x14ac:dyDescent="0.2">
      <c r="G36404" s="65"/>
    </row>
    <row r="36405" spans="7:7" x14ac:dyDescent="0.2">
      <c r="G36405" s="65"/>
    </row>
    <row r="36406" spans="7:7" x14ac:dyDescent="0.2">
      <c r="G36406" s="65"/>
    </row>
    <row r="36407" spans="7:7" x14ac:dyDescent="0.2">
      <c r="G36407" s="65"/>
    </row>
    <row r="36408" spans="7:7" x14ac:dyDescent="0.2">
      <c r="G36408" s="65"/>
    </row>
    <row r="36409" spans="7:7" x14ac:dyDescent="0.2">
      <c r="G36409" s="65"/>
    </row>
    <row r="36410" spans="7:7" x14ac:dyDescent="0.2">
      <c r="G36410" s="65"/>
    </row>
    <row r="36411" spans="7:7" x14ac:dyDescent="0.2">
      <c r="G36411" s="65"/>
    </row>
    <row r="36412" spans="7:7" x14ac:dyDescent="0.2">
      <c r="G36412" s="65"/>
    </row>
    <row r="36413" spans="7:7" x14ac:dyDescent="0.2">
      <c r="G36413" s="65"/>
    </row>
    <row r="36414" spans="7:7" x14ac:dyDescent="0.2">
      <c r="G36414" s="65"/>
    </row>
    <row r="36415" spans="7:7" x14ac:dyDescent="0.2">
      <c r="G36415" s="65"/>
    </row>
    <row r="36416" spans="7:7" x14ac:dyDescent="0.2">
      <c r="G36416" s="65"/>
    </row>
    <row r="36417" spans="7:7" x14ac:dyDescent="0.2">
      <c r="G36417" s="65"/>
    </row>
    <row r="36418" spans="7:7" x14ac:dyDescent="0.2">
      <c r="G36418" s="65"/>
    </row>
    <row r="36419" spans="7:7" x14ac:dyDescent="0.2">
      <c r="G36419" s="65"/>
    </row>
    <row r="36420" spans="7:7" x14ac:dyDescent="0.2">
      <c r="G36420" s="65"/>
    </row>
    <row r="36421" spans="7:7" x14ac:dyDescent="0.2">
      <c r="G36421" s="65"/>
    </row>
    <row r="36422" spans="7:7" x14ac:dyDescent="0.2">
      <c r="G36422" s="65"/>
    </row>
    <row r="36423" spans="7:7" x14ac:dyDescent="0.2">
      <c r="G36423" s="65"/>
    </row>
    <row r="36424" spans="7:7" x14ac:dyDescent="0.2">
      <c r="G36424" s="65"/>
    </row>
    <row r="36425" spans="7:7" x14ac:dyDescent="0.2">
      <c r="G36425" s="65"/>
    </row>
    <row r="36426" spans="7:7" x14ac:dyDescent="0.2">
      <c r="G36426" s="65"/>
    </row>
    <row r="36427" spans="7:7" x14ac:dyDescent="0.2">
      <c r="G36427" s="65"/>
    </row>
    <row r="36428" spans="7:7" x14ac:dyDescent="0.2">
      <c r="G36428" s="65"/>
    </row>
    <row r="36429" spans="7:7" x14ac:dyDescent="0.2">
      <c r="G36429" s="65"/>
    </row>
    <row r="36430" spans="7:7" x14ac:dyDescent="0.2">
      <c r="G36430" s="65"/>
    </row>
    <row r="36431" spans="7:7" x14ac:dyDescent="0.2">
      <c r="G36431" s="65"/>
    </row>
    <row r="36432" spans="7:7" x14ac:dyDescent="0.2">
      <c r="G36432" s="65"/>
    </row>
    <row r="36433" spans="7:7" x14ac:dyDescent="0.2">
      <c r="G36433" s="65"/>
    </row>
    <row r="36434" spans="7:7" x14ac:dyDescent="0.2">
      <c r="G36434" s="65"/>
    </row>
    <row r="36435" spans="7:7" x14ac:dyDescent="0.2">
      <c r="G36435" s="65"/>
    </row>
    <row r="36436" spans="7:7" x14ac:dyDescent="0.2">
      <c r="G36436" s="65"/>
    </row>
    <row r="36437" spans="7:7" x14ac:dyDescent="0.2">
      <c r="G36437" s="65"/>
    </row>
    <row r="36438" spans="7:7" x14ac:dyDescent="0.2">
      <c r="G36438" s="65"/>
    </row>
    <row r="36439" spans="7:7" x14ac:dyDescent="0.2">
      <c r="G36439" s="65"/>
    </row>
    <row r="36440" spans="7:7" x14ac:dyDescent="0.2">
      <c r="G36440" s="65"/>
    </row>
    <row r="36441" spans="7:7" x14ac:dyDescent="0.2">
      <c r="G36441" s="65"/>
    </row>
    <row r="36442" spans="7:7" x14ac:dyDescent="0.2">
      <c r="G36442" s="65"/>
    </row>
    <row r="36443" spans="7:7" x14ac:dyDescent="0.2">
      <c r="G36443" s="65"/>
    </row>
    <row r="36444" spans="7:7" x14ac:dyDescent="0.2">
      <c r="G36444" s="65"/>
    </row>
    <row r="36445" spans="7:7" x14ac:dyDescent="0.2">
      <c r="G36445" s="65"/>
    </row>
    <row r="36446" spans="7:7" x14ac:dyDescent="0.2">
      <c r="G36446" s="65"/>
    </row>
    <row r="36447" spans="7:7" x14ac:dyDescent="0.2">
      <c r="G36447" s="65"/>
    </row>
    <row r="36448" spans="7:7" x14ac:dyDescent="0.2">
      <c r="G36448" s="65"/>
    </row>
    <row r="36449" spans="7:7" x14ac:dyDescent="0.2">
      <c r="G36449" s="65"/>
    </row>
    <row r="36450" spans="7:7" x14ac:dyDescent="0.2">
      <c r="G36450" s="65"/>
    </row>
    <row r="36451" spans="7:7" x14ac:dyDescent="0.2">
      <c r="G36451" s="65"/>
    </row>
    <row r="36452" spans="7:7" x14ac:dyDescent="0.2">
      <c r="G36452" s="65"/>
    </row>
    <row r="36453" spans="7:7" x14ac:dyDescent="0.2">
      <c r="G36453" s="65"/>
    </row>
    <row r="36454" spans="7:7" x14ac:dyDescent="0.2">
      <c r="G36454" s="65"/>
    </row>
    <row r="36455" spans="7:7" x14ac:dyDescent="0.2">
      <c r="G36455" s="65"/>
    </row>
    <row r="36456" spans="7:7" x14ac:dyDescent="0.2">
      <c r="G36456" s="65"/>
    </row>
    <row r="36457" spans="7:7" x14ac:dyDescent="0.2">
      <c r="G36457" s="65"/>
    </row>
    <row r="36458" spans="7:7" x14ac:dyDescent="0.2">
      <c r="G36458" s="65"/>
    </row>
    <row r="36459" spans="7:7" x14ac:dyDescent="0.2">
      <c r="G36459" s="65"/>
    </row>
    <row r="36460" spans="7:7" x14ac:dyDescent="0.2">
      <c r="G36460" s="65"/>
    </row>
    <row r="36461" spans="7:7" x14ac:dyDescent="0.2">
      <c r="G36461" s="65"/>
    </row>
    <row r="36462" spans="7:7" x14ac:dyDescent="0.2">
      <c r="G36462" s="65"/>
    </row>
    <row r="36463" spans="7:7" x14ac:dyDescent="0.2">
      <c r="G36463" s="65"/>
    </row>
    <row r="36464" spans="7:7" x14ac:dyDescent="0.2">
      <c r="G36464" s="65"/>
    </row>
    <row r="36465" spans="7:7" x14ac:dyDescent="0.2">
      <c r="G36465" s="65"/>
    </row>
    <row r="36466" spans="7:7" x14ac:dyDescent="0.2">
      <c r="G36466" s="65"/>
    </row>
    <row r="36467" spans="7:7" x14ac:dyDescent="0.2">
      <c r="G36467" s="65"/>
    </row>
    <row r="36468" spans="7:7" x14ac:dyDescent="0.2">
      <c r="G36468" s="65"/>
    </row>
    <row r="36469" spans="7:7" x14ac:dyDescent="0.2">
      <c r="G36469" s="65"/>
    </row>
    <row r="36470" spans="7:7" x14ac:dyDescent="0.2">
      <c r="G36470" s="65"/>
    </row>
    <row r="36471" spans="7:7" x14ac:dyDescent="0.2">
      <c r="G36471" s="65"/>
    </row>
    <row r="36472" spans="7:7" x14ac:dyDescent="0.2">
      <c r="G36472" s="65"/>
    </row>
    <row r="36473" spans="7:7" x14ac:dyDescent="0.2">
      <c r="G36473" s="65"/>
    </row>
    <row r="36474" spans="7:7" x14ac:dyDescent="0.2">
      <c r="G36474" s="65"/>
    </row>
    <row r="36475" spans="7:7" x14ac:dyDescent="0.2">
      <c r="G36475" s="65"/>
    </row>
    <row r="36476" spans="7:7" x14ac:dyDescent="0.2">
      <c r="G36476" s="65"/>
    </row>
    <row r="36477" spans="7:7" x14ac:dyDescent="0.2">
      <c r="G36477" s="65"/>
    </row>
    <row r="36478" spans="7:7" x14ac:dyDescent="0.2">
      <c r="G36478" s="65"/>
    </row>
    <row r="36479" spans="7:7" x14ac:dyDescent="0.2">
      <c r="G36479" s="65"/>
    </row>
    <row r="36480" spans="7:7" x14ac:dyDescent="0.2">
      <c r="G36480" s="65"/>
    </row>
    <row r="36481" spans="7:7" x14ac:dyDescent="0.2">
      <c r="G36481" s="65"/>
    </row>
    <row r="36482" spans="7:7" x14ac:dyDescent="0.2">
      <c r="G36482" s="65"/>
    </row>
    <row r="36483" spans="7:7" x14ac:dyDescent="0.2">
      <c r="G36483" s="65"/>
    </row>
    <row r="36484" spans="7:7" x14ac:dyDescent="0.2">
      <c r="G36484" s="65"/>
    </row>
    <row r="36485" spans="7:7" x14ac:dyDescent="0.2">
      <c r="G36485" s="65"/>
    </row>
    <row r="36486" spans="7:7" x14ac:dyDescent="0.2">
      <c r="G36486" s="65"/>
    </row>
    <row r="36487" spans="7:7" x14ac:dyDescent="0.2">
      <c r="G36487" s="65"/>
    </row>
    <row r="36488" spans="7:7" x14ac:dyDescent="0.2">
      <c r="G36488" s="65"/>
    </row>
    <row r="36489" spans="7:7" x14ac:dyDescent="0.2">
      <c r="G36489" s="65"/>
    </row>
    <row r="36490" spans="7:7" x14ac:dyDescent="0.2">
      <c r="G36490" s="65"/>
    </row>
    <row r="36491" spans="7:7" x14ac:dyDescent="0.2">
      <c r="G36491" s="65"/>
    </row>
    <row r="36492" spans="7:7" x14ac:dyDescent="0.2">
      <c r="G36492" s="65"/>
    </row>
    <row r="36493" spans="7:7" x14ac:dyDescent="0.2">
      <c r="G36493" s="65"/>
    </row>
    <row r="36494" spans="7:7" x14ac:dyDescent="0.2">
      <c r="G36494" s="65"/>
    </row>
    <row r="36495" spans="7:7" x14ac:dyDescent="0.2">
      <c r="G36495" s="65"/>
    </row>
    <row r="36496" spans="7:7" x14ac:dyDescent="0.2">
      <c r="G36496" s="65"/>
    </row>
    <row r="36497" spans="7:7" x14ac:dyDescent="0.2">
      <c r="G36497" s="65"/>
    </row>
    <row r="36498" spans="7:7" x14ac:dyDescent="0.2">
      <c r="G36498" s="65"/>
    </row>
    <row r="36499" spans="7:7" x14ac:dyDescent="0.2">
      <c r="G36499" s="65"/>
    </row>
    <row r="36500" spans="7:7" x14ac:dyDescent="0.2">
      <c r="G36500" s="65"/>
    </row>
    <row r="36501" spans="7:7" x14ac:dyDescent="0.2">
      <c r="G36501" s="65"/>
    </row>
    <row r="36502" spans="7:7" x14ac:dyDescent="0.2">
      <c r="G36502" s="65"/>
    </row>
    <row r="36503" spans="7:7" x14ac:dyDescent="0.2">
      <c r="G36503" s="65"/>
    </row>
    <row r="36504" spans="7:7" x14ac:dyDescent="0.2">
      <c r="G36504" s="65"/>
    </row>
    <row r="36505" spans="7:7" x14ac:dyDescent="0.2">
      <c r="G36505" s="65"/>
    </row>
    <row r="36506" spans="7:7" x14ac:dyDescent="0.2">
      <c r="G36506" s="65"/>
    </row>
    <row r="36507" spans="7:7" x14ac:dyDescent="0.2">
      <c r="G36507" s="65"/>
    </row>
    <row r="36508" spans="7:7" x14ac:dyDescent="0.2">
      <c r="G36508" s="65"/>
    </row>
    <row r="36509" spans="7:7" x14ac:dyDescent="0.2">
      <c r="G36509" s="65"/>
    </row>
    <row r="36510" spans="7:7" x14ac:dyDescent="0.2">
      <c r="G36510" s="65"/>
    </row>
    <row r="36511" spans="7:7" x14ac:dyDescent="0.2">
      <c r="G36511" s="65"/>
    </row>
    <row r="36512" spans="7:7" x14ac:dyDescent="0.2">
      <c r="G36512" s="65"/>
    </row>
    <row r="36513" spans="7:7" x14ac:dyDescent="0.2">
      <c r="G36513" s="65"/>
    </row>
    <row r="36514" spans="7:7" x14ac:dyDescent="0.2">
      <c r="G36514" s="65"/>
    </row>
    <row r="36515" spans="7:7" x14ac:dyDescent="0.2">
      <c r="G36515" s="65"/>
    </row>
    <row r="36516" spans="7:7" x14ac:dyDescent="0.2">
      <c r="G36516" s="65"/>
    </row>
    <row r="36517" spans="7:7" x14ac:dyDescent="0.2">
      <c r="G36517" s="65"/>
    </row>
    <row r="36518" spans="7:7" x14ac:dyDescent="0.2">
      <c r="G36518" s="65"/>
    </row>
    <row r="36519" spans="7:7" x14ac:dyDescent="0.2">
      <c r="G36519" s="65"/>
    </row>
    <row r="36520" spans="7:7" x14ac:dyDescent="0.2">
      <c r="G36520" s="65"/>
    </row>
    <row r="36521" spans="7:7" x14ac:dyDescent="0.2">
      <c r="G36521" s="65"/>
    </row>
    <row r="36522" spans="7:7" x14ac:dyDescent="0.2">
      <c r="G36522" s="65"/>
    </row>
    <row r="36523" spans="7:7" x14ac:dyDescent="0.2">
      <c r="G36523" s="65"/>
    </row>
    <row r="36524" spans="7:7" x14ac:dyDescent="0.2">
      <c r="G36524" s="65"/>
    </row>
    <row r="36525" spans="7:7" x14ac:dyDescent="0.2">
      <c r="G36525" s="65"/>
    </row>
    <row r="36526" spans="7:7" x14ac:dyDescent="0.2">
      <c r="G36526" s="65"/>
    </row>
    <row r="36527" spans="7:7" x14ac:dyDescent="0.2">
      <c r="G36527" s="65"/>
    </row>
    <row r="36528" spans="7:7" x14ac:dyDescent="0.2">
      <c r="G36528" s="65"/>
    </row>
    <row r="36529" spans="7:7" x14ac:dyDescent="0.2">
      <c r="G36529" s="65"/>
    </row>
    <row r="36530" spans="7:7" x14ac:dyDescent="0.2">
      <c r="G36530" s="65"/>
    </row>
    <row r="36531" spans="7:7" x14ac:dyDescent="0.2">
      <c r="G36531" s="65"/>
    </row>
    <row r="36532" spans="7:7" x14ac:dyDescent="0.2">
      <c r="G36532" s="65"/>
    </row>
    <row r="36533" spans="7:7" x14ac:dyDescent="0.2">
      <c r="G36533" s="65"/>
    </row>
    <row r="36534" spans="7:7" x14ac:dyDescent="0.2">
      <c r="G36534" s="65"/>
    </row>
    <row r="36535" spans="7:7" x14ac:dyDescent="0.2">
      <c r="G36535" s="65"/>
    </row>
    <row r="36536" spans="7:7" x14ac:dyDescent="0.2">
      <c r="G36536" s="65"/>
    </row>
    <row r="36537" spans="7:7" x14ac:dyDescent="0.2">
      <c r="G36537" s="65"/>
    </row>
    <row r="36538" spans="7:7" x14ac:dyDescent="0.2">
      <c r="G36538" s="65"/>
    </row>
    <row r="36539" spans="7:7" x14ac:dyDescent="0.2">
      <c r="G36539" s="65"/>
    </row>
    <row r="36540" spans="7:7" x14ac:dyDescent="0.2">
      <c r="G36540" s="65"/>
    </row>
    <row r="36541" spans="7:7" x14ac:dyDescent="0.2">
      <c r="G36541" s="65"/>
    </row>
    <row r="36542" spans="7:7" x14ac:dyDescent="0.2">
      <c r="G36542" s="65"/>
    </row>
    <row r="36543" spans="7:7" x14ac:dyDescent="0.2">
      <c r="G36543" s="65"/>
    </row>
    <row r="36544" spans="7:7" x14ac:dyDescent="0.2">
      <c r="G36544" s="65"/>
    </row>
    <row r="36545" spans="7:7" x14ac:dyDescent="0.2">
      <c r="G36545" s="65"/>
    </row>
    <row r="36546" spans="7:7" x14ac:dyDescent="0.2">
      <c r="G36546" s="65"/>
    </row>
    <row r="36547" spans="7:7" x14ac:dyDescent="0.2">
      <c r="G36547" s="65"/>
    </row>
    <row r="36548" spans="7:7" x14ac:dyDescent="0.2">
      <c r="G36548" s="65"/>
    </row>
    <row r="36549" spans="7:7" x14ac:dyDescent="0.2">
      <c r="G36549" s="65"/>
    </row>
    <row r="36550" spans="7:7" x14ac:dyDescent="0.2">
      <c r="G36550" s="65"/>
    </row>
    <row r="36551" spans="7:7" x14ac:dyDescent="0.2">
      <c r="G36551" s="65"/>
    </row>
    <row r="36552" spans="7:7" x14ac:dyDescent="0.2">
      <c r="G36552" s="65"/>
    </row>
    <row r="36553" spans="7:7" x14ac:dyDescent="0.2">
      <c r="G36553" s="65"/>
    </row>
    <row r="36554" spans="7:7" x14ac:dyDescent="0.2">
      <c r="G36554" s="65"/>
    </row>
    <row r="36555" spans="7:7" x14ac:dyDescent="0.2">
      <c r="G36555" s="65"/>
    </row>
    <row r="36556" spans="7:7" x14ac:dyDescent="0.2">
      <c r="G36556" s="65"/>
    </row>
    <row r="36557" spans="7:7" x14ac:dyDescent="0.2">
      <c r="G36557" s="65"/>
    </row>
    <row r="36558" spans="7:7" x14ac:dyDescent="0.2">
      <c r="G36558" s="65"/>
    </row>
    <row r="36559" spans="7:7" x14ac:dyDescent="0.2">
      <c r="G36559" s="65"/>
    </row>
    <row r="36560" spans="7:7" x14ac:dyDescent="0.2">
      <c r="G36560" s="65"/>
    </row>
    <row r="36561" spans="7:7" x14ac:dyDescent="0.2">
      <c r="G36561" s="65"/>
    </row>
    <row r="36562" spans="7:7" x14ac:dyDescent="0.2">
      <c r="G36562" s="65"/>
    </row>
    <row r="36563" spans="7:7" x14ac:dyDescent="0.2">
      <c r="G36563" s="65"/>
    </row>
    <row r="36564" spans="7:7" x14ac:dyDescent="0.2">
      <c r="G36564" s="65"/>
    </row>
    <row r="36565" spans="7:7" x14ac:dyDescent="0.2">
      <c r="G36565" s="65"/>
    </row>
    <row r="36566" spans="7:7" x14ac:dyDescent="0.2">
      <c r="G36566" s="65"/>
    </row>
    <row r="36567" spans="7:7" x14ac:dyDescent="0.2">
      <c r="G36567" s="65"/>
    </row>
    <row r="36568" spans="7:7" x14ac:dyDescent="0.2">
      <c r="G36568" s="65"/>
    </row>
    <row r="36569" spans="7:7" x14ac:dyDescent="0.2">
      <c r="G36569" s="65"/>
    </row>
    <row r="36570" spans="7:7" x14ac:dyDescent="0.2">
      <c r="G36570" s="65"/>
    </row>
    <row r="36571" spans="7:7" x14ac:dyDescent="0.2">
      <c r="G36571" s="65"/>
    </row>
    <row r="36572" spans="7:7" x14ac:dyDescent="0.2">
      <c r="G36572" s="65"/>
    </row>
    <row r="36573" spans="7:7" x14ac:dyDescent="0.2">
      <c r="G36573" s="65"/>
    </row>
    <row r="36574" spans="7:7" x14ac:dyDescent="0.2">
      <c r="G36574" s="65"/>
    </row>
    <row r="36575" spans="7:7" x14ac:dyDescent="0.2">
      <c r="G36575" s="65"/>
    </row>
    <row r="36576" spans="7:7" x14ac:dyDescent="0.2">
      <c r="G36576" s="65"/>
    </row>
    <row r="36577" spans="7:7" x14ac:dyDescent="0.2">
      <c r="G36577" s="65"/>
    </row>
    <row r="36578" spans="7:7" x14ac:dyDescent="0.2">
      <c r="G36578" s="65"/>
    </row>
    <row r="36579" spans="7:7" x14ac:dyDescent="0.2">
      <c r="G36579" s="65"/>
    </row>
    <row r="36580" spans="7:7" x14ac:dyDescent="0.2">
      <c r="G36580" s="65"/>
    </row>
    <row r="36581" spans="7:7" x14ac:dyDescent="0.2">
      <c r="G36581" s="65"/>
    </row>
    <row r="36582" spans="7:7" x14ac:dyDescent="0.2">
      <c r="G36582" s="65"/>
    </row>
    <row r="36583" spans="7:7" x14ac:dyDescent="0.2">
      <c r="G36583" s="65"/>
    </row>
    <row r="36584" spans="7:7" x14ac:dyDescent="0.2">
      <c r="G36584" s="65"/>
    </row>
    <row r="36585" spans="7:7" x14ac:dyDescent="0.2">
      <c r="G36585" s="65"/>
    </row>
    <row r="36586" spans="7:7" x14ac:dyDescent="0.2">
      <c r="G36586" s="65"/>
    </row>
    <row r="36587" spans="7:7" x14ac:dyDescent="0.2">
      <c r="G36587" s="65"/>
    </row>
    <row r="36588" spans="7:7" x14ac:dyDescent="0.2">
      <c r="G36588" s="65"/>
    </row>
    <row r="36589" spans="7:7" x14ac:dyDescent="0.2">
      <c r="G36589" s="65"/>
    </row>
    <row r="36590" spans="7:7" x14ac:dyDescent="0.2">
      <c r="G36590" s="65"/>
    </row>
    <row r="36591" spans="7:7" x14ac:dyDescent="0.2">
      <c r="G36591" s="65"/>
    </row>
    <row r="36592" spans="7:7" x14ac:dyDescent="0.2">
      <c r="G36592" s="65"/>
    </row>
    <row r="36593" spans="7:7" x14ac:dyDescent="0.2">
      <c r="G36593" s="65"/>
    </row>
    <row r="36594" spans="7:7" x14ac:dyDescent="0.2">
      <c r="G36594" s="65"/>
    </row>
    <row r="36595" spans="7:7" x14ac:dyDescent="0.2">
      <c r="G36595" s="65"/>
    </row>
    <row r="36596" spans="7:7" x14ac:dyDescent="0.2">
      <c r="G36596" s="65"/>
    </row>
    <row r="36597" spans="7:7" x14ac:dyDescent="0.2">
      <c r="G36597" s="65"/>
    </row>
    <row r="36598" spans="7:7" x14ac:dyDescent="0.2">
      <c r="G36598" s="65"/>
    </row>
    <row r="36599" spans="7:7" x14ac:dyDescent="0.2">
      <c r="G36599" s="65"/>
    </row>
    <row r="36600" spans="7:7" x14ac:dyDescent="0.2">
      <c r="G36600" s="65"/>
    </row>
    <row r="36601" spans="7:7" x14ac:dyDescent="0.2">
      <c r="G36601" s="65"/>
    </row>
    <row r="36602" spans="7:7" x14ac:dyDescent="0.2">
      <c r="G36602" s="65"/>
    </row>
    <row r="36603" spans="7:7" x14ac:dyDescent="0.2">
      <c r="G36603" s="65"/>
    </row>
    <row r="36604" spans="7:7" x14ac:dyDescent="0.2">
      <c r="G36604" s="65"/>
    </row>
    <row r="36605" spans="7:7" x14ac:dyDescent="0.2">
      <c r="G36605" s="65"/>
    </row>
    <row r="36606" spans="7:7" x14ac:dyDescent="0.2">
      <c r="G36606" s="65"/>
    </row>
    <row r="36607" spans="7:7" x14ac:dyDescent="0.2">
      <c r="G36607" s="65"/>
    </row>
    <row r="36608" spans="7:7" x14ac:dyDescent="0.2">
      <c r="G36608" s="65"/>
    </row>
    <row r="36609" spans="7:7" x14ac:dyDescent="0.2">
      <c r="G36609" s="65"/>
    </row>
    <row r="36610" spans="7:7" x14ac:dyDescent="0.2">
      <c r="G36610" s="65"/>
    </row>
    <row r="36611" spans="7:7" x14ac:dyDescent="0.2">
      <c r="G36611" s="65"/>
    </row>
    <row r="36612" spans="7:7" x14ac:dyDescent="0.2">
      <c r="G36612" s="65"/>
    </row>
    <row r="36613" spans="7:7" x14ac:dyDescent="0.2">
      <c r="G36613" s="65"/>
    </row>
    <row r="36614" spans="7:7" x14ac:dyDescent="0.2">
      <c r="G36614" s="65"/>
    </row>
    <row r="36615" spans="7:7" x14ac:dyDescent="0.2">
      <c r="G36615" s="65"/>
    </row>
    <row r="36616" spans="7:7" x14ac:dyDescent="0.2">
      <c r="G36616" s="65"/>
    </row>
    <row r="36617" spans="7:7" x14ac:dyDescent="0.2">
      <c r="G36617" s="65"/>
    </row>
    <row r="36618" spans="7:7" x14ac:dyDescent="0.2">
      <c r="G36618" s="65"/>
    </row>
    <row r="36619" spans="7:7" x14ac:dyDescent="0.2">
      <c r="G36619" s="65"/>
    </row>
    <row r="36620" spans="7:7" x14ac:dyDescent="0.2">
      <c r="G36620" s="65"/>
    </row>
    <row r="36621" spans="7:7" x14ac:dyDescent="0.2">
      <c r="G36621" s="65"/>
    </row>
    <row r="36622" spans="7:7" x14ac:dyDescent="0.2">
      <c r="G36622" s="65"/>
    </row>
    <row r="36623" spans="7:7" x14ac:dyDescent="0.2">
      <c r="G36623" s="65"/>
    </row>
    <row r="36624" spans="7:7" x14ac:dyDescent="0.2">
      <c r="G36624" s="65"/>
    </row>
    <row r="36625" spans="7:7" x14ac:dyDescent="0.2">
      <c r="G36625" s="65"/>
    </row>
    <row r="36626" spans="7:7" x14ac:dyDescent="0.2">
      <c r="G36626" s="65"/>
    </row>
    <row r="36627" spans="7:7" x14ac:dyDescent="0.2">
      <c r="G36627" s="65"/>
    </row>
    <row r="36628" spans="7:7" x14ac:dyDescent="0.2">
      <c r="G36628" s="65"/>
    </row>
    <row r="36629" spans="7:7" x14ac:dyDescent="0.2">
      <c r="G36629" s="65"/>
    </row>
    <row r="36630" spans="7:7" x14ac:dyDescent="0.2">
      <c r="G36630" s="65"/>
    </row>
    <row r="36631" spans="7:7" x14ac:dyDescent="0.2">
      <c r="G36631" s="65"/>
    </row>
    <row r="36632" spans="7:7" x14ac:dyDescent="0.2">
      <c r="G36632" s="65"/>
    </row>
    <row r="36633" spans="7:7" x14ac:dyDescent="0.2">
      <c r="G36633" s="65"/>
    </row>
    <row r="36634" spans="7:7" x14ac:dyDescent="0.2">
      <c r="G36634" s="65"/>
    </row>
    <row r="36635" spans="7:7" x14ac:dyDescent="0.2">
      <c r="G36635" s="65"/>
    </row>
    <row r="36636" spans="7:7" x14ac:dyDescent="0.2">
      <c r="G36636" s="65"/>
    </row>
    <row r="36637" spans="7:7" x14ac:dyDescent="0.2">
      <c r="G36637" s="65"/>
    </row>
    <row r="36638" spans="7:7" x14ac:dyDescent="0.2">
      <c r="G36638" s="65"/>
    </row>
    <row r="36639" spans="7:7" x14ac:dyDescent="0.2">
      <c r="G36639" s="65"/>
    </row>
    <row r="36640" spans="7:7" x14ac:dyDescent="0.2">
      <c r="G36640" s="65"/>
    </row>
    <row r="36641" spans="7:7" x14ac:dyDescent="0.2">
      <c r="G36641" s="65"/>
    </row>
    <row r="36642" spans="7:7" x14ac:dyDescent="0.2">
      <c r="G36642" s="65"/>
    </row>
    <row r="36643" spans="7:7" x14ac:dyDescent="0.2">
      <c r="G36643" s="65"/>
    </row>
    <row r="36644" spans="7:7" x14ac:dyDescent="0.2">
      <c r="G36644" s="65"/>
    </row>
    <row r="36645" spans="7:7" x14ac:dyDescent="0.2">
      <c r="G36645" s="65"/>
    </row>
    <row r="36646" spans="7:7" x14ac:dyDescent="0.2">
      <c r="G36646" s="65"/>
    </row>
    <row r="36647" spans="7:7" x14ac:dyDescent="0.2">
      <c r="G36647" s="65"/>
    </row>
    <row r="36648" spans="7:7" x14ac:dyDescent="0.2">
      <c r="G36648" s="65"/>
    </row>
    <row r="36649" spans="7:7" x14ac:dyDescent="0.2">
      <c r="G36649" s="65"/>
    </row>
    <row r="36650" spans="7:7" x14ac:dyDescent="0.2">
      <c r="G36650" s="65"/>
    </row>
    <row r="36651" spans="7:7" x14ac:dyDescent="0.2">
      <c r="G36651" s="65"/>
    </row>
    <row r="36652" spans="7:7" x14ac:dyDescent="0.2">
      <c r="G36652" s="65"/>
    </row>
    <row r="36653" spans="7:7" x14ac:dyDescent="0.2">
      <c r="G36653" s="65"/>
    </row>
    <row r="36654" spans="7:7" x14ac:dyDescent="0.2">
      <c r="G36654" s="65"/>
    </row>
    <row r="36655" spans="7:7" x14ac:dyDescent="0.2">
      <c r="G36655" s="65"/>
    </row>
    <row r="36656" spans="7:7" x14ac:dyDescent="0.2">
      <c r="G36656" s="65"/>
    </row>
    <row r="36657" spans="7:7" x14ac:dyDescent="0.2">
      <c r="G36657" s="65"/>
    </row>
    <row r="36658" spans="7:7" x14ac:dyDescent="0.2">
      <c r="G36658" s="65"/>
    </row>
    <row r="36659" spans="7:7" x14ac:dyDescent="0.2">
      <c r="G36659" s="65"/>
    </row>
    <row r="36660" spans="7:7" x14ac:dyDescent="0.2">
      <c r="G36660" s="65"/>
    </row>
    <row r="36661" spans="7:7" x14ac:dyDescent="0.2">
      <c r="G36661" s="65"/>
    </row>
    <row r="36662" spans="7:7" x14ac:dyDescent="0.2">
      <c r="G36662" s="65"/>
    </row>
    <row r="36663" spans="7:7" x14ac:dyDescent="0.2">
      <c r="G36663" s="65"/>
    </row>
    <row r="36664" spans="7:7" x14ac:dyDescent="0.2">
      <c r="G36664" s="65"/>
    </row>
    <row r="36665" spans="7:7" x14ac:dyDescent="0.2">
      <c r="G36665" s="65"/>
    </row>
    <row r="36666" spans="7:7" x14ac:dyDescent="0.2">
      <c r="G36666" s="65"/>
    </row>
    <row r="36667" spans="7:7" x14ac:dyDescent="0.2">
      <c r="G36667" s="65"/>
    </row>
    <row r="36668" spans="7:7" x14ac:dyDescent="0.2">
      <c r="G36668" s="65"/>
    </row>
    <row r="36669" spans="7:7" x14ac:dyDescent="0.2">
      <c r="G36669" s="65"/>
    </row>
    <row r="36670" spans="7:7" x14ac:dyDescent="0.2">
      <c r="G36670" s="65"/>
    </row>
    <row r="36671" spans="7:7" x14ac:dyDescent="0.2">
      <c r="G36671" s="65"/>
    </row>
    <row r="36672" spans="7:7" x14ac:dyDescent="0.2">
      <c r="G36672" s="65"/>
    </row>
    <row r="36673" spans="7:7" x14ac:dyDescent="0.2">
      <c r="G36673" s="65"/>
    </row>
    <row r="36674" spans="7:7" x14ac:dyDescent="0.2">
      <c r="G36674" s="65"/>
    </row>
    <row r="36675" spans="7:7" x14ac:dyDescent="0.2">
      <c r="G36675" s="65"/>
    </row>
    <row r="36676" spans="7:7" x14ac:dyDescent="0.2">
      <c r="G36676" s="65"/>
    </row>
    <row r="36677" spans="7:7" x14ac:dyDescent="0.2">
      <c r="G36677" s="65"/>
    </row>
    <row r="36678" spans="7:7" x14ac:dyDescent="0.2">
      <c r="G36678" s="65"/>
    </row>
    <row r="36679" spans="7:7" x14ac:dyDescent="0.2">
      <c r="G36679" s="65"/>
    </row>
    <row r="36680" spans="7:7" x14ac:dyDescent="0.2">
      <c r="G36680" s="65"/>
    </row>
    <row r="36681" spans="7:7" x14ac:dyDescent="0.2">
      <c r="G36681" s="65"/>
    </row>
    <row r="36682" spans="7:7" x14ac:dyDescent="0.2">
      <c r="G36682" s="65"/>
    </row>
    <row r="36683" spans="7:7" x14ac:dyDescent="0.2">
      <c r="G36683" s="65"/>
    </row>
    <row r="36684" spans="7:7" x14ac:dyDescent="0.2">
      <c r="G36684" s="65"/>
    </row>
    <row r="36685" spans="7:7" x14ac:dyDescent="0.2">
      <c r="G36685" s="65"/>
    </row>
    <row r="36686" spans="7:7" x14ac:dyDescent="0.2">
      <c r="G36686" s="65"/>
    </row>
    <row r="36687" spans="7:7" x14ac:dyDescent="0.2">
      <c r="G36687" s="65"/>
    </row>
    <row r="36688" spans="7:7" x14ac:dyDescent="0.2">
      <c r="G36688" s="65"/>
    </row>
    <row r="36689" spans="7:7" x14ac:dyDescent="0.2">
      <c r="G36689" s="65"/>
    </row>
    <row r="36690" spans="7:7" x14ac:dyDescent="0.2">
      <c r="G36690" s="65"/>
    </row>
    <row r="36691" spans="7:7" x14ac:dyDescent="0.2">
      <c r="G36691" s="65"/>
    </row>
    <row r="36692" spans="7:7" x14ac:dyDescent="0.2">
      <c r="G36692" s="65"/>
    </row>
    <row r="36693" spans="7:7" x14ac:dyDescent="0.2">
      <c r="G36693" s="65"/>
    </row>
    <row r="36694" spans="7:7" x14ac:dyDescent="0.2">
      <c r="G36694" s="65"/>
    </row>
    <row r="36695" spans="7:7" x14ac:dyDescent="0.2">
      <c r="G36695" s="65"/>
    </row>
    <row r="36696" spans="7:7" x14ac:dyDescent="0.2">
      <c r="G36696" s="65"/>
    </row>
    <row r="36697" spans="7:7" x14ac:dyDescent="0.2">
      <c r="G36697" s="65"/>
    </row>
    <row r="36698" spans="7:7" x14ac:dyDescent="0.2">
      <c r="G36698" s="65"/>
    </row>
    <row r="36699" spans="7:7" x14ac:dyDescent="0.2">
      <c r="G36699" s="65"/>
    </row>
    <row r="36700" spans="7:7" x14ac:dyDescent="0.2">
      <c r="G36700" s="65"/>
    </row>
    <row r="36701" spans="7:7" x14ac:dyDescent="0.2">
      <c r="G36701" s="65"/>
    </row>
    <row r="36702" spans="7:7" x14ac:dyDescent="0.2">
      <c r="G36702" s="65"/>
    </row>
    <row r="36703" spans="7:7" x14ac:dyDescent="0.2">
      <c r="G36703" s="65"/>
    </row>
    <row r="36704" spans="7:7" x14ac:dyDescent="0.2">
      <c r="G36704" s="65"/>
    </row>
    <row r="36705" spans="7:7" x14ac:dyDescent="0.2">
      <c r="G36705" s="65"/>
    </row>
    <row r="36706" spans="7:7" x14ac:dyDescent="0.2">
      <c r="G36706" s="65"/>
    </row>
    <row r="36707" spans="7:7" x14ac:dyDescent="0.2">
      <c r="G36707" s="65"/>
    </row>
    <row r="36708" spans="7:7" x14ac:dyDescent="0.2">
      <c r="G36708" s="65"/>
    </row>
    <row r="36709" spans="7:7" x14ac:dyDescent="0.2">
      <c r="G36709" s="65"/>
    </row>
    <row r="36710" spans="7:7" x14ac:dyDescent="0.2">
      <c r="G36710" s="65"/>
    </row>
    <row r="36711" spans="7:7" x14ac:dyDescent="0.2">
      <c r="G36711" s="65"/>
    </row>
    <row r="36712" spans="7:7" x14ac:dyDescent="0.2">
      <c r="G36712" s="65"/>
    </row>
    <row r="36713" spans="7:7" x14ac:dyDescent="0.2">
      <c r="G36713" s="65"/>
    </row>
    <row r="36714" spans="7:7" x14ac:dyDescent="0.2">
      <c r="G36714" s="65"/>
    </row>
    <row r="36715" spans="7:7" x14ac:dyDescent="0.2">
      <c r="G36715" s="65"/>
    </row>
    <row r="36716" spans="7:7" x14ac:dyDescent="0.2">
      <c r="G36716" s="65"/>
    </row>
    <row r="36717" spans="7:7" x14ac:dyDescent="0.2">
      <c r="G36717" s="65"/>
    </row>
    <row r="36718" spans="7:7" x14ac:dyDescent="0.2">
      <c r="G36718" s="65"/>
    </row>
    <row r="36719" spans="7:7" x14ac:dyDescent="0.2">
      <c r="G36719" s="65"/>
    </row>
    <row r="36720" spans="7:7" x14ac:dyDescent="0.2">
      <c r="G36720" s="65"/>
    </row>
    <row r="36721" spans="7:7" x14ac:dyDescent="0.2">
      <c r="G36721" s="65"/>
    </row>
    <row r="36722" spans="7:7" x14ac:dyDescent="0.2">
      <c r="G36722" s="65"/>
    </row>
    <row r="36723" spans="7:7" x14ac:dyDescent="0.2">
      <c r="G36723" s="65"/>
    </row>
    <row r="36724" spans="7:7" x14ac:dyDescent="0.2">
      <c r="G36724" s="65"/>
    </row>
    <row r="36725" spans="7:7" x14ac:dyDescent="0.2">
      <c r="G36725" s="65"/>
    </row>
    <row r="36726" spans="7:7" x14ac:dyDescent="0.2">
      <c r="G36726" s="65"/>
    </row>
    <row r="36727" spans="7:7" x14ac:dyDescent="0.2">
      <c r="G36727" s="65"/>
    </row>
    <row r="36728" spans="7:7" x14ac:dyDescent="0.2">
      <c r="G36728" s="65"/>
    </row>
    <row r="36729" spans="7:7" x14ac:dyDescent="0.2">
      <c r="G36729" s="65"/>
    </row>
    <row r="36730" spans="7:7" x14ac:dyDescent="0.2">
      <c r="G36730" s="65"/>
    </row>
    <row r="36731" spans="7:7" x14ac:dyDescent="0.2">
      <c r="G36731" s="65"/>
    </row>
    <row r="36732" spans="7:7" x14ac:dyDescent="0.2">
      <c r="G36732" s="65"/>
    </row>
    <row r="36733" spans="7:7" x14ac:dyDescent="0.2">
      <c r="G36733" s="65"/>
    </row>
    <row r="36734" spans="7:7" x14ac:dyDescent="0.2">
      <c r="G36734" s="65"/>
    </row>
    <row r="36735" spans="7:7" x14ac:dyDescent="0.2">
      <c r="G36735" s="65"/>
    </row>
    <row r="36736" spans="7:7" x14ac:dyDescent="0.2">
      <c r="G36736" s="65"/>
    </row>
    <row r="36737" spans="7:7" x14ac:dyDescent="0.2">
      <c r="G36737" s="65"/>
    </row>
    <row r="36738" spans="7:7" x14ac:dyDescent="0.2">
      <c r="G36738" s="65"/>
    </row>
    <row r="36739" spans="7:7" x14ac:dyDescent="0.2">
      <c r="G36739" s="65"/>
    </row>
    <row r="36740" spans="7:7" x14ac:dyDescent="0.2">
      <c r="G36740" s="65"/>
    </row>
    <row r="36741" spans="7:7" x14ac:dyDescent="0.2">
      <c r="G36741" s="65"/>
    </row>
    <row r="36742" spans="7:7" x14ac:dyDescent="0.2">
      <c r="G36742" s="65"/>
    </row>
    <row r="36743" spans="7:7" x14ac:dyDescent="0.2">
      <c r="G36743" s="65"/>
    </row>
    <row r="36744" spans="7:7" x14ac:dyDescent="0.2">
      <c r="G36744" s="65"/>
    </row>
    <row r="36745" spans="7:7" x14ac:dyDescent="0.2">
      <c r="G36745" s="65"/>
    </row>
    <row r="36746" spans="7:7" x14ac:dyDescent="0.2">
      <c r="G36746" s="65"/>
    </row>
    <row r="36747" spans="7:7" x14ac:dyDescent="0.2">
      <c r="G36747" s="65"/>
    </row>
    <row r="36748" spans="7:7" x14ac:dyDescent="0.2">
      <c r="G36748" s="65"/>
    </row>
    <row r="36749" spans="7:7" x14ac:dyDescent="0.2">
      <c r="G36749" s="65"/>
    </row>
    <row r="36750" spans="7:7" x14ac:dyDescent="0.2">
      <c r="G36750" s="65"/>
    </row>
    <row r="36751" spans="7:7" x14ac:dyDescent="0.2">
      <c r="G36751" s="65"/>
    </row>
    <row r="36752" spans="7:7" x14ac:dyDescent="0.2">
      <c r="G36752" s="65"/>
    </row>
    <row r="36753" spans="7:7" x14ac:dyDescent="0.2">
      <c r="G36753" s="65"/>
    </row>
    <row r="36754" spans="7:7" x14ac:dyDescent="0.2">
      <c r="G36754" s="65"/>
    </row>
    <row r="36755" spans="7:7" x14ac:dyDescent="0.2">
      <c r="G36755" s="65"/>
    </row>
    <row r="36756" spans="7:7" x14ac:dyDescent="0.2">
      <c r="G36756" s="65"/>
    </row>
    <row r="36757" spans="7:7" x14ac:dyDescent="0.2">
      <c r="G36757" s="65"/>
    </row>
    <row r="36758" spans="7:7" x14ac:dyDescent="0.2">
      <c r="G36758" s="65"/>
    </row>
    <row r="36759" spans="7:7" x14ac:dyDescent="0.2">
      <c r="G36759" s="65"/>
    </row>
    <row r="36760" spans="7:7" x14ac:dyDescent="0.2">
      <c r="G36760" s="65"/>
    </row>
    <row r="36761" spans="7:7" x14ac:dyDescent="0.2">
      <c r="G36761" s="65"/>
    </row>
    <row r="36762" spans="7:7" x14ac:dyDescent="0.2">
      <c r="G36762" s="65"/>
    </row>
    <row r="36763" spans="7:7" x14ac:dyDescent="0.2">
      <c r="G36763" s="65"/>
    </row>
    <row r="36764" spans="7:7" x14ac:dyDescent="0.2">
      <c r="G36764" s="65"/>
    </row>
    <row r="36765" spans="7:7" x14ac:dyDescent="0.2">
      <c r="G36765" s="65"/>
    </row>
    <row r="36766" spans="7:7" x14ac:dyDescent="0.2">
      <c r="G36766" s="65"/>
    </row>
    <row r="36767" spans="7:7" x14ac:dyDescent="0.2">
      <c r="G36767" s="65"/>
    </row>
    <row r="36768" spans="7:7" x14ac:dyDescent="0.2">
      <c r="G36768" s="65"/>
    </row>
    <row r="36769" spans="7:7" x14ac:dyDescent="0.2">
      <c r="G36769" s="65"/>
    </row>
    <row r="36770" spans="7:7" x14ac:dyDescent="0.2">
      <c r="G36770" s="65"/>
    </row>
    <row r="36771" spans="7:7" x14ac:dyDescent="0.2">
      <c r="G36771" s="65"/>
    </row>
    <row r="36772" spans="7:7" x14ac:dyDescent="0.2">
      <c r="G36772" s="65"/>
    </row>
    <row r="36773" spans="7:7" x14ac:dyDescent="0.2">
      <c r="G36773" s="65"/>
    </row>
    <row r="36774" spans="7:7" x14ac:dyDescent="0.2">
      <c r="G36774" s="65"/>
    </row>
    <row r="36775" spans="7:7" x14ac:dyDescent="0.2">
      <c r="G36775" s="65"/>
    </row>
    <row r="36776" spans="7:7" x14ac:dyDescent="0.2">
      <c r="G36776" s="65"/>
    </row>
    <row r="36777" spans="7:7" x14ac:dyDescent="0.2">
      <c r="G36777" s="65"/>
    </row>
    <row r="36778" spans="7:7" x14ac:dyDescent="0.2">
      <c r="G36778" s="65"/>
    </row>
    <row r="36779" spans="7:7" x14ac:dyDescent="0.2">
      <c r="G36779" s="65"/>
    </row>
    <row r="36780" spans="7:7" x14ac:dyDescent="0.2">
      <c r="G36780" s="65"/>
    </row>
    <row r="36781" spans="7:7" x14ac:dyDescent="0.2">
      <c r="G36781" s="65"/>
    </row>
    <row r="36782" spans="7:7" x14ac:dyDescent="0.2">
      <c r="G36782" s="65"/>
    </row>
    <row r="36783" spans="7:7" x14ac:dyDescent="0.2">
      <c r="G36783" s="65"/>
    </row>
    <row r="36784" spans="7:7" x14ac:dyDescent="0.2">
      <c r="G36784" s="65"/>
    </row>
    <row r="36785" spans="7:7" x14ac:dyDescent="0.2">
      <c r="G36785" s="65"/>
    </row>
    <row r="36786" spans="7:7" x14ac:dyDescent="0.2">
      <c r="G36786" s="65"/>
    </row>
    <row r="36787" spans="7:7" x14ac:dyDescent="0.2">
      <c r="G36787" s="65"/>
    </row>
    <row r="36788" spans="7:7" x14ac:dyDescent="0.2">
      <c r="G36788" s="65"/>
    </row>
    <row r="36789" spans="7:7" x14ac:dyDescent="0.2">
      <c r="G36789" s="65"/>
    </row>
    <row r="36790" spans="7:7" x14ac:dyDescent="0.2">
      <c r="G36790" s="65"/>
    </row>
    <row r="36791" spans="7:7" x14ac:dyDescent="0.2">
      <c r="G36791" s="65"/>
    </row>
    <row r="36792" spans="7:7" x14ac:dyDescent="0.2">
      <c r="G36792" s="65"/>
    </row>
    <row r="36793" spans="7:7" x14ac:dyDescent="0.2">
      <c r="G36793" s="65"/>
    </row>
    <row r="36794" spans="7:7" x14ac:dyDescent="0.2">
      <c r="G36794" s="65"/>
    </row>
    <row r="36795" spans="7:7" x14ac:dyDescent="0.2">
      <c r="G36795" s="65"/>
    </row>
    <row r="36796" spans="7:7" x14ac:dyDescent="0.2">
      <c r="G36796" s="65"/>
    </row>
    <row r="36797" spans="7:7" x14ac:dyDescent="0.2">
      <c r="G36797" s="65"/>
    </row>
    <row r="36798" spans="7:7" x14ac:dyDescent="0.2">
      <c r="G36798" s="65"/>
    </row>
    <row r="36799" spans="7:7" x14ac:dyDescent="0.2">
      <c r="G36799" s="65"/>
    </row>
    <row r="36800" spans="7:7" x14ac:dyDescent="0.2">
      <c r="G36800" s="65"/>
    </row>
    <row r="36801" spans="7:7" x14ac:dyDescent="0.2">
      <c r="G36801" s="65"/>
    </row>
    <row r="36802" spans="7:7" x14ac:dyDescent="0.2">
      <c r="G36802" s="65"/>
    </row>
    <row r="36803" spans="7:7" x14ac:dyDescent="0.2">
      <c r="G36803" s="65"/>
    </row>
    <row r="36804" spans="7:7" x14ac:dyDescent="0.2">
      <c r="G36804" s="65"/>
    </row>
    <row r="36805" spans="7:7" x14ac:dyDescent="0.2">
      <c r="G36805" s="65"/>
    </row>
    <row r="36806" spans="7:7" x14ac:dyDescent="0.2">
      <c r="G36806" s="65"/>
    </row>
    <row r="36807" spans="7:7" x14ac:dyDescent="0.2">
      <c r="G36807" s="65"/>
    </row>
    <row r="36808" spans="7:7" x14ac:dyDescent="0.2">
      <c r="G36808" s="65"/>
    </row>
    <row r="36809" spans="7:7" x14ac:dyDescent="0.2">
      <c r="G36809" s="65"/>
    </row>
    <row r="36810" spans="7:7" x14ac:dyDescent="0.2">
      <c r="G36810" s="65"/>
    </row>
    <row r="36811" spans="7:7" x14ac:dyDescent="0.2">
      <c r="G36811" s="65"/>
    </row>
    <row r="36812" spans="7:7" x14ac:dyDescent="0.2">
      <c r="G36812" s="65"/>
    </row>
    <row r="36813" spans="7:7" x14ac:dyDescent="0.2">
      <c r="G36813" s="65"/>
    </row>
    <row r="36814" spans="7:7" x14ac:dyDescent="0.2">
      <c r="G36814" s="65"/>
    </row>
    <row r="36815" spans="7:7" x14ac:dyDescent="0.2">
      <c r="G36815" s="65"/>
    </row>
    <row r="36816" spans="7:7" x14ac:dyDescent="0.2">
      <c r="G36816" s="65"/>
    </row>
    <row r="36817" spans="7:7" x14ac:dyDescent="0.2">
      <c r="G36817" s="65"/>
    </row>
    <row r="36818" spans="7:7" x14ac:dyDescent="0.2">
      <c r="G36818" s="65"/>
    </row>
    <row r="36819" spans="7:7" x14ac:dyDescent="0.2">
      <c r="G36819" s="65"/>
    </row>
    <row r="36820" spans="7:7" x14ac:dyDescent="0.2">
      <c r="G36820" s="65"/>
    </row>
    <row r="36821" spans="7:7" x14ac:dyDescent="0.2">
      <c r="G36821" s="65"/>
    </row>
    <row r="36822" spans="7:7" x14ac:dyDescent="0.2">
      <c r="G36822" s="65"/>
    </row>
    <row r="36823" spans="7:7" x14ac:dyDescent="0.2">
      <c r="G36823" s="65"/>
    </row>
    <row r="36824" spans="7:7" x14ac:dyDescent="0.2">
      <c r="G36824" s="65"/>
    </row>
    <row r="36825" spans="7:7" x14ac:dyDescent="0.2">
      <c r="G36825" s="65"/>
    </row>
    <row r="36826" spans="7:7" x14ac:dyDescent="0.2">
      <c r="G36826" s="65"/>
    </row>
    <row r="36827" spans="7:7" x14ac:dyDescent="0.2">
      <c r="G36827" s="65"/>
    </row>
    <row r="36828" spans="7:7" x14ac:dyDescent="0.2">
      <c r="G36828" s="65"/>
    </row>
    <row r="36829" spans="7:7" x14ac:dyDescent="0.2">
      <c r="G36829" s="65"/>
    </row>
    <row r="36830" spans="7:7" x14ac:dyDescent="0.2">
      <c r="G36830" s="65"/>
    </row>
    <row r="36831" spans="7:7" x14ac:dyDescent="0.2">
      <c r="G36831" s="65"/>
    </row>
    <row r="36832" spans="7:7" x14ac:dyDescent="0.2">
      <c r="G36832" s="65"/>
    </row>
    <row r="36833" spans="7:7" x14ac:dyDescent="0.2">
      <c r="G36833" s="65"/>
    </row>
    <row r="36834" spans="7:7" x14ac:dyDescent="0.2">
      <c r="G36834" s="65"/>
    </row>
    <row r="36835" spans="7:7" x14ac:dyDescent="0.2">
      <c r="G36835" s="65"/>
    </row>
    <row r="36836" spans="7:7" x14ac:dyDescent="0.2">
      <c r="G36836" s="65"/>
    </row>
    <row r="36837" spans="7:7" x14ac:dyDescent="0.2">
      <c r="G36837" s="65"/>
    </row>
    <row r="36838" spans="7:7" x14ac:dyDescent="0.2">
      <c r="G36838" s="65"/>
    </row>
    <row r="36839" spans="7:7" x14ac:dyDescent="0.2">
      <c r="G36839" s="65"/>
    </row>
    <row r="36840" spans="7:7" x14ac:dyDescent="0.2">
      <c r="G36840" s="65"/>
    </row>
    <row r="36841" spans="7:7" x14ac:dyDescent="0.2">
      <c r="G36841" s="65"/>
    </row>
    <row r="36842" spans="7:7" x14ac:dyDescent="0.2">
      <c r="G36842" s="65"/>
    </row>
    <row r="36843" spans="7:7" x14ac:dyDescent="0.2">
      <c r="G36843" s="65"/>
    </row>
    <row r="36844" spans="7:7" x14ac:dyDescent="0.2">
      <c r="G36844" s="65"/>
    </row>
    <row r="36845" spans="7:7" x14ac:dyDescent="0.2">
      <c r="G36845" s="65"/>
    </row>
    <row r="36846" spans="7:7" x14ac:dyDescent="0.2">
      <c r="G36846" s="65"/>
    </row>
    <row r="36847" spans="7:7" x14ac:dyDescent="0.2">
      <c r="G36847" s="65"/>
    </row>
    <row r="36848" spans="7:7" x14ac:dyDescent="0.2">
      <c r="G36848" s="65"/>
    </row>
    <row r="36849" spans="7:7" x14ac:dyDescent="0.2">
      <c r="G36849" s="65"/>
    </row>
    <row r="36850" spans="7:7" x14ac:dyDescent="0.2">
      <c r="G36850" s="65"/>
    </row>
    <row r="36851" spans="7:7" x14ac:dyDescent="0.2">
      <c r="G36851" s="65"/>
    </row>
    <row r="36852" spans="7:7" x14ac:dyDescent="0.2">
      <c r="G36852" s="65"/>
    </row>
    <row r="36853" spans="7:7" x14ac:dyDescent="0.2">
      <c r="G36853" s="65"/>
    </row>
    <row r="36854" spans="7:7" x14ac:dyDescent="0.2">
      <c r="G36854" s="65"/>
    </row>
    <row r="36855" spans="7:7" x14ac:dyDescent="0.2">
      <c r="G36855" s="65"/>
    </row>
    <row r="36856" spans="7:7" x14ac:dyDescent="0.2">
      <c r="G36856" s="65"/>
    </row>
    <row r="36857" spans="7:7" x14ac:dyDescent="0.2">
      <c r="G36857" s="65"/>
    </row>
    <row r="36858" spans="7:7" x14ac:dyDescent="0.2">
      <c r="G36858" s="65"/>
    </row>
    <row r="36859" spans="7:7" x14ac:dyDescent="0.2">
      <c r="G36859" s="65"/>
    </row>
    <row r="36860" spans="7:7" x14ac:dyDescent="0.2">
      <c r="G36860" s="65"/>
    </row>
    <row r="36861" spans="7:7" x14ac:dyDescent="0.2">
      <c r="G36861" s="65"/>
    </row>
    <row r="36862" spans="7:7" x14ac:dyDescent="0.2">
      <c r="G36862" s="65"/>
    </row>
    <row r="36863" spans="7:7" x14ac:dyDescent="0.2">
      <c r="G36863" s="65"/>
    </row>
    <row r="36864" spans="7:7" x14ac:dyDescent="0.2">
      <c r="G36864" s="65"/>
    </row>
    <row r="36865" spans="7:7" x14ac:dyDescent="0.2">
      <c r="G36865" s="65"/>
    </row>
    <row r="36866" spans="7:7" x14ac:dyDescent="0.2">
      <c r="G36866" s="65"/>
    </row>
    <row r="36867" spans="7:7" x14ac:dyDescent="0.2">
      <c r="G36867" s="65"/>
    </row>
    <row r="36868" spans="7:7" x14ac:dyDescent="0.2">
      <c r="G36868" s="65"/>
    </row>
    <row r="36869" spans="7:7" x14ac:dyDescent="0.2">
      <c r="G36869" s="65"/>
    </row>
    <row r="36870" spans="7:7" x14ac:dyDescent="0.2">
      <c r="G36870" s="65"/>
    </row>
    <row r="36871" spans="7:7" x14ac:dyDescent="0.2">
      <c r="G36871" s="65"/>
    </row>
    <row r="36872" spans="7:7" x14ac:dyDescent="0.2">
      <c r="G36872" s="65"/>
    </row>
    <row r="36873" spans="7:7" x14ac:dyDescent="0.2">
      <c r="G36873" s="65"/>
    </row>
    <row r="36874" spans="7:7" x14ac:dyDescent="0.2">
      <c r="G36874" s="65"/>
    </row>
    <row r="36875" spans="7:7" x14ac:dyDescent="0.2">
      <c r="G36875" s="65"/>
    </row>
    <row r="36876" spans="7:7" x14ac:dyDescent="0.2">
      <c r="G36876" s="65"/>
    </row>
    <row r="36877" spans="7:7" x14ac:dyDescent="0.2">
      <c r="G36877" s="65"/>
    </row>
    <row r="36878" spans="7:7" x14ac:dyDescent="0.2">
      <c r="G36878" s="65"/>
    </row>
    <row r="36879" spans="7:7" x14ac:dyDescent="0.2">
      <c r="G36879" s="65"/>
    </row>
    <row r="36880" spans="7:7" x14ac:dyDescent="0.2">
      <c r="G36880" s="65"/>
    </row>
    <row r="36881" spans="7:7" x14ac:dyDescent="0.2">
      <c r="G36881" s="65"/>
    </row>
    <row r="36882" spans="7:7" x14ac:dyDescent="0.2">
      <c r="G36882" s="65"/>
    </row>
    <row r="36883" spans="7:7" x14ac:dyDescent="0.2">
      <c r="G36883" s="65"/>
    </row>
    <row r="36884" spans="7:7" x14ac:dyDescent="0.2">
      <c r="G36884" s="65"/>
    </row>
    <row r="36885" spans="7:7" x14ac:dyDescent="0.2">
      <c r="G36885" s="65"/>
    </row>
    <row r="36886" spans="7:7" x14ac:dyDescent="0.2">
      <c r="G36886" s="65"/>
    </row>
    <row r="36887" spans="7:7" x14ac:dyDescent="0.2">
      <c r="G36887" s="65"/>
    </row>
    <row r="36888" spans="7:7" x14ac:dyDescent="0.2">
      <c r="G36888" s="65"/>
    </row>
    <row r="36889" spans="7:7" x14ac:dyDescent="0.2">
      <c r="G36889" s="65"/>
    </row>
    <row r="36890" spans="7:7" x14ac:dyDescent="0.2">
      <c r="G36890" s="65"/>
    </row>
    <row r="36891" spans="7:7" x14ac:dyDescent="0.2">
      <c r="G36891" s="65"/>
    </row>
    <row r="36892" spans="7:7" x14ac:dyDescent="0.2">
      <c r="G36892" s="65"/>
    </row>
    <row r="36893" spans="7:7" x14ac:dyDescent="0.2">
      <c r="G36893" s="65"/>
    </row>
    <row r="36894" spans="7:7" x14ac:dyDescent="0.2">
      <c r="G36894" s="65"/>
    </row>
    <row r="36895" spans="7:7" x14ac:dyDescent="0.2">
      <c r="G36895" s="65"/>
    </row>
    <row r="36896" spans="7:7" x14ac:dyDescent="0.2">
      <c r="G36896" s="65"/>
    </row>
    <row r="36897" spans="7:7" x14ac:dyDescent="0.2">
      <c r="G36897" s="65"/>
    </row>
    <row r="36898" spans="7:7" x14ac:dyDescent="0.2">
      <c r="G36898" s="65"/>
    </row>
    <row r="36899" spans="7:7" x14ac:dyDescent="0.2">
      <c r="G36899" s="65"/>
    </row>
    <row r="36900" spans="7:7" x14ac:dyDescent="0.2">
      <c r="G36900" s="65"/>
    </row>
    <row r="36901" spans="7:7" x14ac:dyDescent="0.2">
      <c r="G36901" s="65"/>
    </row>
    <row r="36902" spans="7:7" x14ac:dyDescent="0.2">
      <c r="G36902" s="65"/>
    </row>
    <row r="36903" spans="7:7" x14ac:dyDescent="0.2">
      <c r="G36903" s="65"/>
    </row>
    <row r="36904" spans="7:7" x14ac:dyDescent="0.2">
      <c r="G36904" s="65"/>
    </row>
    <row r="36905" spans="7:7" x14ac:dyDescent="0.2">
      <c r="G36905" s="65"/>
    </row>
    <row r="36906" spans="7:7" x14ac:dyDescent="0.2">
      <c r="G36906" s="65"/>
    </row>
    <row r="36907" spans="7:7" x14ac:dyDescent="0.2">
      <c r="G36907" s="65"/>
    </row>
    <row r="36908" spans="7:7" x14ac:dyDescent="0.2">
      <c r="G36908" s="65"/>
    </row>
    <row r="36909" spans="7:7" x14ac:dyDescent="0.2">
      <c r="G36909" s="65"/>
    </row>
    <row r="36910" spans="7:7" x14ac:dyDescent="0.2">
      <c r="G36910" s="65"/>
    </row>
    <row r="36911" spans="7:7" x14ac:dyDescent="0.2">
      <c r="G36911" s="65"/>
    </row>
    <row r="36912" spans="7:7" x14ac:dyDescent="0.2">
      <c r="G36912" s="65"/>
    </row>
    <row r="36913" spans="7:7" x14ac:dyDescent="0.2">
      <c r="G36913" s="65"/>
    </row>
    <row r="36914" spans="7:7" x14ac:dyDescent="0.2">
      <c r="G36914" s="65"/>
    </row>
    <row r="36915" spans="7:7" x14ac:dyDescent="0.2">
      <c r="G36915" s="65"/>
    </row>
    <row r="36916" spans="7:7" x14ac:dyDescent="0.2">
      <c r="G36916" s="65"/>
    </row>
    <row r="36917" spans="7:7" x14ac:dyDescent="0.2">
      <c r="G36917" s="65"/>
    </row>
    <row r="36918" spans="7:7" x14ac:dyDescent="0.2">
      <c r="G36918" s="65"/>
    </row>
    <row r="36919" spans="7:7" x14ac:dyDescent="0.2">
      <c r="G36919" s="65"/>
    </row>
    <row r="36920" spans="7:7" x14ac:dyDescent="0.2">
      <c r="G36920" s="65"/>
    </row>
    <row r="36921" spans="7:7" x14ac:dyDescent="0.2">
      <c r="G36921" s="65"/>
    </row>
    <row r="36922" spans="7:7" x14ac:dyDescent="0.2">
      <c r="G36922" s="65"/>
    </row>
    <row r="36923" spans="7:7" x14ac:dyDescent="0.2">
      <c r="G36923" s="65"/>
    </row>
    <row r="36924" spans="7:7" x14ac:dyDescent="0.2">
      <c r="G36924" s="65"/>
    </row>
    <row r="36925" spans="7:7" x14ac:dyDescent="0.2">
      <c r="G36925" s="65"/>
    </row>
    <row r="36926" spans="7:7" x14ac:dyDescent="0.2">
      <c r="G36926" s="65"/>
    </row>
    <row r="36927" spans="7:7" x14ac:dyDescent="0.2">
      <c r="G36927" s="65"/>
    </row>
    <row r="36928" spans="7:7" x14ac:dyDescent="0.2">
      <c r="G36928" s="65"/>
    </row>
    <row r="36929" spans="7:7" x14ac:dyDescent="0.2">
      <c r="G36929" s="65"/>
    </row>
    <row r="36930" spans="7:7" x14ac:dyDescent="0.2">
      <c r="G36930" s="65"/>
    </row>
    <row r="36931" spans="7:7" x14ac:dyDescent="0.2">
      <c r="G36931" s="65"/>
    </row>
    <row r="36932" spans="7:7" x14ac:dyDescent="0.2">
      <c r="G36932" s="65"/>
    </row>
    <row r="36933" spans="7:7" x14ac:dyDescent="0.2">
      <c r="G36933" s="65"/>
    </row>
    <row r="36934" spans="7:7" x14ac:dyDescent="0.2">
      <c r="G36934" s="65"/>
    </row>
    <row r="36935" spans="7:7" x14ac:dyDescent="0.2">
      <c r="G36935" s="65"/>
    </row>
    <row r="36936" spans="7:7" x14ac:dyDescent="0.2">
      <c r="G36936" s="65"/>
    </row>
    <row r="36937" spans="7:7" x14ac:dyDescent="0.2">
      <c r="G36937" s="65"/>
    </row>
    <row r="36938" spans="7:7" x14ac:dyDescent="0.2">
      <c r="G36938" s="65"/>
    </row>
    <row r="36939" spans="7:7" x14ac:dyDescent="0.2">
      <c r="G36939" s="65"/>
    </row>
    <row r="36940" spans="7:7" x14ac:dyDescent="0.2">
      <c r="G36940" s="65"/>
    </row>
    <row r="36941" spans="7:7" x14ac:dyDescent="0.2">
      <c r="G36941" s="65"/>
    </row>
    <row r="36942" spans="7:7" x14ac:dyDescent="0.2">
      <c r="G36942" s="65"/>
    </row>
    <row r="36943" spans="7:7" x14ac:dyDescent="0.2">
      <c r="G36943" s="65"/>
    </row>
    <row r="36944" spans="7:7" x14ac:dyDescent="0.2">
      <c r="G36944" s="65"/>
    </row>
    <row r="36945" spans="7:7" x14ac:dyDescent="0.2">
      <c r="G36945" s="65"/>
    </row>
    <row r="36946" spans="7:7" x14ac:dyDescent="0.2">
      <c r="G36946" s="65"/>
    </row>
    <row r="36947" spans="7:7" x14ac:dyDescent="0.2">
      <c r="G36947" s="65"/>
    </row>
    <row r="36948" spans="7:7" x14ac:dyDescent="0.2">
      <c r="G36948" s="65"/>
    </row>
    <row r="36949" spans="7:7" x14ac:dyDescent="0.2">
      <c r="G36949" s="65"/>
    </row>
    <row r="36950" spans="7:7" x14ac:dyDescent="0.2">
      <c r="G36950" s="65"/>
    </row>
    <row r="36951" spans="7:7" x14ac:dyDescent="0.2">
      <c r="G36951" s="65"/>
    </row>
    <row r="36952" spans="7:7" x14ac:dyDescent="0.2">
      <c r="G36952" s="65"/>
    </row>
    <row r="36953" spans="7:7" x14ac:dyDescent="0.2">
      <c r="G36953" s="65"/>
    </row>
    <row r="36954" spans="7:7" x14ac:dyDescent="0.2">
      <c r="G36954" s="65"/>
    </row>
    <row r="36955" spans="7:7" x14ac:dyDescent="0.2">
      <c r="G36955" s="65"/>
    </row>
    <row r="36956" spans="7:7" x14ac:dyDescent="0.2">
      <c r="G36956" s="65"/>
    </row>
    <row r="36957" spans="7:7" x14ac:dyDescent="0.2">
      <c r="G36957" s="65"/>
    </row>
    <row r="36958" spans="7:7" x14ac:dyDescent="0.2">
      <c r="G36958" s="65"/>
    </row>
    <row r="36959" spans="7:7" x14ac:dyDescent="0.2">
      <c r="G36959" s="65"/>
    </row>
    <row r="36960" spans="7:7" x14ac:dyDescent="0.2">
      <c r="G36960" s="65"/>
    </row>
    <row r="36961" spans="7:7" x14ac:dyDescent="0.2">
      <c r="G36961" s="65"/>
    </row>
    <row r="36962" spans="7:7" x14ac:dyDescent="0.2">
      <c r="G36962" s="65"/>
    </row>
    <row r="36963" spans="7:7" x14ac:dyDescent="0.2">
      <c r="G36963" s="65"/>
    </row>
    <row r="36964" spans="7:7" x14ac:dyDescent="0.2">
      <c r="G36964" s="65"/>
    </row>
    <row r="36965" spans="7:7" x14ac:dyDescent="0.2">
      <c r="G36965" s="65"/>
    </row>
    <row r="36966" spans="7:7" x14ac:dyDescent="0.2">
      <c r="G36966" s="65"/>
    </row>
    <row r="36967" spans="7:7" x14ac:dyDescent="0.2">
      <c r="G36967" s="65"/>
    </row>
    <row r="36968" spans="7:7" x14ac:dyDescent="0.2">
      <c r="G36968" s="65"/>
    </row>
    <row r="36969" spans="7:7" x14ac:dyDescent="0.2">
      <c r="G36969" s="65"/>
    </row>
    <row r="36970" spans="7:7" x14ac:dyDescent="0.2">
      <c r="G36970" s="65"/>
    </row>
    <row r="36971" spans="7:7" x14ac:dyDescent="0.2">
      <c r="G36971" s="65"/>
    </row>
    <row r="36972" spans="7:7" x14ac:dyDescent="0.2">
      <c r="G36972" s="65"/>
    </row>
    <row r="36973" spans="7:7" x14ac:dyDescent="0.2">
      <c r="G36973" s="65"/>
    </row>
    <row r="36974" spans="7:7" x14ac:dyDescent="0.2">
      <c r="G36974" s="65"/>
    </row>
    <row r="36975" spans="7:7" x14ac:dyDescent="0.2">
      <c r="G36975" s="65"/>
    </row>
    <row r="36976" spans="7:7" x14ac:dyDescent="0.2">
      <c r="G36976" s="65"/>
    </row>
    <row r="36977" spans="7:7" x14ac:dyDescent="0.2">
      <c r="G36977" s="65"/>
    </row>
    <row r="36978" spans="7:7" x14ac:dyDescent="0.2">
      <c r="G36978" s="65"/>
    </row>
    <row r="36979" spans="7:7" x14ac:dyDescent="0.2">
      <c r="G36979" s="65"/>
    </row>
    <row r="36980" spans="7:7" x14ac:dyDescent="0.2">
      <c r="G36980" s="65"/>
    </row>
    <row r="36981" spans="7:7" x14ac:dyDescent="0.2">
      <c r="G36981" s="65"/>
    </row>
    <row r="36982" spans="7:7" x14ac:dyDescent="0.2">
      <c r="G36982" s="65"/>
    </row>
    <row r="36983" spans="7:7" x14ac:dyDescent="0.2">
      <c r="G36983" s="65"/>
    </row>
    <row r="36984" spans="7:7" x14ac:dyDescent="0.2">
      <c r="G36984" s="65"/>
    </row>
    <row r="36985" spans="7:7" x14ac:dyDescent="0.2">
      <c r="G36985" s="65"/>
    </row>
    <row r="36986" spans="7:7" x14ac:dyDescent="0.2">
      <c r="G36986" s="65"/>
    </row>
    <row r="36987" spans="7:7" x14ac:dyDescent="0.2">
      <c r="G36987" s="65"/>
    </row>
    <row r="36988" spans="7:7" x14ac:dyDescent="0.2">
      <c r="G36988" s="65"/>
    </row>
    <row r="36989" spans="7:7" x14ac:dyDescent="0.2">
      <c r="G36989" s="65"/>
    </row>
    <row r="36990" spans="7:7" x14ac:dyDescent="0.2">
      <c r="G36990" s="65"/>
    </row>
    <row r="36991" spans="7:7" x14ac:dyDescent="0.2">
      <c r="G36991" s="65"/>
    </row>
    <row r="36992" spans="7:7" x14ac:dyDescent="0.2">
      <c r="G36992" s="65"/>
    </row>
    <row r="36993" spans="7:7" x14ac:dyDescent="0.2">
      <c r="G36993" s="65"/>
    </row>
    <row r="36994" spans="7:7" x14ac:dyDescent="0.2">
      <c r="G36994" s="65"/>
    </row>
    <row r="36995" spans="7:7" x14ac:dyDescent="0.2">
      <c r="G36995" s="65"/>
    </row>
    <row r="36996" spans="7:7" x14ac:dyDescent="0.2">
      <c r="G36996" s="65"/>
    </row>
    <row r="36997" spans="7:7" x14ac:dyDescent="0.2">
      <c r="G36997" s="65"/>
    </row>
    <row r="36998" spans="7:7" x14ac:dyDescent="0.2">
      <c r="G36998" s="65"/>
    </row>
    <row r="36999" spans="7:7" x14ac:dyDescent="0.2">
      <c r="G36999" s="65"/>
    </row>
    <row r="37000" spans="7:7" x14ac:dyDescent="0.2">
      <c r="G37000" s="65"/>
    </row>
    <row r="37001" spans="7:7" x14ac:dyDescent="0.2">
      <c r="G37001" s="65"/>
    </row>
    <row r="37002" spans="7:7" x14ac:dyDescent="0.2">
      <c r="G37002" s="65"/>
    </row>
    <row r="37003" spans="7:7" x14ac:dyDescent="0.2">
      <c r="G37003" s="65"/>
    </row>
    <row r="37004" spans="7:7" x14ac:dyDescent="0.2">
      <c r="G37004" s="65"/>
    </row>
    <row r="37005" spans="7:7" x14ac:dyDescent="0.2">
      <c r="G37005" s="65"/>
    </row>
    <row r="37006" spans="7:7" x14ac:dyDescent="0.2">
      <c r="G37006" s="65"/>
    </row>
    <row r="37007" spans="7:7" x14ac:dyDescent="0.2">
      <c r="G37007" s="65"/>
    </row>
    <row r="37008" spans="7:7" x14ac:dyDescent="0.2">
      <c r="G37008" s="65"/>
    </row>
    <row r="37009" spans="7:7" x14ac:dyDescent="0.2">
      <c r="G37009" s="65"/>
    </row>
    <row r="37010" spans="7:7" x14ac:dyDescent="0.2">
      <c r="G37010" s="65"/>
    </row>
    <row r="37011" spans="7:7" x14ac:dyDescent="0.2">
      <c r="G37011" s="65"/>
    </row>
    <row r="37012" spans="7:7" x14ac:dyDescent="0.2">
      <c r="G37012" s="65"/>
    </row>
    <row r="37013" spans="7:7" x14ac:dyDescent="0.2">
      <c r="G37013" s="65"/>
    </row>
    <row r="37014" spans="7:7" x14ac:dyDescent="0.2">
      <c r="G37014" s="65"/>
    </row>
    <row r="37015" spans="7:7" x14ac:dyDescent="0.2">
      <c r="G37015" s="65"/>
    </row>
    <row r="37016" spans="7:7" x14ac:dyDescent="0.2">
      <c r="G37016" s="65"/>
    </row>
    <row r="37017" spans="7:7" x14ac:dyDescent="0.2">
      <c r="G37017" s="65"/>
    </row>
    <row r="37018" spans="7:7" x14ac:dyDescent="0.2">
      <c r="G37018" s="65"/>
    </row>
    <row r="37019" spans="7:7" x14ac:dyDescent="0.2">
      <c r="G37019" s="65"/>
    </row>
    <row r="37020" spans="7:7" x14ac:dyDescent="0.2">
      <c r="G37020" s="65"/>
    </row>
    <row r="37021" spans="7:7" x14ac:dyDescent="0.2">
      <c r="G37021" s="65"/>
    </row>
    <row r="37022" spans="7:7" x14ac:dyDescent="0.2">
      <c r="G37022" s="65"/>
    </row>
    <row r="37023" spans="7:7" x14ac:dyDescent="0.2">
      <c r="G37023" s="65"/>
    </row>
    <row r="37024" spans="7:7" x14ac:dyDescent="0.2">
      <c r="G37024" s="65"/>
    </row>
    <row r="37025" spans="7:7" x14ac:dyDescent="0.2">
      <c r="G37025" s="65"/>
    </row>
    <row r="37026" spans="7:7" x14ac:dyDescent="0.2">
      <c r="G37026" s="65"/>
    </row>
    <row r="37027" spans="7:7" x14ac:dyDescent="0.2">
      <c r="G37027" s="65"/>
    </row>
    <row r="37028" spans="7:7" x14ac:dyDescent="0.2">
      <c r="G37028" s="65"/>
    </row>
    <row r="37029" spans="7:7" x14ac:dyDescent="0.2">
      <c r="G37029" s="65"/>
    </row>
    <row r="37030" spans="7:7" x14ac:dyDescent="0.2">
      <c r="G37030" s="65"/>
    </row>
    <row r="37031" spans="7:7" x14ac:dyDescent="0.2">
      <c r="G37031" s="65"/>
    </row>
    <row r="37032" spans="7:7" x14ac:dyDescent="0.2">
      <c r="G37032" s="65"/>
    </row>
    <row r="37033" spans="7:7" x14ac:dyDescent="0.2">
      <c r="G37033" s="65"/>
    </row>
    <row r="37034" spans="7:7" x14ac:dyDescent="0.2">
      <c r="G37034" s="65"/>
    </row>
    <row r="37035" spans="7:7" x14ac:dyDescent="0.2">
      <c r="G37035" s="65"/>
    </row>
    <row r="37036" spans="7:7" x14ac:dyDescent="0.2">
      <c r="G37036" s="65"/>
    </row>
    <row r="37037" spans="7:7" x14ac:dyDescent="0.2">
      <c r="G37037" s="65"/>
    </row>
    <row r="37038" spans="7:7" x14ac:dyDescent="0.2">
      <c r="G37038" s="65"/>
    </row>
    <row r="37039" spans="7:7" x14ac:dyDescent="0.2">
      <c r="G37039" s="65"/>
    </row>
    <row r="37040" spans="7:7" x14ac:dyDescent="0.2">
      <c r="G37040" s="65"/>
    </row>
    <row r="37041" spans="7:7" x14ac:dyDescent="0.2">
      <c r="G37041" s="65"/>
    </row>
    <row r="37042" spans="7:7" x14ac:dyDescent="0.2">
      <c r="G37042" s="65"/>
    </row>
    <row r="37043" spans="7:7" x14ac:dyDescent="0.2">
      <c r="G37043" s="65"/>
    </row>
    <row r="37044" spans="7:7" x14ac:dyDescent="0.2">
      <c r="G37044" s="65"/>
    </row>
    <row r="37045" spans="7:7" x14ac:dyDescent="0.2">
      <c r="G37045" s="65"/>
    </row>
    <row r="37046" spans="7:7" x14ac:dyDescent="0.2">
      <c r="G37046" s="65"/>
    </row>
    <row r="37047" spans="7:7" x14ac:dyDescent="0.2">
      <c r="G37047" s="65"/>
    </row>
    <row r="37048" spans="7:7" x14ac:dyDescent="0.2">
      <c r="G37048" s="65"/>
    </row>
    <row r="37049" spans="7:7" x14ac:dyDescent="0.2">
      <c r="G37049" s="65"/>
    </row>
    <row r="37050" spans="7:7" x14ac:dyDescent="0.2">
      <c r="G37050" s="65"/>
    </row>
    <row r="37051" spans="7:7" x14ac:dyDescent="0.2">
      <c r="G37051" s="65"/>
    </row>
    <row r="37052" spans="7:7" x14ac:dyDescent="0.2">
      <c r="G37052" s="65"/>
    </row>
    <row r="37053" spans="7:7" x14ac:dyDescent="0.2">
      <c r="G37053" s="65"/>
    </row>
    <row r="37054" spans="7:7" x14ac:dyDescent="0.2">
      <c r="G37054" s="65"/>
    </row>
    <row r="37055" spans="7:7" x14ac:dyDescent="0.2">
      <c r="G37055" s="65"/>
    </row>
    <row r="37056" spans="7:7" x14ac:dyDescent="0.2">
      <c r="G37056" s="65"/>
    </row>
    <row r="37057" spans="7:7" x14ac:dyDescent="0.2">
      <c r="G37057" s="65"/>
    </row>
    <row r="37058" spans="7:7" x14ac:dyDescent="0.2">
      <c r="G37058" s="65"/>
    </row>
    <row r="37059" spans="7:7" x14ac:dyDescent="0.2">
      <c r="G37059" s="65"/>
    </row>
    <row r="37060" spans="7:7" x14ac:dyDescent="0.2">
      <c r="G37060" s="65"/>
    </row>
    <row r="37061" spans="7:7" x14ac:dyDescent="0.2">
      <c r="G37061" s="65"/>
    </row>
    <row r="37062" spans="7:7" x14ac:dyDescent="0.2">
      <c r="G37062" s="65"/>
    </row>
    <row r="37063" spans="7:7" x14ac:dyDescent="0.2">
      <c r="G37063" s="65"/>
    </row>
    <row r="37064" spans="7:7" x14ac:dyDescent="0.2">
      <c r="G37064" s="65"/>
    </row>
    <row r="37065" spans="7:7" x14ac:dyDescent="0.2">
      <c r="G37065" s="65"/>
    </row>
    <row r="37066" spans="7:7" x14ac:dyDescent="0.2">
      <c r="G37066" s="65"/>
    </row>
    <row r="37067" spans="7:7" x14ac:dyDescent="0.2">
      <c r="G37067" s="65"/>
    </row>
    <row r="37068" spans="7:7" x14ac:dyDescent="0.2">
      <c r="G37068" s="65"/>
    </row>
    <row r="37069" spans="7:7" x14ac:dyDescent="0.2">
      <c r="G37069" s="65"/>
    </row>
    <row r="37070" spans="7:7" x14ac:dyDescent="0.2">
      <c r="G37070" s="65"/>
    </row>
    <row r="37071" spans="7:7" x14ac:dyDescent="0.2">
      <c r="G37071" s="65"/>
    </row>
    <row r="37072" spans="7:7" x14ac:dyDescent="0.2">
      <c r="G37072" s="65"/>
    </row>
    <row r="37073" spans="7:7" x14ac:dyDescent="0.2">
      <c r="G37073" s="65"/>
    </row>
    <row r="37074" spans="7:7" x14ac:dyDescent="0.2">
      <c r="G37074" s="65"/>
    </row>
    <row r="37075" spans="7:7" x14ac:dyDescent="0.2">
      <c r="G37075" s="65"/>
    </row>
    <row r="37076" spans="7:7" x14ac:dyDescent="0.2">
      <c r="G37076" s="65"/>
    </row>
    <row r="37077" spans="7:7" x14ac:dyDescent="0.2">
      <c r="G37077" s="65"/>
    </row>
    <row r="37078" spans="7:7" x14ac:dyDescent="0.2">
      <c r="G37078" s="65"/>
    </row>
    <row r="37079" spans="7:7" x14ac:dyDescent="0.2">
      <c r="G37079" s="65"/>
    </row>
    <row r="37080" spans="7:7" x14ac:dyDescent="0.2">
      <c r="G37080" s="65"/>
    </row>
    <row r="37081" spans="7:7" x14ac:dyDescent="0.2">
      <c r="G37081" s="65"/>
    </row>
    <row r="37082" spans="7:7" x14ac:dyDescent="0.2">
      <c r="G37082" s="65"/>
    </row>
    <row r="37083" spans="7:7" x14ac:dyDescent="0.2">
      <c r="G37083" s="65"/>
    </row>
    <row r="37084" spans="7:7" x14ac:dyDescent="0.2">
      <c r="G37084" s="65"/>
    </row>
    <row r="37085" spans="7:7" x14ac:dyDescent="0.2">
      <c r="G37085" s="65"/>
    </row>
    <row r="37086" spans="7:7" x14ac:dyDescent="0.2">
      <c r="G37086" s="65"/>
    </row>
    <row r="37087" spans="7:7" x14ac:dyDescent="0.2">
      <c r="G37087" s="65"/>
    </row>
    <row r="37088" spans="7:7" x14ac:dyDescent="0.2">
      <c r="G37088" s="65"/>
    </row>
    <row r="37089" spans="7:7" x14ac:dyDescent="0.2">
      <c r="G37089" s="65"/>
    </row>
    <row r="37090" spans="7:7" x14ac:dyDescent="0.2">
      <c r="G37090" s="65"/>
    </row>
    <row r="37091" spans="7:7" x14ac:dyDescent="0.2">
      <c r="G37091" s="65"/>
    </row>
    <row r="37092" spans="7:7" x14ac:dyDescent="0.2">
      <c r="G37092" s="65"/>
    </row>
    <row r="37093" spans="7:7" x14ac:dyDescent="0.2">
      <c r="G37093" s="65"/>
    </row>
    <row r="37094" spans="7:7" x14ac:dyDescent="0.2">
      <c r="G37094" s="65"/>
    </row>
    <row r="37095" spans="7:7" x14ac:dyDescent="0.2">
      <c r="G37095" s="65"/>
    </row>
    <row r="37096" spans="7:7" x14ac:dyDescent="0.2">
      <c r="G37096" s="65"/>
    </row>
    <row r="37097" spans="7:7" x14ac:dyDescent="0.2">
      <c r="G37097" s="65"/>
    </row>
    <row r="37098" spans="7:7" x14ac:dyDescent="0.2">
      <c r="G37098" s="65"/>
    </row>
    <row r="37099" spans="7:7" x14ac:dyDescent="0.2">
      <c r="G37099" s="65"/>
    </row>
    <row r="37100" spans="7:7" x14ac:dyDescent="0.2">
      <c r="G37100" s="65"/>
    </row>
    <row r="37101" spans="7:7" x14ac:dyDescent="0.2">
      <c r="G37101" s="65"/>
    </row>
    <row r="37102" spans="7:7" x14ac:dyDescent="0.2">
      <c r="G37102" s="65"/>
    </row>
    <row r="37103" spans="7:7" x14ac:dyDescent="0.2">
      <c r="G37103" s="65"/>
    </row>
    <row r="37104" spans="7:7" x14ac:dyDescent="0.2">
      <c r="G37104" s="65"/>
    </row>
    <row r="37105" spans="7:7" x14ac:dyDescent="0.2">
      <c r="G37105" s="65"/>
    </row>
    <row r="37106" spans="7:7" x14ac:dyDescent="0.2">
      <c r="G37106" s="65"/>
    </row>
    <row r="37107" spans="7:7" x14ac:dyDescent="0.2">
      <c r="G37107" s="65"/>
    </row>
    <row r="37108" spans="7:7" x14ac:dyDescent="0.2">
      <c r="G37108" s="65"/>
    </row>
    <row r="37109" spans="7:7" x14ac:dyDescent="0.2">
      <c r="G37109" s="65"/>
    </row>
    <row r="37110" spans="7:7" x14ac:dyDescent="0.2">
      <c r="G37110" s="65"/>
    </row>
    <row r="37111" spans="7:7" x14ac:dyDescent="0.2">
      <c r="G37111" s="65"/>
    </row>
    <row r="37112" spans="7:7" x14ac:dyDescent="0.2">
      <c r="G37112" s="65"/>
    </row>
    <row r="37113" spans="7:7" x14ac:dyDescent="0.2">
      <c r="G37113" s="65"/>
    </row>
    <row r="37114" spans="7:7" x14ac:dyDescent="0.2">
      <c r="G37114" s="65"/>
    </row>
    <row r="37115" spans="7:7" x14ac:dyDescent="0.2">
      <c r="G37115" s="65"/>
    </row>
    <row r="37116" spans="7:7" x14ac:dyDescent="0.2">
      <c r="G37116" s="65"/>
    </row>
    <row r="37117" spans="7:7" x14ac:dyDescent="0.2">
      <c r="G37117" s="65"/>
    </row>
    <row r="37118" spans="7:7" x14ac:dyDescent="0.2">
      <c r="G37118" s="65"/>
    </row>
    <row r="37119" spans="7:7" x14ac:dyDescent="0.2">
      <c r="G37119" s="65"/>
    </row>
    <row r="37120" spans="7:7" x14ac:dyDescent="0.2">
      <c r="G37120" s="65"/>
    </row>
    <row r="37121" spans="7:7" x14ac:dyDescent="0.2">
      <c r="G37121" s="65"/>
    </row>
    <row r="37122" spans="7:7" x14ac:dyDescent="0.2">
      <c r="G37122" s="65"/>
    </row>
    <row r="37123" spans="7:7" x14ac:dyDescent="0.2">
      <c r="G37123" s="65"/>
    </row>
    <row r="37124" spans="7:7" x14ac:dyDescent="0.2">
      <c r="G37124" s="65"/>
    </row>
    <row r="37125" spans="7:7" x14ac:dyDescent="0.2">
      <c r="G37125" s="65"/>
    </row>
    <row r="37126" spans="7:7" x14ac:dyDescent="0.2">
      <c r="G37126" s="65"/>
    </row>
    <row r="37127" spans="7:7" x14ac:dyDescent="0.2">
      <c r="G37127" s="65"/>
    </row>
    <row r="37128" spans="7:7" x14ac:dyDescent="0.2">
      <c r="G37128" s="65"/>
    </row>
    <row r="37129" spans="7:7" x14ac:dyDescent="0.2">
      <c r="G37129" s="65"/>
    </row>
    <row r="37130" spans="7:7" x14ac:dyDescent="0.2">
      <c r="G37130" s="65"/>
    </row>
    <row r="37131" spans="7:7" x14ac:dyDescent="0.2">
      <c r="G37131" s="65"/>
    </row>
    <row r="37132" spans="7:7" x14ac:dyDescent="0.2">
      <c r="G37132" s="65"/>
    </row>
    <row r="37133" spans="7:7" x14ac:dyDescent="0.2">
      <c r="G37133" s="65"/>
    </row>
    <row r="37134" spans="7:7" x14ac:dyDescent="0.2">
      <c r="G37134" s="65"/>
    </row>
    <row r="37135" spans="7:7" x14ac:dyDescent="0.2">
      <c r="G37135" s="65"/>
    </row>
    <row r="37136" spans="7:7" x14ac:dyDescent="0.2">
      <c r="G37136" s="65"/>
    </row>
    <row r="37137" spans="7:7" x14ac:dyDescent="0.2">
      <c r="G37137" s="65"/>
    </row>
    <row r="37138" spans="7:7" x14ac:dyDescent="0.2">
      <c r="G37138" s="65"/>
    </row>
    <row r="37139" spans="7:7" x14ac:dyDescent="0.2">
      <c r="G37139" s="65"/>
    </row>
    <row r="37140" spans="7:7" x14ac:dyDescent="0.2">
      <c r="G37140" s="65"/>
    </row>
    <row r="37141" spans="7:7" x14ac:dyDescent="0.2">
      <c r="G37141" s="65"/>
    </row>
    <row r="37142" spans="7:7" x14ac:dyDescent="0.2">
      <c r="G37142" s="65"/>
    </row>
    <row r="37143" spans="7:7" x14ac:dyDescent="0.2">
      <c r="G37143" s="65"/>
    </row>
    <row r="37144" spans="7:7" x14ac:dyDescent="0.2">
      <c r="G37144" s="65"/>
    </row>
    <row r="37145" spans="7:7" x14ac:dyDescent="0.2">
      <c r="G37145" s="65"/>
    </row>
    <row r="37146" spans="7:7" x14ac:dyDescent="0.2">
      <c r="G37146" s="65"/>
    </row>
    <row r="37147" spans="7:7" x14ac:dyDescent="0.2">
      <c r="G37147" s="65"/>
    </row>
    <row r="37148" spans="7:7" x14ac:dyDescent="0.2">
      <c r="G37148" s="65"/>
    </row>
    <row r="37149" spans="7:7" x14ac:dyDescent="0.2">
      <c r="G37149" s="65"/>
    </row>
    <row r="37150" spans="7:7" x14ac:dyDescent="0.2">
      <c r="G37150" s="65"/>
    </row>
    <row r="37151" spans="7:7" x14ac:dyDescent="0.2">
      <c r="G37151" s="65"/>
    </row>
    <row r="37152" spans="7:7" x14ac:dyDescent="0.2">
      <c r="G37152" s="65"/>
    </row>
    <row r="37153" spans="7:7" x14ac:dyDescent="0.2">
      <c r="G37153" s="65"/>
    </row>
    <row r="37154" spans="7:7" x14ac:dyDescent="0.2">
      <c r="G37154" s="65"/>
    </row>
    <row r="37155" spans="7:7" x14ac:dyDescent="0.2">
      <c r="G37155" s="65"/>
    </row>
    <row r="37156" spans="7:7" x14ac:dyDescent="0.2">
      <c r="G37156" s="65"/>
    </row>
    <row r="37157" spans="7:7" x14ac:dyDescent="0.2">
      <c r="G37157" s="65"/>
    </row>
    <row r="37158" spans="7:7" x14ac:dyDescent="0.2">
      <c r="G37158" s="65"/>
    </row>
    <row r="37159" spans="7:7" x14ac:dyDescent="0.2">
      <c r="G37159" s="65"/>
    </row>
    <row r="37160" spans="7:7" x14ac:dyDescent="0.2">
      <c r="G37160" s="65"/>
    </row>
    <row r="37161" spans="7:7" x14ac:dyDescent="0.2">
      <c r="G37161" s="65"/>
    </row>
    <row r="37162" spans="7:7" x14ac:dyDescent="0.2">
      <c r="G37162" s="65"/>
    </row>
    <row r="37163" spans="7:7" x14ac:dyDescent="0.2">
      <c r="G37163" s="65"/>
    </row>
    <row r="37164" spans="7:7" x14ac:dyDescent="0.2">
      <c r="G37164" s="65"/>
    </row>
    <row r="37165" spans="7:7" x14ac:dyDescent="0.2">
      <c r="G37165" s="65"/>
    </row>
    <row r="37166" spans="7:7" x14ac:dyDescent="0.2">
      <c r="G37166" s="65"/>
    </row>
    <row r="37167" spans="7:7" x14ac:dyDescent="0.2">
      <c r="G37167" s="65"/>
    </row>
    <row r="37168" spans="7:7" x14ac:dyDescent="0.2">
      <c r="G37168" s="65"/>
    </row>
    <row r="37169" spans="7:7" x14ac:dyDescent="0.2">
      <c r="G37169" s="65"/>
    </row>
    <row r="37170" spans="7:7" x14ac:dyDescent="0.2">
      <c r="G37170" s="65"/>
    </row>
    <row r="37171" spans="7:7" x14ac:dyDescent="0.2">
      <c r="G37171" s="65"/>
    </row>
    <row r="37172" spans="7:7" x14ac:dyDescent="0.2">
      <c r="G37172" s="65"/>
    </row>
    <row r="37173" spans="7:7" x14ac:dyDescent="0.2">
      <c r="G37173" s="65"/>
    </row>
    <row r="37174" spans="7:7" x14ac:dyDescent="0.2">
      <c r="G37174" s="65"/>
    </row>
    <row r="37175" spans="7:7" x14ac:dyDescent="0.2">
      <c r="G37175" s="65"/>
    </row>
    <row r="37176" spans="7:7" x14ac:dyDescent="0.2">
      <c r="G37176" s="65"/>
    </row>
    <row r="37177" spans="7:7" x14ac:dyDescent="0.2">
      <c r="G37177" s="65"/>
    </row>
    <row r="37178" spans="7:7" x14ac:dyDescent="0.2">
      <c r="G37178" s="65"/>
    </row>
    <row r="37179" spans="7:7" x14ac:dyDescent="0.2">
      <c r="G37179" s="65"/>
    </row>
    <row r="37180" spans="7:7" x14ac:dyDescent="0.2">
      <c r="G37180" s="65"/>
    </row>
    <row r="37181" spans="7:7" x14ac:dyDescent="0.2">
      <c r="G37181" s="65"/>
    </row>
    <row r="37182" spans="7:7" x14ac:dyDescent="0.2">
      <c r="G37182" s="65"/>
    </row>
    <row r="37183" spans="7:7" x14ac:dyDescent="0.2">
      <c r="G37183" s="65"/>
    </row>
    <row r="37184" spans="7:7" x14ac:dyDescent="0.2">
      <c r="G37184" s="65"/>
    </row>
    <row r="37185" spans="7:7" x14ac:dyDescent="0.2">
      <c r="G37185" s="65"/>
    </row>
    <row r="37186" spans="7:7" x14ac:dyDescent="0.2">
      <c r="G37186" s="65"/>
    </row>
    <row r="37187" spans="7:7" x14ac:dyDescent="0.2">
      <c r="G37187" s="65"/>
    </row>
    <row r="37188" spans="7:7" x14ac:dyDescent="0.2">
      <c r="G37188" s="65"/>
    </row>
    <row r="37189" spans="7:7" x14ac:dyDescent="0.2">
      <c r="G37189" s="65"/>
    </row>
    <row r="37190" spans="7:7" x14ac:dyDescent="0.2">
      <c r="G37190" s="65"/>
    </row>
    <row r="37191" spans="7:7" x14ac:dyDescent="0.2">
      <c r="G37191" s="65"/>
    </row>
    <row r="37192" spans="7:7" x14ac:dyDescent="0.2">
      <c r="G37192" s="65"/>
    </row>
    <row r="37193" spans="7:7" x14ac:dyDescent="0.2">
      <c r="G37193" s="65"/>
    </row>
    <row r="37194" spans="7:7" x14ac:dyDescent="0.2">
      <c r="G37194" s="65"/>
    </row>
    <row r="37195" spans="7:7" x14ac:dyDescent="0.2">
      <c r="G37195" s="65"/>
    </row>
    <row r="37196" spans="7:7" x14ac:dyDescent="0.2">
      <c r="G37196" s="65"/>
    </row>
    <row r="37197" spans="7:7" x14ac:dyDescent="0.2">
      <c r="G37197" s="65"/>
    </row>
    <row r="37198" spans="7:7" x14ac:dyDescent="0.2">
      <c r="G37198" s="65"/>
    </row>
    <row r="37199" spans="7:7" x14ac:dyDescent="0.2">
      <c r="G37199" s="65"/>
    </row>
    <row r="37200" spans="7:7" x14ac:dyDescent="0.2">
      <c r="G37200" s="65"/>
    </row>
    <row r="37201" spans="7:7" x14ac:dyDescent="0.2">
      <c r="G37201" s="65"/>
    </row>
    <row r="37202" spans="7:7" x14ac:dyDescent="0.2">
      <c r="G37202" s="65"/>
    </row>
    <row r="37203" spans="7:7" x14ac:dyDescent="0.2">
      <c r="G37203" s="65"/>
    </row>
    <row r="37204" spans="7:7" x14ac:dyDescent="0.2">
      <c r="G37204" s="65"/>
    </row>
    <row r="37205" spans="7:7" x14ac:dyDescent="0.2">
      <c r="G37205" s="65"/>
    </row>
    <row r="37206" spans="7:7" x14ac:dyDescent="0.2">
      <c r="G37206" s="65"/>
    </row>
    <row r="37207" spans="7:7" x14ac:dyDescent="0.2">
      <c r="G37207" s="65"/>
    </row>
    <row r="37208" spans="7:7" x14ac:dyDescent="0.2">
      <c r="G37208" s="65"/>
    </row>
    <row r="37209" spans="7:7" x14ac:dyDescent="0.2">
      <c r="G37209" s="65"/>
    </row>
    <row r="37210" spans="7:7" x14ac:dyDescent="0.2">
      <c r="G37210" s="65"/>
    </row>
    <row r="37211" spans="7:7" x14ac:dyDescent="0.2">
      <c r="G37211" s="65"/>
    </row>
    <row r="37212" spans="7:7" x14ac:dyDescent="0.2">
      <c r="G37212" s="65"/>
    </row>
    <row r="37213" spans="7:7" x14ac:dyDescent="0.2">
      <c r="G37213" s="65"/>
    </row>
    <row r="37214" spans="7:7" x14ac:dyDescent="0.2">
      <c r="G37214" s="65"/>
    </row>
    <row r="37215" spans="7:7" x14ac:dyDescent="0.2">
      <c r="G37215" s="65"/>
    </row>
    <row r="37216" spans="7:7" x14ac:dyDescent="0.2">
      <c r="G37216" s="65"/>
    </row>
    <row r="37217" spans="7:7" x14ac:dyDescent="0.2">
      <c r="G37217" s="65"/>
    </row>
    <row r="37218" spans="7:7" x14ac:dyDescent="0.2">
      <c r="G37218" s="65"/>
    </row>
    <row r="37219" spans="7:7" x14ac:dyDescent="0.2">
      <c r="G37219" s="65"/>
    </row>
    <row r="37220" spans="7:7" x14ac:dyDescent="0.2">
      <c r="G37220" s="65"/>
    </row>
    <row r="37221" spans="7:7" x14ac:dyDescent="0.2">
      <c r="G37221" s="65"/>
    </row>
    <row r="37222" spans="7:7" x14ac:dyDescent="0.2">
      <c r="G37222" s="65"/>
    </row>
    <row r="37223" spans="7:7" x14ac:dyDescent="0.2">
      <c r="G37223" s="65"/>
    </row>
    <row r="37224" spans="7:7" x14ac:dyDescent="0.2">
      <c r="G37224" s="65"/>
    </row>
    <row r="37225" spans="7:7" x14ac:dyDescent="0.2">
      <c r="G37225" s="65"/>
    </row>
    <row r="37226" spans="7:7" x14ac:dyDescent="0.2">
      <c r="G37226" s="65"/>
    </row>
    <row r="37227" spans="7:7" x14ac:dyDescent="0.2">
      <c r="G37227" s="65"/>
    </row>
    <row r="37228" spans="7:7" x14ac:dyDescent="0.2">
      <c r="G37228" s="65"/>
    </row>
    <row r="37229" spans="7:7" x14ac:dyDescent="0.2">
      <c r="G37229" s="65"/>
    </row>
    <row r="37230" spans="7:7" x14ac:dyDescent="0.2">
      <c r="G37230" s="65"/>
    </row>
    <row r="37231" spans="7:7" x14ac:dyDescent="0.2">
      <c r="G37231" s="65"/>
    </row>
    <row r="37232" spans="7:7" x14ac:dyDescent="0.2">
      <c r="G37232" s="65"/>
    </row>
    <row r="37233" spans="7:7" x14ac:dyDescent="0.2">
      <c r="G37233" s="65"/>
    </row>
    <row r="37234" spans="7:7" x14ac:dyDescent="0.2">
      <c r="G37234" s="65"/>
    </row>
    <row r="37235" spans="7:7" x14ac:dyDescent="0.2">
      <c r="G37235" s="65"/>
    </row>
    <row r="37236" spans="7:7" x14ac:dyDescent="0.2">
      <c r="G37236" s="65"/>
    </row>
    <row r="37237" spans="7:7" x14ac:dyDescent="0.2">
      <c r="G37237" s="65"/>
    </row>
    <row r="37238" spans="7:7" x14ac:dyDescent="0.2">
      <c r="G37238" s="65"/>
    </row>
    <row r="37239" spans="7:7" x14ac:dyDescent="0.2">
      <c r="G37239" s="65"/>
    </row>
    <row r="37240" spans="7:7" x14ac:dyDescent="0.2">
      <c r="G37240" s="65"/>
    </row>
    <row r="37241" spans="7:7" x14ac:dyDescent="0.2">
      <c r="G37241" s="65"/>
    </row>
    <row r="37242" spans="7:7" x14ac:dyDescent="0.2">
      <c r="G37242" s="65"/>
    </row>
    <row r="37243" spans="7:7" x14ac:dyDescent="0.2">
      <c r="G37243" s="65"/>
    </row>
    <row r="37244" spans="7:7" x14ac:dyDescent="0.2">
      <c r="G37244" s="65"/>
    </row>
    <row r="37245" spans="7:7" x14ac:dyDescent="0.2">
      <c r="G37245" s="65"/>
    </row>
    <row r="37246" spans="7:7" x14ac:dyDescent="0.2">
      <c r="G37246" s="65"/>
    </row>
    <row r="37247" spans="7:7" x14ac:dyDescent="0.2">
      <c r="G37247" s="65"/>
    </row>
    <row r="37248" spans="7:7" x14ac:dyDescent="0.2">
      <c r="G37248" s="65"/>
    </row>
    <row r="37249" spans="7:7" x14ac:dyDescent="0.2">
      <c r="G37249" s="65"/>
    </row>
    <row r="37250" spans="7:7" x14ac:dyDescent="0.2">
      <c r="G37250" s="65"/>
    </row>
    <row r="37251" spans="7:7" x14ac:dyDescent="0.2">
      <c r="G37251" s="65"/>
    </row>
    <row r="37252" spans="7:7" x14ac:dyDescent="0.2">
      <c r="G37252" s="65"/>
    </row>
    <row r="37253" spans="7:7" x14ac:dyDescent="0.2">
      <c r="G37253" s="65"/>
    </row>
    <row r="37254" spans="7:7" x14ac:dyDescent="0.2">
      <c r="G37254" s="65"/>
    </row>
    <row r="37255" spans="7:7" x14ac:dyDescent="0.2">
      <c r="G37255" s="65"/>
    </row>
    <row r="37256" spans="7:7" x14ac:dyDescent="0.2">
      <c r="G37256" s="65"/>
    </row>
    <row r="37257" spans="7:7" x14ac:dyDescent="0.2">
      <c r="G37257" s="65"/>
    </row>
    <row r="37258" spans="7:7" x14ac:dyDescent="0.2">
      <c r="G37258" s="65"/>
    </row>
    <row r="37259" spans="7:7" x14ac:dyDescent="0.2">
      <c r="G37259" s="65"/>
    </row>
    <row r="37260" spans="7:7" x14ac:dyDescent="0.2">
      <c r="G37260" s="65"/>
    </row>
    <row r="37261" spans="7:7" x14ac:dyDescent="0.2">
      <c r="G37261" s="65"/>
    </row>
    <row r="37262" spans="7:7" x14ac:dyDescent="0.2">
      <c r="G37262" s="65"/>
    </row>
    <row r="37263" spans="7:7" x14ac:dyDescent="0.2">
      <c r="G37263" s="65"/>
    </row>
    <row r="37264" spans="7:7" x14ac:dyDescent="0.2">
      <c r="G37264" s="65"/>
    </row>
    <row r="37265" spans="7:7" x14ac:dyDescent="0.2">
      <c r="G37265" s="65"/>
    </row>
    <row r="37266" spans="7:7" x14ac:dyDescent="0.2">
      <c r="G37266" s="65"/>
    </row>
    <row r="37267" spans="7:7" x14ac:dyDescent="0.2">
      <c r="G37267" s="65"/>
    </row>
    <row r="37268" spans="7:7" x14ac:dyDescent="0.2">
      <c r="G37268" s="65"/>
    </row>
    <row r="37269" spans="7:7" x14ac:dyDescent="0.2">
      <c r="G37269" s="65"/>
    </row>
    <row r="37270" spans="7:7" x14ac:dyDescent="0.2">
      <c r="G37270" s="65"/>
    </row>
    <row r="37271" spans="7:7" x14ac:dyDescent="0.2">
      <c r="G37271" s="65"/>
    </row>
    <row r="37272" spans="7:7" x14ac:dyDescent="0.2">
      <c r="G37272" s="65"/>
    </row>
    <row r="37273" spans="7:7" x14ac:dyDescent="0.2">
      <c r="G37273" s="65"/>
    </row>
    <row r="37274" spans="7:7" x14ac:dyDescent="0.2">
      <c r="G37274" s="65"/>
    </row>
    <row r="37275" spans="7:7" x14ac:dyDescent="0.2">
      <c r="G37275" s="65"/>
    </row>
    <row r="37276" spans="7:7" x14ac:dyDescent="0.2">
      <c r="G37276" s="65"/>
    </row>
    <row r="37277" spans="7:7" x14ac:dyDescent="0.2">
      <c r="G37277" s="65"/>
    </row>
    <row r="37278" spans="7:7" x14ac:dyDescent="0.2">
      <c r="G37278" s="65"/>
    </row>
    <row r="37279" spans="7:7" x14ac:dyDescent="0.2">
      <c r="G37279" s="65"/>
    </row>
    <row r="37280" spans="7:7" x14ac:dyDescent="0.2">
      <c r="G37280" s="65"/>
    </row>
    <row r="37281" spans="7:7" x14ac:dyDescent="0.2">
      <c r="G37281" s="65"/>
    </row>
    <row r="37282" spans="7:7" x14ac:dyDescent="0.2">
      <c r="G37282" s="65"/>
    </row>
    <row r="37283" spans="7:7" x14ac:dyDescent="0.2">
      <c r="G37283" s="65"/>
    </row>
    <row r="37284" spans="7:7" x14ac:dyDescent="0.2">
      <c r="G37284" s="65"/>
    </row>
    <row r="37285" spans="7:7" x14ac:dyDescent="0.2">
      <c r="G37285" s="65"/>
    </row>
    <row r="37286" spans="7:7" x14ac:dyDescent="0.2">
      <c r="G37286" s="65"/>
    </row>
    <row r="37287" spans="7:7" x14ac:dyDescent="0.2">
      <c r="G37287" s="65"/>
    </row>
    <row r="37288" spans="7:7" x14ac:dyDescent="0.2">
      <c r="G37288" s="65"/>
    </row>
    <row r="37289" spans="7:7" x14ac:dyDescent="0.2">
      <c r="G37289" s="65"/>
    </row>
    <row r="37290" spans="7:7" x14ac:dyDescent="0.2">
      <c r="G37290" s="65"/>
    </row>
    <row r="37291" spans="7:7" x14ac:dyDescent="0.2">
      <c r="G37291" s="65"/>
    </row>
    <row r="37292" spans="7:7" x14ac:dyDescent="0.2">
      <c r="G37292" s="65"/>
    </row>
    <row r="37293" spans="7:7" x14ac:dyDescent="0.2">
      <c r="G37293" s="65"/>
    </row>
    <row r="37294" spans="7:7" x14ac:dyDescent="0.2">
      <c r="G37294" s="65"/>
    </row>
    <row r="37295" spans="7:7" x14ac:dyDescent="0.2">
      <c r="G37295" s="65"/>
    </row>
    <row r="37296" spans="7:7" x14ac:dyDescent="0.2">
      <c r="G37296" s="65"/>
    </row>
    <row r="37297" spans="7:7" x14ac:dyDescent="0.2">
      <c r="G37297" s="65"/>
    </row>
    <row r="37298" spans="7:7" x14ac:dyDescent="0.2">
      <c r="G37298" s="65"/>
    </row>
    <row r="37299" spans="7:7" x14ac:dyDescent="0.2">
      <c r="G37299" s="65"/>
    </row>
    <row r="37300" spans="7:7" x14ac:dyDescent="0.2">
      <c r="G37300" s="65"/>
    </row>
    <row r="37301" spans="7:7" x14ac:dyDescent="0.2">
      <c r="G37301" s="65"/>
    </row>
    <row r="37302" spans="7:7" x14ac:dyDescent="0.2">
      <c r="G37302" s="65"/>
    </row>
    <row r="37303" spans="7:7" x14ac:dyDescent="0.2">
      <c r="G37303" s="65"/>
    </row>
    <row r="37304" spans="7:7" x14ac:dyDescent="0.2">
      <c r="G37304" s="65"/>
    </row>
    <row r="37305" spans="7:7" x14ac:dyDescent="0.2">
      <c r="G37305" s="65"/>
    </row>
    <row r="37306" spans="7:7" x14ac:dyDescent="0.2">
      <c r="G37306" s="65"/>
    </row>
    <row r="37307" spans="7:7" x14ac:dyDescent="0.2">
      <c r="G37307" s="65"/>
    </row>
    <row r="37308" spans="7:7" x14ac:dyDescent="0.2">
      <c r="G37308" s="65"/>
    </row>
    <row r="37309" spans="7:7" x14ac:dyDescent="0.2">
      <c r="G37309" s="65"/>
    </row>
    <row r="37310" spans="7:7" x14ac:dyDescent="0.2">
      <c r="G37310" s="65"/>
    </row>
    <row r="37311" spans="7:7" x14ac:dyDescent="0.2">
      <c r="G37311" s="65"/>
    </row>
    <row r="37312" spans="7:7" x14ac:dyDescent="0.2">
      <c r="G37312" s="65"/>
    </row>
    <row r="37313" spans="7:7" x14ac:dyDescent="0.2">
      <c r="G37313" s="65"/>
    </row>
    <row r="37314" spans="7:7" x14ac:dyDescent="0.2">
      <c r="G37314" s="65"/>
    </row>
    <row r="37315" spans="7:7" x14ac:dyDescent="0.2">
      <c r="G37315" s="65"/>
    </row>
    <row r="37316" spans="7:7" x14ac:dyDescent="0.2">
      <c r="G37316" s="65"/>
    </row>
    <row r="37317" spans="7:7" x14ac:dyDescent="0.2">
      <c r="G37317" s="65"/>
    </row>
    <row r="37318" spans="7:7" x14ac:dyDescent="0.2">
      <c r="G37318" s="65"/>
    </row>
    <row r="37319" spans="7:7" x14ac:dyDescent="0.2">
      <c r="G37319" s="65"/>
    </row>
    <row r="37320" spans="7:7" x14ac:dyDescent="0.2">
      <c r="G37320" s="65"/>
    </row>
    <row r="37321" spans="7:7" x14ac:dyDescent="0.2">
      <c r="G37321" s="65"/>
    </row>
    <row r="37322" spans="7:7" x14ac:dyDescent="0.2">
      <c r="G37322" s="65"/>
    </row>
    <row r="37323" spans="7:7" x14ac:dyDescent="0.2">
      <c r="G37323" s="65"/>
    </row>
    <row r="37324" spans="7:7" x14ac:dyDescent="0.2">
      <c r="G37324" s="65"/>
    </row>
    <row r="37325" spans="7:7" x14ac:dyDescent="0.2">
      <c r="G37325" s="65"/>
    </row>
    <row r="37326" spans="7:7" x14ac:dyDescent="0.2">
      <c r="G37326" s="65"/>
    </row>
    <row r="37327" spans="7:7" x14ac:dyDescent="0.2">
      <c r="G37327" s="65"/>
    </row>
    <row r="37328" spans="7:7" x14ac:dyDescent="0.2">
      <c r="G37328" s="65"/>
    </row>
    <row r="37329" spans="7:7" x14ac:dyDescent="0.2">
      <c r="G37329" s="65"/>
    </row>
    <row r="37330" spans="7:7" x14ac:dyDescent="0.2">
      <c r="G37330" s="65"/>
    </row>
    <row r="37331" spans="7:7" x14ac:dyDescent="0.2">
      <c r="G37331" s="65"/>
    </row>
    <row r="37332" spans="7:7" x14ac:dyDescent="0.2">
      <c r="G37332" s="65"/>
    </row>
    <row r="37333" spans="7:7" x14ac:dyDescent="0.2">
      <c r="G37333" s="65"/>
    </row>
    <row r="37334" spans="7:7" x14ac:dyDescent="0.2">
      <c r="G37334" s="65"/>
    </row>
    <row r="37335" spans="7:7" x14ac:dyDescent="0.2">
      <c r="G37335" s="65"/>
    </row>
    <row r="37336" spans="7:7" x14ac:dyDescent="0.2">
      <c r="G37336" s="65"/>
    </row>
    <row r="37337" spans="7:7" x14ac:dyDescent="0.2">
      <c r="G37337" s="65"/>
    </row>
    <row r="37338" spans="7:7" x14ac:dyDescent="0.2">
      <c r="G37338" s="65"/>
    </row>
    <row r="37339" spans="7:7" x14ac:dyDescent="0.2">
      <c r="G37339" s="65"/>
    </row>
    <row r="37340" spans="7:7" x14ac:dyDescent="0.2">
      <c r="G37340" s="65"/>
    </row>
    <row r="37341" spans="7:7" x14ac:dyDescent="0.2">
      <c r="G37341" s="65"/>
    </row>
    <row r="37342" spans="7:7" x14ac:dyDescent="0.2">
      <c r="G37342" s="65"/>
    </row>
    <row r="37343" spans="7:7" x14ac:dyDescent="0.2">
      <c r="G37343" s="65"/>
    </row>
    <row r="37344" spans="7:7" x14ac:dyDescent="0.2">
      <c r="G37344" s="65"/>
    </row>
    <row r="37345" spans="7:7" x14ac:dyDescent="0.2">
      <c r="G37345" s="65"/>
    </row>
    <row r="37346" spans="7:7" x14ac:dyDescent="0.2">
      <c r="G37346" s="65"/>
    </row>
    <row r="37347" spans="7:7" x14ac:dyDescent="0.2">
      <c r="G37347" s="65"/>
    </row>
    <row r="37348" spans="7:7" x14ac:dyDescent="0.2">
      <c r="G37348" s="65"/>
    </row>
    <row r="37349" spans="7:7" x14ac:dyDescent="0.2">
      <c r="G37349" s="65"/>
    </row>
    <row r="37350" spans="7:7" x14ac:dyDescent="0.2">
      <c r="G37350" s="65"/>
    </row>
    <row r="37351" spans="7:7" x14ac:dyDescent="0.2">
      <c r="G37351" s="65"/>
    </row>
    <row r="37352" spans="7:7" x14ac:dyDescent="0.2">
      <c r="G37352" s="65"/>
    </row>
    <row r="37353" spans="7:7" x14ac:dyDescent="0.2">
      <c r="G37353" s="65"/>
    </row>
    <row r="37354" spans="7:7" x14ac:dyDescent="0.2">
      <c r="G37354" s="65"/>
    </row>
    <row r="37355" spans="7:7" x14ac:dyDescent="0.2">
      <c r="G37355" s="65"/>
    </row>
    <row r="37356" spans="7:7" x14ac:dyDescent="0.2">
      <c r="G37356" s="65"/>
    </row>
    <row r="37357" spans="7:7" x14ac:dyDescent="0.2">
      <c r="G37357" s="65"/>
    </row>
    <row r="37358" spans="7:7" x14ac:dyDescent="0.2">
      <c r="G37358" s="65"/>
    </row>
    <row r="37359" spans="7:7" x14ac:dyDescent="0.2">
      <c r="G37359" s="65"/>
    </row>
    <row r="37360" spans="7:7" x14ac:dyDescent="0.2">
      <c r="G37360" s="65"/>
    </row>
    <row r="37361" spans="7:7" x14ac:dyDescent="0.2">
      <c r="G37361" s="65"/>
    </row>
    <row r="37362" spans="7:7" x14ac:dyDescent="0.2">
      <c r="G37362" s="65"/>
    </row>
    <row r="37363" spans="7:7" x14ac:dyDescent="0.2">
      <c r="G37363" s="65"/>
    </row>
    <row r="37364" spans="7:7" x14ac:dyDescent="0.2">
      <c r="G37364" s="65"/>
    </row>
    <row r="37365" spans="7:7" x14ac:dyDescent="0.2">
      <c r="G37365" s="65"/>
    </row>
    <row r="37366" spans="7:7" x14ac:dyDescent="0.2">
      <c r="G37366" s="65"/>
    </row>
    <row r="37367" spans="7:7" x14ac:dyDescent="0.2">
      <c r="G37367" s="65"/>
    </row>
    <row r="37368" spans="7:7" x14ac:dyDescent="0.2">
      <c r="G37368" s="65"/>
    </row>
    <row r="37369" spans="7:7" x14ac:dyDescent="0.2">
      <c r="G37369" s="65"/>
    </row>
    <row r="37370" spans="7:7" x14ac:dyDescent="0.2">
      <c r="G37370" s="65"/>
    </row>
    <row r="37371" spans="7:7" x14ac:dyDescent="0.2">
      <c r="G37371" s="65"/>
    </row>
    <row r="37372" spans="7:7" x14ac:dyDescent="0.2">
      <c r="G37372" s="65"/>
    </row>
    <row r="37373" spans="7:7" x14ac:dyDescent="0.2">
      <c r="G37373" s="65"/>
    </row>
    <row r="37374" spans="7:7" x14ac:dyDescent="0.2">
      <c r="G37374" s="65"/>
    </row>
    <row r="37375" spans="7:7" x14ac:dyDescent="0.2">
      <c r="G37375" s="65"/>
    </row>
    <row r="37376" spans="7:7" x14ac:dyDescent="0.2">
      <c r="G37376" s="65"/>
    </row>
    <row r="37377" spans="7:7" x14ac:dyDescent="0.2">
      <c r="G37377" s="65"/>
    </row>
    <row r="37378" spans="7:7" x14ac:dyDescent="0.2">
      <c r="G37378" s="65"/>
    </row>
    <row r="37379" spans="7:7" x14ac:dyDescent="0.2">
      <c r="G37379" s="65"/>
    </row>
    <row r="37380" spans="7:7" x14ac:dyDescent="0.2">
      <c r="G37380" s="65"/>
    </row>
    <row r="37381" spans="7:7" x14ac:dyDescent="0.2">
      <c r="G37381" s="65"/>
    </row>
    <row r="37382" spans="7:7" x14ac:dyDescent="0.2">
      <c r="G37382" s="65"/>
    </row>
    <row r="37383" spans="7:7" x14ac:dyDescent="0.2">
      <c r="G37383" s="65"/>
    </row>
    <row r="37384" spans="7:7" x14ac:dyDescent="0.2">
      <c r="G37384" s="65"/>
    </row>
    <row r="37385" spans="7:7" x14ac:dyDescent="0.2">
      <c r="G37385" s="65"/>
    </row>
    <row r="37386" spans="7:7" x14ac:dyDescent="0.2">
      <c r="G37386" s="65"/>
    </row>
    <row r="37387" spans="7:7" x14ac:dyDescent="0.2">
      <c r="G37387" s="65"/>
    </row>
    <row r="37388" spans="7:7" x14ac:dyDescent="0.2">
      <c r="G37388" s="65"/>
    </row>
    <row r="37389" spans="7:7" x14ac:dyDescent="0.2">
      <c r="G37389" s="65"/>
    </row>
    <row r="37390" spans="7:7" x14ac:dyDescent="0.2">
      <c r="G37390" s="65"/>
    </row>
    <row r="37391" spans="7:7" x14ac:dyDescent="0.2">
      <c r="G37391" s="65"/>
    </row>
    <row r="37392" spans="7:7" x14ac:dyDescent="0.2">
      <c r="G37392" s="65"/>
    </row>
    <row r="37393" spans="7:7" x14ac:dyDescent="0.2">
      <c r="G37393" s="65"/>
    </row>
    <row r="37394" spans="7:7" x14ac:dyDescent="0.2">
      <c r="G37394" s="65"/>
    </row>
    <row r="37395" spans="7:7" x14ac:dyDescent="0.2">
      <c r="G37395" s="65"/>
    </row>
    <row r="37396" spans="7:7" x14ac:dyDescent="0.2">
      <c r="G37396" s="65"/>
    </row>
    <row r="37397" spans="7:7" x14ac:dyDescent="0.2">
      <c r="G37397" s="65"/>
    </row>
    <row r="37398" spans="7:7" x14ac:dyDescent="0.2">
      <c r="G37398" s="65"/>
    </row>
    <row r="37399" spans="7:7" x14ac:dyDescent="0.2">
      <c r="G37399" s="65"/>
    </row>
    <row r="37400" spans="7:7" x14ac:dyDescent="0.2">
      <c r="G37400" s="65"/>
    </row>
    <row r="37401" spans="7:7" x14ac:dyDescent="0.2">
      <c r="G37401" s="65"/>
    </row>
    <row r="37402" spans="7:7" x14ac:dyDescent="0.2">
      <c r="G37402" s="65"/>
    </row>
    <row r="37403" spans="7:7" x14ac:dyDescent="0.2">
      <c r="G37403" s="65"/>
    </row>
    <row r="37404" spans="7:7" x14ac:dyDescent="0.2">
      <c r="G37404" s="65"/>
    </row>
    <row r="37405" spans="7:7" x14ac:dyDescent="0.2">
      <c r="G37405" s="65"/>
    </row>
    <row r="37406" spans="7:7" x14ac:dyDescent="0.2">
      <c r="G37406" s="65"/>
    </row>
    <row r="37407" spans="7:7" x14ac:dyDescent="0.2">
      <c r="G37407" s="65"/>
    </row>
    <row r="37408" spans="7:7" x14ac:dyDescent="0.2">
      <c r="G37408" s="65"/>
    </row>
    <row r="37409" spans="7:7" x14ac:dyDescent="0.2">
      <c r="G37409" s="65"/>
    </row>
    <row r="37410" spans="7:7" x14ac:dyDescent="0.2">
      <c r="G37410" s="65"/>
    </row>
    <row r="37411" spans="7:7" x14ac:dyDescent="0.2">
      <c r="G37411" s="65"/>
    </row>
    <row r="37412" spans="7:7" x14ac:dyDescent="0.2">
      <c r="G37412" s="65"/>
    </row>
    <row r="37413" spans="7:7" x14ac:dyDescent="0.2">
      <c r="G37413" s="65"/>
    </row>
    <row r="37414" spans="7:7" x14ac:dyDescent="0.2">
      <c r="G37414" s="65"/>
    </row>
    <row r="37415" spans="7:7" x14ac:dyDescent="0.2">
      <c r="G37415" s="65"/>
    </row>
    <row r="37416" spans="7:7" x14ac:dyDescent="0.2">
      <c r="G37416" s="65"/>
    </row>
    <row r="37417" spans="7:7" x14ac:dyDescent="0.2">
      <c r="G37417" s="65"/>
    </row>
    <row r="37418" spans="7:7" x14ac:dyDescent="0.2">
      <c r="G37418" s="65"/>
    </row>
    <row r="37419" spans="7:7" x14ac:dyDescent="0.2">
      <c r="G37419" s="65"/>
    </row>
    <row r="37420" spans="7:7" x14ac:dyDescent="0.2">
      <c r="G37420" s="65"/>
    </row>
    <row r="37421" spans="7:7" x14ac:dyDescent="0.2">
      <c r="G37421" s="65"/>
    </row>
    <row r="37422" spans="7:7" x14ac:dyDescent="0.2">
      <c r="G37422" s="65"/>
    </row>
    <row r="37423" spans="7:7" x14ac:dyDescent="0.2">
      <c r="G37423" s="65"/>
    </row>
    <row r="37424" spans="7:7" x14ac:dyDescent="0.2">
      <c r="G37424" s="65"/>
    </row>
    <row r="37425" spans="7:7" x14ac:dyDescent="0.2">
      <c r="G37425" s="65"/>
    </row>
    <row r="37426" spans="7:7" x14ac:dyDescent="0.2">
      <c r="G37426" s="65"/>
    </row>
    <row r="37427" spans="7:7" x14ac:dyDescent="0.2">
      <c r="G37427" s="65"/>
    </row>
    <row r="37428" spans="7:7" x14ac:dyDescent="0.2">
      <c r="G37428" s="65"/>
    </row>
    <row r="37429" spans="7:7" x14ac:dyDescent="0.2">
      <c r="G37429" s="65"/>
    </row>
    <row r="37430" spans="7:7" x14ac:dyDescent="0.2">
      <c r="G37430" s="65"/>
    </row>
    <row r="37431" spans="7:7" x14ac:dyDescent="0.2">
      <c r="G37431" s="65"/>
    </row>
    <row r="37432" spans="7:7" x14ac:dyDescent="0.2">
      <c r="G37432" s="65"/>
    </row>
    <row r="37433" spans="7:7" x14ac:dyDescent="0.2">
      <c r="G37433" s="65"/>
    </row>
    <row r="37434" spans="7:7" x14ac:dyDescent="0.2">
      <c r="G37434" s="65"/>
    </row>
    <row r="37435" spans="7:7" x14ac:dyDescent="0.2">
      <c r="G37435" s="65"/>
    </row>
    <row r="37436" spans="7:7" x14ac:dyDescent="0.2">
      <c r="G37436" s="65"/>
    </row>
    <row r="37437" spans="7:7" x14ac:dyDescent="0.2">
      <c r="G37437" s="65"/>
    </row>
    <row r="37438" spans="7:7" x14ac:dyDescent="0.2">
      <c r="G37438" s="65"/>
    </row>
    <row r="37439" spans="7:7" x14ac:dyDescent="0.2">
      <c r="G37439" s="65"/>
    </row>
    <row r="37440" spans="7:7" x14ac:dyDescent="0.2">
      <c r="G37440" s="65"/>
    </row>
    <row r="37441" spans="7:7" x14ac:dyDescent="0.2">
      <c r="G37441" s="65"/>
    </row>
    <row r="37442" spans="7:7" x14ac:dyDescent="0.2">
      <c r="G37442" s="65"/>
    </row>
    <row r="37443" spans="7:7" x14ac:dyDescent="0.2">
      <c r="G37443" s="65"/>
    </row>
    <row r="37444" spans="7:7" x14ac:dyDescent="0.2">
      <c r="G37444" s="65"/>
    </row>
    <row r="37445" spans="7:7" x14ac:dyDescent="0.2">
      <c r="G37445" s="65"/>
    </row>
    <row r="37446" spans="7:7" x14ac:dyDescent="0.2">
      <c r="G37446" s="65"/>
    </row>
    <row r="37447" spans="7:7" x14ac:dyDescent="0.2">
      <c r="G37447" s="65"/>
    </row>
    <row r="37448" spans="7:7" x14ac:dyDescent="0.2">
      <c r="G37448" s="65"/>
    </row>
    <row r="37449" spans="7:7" x14ac:dyDescent="0.2">
      <c r="G37449" s="65"/>
    </row>
    <row r="37450" spans="7:7" x14ac:dyDescent="0.2">
      <c r="G37450" s="65"/>
    </row>
    <row r="37451" spans="7:7" x14ac:dyDescent="0.2">
      <c r="G37451" s="65"/>
    </row>
    <row r="37452" spans="7:7" x14ac:dyDescent="0.2">
      <c r="G37452" s="65"/>
    </row>
    <row r="37453" spans="7:7" x14ac:dyDescent="0.2">
      <c r="G37453" s="65"/>
    </row>
    <row r="37454" spans="7:7" x14ac:dyDescent="0.2">
      <c r="G37454" s="65"/>
    </row>
    <row r="37455" spans="7:7" x14ac:dyDescent="0.2">
      <c r="G37455" s="65"/>
    </row>
    <row r="37456" spans="7:7" x14ac:dyDescent="0.2">
      <c r="G37456" s="65"/>
    </row>
    <row r="37457" spans="7:7" x14ac:dyDescent="0.2">
      <c r="G37457" s="65"/>
    </row>
    <row r="37458" spans="7:7" x14ac:dyDescent="0.2">
      <c r="G37458" s="65"/>
    </row>
    <row r="37459" spans="7:7" x14ac:dyDescent="0.2">
      <c r="G37459" s="65"/>
    </row>
    <row r="37460" spans="7:7" x14ac:dyDescent="0.2">
      <c r="G37460" s="65"/>
    </row>
    <row r="37461" spans="7:7" x14ac:dyDescent="0.2">
      <c r="G37461" s="65"/>
    </row>
    <row r="37462" spans="7:7" x14ac:dyDescent="0.2">
      <c r="G37462" s="65"/>
    </row>
    <row r="37463" spans="7:7" x14ac:dyDescent="0.2">
      <c r="G37463" s="65"/>
    </row>
    <row r="37464" spans="7:7" x14ac:dyDescent="0.2">
      <c r="G37464" s="65"/>
    </row>
    <row r="37465" spans="7:7" x14ac:dyDescent="0.2">
      <c r="G37465" s="65"/>
    </row>
    <row r="37466" spans="7:7" x14ac:dyDescent="0.2">
      <c r="G37466" s="65"/>
    </row>
    <row r="37467" spans="7:7" x14ac:dyDescent="0.2">
      <c r="G37467" s="65"/>
    </row>
    <row r="37468" spans="7:7" x14ac:dyDescent="0.2">
      <c r="G37468" s="65"/>
    </row>
    <row r="37469" spans="7:7" x14ac:dyDescent="0.2">
      <c r="G37469" s="65"/>
    </row>
    <row r="37470" spans="7:7" x14ac:dyDescent="0.2">
      <c r="G37470" s="65"/>
    </row>
    <row r="37471" spans="7:7" x14ac:dyDescent="0.2">
      <c r="G37471" s="65"/>
    </row>
    <row r="37472" spans="7:7" x14ac:dyDescent="0.2">
      <c r="G37472" s="65"/>
    </row>
    <row r="37473" spans="7:7" x14ac:dyDescent="0.2">
      <c r="G37473" s="65"/>
    </row>
    <row r="37474" spans="7:7" x14ac:dyDescent="0.2">
      <c r="G37474" s="65"/>
    </row>
    <row r="37475" spans="7:7" x14ac:dyDescent="0.2">
      <c r="G37475" s="65"/>
    </row>
    <row r="37476" spans="7:7" x14ac:dyDescent="0.2">
      <c r="G37476" s="65"/>
    </row>
    <row r="37477" spans="7:7" x14ac:dyDescent="0.2">
      <c r="G37477" s="65"/>
    </row>
    <row r="37478" spans="7:7" x14ac:dyDescent="0.2">
      <c r="G37478" s="65"/>
    </row>
    <row r="37479" spans="7:7" x14ac:dyDescent="0.2">
      <c r="G37479" s="65"/>
    </row>
    <row r="37480" spans="7:7" x14ac:dyDescent="0.2">
      <c r="G37480" s="65"/>
    </row>
    <row r="37481" spans="7:7" x14ac:dyDescent="0.2">
      <c r="G37481" s="65"/>
    </row>
    <row r="37482" spans="7:7" x14ac:dyDescent="0.2">
      <c r="G37482" s="65"/>
    </row>
    <row r="37483" spans="7:7" x14ac:dyDescent="0.2">
      <c r="G37483" s="65"/>
    </row>
    <row r="37484" spans="7:7" x14ac:dyDescent="0.2">
      <c r="G37484" s="65"/>
    </row>
    <row r="37485" spans="7:7" x14ac:dyDescent="0.2">
      <c r="G37485" s="65"/>
    </row>
    <row r="37486" spans="7:7" x14ac:dyDescent="0.2">
      <c r="G37486" s="65"/>
    </row>
    <row r="37487" spans="7:7" x14ac:dyDescent="0.2">
      <c r="G37487" s="65"/>
    </row>
    <row r="37488" spans="7:7" x14ac:dyDescent="0.2">
      <c r="G37488" s="65"/>
    </row>
    <row r="37489" spans="7:7" x14ac:dyDescent="0.2">
      <c r="G37489" s="65"/>
    </row>
    <row r="37490" spans="7:7" x14ac:dyDescent="0.2">
      <c r="G37490" s="65"/>
    </row>
    <row r="37491" spans="7:7" x14ac:dyDescent="0.2">
      <c r="G37491" s="65"/>
    </row>
    <row r="37492" spans="7:7" x14ac:dyDescent="0.2">
      <c r="G37492" s="65"/>
    </row>
    <row r="37493" spans="7:7" x14ac:dyDescent="0.2">
      <c r="G37493" s="65"/>
    </row>
    <row r="37494" spans="7:7" x14ac:dyDescent="0.2">
      <c r="G37494" s="65"/>
    </row>
    <row r="37495" spans="7:7" x14ac:dyDescent="0.2">
      <c r="G37495" s="65"/>
    </row>
    <row r="37496" spans="7:7" x14ac:dyDescent="0.2">
      <c r="G37496" s="65"/>
    </row>
    <row r="37497" spans="7:7" x14ac:dyDescent="0.2">
      <c r="G37497" s="65"/>
    </row>
    <row r="37498" spans="7:7" x14ac:dyDescent="0.2">
      <c r="G37498" s="65"/>
    </row>
    <row r="37499" spans="7:7" x14ac:dyDescent="0.2">
      <c r="G37499" s="65"/>
    </row>
    <row r="37500" spans="7:7" x14ac:dyDescent="0.2">
      <c r="G37500" s="65"/>
    </row>
    <row r="37501" spans="7:7" x14ac:dyDescent="0.2">
      <c r="G37501" s="65"/>
    </row>
    <row r="37502" spans="7:7" x14ac:dyDescent="0.2">
      <c r="G37502" s="65"/>
    </row>
    <row r="37503" spans="7:7" x14ac:dyDescent="0.2">
      <c r="G37503" s="65"/>
    </row>
    <row r="37504" spans="7:7" x14ac:dyDescent="0.2">
      <c r="G37504" s="65"/>
    </row>
    <row r="37505" spans="7:7" x14ac:dyDescent="0.2">
      <c r="G37505" s="65"/>
    </row>
    <row r="37506" spans="7:7" x14ac:dyDescent="0.2">
      <c r="G37506" s="65"/>
    </row>
    <row r="37507" spans="7:7" x14ac:dyDescent="0.2">
      <c r="G37507" s="65"/>
    </row>
    <row r="37508" spans="7:7" x14ac:dyDescent="0.2">
      <c r="G37508" s="65"/>
    </row>
    <row r="37509" spans="7:7" x14ac:dyDescent="0.2">
      <c r="G37509" s="65"/>
    </row>
    <row r="37510" spans="7:7" x14ac:dyDescent="0.2">
      <c r="G37510" s="65"/>
    </row>
    <row r="37511" spans="7:7" x14ac:dyDescent="0.2">
      <c r="G37511" s="65"/>
    </row>
    <row r="37512" spans="7:7" x14ac:dyDescent="0.2">
      <c r="G37512" s="65"/>
    </row>
    <row r="37513" spans="7:7" x14ac:dyDescent="0.2">
      <c r="G37513" s="65"/>
    </row>
    <row r="37514" spans="7:7" x14ac:dyDescent="0.2">
      <c r="G37514" s="65"/>
    </row>
    <row r="37515" spans="7:7" x14ac:dyDescent="0.2">
      <c r="G37515" s="65"/>
    </row>
    <row r="37516" spans="7:7" x14ac:dyDescent="0.2">
      <c r="G37516" s="65"/>
    </row>
    <row r="37517" spans="7:7" x14ac:dyDescent="0.2">
      <c r="G37517" s="65"/>
    </row>
    <row r="37518" spans="7:7" x14ac:dyDescent="0.2">
      <c r="G37518" s="65"/>
    </row>
    <row r="37519" spans="7:7" x14ac:dyDescent="0.2">
      <c r="G37519" s="65"/>
    </row>
    <row r="37520" spans="7:7" x14ac:dyDescent="0.2">
      <c r="G37520" s="65"/>
    </row>
    <row r="37521" spans="7:7" x14ac:dyDescent="0.2">
      <c r="G37521" s="65"/>
    </row>
    <row r="37522" spans="7:7" x14ac:dyDescent="0.2">
      <c r="G37522" s="65"/>
    </row>
    <row r="37523" spans="7:7" x14ac:dyDescent="0.2">
      <c r="G37523" s="65"/>
    </row>
    <row r="37524" spans="7:7" x14ac:dyDescent="0.2">
      <c r="G37524" s="65"/>
    </row>
    <row r="37525" spans="7:7" x14ac:dyDescent="0.2">
      <c r="G37525" s="65"/>
    </row>
    <row r="37526" spans="7:7" x14ac:dyDescent="0.2">
      <c r="G37526" s="65"/>
    </row>
    <row r="37527" spans="7:7" x14ac:dyDescent="0.2">
      <c r="G37527" s="65"/>
    </row>
    <row r="37528" spans="7:7" x14ac:dyDescent="0.2">
      <c r="G37528" s="65"/>
    </row>
    <row r="37529" spans="7:7" x14ac:dyDescent="0.2">
      <c r="G37529" s="65"/>
    </row>
    <row r="37530" spans="7:7" x14ac:dyDescent="0.2">
      <c r="G37530" s="65"/>
    </row>
    <row r="37531" spans="7:7" x14ac:dyDescent="0.2">
      <c r="G37531" s="65"/>
    </row>
    <row r="37532" spans="7:7" x14ac:dyDescent="0.2">
      <c r="G37532" s="65"/>
    </row>
    <row r="37533" spans="7:7" x14ac:dyDescent="0.2">
      <c r="G37533" s="65"/>
    </row>
    <row r="37534" spans="7:7" x14ac:dyDescent="0.2">
      <c r="G37534" s="65"/>
    </row>
    <row r="37535" spans="7:7" x14ac:dyDescent="0.2">
      <c r="G37535" s="65"/>
    </row>
    <row r="37536" spans="7:7" x14ac:dyDescent="0.2">
      <c r="G37536" s="65"/>
    </row>
    <row r="37537" spans="7:7" x14ac:dyDescent="0.2">
      <c r="G37537" s="65"/>
    </row>
    <row r="37538" spans="7:7" x14ac:dyDescent="0.2">
      <c r="G37538" s="65"/>
    </row>
    <row r="37539" spans="7:7" x14ac:dyDescent="0.2">
      <c r="G37539" s="65"/>
    </row>
    <row r="37540" spans="7:7" x14ac:dyDescent="0.2">
      <c r="G37540" s="65"/>
    </row>
    <row r="37541" spans="7:7" x14ac:dyDescent="0.2">
      <c r="G37541" s="65"/>
    </row>
    <row r="37542" spans="7:7" x14ac:dyDescent="0.2">
      <c r="G37542" s="65"/>
    </row>
    <row r="37543" spans="7:7" x14ac:dyDescent="0.2">
      <c r="G37543" s="65"/>
    </row>
    <row r="37544" spans="7:7" x14ac:dyDescent="0.2">
      <c r="G37544" s="65"/>
    </row>
    <row r="37545" spans="7:7" x14ac:dyDescent="0.2">
      <c r="G37545" s="65"/>
    </row>
    <row r="37546" spans="7:7" x14ac:dyDescent="0.2">
      <c r="G37546" s="65"/>
    </row>
    <row r="37547" spans="7:7" x14ac:dyDescent="0.2">
      <c r="G37547" s="65"/>
    </row>
    <row r="37548" spans="7:7" x14ac:dyDescent="0.2">
      <c r="G37548" s="65"/>
    </row>
    <row r="37549" spans="7:7" x14ac:dyDescent="0.2">
      <c r="G37549" s="65"/>
    </row>
    <row r="37550" spans="7:7" x14ac:dyDescent="0.2">
      <c r="G37550" s="65"/>
    </row>
    <row r="37551" spans="7:7" x14ac:dyDescent="0.2">
      <c r="G37551" s="65"/>
    </row>
    <row r="37552" spans="7:7" x14ac:dyDescent="0.2">
      <c r="G37552" s="65"/>
    </row>
    <row r="37553" spans="7:7" x14ac:dyDescent="0.2">
      <c r="G37553" s="65"/>
    </row>
    <row r="37554" spans="7:7" x14ac:dyDescent="0.2">
      <c r="G37554" s="65"/>
    </row>
    <row r="37555" spans="7:7" x14ac:dyDescent="0.2">
      <c r="G37555" s="65"/>
    </row>
    <row r="37556" spans="7:7" x14ac:dyDescent="0.2">
      <c r="G37556" s="65"/>
    </row>
    <row r="37557" spans="7:7" x14ac:dyDescent="0.2">
      <c r="G37557" s="65"/>
    </row>
    <row r="37558" spans="7:7" x14ac:dyDescent="0.2">
      <c r="G37558" s="65"/>
    </row>
    <row r="37559" spans="7:7" x14ac:dyDescent="0.2">
      <c r="G37559" s="65"/>
    </row>
    <row r="37560" spans="7:7" x14ac:dyDescent="0.2">
      <c r="G37560" s="65"/>
    </row>
    <row r="37561" spans="7:7" x14ac:dyDescent="0.2">
      <c r="G37561" s="65"/>
    </row>
    <row r="37562" spans="7:7" x14ac:dyDescent="0.2">
      <c r="G37562" s="65"/>
    </row>
    <row r="37563" spans="7:7" x14ac:dyDescent="0.2">
      <c r="G37563" s="65"/>
    </row>
    <row r="37564" spans="7:7" x14ac:dyDescent="0.2">
      <c r="G37564" s="65"/>
    </row>
    <row r="37565" spans="7:7" x14ac:dyDescent="0.2">
      <c r="G37565" s="65"/>
    </row>
    <row r="37566" spans="7:7" x14ac:dyDescent="0.2">
      <c r="G37566" s="65"/>
    </row>
    <row r="37567" spans="7:7" x14ac:dyDescent="0.2">
      <c r="G37567" s="65"/>
    </row>
    <row r="37568" spans="7:7" x14ac:dyDescent="0.2">
      <c r="G37568" s="65"/>
    </row>
    <row r="37569" spans="7:7" x14ac:dyDescent="0.2">
      <c r="G37569" s="65"/>
    </row>
    <row r="37570" spans="7:7" x14ac:dyDescent="0.2">
      <c r="G37570" s="65"/>
    </row>
    <row r="37571" spans="7:7" x14ac:dyDescent="0.2">
      <c r="G37571" s="65"/>
    </row>
    <row r="37572" spans="7:7" x14ac:dyDescent="0.2">
      <c r="G37572" s="65"/>
    </row>
    <row r="37573" spans="7:7" x14ac:dyDescent="0.2">
      <c r="G37573" s="65"/>
    </row>
    <row r="37574" spans="7:7" x14ac:dyDescent="0.2">
      <c r="G37574" s="65"/>
    </row>
    <row r="37575" spans="7:7" x14ac:dyDescent="0.2">
      <c r="G37575" s="65"/>
    </row>
    <row r="37576" spans="7:7" x14ac:dyDescent="0.2">
      <c r="G37576" s="65"/>
    </row>
    <row r="37577" spans="7:7" x14ac:dyDescent="0.2">
      <c r="G37577" s="65"/>
    </row>
    <row r="37578" spans="7:7" x14ac:dyDescent="0.2">
      <c r="G37578" s="65"/>
    </row>
    <row r="37579" spans="7:7" x14ac:dyDescent="0.2">
      <c r="G37579" s="65"/>
    </row>
    <row r="37580" spans="7:7" x14ac:dyDescent="0.2">
      <c r="G37580" s="65"/>
    </row>
    <row r="37581" spans="7:7" x14ac:dyDescent="0.2">
      <c r="G37581" s="65"/>
    </row>
    <row r="37582" spans="7:7" x14ac:dyDescent="0.2">
      <c r="G37582" s="65"/>
    </row>
    <row r="37583" spans="7:7" x14ac:dyDescent="0.2">
      <c r="G37583" s="65"/>
    </row>
    <row r="37584" spans="7:7" x14ac:dyDescent="0.2">
      <c r="G37584" s="65"/>
    </row>
    <row r="37585" spans="7:7" x14ac:dyDescent="0.2">
      <c r="G37585" s="65"/>
    </row>
    <row r="37586" spans="7:7" x14ac:dyDescent="0.2">
      <c r="G37586" s="65"/>
    </row>
    <row r="37587" spans="7:7" x14ac:dyDescent="0.2">
      <c r="G37587" s="65"/>
    </row>
    <row r="37588" spans="7:7" x14ac:dyDescent="0.2">
      <c r="G37588" s="65"/>
    </row>
    <row r="37589" spans="7:7" x14ac:dyDescent="0.2">
      <c r="G37589" s="65"/>
    </row>
    <row r="37590" spans="7:7" x14ac:dyDescent="0.2">
      <c r="G37590" s="65"/>
    </row>
    <row r="37591" spans="7:7" x14ac:dyDescent="0.2">
      <c r="G37591" s="65"/>
    </row>
    <row r="37592" spans="7:7" x14ac:dyDescent="0.2">
      <c r="G37592" s="65"/>
    </row>
    <row r="37593" spans="7:7" x14ac:dyDescent="0.2">
      <c r="G37593" s="65"/>
    </row>
    <row r="37594" spans="7:7" x14ac:dyDescent="0.2">
      <c r="G37594" s="65"/>
    </row>
    <row r="37595" spans="7:7" x14ac:dyDescent="0.2">
      <c r="G37595" s="65"/>
    </row>
    <row r="37596" spans="7:7" x14ac:dyDescent="0.2">
      <c r="G37596" s="65"/>
    </row>
    <row r="37597" spans="7:7" x14ac:dyDescent="0.2">
      <c r="G37597" s="65"/>
    </row>
    <row r="37598" spans="7:7" x14ac:dyDescent="0.2">
      <c r="G37598" s="65"/>
    </row>
    <row r="37599" spans="7:7" x14ac:dyDescent="0.2">
      <c r="G37599" s="65"/>
    </row>
    <row r="37600" spans="7:7" x14ac:dyDescent="0.2">
      <c r="G37600" s="65"/>
    </row>
    <row r="37601" spans="7:7" x14ac:dyDescent="0.2">
      <c r="G37601" s="65"/>
    </row>
    <row r="37602" spans="7:7" x14ac:dyDescent="0.2">
      <c r="G37602" s="65"/>
    </row>
    <row r="37603" spans="7:7" x14ac:dyDescent="0.2">
      <c r="G37603" s="65"/>
    </row>
    <row r="37604" spans="7:7" x14ac:dyDescent="0.2">
      <c r="G37604" s="65"/>
    </row>
    <row r="37605" spans="7:7" x14ac:dyDescent="0.2">
      <c r="G37605" s="65"/>
    </row>
    <row r="37606" spans="7:7" x14ac:dyDescent="0.2">
      <c r="G37606" s="65"/>
    </row>
    <row r="37607" spans="7:7" x14ac:dyDescent="0.2">
      <c r="G37607" s="65"/>
    </row>
    <row r="37608" spans="7:7" x14ac:dyDescent="0.2">
      <c r="G37608" s="65"/>
    </row>
    <row r="37609" spans="7:7" x14ac:dyDescent="0.2">
      <c r="G37609" s="65"/>
    </row>
    <row r="37610" spans="7:7" x14ac:dyDescent="0.2">
      <c r="G37610" s="65"/>
    </row>
    <row r="37611" spans="7:7" x14ac:dyDescent="0.2">
      <c r="G37611" s="65"/>
    </row>
    <row r="37612" spans="7:7" x14ac:dyDescent="0.2">
      <c r="G37612" s="65"/>
    </row>
    <row r="37613" spans="7:7" x14ac:dyDescent="0.2">
      <c r="G37613" s="65"/>
    </row>
    <row r="37614" spans="7:7" x14ac:dyDescent="0.2">
      <c r="G37614" s="65"/>
    </row>
    <row r="37615" spans="7:7" x14ac:dyDescent="0.2">
      <c r="G37615" s="65"/>
    </row>
    <row r="37616" spans="7:7" x14ac:dyDescent="0.2">
      <c r="G37616" s="65"/>
    </row>
    <row r="37617" spans="7:7" x14ac:dyDescent="0.2">
      <c r="G37617" s="65"/>
    </row>
    <row r="37618" spans="7:7" x14ac:dyDescent="0.2">
      <c r="G37618" s="65"/>
    </row>
    <row r="37619" spans="7:7" x14ac:dyDescent="0.2">
      <c r="G37619" s="65"/>
    </row>
    <row r="37620" spans="7:7" x14ac:dyDescent="0.2">
      <c r="G37620" s="65"/>
    </row>
    <row r="37621" spans="7:7" x14ac:dyDescent="0.2">
      <c r="G37621" s="65"/>
    </row>
    <row r="37622" spans="7:7" x14ac:dyDescent="0.2">
      <c r="G37622" s="65"/>
    </row>
    <row r="37623" spans="7:7" x14ac:dyDescent="0.2">
      <c r="G37623" s="65"/>
    </row>
    <row r="37624" spans="7:7" x14ac:dyDescent="0.2">
      <c r="G37624" s="65"/>
    </row>
    <row r="37625" spans="7:7" x14ac:dyDescent="0.2">
      <c r="G37625" s="65"/>
    </row>
    <row r="37626" spans="7:7" x14ac:dyDescent="0.2">
      <c r="G37626" s="65"/>
    </row>
    <row r="37627" spans="7:7" x14ac:dyDescent="0.2">
      <c r="G37627" s="65"/>
    </row>
    <row r="37628" spans="7:7" x14ac:dyDescent="0.2">
      <c r="G37628" s="65"/>
    </row>
    <row r="37629" spans="7:7" x14ac:dyDescent="0.2">
      <c r="G37629" s="65"/>
    </row>
    <row r="37630" spans="7:7" x14ac:dyDescent="0.2">
      <c r="G37630" s="65"/>
    </row>
    <row r="37631" spans="7:7" x14ac:dyDescent="0.2">
      <c r="G37631" s="65"/>
    </row>
    <row r="37632" spans="7:7" x14ac:dyDescent="0.2">
      <c r="G37632" s="65"/>
    </row>
    <row r="37633" spans="7:7" x14ac:dyDescent="0.2">
      <c r="G37633" s="65"/>
    </row>
    <row r="37634" spans="7:7" x14ac:dyDescent="0.2">
      <c r="G37634" s="65"/>
    </row>
    <row r="37635" spans="7:7" x14ac:dyDescent="0.2">
      <c r="G37635" s="65"/>
    </row>
    <row r="37636" spans="7:7" x14ac:dyDescent="0.2">
      <c r="G37636" s="65"/>
    </row>
    <row r="37637" spans="7:7" x14ac:dyDescent="0.2">
      <c r="G37637" s="65"/>
    </row>
    <row r="37638" spans="7:7" x14ac:dyDescent="0.2">
      <c r="G37638" s="65"/>
    </row>
    <row r="37639" spans="7:7" x14ac:dyDescent="0.2">
      <c r="G37639" s="65"/>
    </row>
    <row r="37640" spans="7:7" x14ac:dyDescent="0.2">
      <c r="G37640" s="65"/>
    </row>
    <row r="37641" spans="7:7" x14ac:dyDescent="0.2">
      <c r="G37641" s="65"/>
    </row>
    <row r="37642" spans="7:7" x14ac:dyDescent="0.2">
      <c r="G37642" s="65"/>
    </row>
    <row r="37643" spans="7:7" x14ac:dyDescent="0.2">
      <c r="G37643" s="65"/>
    </row>
    <row r="37644" spans="7:7" x14ac:dyDescent="0.2">
      <c r="G37644" s="65"/>
    </row>
    <row r="37645" spans="7:7" x14ac:dyDescent="0.2">
      <c r="G37645" s="65"/>
    </row>
    <row r="37646" spans="7:7" x14ac:dyDescent="0.2">
      <c r="G37646" s="65"/>
    </row>
    <row r="37647" spans="7:7" x14ac:dyDescent="0.2">
      <c r="G37647" s="65"/>
    </row>
    <row r="37648" spans="7:7" x14ac:dyDescent="0.2">
      <c r="G37648" s="65"/>
    </row>
    <row r="37649" spans="7:7" x14ac:dyDescent="0.2">
      <c r="G37649" s="65"/>
    </row>
    <row r="37650" spans="7:7" x14ac:dyDescent="0.2">
      <c r="G37650" s="65"/>
    </row>
    <row r="37651" spans="7:7" x14ac:dyDescent="0.2">
      <c r="G37651" s="65"/>
    </row>
    <row r="37652" spans="7:7" x14ac:dyDescent="0.2">
      <c r="G37652" s="65"/>
    </row>
    <row r="37653" spans="7:7" x14ac:dyDescent="0.2">
      <c r="G37653" s="65"/>
    </row>
    <row r="37654" spans="7:7" x14ac:dyDescent="0.2">
      <c r="G37654" s="65"/>
    </row>
    <row r="37655" spans="7:7" x14ac:dyDescent="0.2">
      <c r="G37655" s="65"/>
    </row>
    <row r="37656" spans="7:7" x14ac:dyDescent="0.2">
      <c r="G37656" s="65"/>
    </row>
    <row r="37657" spans="7:7" x14ac:dyDescent="0.2">
      <c r="G37657" s="65"/>
    </row>
    <row r="37658" spans="7:7" x14ac:dyDescent="0.2">
      <c r="G37658" s="65"/>
    </row>
    <row r="37659" spans="7:7" x14ac:dyDescent="0.2">
      <c r="G37659" s="65"/>
    </row>
    <row r="37660" spans="7:7" x14ac:dyDescent="0.2">
      <c r="G37660" s="65"/>
    </row>
    <row r="37661" spans="7:7" x14ac:dyDescent="0.2">
      <c r="G37661" s="65"/>
    </row>
    <row r="37662" spans="7:7" x14ac:dyDescent="0.2">
      <c r="G37662" s="65"/>
    </row>
    <row r="37663" spans="7:7" x14ac:dyDescent="0.2">
      <c r="G37663" s="65"/>
    </row>
    <row r="37664" spans="7:7" x14ac:dyDescent="0.2">
      <c r="G37664" s="65"/>
    </row>
    <row r="37665" spans="7:7" x14ac:dyDescent="0.2">
      <c r="G37665" s="65"/>
    </row>
    <row r="37666" spans="7:7" x14ac:dyDescent="0.2">
      <c r="G37666" s="65"/>
    </row>
    <row r="37667" spans="7:7" x14ac:dyDescent="0.2">
      <c r="G37667" s="65"/>
    </row>
    <row r="37668" spans="7:7" x14ac:dyDescent="0.2">
      <c r="G37668" s="65"/>
    </row>
    <row r="37669" spans="7:7" x14ac:dyDescent="0.2">
      <c r="G37669" s="65"/>
    </row>
    <row r="37670" spans="7:7" x14ac:dyDescent="0.2">
      <c r="G37670" s="65"/>
    </row>
    <row r="37671" spans="7:7" x14ac:dyDescent="0.2">
      <c r="G37671" s="65"/>
    </row>
    <row r="37672" spans="7:7" x14ac:dyDescent="0.2">
      <c r="G37672" s="65"/>
    </row>
    <row r="37673" spans="7:7" x14ac:dyDescent="0.2">
      <c r="G37673" s="65"/>
    </row>
    <row r="37674" spans="7:7" x14ac:dyDescent="0.2">
      <c r="G37674" s="65"/>
    </row>
    <row r="37675" spans="7:7" x14ac:dyDescent="0.2">
      <c r="G37675" s="65"/>
    </row>
    <row r="37676" spans="7:7" x14ac:dyDescent="0.2">
      <c r="G37676" s="65"/>
    </row>
    <row r="37677" spans="7:7" x14ac:dyDescent="0.2">
      <c r="G37677" s="65"/>
    </row>
    <row r="37678" spans="7:7" x14ac:dyDescent="0.2">
      <c r="G37678" s="65"/>
    </row>
    <row r="37679" spans="7:7" x14ac:dyDescent="0.2">
      <c r="G37679" s="65"/>
    </row>
    <row r="37680" spans="7:7" x14ac:dyDescent="0.2">
      <c r="G37680" s="65"/>
    </row>
    <row r="37681" spans="7:7" x14ac:dyDescent="0.2">
      <c r="G37681" s="65"/>
    </row>
    <row r="37682" spans="7:7" x14ac:dyDescent="0.2">
      <c r="G37682" s="65"/>
    </row>
    <row r="37683" spans="7:7" x14ac:dyDescent="0.2">
      <c r="G37683" s="65"/>
    </row>
    <row r="37684" spans="7:7" x14ac:dyDescent="0.2">
      <c r="G37684" s="65"/>
    </row>
    <row r="37685" spans="7:7" x14ac:dyDescent="0.2">
      <c r="G37685" s="65"/>
    </row>
    <row r="37686" spans="7:7" x14ac:dyDescent="0.2">
      <c r="G37686" s="65"/>
    </row>
    <row r="37687" spans="7:7" x14ac:dyDescent="0.2">
      <c r="G37687" s="65"/>
    </row>
    <row r="37688" spans="7:7" x14ac:dyDescent="0.2">
      <c r="G37688" s="65"/>
    </row>
    <row r="37689" spans="7:7" x14ac:dyDescent="0.2">
      <c r="G37689" s="65"/>
    </row>
    <row r="37690" spans="7:7" x14ac:dyDescent="0.2">
      <c r="G37690" s="65"/>
    </row>
    <row r="37691" spans="7:7" x14ac:dyDescent="0.2">
      <c r="G37691" s="65"/>
    </row>
    <row r="37692" spans="7:7" x14ac:dyDescent="0.2">
      <c r="G37692" s="65"/>
    </row>
    <row r="37693" spans="7:7" x14ac:dyDescent="0.2">
      <c r="G37693" s="65"/>
    </row>
    <row r="37694" spans="7:7" x14ac:dyDescent="0.2">
      <c r="G37694" s="65"/>
    </row>
    <row r="37695" spans="7:7" x14ac:dyDescent="0.2">
      <c r="G37695" s="65"/>
    </row>
    <row r="37696" spans="7:7" x14ac:dyDescent="0.2">
      <c r="G37696" s="65"/>
    </row>
    <row r="37697" spans="7:7" x14ac:dyDescent="0.2">
      <c r="G37697" s="65"/>
    </row>
    <row r="37698" spans="7:7" x14ac:dyDescent="0.2">
      <c r="G37698" s="65"/>
    </row>
    <row r="37699" spans="7:7" x14ac:dyDescent="0.2">
      <c r="G37699" s="65"/>
    </row>
    <row r="37700" spans="7:7" x14ac:dyDescent="0.2">
      <c r="G37700" s="65"/>
    </row>
    <row r="37701" spans="7:7" x14ac:dyDescent="0.2">
      <c r="G37701" s="65"/>
    </row>
    <row r="37702" spans="7:7" x14ac:dyDescent="0.2">
      <c r="G37702" s="65"/>
    </row>
    <row r="37703" spans="7:7" x14ac:dyDescent="0.2">
      <c r="G37703" s="65"/>
    </row>
    <row r="37704" spans="7:7" x14ac:dyDescent="0.2">
      <c r="G37704" s="65"/>
    </row>
    <row r="37705" spans="7:7" x14ac:dyDescent="0.2">
      <c r="G37705" s="65"/>
    </row>
    <row r="37706" spans="7:7" x14ac:dyDescent="0.2">
      <c r="G37706" s="65"/>
    </row>
    <row r="37707" spans="7:7" x14ac:dyDescent="0.2">
      <c r="G37707" s="65"/>
    </row>
    <row r="37708" spans="7:7" x14ac:dyDescent="0.2">
      <c r="G37708" s="65"/>
    </row>
    <row r="37709" spans="7:7" x14ac:dyDescent="0.2">
      <c r="G37709" s="65"/>
    </row>
    <row r="37710" spans="7:7" x14ac:dyDescent="0.2">
      <c r="G37710" s="65"/>
    </row>
    <row r="37711" spans="7:7" x14ac:dyDescent="0.2">
      <c r="G37711" s="65"/>
    </row>
    <row r="37712" spans="7:7" x14ac:dyDescent="0.2">
      <c r="G37712" s="65"/>
    </row>
    <row r="37713" spans="7:7" x14ac:dyDescent="0.2">
      <c r="G37713" s="65"/>
    </row>
    <row r="37714" spans="7:7" x14ac:dyDescent="0.2">
      <c r="G37714" s="65"/>
    </row>
    <row r="37715" spans="7:7" x14ac:dyDescent="0.2">
      <c r="G37715" s="65"/>
    </row>
    <row r="37716" spans="7:7" x14ac:dyDescent="0.2">
      <c r="G37716" s="65"/>
    </row>
    <row r="37717" spans="7:7" x14ac:dyDescent="0.2">
      <c r="G37717" s="65"/>
    </row>
    <row r="37718" spans="7:7" x14ac:dyDescent="0.2">
      <c r="G37718" s="65"/>
    </row>
    <row r="37719" spans="7:7" x14ac:dyDescent="0.2">
      <c r="G37719" s="65"/>
    </row>
    <row r="37720" spans="7:7" x14ac:dyDescent="0.2">
      <c r="G37720" s="65"/>
    </row>
    <row r="37721" spans="7:7" x14ac:dyDescent="0.2">
      <c r="G37721" s="65"/>
    </row>
    <row r="37722" spans="7:7" x14ac:dyDescent="0.2">
      <c r="G37722" s="65"/>
    </row>
    <row r="37723" spans="7:7" x14ac:dyDescent="0.2">
      <c r="G37723" s="65"/>
    </row>
    <row r="37724" spans="7:7" x14ac:dyDescent="0.2">
      <c r="G37724" s="65"/>
    </row>
    <row r="37725" spans="7:7" x14ac:dyDescent="0.2">
      <c r="G37725" s="65"/>
    </row>
    <row r="37726" spans="7:7" x14ac:dyDescent="0.2">
      <c r="G37726" s="65"/>
    </row>
    <row r="37727" spans="7:7" x14ac:dyDescent="0.2">
      <c r="G37727" s="65"/>
    </row>
    <row r="37728" spans="7:7" x14ac:dyDescent="0.2">
      <c r="G37728" s="65"/>
    </row>
    <row r="37729" spans="7:7" x14ac:dyDescent="0.2">
      <c r="G37729" s="65"/>
    </row>
    <row r="37730" spans="7:7" x14ac:dyDescent="0.2">
      <c r="G37730" s="65"/>
    </row>
    <row r="37731" spans="7:7" x14ac:dyDescent="0.2">
      <c r="G37731" s="65"/>
    </row>
    <row r="37732" spans="7:7" x14ac:dyDescent="0.2">
      <c r="G37732" s="65"/>
    </row>
    <row r="37733" spans="7:7" x14ac:dyDescent="0.2">
      <c r="G37733" s="65"/>
    </row>
    <row r="37734" spans="7:7" x14ac:dyDescent="0.2">
      <c r="G37734" s="65"/>
    </row>
    <row r="37735" spans="7:7" x14ac:dyDescent="0.2">
      <c r="G37735" s="65"/>
    </row>
    <row r="37736" spans="7:7" x14ac:dyDescent="0.2">
      <c r="G37736" s="65"/>
    </row>
    <row r="37737" spans="7:7" x14ac:dyDescent="0.2">
      <c r="G37737" s="65"/>
    </row>
    <row r="37738" spans="7:7" x14ac:dyDescent="0.2">
      <c r="G37738" s="65"/>
    </row>
    <row r="37739" spans="7:7" x14ac:dyDescent="0.2">
      <c r="G37739" s="65"/>
    </row>
    <row r="37740" spans="7:7" x14ac:dyDescent="0.2">
      <c r="G37740" s="65"/>
    </row>
    <row r="37741" spans="7:7" x14ac:dyDescent="0.2">
      <c r="G37741" s="65"/>
    </row>
    <row r="37742" spans="7:7" x14ac:dyDescent="0.2">
      <c r="G37742" s="65"/>
    </row>
    <row r="37743" spans="7:7" x14ac:dyDescent="0.2">
      <c r="G37743" s="65"/>
    </row>
    <row r="37744" spans="7:7" x14ac:dyDescent="0.2">
      <c r="G37744" s="65"/>
    </row>
    <row r="37745" spans="7:7" x14ac:dyDescent="0.2">
      <c r="G37745" s="65"/>
    </row>
    <row r="37746" spans="7:7" x14ac:dyDescent="0.2">
      <c r="G37746" s="65"/>
    </row>
    <row r="37747" spans="7:7" x14ac:dyDescent="0.2">
      <c r="G37747" s="65"/>
    </row>
    <row r="37748" spans="7:7" x14ac:dyDescent="0.2">
      <c r="G37748" s="65"/>
    </row>
    <row r="37749" spans="7:7" x14ac:dyDescent="0.2">
      <c r="G37749" s="65"/>
    </row>
    <row r="37750" spans="7:7" x14ac:dyDescent="0.2">
      <c r="G37750" s="65"/>
    </row>
    <row r="37751" spans="7:7" x14ac:dyDescent="0.2">
      <c r="G37751" s="65"/>
    </row>
    <row r="37752" spans="7:7" x14ac:dyDescent="0.2">
      <c r="G37752" s="65"/>
    </row>
    <row r="37753" spans="7:7" x14ac:dyDescent="0.2">
      <c r="G37753" s="65"/>
    </row>
    <row r="37754" spans="7:7" x14ac:dyDescent="0.2">
      <c r="G37754" s="65"/>
    </row>
    <row r="37755" spans="7:7" x14ac:dyDescent="0.2">
      <c r="G37755" s="65"/>
    </row>
    <row r="37756" spans="7:7" x14ac:dyDescent="0.2">
      <c r="G37756" s="65"/>
    </row>
    <row r="37757" spans="7:7" x14ac:dyDescent="0.2">
      <c r="G37757" s="65"/>
    </row>
    <row r="37758" spans="7:7" x14ac:dyDescent="0.2">
      <c r="G37758" s="65"/>
    </row>
    <row r="37759" spans="7:7" x14ac:dyDescent="0.2">
      <c r="G37759" s="65"/>
    </row>
    <row r="37760" spans="7:7" x14ac:dyDescent="0.2">
      <c r="G37760" s="65"/>
    </row>
    <row r="37761" spans="7:7" x14ac:dyDescent="0.2">
      <c r="G37761" s="65"/>
    </row>
    <row r="37762" spans="7:7" x14ac:dyDescent="0.2">
      <c r="G37762" s="65"/>
    </row>
    <row r="37763" spans="7:7" x14ac:dyDescent="0.2">
      <c r="G37763" s="65"/>
    </row>
    <row r="37764" spans="7:7" x14ac:dyDescent="0.2">
      <c r="G37764" s="65"/>
    </row>
    <row r="37765" spans="7:7" x14ac:dyDescent="0.2">
      <c r="G37765" s="65"/>
    </row>
    <row r="37766" spans="7:7" x14ac:dyDescent="0.2">
      <c r="G37766" s="65"/>
    </row>
    <row r="37767" spans="7:7" x14ac:dyDescent="0.2">
      <c r="G37767" s="65"/>
    </row>
    <row r="37768" spans="7:7" x14ac:dyDescent="0.2">
      <c r="G37768" s="65"/>
    </row>
    <row r="37769" spans="7:7" x14ac:dyDescent="0.2">
      <c r="G37769" s="65"/>
    </row>
    <row r="37770" spans="7:7" x14ac:dyDescent="0.2">
      <c r="G37770" s="65"/>
    </row>
    <row r="37771" spans="7:7" x14ac:dyDescent="0.2">
      <c r="G37771" s="65"/>
    </row>
    <row r="37772" spans="7:7" x14ac:dyDescent="0.2">
      <c r="G37772" s="65"/>
    </row>
    <row r="37773" spans="7:7" x14ac:dyDescent="0.2">
      <c r="G37773" s="65"/>
    </row>
    <row r="37774" spans="7:7" x14ac:dyDescent="0.2">
      <c r="G37774" s="65"/>
    </row>
    <row r="37775" spans="7:7" x14ac:dyDescent="0.2">
      <c r="G37775" s="65"/>
    </row>
    <row r="37776" spans="7:7" x14ac:dyDescent="0.2">
      <c r="G37776" s="65"/>
    </row>
    <row r="37777" spans="7:7" x14ac:dyDescent="0.2">
      <c r="G37777" s="65"/>
    </row>
    <row r="37778" spans="7:7" x14ac:dyDescent="0.2">
      <c r="G37778" s="65"/>
    </row>
    <row r="37779" spans="7:7" x14ac:dyDescent="0.2">
      <c r="G37779" s="65"/>
    </row>
    <row r="37780" spans="7:7" x14ac:dyDescent="0.2">
      <c r="G37780" s="65"/>
    </row>
    <row r="37781" spans="7:7" x14ac:dyDescent="0.2">
      <c r="G37781" s="65"/>
    </row>
    <row r="37782" spans="7:7" x14ac:dyDescent="0.2">
      <c r="G37782" s="65"/>
    </row>
    <row r="37783" spans="7:7" x14ac:dyDescent="0.2">
      <c r="G37783" s="65"/>
    </row>
    <row r="37784" spans="7:7" x14ac:dyDescent="0.2">
      <c r="G37784" s="65"/>
    </row>
    <row r="37785" spans="7:7" x14ac:dyDescent="0.2">
      <c r="G37785" s="65"/>
    </row>
    <row r="37786" spans="7:7" x14ac:dyDescent="0.2">
      <c r="G37786" s="65"/>
    </row>
    <row r="37787" spans="7:7" x14ac:dyDescent="0.2">
      <c r="G37787" s="65"/>
    </row>
    <row r="37788" spans="7:7" x14ac:dyDescent="0.2">
      <c r="G37788" s="65"/>
    </row>
    <row r="37789" spans="7:7" x14ac:dyDescent="0.2">
      <c r="G37789" s="65"/>
    </row>
    <row r="37790" spans="7:7" x14ac:dyDescent="0.2">
      <c r="G37790" s="65"/>
    </row>
    <row r="37791" spans="7:7" x14ac:dyDescent="0.2">
      <c r="G37791" s="65"/>
    </row>
    <row r="37792" spans="7:7" x14ac:dyDescent="0.2">
      <c r="G37792" s="65"/>
    </row>
    <row r="37793" spans="7:7" x14ac:dyDescent="0.2">
      <c r="G37793" s="65"/>
    </row>
    <row r="37794" spans="7:7" x14ac:dyDescent="0.2">
      <c r="G37794" s="65"/>
    </row>
    <row r="37795" spans="7:7" x14ac:dyDescent="0.2">
      <c r="G37795" s="65"/>
    </row>
    <row r="37796" spans="7:7" x14ac:dyDescent="0.2">
      <c r="G37796" s="65"/>
    </row>
    <row r="37797" spans="7:7" x14ac:dyDescent="0.2">
      <c r="G37797" s="65"/>
    </row>
    <row r="37798" spans="7:7" x14ac:dyDescent="0.2">
      <c r="G37798" s="65"/>
    </row>
    <row r="37799" spans="7:7" x14ac:dyDescent="0.2">
      <c r="G37799" s="65"/>
    </row>
    <row r="37800" spans="7:7" x14ac:dyDescent="0.2">
      <c r="G37800" s="65"/>
    </row>
    <row r="37801" spans="7:7" x14ac:dyDescent="0.2">
      <c r="G37801" s="65"/>
    </row>
    <row r="37802" spans="7:7" x14ac:dyDescent="0.2">
      <c r="G37802" s="65"/>
    </row>
    <row r="37803" spans="7:7" x14ac:dyDescent="0.2">
      <c r="G37803" s="65"/>
    </row>
    <row r="37804" spans="7:7" x14ac:dyDescent="0.2">
      <c r="G37804" s="65"/>
    </row>
    <row r="37805" spans="7:7" x14ac:dyDescent="0.2">
      <c r="G37805" s="65"/>
    </row>
    <row r="37806" spans="7:7" x14ac:dyDescent="0.2">
      <c r="G37806" s="65"/>
    </row>
    <row r="37807" spans="7:7" x14ac:dyDescent="0.2">
      <c r="G37807" s="65"/>
    </row>
    <row r="37808" spans="7:7" x14ac:dyDescent="0.2">
      <c r="G37808" s="65"/>
    </row>
    <row r="37809" spans="7:7" x14ac:dyDescent="0.2">
      <c r="G37809" s="65"/>
    </row>
    <row r="37810" spans="7:7" x14ac:dyDescent="0.2">
      <c r="G37810" s="65"/>
    </row>
    <row r="37811" spans="7:7" x14ac:dyDescent="0.2">
      <c r="G37811" s="65"/>
    </row>
    <row r="37812" spans="7:7" x14ac:dyDescent="0.2">
      <c r="G37812" s="65"/>
    </row>
    <row r="37813" spans="7:7" x14ac:dyDescent="0.2">
      <c r="G37813" s="65"/>
    </row>
    <row r="37814" spans="7:7" x14ac:dyDescent="0.2">
      <c r="G37814" s="65"/>
    </row>
    <row r="37815" spans="7:7" x14ac:dyDescent="0.2">
      <c r="G37815" s="65"/>
    </row>
    <row r="37816" spans="7:7" x14ac:dyDescent="0.2">
      <c r="G37816" s="65"/>
    </row>
    <row r="37817" spans="7:7" x14ac:dyDescent="0.2">
      <c r="G37817" s="65"/>
    </row>
    <row r="37818" spans="7:7" x14ac:dyDescent="0.2">
      <c r="G37818" s="65"/>
    </row>
    <row r="37819" spans="7:7" x14ac:dyDescent="0.2">
      <c r="G37819" s="65"/>
    </row>
    <row r="37820" spans="7:7" x14ac:dyDescent="0.2">
      <c r="G37820" s="65"/>
    </row>
    <row r="37821" spans="7:7" x14ac:dyDescent="0.2">
      <c r="G37821" s="65"/>
    </row>
    <row r="37822" spans="7:7" x14ac:dyDescent="0.2">
      <c r="G37822" s="65"/>
    </row>
    <row r="37823" spans="7:7" x14ac:dyDescent="0.2">
      <c r="G37823" s="65"/>
    </row>
    <row r="37824" spans="7:7" x14ac:dyDescent="0.2">
      <c r="G37824" s="65"/>
    </row>
    <row r="37825" spans="7:7" x14ac:dyDescent="0.2">
      <c r="G37825" s="65"/>
    </row>
    <row r="37826" spans="7:7" x14ac:dyDescent="0.2">
      <c r="G37826" s="65"/>
    </row>
    <row r="37827" spans="7:7" x14ac:dyDescent="0.2">
      <c r="G37827" s="65"/>
    </row>
    <row r="37828" spans="7:7" x14ac:dyDescent="0.2">
      <c r="G37828" s="65"/>
    </row>
    <row r="37829" spans="7:7" x14ac:dyDescent="0.2">
      <c r="G37829" s="65"/>
    </row>
    <row r="37830" spans="7:7" x14ac:dyDescent="0.2">
      <c r="G37830" s="65"/>
    </row>
    <row r="37831" spans="7:7" x14ac:dyDescent="0.2">
      <c r="G37831" s="65"/>
    </row>
    <row r="37832" spans="7:7" x14ac:dyDescent="0.2">
      <c r="G37832" s="65"/>
    </row>
    <row r="37833" spans="7:7" x14ac:dyDescent="0.2">
      <c r="G37833" s="65"/>
    </row>
    <row r="37834" spans="7:7" x14ac:dyDescent="0.2">
      <c r="G37834" s="65"/>
    </row>
    <row r="37835" spans="7:7" x14ac:dyDescent="0.2">
      <c r="G37835" s="65"/>
    </row>
    <row r="37836" spans="7:7" x14ac:dyDescent="0.2">
      <c r="G37836" s="65"/>
    </row>
    <row r="37837" spans="7:7" x14ac:dyDescent="0.2">
      <c r="G37837" s="65"/>
    </row>
    <row r="37838" spans="7:7" x14ac:dyDescent="0.2">
      <c r="G37838" s="65"/>
    </row>
    <row r="37839" spans="7:7" x14ac:dyDescent="0.2">
      <c r="G37839" s="65"/>
    </row>
    <row r="37840" spans="7:7" x14ac:dyDescent="0.2">
      <c r="G37840" s="65"/>
    </row>
    <row r="37841" spans="7:7" x14ac:dyDescent="0.2">
      <c r="G37841" s="65"/>
    </row>
    <row r="37842" spans="7:7" x14ac:dyDescent="0.2">
      <c r="G37842" s="65"/>
    </row>
    <row r="37843" spans="7:7" x14ac:dyDescent="0.2">
      <c r="G37843" s="65"/>
    </row>
    <row r="37844" spans="7:7" x14ac:dyDescent="0.2">
      <c r="G37844" s="65"/>
    </row>
    <row r="37845" spans="7:7" x14ac:dyDescent="0.2">
      <c r="G37845" s="65"/>
    </row>
    <row r="37846" spans="7:7" x14ac:dyDescent="0.2">
      <c r="G37846" s="65"/>
    </row>
    <row r="37847" spans="7:7" x14ac:dyDescent="0.2">
      <c r="G37847" s="65"/>
    </row>
    <row r="37848" spans="7:7" x14ac:dyDescent="0.2">
      <c r="G37848" s="65"/>
    </row>
    <row r="37849" spans="7:7" x14ac:dyDescent="0.2">
      <c r="G37849" s="65"/>
    </row>
    <row r="37850" spans="7:7" x14ac:dyDescent="0.2">
      <c r="G37850" s="65"/>
    </row>
    <row r="37851" spans="7:7" x14ac:dyDescent="0.2">
      <c r="G37851" s="65"/>
    </row>
    <row r="37852" spans="7:7" x14ac:dyDescent="0.2">
      <c r="G37852" s="65"/>
    </row>
    <row r="37853" spans="7:7" x14ac:dyDescent="0.2">
      <c r="G37853" s="65"/>
    </row>
    <row r="37854" spans="7:7" x14ac:dyDescent="0.2">
      <c r="G37854" s="65"/>
    </row>
    <row r="37855" spans="7:7" x14ac:dyDescent="0.2">
      <c r="G37855" s="65"/>
    </row>
    <row r="37856" spans="7:7" x14ac:dyDescent="0.2">
      <c r="G37856" s="65"/>
    </row>
    <row r="37857" spans="7:7" x14ac:dyDescent="0.2">
      <c r="G37857" s="65"/>
    </row>
    <row r="37858" spans="7:7" x14ac:dyDescent="0.2">
      <c r="G37858" s="65"/>
    </row>
    <row r="37859" spans="7:7" x14ac:dyDescent="0.2">
      <c r="G37859" s="65"/>
    </row>
    <row r="37860" spans="7:7" x14ac:dyDescent="0.2">
      <c r="G37860" s="65"/>
    </row>
    <row r="37861" spans="7:7" x14ac:dyDescent="0.2">
      <c r="G37861" s="65"/>
    </row>
    <row r="37862" spans="7:7" x14ac:dyDescent="0.2">
      <c r="G37862" s="65"/>
    </row>
    <row r="37863" spans="7:7" x14ac:dyDescent="0.2">
      <c r="G37863" s="65"/>
    </row>
    <row r="37864" spans="7:7" x14ac:dyDescent="0.2">
      <c r="G37864" s="65"/>
    </row>
    <row r="37865" spans="7:7" x14ac:dyDescent="0.2">
      <c r="G37865" s="65"/>
    </row>
    <row r="37866" spans="7:7" x14ac:dyDescent="0.2">
      <c r="G37866" s="65"/>
    </row>
    <row r="37867" spans="7:7" x14ac:dyDescent="0.2">
      <c r="G37867" s="65"/>
    </row>
    <row r="37868" spans="7:7" x14ac:dyDescent="0.2">
      <c r="G37868" s="65"/>
    </row>
    <row r="37869" spans="7:7" x14ac:dyDescent="0.2">
      <c r="G37869" s="65"/>
    </row>
    <row r="37870" spans="7:7" x14ac:dyDescent="0.2">
      <c r="G37870" s="65"/>
    </row>
    <row r="37871" spans="7:7" x14ac:dyDescent="0.2">
      <c r="G37871" s="65"/>
    </row>
    <row r="37872" spans="7:7" x14ac:dyDescent="0.2">
      <c r="G37872" s="65"/>
    </row>
    <row r="37873" spans="7:7" x14ac:dyDescent="0.2">
      <c r="G37873" s="65"/>
    </row>
    <row r="37874" spans="7:7" x14ac:dyDescent="0.2">
      <c r="G37874" s="65"/>
    </row>
    <row r="37875" spans="7:7" x14ac:dyDescent="0.2">
      <c r="G37875" s="65"/>
    </row>
    <row r="37876" spans="7:7" x14ac:dyDescent="0.2">
      <c r="G37876" s="65"/>
    </row>
    <row r="37877" spans="7:7" x14ac:dyDescent="0.2">
      <c r="G37877" s="65"/>
    </row>
    <row r="37878" spans="7:7" x14ac:dyDescent="0.2">
      <c r="G37878" s="65"/>
    </row>
    <row r="37879" spans="7:7" x14ac:dyDescent="0.2">
      <c r="G37879" s="65"/>
    </row>
    <row r="37880" spans="7:7" x14ac:dyDescent="0.2">
      <c r="G37880" s="65"/>
    </row>
    <row r="37881" spans="7:7" x14ac:dyDescent="0.2">
      <c r="G37881" s="65"/>
    </row>
    <row r="37882" spans="7:7" x14ac:dyDescent="0.2">
      <c r="G37882" s="65"/>
    </row>
    <row r="37883" spans="7:7" x14ac:dyDescent="0.2">
      <c r="G37883" s="65"/>
    </row>
    <row r="37884" spans="7:7" x14ac:dyDescent="0.2">
      <c r="G37884" s="65"/>
    </row>
    <row r="37885" spans="7:7" x14ac:dyDescent="0.2">
      <c r="G37885" s="65"/>
    </row>
    <row r="37886" spans="7:7" x14ac:dyDescent="0.2">
      <c r="G37886" s="65"/>
    </row>
    <row r="37887" spans="7:7" x14ac:dyDescent="0.2">
      <c r="G37887" s="65"/>
    </row>
    <row r="37888" spans="7:7" x14ac:dyDescent="0.2">
      <c r="G37888" s="65"/>
    </row>
    <row r="37889" spans="7:7" x14ac:dyDescent="0.2">
      <c r="G37889" s="65"/>
    </row>
    <row r="37890" spans="7:7" x14ac:dyDescent="0.2">
      <c r="G37890" s="65"/>
    </row>
    <row r="37891" spans="7:7" x14ac:dyDescent="0.2">
      <c r="G37891" s="65"/>
    </row>
    <row r="37892" spans="7:7" x14ac:dyDescent="0.2">
      <c r="G37892" s="65"/>
    </row>
    <row r="37893" spans="7:7" x14ac:dyDescent="0.2">
      <c r="G37893" s="65"/>
    </row>
    <row r="37894" spans="7:7" x14ac:dyDescent="0.2">
      <c r="G37894" s="65"/>
    </row>
    <row r="37895" spans="7:7" x14ac:dyDescent="0.2">
      <c r="G37895" s="65"/>
    </row>
    <row r="37896" spans="7:7" x14ac:dyDescent="0.2">
      <c r="G37896" s="65"/>
    </row>
    <row r="37897" spans="7:7" x14ac:dyDescent="0.2">
      <c r="G37897" s="65"/>
    </row>
    <row r="37898" spans="7:7" x14ac:dyDescent="0.2">
      <c r="G37898" s="65"/>
    </row>
    <row r="37899" spans="7:7" x14ac:dyDescent="0.2">
      <c r="G37899" s="65"/>
    </row>
    <row r="37900" spans="7:7" x14ac:dyDescent="0.2">
      <c r="G37900" s="65"/>
    </row>
    <row r="37901" spans="7:7" x14ac:dyDescent="0.2">
      <c r="G37901" s="65"/>
    </row>
    <row r="37902" spans="7:7" x14ac:dyDescent="0.2">
      <c r="G37902" s="65"/>
    </row>
    <row r="37903" spans="7:7" x14ac:dyDescent="0.2">
      <c r="G37903" s="65"/>
    </row>
    <row r="37904" spans="7:7" x14ac:dyDescent="0.2">
      <c r="G37904" s="65"/>
    </row>
    <row r="37905" spans="7:7" x14ac:dyDescent="0.2">
      <c r="G37905" s="65"/>
    </row>
    <row r="37906" spans="7:7" x14ac:dyDescent="0.2">
      <c r="G37906" s="65"/>
    </row>
    <row r="37907" spans="7:7" x14ac:dyDescent="0.2">
      <c r="G37907" s="65"/>
    </row>
    <row r="37908" spans="7:7" x14ac:dyDescent="0.2">
      <c r="G37908" s="65"/>
    </row>
    <row r="37909" spans="7:7" x14ac:dyDescent="0.2">
      <c r="G37909" s="65"/>
    </row>
    <row r="37910" spans="7:7" x14ac:dyDescent="0.2">
      <c r="G37910" s="65"/>
    </row>
    <row r="37911" spans="7:7" x14ac:dyDescent="0.2">
      <c r="G37911" s="65"/>
    </row>
    <row r="37912" spans="7:7" x14ac:dyDescent="0.2">
      <c r="G37912" s="65"/>
    </row>
    <row r="37913" spans="7:7" x14ac:dyDescent="0.2">
      <c r="G37913" s="65"/>
    </row>
    <row r="37914" spans="7:7" x14ac:dyDescent="0.2">
      <c r="G37914" s="65"/>
    </row>
    <row r="37915" spans="7:7" x14ac:dyDescent="0.2">
      <c r="G37915" s="65"/>
    </row>
    <row r="37916" spans="7:7" x14ac:dyDescent="0.2">
      <c r="G37916" s="65"/>
    </row>
    <row r="37917" spans="7:7" x14ac:dyDescent="0.2">
      <c r="G37917" s="65"/>
    </row>
    <row r="37918" spans="7:7" x14ac:dyDescent="0.2">
      <c r="G37918" s="65"/>
    </row>
    <row r="37919" spans="7:7" x14ac:dyDescent="0.2">
      <c r="G37919" s="65"/>
    </row>
    <row r="37920" spans="7:7" x14ac:dyDescent="0.2">
      <c r="G37920" s="65"/>
    </row>
    <row r="37921" spans="7:7" x14ac:dyDescent="0.2">
      <c r="G37921" s="65"/>
    </row>
    <row r="37922" spans="7:7" x14ac:dyDescent="0.2">
      <c r="G37922" s="65"/>
    </row>
    <row r="37923" spans="7:7" x14ac:dyDescent="0.2">
      <c r="G37923" s="65"/>
    </row>
    <row r="37924" spans="7:7" x14ac:dyDescent="0.2">
      <c r="G37924" s="65"/>
    </row>
    <row r="37925" spans="7:7" x14ac:dyDescent="0.2">
      <c r="G37925" s="65"/>
    </row>
    <row r="37926" spans="7:7" x14ac:dyDescent="0.2">
      <c r="G37926" s="65"/>
    </row>
    <row r="37927" spans="7:7" x14ac:dyDescent="0.2">
      <c r="G37927" s="65"/>
    </row>
    <row r="37928" spans="7:7" x14ac:dyDescent="0.2">
      <c r="G37928" s="65"/>
    </row>
    <row r="37929" spans="7:7" x14ac:dyDescent="0.2">
      <c r="G37929" s="65"/>
    </row>
    <row r="37930" spans="7:7" x14ac:dyDescent="0.2">
      <c r="G37930" s="65"/>
    </row>
    <row r="37931" spans="7:7" x14ac:dyDescent="0.2">
      <c r="G37931" s="65"/>
    </row>
    <row r="37932" spans="7:7" x14ac:dyDescent="0.2">
      <c r="G37932" s="65"/>
    </row>
    <row r="37933" spans="7:7" x14ac:dyDescent="0.2">
      <c r="G37933" s="65"/>
    </row>
    <row r="37934" spans="7:7" x14ac:dyDescent="0.2">
      <c r="G37934" s="65"/>
    </row>
    <row r="37935" spans="7:7" x14ac:dyDescent="0.2">
      <c r="G37935" s="65"/>
    </row>
    <row r="37936" spans="7:7" x14ac:dyDescent="0.2">
      <c r="G37936" s="65"/>
    </row>
    <row r="37937" spans="7:7" x14ac:dyDescent="0.2">
      <c r="G37937" s="65"/>
    </row>
    <row r="37938" spans="7:7" x14ac:dyDescent="0.2">
      <c r="G37938" s="65"/>
    </row>
    <row r="37939" spans="7:7" x14ac:dyDescent="0.2">
      <c r="G37939" s="65"/>
    </row>
    <row r="37940" spans="7:7" x14ac:dyDescent="0.2">
      <c r="G37940" s="65"/>
    </row>
    <row r="37941" spans="7:7" x14ac:dyDescent="0.2">
      <c r="G37941" s="65"/>
    </row>
    <row r="37942" spans="7:7" x14ac:dyDescent="0.2">
      <c r="G37942" s="65"/>
    </row>
    <row r="37943" spans="7:7" x14ac:dyDescent="0.2">
      <c r="G37943" s="65"/>
    </row>
    <row r="37944" spans="7:7" x14ac:dyDescent="0.2">
      <c r="G37944" s="65"/>
    </row>
    <row r="37945" spans="7:7" x14ac:dyDescent="0.2">
      <c r="G37945" s="65"/>
    </row>
    <row r="37946" spans="7:7" x14ac:dyDescent="0.2">
      <c r="G37946" s="65"/>
    </row>
    <row r="37947" spans="7:7" x14ac:dyDescent="0.2">
      <c r="G37947" s="65"/>
    </row>
    <row r="37948" spans="7:7" x14ac:dyDescent="0.2">
      <c r="G37948" s="65"/>
    </row>
    <row r="37949" spans="7:7" x14ac:dyDescent="0.2">
      <c r="G37949" s="65"/>
    </row>
    <row r="37950" spans="7:7" x14ac:dyDescent="0.2">
      <c r="G37950" s="65"/>
    </row>
    <row r="37951" spans="7:7" x14ac:dyDescent="0.2">
      <c r="G37951" s="65"/>
    </row>
    <row r="37952" spans="7:7" x14ac:dyDescent="0.2">
      <c r="G37952" s="65"/>
    </row>
    <row r="37953" spans="7:7" x14ac:dyDescent="0.2">
      <c r="G37953" s="65"/>
    </row>
    <row r="37954" spans="7:7" x14ac:dyDescent="0.2">
      <c r="G37954" s="65"/>
    </row>
    <row r="37955" spans="7:7" x14ac:dyDescent="0.2">
      <c r="G37955" s="65"/>
    </row>
    <row r="37956" spans="7:7" x14ac:dyDescent="0.2">
      <c r="G37956" s="65"/>
    </row>
    <row r="37957" spans="7:7" x14ac:dyDescent="0.2">
      <c r="G37957" s="65"/>
    </row>
    <row r="37958" spans="7:7" x14ac:dyDescent="0.2">
      <c r="G37958" s="65"/>
    </row>
    <row r="37959" spans="7:7" x14ac:dyDescent="0.2">
      <c r="G37959" s="65"/>
    </row>
    <row r="37960" spans="7:7" x14ac:dyDescent="0.2">
      <c r="G37960" s="65"/>
    </row>
    <row r="37961" spans="7:7" x14ac:dyDescent="0.2">
      <c r="G37961" s="65"/>
    </row>
    <row r="37962" spans="7:7" x14ac:dyDescent="0.2">
      <c r="G37962" s="65"/>
    </row>
    <row r="37963" spans="7:7" x14ac:dyDescent="0.2">
      <c r="G37963" s="65"/>
    </row>
    <row r="37964" spans="7:7" x14ac:dyDescent="0.2">
      <c r="G37964" s="65"/>
    </row>
    <row r="37965" spans="7:7" x14ac:dyDescent="0.2">
      <c r="G37965" s="65"/>
    </row>
    <row r="37966" spans="7:7" x14ac:dyDescent="0.2">
      <c r="G37966" s="65"/>
    </row>
    <row r="37967" spans="7:7" x14ac:dyDescent="0.2">
      <c r="G37967" s="65"/>
    </row>
    <row r="37968" spans="7:7" x14ac:dyDescent="0.2">
      <c r="G37968" s="65"/>
    </row>
    <row r="37969" spans="7:7" x14ac:dyDescent="0.2">
      <c r="G37969" s="65"/>
    </row>
    <row r="37970" spans="7:7" x14ac:dyDescent="0.2">
      <c r="G37970" s="65"/>
    </row>
    <row r="37971" spans="7:7" x14ac:dyDescent="0.2">
      <c r="G37971" s="65"/>
    </row>
    <row r="37972" spans="7:7" x14ac:dyDescent="0.2">
      <c r="G37972" s="65"/>
    </row>
    <row r="37973" spans="7:7" x14ac:dyDescent="0.2">
      <c r="G37973" s="65"/>
    </row>
    <row r="37974" spans="7:7" x14ac:dyDescent="0.2">
      <c r="G37974" s="65"/>
    </row>
    <row r="37975" spans="7:7" x14ac:dyDescent="0.2">
      <c r="G37975" s="65"/>
    </row>
    <row r="37976" spans="7:7" x14ac:dyDescent="0.2">
      <c r="G37976" s="65"/>
    </row>
    <row r="37977" spans="7:7" x14ac:dyDescent="0.2">
      <c r="G37977" s="65"/>
    </row>
    <row r="37978" spans="7:7" x14ac:dyDescent="0.2">
      <c r="G37978" s="65"/>
    </row>
    <row r="37979" spans="7:7" x14ac:dyDescent="0.2">
      <c r="G37979" s="65"/>
    </row>
    <row r="37980" spans="7:7" x14ac:dyDescent="0.2">
      <c r="G37980" s="65"/>
    </row>
    <row r="37981" spans="7:7" x14ac:dyDescent="0.2">
      <c r="G37981" s="65"/>
    </row>
    <row r="37982" spans="7:7" x14ac:dyDescent="0.2">
      <c r="G37982" s="65"/>
    </row>
    <row r="37983" spans="7:7" x14ac:dyDescent="0.2">
      <c r="G37983" s="65"/>
    </row>
    <row r="37984" spans="7:7" x14ac:dyDescent="0.2">
      <c r="G37984" s="65"/>
    </row>
    <row r="37985" spans="7:7" x14ac:dyDescent="0.2">
      <c r="G37985" s="65"/>
    </row>
    <row r="37986" spans="7:7" x14ac:dyDescent="0.2">
      <c r="G37986" s="65"/>
    </row>
    <row r="37987" spans="7:7" x14ac:dyDescent="0.2">
      <c r="G37987" s="65"/>
    </row>
    <row r="37988" spans="7:7" x14ac:dyDescent="0.2">
      <c r="G37988" s="65"/>
    </row>
    <row r="37989" spans="7:7" x14ac:dyDescent="0.2">
      <c r="G37989" s="65"/>
    </row>
    <row r="37990" spans="7:7" x14ac:dyDescent="0.2">
      <c r="G37990" s="65"/>
    </row>
    <row r="37991" spans="7:7" x14ac:dyDescent="0.2">
      <c r="G37991" s="65"/>
    </row>
    <row r="37992" spans="7:7" x14ac:dyDescent="0.2">
      <c r="G37992" s="65"/>
    </row>
    <row r="37993" spans="7:7" x14ac:dyDescent="0.2">
      <c r="G37993" s="65"/>
    </row>
    <row r="37994" spans="7:7" x14ac:dyDescent="0.2">
      <c r="G37994" s="65"/>
    </row>
    <row r="37995" spans="7:7" x14ac:dyDescent="0.2">
      <c r="G37995" s="65"/>
    </row>
    <row r="37996" spans="7:7" x14ac:dyDescent="0.2">
      <c r="G37996" s="65"/>
    </row>
    <row r="37997" spans="7:7" x14ac:dyDescent="0.2">
      <c r="G37997" s="65"/>
    </row>
    <row r="37998" spans="7:7" x14ac:dyDescent="0.2">
      <c r="G37998" s="65"/>
    </row>
    <row r="37999" spans="7:7" x14ac:dyDescent="0.2">
      <c r="G37999" s="65"/>
    </row>
    <row r="38000" spans="7:7" x14ac:dyDescent="0.2">
      <c r="G38000" s="65"/>
    </row>
    <row r="38001" spans="7:7" x14ac:dyDescent="0.2">
      <c r="G38001" s="65"/>
    </row>
    <row r="38002" spans="7:7" x14ac:dyDescent="0.2">
      <c r="G38002" s="65"/>
    </row>
    <row r="38003" spans="7:7" x14ac:dyDescent="0.2">
      <c r="G38003" s="65"/>
    </row>
    <row r="38004" spans="7:7" x14ac:dyDescent="0.2">
      <c r="G38004" s="65"/>
    </row>
    <row r="38005" spans="7:7" x14ac:dyDescent="0.2">
      <c r="G38005" s="65"/>
    </row>
    <row r="38006" spans="7:7" x14ac:dyDescent="0.2">
      <c r="G38006" s="65"/>
    </row>
    <row r="38007" spans="7:7" x14ac:dyDescent="0.2">
      <c r="G38007" s="65"/>
    </row>
    <row r="38008" spans="7:7" x14ac:dyDescent="0.2">
      <c r="G38008" s="65"/>
    </row>
    <row r="38009" spans="7:7" x14ac:dyDescent="0.2">
      <c r="G38009" s="65"/>
    </row>
    <row r="38010" spans="7:7" x14ac:dyDescent="0.2">
      <c r="G38010" s="65"/>
    </row>
    <row r="38011" spans="7:7" x14ac:dyDescent="0.2">
      <c r="G38011" s="65"/>
    </row>
    <row r="38012" spans="7:7" x14ac:dyDescent="0.2">
      <c r="G38012" s="65"/>
    </row>
    <row r="38013" spans="7:7" x14ac:dyDescent="0.2">
      <c r="G38013" s="65"/>
    </row>
    <row r="38014" spans="7:7" x14ac:dyDescent="0.2">
      <c r="G38014" s="65"/>
    </row>
    <row r="38015" spans="7:7" x14ac:dyDescent="0.2">
      <c r="G38015" s="65"/>
    </row>
    <row r="38016" spans="7:7" x14ac:dyDescent="0.2">
      <c r="G38016" s="65"/>
    </row>
    <row r="38017" spans="7:7" x14ac:dyDescent="0.2">
      <c r="G38017" s="65"/>
    </row>
    <row r="38018" spans="7:7" x14ac:dyDescent="0.2">
      <c r="G38018" s="65"/>
    </row>
    <row r="38019" spans="7:7" x14ac:dyDescent="0.2">
      <c r="G38019" s="65"/>
    </row>
    <row r="38020" spans="7:7" x14ac:dyDescent="0.2">
      <c r="G38020" s="65"/>
    </row>
    <row r="38021" spans="7:7" x14ac:dyDescent="0.2">
      <c r="G38021" s="65"/>
    </row>
    <row r="38022" spans="7:7" x14ac:dyDescent="0.2">
      <c r="G38022" s="65"/>
    </row>
    <row r="38023" spans="7:7" x14ac:dyDescent="0.2">
      <c r="G38023" s="65"/>
    </row>
    <row r="38024" spans="7:7" x14ac:dyDescent="0.2">
      <c r="G38024" s="65"/>
    </row>
    <row r="38025" spans="7:7" x14ac:dyDescent="0.2">
      <c r="G38025" s="65"/>
    </row>
    <row r="38026" spans="7:7" x14ac:dyDescent="0.2">
      <c r="G38026" s="65"/>
    </row>
    <row r="38027" spans="7:7" x14ac:dyDescent="0.2">
      <c r="G38027" s="65"/>
    </row>
    <row r="38028" spans="7:7" x14ac:dyDescent="0.2">
      <c r="G38028" s="65"/>
    </row>
    <row r="38029" spans="7:7" x14ac:dyDescent="0.2">
      <c r="G38029" s="65"/>
    </row>
    <row r="38030" spans="7:7" x14ac:dyDescent="0.2">
      <c r="G38030" s="65"/>
    </row>
    <row r="38031" spans="7:7" x14ac:dyDescent="0.2">
      <c r="G38031" s="65"/>
    </row>
    <row r="38032" spans="7:7" x14ac:dyDescent="0.2">
      <c r="G38032" s="65"/>
    </row>
    <row r="38033" spans="7:7" x14ac:dyDescent="0.2">
      <c r="G38033" s="65"/>
    </row>
    <row r="38034" spans="7:7" x14ac:dyDescent="0.2">
      <c r="G38034" s="65"/>
    </row>
    <row r="38035" spans="7:7" x14ac:dyDescent="0.2">
      <c r="G38035" s="65"/>
    </row>
    <row r="38036" spans="7:7" x14ac:dyDescent="0.2">
      <c r="G38036" s="65"/>
    </row>
    <row r="38037" spans="7:7" x14ac:dyDescent="0.2">
      <c r="G38037" s="65"/>
    </row>
    <row r="38038" spans="7:7" x14ac:dyDescent="0.2">
      <c r="G38038" s="65"/>
    </row>
    <row r="38039" spans="7:7" x14ac:dyDescent="0.2">
      <c r="G38039" s="65"/>
    </row>
    <row r="38040" spans="7:7" x14ac:dyDescent="0.2">
      <c r="G38040" s="65"/>
    </row>
    <row r="38041" spans="7:7" x14ac:dyDescent="0.2">
      <c r="G38041" s="65"/>
    </row>
    <row r="38042" spans="7:7" x14ac:dyDescent="0.2">
      <c r="G38042" s="65"/>
    </row>
    <row r="38043" spans="7:7" x14ac:dyDescent="0.2">
      <c r="G38043" s="65"/>
    </row>
    <row r="38044" spans="7:7" x14ac:dyDescent="0.2">
      <c r="G38044" s="65"/>
    </row>
    <row r="38045" spans="7:7" x14ac:dyDescent="0.2">
      <c r="G38045" s="65"/>
    </row>
    <row r="38046" spans="7:7" x14ac:dyDescent="0.2">
      <c r="G38046" s="65"/>
    </row>
    <row r="38047" spans="7:7" x14ac:dyDescent="0.2">
      <c r="G38047" s="65"/>
    </row>
    <row r="38048" spans="7:7" x14ac:dyDescent="0.2">
      <c r="G38048" s="65"/>
    </row>
    <row r="38049" spans="7:7" x14ac:dyDescent="0.2">
      <c r="G38049" s="65"/>
    </row>
    <row r="38050" spans="7:7" x14ac:dyDescent="0.2">
      <c r="G38050" s="65"/>
    </row>
    <row r="38051" spans="7:7" x14ac:dyDescent="0.2">
      <c r="G38051" s="65"/>
    </row>
    <row r="38052" spans="7:7" x14ac:dyDescent="0.2">
      <c r="G38052" s="65"/>
    </row>
    <row r="38053" spans="7:7" x14ac:dyDescent="0.2">
      <c r="G38053" s="65"/>
    </row>
    <row r="38054" spans="7:7" x14ac:dyDescent="0.2">
      <c r="G38054" s="65"/>
    </row>
    <row r="38055" spans="7:7" x14ac:dyDescent="0.2">
      <c r="G38055" s="65"/>
    </row>
    <row r="38056" spans="7:7" x14ac:dyDescent="0.2">
      <c r="G38056" s="65"/>
    </row>
    <row r="38057" spans="7:7" x14ac:dyDescent="0.2">
      <c r="G38057" s="65"/>
    </row>
    <row r="38058" spans="7:7" x14ac:dyDescent="0.2">
      <c r="G38058" s="65"/>
    </row>
    <row r="38059" spans="7:7" x14ac:dyDescent="0.2">
      <c r="G38059" s="65"/>
    </row>
    <row r="38060" spans="7:7" x14ac:dyDescent="0.2">
      <c r="G38060" s="65"/>
    </row>
    <row r="38061" spans="7:7" x14ac:dyDescent="0.2">
      <c r="G38061" s="65"/>
    </row>
    <row r="38062" spans="7:7" x14ac:dyDescent="0.2">
      <c r="G38062" s="65"/>
    </row>
    <row r="38063" spans="7:7" x14ac:dyDescent="0.2">
      <c r="G38063" s="65"/>
    </row>
    <row r="38064" spans="7:7" x14ac:dyDescent="0.2">
      <c r="G38064" s="65"/>
    </row>
    <row r="38065" spans="7:7" x14ac:dyDescent="0.2">
      <c r="G38065" s="65"/>
    </row>
    <row r="38066" spans="7:7" x14ac:dyDescent="0.2">
      <c r="G38066" s="65"/>
    </row>
    <row r="38067" spans="7:7" x14ac:dyDescent="0.2">
      <c r="G38067" s="65"/>
    </row>
    <row r="38068" spans="7:7" x14ac:dyDescent="0.2">
      <c r="G38068" s="65"/>
    </row>
    <row r="38069" spans="7:7" x14ac:dyDescent="0.2">
      <c r="G38069" s="65"/>
    </row>
    <row r="38070" spans="7:7" x14ac:dyDescent="0.2">
      <c r="G38070" s="65"/>
    </row>
    <row r="38071" spans="7:7" x14ac:dyDescent="0.2">
      <c r="G38071" s="65"/>
    </row>
    <row r="38072" spans="7:7" x14ac:dyDescent="0.2">
      <c r="G38072" s="65"/>
    </row>
    <row r="38073" spans="7:7" x14ac:dyDescent="0.2">
      <c r="G38073" s="65"/>
    </row>
    <row r="38074" spans="7:7" x14ac:dyDescent="0.2">
      <c r="G38074" s="65"/>
    </row>
    <row r="38075" spans="7:7" x14ac:dyDescent="0.2">
      <c r="G38075" s="65"/>
    </row>
    <row r="38076" spans="7:7" x14ac:dyDescent="0.2">
      <c r="G38076" s="65"/>
    </row>
    <row r="38077" spans="7:7" x14ac:dyDescent="0.2">
      <c r="G38077" s="65"/>
    </row>
    <row r="38078" spans="7:7" x14ac:dyDescent="0.2">
      <c r="G38078" s="65"/>
    </row>
    <row r="38079" spans="7:7" x14ac:dyDescent="0.2">
      <c r="G38079" s="65"/>
    </row>
    <row r="38080" spans="7:7" x14ac:dyDescent="0.2">
      <c r="G38080" s="65"/>
    </row>
    <row r="38081" spans="7:7" x14ac:dyDescent="0.2">
      <c r="G38081" s="65"/>
    </row>
    <row r="38082" spans="7:7" x14ac:dyDescent="0.2">
      <c r="G38082" s="65"/>
    </row>
    <row r="38083" spans="7:7" x14ac:dyDescent="0.2">
      <c r="G38083" s="65"/>
    </row>
    <row r="38084" spans="7:7" x14ac:dyDescent="0.2">
      <c r="G38084" s="65"/>
    </row>
    <row r="38085" spans="7:7" x14ac:dyDescent="0.2">
      <c r="G38085" s="65"/>
    </row>
    <row r="38086" spans="7:7" x14ac:dyDescent="0.2">
      <c r="G38086" s="65"/>
    </row>
    <row r="38087" spans="7:7" x14ac:dyDescent="0.2">
      <c r="G38087" s="65"/>
    </row>
    <row r="38088" spans="7:7" x14ac:dyDescent="0.2">
      <c r="G38088" s="65"/>
    </row>
    <row r="38089" spans="7:7" x14ac:dyDescent="0.2">
      <c r="G38089" s="65"/>
    </row>
    <row r="38090" spans="7:7" x14ac:dyDescent="0.2">
      <c r="G38090" s="65"/>
    </row>
    <row r="38091" spans="7:7" x14ac:dyDescent="0.2">
      <c r="G38091" s="65"/>
    </row>
    <row r="38092" spans="7:7" x14ac:dyDescent="0.2">
      <c r="G38092" s="65"/>
    </row>
    <row r="38093" spans="7:7" x14ac:dyDescent="0.2">
      <c r="G38093" s="65"/>
    </row>
    <row r="38094" spans="7:7" x14ac:dyDescent="0.2">
      <c r="G38094" s="65"/>
    </row>
    <row r="38095" spans="7:7" x14ac:dyDescent="0.2">
      <c r="G38095" s="65"/>
    </row>
    <row r="38096" spans="7:7" x14ac:dyDescent="0.2">
      <c r="G38096" s="65"/>
    </row>
    <row r="38097" spans="7:7" x14ac:dyDescent="0.2">
      <c r="G38097" s="65"/>
    </row>
    <row r="38098" spans="7:7" x14ac:dyDescent="0.2">
      <c r="G38098" s="65"/>
    </row>
    <row r="38099" spans="7:7" x14ac:dyDescent="0.2">
      <c r="G38099" s="65"/>
    </row>
    <row r="38100" spans="7:7" x14ac:dyDescent="0.2">
      <c r="G38100" s="65"/>
    </row>
    <row r="38101" spans="7:7" x14ac:dyDescent="0.2">
      <c r="G38101" s="65"/>
    </row>
    <row r="38102" spans="7:7" x14ac:dyDescent="0.2">
      <c r="G38102" s="65"/>
    </row>
    <row r="38103" spans="7:7" x14ac:dyDescent="0.2">
      <c r="G38103" s="65"/>
    </row>
    <row r="38104" spans="7:7" x14ac:dyDescent="0.2">
      <c r="G38104" s="65"/>
    </row>
    <row r="38105" spans="7:7" x14ac:dyDescent="0.2">
      <c r="G38105" s="65"/>
    </row>
    <row r="38106" spans="7:7" x14ac:dyDescent="0.2">
      <c r="G38106" s="65"/>
    </row>
    <row r="38107" spans="7:7" x14ac:dyDescent="0.2">
      <c r="G38107" s="65"/>
    </row>
    <row r="38108" spans="7:7" x14ac:dyDescent="0.2">
      <c r="G38108" s="65"/>
    </row>
    <row r="38109" spans="7:7" x14ac:dyDescent="0.2">
      <c r="G38109" s="65"/>
    </row>
    <row r="38110" spans="7:7" x14ac:dyDescent="0.2">
      <c r="G38110" s="65"/>
    </row>
    <row r="38111" spans="7:7" x14ac:dyDescent="0.2">
      <c r="G38111" s="65"/>
    </row>
    <row r="38112" spans="7:7" x14ac:dyDescent="0.2">
      <c r="G38112" s="65"/>
    </row>
    <row r="38113" spans="7:7" x14ac:dyDescent="0.2">
      <c r="G38113" s="65"/>
    </row>
    <row r="38114" spans="7:7" x14ac:dyDescent="0.2">
      <c r="G38114" s="65"/>
    </row>
    <row r="38115" spans="7:7" x14ac:dyDescent="0.2">
      <c r="G38115" s="65"/>
    </row>
    <row r="38116" spans="7:7" x14ac:dyDescent="0.2">
      <c r="G38116" s="65"/>
    </row>
    <row r="38117" spans="7:7" x14ac:dyDescent="0.2">
      <c r="G38117" s="65"/>
    </row>
    <row r="38118" spans="7:7" x14ac:dyDescent="0.2">
      <c r="G38118" s="65"/>
    </row>
    <row r="38119" spans="7:7" x14ac:dyDescent="0.2">
      <c r="G38119" s="65"/>
    </row>
    <row r="38120" spans="7:7" x14ac:dyDescent="0.2">
      <c r="G38120" s="65"/>
    </row>
    <row r="38121" spans="7:7" x14ac:dyDescent="0.2">
      <c r="G38121" s="65"/>
    </row>
    <row r="38122" spans="7:7" x14ac:dyDescent="0.2">
      <c r="G38122" s="65"/>
    </row>
    <row r="38123" spans="7:7" x14ac:dyDescent="0.2">
      <c r="G38123" s="65"/>
    </row>
    <row r="38124" spans="7:7" x14ac:dyDescent="0.2">
      <c r="G38124" s="65"/>
    </row>
    <row r="38125" spans="7:7" x14ac:dyDescent="0.2">
      <c r="G38125" s="65"/>
    </row>
    <row r="38126" spans="7:7" x14ac:dyDescent="0.2">
      <c r="G38126" s="65"/>
    </row>
    <row r="38127" spans="7:7" x14ac:dyDescent="0.2">
      <c r="G38127" s="65"/>
    </row>
    <row r="38128" spans="7:7" x14ac:dyDescent="0.2">
      <c r="G38128" s="65"/>
    </row>
    <row r="38129" spans="7:7" x14ac:dyDescent="0.2">
      <c r="G38129" s="65"/>
    </row>
    <row r="38130" spans="7:7" x14ac:dyDescent="0.2">
      <c r="G38130" s="65"/>
    </row>
    <row r="38131" spans="7:7" x14ac:dyDescent="0.2">
      <c r="G38131" s="65"/>
    </row>
    <row r="38132" spans="7:7" x14ac:dyDescent="0.2">
      <c r="G38132" s="65"/>
    </row>
    <row r="38133" spans="7:7" x14ac:dyDescent="0.2">
      <c r="G38133" s="65"/>
    </row>
    <row r="38134" spans="7:7" x14ac:dyDescent="0.2">
      <c r="G38134" s="65"/>
    </row>
    <row r="38135" spans="7:7" x14ac:dyDescent="0.2">
      <c r="G38135" s="65"/>
    </row>
    <row r="38136" spans="7:7" x14ac:dyDescent="0.2">
      <c r="G38136" s="65"/>
    </row>
    <row r="38137" spans="7:7" x14ac:dyDescent="0.2">
      <c r="G38137" s="65"/>
    </row>
    <row r="38138" spans="7:7" x14ac:dyDescent="0.2">
      <c r="G38138" s="65"/>
    </row>
    <row r="38139" spans="7:7" x14ac:dyDescent="0.2">
      <c r="G38139" s="65"/>
    </row>
    <row r="38140" spans="7:7" x14ac:dyDescent="0.2">
      <c r="G38140" s="65"/>
    </row>
    <row r="38141" spans="7:7" x14ac:dyDescent="0.2">
      <c r="G38141" s="65"/>
    </row>
    <row r="38142" spans="7:7" x14ac:dyDescent="0.2">
      <c r="G38142" s="65"/>
    </row>
    <row r="38143" spans="7:7" x14ac:dyDescent="0.2">
      <c r="G38143" s="65"/>
    </row>
    <row r="38144" spans="7:7" x14ac:dyDescent="0.2">
      <c r="G38144" s="65"/>
    </row>
    <row r="38145" spans="7:7" x14ac:dyDescent="0.2">
      <c r="G38145" s="65"/>
    </row>
    <row r="38146" spans="7:7" x14ac:dyDescent="0.2">
      <c r="G38146" s="65"/>
    </row>
    <row r="38147" spans="7:7" x14ac:dyDescent="0.2">
      <c r="G38147" s="65"/>
    </row>
    <row r="38148" spans="7:7" x14ac:dyDescent="0.2">
      <c r="G38148" s="65"/>
    </row>
    <row r="38149" spans="7:7" x14ac:dyDescent="0.2">
      <c r="G38149" s="65"/>
    </row>
    <row r="38150" spans="7:7" x14ac:dyDescent="0.2">
      <c r="G38150" s="65"/>
    </row>
    <row r="38151" spans="7:7" x14ac:dyDescent="0.2">
      <c r="G38151" s="65"/>
    </row>
    <row r="38152" spans="7:7" x14ac:dyDescent="0.2">
      <c r="G38152" s="65"/>
    </row>
    <row r="38153" spans="7:7" x14ac:dyDescent="0.2">
      <c r="G38153" s="65"/>
    </row>
    <row r="38154" spans="7:7" x14ac:dyDescent="0.2">
      <c r="G38154" s="65"/>
    </row>
    <row r="38155" spans="7:7" x14ac:dyDescent="0.2">
      <c r="G38155" s="65"/>
    </row>
    <row r="38156" spans="7:7" x14ac:dyDescent="0.2">
      <c r="G38156" s="65"/>
    </row>
    <row r="38157" spans="7:7" x14ac:dyDescent="0.2">
      <c r="G38157" s="65"/>
    </row>
    <row r="38158" spans="7:7" x14ac:dyDescent="0.2">
      <c r="G38158" s="65"/>
    </row>
    <row r="38159" spans="7:7" x14ac:dyDescent="0.2">
      <c r="G38159" s="65"/>
    </row>
    <row r="38160" spans="7:7" x14ac:dyDescent="0.2">
      <c r="G38160" s="65"/>
    </row>
    <row r="38161" spans="7:7" x14ac:dyDescent="0.2">
      <c r="G38161" s="65"/>
    </row>
    <row r="38162" spans="7:7" x14ac:dyDescent="0.2">
      <c r="G38162" s="65"/>
    </row>
    <row r="38163" spans="7:7" x14ac:dyDescent="0.2">
      <c r="G38163" s="65"/>
    </row>
    <row r="38164" spans="7:7" x14ac:dyDescent="0.2">
      <c r="G38164" s="65"/>
    </row>
    <row r="38165" spans="7:7" x14ac:dyDescent="0.2">
      <c r="G38165" s="65"/>
    </row>
    <row r="38166" spans="7:7" x14ac:dyDescent="0.2">
      <c r="G38166" s="65"/>
    </row>
    <row r="38167" spans="7:7" x14ac:dyDescent="0.2">
      <c r="G38167" s="65"/>
    </row>
    <row r="38168" spans="7:7" x14ac:dyDescent="0.2">
      <c r="G38168" s="65"/>
    </row>
    <row r="38169" spans="7:7" x14ac:dyDescent="0.2">
      <c r="G38169" s="65"/>
    </row>
    <row r="38170" spans="7:7" x14ac:dyDescent="0.2">
      <c r="G38170" s="65"/>
    </row>
    <row r="38171" spans="7:7" x14ac:dyDescent="0.2">
      <c r="G38171" s="65"/>
    </row>
    <row r="38172" spans="7:7" x14ac:dyDescent="0.2">
      <c r="G38172" s="65"/>
    </row>
    <row r="38173" spans="7:7" x14ac:dyDescent="0.2">
      <c r="G38173" s="65"/>
    </row>
    <row r="38174" spans="7:7" x14ac:dyDescent="0.2">
      <c r="G38174" s="65"/>
    </row>
    <row r="38175" spans="7:7" x14ac:dyDescent="0.2">
      <c r="G38175" s="65"/>
    </row>
    <row r="38176" spans="7:7" x14ac:dyDescent="0.2">
      <c r="G38176" s="65"/>
    </row>
    <row r="38177" spans="7:7" x14ac:dyDescent="0.2">
      <c r="G38177" s="65"/>
    </row>
    <row r="38178" spans="7:7" x14ac:dyDescent="0.2">
      <c r="G38178" s="65"/>
    </row>
    <row r="38179" spans="7:7" x14ac:dyDescent="0.2">
      <c r="G38179" s="65"/>
    </row>
    <row r="38180" spans="7:7" x14ac:dyDescent="0.2">
      <c r="G38180" s="65"/>
    </row>
    <row r="38181" spans="7:7" x14ac:dyDescent="0.2">
      <c r="G38181" s="65"/>
    </row>
    <row r="38182" spans="7:7" x14ac:dyDescent="0.2">
      <c r="G38182" s="65"/>
    </row>
    <row r="38183" spans="7:7" x14ac:dyDescent="0.2">
      <c r="G38183" s="65"/>
    </row>
    <row r="38184" spans="7:7" x14ac:dyDescent="0.2">
      <c r="G38184" s="65"/>
    </row>
    <row r="38185" spans="7:7" x14ac:dyDescent="0.2">
      <c r="G38185" s="65"/>
    </row>
    <row r="38186" spans="7:7" x14ac:dyDescent="0.2">
      <c r="G38186" s="65"/>
    </row>
    <row r="38187" spans="7:7" x14ac:dyDescent="0.2">
      <c r="G38187" s="65"/>
    </row>
    <row r="38188" spans="7:7" x14ac:dyDescent="0.2">
      <c r="G38188" s="65"/>
    </row>
    <row r="38189" spans="7:7" x14ac:dyDescent="0.2">
      <c r="G38189" s="65"/>
    </row>
    <row r="38190" spans="7:7" x14ac:dyDescent="0.2">
      <c r="G38190" s="65"/>
    </row>
    <row r="38191" spans="7:7" x14ac:dyDescent="0.2">
      <c r="G38191" s="65"/>
    </row>
    <row r="38192" spans="7:7" x14ac:dyDescent="0.2">
      <c r="G38192" s="65"/>
    </row>
    <row r="38193" spans="7:7" x14ac:dyDescent="0.2">
      <c r="G38193" s="65"/>
    </row>
    <row r="38194" spans="7:7" x14ac:dyDescent="0.2">
      <c r="G38194" s="65"/>
    </row>
    <row r="38195" spans="7:7" x14ac:dyDescent="0.2">
      <c r="G38195" s="65"/>
    </row>
    <row r="38196" spans="7:7" x14ac:dyDescent="0.2">
      <c r="G38196" s="65"/>
    </row>
    <row r="38197" spans="7:7" x14ac:dyDescent="0.2">
      <c r="G38197" s="65"/>
    </row>
    <row r="38198" spans="7:7" x14ac:dyDescent="0.2">
      <c r="G38198" s="65"/>
    </row>
    <row r="38199" spans="7:7" x14ac:dyDescent="0.2">
      <c r="G38199" s="65"/>
    </row>
    <row r="38200" spans="7:7" x14ac:dyDescent="0.2">
      <c r="G38200" s="65"/>
    </row>
    <row r="38201" spans="7:7" x14ac:dyDescent="0.2">
      <c r="G38201" s="65"/>
    </row>
    <row r="38202" spans="7:7" x14ac:dyDescent="0.2">
      <c r="G38202" s="65"/>
    </row>
    <row r="38203" spans="7:7" x14ac:dyDescent="0.2">
      <c r="G38203" s="65"/>
    </row>
    <row r="38204" spans="7:7" x14ac:dyDescent="0.2">
      <c r="G38204" s="65"/>
    </row>
    <row r="38205" spans="7:7" x14ac:dyDescent="0.2">
      <c r="G38205" s="65"/>
    </row>
    <row r="38206" spans="7:7" x14ac:dyDescent="0.2">
      <c r="G38206" s="65"/>
    </row>
    <row r="38207" spans="7:7" x14ac:dyDescent="0.2">
      <c r="G38207" s="65"/>
    </row>
    <row r="38208" spans="7:7" x14ac:dyDescent="0.2">
      <c r="G38208" s="65"/>
    </row>
    <row r="38209" spans="7:7" x14ac:dyDescent="0.2">
      <c r="G38209" s="65"/>
    </row>
    <row r="38210" spans="7:7" x14ac:dyDescent="0.2">
      <c r="G38210" s="65"/>
    </row>
    <row r="38211" spans="7:7" x14ac:dyDescent="0.2">
      <c r="G38211" s="65"/>
    </row>
    <row r="38212" spans="7:7" x14ac:dyDescent="0.2">
      <c r="G38212" s="65"/>
    </row>
    <row r="38213" spans="7:7" x14ac:dyDescent="0.2">
      <c r="G38213" s="65"/>
    </row>
    <row r="38214" spans="7:7" x14ac:dyDescent="0.2">
      <c r="G38214" s="65"/>
    </row>
    <row r="38215" spans="7:7" x14ac:dyDescent="0.2">
      <c r="G38215" s="65"/>
    </row>
    <row r="38216" spans="7:7" x14ac:dyDescent="0.2">
      <c r="G38216" s="65"/>
    </row>
    <row r="38217" spans="7:7" x14ac:dyDescent="0.2">
      <c r="G38217" s="65"/>
    </row>
    <row r="38218" spans="7:7" x14ac:dyDescent="0.2">
      <c r="G38218" s="65"/>
    </row>
    <row r="38219" spans="7:7" x14ac:dyDescent="0.2">
      <c r="G38219" s="65"/>
    </row>
    <row r="38220" spans="7:7" x14ac:dyDescent="0.2">
      <c r="G38220" s="65"/>
    </row>
    <row r="38221" spans="7:7" x14ac:dyDescent="0.2">
      <c r="G38221" s="65"/>
    </row>
    <row r="38222" spans="7:7" x14ac:dyDescent="0.2">
      <c r="G38222" s="65"/>
    </row>
    <row r="38223" spans="7:7" x14ac:dyDescent="0.2">
      <c r="G38223" s="65"/>
    </row>
    <row r="38224" spans="7:7" x14ac:dyDescent="0.2">
      <c r="G38224" s="65"/>
    </row>
    <row r="38225" spans="7:7" x14ac:dyDescent="0.2">
      <c r="G38225" s="65"/>
    </row>
    <row r="38226" spans="7:7" x14ac:dyDescent="0.2">
      <c r="G38226" s="65"/>
    </row>
    <row r="38227" spans="7:7" x14ac:dyDescent="0.2">
      <c r="G38227" s="65"/>
    </row>
    <row r="38228" spans="7:7" x14ac:dyDescent="0.2">
      <c r="G38228" s="65"/>
    </row>
    <row r="38229" spans="7:7" x14ac:dyDescent="0.2">
      <c r="G38229" s="65"/>
    </row>
    <row r="38230" spans="7:7" x14ac:dyDescent="0.2">
      <c r="G38230" s="65"/>
    </row>
    <row r="38231" spans="7:7" x14ac:dyDescent="0.2">
      <c r="G38231" s="65"/>
    </row>
    <row r="38232" spans="7:7" x14ac:dyDescent="0.2">
      <c r="G38232" s="65"/>
    </row>
    <row r="38233" spans="7:7" x14ac:dyDescent="0.2">
      <c r="G38233" s="65"/>
    </row>
    <row r="38234" spans="7:7" x14ac:dyDescent="0.2">
      <c r="G38234" s="65"/>
    </row>
    <row r="38235" spans="7:7" x14ac:dyDescent="0.2">
      <c r="G38235" s="65"/>
    </row>
    <row r="38236" spans="7:7" x14ac:dyDescent="0.2">
      <c r="G38236" s="65"/>
    </row>
    <row r="38237" spans="7:7" x14ac:dyDescent="0.2">
      <c r="G38237" s="65"/>
    </row>
    <row r="38238" spans="7:7" x14ac:dyDescent="0.2">
      <c r="G38238" s="65"/>
    </row>
    <row r="38239" spans="7:7" x14ac:dyDescent="0.2">
      <c r="G38239" s="65"/>
    </row>
    <row r="38240" spans="7:7" x14ac:dyDescent="0.2">
      <c r="G38240" s="65"/>
    </row>
    <row r="38241" spans="7:7" x14ac:dyDescent="0.2">
      <c r="G38241" s="65"/>
    </row>
    <row r="38242" spans="7:7" x14ac:dyDescent="0.2">
      <c r="G38242" s="65"/>
    </row>
    <row r="38243" spans="7:7" x14ac:dyDescent="0.2">
      <c r="G38243" s="65"/>
    </row>
    <row r="38244" spans="7:7" x14ac:dyDescent="0.2">
      <c r="G38244" s="65"/>
    </row>
    <row r="38245" spans="7:7" x14ac:dyDescent="0.2">
      <c r="G38245" s="65"/>
    </row>
    <row r="38246" spans="7:7" x14ac:dyDescent="0.2">
      <c r="G38246" s="65"/>
    </row>
    <row r="38247" spans="7:7" x14ac:dyDescent="0.2">
      <c r="G38247" s="65"/>
    </row>
    <row r="38248" spans="7:7" x14ac:dyDescent="0.2">
      <c r="G38248" s="65"/>
    </row>
    <row r="38249" spans="7:7" x14ac:dyDescent="0.2">
      <c r="G38249" s="65"/>
    </row>
    <row r="38250" spans="7:7" x14ac:dyDescent="0.2">
      <c r="G38250" s="65"/>
    </row>
    <row r="38251" spans="7:7" x14ac:dyDescent="0.2">
      <c r="G38251" s="65"/>
    </row>
    <row r="38252" spans="7:7" x14ac:dyDescent="0.2">
      <c r="G38252" s="65"/>
    </row>
    <row r="38253" spans="7:7" x14ac:dyDescent="0.2">
      <c r="G38253" s="65"/>
    </row>
    <row r="38254" spans="7:7" x14ac:dyDescent="0.2">
      <c r="G38254" s="65"/>
    </row>
    <row r="38255" spans="7:7" x14ac:dyDescent="0.2">
      <c r="G38255" s="65"/>
    </row>
    <row r="38256" spans="7:7" x14ac:dyDescent="0.2">
      <c r="G38256" s="65"/>
    </row>
    <row r="38257" spans="7:7" x14ac:dyDescent="0.2">
      <c r="G38257" s="65"/>
    </row>
    <row r="38258" spans="7:7" x14ac:dyDescent="0.2">
      <c r="G38258" s="65"/>
    </row>
    <row r="38259" spans="7:7" x14ac:dyDescent="0.2">
      <c r="G38259" s="65"/>
    </row>
    <row r="38260" spans="7:7" x14ac:dyDescent="0.2">
      <c r="G38260" s="65"/>
    </row>
    <row r="38261" spans="7:7" x14ac:dyDescent="0.2">
      <c r="G38261" s="65"/>
    </row>
    <row r="38262" spans="7:7" x14ac:dyDescent="0.2">
      <c r="G38262" s="65"/>
    </row>
    <row r="38263" spans="7:7" x14ac:dyDescent="0.2">
      <c r="G38263" s="65"/>
    </row>
    <row r="38264" spans="7:7" x14ac:dyDescent="0.2">
      <c r="G38264" s="65"/>
    </row>
    <row r="38265" spans="7:7" x14ac:dyDescent="0.2">
      <c r="G38265" s="65"/>
    </row>
    <row r="38266" spans="7:7" x14ac:dyDescent="0.2">
      <c r="G38266" s="65"/>
    </row>
    <row r="38267" spans="7:7" x14ac:dyDescent="0.2">
      <c r="G38267" s="65"/>
    </row>
    <row r="38268" spans="7:7" x14ac:dyDescent="0.2">
      <c r="G38268" s="65"/>
    </row>
    <row r="38269" spans="7:7" x14ac:dyDescent="0.2">
      <c r="G38269" s="65"/>
    </row>
    <row r="38270" spans="7:7" x14ac:dyDescent="0.2">
      <c r="G38270" s="65"/>
    </row>
    <row r="38271" spans="7:7" x14ac:dyDescent="0.2">
      <c r="G38271" s="65"/>
    </row>
    <row r="38272" spans="7:7" x14ac:dyDescent="0.2">
      <c r="G38272" s="65"/>
    </row>
    <row r="38273" spans="7:7" x14ac:dyDescent="0.2">
      <c r="G38273" s="65"/>
    </row>
    <row r="38274" spans="7:7" x14ac:dyDescent="0.2">
      <c r="G38274" s="65"/>
    </row>
    <row r="38275" spans="7:7" x14ac:dyDescent="0.2">
      <c r="G38275" s="65"/>
    </row>
    <row r="38276" spans="7:7" x14ac:dyDescent="0.2">
      <c r="G38276" s="65"/>
    </row>
    <row r="38277" spans="7:7" x14ac:dyDescent="0.2">
      <c r="G38277" s="65"/>
    </row>
    <row r="38278" spans="7:7" x14ac:dyDescent="0.2">
      <c r="G38278" s="65"/>
    </row>
    <row r="38279" spans="7:7" x14ac:dyDescent="0.2">
      <c r="G38279" s="65"/>
    </row>
    <row r="38280" spans="7:7" x14ac:dyDescent="0.2">
      <c r="G38280" s="65"/>
    </row>
    <row r="38281" spans="7:7" x14ac:dyDescent="0.2">
      <c r="G38281" s="65"/>
    </row>
    <row r="38282" spans="7:7" x14ac:dyDescent="0.2">
      <c r="G38282" s="65"/>
    </row>
    <row r="38283" spans="7:7" x14ac:dyDescent="0.2">
      <c r="G38283" s="65"/>
    </row>
    <row r="38284" spans="7:7" x14ac:dyDescent="0.2">
      <c r="G38284" s="65"/>
    </row>
    <row r="38285" spans="7:7" x14ac:dyDescent="0.2">
      <c r="G38285" s="65"/>
    </row>
    <row r="38286" spans="7:7" x14ac:dyDescent="0.2">
      <c r="G38286" s="65"/>
    </row>
    <row r="38287" spans="7:7" x14ac:dyDescent="0.2">
      <c r="G38287" s="65"/>
    </row>
    <row r="38288" spans="7:7" x14ac:dyDescent="0.2">
      <c r="G38288" s="65"/>
    </row>
    <row r="38289" spans="7:7" x14ac:dyDescent="0.2">
      <c r="G38289" s="65"/>
    </row>
    <row r="38290" spans="7:7" x14ac:dyDescent="0.2">
      <c r="G38290" s="65"/>
    </row>
    <row r="38291" spans="7:7" x14ac:dyDescent="0.2">
      <c r="G38291" s="65"/>
    </row>
    <row r="38292" spans="7:7" x14ac:dyDescent="0.2">
      <c r="G38292" s="65"/>
    </row>
    <row r="38293" spans="7:7" x14ac:dyDescent="0.2">
      <c r="G38293" s="65"/>
    </row>
    <row r="38294" spans="7:7" x14ac:dyDescent="0.2">
      <c r="G38294" s="65"/>
    </row>
    <row r="38295" spans="7:7" x14ac:dyDescent="0.2">
      <c r="G38295" s="65"/>
    </row>
    <row r="38296" spans="7:7" x14ac:dyDescent="0.2">
      <c r="G38296" s="65"/>
    </row>
    <row r="38297" spans="7:7" x14ac:dyDescent="0.2">
      <c r="G38297" s="65"/>
    </row>
    <row r="38298" spans="7:7" x14ac:dyDescent="0.2">
      <c r="G38298" s="65"/>
    </row>
    <row r="38299" spans="7:7" x14ac:dyDescent="0.2">
      <c r="G38299" s="65"/>
    </row>
    <row r="38300" spans="7:7" x14ac:dyDescent="0.2">
      <c r="G38300" s="65"/>
    </row>
    <row r="38301" spans="7:7" x14ac:dyDescent="0.2">
      <c r="G38301" s="65"/>
    </row>
    <row r="38302" spans="7:7" x14ac:dyDescent="0.2">
      <c r="G38302" s="65"/>
    </row>
    <row r="38303" spans="7:7" x14ac:dyDescent="0.2">
      <c r="G38303" s="65"/>
    </row>
    <row r="38304" spans="7:7" x14ac:dyDescent="0.2">
      <c r="G38304" s="65"/>
    </row>
    <row r="38305" spans="7:7" x14ac:dyDescent="0.2">
      <c r="G38305" s="65"/>
    </row>
    <row r="38306" spans="7:7" x14ac:dyDescent="0.2">
      <c r="G38306" s="65"/>
    </row>
    <row r="38307" spans="7:7" x14ac:dyDescent="0.2">
      <c r="G38307" s="65"/>
    </row>
    <row r="38308" spans="7:7" x14ac:dyDescent="0.2">
      <c r="G38308" s="65"/>
    </row>
    <row r="38309" spans="7:7" x14ac:dyDescent="0.2">
      <c r="G38309" s="65"/>
    </row>
    <row r="38310" spans="7:7" x14ac:dyDescent="0.2">
      <c r="G38310" s="65"/>
    </row>
    <row r="38311" spans="7:7" x14ac:dyDescent="0.2">
      <c r="G38311" s="65"/>
    </row>
    <row r="38312" spans="7:7" x14ac:dyDescent="0.2">
      <c r="G38312" s="65"/>
    </row>
    <row r="38313" spans="7:7" x14ac:dyDescent="0.2">
      <c r="G38313" s="65"/>
    </row>
    <row r="38314" spans="7:7" x14ac:dyDescent="0.2">
      <c r="G38314" s="65"/>
    </row>
    <row r="38315" spans="7:7" x14ac:dyDescent="0.2">
      <c r="G38315" s="65"/>
    </row>
    <row r="38316" spans="7:7" x14ac:dyDescent="0.2">
      <c r="G38316" s="65"/>
    </row>
    <row r="38317" spans="7:7" x14ac:dyDescent="0.2">
      <c r="G38317" s="65"/>
    </row>
    <row r="38318" spans="7:7" x14ac:dyDescent="0.2">
      <c r="G38318" s="65"/>
    </row>
    <row r="38319" spans="7:7" x14ac:dyDescent="0.2">
      <c r="G38319" s="65"/>
    </row>
    <row r="38320" spans="7:7" x14ac:dyDescent="0.2">
      <c r="G38320" s="65"/>
    </row>
    <row r="38321" spans="7:7" x14ac:dyDescent="0.2">
      <c r="G38321" s="65"/>
    </row>
    <row r="38322" spans="7:7" x14ac:dyDescent="0.2">
      <c r="G38322" s="65"/>
    </row>
    <row r="38323" spans="7:7" x14ac:dyDescent="0.2">
      <c r="G38323" s="65"/>
    </row>
    <row r="38324" spans="7:7" x14ac:dyDescent="0.2">
      <c r="G38324" s="65"/>
    </row>
    <row r="38325" spans="7:7" x14ac:dyDescent="0.2">
      <c r="G38325" s="65"/>
    </row>
    <row r="38326" spans="7:7" x14ac:dyDescent="0.2">
      <c r="G38326" s="65"/>
    </row>
    <row r="38327" spans="7:7" x14ac:dyDescent="0.2">
      <c r="G38327" s="65"/>
    </row>
    <row r="38328" spans="7:7" x14ac:dyDescent="0.2">
      <c r="G38328" s="65"/>
    </row>
    <row r="38329" spans="7:7" x14ac:dyDescent="0.2">
      <c r="G38329" s="65"/>
    </row>
    <row r="38330" spans="7:7" x14ac:dyDescent="0.2">
      <c r="G38330" s="65"/>
    </row>
    <row r="38331" spans="7:7" x14ac:dyDescent="0.2">
      <c r="G38331" s="65"/>
    </row>
    <row r="38332" spans="7:7" x14ac:dyDescent="0.2">
      <c r="G38332" s="65"/>
    </row>
    <row r="38333" spans="7:7" x14ac:dyDescent="0.2">
      <c r="G38333" s="65"/>
    </row>
    <row r="38334" spans="7:7" x14ac:dyDescent="0.2">
      <c r="G38334" s="65"/>
    </row>
    <row r="38335" spans="7:7" x14ac:dyDescent="0.2">
      <c r="G38335" s="65"/>
    </row>
    <row r="38336" spans="7:7" x14ac:dyDescent="0.2">
      <c r="G38336" s="65"/>
    </row>
    <row r="38337" spans="7:7" x14ac:dyDescent="0.2">
      <c r="G38337" s="65"/>
    </row>
    <row r="38338" spans="7:7" x14ac:dyDescent="0.2">
      <c r="G38338" s="65"/>
    </row>
    <row r="38339" spans="7:7" x14ac:dyDescent="0.2">
      <c r="G38339" s="65"/>
    </row>
    <row r="38340" spans="7:7" x14ac:dyDescent="0.2">
      <c r="G38340" s="65"/>
    </row>
    <row r="38341" spans="7:7" x14ac:dyDescent="0.2">
      <c r="G38341" s="65"/>
    </row>
    <row r="38342" spans="7:7" x14ac:dyDescent="0.2">
      <c r="G38342" s="65"/>
    </row>
    <row r="38343" spans="7:7" x14ac:dyDescent="0.2">
      <c r="G38343" s="65"/>
    </row>
    <row r="38344" spans="7:7" x14ac:dyDescent="0.2">
      <c r="G38344" s="65"/>
    </row>
    <row r="38345" spans="7:7" x14ac:dyDescent="0.2">
      <c r="G38345" s="65"/>
    </row>
    <row r="38346" spans="7:7" x14ac:dyDescent="0.2">
      <c r="G38346" s="65"/>
    </row>
    <row r="38347" spans="7:7" x14ac:dyDescent="0.2">
      <c r="G38347" s="65"/>
    </row>
    <row r="38348" spans="7:7" x14ac:dyDescent="0.2">
      <c r="G38348" s="65"/>
    </row>
    <row r="38349" spans="7:7" x14ac:dyDescent="0.2">
      <c r="G38349" s="65"/>
    </row>
    <row r="38350" spans="7:7" x14ac:dyDescent="0.2">
      <c r="G38350" s="65"/>
    </row>
    <row r="38351" spans="7:7" x14ac:dyDescent="0.2">
      <c r="G38351" s="65"/>
    </row>
    <row r="38352" spans="7:7" x14ac:dyDescent="0.2">
      <c r="G38352" s="65"/>
    </row>
    <row r="38353" spans="7:7" x14ac:dyDescent="0.2">
      <c r="G38353" s="65"/>
    </row>
    <row r="38354" spans="7:7" x14ac:dyDescent="0.2">
      <c r="G38354" s="65"/>
    </row>
    <row r="38355" spans="7:7" x14ac:dyDescent="0.2">
      <c r="G38355" s="65"/>
    </row>
    <row r="38356" spans="7:7" x14ac:dyDescent="0.2">
      <c r="G38356" s="65"/>
    </row>
    <row r="38357" spans="7:7" x14ac:dyDescent="0.2">
      <c r="G38357" s="65"/>
    </row>
    <row r="38358" spans="7:7" x14ac:dyDescent="0.2">
      <c r="G38358" s="65"/>
    </row>
    <row r="38359" spans="7:7" x14ac:dyDescent="0.2">
      <c r="G38359" s="65"/>
    </row>
    <row r="38360" spans="7:7" x14ac:dyDescent="0.2">
      <c r="G38360" s="65"/>
    </row>
    <row r="38361" spans="7:7" x14ac:dyDescent="0.2">
      <c r="G38361" s="65"/>
    </row>
    <row r="38362" spans="7:7" x14ac:dyDescent="0.2">
      <c r="G38362" s="65"/>
    </row>
    <row r="38363" spans="7:7" x14ac:dyDescent="0.2">
      <c r="G38363" s="65"/>
    </row>
    <row r="38364" spans="7:7" x14ac:dyDescent="0.2">
      <c r="G38364" s="65"/>
    </row>
    <row r="38365" spans="7:7" x14ac:dyDescent="0.2">
      <c r="G38365" s="65"/>
    </row>
    <row r="38366" spans="7:7" x14ac:dyDescent="0.2">
      <c r="G38366" s="65"/>
    </row>
    <row r="38367" spans="7:7" x14ac:dyDescent="0.2">
      <c r="G38367" s="65"/>
    </row>
    <row r="38368" spans="7:7" x14ac:dyDescent="0.2">
      <c r="G38368" s="65"/>
    </row>
    <row r="38369" spans="7:7" x14ac:dyDescent="0.2">
      <c r="G38369" s="65"/>
    </row>
    <row r="38370" spans="7:7" x14ac:dyDescent="0.2">
      <c r="G38370" s="65"/>
    </row>
    <row r="38371" spans="7:7" x14ac:dyDescent="0.2">
      <c r="G38371" s="65"/>
    </row>
    <row r="38372" spans="7:7" x14ac:dyDescent="0.2">
      <c r="G38372" s="65"/>
    </row>
    <row r="38373" spans="7:7" x14ac:dyDescent="0.2">
      <c r="G38373" s="65"/>
    </row>
    <row r="38374" spans="7:7" x14ac:dyDescent="0.2">
      <c r="G38374" s="65"/>
    </row>
    <row r="38375" spans="7:7" x14ac:dyDescent="0.2">
      <c r="G38375" s="65"/>
    </row>
    <row r="38376" spans="7:7" x14ac:dyDescent="0.2">
      <c r="G38376" s="65"/>
    </row>
    <row r="38377" spans="7:7" x14ac:dyDescent="0.2">
      <c r="G38377" s="65"/>
    </row>
    <row r="38378" spans="7:7" x14ac:dyDescent="0.2">
      <c r="G38378" s="65"/>
    </row>
    <row r="38379" spans="7:7" x14ac:dyDescent="0.2">
      <c r="G38379" s="65"/>
    </row>
    <row r="38380" spans="7:7" x14ac:dyDescent="0.2">
      <c r="G38380" s="65"/>
    </row>
    <row r="38381" spans="7:7" x14ac:dyDescent="0.2">
      <c r="G38381" s="65"/>
    </row>
    <row r="38382" spans="7:7" x14ac:dyDescent="0.2">
      <c r="G38382" s="65"/>
    </row>
    <row r="38383" spans="7:7" x14ac:dyDescent="0.2">
      <c r="G38383" s="65"/>
    </row>
    <row r="38384" spans="7:7" x14ac:dyDescent="0.2">
      <c r="G38384" s="65"/>
    </row>
    <row r="38385" spans="7:7" x14ac:dyDescent="0.2">
      <c r="G38385" s="65"/>
    </row>
    <row r="38386" spans="7:7" x14ac:dyDescent="0.2">
      <c r="G38386" s="65"/>
    </row>
    <row r="38387" spans="7:7" x14ac:dyDescent="0.2">
      <c r="G38387" s="65"/>
    </row>
    <row r="38388" spans="7:7" x14ac:dyDescent="0.2">
      <c r="G38388" s="65"/>
    </row>
    <row r="38389" spans="7:7" x14ac:dyDescent="0.2">
      <c r="G38389" s="65"/>
    </row>
    <row r="38390" spans="7:7" x14ac:dyDescent="0.2">
      <c r="G38390" s="65"/>
    </row>
    <row r="38391" spans="7:7" x14ac:dyDescent="0.2">
      <c r="G38391" s="65"/>
    </row>
    <row r="38392" spans="7:7" x14ac:dyDescent="0.2">
      <c r="G38392" s="65"/>
    </row>
    <row r="38393" spans="7:7" x14ac:dyDescent="0.2">
      <c r="G38393" s="65"/>
    </row>
    <row r="38394" spans="7:7" x14ac:dyDescent="0.2">
      <c r="G38394" s="65"/>
    </row>
    <row r="38395" spans="7:7" x14ac:dyDescent="0.2">
      <c r="G38395" s="65"/>
    </row>
    <row r="38396" spans="7:7" x14ac:dyDescent="0.2">
      <c r="G38396" s="65"/>
    </row>
    <row r="38397" spans="7:7" x14ac:dyDescent="0.2">
      <c r="G38397" s="65"/>
    </row>
    <row r="38398" spans="7:7" x14ac:dyDescent="0.2">
      <c r="G38398" s="65"/>
    </row>
    <row r="38399" spans="7:7" x14ac:dyDescent="0.2">
      <c r="G38399" s="65"/>
    </row>
    <row r="38400" spans="7:7" x14ac:dyDescent="0.2">
      <c r="G38400" s="65"/>
    </row>
    <row r="38401" spans="7:7" x14ac:dyDescent="0.2">
      <c r="G38401" s="65"/>
    </row>
    <row r="38402" spans="7:7" x14ac:dyDescent="0.2">
      <c r="G38402" s="65"/>
    </row>
    <row r="38403" spans="7:7" x14ac:dyDescent="0.2">
      <c r="G38403" s="65"/>
    </row>
    <row r="38404" spans="7:7" x14ac:dyDescent="0.2">
      <c r="G38404" s="65"/>
    </row>
    <row r="38405" spans="7:7" x14ac:dyDescent="0.2">
      <c r="G38405" s="65"/>
    </row>
    <row r="38406" spans="7:7" x14ac:dyDescent="0.2">
      <c r="G38406" s="65"/>
    </row>
    <row r="38407" spans="7:7" x14ac:dyDescent="0.2">
      <c r="G38407" s="65"/>
    </row>
    <row r="38408" spans="7:7" x14ac:dyDescent="0.2">
      <c r="G38408" s="65"/>
    </row>
    <row r="38409" spans="7:7" x14ac:dyDescent="0.2">
      <c r="G38409" s="65"/>
    </row>
    <row r="38410" spans="7:7" x14ac:dyDescent="0.2">
      <c r="G38410" s="65"/>
    </row>
    <row r="38411" spans="7:7" x14ac:dyDescent="0.2">
      <c r="G38411" s="65"/>
    </row>
    <row r="38412" spans="7:7" x14ac:dyDescent="0.2">
      <c r="G38412" s="65"/>
    </row>
    <row r="38413" spans="7:7" x14ac:dyDescent="0.2">
      <c r="G38413" s="65"/>
    </row>
    <row r="38414" spans="7:7" x14ac:dyDescent="0.2">
      <c r="G38414" s="65"/>
    </row>
    <row r="38415" spans="7:7" x14ac:dyDescent="0.2">
      <c r="G38415" s="65"/>
    </row>
    <row r="38416" spans="7:7" x14ac:dyDescent="0.2">
      <c r="G38416" s="65"/>
    </row>
    <row r="38417" spans="7:7" x14ac:dyDescent="0.2">
      <c r="G38417" s="65"/>
    </row>
    <row r="38418" spans="7:7" x14ac:dyDescent="0.2">
      <c r="G38418" s="65"/>
    </row>
    <row r="38419" spans="7:7" x14ac:dyDescent="0.2">
      <c r="G38419" s="65"/>
    </row>
    <row r="38420" spans="7:7" x14ac:dyDescent="0.2">
      <c r="G38420" s="65"/>
    </row>
    <row r="38421" spans="7:7" x14ac:dyDescent="0.2">
      <c r="G38421" s="65"/>
    </row>
    <row r="38422" spans="7:7" x14ac:dyDescent="0.2">
      <c r="G38422" s="65"/>
    </row>
    <row r="38423" spans="7:7" x14ac:dyDescent="0.2">
      <c r="G38423" s="65"/>
    </row>
    <row r="38424" spans="7:7" x14ac:dyDescent="0.2">
      <c r="G38424" s="65"/>
    </row>
    <row r="38425" spans="7:7" x14ac:dyDescent="0.2">
      <c r="G38425" s="65"/>
    </row>
    <row r="38426" spans="7:7" x14ac:dyDescent="0.2">
      <c r="G38426" s="65"/>
    </row>
    <row r="38427" spans="7:7" x14ac:dyDescent="0.2">
      <c r="G38427" s="65"/>
    </row>
    <row r="38428" spans="7:7" x14ac:dyDescent="0.2">
      <c r="G38428" s="65"/>
    </row>
    <row r="38429" spans="7:7" x14ac:dyDescent="0.2">
      <c r="G38429" s="65"/>
    </row>
    <row r="38430" spans="7:7" x14ac:dyDescent="0.2">
      <c r="G38430" s="65"/>
    </row>
    <row r="38431" spans="7:7" x14ac:dyDescent="0.2">
      <c r="G38431" s="65"/>
    </row>
    <row r="38432" spans="7:7" x14ac:dyDescent="0.2">
      <c r="G38432" s="65"/>
    </row>
    <row r="38433" spans="7:7" x14ac:dyDescent="0.2">
      <c r="G38433" s="65"/>
    </row>
    <row r="38434" spans="7:7" x14ac:dyDescent="0.2">
      <c r="G38434" s="65"/>
    </row>
    <row r="38435" spans="7:7" x14ac:dyDescent="0.2">
      <c r="G38435" s="65"/>
    </row>
    <row r="38436" spans="7:7" x14ac:dyDescent="0.2">
      <c r="G38436" s="65"/>
    </row>
    <row r="38437" spans="7:7" x14ac:dyDescent="0.2">
      <c r="G38437" s="65"/>
    </row>
    <row r="38438" spans="7:7" x14ac:dyDescent="0.2">
      <c r="G38438" s="65"/>
    </row>
    <row r="38439" spans="7:7" x14ac:dyDescent="0.2">
      <c r="G38439" s="65"/>
    </row>
    <row r="38440" spans="7:7" x14ac:dyDescent="0.2">
      <c r="G38440" s="65"/>
    </row>
    <row r="38441" spans="7:7" x14ac:dyDescent="0.2">
      <c r="G38441" s="65"/>
    </row>
    <row r="38442" spans="7:7" x14ac:dyDescent="0.2">
      <c r="G38442" s="65"/>
    </row>
    <row r="38443" spans="7:7" x14ac:dyDescent="0.2">
      <c r="G38443" s="65"/>
    </row>
    <row r="38444" spans="7:7" x14ac:dyDescent="0.2">
      <c r="G38444" s="65"/>
    </row>
    <row r="38445" spans="7:7" x14ac:dyDescent="0.2">
      <c r="G38445" s="65"/>
    </row>
    <row r="38446" spans="7:7" x14ac:dyDescent="0.2">
      <c r="G38446" s="65"/>
    </row>
    <row r="38447" spans="7:7" x14ac:dyDescent="0.2">
      <c r="G38447" s="65"/>
    </row>
    <row r="38448" spans="7:7" x14ac:dyDescent="0.2">
      <c r="G38448" s="65"/>
    </row>
    <row r="38449" spans="7:7" x14ac:dyDescent="0.2">
      <c r="G38449" s="65"/>
    </row>
    <row r="38450" spans="7:7" x14ac:dyDescent="0.2">
      <c r="G38450" s="65"/>
    </row>
    <row r="38451" spans="7:7" x14ac:dyDescent="0.2">
      <c r="G38451" s="65"/>
    </row>
    <row r="38452" spans="7:7" x14ac:dyDescent="0.2">
      <c r="G38452" s="65"/>
    </row>
    <row r="38453" spans="7:7" x14ac:dyDescent="0.2">
      <c r="G38453" s="65"/>
    </row>
    <row r="38454" spans="7:7" x14ac:dyDescent="0.2">
      <c r="G38454" s="65"/>
    </row>
    <row r="38455" spans="7:7" x14ac:dyDescent="0.2">
      <c r="G38455" s="65"/>
    </row>
    <row r="38456" spans="7:7" x14ac:dyDescent="0.2">
      <c r="G38456" s="65"/>
    </row>
    <row r="38457" spans="7:7" x14ac:dyDescent="0.2">
      <c r="G38457" s="65"/>
    </row>
    <row r="38458" spans="7:7" x14ac:dyDescent="0.2">
      <c r="G38458" s="65"/>
    </row>
    <row r="38459" spans="7:7" x14ac:dyDescent="0.2">
      <c r="G38459" s="65"/>
    </row>
    <row r="38460" spans="7:7" x14ac:dyDescent="0.2">
      <c r="G38460" s="65"/>
    </row>
    <row r="38461" spans="7:7" x14ac:dyDescent="0.2">
      <c r="G38461" s="65"/>
    </row>
    <row r="38462" spans="7:7" x14ac:dyDescent="0.2">
      <c r="G38462" s="65"/>
    </row>
    <row r="38463" spans="7:7" x14ac:dyDescent="0.2">
      <c r="G38463" s="65"/>
    </row>
    <row r="38464" spans="7:7" x14ac:dyDescent="0.2">
      <c r="G38464" s="65"/>
    </row>
    <row r="38465" spans="7:7" x14ac:dyDescent="0.2">
      <c r="G38465" s="65"/>
    </row>
    <row r="38466" spans="7:7" x14ac:dyDescent="0.2">
      <c r="G38466" s="65"/>
    </row>
    <row r="38467" spans="7:7" x14ac:dyDescent="0.2">
      <c r="G38467" s="65"/>
    </row>
    <row r="38468" spans="7:7" x14ac:dyDescent="0.2">
      <c r="G38468" s="65"/>
    </row>
    <row r="38469" spans="7:7" x14ac:dyDescent="0.2">
      <c r="G38469" s="65"/>
    </row>
    <row r="38470" spans="7:7" x14ac:dyDescent="0.2">
      <c r="G38470" s="65"/>
    </row>
    <row r="38471" spans="7:7" x14ac:dyDescent="0.2">
      <c r="G38471" s="65"/>
    </row>
    <row r="38472" spans="7:7" x14ac:dyDescent="0.2">
      <c r="G38472" s="65"/>
    </row>
    <row r="38473" spans="7:7" x14ac:dyDescent="0.2">
      <c r="G38473" s="65"/>
    </row>
    <row r="38474" spans="7:7" x14ac:dyDescent="0.2">
      <c r="G38474" s="65"/>
    </row>
    <row r="38475" spans="7:7" x14ac:dyDescent="0.2">
      <c r="G38475" s="65"/>
    </row>
    <row r="38476" spans="7:7" x14ac:dyDescent="0.2">
      <c r="G38476" s="65"/>
    </row>
    <row r="38477" spans="7:7" x14ac:dyDescent="0.2">
      <c r="G38477" s="65"/>
    </row>
    <row r="38478" spans="7:7" x14ac:dyDescent="0.2">
      <c r="G38478" s="65"/>
    </row>
    <row r="38479" spans="7:7" x14ac:dyDescent="0.2">
      <c r="G38479" s="65"/>
    </row>
    <row r="38480" spans="7:7" x14ac:dyDescent="0.2">
      <c r="G38480" s="65"/>
    </row>
    <row r="38481" spans="7:7" x14ac:dyDescent="0.2">
      <c r="G38481" s="65"/>
    </row>
    <row r="38482" spans="7:7" x14ac:dyDescent="0.2">
      <c r="G38482" s="65"/>
    </row>
    <row r="38483" spans="7:7" x14ac:dyDescent="0.2">
      <c r="G38483" s="65"/>
    </row>
    <row r="38484" spans="7:7" x14ac:dyDescent="0.2">
      <c r="G38484" s="65"/>
    </row>
    <row r="38485" spans="7:7" x14ac:dyDescent="0.2">
      <c r="G38485" s="65"/>
    </row>
    <row r="38486" spans="7:7" x14ac:dyDescent="0.2">
      <c r="G38486" s="65"/>
    </row>
    <row r="38487" spans="7:7" x14ac:dyDescent="0.2">
      <c r="G38487" s="65"/>
    </row>
    <row r="38488" spans="7:7" x14ac:dyDescent="0.2">
      <c r="G38488" s="65"/>
    </row>
    <row r="38489" spans="7:7" x14ac:dyDescent="0.2">
      <c r="G38489" s="65"/>
    </row>
    <row r="38490" spans="7:7" x14ac:dyDescent="0.2">
      <c r="G38490" s="65"/>
    </row>
    <row r="38491" spans="7:7" x14ac:dyDescent="0.2">
      <c r="G38491" s="65"/>
    </row>
    <row r="38492" spans="7:7" x14ac:dyDescent="0.2">
      <c r="G38492" s="65"/>
    </row>
    <row r="38493" spans="7:7" x14ac:dyDescent="0.2">
      <c r="G38493" s="65"/>
    </row>
    <row r="38494" spans="7:7" x14ac:dyDescent="0.2">
      <c r="G38494" s="65"/>
    </row>
    <row r="38495" spans="7:7" x14ac:dyDescent="0.2">
      <c r="G38495" s="65"/>
    </row>
    <row r="38496" spans="7:7" x14ac:dyDescent="0.2">
      <c r="G38496" s="65"/>
    </row>
    <row r="38497" spans="7:7" x14ac:dyDescent="0.2">
      <c r="G38497" s="65"/>
    </row>
    <row r="38498" spans="7:7" x14ac:dyDescent="0.2">
      <c r="G38498" s="65"/>
    </row>
    <row r="38499" spans="7:7" x14ac:dyDescent="0.2">
      <c r="G38499" s="65"/>
    </row>
    <row r="38500" spans="7:7" x14ac:dyDescent="0.2">
      <c r="G38500" s="65"/>
    </row>
    <row r="38501" spans="7:7" x14ac:dyDescent="0.2">
      <c r="G38501" s="65"/>
    </row>
    <row r="38502" spans="7:7" x14ac:dyDescent="0.2">
      <c r="G38502" s="65"/>
    </row>
    <row r="38503" spans="7:7" x14ac:dyDescent="0.2">
      <c r="G38503" s="65"/>
    </row>
    <row r="38504" spans="7:7" x14ac:dyDescent="0.2">
      <c r="G38504" s="65"/>
    </row>
    <row r="38505" spans="7:7" x14ac:dyDescent="0.2">
      <c r="G38505" s="65"/>
    </row>
    <row r="38506" spans="7:7" x14ac:dyDescent="0.2">
      <c r="G38506" s="65"/>
    </row>
    <row r="38507" spans="7:7" x14ac:dyDescent="0.2">
      <c r="G38507" s="65"/>
    </row>
    <row r="38508" spans="7:7" x14ac:dyDescent="0.2">
      <c r="G38508" s="65"/>
    </row>
    <row r="38509" spans="7:7" x14ac:dyDescent="0.2">
      <c r="G38509" s="65"/>
    </row>
    <row r="38510" spans="7:7" x14ac:dyDescent="0.2">
      <c r="G38510" s="65"/>
    </row>
    <row r="38511" spans="7:7" x14ac:dyDescent="0.2">
      <c r="G38511" s="65"/>
    </row>
    <row r="38512" spans="7:7" x14ac:dyDescent="0.2">
      <c r="G38512" s="65"/>
    </row>
    <row r="38513" spans="7:7" x14ac:dyDescent="0.2">
      <c r="G38513" s="65"/>
    </row>
    <row r="38514" spans="7:7" x14ac:dyDescent="0.2">
      <c r="G38514" s="65"/>
    </row>
    <row r="38515" spans="7:7" x14ac:dyDescent="0.2">
      <c r="G38515" s="65"/>
    </row>
    <row r="38516" spans="7:7" x14ac:dyDescent="0.2">
      <c r="G38516" s="65"/>
    </row>
    <row r="38517" spans="7:7" x14ac:dyDescent="0.2">
      <c r="G38517" s="65"/>
    </row>
    <row r="38518" spans="7:7" x14ac:dyDescent="0.2">
      <c r="G38518" s="65"/>
    </row>
    <row r="38519" spans="7:7" x14ac:dyDescent="0.2">
      <c r="G38519" s="65"/>
    </row>
    <row r="38520" spans="7:7" x14ac:dyDescent="0.2">
      <c r="G38520" s="65"/>
    </row>
    <row r="38521" spans="7:7" x14ac:dyDescent="0.2">
      <c r="G38521" s="65"/>
    </row>
    <row r="38522" spans="7:7" x14ac:dyDescent="0.2">
      <c r="G38522" s="65"/>
    </row>
    <row r="38523" spans="7:7" x14ac:dyDescent="0.2">
      <c r="G38523" s="65"/>
    </row>
    <row r="38524" spans="7:7" x14ac:dyDescent="0.2">
      <c r="G38524" s="65"/>
    </row>
    <row r="38525" spans="7:7" x14ac:dyDescent="0.2">
      <c r="G38525" s="65"/>
    </row>
    <row r="38526" spans="7:7" x14ac:dyDescent="0.2">
      <c r="G38526" s="65"/>
    </row>
    <row r="38527" spans="7:7" x14ac:dyDescent="0.2">
      <c r="G38527" s="65"/>
    </row>
    <row r="38528" spans="7:7" x14ac:dyDescent="0.2">
      <c r="G38528" s="65"/>
    </row>
    <row r="38529" spans="7:7" x14ac:dyDescent="0.2">
      <c r="G38529" s="65"/>
    </row>
    <row r="38530" spans="7:7" x14ac:dyDescent="0.2">
      <c r="G38530" s="65"/>
    </row>
    <row r="38531" spans="7:7" x14ac:dyDescent="0.2">
      <c r="G38531" s="65"/>
    </row>
    <row r="38532" spans="7:7" x14ac:dyDescent="0.2">
      <c r="G38532" s="65"/>
    </row>
    <row r="38533" spans="7:7" x14ac:dyDescent="0.2">
      <c r="G38533" s="65"/>
    </row>
    <row r="38534" spans="7:7" x14ac:dyDescent="0.2">
      <c r="G38534" s="65"/>
    </row>
    <row r="38535" spans="7:7" x14ac:dyDescent="0.2">
      <c r="G38535" s="65"/>
    </row>
    <row r="38536" spans="7:7" x14ac:dyDescent="0.2">
      <c r="G38536" s="65"/>
    </row>
    <row r="38537" spans="7:7" x14ac:dyDescent="0.2">
      <c r="G38537" s="65"/>
    </row>
    <row r="38538" spans="7:7" x14ac:dyDescent="0.2">
      <c r="G38538" s="65"/>
    </row>
    <row r="38539" spans="7:7" x14ac:dyDescent="0.2">
      <c r="G38539" s="65"/>
    </row>
    <row r="38540" spans="7:7" x14ac:dyDescent="0.2">
      <c r="G38540" s="65"/>
    </row>
    <row r="38541" spans="7:7" x14ac:dyDescent="0.2">
      <c r="G38541" s="65"/>
    </row>
    <row r="38542" spans="7:7" x14ac:dyDescent="0.2">
      <c r="G38542" s="65"/>
    </row>
    <row r="38543" spans="7:7" x14ac:dyDescent="0.2">
      <c r="G38543" s="65"/>
    </row>
    <row r="38544" spans="7:7" x14ac:dyDescent="0.2">
      <c r="G38544" s="65"/>
    </row>
    <row r="38545" spans="7:7" x14ac:dyDescent="0.2">
      <c r="G38545" s="65"/>
    </row>
    <row r="38546" spans="7:7" x14ac:dyDescent="0.2">
      <c r="G38546" s="65"/>
    </row>
    <row r="38547" spans="7:7" x14ac:dyDescent="0.2">
      <c r="G38547" s="65"/>
    </row>
    <row r="38548" spans="7:7" x14ac:dyDescent="0.2">
      <c r="G38548" s="65"/>
    </row>
    <row r="38549" spans="7:7" x14ac:dyDescent="0.2">
      <c r="G38549" s="65"/>
    </row>
    <row r="38550" spans="7:7" x14ac:dyDescent="0.2">
      <c r="G38550" s="65"/>
    </row>
    <row r="38551" spans="7:7" x14ac:dyDescent="0.2">
      <c r="G38551" s="65"/>
    </row>
    <row r="38552" spans="7:7" x14ac:dyDescent="0.2">
      <c r="G38552" s="65"/>
    </row>
    <row r="38553" spans="7:7" x14ac:dyDescent="0.2">
      <c r="G38553" s="65"/>
    </row>
    <row r="38554" spans="7:7" x14ac:dyDescent="0.2">
      <c r="G38554" s="65"/>
    </row>
    <row r="38555" spans="7:7" x14ac:dyDescent="0.2">
      <c r="G38555" s="65"/>
    </row>
    <row r="38556" spans="7:7" x14ac:dyDescent="0.2">
      <c r="G38556" s="65"/>
    </row>
    <row r="38557" spans="7:7" x14ac:dyDescent="0.2">
      <c r="G38557" s="65"/>
    </row>
    <row r="38558" spans="7:7" x14ac:dyDescent="0.2">
      <c r="G38558" s="65"/>
    </row>
    <row r="38559" spans="7:7" x14ac:dyDescent="0.2">
      <c r="G38559" s="65"/>
    </row>
    <row r="38560" spans="7:7" x14ac:dyDescent="0.2">
      <c r="G38560" s="65"/>
    </row>
    <row r="38561" spans="7:7" x14ac:dyDescent="0.2">
      <c r="G38561" s="65"/>
    </row>
    <row r="38562" spans="7:7" x14ac:dyDescent="0.2">
      <c r="G38562" s="65"/>
    </row>
    <row r="38563" spans="7:7" x14ac:dyDescent="0.2">
      <c r="G38563" s="65"/>
    </row>
    <row r="38564" spans="7:7" x14ac:dyDescent="0.2">
      <c r="G38564" s="65"/>
    </row>
    <row r="38565" spans="7:7" x14ac:dyDescent="0.2">
      <c r="G38565" s="65"/>
    </row>
    <row r="38566" spans="7:7" x14ac:dyDescent="0.2">
      <c r="G38566" s="65"/>
    </row>
    <row r="38567" spans="7:7" x14ac:dyDescent="0.2">
      <c r="G38567" s="65"/>
    </row>
    <row r="38568" spans="7:7" x14ac:dyDescent="0.2">
      <c r="G38568" s="65"/>
    </row>
    <row r="38569" spans="7:7" x14ac:dyDescent="0.2">
      <c r="G38569" s="65"/>
    </row>
    <row r="38570" spans="7:7" x14ac:dyDescent="0.2">
      <c r="G38570" s="65"/>
    </row>
    <row r="38571" spans="7:7" x14ac:dyDescent="0.2">
      <c r="G38571" s="65"/>
    </row>
    <row r="38572" spans="7:7" x14ac:dyDescent="0.2">
      <c r="G38572" s="65"/>
    </row>
    <row r="38573" spans="7:7" x14ac:dyDescent="0.2">
      <c r="G38573" s="65"/>
    </row>
    <row r="38574" spans="7:7" x14ac:dyDescent="0.2">
      <c r="G38574" s="65"/>
    </row>
    <row r="38575" spans="7:7" x14ac:dyDescent="0.2">
      <c r="G38575" s="65"/>
    </row>
    <row r="38576" spans="7:7" x14ac:dyDescent="0.2">
      <c r="G38576" s="65"/>
    </row>
    <row r="38577" spans="7:7" x14ac:dyDescent="0.2">
      <c r="G38577" s="65"/>
    </row>
    <row r="38578" spans="7:7" x14ac:dyDescent="0.2">
      <c r="G38578" s="65"/>
    </row>
    <row r="38579" spans="7:7" x14ac:dyDescent="0.2">
      <c r="G38579" s="65"/>
    </row>
    <row r="38580" spans="7:7" x14ac:dyDescent="0.2">
      <c r="G38580" s="65"/>
    </row>
    <row r="38581" spans="7:7" x14ac:dyDescent="0.2">
      <c r="G38581" s="65"/>
    </row>
    <row r="38582" spans="7:7" x14ac:dyDescent="0.2">
      <c r="G38582" s="65"/>
    </row>
    <row r="38583" spans="7:7" x14ac:dyDescent="0.2">
      <c r="G38583" s="65"/>
    </row>
    <row r="38584" spans="7:7" x14ac:dyDescent="0.2">
      <c r="G38584" s="65"/>
    </row>
    <row r="38585" spans="7:7" x14ac:dyDescent="0.2">
      <c r="G38585" s="65"/>
    </row>
    <row r="38586" spans="7:7" x14ac:dyDescent="0.2">
      <c r="G38586" s="65"/>
    </row>
    <row r="38587" spans="7:7" x14ac:dyDescent="0.2">
      <c r="G38587" s="65"/>
    </row>
    <row r="38588" spans="7:7" x14ac:dyDescent="0.2">
      <c r="G38588" s="65"/>
    </row>
    <row r="38589" spans="7:7" x14ac:dyDescent="0.2">
      <c r="G38589" s="65"/>
    </row>
    <row r="38590" spans="7:7" x14ac:dyDescent="0.2">
      <c r="G38590" s="65"/>
    </row>
    <row r="38591" spans="7:7" x14ac:dyDescent="0.2">
      <c r="G38591" s="65"/>
    </row>
    <row r="38592" spans="7:7" x14ac:dyDescent="0.2">
      <c r="G38592" s="65"/>
    </row>
    <row r="38593" spans="7:7" x14ac:dyDescent="0.2">
      <c r="G38593" s="65"/>
    </row>
    <row r="38594" spans="7:7" x14ac:dyDescent="0.2">
      <c r="G38594" s="65"/>
    </row>
    <row r="38595" spans="7:7" x14ac:dyDescent="0.2">
      <c r="G38595" s="65"/>
    </row>
    <row r="38596" spans="7:7" x14ac:dyDescent="0.2">
      <c r="G38596" s="65"/>
    </row>
    <row r="38597" spans="7:7" x14ac:dyDescent="0.2">
      <c r="G38597" s="65"/>
    </row>
    <row r="38598" spans="7:7" x14ac:dyDescent="0.2">
      <c r="G38598" s="65"/>
    </row>
    <row r="38599" spans="7:7" x14ac:dyDescent="0.2">
      <c r="G38599" s="65"/>
    </row>
    <row r="38600" spans="7:7" x14ac:dyDescent="0.2">
      <c r="G38600" s="65"/>
    </row>
    <row r="38601" spans="7:7" x14ac:dyDescent="0.2">
      <c r="G38601" s="65"/>
    </row>
    <row r="38602" spans="7:7" x14ac:dyDescent="0.2">
      <c r="G38602" s="65"/>
    </row>
    <row r="38603" spans="7:7" x14ac:dyDescent="0.2">
      <c r="G38603" s="65"/>
    </row>
    <row r="38604" spans="7:7" x14ac:dyDescent="0.2">
      <c r="G38604" s="65"/>
    </row>
    <row r="38605" spans="7:7" x14ac:dyDescent="0.2">
      <c r="G38605" s="65"/>
    </row>
    <row r="38606" spans="7:7" x14ac:dyDescent="0.2">
      <c r="G38606" s="65"/>
    </row>
    <row r="38607" spans="7:7" x14ac:dyDescent="0.2">
      <c r="G38607" s="65"/>
    </row>
    <row r="38608" spans="7:7" x14ac:dyDescent="0.2">
      <c r="G38608" s="65"/>
    </row>
    <row r="38609" spans="7:7" x14ac:dyDescent="0.2">
      <c r="G38609" s="65"/>
    </row>
    <row r="38610" spans="7:7" x14ac:dyDescent="0.2">
      <c r="G38610" s="65"/>
    </row>
    <row r="38611" spans="7:7" x14ac:dyDescent="0.2">
      <c r="G38611" s="65"/>
    </row>
    <row r="38612" spans="7:7" x14ac:dyDescent="0.2">
      <c r="G38612" s="65"/>
    </row>
    <row r="38613" spans="7:7" x14ac:dyDescent="0.2">
      <c r="G38613" s="65"/>
    </row>
    <row r="38614" spans="7:7" x14ac:dyDescent="0.2">
      <c r="G38614" s="65"/>
    </row>
    <row r="38615" spans="7:7" x14ac:dyDescent="0.2">
      <c r="G38615" s="65"/>
    </row>
    <row r="38616" spans="7:7" x14ac:dyDescent="0.2">
      <c r="G38616" s="65"/>
    </row>
    <row r="38617" spans="7:7" x14ac:dyDescent="0.2">
      <c r="G38617" s="65"/>
    </row>
    <row r="38618" spans="7:7" x14ac:dyDescent="0.2">
      <c r="G38618" s="65"/>
    </row>
    <row r="38619" spans="7:7" x14ac:dyDescent="0.2">
      <c r="G38619" s="65"/>
    </row>
    <row r="38620" spans="7:7" x14ac:dyDescent="0.2">
      <c r="G38620" s="65"/>
    </row>
    <row r="38621" spans="7:7" x14ac:dyDescent="0.2">
      <c r="G38621" s="65"/>
    </row>
    <row r="38622" spans="7:7" x14ac:dyDescent="0.2">
      <c r="G38622" s="65"/>
    </row>
    <row r="38623" spans="7:7" x14ac:dyDescent="0.2">
      <c r="G38623" s="65"/>
    </row>
    <row r="38624" spans="7:7" x14ac:dyDescent="0.2">
      <c r="G38624" s="65"/>
    </row>
    <row r="38625" spans="7:7" x14ac:dyDescent="0.2">
      <c r="G38625" s="65"/>
    </row>
    <row r="38626" spans="7:7" x14ac:dyDescent="0.2">
      <c r="G38626" s="65"/>
    </row>
    <row r="38627" spans="7:7" x14ac:dyDescent="0.2">
      <c r="G38627" s="65"/>
    </row>
    <row r="38628" spans="7:7" x14ac:dyDescent="0.2">
      <c r="G38628" s="65"/>
    </row>
    <row r="38629" spans="7:7" x14ac:dyDescent="0.2">
      <c r="G38629" s="65"/>
    </row>
    <row r="38630" spans="7:7" x14ac:dyDescent="0.2">
      <c r="G38630" s="65"/>
    </row>
    <row r="38631" spans="7:7" x14ac:dyDescent="0.2">
      <c r="G38631" s="65"/>
    </row>
    <row r="38632" spans="7:7" x14ac:dyDescent="0.2">
      <c r="G38632" s="65"/>
    </row>
    <row r="38633" spans="7:7" x14ac:dyDescent="0.2">
      <c r="G38633" s="65"/>
    </row>
    <row r="38634" spans="7:7" x14ac:dyDescent="0.2">
      <c r="G38634" s="65"/>
    </row>
    <row r="38635" spans="7:7" x14ac:dyDescent="0.2">
      <c r="G38635" s="65"/>
    </row>
    <row r="38636" spans="7:7" x14ac:dyDescent="0.2">
      <c r="G38636" s="65"/>
    </row>
    <row r="38637" spans="7:7" x14ac:dyDescent="0.2">
      <c r="G38637" s="65"/>
    </row>
    <row r="38638" spans="7:7" x14ac:dyDescent="0.2">
      <c r="G38638" s="65"/>
    </row>
    <row r="38639" spans="7:7" x14ac:dyDescent="0.2">
      <c r="G38639" s="65"/>
    </row>
    <row r="38640" spans="7:7" x14ac:dyDescent="0.2">
      <c r="G38640" s="65"/>
    </row>
    <row r="38641" spans="7:7" x14ac:dyDescent="0.2">
      <c r="G38641" s="65"/>
    </row>
    <row r="38642" spans="7:7" x14ac:dyDescent="0.2">
      <c r="G38642" s="65"/>
    </row>
    <row r="38643" spans="7:7" x14ac:dyDescent="0.2">
      <c r="G38643" s="65"/>
    </row>
    <row r="38644" spans="7:7" x14ac:dyDescent="0.2">
      <c r="G38644" s="65"/>
    </row>
    <row r="38645" spans="7:7" x14ac:dyDescent="0.2">
      <c r="G38645" s="65"/>
    </row>
    <row r="38646" spans="7:7" x14ac:dyDescent="0.2">
      <c r="G38646" s="65"/>
    </row>
    <row r="38647" spans="7:7" x14ac:dyDescent="0.2">
      <c r="G38647" s="65"/>
    </row>
    <row r="38648" spans="7:7" x14ac:dyDescent="0.2">
      <c r="G38648" s="65"/>
    </row>
    <row r="38649" spans="7:7" x14ac:dyDescent="0.2">
      <c r="G38649" s="65"/>
    </row>
    <row r="38650" spans="7:7" x14ac:dyDescent="0.2">
      <c r="G38650" s="65"/>
    </row>
    <row r="38651" spans="7:7" x14ac:dyDescent="0.2">
      <c r="G38651" s="65"/>
    </row>
    <row r="38652" spans="7:7" x14ac:dyDescent="0.2">
      <c r="G38652" s="65"/>
    </row>
    <row r="38653" spans="7:7" x14ac:dyDescent="0.2">
      <c r="G38653" s="65"/>
    </row>
    <row r="38654" spans="7:7" x14ac:dyDescent="0.2">
      <c r="G38654" s="65"/>
    </row>
    <row r="38655" spans="7:7" x14ac:dyDescent="0.2">
      <c r="G38655" s="65"/>
    </row>
    <row r="38656" spans="7:7" x14ac:dyDescent="0.2">
      <c r="G38656" s="65"/>
    </row>
    <row r="38657" spans="7:7" x14ac:dyDescent="0.2">
      <c r="G38657" s="65"/>
    </row>
    <row r="38658" spans="7:7" x14ac:dyDescent="0.2">
      <c r="G38658" s="65"/>
    </row>
    <row r="38659" spans="7:7" x14ac:dyDescent="0.2">
      <c r="G38659" s="65"/>
    </row>
    <row r="38660" spans="7:7" x14ac:dyDescent="0.2">
      <c r="G38660" s="65"/>
    </row>
    <row r="38661" spans="7:7" x14ac:dyDescent="0.2">
      <c r="G38661" s="65"/>
    </row>
    <row r="38662" spans="7:7" x14ac:dyDescent="0.2">
      <c r="G38662" s="65"/>
    </row>
    <row r="38663" spans="7:7" x14ac:dyDescent="0.2">
      <c r="G38663" s="65"/>
    </row>
    <row r="38664" spans="7:7" x14ac:dyDescent="0.2">
      <c r="G38664" s="65"/>
    </row>
    <row r="38665" spans="7:7" x14ac:dyDescent="0.2">
      <c r="G38665" s="65"/>
    </row>
    <row r="38666" spans="7:7" x14ac:dyDescent="0.2">
      <c r="G38666" s="65"/>
    </row>
    <row r="38667" spans="7:7" x14ac:dyDescent="0.2">
      <c r="G38667" s="65"/>
    </row>
    <row r="38668" spans="7:7" x14ac:dyDescent="0.2">
      <c r="G38668" s="65"/>
    </row>
    <row r="38669" spans="7:7" x14ac:dyDescent="0.2">
      <c r="G38669" s="65"/>
    </row>
    <row r="38670" spans="7:7" x14ac:dyDescent="0.2">
      <c r="G38670" s="65"/>
    </row>
    <row r="38671" spans="7:7" x14ac:dyDescent="0.2">
      <c r="G38671" s="65"/>
    </row>
    <row r="38672" spans="7:7" x14ac:dyDescent="0.2">
      <c r="G38672" s="65"/>
    </row>
    <row r="38673" spans="7:7" x14ac:dyDescent="0.2">
      <c r="G38673" s="65"/>
    </row>
    <row r="38674" spans="7:7" x14ac:dyDescent="0.2">
      <c r="G38674" s="65"/>
    </row>
    <row r="38675" spans="7:7" x14ac:dyDescent="0.2">
      <c r="G38675" s="65"/>
    </row>
    <row r="38676" spans="7:7" x14ac:dyDescent="0.2">
      <c r="G38676" s="65"/>
    </row>
    <row r="38677" spans="7:7" x14ac:dyDescent="0.2">
      <c r="G38677" s="65"/>
    </row>
    <row r="38678" spans="7:7" x14ac:dyDescent="0.2">
      <c r="G38678" s="65"/>
    </row>
    <row r="38679" spans="7:7" x14ac:dyDescent="0.2">
      <c r="G38679" s="65"/>
    </row>
    <row r="38680" spans="7:7" x14ac:dyDescent="0.2">
      <c r="G38680" s="65"/>
    </row>
    <row r="38681" spans="7:7" x14ac:dyDescent="0.2">
      <c r="G38681" s="65"/>
    </row>
    <row r="38682" spans="7:7" x14ac:dyDescent="0.2">
      <c r="G38682" s="65"/>
    </row>
    <row r="38683" spans="7:7" x14ac:dyDescent="0.2">
      <c r="G38683" s="65"/>
    </row>
    <row r="38684" spans="7:7" x14ac:dyDescent="0.2">
      <c r="G38684" s="65"/>
    </row>
    <row r="38685" spans="7:7" x14ac:dyDescent="0.2">
      <c r="G38685" s="65"/>
    </row>
    <row r="38686" spans="7:7" x14ac:dyDescent="0.2">
      <c r="G38686" s="65"/>
    </row>
    <row r="38687" spans="7:7" x14ac:dyDescent="0.2">
      <c r="G38687" s="65"/>
    </row>
    <row r="38688" spans="7:7" x14ac:dyDescent="0.2">
      <c r="G38688" s="65"/>
    </row>
    <row r="38689" spans="7:7" x14ac:dyDescent="0.2">
      <c r="G38689" s="65"/>
    </row>
    <row r="38690" spans="7:7" x14ac:dyDescent="0.2">
      <c r="G38690" s="65"/>
    </row>
    <row r="38691" spans="7:7" x14ac:dyDescent="0.2">
      <c r="G38691" s="65"/>
    </row>
    <row r="38692" spans="7:7" x14ac:dyDescent="0.2">
      <c r="G38692" s="65"/>
    </row>
    <row r="38693" spans="7:7" x14ac:dyDescent="0.2">
      <c r="G38693" s="65"/>
    </row>
    <row r="38694" spans="7:7" x14ac:dyDescent="0.2">
      <c r="G38694" s="65"/>
    </row>
    <row r="38695" spans="7:7" x14ac:dyDescent="0.2">
      <c r="G38695" s="65"/>
    </row>
    <row r="38696" spans="7:7" x14ac:dyDescent="0.2">
      <c r="G38696" s="65"/>
    </row>
    <row r="38697" spans="7:7" x14ac:dyDescent="0.2">
      <c r="G38697" s="65"/>
    </row>
    <row r="38698" spans="7:7" x14ac:dyDescent="0.2">
      <c r="G38698" s="65"/>
    </row>
    <row r="38699" spans="7:7" x14ac:dyDescent="0.2">
      <c r="G38699" s="65"/>
    </row>
    <row r="38700" spans="7:7" x14ac:dyDescent="0.2">
      <c r="G38700" s="65"/>
    </row>
    <row r="38701" spans="7:7" x14ac:dyDescent="0.2">
      <c r="G38701" s="65"/>
    </row>
    <row r="38702" spans="7:7" x14ac:dyDescent="0.2">
      <c r="G38702" s="65"/>
    </row>
    <row r="38703" spans="7:7" x14ac:dyDescent="0.2">
      <c r="G38703" s="65"/>
    </row>
    <row r="38704" spans="7:7" x14ac:dyDescent="0.2">
      <c r="G38704" s="65"/>
    </row>
    <row r="38705" spans="7:7" x14ac:dyDescent="0.2">
      <c r="G38705" s="65"/>
    </row>
    <row r="38706" spans="7:7" x14ac:dyDescent="0.2">
      <c r="G38706" s="65"/>
    </row>
    <row r="38707" spans="7:7" x14ac:dyDescent="0.2">
      <c r="G38707" s="65"/>
    </row>
    <row r="38708" spans="7:7" x14ac:dyDescent="0.2">
      <c r="G38708" s="65"/>
    </row>
    <row r="38709" spans="7:7" x14ac:dyDescent="0.2">
      <c r="G38709" s="65"/>
    </row>
    <row r="38710" spans="7:7" x14ac:dyDescent="0.2">
      <c r="G38710" s="65"/>
    </row>
    <row r="38711" spans="7:7" x14ac:dyDescent="0.2">
      <c r="G38711" s="65"/>
    </row>
    <row r="38712" spans="7:7" x14ac:dyDescent="0.2">
      <c r="G38712" s="65"/>
    </row>
    <row r="38713" spans="7:7" x14ac:dyDescent="0.2">
      <c r="G38713" s="65"/>
    </row>
    <row r="38714" spans="7:7" x14ac:dyDescent="0.2">
      <c r="G38714" s="65"/>
    </row>
    <row r="38715" spans="7:7" x14ac:dyDescent="0.2">
      <c r="G38715" s="65"/>
    </row>
    <row r="38716" spans="7:7" x14ac:dyDescent="0.2">
      <c r="G38716" s="65"/>
    </row>
    <row r="38717" spans="7:7" x14ac:dyDescent="0.2">
      <c r="G38717" s="65"/>
    </row>
    <row r="38718" spans="7:7" x14ac:dyDescent="0.2">
      <c r="G38718" s="65"/>
    </row>
    <row r="38719" spans="7:7" x14ac:dyDescent="0.2">
      <c r="G38719" s="65"/>
    </row>
    <row r="38720" spans="7:7" x14ac:dyDescent="0.2">
      <c r="G38720" s="65"/>
    </row>
    <row r="38721" spans="7:7" x14ac:dyDescent="0.2">
      <c r="G38721" s="65"/>
    </row>
    <row r="38722" spans="7:7" x14ac:dyDescent="0.2">
      <c r="G38722" s="65"/>
    </row>
    <row r="38723" spans="7:7" x14ac:dyDescent="0.2">
      <c r="G38723" s="65"/>
    </row>
    <row r="38724" spans="7:7" x14ac:dyDescent="0.2">
      <c r="G38724" s="65"/>
    </row>
    <row r="38725" spans="7:7" x14ac:dyDescent="0.2">
      <c r="G38725" s="65"/>
    </row>
    <row r="38726" spans="7:7" x14ac:dyDescent="0.2">
      <c r="G38726" s="65"/>
    </row>
    <row r="38727" spans="7:7" x14ac:dyDescent="0.2">
      <c r="G38727" s="65"/>
    </row>
    <row r="38728" spans="7:7" x14ac:dyDescent="0.2">
      <c r="G38728" s="65"/>
    </row>
    <row r="38729" spans="7:7" x14ac:dyDescent="0.2">
      <c r="G38729" s="65"/>
    </row>
    <row r="38730" spans="7:7" x14ac:dyDescent="0.2">
      <c r="G38730" s="65"/>
    </row>
    <row r="38731" spans="7:7" x14ac:dyDescent="0.2">
      <c r="G38731" s="65"/>
    </row>
    <row r="38732" spans="7:7" x14ac:dyDescent="0.2">
      <c r="G38732" s="65"/>
    </row>
    <row r="38733" spans="7:7" x14ac:dyDescent="0.2">
      <c r="G38733" s="65"/>
    </row>
    <row r="38734" spans="7:7" x14ac:dyDescent="0.2">
      <c r="G38734" s="65"/>
    </row>
    <row r="38735" spans="7:7" x14ac:dyDescent="0.2">
      <c r="G38735" s="65"/>
    </row>
    <row r="38736" spans="7:7" x14ac:dyDescent="0.2">
      <c r="G38736" s="65"/>
    </row>
    <row r="38737" spans="7:7" x14ac:dyDescent="0.2">
      <c r="G38737" s="65"/>
    </row>
    <row r="38738" spans="7:7" x14ac:dyDescent="0.2">
      <c r="G38738" s="65"/>
    </row>
    <row r="38739" spans="7:7" x14ac:dyDescent="0.2">
      <c r="G38739" s="65"/>
    </row>
    <row r="38740" spans="7:7" x14ac:dyDescent="0.2">
      <c r="G38740" s="65"/>
    </row>
    <row r="38741" spans="7:7" x14ac:dyDescent="0.2">
      <c r="G38741" s="65"/>
    </row>
    <row r="38742" spans="7:7" x14ac:dyDescent="0.2">
      <c r="G38742" s="65"/>
    </row>
    <row r="38743" spans="7:7" x14ac:dyDescent="0.2">
      <c r="G38743" s="65"/>
    </row>
    <row r="38744" spans="7:7" x14ac:dyDescent="0.2">
      <c r="G38744" s="65"/>
    </row>
    <row r="38745" spans="7:7" x14ac:dyDescent="0.2">
      <c r="G38745" s="65"/>
    </row>
    <row r="38746" spans="7:7" x14ac:dyDescent="0.2">
      <c r="G38746" s="65"/>
    </row>
    <row r="38747" spans="7:7" x14ac:dyDescent="0.2">
      <c r="G38747" s="65"/>
    </row>
    <row r="38748" spans="7:7" x14ac:dyDescent="0.2">
      <c r="G38748" s="65"/>
    </row>
    <row r="38749" spans="7:7" x14ac:dyDescent="0.2">
      <c r="G38749" s="65"/>
    </row>
    <row r="38750" spans="7:7" x14ac:dyDescent="0.2">
      <c r="G38750" s="65"/>
    </row>
    <row r="38751" spans="7:7" x14ac:dyDescent="0.2">
      <c r="G38751" s="65"/>
    </row>
    <row r="38752" spans="7:7" x14ac:dyDescent="0.2">
      <c r="G38752" s="65"/>
    </row>
    <row r="38753" spans="7:7" x14ac:dyDescent="0.2">
      <c r="G38753" s="65"/>
    </row>
    <row r="38754" spans="7:7" x14ac:dyDescent="0.2">
      <c r="G38754" s="65"/>
    </row>
    <row r="38755" spans="7:7" x14ac:dyDescent="0.2">
      <c r="G38755" s="65"/>
    </row>
    <row r="38756" spans="7:7" x14ac:dyDescent="0.2">
      <c r="G38756" s="65"/>
    </row>
    <row r="38757" spans="7:7" x14ac:dyDescent="0.2">
      <c r="G38757" s="65"/>
    </row>
    <row r="38758" spans="7:7" x14ac:dyDescent="0.2">
      <c r="G38758" s="65"/>
    </row>
    <row r="38759" spans="7:7" x14ac:dyDescent="0.2">
      <c r="G38759" s="65"/>
    </row>
    <row r="38760" spans="7:7" x14ac:dyDescent="0.2">
      <c r="G38760" s="65"/>
    </row>
    <row r="38761" spans="7:7" x14ac:dyDescent="0.2">
      <c r="G38761" s="65"/>
    </row>
    <row r="38762" spans="7:7" x14ac:dyDescent="0.2">
      <c r="G38762" s="65"/>
    </row>
    <row r="38763" spans="7:7" x14ac:dyDescent="0.2">
      <c r="G38763" s="65"/>
    </row>
    <row r="38764" spans="7:7" x14ac:dyDescent="0.2">
      <c r="G38764" s="65"/>
    </row>
    <row r="38765" spans="7:7" x14ac:dyDescent="0.2">
      <c r="G38765" s="65"/>
    </row>
    <row r="38766" spans="7:7" x14ac:dyDescent="0.2">
      <c r="G38766" s="65"/>
    </row>
    <row r="38767" spans="7:7" x14ac:dyDescent="0.2">
      <c r="G38767" s="65"/>
    </row>
    <row r="38768" spans="7:7" x14ac:dyDescent="0.2">
      <c r="G38768" s="65"/>
    </row>
    <row r="38769" spans="7:7" x14ac:dyDescent="0.2">
      <c r="G38769" s="65"/>
    </row>
    <row r="38770" spans="7:7" x14ac:dyDescent="0.2">
      <c r="G38770" s="65"/>
    </row>
    <row r="38771" spans="7:7" x14ac:dyDescent="0.2">
      <c r="G38771" s="65"/>
    </row>
    <row r="38772" spans="7:7" x14ac:dyDescent="0.2">
      <c r="G38772" s="65"/>
    </row>
    <row r="38773" spans="7:7" x14ac:dyDescent="0.2">
      <c r="G38773" s="65"/>
    </row>
    <row r="38774" spans="7:7" x14ac:dyDescent="0.2">
      <c r="G38774" s="65"/>
    </row>
    <row r="38775" spans="7:7" x14ac:dyDescent="0.2">
      <c r="G38775" s="65"/>
    </row>
    <row r="38776" spans="7:7" x14ac:dyDescent="0.2">
      <c r="G38776" s="65"/>
    </row>
    <row r="38777" spans="7:7" x14ac:dyDescent="0.2">
      <c r="G38777" s="65"/>
    </row>
    <row r="38778" spans="7:7" x14ac:dyDescent="0.2">
      <c r="G38778" s="65"/>
    </row>
    <row r="38779" spans="7:7" x14ac:dyDescent="0.2">
      <c r="G38779" s="65"/>
    </row>
    <row r="38780" spans="7:7" x14ac:dyDescent="0.2">
      <c r="G38780" s="65"/>
    </row>
    <row r="38781" spans="7:7" x14ac:dyDescent="0.2">
      <c r="G38781" s="65"/>
    </row>
    <row r="38782" spans="7:7" x14ac:dyDescent="0.2">
      <c r="G38782" s="65"/>
    </row>
    <row r="38783" spans="7:7" x14ac:dyDescent="0.2">
      <c r="G38783" s="65"/>
    </row>
    <row r="38784" spans="7:7" x14ac:dyDescent="0.2">
      <c r="G38784" s="65"/>
    </row>
    <row r="38785" spans="7:7" x14ac:dyDescent="0.2">
      <c r="G38785" s="65"/>
    </row>
    <row r="38786" spans="7:7" x14ac:dyDescent="0.2">
      <c r="G38786" s="65"/>
    </row>
    <row r="38787" spans="7:7" x14ac:dyDescent="0.2">
      <c r="G38787" s="65"/>
    </row>
    <row r="38788" spans="7:7" x14ac:dyDescent="0.2">
      <c r="G38788" s="65"/>
    </row>
    <row r="38789" spans="7:7" x14ac:dyDescent="0.2">
      <c r="G38789" s="65"/>
    </row>
    <row r="38790" spans="7:7" x14ac:dyDescent="0.2">
      <c r="G38790" s="65"/>
    </row>
    <row r="38791" spans="7:7" x14ac:dyDescent="0.2">
      <c r="G38791" s="65"/>
    </row>
    <row r="38792" spans="7:7" x14ac:dyDescent="0.2">
      <c r="G38792" s="65"/>
    </row>
    <row r="38793" spans="7:7" x14ac:dyDescent="0.2">
      <c r="G38793" s="65"/>
    </row>
    <row r="38794" spans="7:7" x14ac:dyDescent="0.2">
      <c r="G38794" s="65"/>
    </row>
    <row r="38795" spans="7:7" x14ac:dyDescent="0.2">
      <c r="G38795" s="65"/>
    </row>
    <row r="38796" spans="7:7" x14ac:dyDescent="0.2">
      <c r="G38796" s="65"/>
    </row>
    <row r="38797" spans="7:7" x14ac:dyDescent="0.2">
      <c r="G38797" s="65"/>
    </row>
    <row r="38798" spans="7:7" x14ac:dyDescent="0.2">
      <c r="G38798" s="65"/>
    </row>
    <row r="38799" spans="7:7" x14ac:dyDescent="0.2">
      <c r="G38799" s="65"/>
    </row>
    <row r="38800" spans="7:7" x14ac:dyDescent="0.2">
      <c r="G38800" s="65"/>
    </row>
    <row r="38801" spans="7:7" x14ac:dyDescent="0.2">
      <c r="G38801" s="65"/>
    </row>
    <row r="38802" spans="7:7" x14ac:dyDescent="0.2">
      <c r="G38802" s="65"/>
    </row>
    <row r="38803" spans="7:7" x14ac:dyDescent="0.2">
      <c r="G38803" s="65"/>
    </row>
    <row r="38804" spans="7:7" x14ac:dyDescent="0.2">
      <c r="G38804" s="65"/>
    </row>
    <row r="38805" spans="7:7" x14ac:dyDescent="0.2">
      <c r="G38805" s="65"/>
    </row>
    <row r="38806" spans="7:7" x14ac:dyDescent="0.2">
      <c r="G38806" s="65"/>
    </row>
    <row r="38807" spans="7:7" x14ac:dyDescent="0.2">
      <c r="G38807" s="65"/>
    </row>
    <row r="38808" spans="7:7" x14ac:dyDescent="0.2">
      <c r="G38808" s="65"/>
    </row>
    <row r="38809" spans="7:7" x14ac:dyDescent="0.2">
      <c r="G38809" s="65"/>
    </row>
    <row r="38810" spans="7:7" x14ac:dyDescent="0.2">
      <c r="G38810" s="65"/>
    </row>
    <row r="38811" spans="7:7" x14ac:dyDescent="0.2">
      <c r="G38811" s="65"/>
    </row>
    <row r="38812" spans="7:7" x14ac:dyDescent="0.2">
      <c r="G38812" s="65"/>
    </row>
    <row r="38813" spans="7:7" x14ac:dyDescent="0.2">
      <c r="G38813" s="65"/>
    </row>
    <row r="38814" spans="7:7" x14ac:dyDescent="0.2">
      <c r="G38814" s="65"/>
    </row>
    <row r="38815" spans="7:7" x14ac:dyDescent="0.2">
      <c r="G38815" s="65"/>
    </row>
    <row r="38816" spans="7:7" x14ac:dyDescent="0.2">
      <c r="G38816" s="65"/>
    </row>
    <row r="38817" spans="7:7" x14ac:dyDescent="0.2">
      <c r="G38817" s="65"/>
    </row>
    <row r="38818" spans="7:7" x14ac:dyDescent="0.2">
      <c r="G38818" s="65"/>
    </row>
    <row r="38819" spans="7:7" x14ac:dyDescent="0.2">
      <c r="G38819" s="65"/>
    </row>
    <row r="38820" spans="7:7" x14ac:dyDescent="0.2">
      <c r="G38820" s="65"/>
    </row>
    <row r="38821" spans="7:7" x14ac:dyDescent="0.2">
      <c r="G38821" s="65"/>
    </row>
    <row r="38822" spans="7:7" x14ac:dyDescent="0.2">
      <c r="G38822" s="65"/>
    </row>
    <row r="38823" spans="7:7" x14ac:dyDescent="0.2">
      <c r="G38823" s="65"/>
    </row>
    <row r="38824" spans="7:7" x14ac:dyDescent="0.2">
      <c r="G38824" s="65"/>
    </row>
    <row r="38825" spans="7:7" x14ac:dyDescent="0.2">
      <c r="G38825" s="65"/>
    </row>
    <row r="38826" spans="7:7" x14ac:dyDescent="0.2">
      <c r="G38826" s="65"/>
    </row>
    <row r="38827" spans="7:7" x14ac:dyDescent="0.2">
      <c r="G38827" s="65"/>
    </row>
    <row r="38828" spans="7:7" x14ac:dyDescent="0.2">
      <c r="G38828" s="65"/>
    </row>
    <row r="38829" spans="7:7" x14ac:dyDescent="0.2">
      <c r="G38829" s="65"/>
    </row>
    <row r="38830" spans="7:7" x14ac:dyDescent="0.2">
      <c r="G38830" s="65"/>
    </row>
    <row r="38831" spans="7:7" x14ac:dyDescent="0.2">
      <c r="G38831" s="65"/>
    </row>
    <row r="38832" spans="7:7" x14ac:dyDescent="0.2">
      <c r="G38832" s="65"/>
    </row>
    <row r="38833" spans="7:7" x14ac:dyDescent="0.2">
      <c r="G38833" s="65"/>
    </row>
    <row r="38834" spans="7:7" x14ac:dyDescent="0.2">
      <c r="G38834" s="65"/>
    </row>
    <row r="38835" spans="7:7" x14ac:dyDescent="0.2">
      <c r="G38835" s="65"/>
    </row>
    <row r="38836" spans="7:7" x14ac:dyDescent="0.2">
      <c r="G38836" s="65"/>
    </row>
    <row r="38837" spans="7:7" x14ac:dyDescent="0.2">
      <c r="G38837" s="65"/>
    </row>
    <row r="38838" spans="7:7" x14ac:dyDescent="0.2">
      <c r="G38838" s="65"/>
    </row>
    <row r="38839" spans="7:7" x14ac:dyDescent="0.2">
      <c r="G38839" s="65"/>
    </row>
    <row r="38840" spans="7:7" x14ac:dyDescent="0.2">
      <c r="G38840" s="65"/>
    </row>
    <row r="38841" spans="7:7" x14ac:dyDescent="0.2">
      <c r="G38841" s="65"/>
    </row>
    <row r="38842" spans="7:7" x14ac:dyDescent="0.2">
      <c r="G38842" s="65"/>
    </row>
    <row r="38843" spans="7:7" x14ac:dyDescent="0.2">
      <c r="G38843" s="65"/>
    </row>
    <row r="38844" spans="7:7" x14ac:dyDescent="0.2">
      <c r="G38844" s="65"/>
    </row>
    <row r="38845" spans="7:7" x14ac:dyDescent="0.2">
      <c r="G38845" s="65"/>
    </row>
    <row r="38846" spans="7:7" x14ac:dyDescent="0.2">
      <c r="G38846" s="65"/>
    </row>
    <row r="38847" spans="7:7" x14ac:dyDescent="0.2">
      <c r="G38847" s="65"/>
    </row>
    <row r="38848" spans="7:7" x14ac:dyDescent="0.2">
      <c r="G38848" s="65"/>
    </row>
    <row r="38849" spans="7:7" x14ac:dyDescent="0.2">
      <c r="G38849" s="65"/>
    </row>
    <row r="38850" spans="7:7" x14ac:dyDescent="0.2">
      <c r="G38850" s="65"/>
    </row>
    <row r="38851" spans="7:7" x14ac:dyDescent="0.2">
      <c r="G38851" s="65"/>
    </row>
    <row r="38852" spans="7:7" x14ac:dyDescent="0.2">
      <c r="G38852" s="65"/>
    </row>
    <row r="38853" spans="7:7" x14ac:dyDescent="0.2">
      <c r="G38853" s="65"/>
    </row>
    <row r="38854" spans="7:7" x14ac:dyDescent="0.2">
      <c r="G38854" s="65"/>
    </row>
    <row r="38855" spans="7:7" x14ac:dyDescent="0.2">
      <c r="G38855" s="65"/>
    </row>
    <row r="38856" spans="7:7" x14ac:dyDescent="0.2">
      <c r="G38856" s="65"/>
    </row>
    <row r="38857" spans="7:7" x14ac:dyDescent="0.2">
      <c r="G38857" s="65"/>
    </row>
    <row r="38858" spans="7:7" x14ac:dyDescent="0.2">
      <c r="G38858" s="65"/>
    </row>
    <row r="38859" spans="7:7" x14ac:dyDescent="0.2">
      <c r="G38859" s="65"/>
    </row>
    <row r="38860" spans="7:7" x14ac:dyDescent="0.2">
      <c r="G38860" s="65"/>
    </row>
    <row r="38861" spans="7:7" x14ac:dyDescent="0.2">
      <c r="G38861" s="65"/>
    </row>
    <row r="38862" spans="7:7" x14ac:dyDescent="0.2">
      <c r="G38862" s="65"/>
    </row>
    <row r="38863" spans="7:7" x14ac:dyDescent="0.2">
      <c r="G38863" s="65"/>
    </row>
    <row r="38864" spans="7:7" x14ac:dyDescent="0.2">
      <c r="G38864" s="65"/>
    </row>
    <row r="38865" spans="7:7" x14ac:dyDescent="0.2">
      <c r="G38865" s="65"/>
    </row>
    <row r="38866" spans="7:7" x14ac:dyDescent="0.2">
      <c r="G38866" s="65"/>
    </row>
    <row r="38867" spans="7:7" x14ac:dyDescent="0.2">
      <c r="G38867" s="65"/>
    </row>
    <row r="38868" spans="7:7" x14ac:dyDescent="0.2">
      <c r="G38868" s="65"/>
    </row>
    <row r="38869" spans="7:7" x14ac:dyDescent="0.2">
      <c r="G38869" s="65"/>
    </row>
    <row r="38870" spans="7:7" x14ac:dyDescent="0.2">
      <c r="G38870" s="65"/>
    </row>
    <row r="38871" spans="7:7" x14ac:dyDescent="0.2">
      <c r="G38871" s="65"/>
    </row>
    <row r="38872" spans="7:7" x14ac:dyDescent="0.2">
      <c r="G38872" s="65"/>
    </row>
    <row r="38873" spans="7:7" x14ac:dyDescent="0.2">
      <c r="G38873" s="65"/>
    </row>
    <row r="38874" spans="7:7" x14ac:dyDescent="0.2">
      <c r="G38874" s="65"/>
    </row>
    <row r="38875" spans="7:7" x14ac:dyDescent="0.2">
      <c r="G38875" s="65"/>
    </row>
    <row r="38876" spans="7:7" x14ac:dyDescent="0.2">
      <c r="G38876" s="65"/>
    </row>
    <row r="38877" spans="7:7" x14ac:dyDescent="0.2">
      <c r="G38877" s="65"/>
    </row>
    <row r="38878" spans="7:7" x14ac:dyDescent="0.2">
      <c r="G38878" s="65"/>
    </row>
    <row r="38879" spans="7:7" x14ac:dyDescent="0.2">
      <c r="G38879" s="65"/>
    </row>
    <row r="38880" spans="7:7" x14ac:dyDescent="0.2">
      <c r="G38880" s="65"/>
    </row>
    <row r="38881" spans="7:7" x14ac:dyDescent="0.2">
      <c r="G38881" s="65"/>
    </row>
    <row r="38882" spans="7:7" x14ac:dyDescent="0.2">
      <c r="G38882" s="65"/>
    </row>
    <row r="38883" spans="7:7" x14ac:dyDescent="0.2">
      <c r="G38883" s="65"/>
    </row>
    <row r="38884" spans="7:7" x14ac:dyDescent="0.2">
      <c r="G38884" s="65"/>
    </row>
    <row r="38885" spans="7:7" x14ac:dyDescent="0.2">
      <c r="G38885" s="65"/>
    </row>
    <row r="38886" spans="7:7" x14ac:dyDescent="0.2">
      <c r="G38886" s="65"/>
    </row>
    <row r="38887" spans="7:7" x14ac:dyDescent="0.2">
      <c r="G38887" s="65"/>
    </row>
    <row r="38888" spans="7:7" x14ac:dyDescent="0.2">
      <c r="G38888" s="65"/>
    </row>
    <row r="38889" spans="7:7" x14ac:dyDescent="0.2">
      <c r="G38889" s="65"/>
    </row>
    <row r="38890" spans="7:7" x14ac:dyDescent="0.2">
      <c r="G38890" s="65"/>
    </row>
    <row r="38891" spans="7:7" x14ac:dyDescent="0.2">
      <c r="G38891" s="65"/>
    </row>
    <row r="38892" spans="7:7" x14ac:dyDescent="0.2">
      <c r="G38892" s="65"/>
    </row>
    <row r="38893" spans="7:7" x14ac:dyDescent="0.2">
      <c r="G38893" s="65"/>
    </row>
    <row r="38894" spans="7:7" x14ac:dyDescent="0.2">
      <c r="G38894" s="65"/>
    </row>
    <row r="38895" spans="7:7" x14ac:dyDescent="0.2">
      <c r="G38895" s="65"/>
    </row>
    <row r="38896" spans="7:7" x14ac:dyDescent="0.2">
      <c r="G38896" s="65"/>
    </row>
    <row r="38897" spans="7:7" x14ac:dyDescent="0.2">
      <c r="G38897" s="65"/>
    </row>
    <row r="38898" spans="7:7" x14ac:dyDescent="0.2">
      <c r="G38898" s="65"/>
    </row>
    <row r="38899" spans="7:7" x14ac:dyDescent="0.2">
      <c r="G38899" s="65"/>
    </row>
    <row r="38900" spans="7:7" x14ac:dyDescent="0.2">
      <c r="G38900" s="65"/>
    </row>
    <row r="38901" spans="7:7" x14ac:dyDescent="0.2">
      <c r="G38901" s="65"/>
    </row>
    <row r="38902" spans="7:7" x14ac:dyDescent="0.2">
      <c r="G38902" s="65"/>
    </row>
    <row r="38903" spans="7:7" x14ac:dyDescent="0.2">
      <c r="G38903" s="65"/>
    </row>
    <row r="38904" spans="7:7" x14ac:dyDescent="0.2">
      <c r="G38904" s="65"/>
    </row>
    <row r="38905" spans="7:7" x14ac:dyDescent="0.2">
      <c r="G38905" s="65"/>
    </row>
    <row r="38906" spans="7:7" x14ac:dyDescent="0.2">
      <c r="G38906" s="65"/>
    </row>
    <row r="38907" spans="7:7" x14ac:dyDescent="0.2">
      <c r="G38907" s="65"/>
    </row>
    <row r="38908" spans="7:7" x14ac:dyDescent="0.2">
      <c r="G38908" s="65"/>
    </row>
    <row r="38909" spans="7:7" x14ac:dyDescent="0.2">
      <c r="G38909" s="65"/>
    </row>
    <row r="38910" spans="7:7" x14ac:dyDescent="0.2">
      <c r="G38910" s="65"/>
    </row>
    <row r="38911" spans="7:7" x14ac:dyDescent="0.2">
      <c r="G38911" s="65"/>
    </row>
    <row r="38912" spans="7:7" x14ac:dyDescent="0.2">
      <c r="G38912" s="65"/>
    </row>
    <row r="38913" spans="7:7" x14ac:dyDescent="0.2">
      <c r="G38913" s="65"/>
    </row>
    <row r="38914" spans="7:7" x14ac:dyDescent="0.2">
      <c r="G38914" s="65"/>
    </row>
    <row r="38915" spans="7:7" x14ac:dyDescent="0.2">
      <c r="G38915" s="65"/>
    </row>
    <row r="38916" spans="7:7" x14ac:dyDescent="0.2">
      <c r="G38916" s="65"/>
    </row>
    <row r="38917" spans="7:7" x14ac:dyDescent="0.2">
      <c r="G38917" s="65"/>
    </row>
    <row r="38918" spans="7:7" x14ac:dyDescent="0.2">
      <c r="G38918" s="65"/>
    </row>
    <row r="38919" spans="7:7" x14ac:dyDescent="0.2">
      <c r="G38919" s="65"/>
    </row>
    <row r="38920" spans="7:7" x14ac:dyDescent="0.2">
      <c r="G38920" s="65"/>
    </row>
    <row r="38921" spans="7:7" x14ac:dyDescent="0.2">
      <c r="G38921" s="65"/>
    </row>
    <row r="38922" spans="7:7" x14ac:dyDescent="0.2">
      <c r="G38922" s="65"/>
    </row>
    <row r="38923" spans="7:7" x14ac:dyDescent="0.2">
      <c r="G38923" s="65"/>
    </row>
    <row r="38924" spans="7:7" x14ac:dyDescent="0.2">
      <c r="G38924" s="65"/>
    </row>
    <row r="38925" spans="7:7" x14ac:dyDescent="0.2">
      <c r="G38925" s="65"/>
    </row>
    <row r="38926" spans="7:7" x14ac:dyDescent="0.2">
      <c r="G38926" s="65"/>
    </row>
    <row r="38927" spans="7:7" x14ac:dyDescent="0.2">
      <c r="G38927" s="65"/>
    </row>
    <row r="38928" spans="7:7" x14ac:dyDescent="0.2">
      <c r="G38928" s="65"/>
    </row>
    <row r="38929" spans="7:7" x14ac:dyDescent="0.2">
      <c r="G38929" s="65"/>
    </row>
    <row r="38930" spans="7:7" x14ac:dyDescent="0.2">
      <c r="G38930" s="65"/>
    </row>
    <row r="38931" spans="7:7" x14ac:dyDescent="0.2">
      <c r="G38931" s="65"/>
    </row>
    <row r="38932" spans="7:7" x14ac:dyDescent="0.2">
      <c r="G38932" s="65"/>
    </row>
    <row r="38933" spans="7:7" x14ac:dyDescent="0.2">
      <c r="G38933" s="65"/>
    </row>
    <row r="38934" spans="7:7" x14ac:dyDescent="0.2">
      <c r="G38934" s="65"/>
    </row>
    <row r="38935" spans="7:7" x14ac:dyDescent="0.2">
      <c r="G38935" s="65"/>
    </row>
    <row r="38936" spans="7:7" x14ac:dyDescent="0.2">
      <c r="G38936" s="65"/>
    </row>
    <row r="38937" spans="7:7" x14ac:dyDescent="0.2">
      <c r="G38937" s="65"/>
    </row>
    <row r="38938" spans="7:7" x14ac:dyDescent="0.2">
      <c r="G38938" s="65"/>
    </row>
    <row r="38939" spans="7:7" x14ac:dyDescent="0.2">
      <c r="G38939" s="65"/>
    </row>
    <row r="38940" spans="7:7" x14ac:dyDescent="0.2">
      <c r="G38940" s="65"/>
    </row>
    <row r="38941" spans="7:7" x14ac:dyDescent="0.2">
      <c r="G38941" s="65"/>
    </row>
    <row r="38942" spans="7:7" x14ac:dyDescent="0.2">
      <c r="G38942" s="65"/>
    </row>
    <row r="38943" spans="7:7" x14ac:dyDescent="0.2">
      <c r="G38943" s="65"/>
    </row>
    <row r="38944" spans="7:7" x14ac:dyDescent="0.2">
      <c r="G38944" s="65"/>
    </row>
    <row r="38945" spans="7:7" x14ac:dyDescent="0.2">
      <c r="G38945" s="65"/>
    </row>
    <row r="38946" spans="7:7" x14ac:dyDescent="0.2">
      <c r="G38946" s="65"/>
    </row>
    <row r="38947" spans="7:7" x14ac:dyDescent="0.2">
      <c r="G38947" s="65"/>
    </row>
    <row r="38948" spans="7:7" x14ac:dyDescent="0.2">
      <c r="G38948" s="65"/>
    </row>
    <row r="38949" spans="7:7" x14ac:dyDescent="0.2">
      <c r="G38949" s="65"/>
    </row>
    <row r="38950" spans="7:7" x14ac:dyDescent="0.2">
      <c r="G38950" s="65"/>
    </row>
    <row r="38951" spans="7:7" x14ac:dyDescent="0.2">
      <c r="G38951" s="65"/>
    </row>
    <row r="38952" spans="7:7" x14ac:dyDescent="0.2">
      <c r="G38952" s="65"/>
    </row>
    <row r="38953" spans="7:7" x14ac:dyDescent="0.2">
      <c r="G38953" s="65"/>
    </row>
    <row r="38954" spans="7:7" x14ac:dyDescent="0.2">
      <c r="G38954" s="65"/>
    </row>
    <row r="38955" spans="7:7" x14ac:dyDescent="0.2">
      <c r="G38955" s="65"/>
    </row>
    <row r="38956" spans="7:7" x14ac:dyDescent="0.2">
      <c r="G38956" s="65"/>
    </row>
    <row r="38957" spans="7:7" x14ac:dyDescent="0.2">
      <c r="G38957" s="65"/>
    </row>
    <row r="38958" spans="7:7" x14ac:dyDescent="0.2">
      <c r="G38958" s="65"/>
    </row>
    <row r="38959" spans="7:7" x14ac:dyDescent="0.2">
      <c r="G38959" s="65"/>
    </row>
    <row r="38960" spans="7:7" x14ac:dyDescent="0.2">
      <c r="G38960" s="65"/>
    </row>
    <row r="38961" spans="7:7" x14ac:dyDescent="0.2">
      <c r="G38961" s="65"/>
    </row>
    <row r="38962" spans="7:7" x14ac:dyDescent="0.2">
      <c r="G38962" s="65"/>
    </row>
    <row r="38963" spans="7:7" x14ac:dyDescent="0.2">
      <c r="G38963" s="65"/>
    </row>
    <row r="38964" spans="7:7" x14ac:dyDescent="0.2">
      <c r="G38964" s="65"/>
    </row>
    <row r="38965" spans="7:7" x14ac:dyDescent="0.2">
      <c r="G38965" s="65"/>
    </row>
    <row r="38966" spans="7:7" x14ac:dyDescent="0.2">
      <c r="G38966" s="65"/>
    </row>
    <row r="38967" spans="7:7" x14ac:dyDescent="0.2">
      <c r="G38967" s="65"/>
    </row>
    <row r="38968" spans="7:7" x14ac:dyDescent="0.2">
      <c r="G38968" s="65"/>
    </row>
    <row r="38969" spans="7:7" x14ac:dyDescent="0.2">
      <c r="G38969" s="65"/>
    </row>
    <row r="38970" spans="7:7" x14ac:dyDescent="0.2">
      <c r="G38970" s="65"/>
    </row>
    <row r="38971" spans="7:7" x14ac:dyDescent="0.2">
      <c r="G38971" s="65"/>
    </row>
    <row r="38972" spans="7:7" x14ac:dyDescent="0.2">
      <c r="G38972" s="65"/>
    </row>
    <row r="38973" spans="7:7" x14ac:dyDescent="0.2">
      <c r="G38973" s="65"/>
    </row>
    <row r="38974" spans="7:7" x14ac:dyDescent="0.2">
      <c r="G38974" s="65"/>
    </row>
    <row r="38975" spans="7:7" x14ac:dyDescent="0.2">
      <c r="G38975" s="65"/>
    </row>
    <row r="38976" spans="7:7" x14ac:dyDescent="0.2">
      <c r="G38976" s="65"/>
    </row>
    <row r="38977" spans="7:7" x14ac:dyDescent="0.2">
      <c r="G38977" s="65"/>
    </row>
    <row r="38978" spans="7:7" x14ac:dyDescent="0.2">
      <c r="G38978" s="65"/>
    </row>
    <row r="38979" spans="7:7" x14ac:dyDescent="0.2">
      <c r="G38979" s="65"/>
    </row>
    <row r="38980" spans="7:7" x14ac:dyDescent="0.2">
      <c r="G38980" s="65"/>
    </row>
    <row r="38981" spans="7:7" x14ac:dyDescent="0.2">
      <c r="G38981" s="65"/>
    </row>
    <row r="38982" spans="7:7" x14ac:dyDescent="0.2">
      <c r="G38982" s="65"/>
    </row>
    <row r="38983" spans="7:7" x14ac:dyDescent="0.2">
      <c r="G38983" s="65"/>
    </row>
    <row r="38984" spans="7:7" x14ac:dyDescent="0.2">
      <c r="G38984" s="65"/>
    </row>
    <row r="38985" spans="7:7" x14ac:dyDescent="0.2">
      <c r="G38985" s="65"/>
    </row>
    <row r="38986" spans="7:7" x14ac:dyDescent="0.2">
      <c r="G38986" s="65"/>
    </row>
    <row r="38987" spans="7:7" x14ac:dyDescent="0.2">
      <c r="G38987" s="65"/>
    </row>
    <row r="38988" spans="7:7" x14ac:dyDescent="0.2">
      <c r="G38988" s="65"/>
    </row>
    <row r="38989" spans="7:7" x14ac:dyDescent="0.2">
      <c r="G38989" s="65"/>
    </row>
    <row r="38990" spans="7:7" x14ac:dyDescent="0.2">
      <c r="G38990" s="65"/>
    </row>
    <row r="38991" spans="7:7" x14ac:dyDescent="0.2">
      <c r="G38991" s="65"/>
    </row>
    <row r="38992" spans="7:7" x14ac:dyDescent="0.2">
      <c r="G38992" s="65"/>
    </row>
    <row r="38993" spans="7:7" x14ac:dyDescent="0.2">
      <c r="G38993" s="65"/>
    </row>
    <row r="38994" spans="7:7" x14ac:dyDescent="0.2">
      <c r="G38994" s="65"/>
    </row>
    <row r="38995" spans="7:7" x14ac:dyDescent="0.2">
      <c r="G38995" s="65"/>
    </row>
    <row r="38996" spans="7:7" x14ac:dyDescent="0.2">
      <c r="G38996" s="65"/>
    </row>
    <row r="38997" spans="7:7" x14ac:dyDescent="0.2">
      <c r="G38997" s="65"/>
    </row>
    <row r="38998" spans="7:7" x14ac:dyDescent="0.2">
      <c r="G38998" s="65"/>
    </row>
    <row r="38999" spans="7:7" x14ac:dyDescent="0.2">
      <c r="G38999" s="65"/>
    </row>
    <row r="39000" spans="7:7" x14ac:dyDescent="0.2">
      <c r="G39000" s="65"/>
    </row>
    <row r="39001" spans="7:7" x14ac:dyDescent="0.2">
      <c r="G39001" s="65"/>
    </row>
    <row r="39002" spans="7:7" x14ac:dyDescent="0.2">
      <c r="G39002" s="65"/>
    </row>
    <row r="39003" spans="7:7" x14ac:dyDescent="0.2">
      <c r="G39003" s="65"/>
    </row>
    <row r="39004" spans="7:7" x14ac:dyDescent="0.2">
      <c r="G39004" s="65"/>
    </row>
    <row r="39005" spans="7:7" x14ac:dyDescent="0.2">
      <c r="G39005" s="65"/>
    </row>
    <row r="39006" spans="7:7" x14ac:dyDescent="0.2">
      <c r="G39006" s="65"/>
    </row>
    <row r="39007" spans="7:7" x14ac:dyDescent="0.2">
      <c r="G39007" s="65"/>
    </row>
    <row r="39008" spans="7:7" x14ac:dyDescent="0.2">
      <c r="G39008" s="65"/>
    </row>
    <row r="39009" spans="7:7" x14ac:dyDescent="0.2">
      <c r="G39009" s="65"/>
    </row>
    <row r="39010" spans="7:7" x14ac:dyDescent="0.2">
      <c r="G39010" s="65"/>
    </row>
    <row r="39011" spans="7:7" x14ac:dyDescent="0.2">
      <c r="G39011" s="65"/>
    </row>
    <row r="39012" spans="7:7" x14ac:dyDescent="0.2">
      <c r="G39012" s="65"/>
    </row>
    <row r="39013" spans="7:7" x14ac:dyDescent="0.2">
      <c r="G39013" s="65"/>
    </row>
    <row r="39014" spans="7:7" x14ac:dyDescent="0.2">
      <c r="G39014" s="65"/>
    </row>
    <row r="39015" spans="7:7" x14ac:dyDescent="0.2">
      <c r="G39015" s="65"/>
    </row>
    <row r="39016" spans="7:7" x14ac:dyDescent="0.2">
      <c r="G39016" s="65"/>
    </row>
    <row r="39017" spans="7:7" x14ac:dyDescent="0.2">
      <c r="G39017" s="65"/>
    </row>
    <row r="39018" spans="7:7" x14ac:dyDescent="0.2">
      <c r="G39018" s="65"/>
    </row>
    <row r="39019" spans="7:7" x14ac:dyDescent="0.2">
      <c r="G39019" s="65"/>
    </row>
    <row r="39020" spans="7:7" x14ac:dyDescent="0.2">
      <c r="G39020" s="65"/>
    </row>
    <row r="39021" spans="7:7" x14ac:dyDescent="0.2">
      <c r="G39021" s="65"/>
    </row>
    <row r="39022" spans="7:7" x14ac:dyDescent="0.2">
      <c r="G39022" s="65"/>
    </row>
    <row r="39023" spans="7:7" x14ac:dyDescent="0.2">
      <c r="G39023" s="65"/>
    </row>
    <row r="39024" spans="7:7" x14ac:dyDescent="0.2">
      <c r="G39024" s="65"/>
    </row>
    <row r="39025" spans="7:7" x14ac:dyDescent="0.2">
      <c r="G39025" s="65"/>
    </row>
    <row r="39026" spans="7:7" x14ac:dyDescent="0.2">
      <c r="G39026" s="65"/>
    </row>
    <row r="39027" spans="7:7" x14ac:dyDescent="0.2">
      <c r="G39027" s="65"/>
    </row>
    <row r="39028" spans="7:7" x14ac:dyDescent="0.2">
      <c r="G39028" s="65"/>
    </row>
    <row r="39029" spans="7:7" x14ac:dyDescent="0.2">
      <c r="G39029" s="65"/>
    </row>
    <row r="39030" spans="7:7" x14ac:dyDescent="0.2">
      <c r="G39030" s="65"/>
    </row>
    <row r="39031" spans="7:7" x14ac:dyDescent="0.2">
      <c r="G39031" s="65"/>
    </row>
    <row r="39032" spans="7:7" x14ac:dyDescent="0.2">
      <c r="G39032" s="65"/>
    </row>
    <row r="39033" spans="7:7" x14ac:dyDescent="0.2">
      <c r="G39033" s="65"/>
    </row>
    <row r="39034" spans="7:7" x14ac:dyDescent="0.2">
      <c r="G39034" s="65"/>
    </row>
    <row r="39035" spans="7:7" x14ac:dyDescent="0.2">
      <c r="G39035" s="65"/>
    </row>
    <row r="39036" spans="7:7" x14ac:dyDescent="0.2">
      <c r="G39036" s="65"/>
    </row>
    <row r="39037" spans="7:7" x14ac:dyDescent="0.2">
      <c r="G39037" s="65"/>
    </row>
    <row r="39038" spans="7:7" x14ac:dyDescent="0.2">
      <c r="G39038" s="65"/>
    </row>
    <row r="39039" spans="7:7" x14ac:dyDescent="0.2">
      <c r="G39039" s="65"/>
    </row>
    <row r="39040" spans="7:7" x14ac:dyDescent="0.2">
      <c r="G39040" s="65"/>
    </row>
    <row r="39041" spans="7:7" x14ac:dyDescent="0.2">
      <c r="G39041" s="65"/>
    </row>
    <row r="39042" spans="7:7" x14ac:dyDescent="0.2">
      <c r="G39042" s="65"/>
    </row>
    <row r="39043" spans="7:7" x14ac:dyDescent="0.2">
      <c r="G39043" s="65"/>
    </row>
    <row r="39044" spans="7:7" x14ac:dyDescent="0.2">
      <c r="G39044" s="65"/>
    </row>
    <row r="39045" spans="7:7" x14ac:dyDescent="0.2">
      <c r="G39045" s="65"/>
    </row>
    <row r="39046" spans="7:7" x14ac:dyDescent="0.2">
      <c r="G39046" s="65"/>
    </row>
    <row r="39047" spans="7:7" x14ac:dyDescent="0.2">
      <c r="G39047" s="65"/>
    </row>
    <row r="39048" spans="7:7" x14ac:dyDescent="0.2">
      <c r="G39048" s="65"/>
    </row>
    <row r="39049" spans="7:7" x14ac:dyDescent="0.2">
      <c r="G39049" s="65"/>
    </row>
    <row r="39050" spans="7:7" x14ac:dyDescent="0.2">
      <c r="G39050" s="65"/>
    </row>
    <row r="39051" spans="7:7" x14ac:dyDescent="0.2">
      <c r="G39051" s="65"/>
    </row>
    <row r="39052" spans="7:7" x14ac:dyDescent="0.2">
      <c r="G39052" s="65"/>
    </row>
    <row r="39053" spans="7:7" x14ac:dyDescent="0.2">
      <c r="G39053" s="65"/>
    </row>
    <row r="39054" spans="7:7" x14ac:dyDescent="0.2">
      <c r="G39054" s="65"/>
    </row>
    <row r="39055" spans="7:7" x14ac:dyDescent="0.2">
      <c r="G39055" s="65"/>
    </row>
    <row r="39056" spans="7:7" x14ac:dyDescent="0.2">
      <c r="G39056" s="65"/>
    </row>
    <row r="39057" spans="7:7" x14ac:dyDescent="0.2">
      <c r="G39057" s="65"/>
    </row>
    <row r="39058" spans="7:7" x14ac:dyDescent="0.2">
      <c r="G39058" s="65"/>
    </row>
    <row r="39059" spans="7:7" x14ac:dyDescent="0.2">
      <c r="G39059" s="65"/>
    </row>
    <row r="39060" spans="7:7" x14ac:dyDescent="0.2">
      <c r="G39060" s="65"/>
    </row>
    <row r="39061" spans="7:7" x14ac:dyDescent="0.2">
      <c r="G39061" s="65"/>
    </row>
    <row r="39062" spans="7:7" x14ac:dyDescent="0.2">
      <c r="G39062" s="65"/>
    </row>
    <row r="39063" spans="7:7" x14ac:dyDescent="0.2">
      <c r="G39063" s="65"/>
    </row>
    <row r="39064" spans="7:7" x14ac:dyDescent="0.2">
      <c r="G39064" s="65"/>
    </row>
    <row r="39065" spans="7:7" x14ac:dyDescent="0.2">
      <c r="G39065" s="65"/>
    </row>
    <row r="39066" spans="7:7" x14ac:dyDescent="0.2">
      <c r="G39066" s="65"/>
    </row>
    <row r="39067" spans="7:7" x14ac:dyDescent="0.2">
      <c r="G39067" s="65"/>
    </row>
    <row r="39068" spans="7:7" x14ac:dyDescent="0.2">
      <c r="G39068" s="65"/>
    </row>
    <row r="39069" spans="7:7" x14ac:dyDescent="0.2">
      <c r="G39069" s="65"/>
    </row>
    <row r="39070" spans="7:7" x14ac:dyDescent="0.2">
      <c r="G39070" s="65"/>
    </row>
    <row r="39071" spans="7:7" x14ac:dyDescent="0.2">
      <c r="G39071" s="65"/>
    </row>
    <row r="39072" spans="7:7" x14ac:dyDescent="0.2">
      <c r="G39072" s="65"/>
    </row>
    <row r="39073" spans="7:7" x14ac:dyDescent="0.2">
      <c r="G39073" s="65"/>
    </row>
    <row r="39074" spans="7:7" x14ac:dyDescent="0.2">
      <c r="G39074" s="65"/>
    </row>
    <row r="39075" spans="7:7" x14ac:dyDescent="0.2">
      <c r="G39075" s="65"/>
    </row>
    <row r="39076" spans="7:7" x14ac:dyDescent="0.2">
      <c r="G39076" s="65"/>
    </row>
    <row r="39077" spans="7:7" x14ac:dyDescent="0.2">
      <c r="G39077" s="65"/>
    </row>
    <row r="39078" spans="7:7" x14ac:dyDescent="0.2">
      <c r="G39078" s="65"/>
    </row>
    <row r="39079" spans="7:7" x14ac:dyDescent="0.2">
      <c r="G39079" s="65"/>
    </row>
    <row r="39080" spans="7:7" x14ac:dyDescent="0.2">
      <c r="G39080" s="65"/>
    </row>
    <row r="39081" spans="7:7" x14ac:dyDescent="0.2">
      <c r="G39081" s="65"/>
    </row>
    <row r="39082" spans="7:7" x14ac:dyDescent="0.2">
      <c r="G39082" s="65"/>
    </row>
    <row r="39083" spans="7:7" x14ac:dyDescent="0.2">
      <c r="G39083" s="65"/>
    </row>
    <row r="39084" spans="7:7" x14ac:dyDescent="0.2">
      <c r="G39084" s="65"/>
    </row>
    <row r="39085" spans="7:7" x14ac:dyDescent="0.2">
      <c r="G39085" s="65"/>
    </row>
    <row r="39086" spans="7:7" x14ac:dyDescent="0.2">
      <c r="G39086" s="65"/>
    </row>
    <row r="39087" spans="7:7" x14ac:dyDescent="0.2">
      <c r="G39087" s="65"/>
    </row>
    <row r="39088" spans="7:7" x14ac:dyDescent="0.2">
      <c r="G39088" s="65"/>
    </row>
    <row r="39089" spans="7:7" x14ac:dyDescent="0.2">
      <c r="G39089" s="65"/>
    </row>
    <row r="39090" spans="7:7" x14ac:dyDescent="0.2">
      <c r="G39090" s="65"/>
    </row>
    <row r="39091" spans="7:7" x14ac:dyDescent="0.2">
      <c r="G39091" s="65"/>
    </row>
    <row r="39092" spans="7:7" x14ac:dyDescent="0.2">
      <c r="G39092" s="65"/>
    </row>
    <row r="39093" spans="7:7" x14ac:dyDescent="0.2">
      <c r="G39093" s="65"/>
    </row>
    <row r="39094" spans="7:7" x14ac:dyDescent="0.2">
      <c r="G39094" s="65"/>
    </row>
    <row r="39095" spans="7:7" x14ac:dyDescent="0.2">
      <c r="G39095" s="65"/>
    </row>
    <row r="39096" spans="7:7" x14ac:dyDescent="0.2">
      <c r="G39096" s="65"/>
    </row>
    <row r="39097" spans="7:7" x14ac:dyDescent="0.2">
      <c r="G39097" s="65"/>
    </row>
    <row r="39098" spans="7:7" x14ac:dyDescent="0.2">
      <c r="G39098" s="65"/>
    </row>
    <row r="39099" spans="7:7" x14ac:dyDescent="0.2">
      <c r="G39099" s="65"/>
    </row>
    <row r="39100" spans="7:7" x14ac:dyDescent="0.2">
      <c r="G39100" s="65"/>
    </row>
    <row r="39101" spans="7:7" x14ac:dyDescent="0.2">
      <c r="G39101" s="65"/>
    </row>
    <row r="39102" spans="7:7" x14ac:dyDescent="0.2">
      <c r="G39102" s="65"/>
    </row>
    <row r="39103" spans="7:7" x14ac:dyDescent="0.2">
      <c r="G39103" s="65"/>
    </row>
    <row r="39104" spans="7:7" x14ac:dyDescent="0.2">
      <c r="G39104" s="65"/>
    </row>
    <row r="39105" spans="7:7" x14ac:dyDescent="0.2">
      <c r="G39105" s="65"/>
    </row>
    <row r="39106" spans="7:7" x14ac:dyDescent="0.2">
      <c r="G39106" s="65"/>
    </row>
    <row r="39107" spans="7:7" x14ac:dyDescent="0.2">
      <c r="G39107" s="65"/>
    </row>
    <row r="39108" spans="7:7" x14ac:dyDescent="0.2">
      <c r="G39108" s="65"/>
    </row>
    <row r="39109" spans="7:7" x14ac:dyDescent="0.2">
      <c r="G39109" s="65"/>
    </row>
    <row r="39110" spans="7:7" x14ac:dyDescent="0.2">
      <c r="G39110" s="65"/>
    </row>
    <row r="39111" spans="7:7" x14ac:dyDescent="0.2">
      <c r="G39111" s="65"/>
    </row>
    <row r="39112" spans="7:7" x14ac:dyDescent="0.2">
      <c r="G39112" s="65"/>
    </row>
    <row r="39113" spans="7:7" x14ac:dyDescent="0.2">
      <c r="G39113" s="65"/>
    </row>
    <row r="39114" spans="7:7" x14ac:dyDescent="0.2">
      <c r="G39114" s="65"/>
    </row>
    <row r="39115" spans="7:7" x14ac:dyDescent="0.2">
      <c r="G39115" s="65"/>
    </row>
    <row r="39116" spans="7:7" x14ac:dyDescent="0.2">
      <c r="G39116" s="65"/>
    </row>
    <row r="39117" spans="7:7" x14ac:dyDescent="0.2">
      <c r="G39117" s="65"/>
    </row>
    <row r="39118" spans="7:7" x14ac:dyDescent="0.2">
      <c r="G39118" s="65"/>
    </row>
    <row r="39119" spans="7:7" x14ac:dyDescent="0.2">
      <c r="G39119" s="65"/>
    </row>
    <row r="39120" spans="7:7" x14ac:dyDescent="0.2">
      <c r="G39120" s="65"/>
    </row>
    <row r="39121" spans="7:7" x14ac:dyDescent="0.2">
      <c r="G39121" s="65"/>
    </row>
    <row r="39122" spans="7:7" x14ac:dyDescent="0.2">
      <c r="G39122" s="65"/>
    </row>
    <row r="39123" spans="7:7" x14ac:dyDescent="0.2">
      <c r="G39123" s="65"/>
    </row>
    <row r="39124" spans="7:7" x14ac:dyDescent="0.2">
      <c r="G39124" s="65"/>
    </row>
    <row r="39125" spans="7:7" x14ac:dyDescent="0.2">
      <c r="G39125" s="65"/>
    </row>
    <row r="39126" spans="7:7" x14ac:dyDescent="0.2">
      <c r="G39126" s="65"/>
    </row>
    <row r="39127" spans="7:7" x14ac:dyDescent="0.2">
      <c r="G39127" s="65"/>
    </row>
    <row r="39128" spans="7:7" x14ac:dyDescent="0.2">
      <c r="G39128" s="65"/>
    </row>
    <row r="39129" spans="7:7" x14ac:dyDescent="0.2">
      <c r="G39129" s="65"/>
    </row>
    <row r="39130" spans="7:7" x14ac:dyDescent="0.2">
      <c r="G39130" s="65"/>
    </row>
    <row r="39131" spans="7:7" x14ac:dyDescent="0.2">
      <c r="G39131" s="65"/>
    </row>
    <row r="39132" spans="7:7" x14ac:dyDescent="0.2">
      <c r="G39132" s="65"/>
    </row>
    <row r="39133" spans="7:7" x14ac:dyDescent="0.2">
      <c r="G39133" s="65"/>
    </row>
    <row r="39134" spans="7:7" x14ac:dyDescent="0.2">
      <c r="G39134" s="65"/>
    </row>
    <row r="39135" spans="7:7" x14ac:dyDescent="0.2">
      <c r="G39135" s="65"/>
    </row>
    <row r="39136" spans="7:7" x14ac:dyDescent="0.2">
      <c r="G39136" s="65"/>
    </row>
    <row r="39137" spans="7:7" x14ac:dyDescent="0.2">
      <c r="G39137" s="65"/>
    </row>
    <row r="39138" spans="7:7" x14ac:dyDescent="0.2">
      <c r="G39138" s="65"/>
    </row>
    <row r="39139" spans="7:7" x14ac:dyDescent="0.2">
      <c r="G39139" s="65"/>
    </row>
    <row r="39140" spans="7:7" x14ac:dyDescent="0.2">
      <c r="G39140" s="65"/>
    </row>
    <row r="39141" spans="7:7" x14ac:dyDescent="0.2">
      <c r="G39141" s="65"/>
    </row>
    <row r="39142" spans="7:7" x14ac:dyDescent="0.2">
      <c r="G39142" s="65"/>
    </row>
    <row r="39143" spans="7:7" x14ac:dyDescent="0.2">
      <c r="G39143" s="65"/>
    </row>
    <row r="39144" spans="7:7" x14ac:dyDescent="0.2">
      <c r="G39144" s="65"/>
    </row>
    <row r="39145" spans="7:7" x14ac:dyDescent="0.2">
      <c r="G39145" s="65"/>
    </row>
    <row r="39146" spans="7:7" x14ac:dyDescent="0.2">
      <c r="G39146" s="65"/>
    </row>
    <row r="39147" spans="7:7" x14ac:dyDescent="0.2">
      <c r="G39147" s="65"/>
    </row>
    <row r="39148" spans="7:7" x14ac:dyDescent="0.2">
      <c r="G39148" s="65"/>
    </row>
    <row r="39149" spans="7:7" x14ac:dyDescent="0.2">
      <c r="G39149" s="65"/>
    </row>
    <row r="39150" spans="7:7" x14ac:dyDescent="0.2">
      <c r="G39150" s="65"/>
    </row>
    <row r="39151" spans="7:7" x14ac:dyDescent="0.2">
      <c r="G39151" s="65"/>
    </row>
    <row r="39152" spans="7:7" x14ac:dyDescent="0.2">
      <c r="G39152" s="65"/>
    </row>
    <row r="39153" spans="7:7" x14ac:dyDescent="0.2">
      <c r="G39153" s="65"/>
    </row>
    <row r="39154" spans="7:7" x14ac:dyDescent="0.2">
      <c r="G39154" s="65"/>
    </row>
    <row r="39155" spans="7:7" x14ac:dyDescent="0.2">
      <c r="G39155" s="65"/>
    </row>
    <row r="39156" spans="7:7" x14ac:dyDescent="0.2">
      <c r="G39156" s="65"/>
    </row>
    <row r="39157" spans="7:7" x14ac:dyDescent="0.2">
      <c r="G39157" s="65"/>
    </row>
    <row r="39158" spans="7:7" x14ac:dyDescent="0.2">
      <c r="G39158" s="65"/>
    </row>
    <row r="39159" spans="7:7" x14ac:dyDescent="0.2">
      <c r="G39159" s="65"/>
    </row>
    <row r="39160" spans="7:7" x14ac:dyDescent="0.2">
      <c r="G39160" s="65"/>
    </row>
    <row r="39161" spans="7:7" x14ac:dyDescent="0.2">
      <c r="G39161" s="65"/>
    </row>
    <row r="39162" spans="7:7" x14ac:dyDescent="0.2">
      <c r="G39162" s="65"/>
    </row>
    <row r="39163" spans="7:7" x14ac:dyDescent="0.2">
      <c r="G39163" s="65"/>
    </row>
    <row r="39164" spans="7:7" x14ac:dyDescent="0.2">
      <c r="G39164" s="65"/>
    </row>
    <row r="39165" spans="7:7" x14ac:dyDescent="0.2">
      <c r="G39165" s="65"/>
    </row>
    <row r="39166" spans="7:7" x14ac:dyDescent="0.2">
      <c r="G39166" s="65"/>
    </row>
    <row r="39167" spans="7:7" x14ac:dyDescent="0.2">
      <c r="G39167" s="65"/>
    </row>
    <row r="39168" spans="7:7" x14ac:dyDescent="0.2">
      <c r="G39168" s="65"/>
    </row>
    <row r="39169" spans="7:7" x14ac:dyDescent="0.2">
      <c r="G39169" s="65"/>
    </row>
    <row r="39170" spans="7:7" x14ac:dyDescent="0.2">
      <c r="G39170" s="65"/>
    </row>
    <row r="39171" spans="7:7" x14ac:dyDescent="0.2">
      <c r="G39171" s="65"/>
    </row>
    <row r="39172" spans="7:7" x14ac:dyDescent="0.2">
      <c r="G39172" s="65"/>
    </row>
    <row r="39173" spans="7:7" x14ac:dyDescent="0.2">
      <c r="G39173" s="65"/>
    </row>
    <row r="39174" spans="7:7" x14ac:dyDescent="0.2">
      <c r="G39174" s="65"/>
    </row>
    <row r="39175" spans="7:7" x14ac:dyDescent="0.2">
      <c r="G39175" s="65"/>
    </row>
    <row r="39176" spans="7:7" x14ac:dyDescent="0.2">
      <c r="G39176" s="65"/>
    </row>
    <row r="39177" spans="7:7" x14ac:dyDescent="0.2">
      <c r="G39177" s="65"/>
    </row>
    <row r="39178" spans="7:7" x14ac:dyDescent="0.2">
      <c r="G39178" s="65"/>
    </row>
    <row r="39179" spans="7:7" x14ac:dyDescent="0.2">
      <c r="G39179" s="65"/>
    </row>
    <row r="39180" spans="7:7" x14ac:dyDescent="0.2">
      <c r="G39180" s="65"/>
    </row>
    <row r="39181" spans="7:7" x14ac:dyDescent="0.2">
      <c r="G39181" s="65"/>
    </row>
    <row r="39182" spans="7:7" x14ac:dyDescent="0.2">
      <c r="G39182" s="65"/>
    </row>
    <row r="39183" spans="7:7" x14ac:dyDescent="0.2">
      <c r="G39183" s="65"/>
    </row>
    <row r="39184" spans="7:7" x14ac:dyDescent="0.2">
      <c r="G39184" s="65"/>
    </row>
    <row r="39185" spans="7:7" x14ac:dyDescent="0.2">
      <c r="G39185" s="65"/>
    </row>
    <row r="39186" spans="7:7" x14ac:dyDescent="0.2">
      <c r="G39186" s="65"/>
    </row>
    <row r="39187" spans="7:7" x14ac:dyDescent="0.2">
      <c r="G39187" s="65"/>
    </row>
    <row r="39188" spans="7:7" x14ac:dyDescent="0.2">
      <c r="G39188" s="65"/>
    </row>
    <row r="39189" spans="7:7" x14ac:dyDescent="0.2">
      <c r="G39189" s="65"/>
    </row>
    <row r="39190" spans="7:7" x14ac:dyDescent="0.2">
      <c r="G39190" s="65"/>
    </row>
    <row r="39191" spans="7:7" x14ac:dyDescent="0.2">
      <c r="G39191" s="65"/>
    </row>
    <row r="39192" spans="7:7" x14ac:dyDescent="0.2">
      <c r="G39192" s="65"/>
    </row>
    <row r="39193" spans="7:7" x14ac:dyDescent="0.2">
      <c r="G39193" s="65"/>
    </row>
    <row r="39194" spans="7:7" x14ac:dyDescent="0.2">
      <c r="G39194" s="65"/>
    </row>
    <row r="39195" spans="7:7" x14ac:dyDescent="0.2">
      <c r="G39195" s="65"/>
    </row>
    <row r="39196" spans="7:7" x14ac:dyDescent="0.2">
      <c r="G39196" s="65"/>
    </row>
    <row r="39197" spans="7:7" x14ac:dyDescent="0.2">
      <c r="G39197" s="65"/>
    </row>
    <row r="39198" spans="7:7" x14ac:dyDescent="0.2">
      <c r="G39198" s="65"/>
    </row>
    <row r="39199" spans="7:7" x14ac:dyDescent="0.2">
      <c r="G39199" s="65"/>
    </row>
    <row r="39200" spans="7:7" x14ac:dyDescent="0.2">
      <c r="G39200" s="65"/>
    </row>
    <row r="39201" spans="7:7" x14ac:dyDescent="0.2">
      <c r="G39201" s="65"/>
    </row>
    <row r="39202" spans="7:7" x14ac:dyDescent="0.2">
      <c r="G39202" s="65"/>
    </row>
    <row r="39203" spans="7:7" x14ac:dyDescent="0.2">
      <c r="G39203" s="65"/>
    </row>
    <row r="39204" spans="7:7" x14ac:dyDescent="0.2">
      <c r="G39204" s="65"/>
    </row>
    <row r="39205" spans="7:7" x14ac:dyDescent="0.2">
      <c r="G39205" s="65"/>
    </row>
    <row r="39206" spans="7:7" x14ac:dyDescent="0.2">
      <c r="G39206" s="65"/>
    </row>
    <row r="39207" spans="7:7" x14ac:dyDescent="0.2">
      <c r="G39207" s="65"/>
    </row>
    <row r="39208" spans="7:7" x14ac:dyDescent="0.2">
      <c r="G39208" s="65"/>
    </row>
    <row r="39209" spans="7:7" x14ac:dyDescent="0.2">
      <c r="G39209" s="65"/>
    </row>
    <row r="39210" spans="7:7" x14ac:dyDescent="0.2">
      <c r="G39210" s="65"/>
    </row>
    <row r="39211" spans="7:7" x14ac:dyDescent="0.2">
      <c r="G39211" s="65"/>
    </row>
    <row r="39212" spans="7:7" x14ac:dyDescent="0.2">
      <c r="G39212" s="65"/>
    </row>
    <row r="39213" spans="7:7" x14ac:dyDescent="0.2">
      <c r="G39213" s="65"/>
    </row>
    <row r="39214" spans="7:7" x14ac:dyDescent="0.2">
      <c r="G39214" s="65"/>
    </row>
    <row r="39215" spans="7:7" x14ac:dyDescent="0.2">
      <c r="G39215" s="65"/>
    </row>
    <row r="39216" spans="7:7" x14ac:dyDescent="0.2">
      <c r="G39216" s="65"/>
    </row>
    <row r="39217" spans="7:7" x14ac:dyDescent="0.2">
      <c r="G39217" s="65"/>
    </row>
    <row r="39218" spans="7:7" x14ac:dyDescent="0.2">
      <c r="G39218" s="65"/>
    </row>
    <row r="39219" spans="7:7" x14ac:dyDescent="0.2">
      <c r="G39219" s="65"/>
    </row>
    <row r="39220" spans="7:7" x14ac:dyDescent="0.2">
      <c r="G39220" s="65"/>
    </row>
    <row r="39221" spans="7:7" x14ac:dyDescent="0.2">
      <c r="G39221" s="65"/>
    </row>
    <row r="39222" spans="7:7" x14ac:dyDescent="0.2">
      <c r="G39222" s="65"/>
    </row>
    <row r="39223" spans="7:7" x14ac:dyDescent="0.2">
      <c r="G39223" s="65"/>
    </row>
    <row r="39224" spans="7:7" x14ac:dyDescent="0.2">
      <c r="G39224" s="65"/>
    </row>
    <row r="39225" spans="7:7" x14ac:dyDescent="0.2">
      <c r="G39225" s="65"/>
    </row>
    <row r="39226" spans="7:7" x14ac:dyDescent="0.2">
      <c r="G39226" s="65"/>
    </row>
    <row r="39227" spans="7:7" x14ac:dyDescent="0.2">
      <c r="G39227" s="65"/>
    </row>
    <row r="39228" spans="7:7" x14ac:dyDescent="0.2">
      <c r="G39228" s="65"/>
    </row>
    <row r="39229" spans="7:7" x14ac:dyDescent="0.2">
      <c r="G39229" s="65"/>
    </row>
    <row r="39230" spans="7:7" x14ac:dyDescent="0.2">
      <c r="G39230" s="65"/>
    </row>
    <row r="39231" spans="7:7" x14ac:dyDescent="0.2">
      <c r="G39231" s="65"/>
    </row>
    <row r="39232" spans="7:7" x14ac:dyDescent="0.2">
      <c r="G39232" s="65"/>
    </row>
    <row r="39233" spans="7:7" x14ac:dyDescent="0.2">
      <c r="G39233" s="65"/>
    </row>
    <row r="39234" spans="7:7" x14ac:dyDescent="0.2">
      <c r="G39234" s="65"/>
    </row>
    <row r="39235" spans="7:7" x14ac:dyDescent="0.2">
      <c r="G39235" s="65"/>
    </row>
    <row r="39236" spans="7:7" x14ac:dyDescent="0.2">
      <c r="G39236" s="65"/>
    </row>
    <row r="39237" spans="7:7" x14ac:dyDescent="0.2">
      <c r="G39237" s="65"/>
    </row>
    <row r="39238" spans="7:7" x14ac:dyDescent="0.2">
      <c r="G39238" s="65"/>
    </row>
    <row r="39239" spans="7:7" x14ac:dyDescent="0.2">
      <c r="G39239" s="65"/>
    </row>
    <row r="39240" spans="7:7" x14ac:dyDescent="0.2">
      <c r="G39240" s="65"/>
    </row>
    <row r="39241" spans="7:7" x14ac:dyDescent="0.2">
      <c r="G39241" s="65"/>
    </row>
    <row r="39242" spans="7:7" x14ac:dyDescent="0.2">
      <c r="G39242" s="65"/>
    </row>
    <row r="39243" spans="7:7" x14ac:dyDescent="0.2">
      <c r="G39243" s="65"/>
    </row>
    <row r="39244" spans="7:7" x14ac:dyDescent="0.2">
      <c r="G39244" s="65"/>
    </row>
    <row r="39245" spans="7:7" x14ac:dyDescent="0.2">
      <c r="G39245" s="65"/>
    </row>
    <row r="39246" spans="7:7" x14ac:dyDescent="0.2">
      <c r="G39246" s="65"/>
    </row>
    <row r="39247" spans="7:7" x14ac:dyDescent="0.2">
      <c r="G39247" s="65"/>
    </row>
    <row r="39248" spans="7:7" x14ac:dyDescent="0.2">
      <c r="G39248" s="65"/>
    </row>
    <row r="39249" spans="7:7" x14ac:dyDescent="0.2">
      <c r="G39249" s="65"/>
    </row>
    <row r="39250" spans="7:7" x14ac:dyDescent="0.2">
      <c r="G39250" s="65"/>
    </row>
    <row r="39251" spans="7:7" x14ac:dyDescent="0.2">
      <c r="G39251" s="65"/>
    </row>
    <row r="39252" spans="7:7" x14ac:dyDescent="0.2">
      <c r="G39252" s="65"/>
    </row>
    <row r="39253" spans="7:7" x14ac:dyDescent="0.2">
      <c r="G39253" s="65"/>
    </row>
    <row r="39254" spans="7:7" x14ac:dyDescent="0.2">
      <c r="G39254" s="65"/>
    </row>
    <row r="39255" spans="7:7" x14ac:dyDescent="0.2">
      <c r="G39255" s="65"/>
    </row>
    <row r="39256" spans="7:7" x14ac:dyDescent="0.2">
      <c r="G39256" s="65"/>
    </row>
    <row r="39257" spans="7:7" x14ac:dyDescent="0.2">
      <c r="G39257" s="65"/>
    </row>
    <row r="39258" spans="7:7" x14ac:dyDescent="0.2">
      <c r="G39258" s="65"/>
    </row>
    <row r="39259" spans="7:7" x14ac:dyDescent="0.2">
      <c r="G39259" s="65"/>
    </row>
    <row r="39260" spans="7:7" x14ac:dyDescent="0.2">
      <c r="G39260" s="65"/>
    </row>
    <row r="39261" spans="7:7" x14ac:dyDescent="0.2">
      <c r="G39261" s="65"/>
    </row>
    <row r="39262" spans="7:7" x14ac:dyDescent="0.2">
      <c r="G39262" s="65"/>
    </row>
    <row r="39263" spans="7:7" x14ac:dyDescent="0.2">
      <c r="G39263" s="65"/>
    </row>
    <row r="39264" spans="7:7" x14ac:dyDescent="0.2">
      <c r="G39264" s="65"/>
    </row>
    <row r="39265" spans="7:7" x14ac:dyDescent="0.2">
      <c r="G39265" s="65"/>
    </row>
    <row r="39266" spans="7:7" x14ac:dyDescent="0.2">
      <c r="G39266" s="65"/>
    </row>
    <row r="39267" spans="7:7" x14ac:dyDescent="0.2">
      <c r="G39267" s="65"/>
    </row>
    <row r="39268" spans="7:7" x14ac:dyDescent="0.2">
      <c r="G39268" s="65"/>
    </row>
    <row r="39269" spans="7:7" x14ac:dyDescent="0.2">
      <c r="G39269" s="65"/>
    </row>
    <row r="39270" spans="7:7" x14ac:dyDescent="0.2">
      <c r="G39270" s="65"/>
    </row>
    <row r="39271" spans="7:7" x14ac:dyDescent="0.2">
      <c r="G39271" s="65"/>
    </row>
    <row r="39272" spans="7:7" x14ac:dyDescent="0.2">
      <c r="G39272" s="65"/>
    </row>
    <row r="39273" spans="7:7" x14ac:dyDescent="0.2">
      <c r="G39273" s="65"/>
    </row>
    <row r="39274" spans="7:7" x14ac:dyDescent="0.2">
      <c r="G39274" s="65"/>
    </row>
    <row r="39275" spans="7:7" x14ac:dyDescent="0.2">
      <c r="G39275" s="65"/>
    </row>
    <row r="39276" spans="7:7" x14ac:dyDescent="0.2">
      <c r="G39276" s="65"/>
    </row>
    <row r="39277" spans="7:7" x14ac:dyDescent="0.2">
      <c r="G39277" s="65"/>
    </row>
    <row r="39278" spans="7:7" x14ac:dyDescent="0.2">
      <c r="G39278" s="65"/>
    </row>
    <row r="39279" spans="7:7" x14ac:dyDescent="0.2">
      <c r="G39279" s="65"/>
    </row>
    <row r="39280" spans="7:7" x14ac:dyDescent="0.2">
      <c r="G39280" s="65"/>
    </row>
    <row r="39281" spans="7:7" x14ac:dyDescent="0.2">
      <c r="G39281" s="65"/>
    </row>
    <row r="39282" spans="7:7" x14ac:dyDescent="0.2">
      <c r="G39282" s="65"/>
    </row>
    <row r="39283" spans="7:7" x14ac:dyDescent="0.2">
      <c r="G39283" s="65"/>
    </row>
    <row r="39284" spans="7:7" x14ac:dyDescent="0.2">
      <c r="G39284" s="65"/>
    </row>
    <row r="39285" spans="7:7" x14ac:dyDescent="0.2">
      <c r="G39285" s="65"/>
    </row>
    <row r="39286" spans="7:7" x14ac:dyDescent="0.2">
      <c r="G39286" s="65"/>
    </row>
    <row r="39287" spans="7:7" x14ac:dyDescent="0.2">
      <c r="G39287" s="65"/>
    </row>
    <row r="39288" spans="7:7" x14ac:dyDescent="0.2">
      <c r="G39288" s="65"/>
    </row>
    <row r="39289" spans="7:7" x14ac:dyDescent="0.2">
      <c r="G39289" s="65"/>
    </row>
    <row r="39290" spans="7:7" x14ac:dyDescent="0.2">
      <c r="G39290" s="65"/>
    </row>
    <row r="39291" spans="7:7" x14ac:dyDescent="0.2">
      <c r="G39291" s="65"/>
    </row>
    <row r="39292" spans="7:7" x14ac:dyDescent="0.2">
      <c r="G39292" s="65"/>
    </row>
    <row r="39293" spans="7:7" x14ac:dyDescent="0.2">
      <c r="G39293" s="65"/>
    </row>
    <row r="39294" spans="7:7" x14ac:dyDescent="0.2">
      <c r="G39294" s="65"/>
    </row>
    <row r="39295" spans="7:7" x14ac:dyDescent="0.2">
      <c r="G39295" s="65"/>
    </row>
    <row r="39296" spans="7:7" x14ac:dyDescent="0.2">
      <c r="G39296" s="65"/>
    </row>
    <row r="39297" spans="7:7" x14ac:dyDescent="0.2">
      <c r="G39297" s="65"/>
    </row>
    <row r="39298" spans="7:7" x14ac:dyDescent="0.2">
      <c r="G39298" s="65"/>
    </row>
    <row r="39299" spans="7:7" x14ac:dyDescent="0.2">
      <c r="G39299" s="65"/>
    </row>
    <row r="39300" spans="7:7" x14ac:dyDescent="0.2">
      <c r="G39300" s="65"/>
    </row>
    <row r="39301" spans="7:7" x14ac:dyDescent="0.2">
      <c r="G39301" s="65"/>
    </row>
    <row r="39302" spans="7:7" x14ac:dyDescent="0.2">
      <c r="G39302" s="65"/>
    </row>
    <row r="39303" spans="7:7" x14ac:dyDescent="0.2">
      <c r="G39303" s="65"/>
    </row>
    <row r="39304" spans="7:7" x14ac:dyDescent="0.2">
      <c r="G39304" s="65"/>
    </row>
    <row r="39305" spans="7:7" x14ac:dyDescent="0.2">
      <c r="G39305" s="65"/>
    </row>
    <row r="39306" spans="7:7" x14ac:dyDescent="0.2">
      <c r="G39306" s="65"/>
    </row>
    <row r="39307" spans="7:7" x14ac:dyDescent="0.2">
      <c r="G39307" s="65"/>
    </row>
    <row r="39308" spans="7:7" x14ac:dyDescent="0.2">
      <c r="G39308" s="65"/>
    </row>
    <row r="39309" spans="7:7" x14ac:dyDescent="0.2">
      <c r="G39309" s="65"/>
    </row>
    <row r="39310" spans="7:7" x14ac:dyDescent="0.2">
      <c r="G39310" s="65"/>
    </row>
    <row r="39311" spans="7:7" x14ac:dyDescent="0.2">
      <c r="G39311" s="65"/>
    </row>
    <row r="39312" spans="7:7" x14ac:dyDescent="0.2">
      <c r="G39312" s="65"/>
    </row>
    <row r="39313" spans="7:7" x14ac:dyDescent="0.2">
      <c r="G39313" s="65"/>
    </row>
    <row r="39314" spans="7:7" x14ac:dyDescent="0.2">
      <c r="G39314" s="65"/>
    </row>
    <row r="39315" spans="7:7" x14ac:dyDescent="0.2">
      <c r="G39315" s="65"/>
    </row>
    <row r="39316" spans="7:7" x14ac:dyDescent="0.2">
      <c r="G39316" s="65"/>
    </row>
    <row r="39317" spans="7:7" x14ac:dyDescent="0.2">
      <c r="G39317" s="65"/>
    </row>
    <row r="39318" spans="7:7" x14ac:dyDescent="0.2">
      <c r="G39318" s="65"/>
    </row>
    <row r="39319" spans="7:7" x14ac:dyDescent="0.2">
      <c r="G39319" s="65"/>
    </row>
    <row r="39320" spans="7:7" x14ac:dyDescent="0.2">
      <c r="G39320" s="65"/>
    </row>
    <row r="39321" spans="7:7" x14ac:dyDescent="0.2">
      <c r="G39321" s="65"/>
    </row>
    <row r="39322" spans="7:7" x14ac:dyDescent="0.2">
      <c r="G39322" s="65"/>
    </row>
    <row r="39323" spans="7:7" x14ac:dyDescent="0.2">
      <c r="G39323" s="65"/>
    </row>
    <row r="39324" spans="7:7" x14ac:dyDescent="0.2">
      <c r="G39324" s="65"/>
    </row>
    <row r="39325" spans="7:7" x14ac:dyDescent="0.2">
      <c r="G39325" s="65"/>
    </row>
    <row r="39326" spans="7:7" x14ac:dyDescent="0.2">
      <c r="G39326" s="65"/>
    </row>
    <row r="39327" spans="7:7" x14ac:dyDescent="0.2">
      <c r="G39327" s="65"/>
    </row>
    <row r="39328" spans="7:7" x14ac:dyDescent="0.2">
      <c r="G39328" s="65"/>
    </row>
    <row r="39329" spans="7:7" x14ac:dyDescent="0.2">
      <c r="G39329" s="65"/>
    </row>
    <row r="39330" spans="7:7" x14ac:dyDescent="0.2">
      <c r="G39330" s="65"/>
    </row>
    <row r="39331" spans="7:7" x14ac:dyDescent="0.2">
      <c r="G39331" s="65"/>
    </row>
    <row r="39332" spans="7:7" x14ac:dyDescent="0.2">
      <c r="G39332" s="65"/>
    </row>
    <row r="39333" spans="7:7" x14ac:dyDescent="0.2">
      <c r="G39333" s="65"/>
    </row>
    <row r="39334" spans="7:7" x14ac:dyDescent="0.2">
      <c r="G39334" s="65"/>
    </row>
    <row r="39335" spans="7:7" x14ac:dyDescent="0.2">
      <c r="G39335" s="65"/>
    </row>
    <row r="39336" spans="7:7" x14ac:dyDescent="0.2">
      <c r="G39336" s="65"/>
    </row>
    <row r="39337" spans="7:7" x14ac:dyDescent="0.2">
      <c r="G39337" s="65"/>
    </row>
    <row r="39338" spans="7:7" x14ac:dyDescent="0.2">
      <c r="G39338" s="65"/>
    </row>
    <row r="39339" spans="7:7" x14ac:dyDescent="0.2">
      <c r="G39339" s="65"/>
    </row>
    <row r="39340" spans="7:7" x14ac:dyDescent="0.2">
      <c r="G39340" s="65"/>
    </row>
    <row r="39341" spans="7:7" x14ac:dyDescent="0.2">
      <c r="G39341" s="65"/>
    </row>
    <row r="39342" spans="7:7" x14ac:dyDescent="0.2">
      <c r="G39342" s="65"/>
    </row>
    <row r="39343" spans="7:7" x14ac:dyDescent="0.2">
      <c r="G39343" s="65"/>
    </row>
    <row r="39344" spans="7:7" x14ac:dyDescent="0.2">
      <c r="G39344" s="65"/>
    </row>
    <row r="39345" spans="7:7" x14ac:dyDescent="0.2">
      <c r="G39345" s="65"/>
    </row>
    <row r="39346" spans="7:7" x14ac:dyDescent="0.2">
      <c r="G39346" s="65"/>
    </row>
    <row r="39347" spans="7:7" x14ac:dyDescent="0.2">
      <c r="G39347" s="65"/>
    </row>
    <row r="39348" spans="7:7" x14ac:dyDescent="0.2">
      <c r="G39348" s="65"/>
    </row>
    <row r="39349" spans="7:7" x14ac:dyDescent="0.2">
      <c r="G39349" s="65"/>
    </row>
    <row r="39350" spans="7:7" x14ac:dyDescent="0.2">
      <c r="G39350" s="65"/>
    </row>
    <row r="39351" spans="7:7" x14ac:dyDescent="0.2">
      <c r="G39351" s="65"/>
    </row>
    <row r="39352" spans="7:7" x14ac:dyDescent="0.2">
      <c r="G39352" s="65"/>
    </row>
    <row r="39353" spans="7:7" x14ac:dyDescent="0.2">
      <c r="G39353" s="65"/>
    </row>
    <row r="39354" spans="7:7" x14ac:dyDescent="0.2">
      <c r="G39354" s="65"/>
    </row>
    <row r="39355" spans="7:7" x14ac:dyDescent="0.2">
      <c r="G39355" s="65"/>
    </row>
    <row r="39356" spans="7:7" x14ac:dyDescent="0.2">
      <c r="G39356" s="65"/>
    </row>
    <row r="39357" spans="7:7" x14ac:dyDescent="0.2">
      <c r="G39357" s="65"/>
    </row>
    <row r="39358" spans="7:7" x14ac:dyDescent="0.2">
      <c r="G39358" s="65"/>
    </row>
    <row r="39359" spans="7:7" x14ac:dyDescent="0.2">
      <c r="G39359" s="65"/>
    </row>
    <row r="39360" spans="7:7" x14ac:dyDescent="0.2">
      <c r="G39360" s="65"/>
    </row>
    <row r="39361" spans="7:7" x14ac:dyDescent="0.2">
      <c r="G39361" s="65"/>
    </row>
    <row r="39362" spans="7:7" x14ac:dyDescent="0.2">
      <c r="G39362" s="65"/>
    </row>
    <row r="39363" spans="7:7" x14ac:dyDescent="0.2">
      <c r="G39363" s="65"/>
    </row>
    <row r="39364" spans="7:7" x14ac:dyDescent="0.2">
      <c r="G39364" s="65"/>
    </row>
    <row r="39365" spans="7:7" x14ac:dyDescent="0.2">
      <c r="G39365" s="65"/>
    </row>
    <row r="39366" spans="7:7" x14ac:dyDescent="0.2">
      <c r="G39366" s="65"/>
    </row>
    <row r="39367" spans="7:7" x14ac:dyDescent="0.2">
      <c r="G39367" s="65"/>
    </row>
    <row r="39368" spans="7:7" x14ac:dyDescent="0.2">
      <c r="G39368" s="65"/>
    </row>
    <row r="39369" spans="7:7" x14ac:dyDescent="0.2">
      <c r="G39369" s="65"/>
    </row>
    <row r="39370" spans="7:7" x14ac:dyDescent="0.2">
      <c r="G39370" s="65"/>
    </row>
    <row r="39371" spans="7:7" x14ac:dyDescent="0.2">
      <c r="G39371" s="65"/>
    </row>
    <row r="39372" spans="7:7" x14ac:dyDescent="0.2">
      <c r="G39372" s="65"/>
    </row>
    <row r="39373" spans="7:7" x14ac:dyDescent="0.2">
      <c r="G39373" s="65"/>
    </row>
    <row r="39374" spans="7:7" x14ac:dyDescent="0.2">
      <c r="G39374" s="65"/>
    </row>
    <row r="39375" spans="7:7" x14ac:dyDescent="0.2">
      <c r="G39375" s="65"/>
    </row>
    <row r="39376" spans="7:7" x14ac:dyDescent="0.2">
      <c r="G39376" s="65"/>
    </row>
    <row r="39377" spans="7:7" x14ac:dyDescent="0.2">
      <c r="G39377" s="65"/>
    </row>
    <row r="39378" spans="7:7" x14ac:dyDescent="0.2">
      <c r="G39378" s="65"/>
    </row>
    <row r="39379" spans="7:7" x14ac:dyDescent="0.2">
      <c r="G39379" s="65"/>
    </row>
    <row r="39380" spans="7:7" x14ac:dyDescent="0.2">
      <c r="G39380" s="65"/>
    </row>
    <row r="39381" spans="7:7" x14ac:dyDescent="0.2">
      <c r="G39381" s="65"/>
    </row>
    <row r="39382" spans="7:7" x14ac:dyDescent="0.2">
      <c r="G39382" s="65"/>
    </row>
    <row r="39383" spans="7:7" x14ac:dyDescent="0.2">
      <c r="G39383" s="65"/>
    </row>
    <row r="39384" spans="7:7" x14ac:dyDescent="0.2">
      <c r="G39384" s="65"/>
    </row>
    <row r="39385" spans="7:7" x14ac:dyDescent="0.2">
      <c r="G39385" s="65"/>
    </row>
    <row r="39386" spans="7:7" x14ac:dyDescent="0.2">
      <c r="G39386" s="65"/>
    </row>
    <row r="39387" spans="7:7" x14ac:dyDescent="0.2">
      <c r="G39387" s="65"/>
    </row>
    <row r="39388" spans="7:7" x14ac:dyDescent="0.2">
      <c r="G39388" s="65"/>
    </row>
    <row r="39389" spans="7:7" x14ac:dyDescent="0.2">
      <c r="G39389" s="65"/>
    </row>
    <row r="39390" spans="7:7" x14ac:dyDescent="0.2">
      <c r="G39390" s="65"/>
    </row>
    <row r="39391" spans="7:7" x14ac:dyDescent="0.2">
      <c r="G39391" s="65"/>
    </row>
    <row r="39392" spans="7:7" x14ac:dyDescent="0.2">
      <c r="G39392" s="65"/>
    </row>
    <row r="39393" spans="7:7" x14ac:dyDescent="0.2">
      <c r="G39393" s="65"/>
    </row>
    <row r="39394" spans="7:7" x14ac:dyDescent="0.2">
      <c r="G39394" s="65"/>
    </row>
    <row r="39395" spans="7:7" x14ac:dyDescent="0.2">
      <c r="G39395" s="65"/>
    </row>
    <row r="39396" spans="7:7" x14ac:dyDescent="0.2">
      <c r="G39396" s="65"/>
    </row>
    <row r="39397" spans="7:7" x14ac:dyDescent="0.2">
      <c r="G39397" s="65"/>
    </row>
    <row r="39398" spans="7:7" x14ac:dyDescent="0.2">
      <c r="G39398" s="65"/>
    </row>
    <row r="39399" spans="7:7" x14ac:dyDescent="0.2">
      <c r="G39399" s="65"/>
    </row>
    <row r="39400" spans="7:7" x14ac:dyDescent="0.2">
      <c r="G39400" s="65"/>
    </row>
    <row r="39401" spans="7:7" x14ac:dyDescent="0.2">
      <c r="G39401" s="65"/>
    </row>
    <row r="39402" spans="7:7" x14ac:dyDescent="0.2">
      <c r="G39402" s="65"/>
    </row>
    <row r="39403" spans="7:7" x14ac:dyDescent="0.2">
      <c r="G39403" s="65"/>
    </row>
    <row r="39404" spans="7:7" x14ac:dyDescent="0.2">
      <c r="G39404" s="65"/>
    </row>
    <row r="39405" spans="7:7" x14ac:dyDescent="0.2">
      <c r="G39405" s="65"/>
    </row>
    <row r="39406" spans="7:7" x14ac:dyDescent="0.2">
      <c r="G39406" s="65"/>
    </row>
    <row r="39407" spans="7:7" x14ac:dyDescent="0.2">
      <c r="G39407" s="65"/>
    </row>
    <row r="39408" spans="7:7" x14ac:dyDescent="0.2">
      <c r="G39408" s="65"/>
    </row>
    <row r="39409" spans="7:7" x14ac:dyDescent="0.2">
      <c r="G39409" s="65"/>
    </row>
    <row r="39410" spans="7:7" x14ac:dyDescent="0.2">
      <c r="G39410" s="65"/>
    </row>
    <row r="39411" spans="7:7" x14ac:dyDescent="0.2">
      <c r="G39411" s="65"/>
    </row>
    <row r="39412" spans="7:7" x14ac:dyDescent="0.2">
      <c r="G39412" s="65"/>
    </row>
    <row r="39413" spans="7:7" x14ac:dyDescent="0.2">
      <c r="G39413" s="65"/>
    </row>
    <row r="39414" spans="7:7" x14ac:dyDescent="0.2">
      <c r="G39414" s="65"/>
    </row>
    <row r="39415" spans="7:7" x14ac:dyDescent="0.2">
      <c r="G39415" s="65"/>
    </row>
    <row r="39416" spans="7:7" x14ac:dyDescent="0.2">
      <c r="G39416" s="65"/>
    </row>
    <row r="39417" spans="7:7" x14ac:dyDescent="0.2">
      <c r="G39417" s="65"/>
    </row>
    <row r="39418" spans="7:7" x14ac:dyDescent="0.2">
      <c r="G39418" s="65"/>
    </row>
    <row r="39419" spans="7:7" x14ac:dyDescent="0.2">
      <c r="G39419" s="65"/>
    </row>
    <row r="39420" spans="7:7" x14ac:dyDescent="0.2">
      <c r="G39420" s="65"/>
    </row>
    <row r="39421" spans="7:7" x14ac:dyDescent="0.2">
      <c r="G39421" s="65"/>
    </row>
    <row r="39422" spans="7:7" x14ac:dyDescent="0.2">
      <c r="G39422" s="65"/>
    </row>
    <row r="39423" spans="7:7" x14ac:dyDescent="0.2">
      <c r="G39423" s="65"/>
    </row>
    <row r="39424" spans="7:7" x14ac:dyDescent="0.2">
      <c r="G39424" s="65"/>
    </row>
    <row r="39425" spans="7:7" x14ac:dyDescent="0.2">
      <c r="G39425" s="65"/>
    </row>
    <row r="39426" spans="7:7" x14ac:dyDescent="0.2">
      <c r="G39426" s="65"/>
    </row>
    <row r="39427" spans="7:7" x14ac:dyDescent="0.2">
      <c r="G39427" s="65"/>
    </row>
    <row r="39428" spans="7:7" x14ac:dyDescent="0.2">
      <c r="G39428" s="65"/>
    </row>
    <row r="39429" spans="7:7" x14ac:dyDescent="0.2">
      <c r="G39429" s="65"/>
    </row>
    <row r="39430" spans="7:7" x14ac:dyDescent="0.2">
      <c r="G39430" s="65"/>
    </row>
    <row r="39431" spans="7:7" x14ac:dyDescent="0.2">
      <c r="G39431" s="65"/>
    </row>
    <row r="39432" spans="7:7" x14ac:dyDescent="0.2">
      <c r="G39432" s="65"/>
    </row>
    <row r="39433" spans="7:7" x14ac:dyDescent="0.2">
      <c r="G39433" s="65"/>
    </row>
    <row r="39434" spans="7:7" x14ac:dyDescent="0.2">
      <c r="G39434" s="65"/>
    </row>
    <row r="39435" spans="7:7" x14ac:dyDescent="0.2">
      <c r="G39435" s="65"/>
    </row>
    <row r="39436" spans="7:7" x14ac:dyDescent="0.2">
      <c r="G39436" s="65"/>
    </row>
    <row r="39437" spans="7:7" x14ac:dyDescent="0.2">
      <c r="G39437" s="65"/>
    </row>
    <row r="39438" spans="7:7" x14ac:dyDescent="0.2">
      <c r="G39438" s="65"/>
    </row>
    <row r="39439" spans="7:7" x14ac:dyDescent="0.2">
      <c r="G39439" s="65"/>
    </row>
    <row r="39440" spans="7:7" x14ac:dyDescent="0.2">
      <c r="G39440" s="65"/>
    </row>
    <row r="39441" spans="7:7" x14ac:dyDescent="0.2">
      <c r="G39441" s="65"/>
    </row>
    <row r="39442" spans="7:7" x14ac:dyDescent="0.2">
      <c r="G39442" s="65"/>
    </row>
    <row r="39443" spans="7:7" x14ac:dyDescent="0.2">
      <c r="G39443" s="65"/>
    </row>
    <row r="39444" spans="7:7" x14ac:dyDescent="0.2">
      <c r="G39444" s="65"/>
    </row>
    <row r="39445" spans="7:7" x14ac:dyDescent="0.2">
      <c r="G39445" s="65"/>
    </row>
    <row r="39446" spans="7:7" x14ac:dyDescent="0.2">
      <c r="G39446" s="65"/>
    </row>
    <row r="39447" spans="7:7" x14ac:dyDescent="0.2">
      <c r="G39447" s="65"/>
    </row>
    <row r="39448" spans="7:7" x14ac:dyDescent="0.2">
      <c r="G39448" s="65"/>
    </row>
    <row r="39449" spans="7:7" x14ac:dyDescent="0.2">
      <c r="G39449" s="65"/>
    </row>
    <row r="39450" spans="7:7" x14ac:dyDescent="0.2">
      <c r="G39450" s="65"/>
    </row>
    <row r="39451" spans="7:7" x14ac:dyDescent="0.2">
      <c r="G39451" s="65"/>
    </row>
    <row r="39452" spans="7:7" x14ac:dyDescent="0.2">
      <c r="G39452" s="65"/>
    </row>
    <row r="39453" spans="7:7" x14ac:dyDescent="0.2">
      <c r="G39453" s="65"/>
    </row>
    <row r="39454" spans="7:7" x14ac:dyDescent="0.2">
      <c r="G39454" s="65"/>
    </row>
    <row r="39455" spans="7:7" x14ac:dyDescent="0.2">
      <c r="G39455" s="65"/>
    </row>
    <row r="39456" spans="7:7" x14ac:dyDescent="0.2">
      <c r="G39456" s="65"/>
    </row>
    <row r="39457" spans="7:7" x14ac:dyDescent="0.2">
      <c r="G39457" s="65"/>
    </row>
    <row r="39458" spans="7:7" x14ac:dyDescent="0.2">
      <c r="G39458" s="65"/>
    </row>
    <row r="39459" spans="7:7" x14ac:dyDescent="0.2">
      <c r="G39459" s="65"/>
    </row>
    <row r="39460" spans="7:7" x14ac:dyDescent="0.2">
      <c r="G39460" s="65"/>
    </row>
    <row r="39461" spans="7:7" x14ac:dyDescent="0.2">
      <c r="G39461" s="65"/>
    </row>
    <row r="39462" spans="7:7" x14ac:dyDescent="0.2">
      <c r="G39462" s="65"/>
    </row>
    <row r="39463" spans="7:7" x14ac:dyDescent="0.2">
      <c r="G39463" s="65"/>
    </row>
    <row r="39464" spans="7:7" x14ac:dyDescent="0.2">
      <c r="G39464" s="65"/>
    </row>
    <row r="39465" spans="7:7" x14ac:dyDescent="0.2">
      <c r="G39465" s="65"/>
    </row>
    <row r="39466" spans="7:7" x14ac:dyDescent="0.2">
      <c r="G39466" s="65"/>
    </row>
    <row r="39467" spans="7:7" x14ac:dyDescent="0.2">
      <c r="G39467" s="65"/>
    </row>
    <row r="39468" spans="7:7" x14ac:dyDescent="0.2">
      <c r="G39468" s="65"/>
    </row>
    <row r="39469" spans="7:7" x14ac:dyDescent="0.2">
      <c r="G39469" s="65"/>
    </row>
    <row r="39470" spans="7:7" x14ac:dyDescent="0.2">
      <c r="G39470" s="65"/>
    </row>
    <row r="39471" spans="7:7" x14ac:dyDescent="0.2">
      <c r="G39471" s="65"/>
    </row>
    <row r="39472" spans="7:7" x14ac:dyDescent="0.2">
      <c r="G39472" s="65"/>
    </row>
    <row r="39473" spans="7:7" x14ac:dyDescent="0.2">
      <c r="G39473" s="65"/>
    </row>
    <row r="39474" spans="7:7" x14ac:dyDescent="0.2">
      <c r="G39474" s="65"/>
    </row>
    <row r="39475" spans="7:7" x14ac:dyDescent="0.2">
      <c r="G39475" s="65"/>
    </row>
    <row r="39476" spans="7:7" x14ac:dyDescent="0.2">
      <c r="G39476" s="65"/>
    </row>
    <row r="39477" spans="7:7" x14ac:dyDescent="0.2">
      <c r="G39477" s="65"/>
    </row>
    <row r="39478" spans="7:7" x14ac:dyDescent="0.2">
      <c r="G39478" s="65"/>
    </row>
    <row r="39479" spans="7:7" x14ac:dyDescent="0.2">
      <c r="G39479" s="65"/>
    </row>
    <row r="39480" spans="7:7" x14ac:dyDescent="0.2">
      <c r="G39480" s="65"/>
    </row>
    <row r="39481" spans="7:7" x14ac:dyDescent="0.2">
      <c r="G39481" s="65"/>
    </row>
    <row r="39482" spans="7:7" x14ac:dyDescent="0.2">
      <c r="G39482" s="65"/>
    </row>
    <row r="39483" spans="7:7" x14ac:dyDescent="0.2">
      <c r="G39483" s="65"/>
    </row>
    <row r="39484" spans="7:7" x14ac:dyDescent="0.2">
      <c r="G39484" s="65"/>
    </row>
    <row r="39485" spans="7:7" x14ac:dyDescent="0.2">
      <c r="G39485" s="65"/>
    </row>
    <row r="39486" spans="7:7" x14ac:dyDescent="0.2">
      <c r="G39486" s="65"/>
    </row>
    <row r="39487" spans="7:7" x14ac:dyDescent="0.2">
      <c r="G39487" s="65"/>
    </row>
    <row r="39488" spans="7:7" x14ac:dyDescent="0.2">
      <c r="G39488" s="65"/>
    </row>
    <row r="39489" spans="7:7" x14ac:dyDescent="0.2">
      <c r="G39489" s="65"/>
    </row>
    <row r="39490" spans="7:7" x14ac:dyDescent="0.2">
      <c r="G39490" s="65"/>
    </row>
    <row r="39491" spans="7:7" x14ac:dyDescent="0.2">
      <c r="G39491" s="65"/>
    </row>
    <row r="39492" spans="7:7" x14ac:dyDescent="0.2">
      <c r="G39492" s="65"/>
    </row>
    <row r="39493" spans="7:7" x14ac:dyDescent="0.2">
      <c r="G39493" s="65"/>
    </row>
    <row r="39494" spans="7:7" x14ac:dyDescent="0.2">
      <c r="G39494" s="65"/>
    </row>
    <row r="39495" spans="7:7" x14ac:dyDescent="0.2">
      <c r="G39495" s="65"/>
    </row>
    <row r="39496" spans="7:7" x14ac:dyDescent="0.2">
      <c r="G39496" s="65"/>
    </row>
    <row r="39497" spans="7:7" x14ac:dyDescent="0.2">
      <c r="G39497" s="65"/>
    </row>
    <row r="39498" spans="7:7" x14ac:dyDescent="0.2">
      <c r="G39498" s="65"/>
    </row>
    <row r="39499" spans="7:7" x14ac:dyDescent="0.2">
      <c r="G39499" s="65"/>
    </row>
    <row r="39500" spans="7:7" x14ac:dyDescent="0.2">
      <c r="G39500" s="65"/>
    </row>
    <row r="39501" spans="7:7" x14ac:dyDescent="0.2">
      <c r="G39501" s="65"/>
    </row>
    <row r="39502" spans="7:7" x14ac:dyDescent="0.2">
      <c r="G39502" s="65"/>
    </row>
    <row r="39503" spans="7:7" x14ac:dyDescent="0.2">
      <c r="G39503" s="65"/>
    </row>
    <row r="39504" spans="7:7" x14ac:dyDescent="0.2">
      <c r="G39504" s="65"/>
    </row>
    <row r="39505" spans="7:7" x14ac:dyDescent="0.2">
      <c r="G39505" s="65"/>
    </row>
    <row r="39506" spans="7:7" x14ac:dyDescent="0.2">
      <c r="G39506" s="65"/>
    </row>
    <row r="39507" spans="7:7" x14ac:dyDescent="0.2">
      <c r="G39507" s="65"/>
    </row>
    <row r="39508" spans="7:7" x14ac:dyDescent="0.2">
      <c r="G39508" s="65"/>
    </row>
    <row r="39509" spans="7:7" x14ac:dyDescent="0.2">
      <c r="G39509" s="65"/>
    </row>
    <row r="39510" spans="7:7" x14ac:dyDescent="0.2">
      <c r="G39510" s="65"/>
    </row>
    <row r="39511" spans="7:7" x14ac:dyDescent="0.2">
      <c r="G39511" s="65"/>
    </row>
    <row r="39512" spans="7:7" x14ac:dyDescent="0.2">
      <c r="G39512" s="65"/>
    </row>
    <row r="39513" spans="7:7" x14ac:dyDescent="0.2">
      <c r="G39513" s="65"/>
    </row>
    <row r="39514" spans="7:7" x14ac:dyDescent="0.2">
      <c r="G39514" s="65"/>
    </row>
    <row r="39515" spans="7:7" x14ac:dyDescent="0.2">
      <c r="G39515" s="65"/>
    </row>
    <row r="39516" spans="7:7" x14ac:dyDescent="0.2">
      <c r="G39516" s="65"/>
    </row>
    <row r="39517" spans="7:7" x14ac:dyDescent="0.2">
      <c r="G39517" s="65"/>
    </row>
    <row r="39518" spans="7:7" x14ac:dyDescent="0.2">
      <c r="G39518" s="65"/>
    </row>
    <row r="39519" spans="7:7" x14ac:dyDescent="0.2">
      <c r="G39519" s="65"/>
    </row>
    <row r="39520" spans="7:7" x14ac:dyDescent="0.2">
      <c r="G39520" s="65"/>
    </row>
    <row r="39521" spans="7:7" x14ac:dyDescent="0.2">
      <c r="G39521" s="65"/>
    </row>
    <row r="39522" spans="7:7" x14ac:dyDescent="0.2">
      <c r="G39522" s="65"/>
    </row>
    <row r="39523" spans="7:7" x14ac:dyDescent="0.2">
      <c r="G39523" s="65"/>
    </row>
    <row r="39524" spans="7:7" x14ac:dyDescent="0.2">
      <c r="G39524" s="65"/>
    </row>
    <row r="39525" spans="7:7" x14ac:dyDescent="0.2">
      <c r="G39525" s="65"/>
    </row>
    <row r="39526" spans="7:7" x14ac:dyDescent="0.2">
      <c r="G39526" s="65"/>
    </row>
    <row r="39527" spans="7:7" x14ac:dyDescent="0.2">
      <c r="G39527" s="65"/>
    </row>
    <row r="39528" spans="7:7" x14ac:dyDescent="0.2">
      <c r="G39528" s="65"/>
    </row>
    <row r="39529" spans="7:7" x14ac:dyDescent="0.2">
      <c r="G39529" s="65"/>
    </row>
    <row r="39530" spans="7:7" x14ac:dyDescent="0.2">
      <c r="G39530" s="65"/>
    </row>
    <row r="39531" spans="7:7" x14ac:dyDescent="0.2">
      <c r="G39531" s="65"/>
    </row>
    <row r="39532" spans="7:7" x14ac:dyDescent="0.2">
      <c r="G39532" s="65"/>
    </row>
    <row r="39533" spans="7:7" x14ac:dyDescent="0.2">
      <c r="G39533" s="65"/>
    </row>
    <row r="39534" spans="7:7" x14ac:dyDescent="0.2">
      <c r="G39534" s="65"/>
    </row>
    <row r="39535" spans="7:7" x14ac:dyDescent="0.2">
      <c r="G39535" s="65"/>
    </row>
    <row r="39536" spans="7:7" x14ac:dyDescent="0.2">
      <c r="G39536" s="65"/>
    </row>
    <row r="39537" spans="7:7" x14ac:dyDescent="0.2">
      <c r="G39537" s="65"/>
    </row>
    <row r="39538" spans="7:7" x14ac:dyDescent="0.2">
      <c r="G39538" s="65"/>
    </row>
    <row r="39539" spans="7:7" x14ac:dyDescent="0.2">
      <c r="G39539" s="65"/>
    </row>
    <row r="39540" spans="7:7" x14ac:dyDescent="0.2">
      <c r="G39540" s="65"/>
    </row>
    <row r="39541" spans="7:7" x14ac:dyDescent="0.2">
      <c r="G39541" s="65"/>
    </row>
    <row r="39542" spans="7:7" x14ac:dyDescent="0.2">
      <c r="G39542" s="65"/>
    </row>
    <row r="39543" spans="7:7" x14ac:dyDescent="0.2">
      <c r="G39543" s="65"/>
    </row>
    <row r="39544" spans="7:7" x14ac:dyDescent="0.2">
      <c r="G39544" s="65"/>
    </row>
    <row r="39545" spans="7:7" x14ac:dyDescent="0.2">
      <c r="G39545" s="65"/>
    </row>
    <row r="39546" spans="7:7" x14ac:dyDescent="0.2">
      <c r="G39546" s="65"/>
    </row>
    <row r="39547" spans="7:7" x14ac:dyDescent="0.2">
      <c r="G39547" s="65"/>
    </row>
    <row r="39548" spans="7:7" x14ac:dyDescent="0.2">
      <c r="G39548" s="65"/>
    </row>
    <row r="39549" spans="7:7" x14ac:dyDescent="0.2">
      <c r="G39549" s="65"/>
    </row>
    <row r="39550" spans="7:7" x14ac:dyDescent="0.2">
      <c r="G39550" s="65"/>
    </row>
    <row r="39551" spans="7:7" x14ac:dyDescent="0.2">
      <c r="G39551" s="65"/>
    </row>
    <row r="39552" spans="7:7" x14ac:dyDescent="0.2">
      <c r="G39552" s="65"/>
    </row>
    <row r="39553" spans="7:7" x14ac:dyDescent="0.2">
      <c r="G39553" s="65"/>
    </row>
    <row r="39554" spans="7:7" x14ac:dyDescent="0.2">
      <c r="G39554" s="65"/>
    </row>
    <row r="39555" spans="7:7" x14ac:dyDescent="0.2">
      <c r="G39555" s="65"/>
    </row>
    <row r="39556" spans="7:7" x14ac:dyDescent="0.2">
      <c r="G39556" s="65"/>
    </row>
    <row r="39557" spans="7:7" x14ac:dyDescent="0.2">
      <c r="G39557" s="65"/>
    </row>
    <row r="39558" spans="7:7" x14ac:dyDescent="0.2">
      <c r="G39558" s="65"/>
    </row>
    <row r="39559" spans="7:7" x14ac:dyDescent="0.2">
      <c r="G39559" s="65"/>
    </row>
    <row r="39560" spans="7:7" x14ac:dyDescent="0.2">
      <c r="G39560" s="65"/>
    </row>
    <row r="39561" spans="7:7" x14ac:dyDescent="0.2">
      <c r="G39561" s="65"/>
    </row>
    <row r="39562" spans="7:7" x14ac:dyDescent="0.2">
      <c r="G39562" s="65"/>
    </row>
    <row r="39563" spans="7:7" x14ac:dyDescent="0.2">
      <c r="G39563" s="65"/>
    </row>
    <row r="39564" spans="7:7" x14ac:dyDescent="0.2">
      <c r="G39564" s="65"/>
    </row>
    <row r="39565" spans="7:7" x14ac:dyDescent="0.2">
      <c r="G39565" s="65"/>
    </row>
    <row r="39566" spans="7:7" x14ac:dyDescent="0.2">
      <c r="G39566" s="65"/>
    </row>
    <row r="39567" spans="7:7" x14ac:dyDescent="0.2">
      <c r="G39567" s="65"/>
    </row>
    <row r="39568" spans="7:7" x14ac:dyDescent="0.2">
      <c r="G39568" s="65"/>
    </row>
    <row r="39569" spans="7:7" x14ac:dyDescent="0.2">
      <c r="G39569" s="65"/>
    </row>
    <row r="39570" spans="7:7" x14ac:dyDescent="0.2">
      <c r="G39570" s="65"/>
    </row>
    <row r="39571" spans="7:7" x14ac:dyDescent="0.2">
      <c r="G39571" s="65"/>
    </row>
    <row r="39572" spans="7:7" x14ac:dyDescent="0.2">
      <c r="G39572" s="65"/>
    </row>
    <row r="39573" spans="7:7" x14ac:dyDescent="0.2">
      <c r="G39573" s="65"/>
    </row>
    <row r="39574" spans="7:7" x14ac:dyDescent="0.2">
      <c r="G39574" s="65"/>
    </row>
    <row r="39575" spans="7:7" x14ac:dyDescent="0.2">
      <c r="G39575" s="65"/>
    </row>
    <row r="39576" spans="7:7" x14ac:dyDescent="0.2">
      <c r="G39576" s="65"/>
    </row>
    <row r="39577" spans="7:7" x14ac:dyDescent="0.2">
      <c r="G39577" s="65"/>
    </row>
    <row r="39578" spans="7:7" x14ac:dyDescent="0.2">
      <c r="G39578" s="65"/>
    </row>
    <row r="39579" spans="7:7" x14ac:dyDescent="0.2">
      <c r="G39579" s="65"/>
    </row>
    <row r="39580" spans="7:7" x14ac:dyDescent="0.2">
      <c r="G39580" s="65"/>
    </row>
    <row r="39581" spans="7:7" x14ac:dyDescent="0.2">
      <c r="G39581" s="65"/>
    </row>
    <row r="39582" spans="7:7" x14ac:dyDescent="0.2">
      <c r="G39582" s="65"/>
    </row>
    <row r="39583" spans="7:7" x14ac:dyDescent="0.2">
      <c r="G39583" s="65"/>
    </row>
    <row r="39584" spans="7:7" x14ac:dyDescent="0.2">
      <c r="G39584" s="65"/>
    </row>
    <row r="39585" spans="7:7" x14ac:dyDescent="0.2">
      <c r="G39585" s="65"/>
    </row>
    <row r="39586" spans="7:7" x14ac:dyDescent="0.2">
      <c r="G39586" s="65"/>
    </row>
    <row r="39587" spans="7:7" x14ac:dyDescent="0.2">
      <c r="G39587" s="65"/>
    </row>
    <row r="39588" spans="7:7" x14ac:dyDescent="0.2">
      <c r="G39588" s="65"/>
    </row>
    <row r="39589" spans="7:7" x14ac:dyDescent="0.2">
      <c r="G39589" s="65"/>
    </row>
    <row r="39590" spans="7:7" x14ac:dyDescent="0.2">
      <c r="G39590" s="65"/>
    </row>
    <row r="39591" spans="7:7" x14ac:dyDescent="0.2">
      <c r="G39591" s="65"/>
    </row>
    <row r="39592" spans="7:7" x14ac:dyDescent="0.2">
      <c r="G39592" s="65"/>
    </row>
    <row r="39593" spans="7:7" x14ac:dyDescent="0.2">
      <c r="G39593" s="65"/>
    </row>
    <row r="39594" spans="7:7" x14ac:dyDescent="0.2">
      <c r="G39594" s="65"/>
    </row>
    <row r="39595" spans="7:7" x14ac:dyDescent="0.2">
      <c r="G39595" s="65"/>
    </row>
    <row r="39596" spans="7:7" x14ac:dyDescent="0.2">
      <c r="G39596" s="65"/>
    </row>
    <row r="39597" spans="7:7" x14ac:dyDescent="0.2">
      <c r="G39597" s="65"/>
    </row>
    <row r="39598" spans="7:7" x14ac:dyDescent="0.2">
      <c r="G39598" s="65"/>
    </row>
    <row r="39599" spans="7:7" x14ac:dyDescent="0.2">
      <c r="G39599" s="65"/>
    </row>
    <row r="39600" spans="7:7" x14ac:dyDescent="0.2">
      <c r="G39600" s="65"/>
    </row>
    <row r="39601" spans="7:7" x14ac:dyDescent="0.2">
      <c r="G39601" s="65"/>
    </row>
    <row r="39602" spans="7:7" x14ac:dyDescent="0.2">
      <c r="G39602" s="65"/>
    </row>
    <row r="39603" spans="7:7" x14ac:dyDescent="0.2">
      <c r="G39603" s="65"/>
    </row>
    <row r="39604" spans="7:7" x14ac:dyDescent="0.2">
      <c r="G39604" s="65"/>
    </row>
    <row r="39605" spans="7:7" x14ac:dyDescent="0.2">
      <c r="G39605" s="65"/>
    </row>
    <row r="39606" spans="7:7" x14ac:dyDescent="0.2">
      <c r="G39606" s="65"/>
    </row>
    <row r="39607" spans="7:7" x14ac:dyDescent="0.2">
      <c r="G39607" s="65"/>
    </row>
    <row r="39608" spans="7:7" x14ac:dyDescent="0.2">
      <c r="G39608" s="65"/>
    </row>
    <row r="39609" spans="7:7" x14ac:dyDescent="0.2">
      <c r="G39609" s="65"/>
    </row>
    <row r="39610" spans="7:7" x14ac:dyDescent="0.2">
      <c r="G39610" s="65"/>
    </row>
    <row r="39611" spans="7:7" x14ac:dyDescent="0.2">
      <c r="G39611" s="65"/>
    </row>
    <row r="39612" spans="7:7" x14ac:dyDescent="0.2">
      <c r="G39612" s="65"/>
    </row>
    <row r="39613" spans="7:7" x14ac:dyDescent="0.2">
      <c r="G39613" s="65"/>
    </row>
    <row r="39614" spans="7:7" x14ac:dyDescent="0.2">
      <c r="G39614" s="65"/>
    </row>
    <row r="39615" spans="7:7" x14ac:dyDescent="0.2">
      <c r="G39615" s="65"/>
    </row>
    <row r="39616" spans="7:7" x14ac:dyDescent="0.2">
      <c r="G39616" s="65"/>
    </row>
    <row r="39617" spans="7:7" x14ac:dyDescent="0.2">
      <c r="G39617" s="65"/>
    </row>
    <row r="39618" spans="7:7" x14ac:dyDescent="0.2">
      <c r="G39618" s="65"/>
    </row>
    <row r="39619" spans="7:7" x14ac:dyDescent="0.2">
      <c r="G39619" s="65"/>
    </row>
    <row r="39620" spans="7:7" x14ac:dyDescent="0.2">
      <c r="G39620" s="65"/>
    </row>
    <row r="39621" spans="7:7" x14ac:dyDescent="0.2">
      <c r="G39621" s="65"/>
    </row>
    <row r="39622" spans="7:7" x14ac:dyDescent="0.2">
      <c r="G39622" s="65"/>
    </row>
    <row r="39623" spans="7:7" x14ac:dyDescent="0.2">
      <c r="G39623" s="65"/>
    </row>
    <row r="39624" spans="7:7" x14ac:dyDescent="0.2">
      <c r="G39624" s="65"/>
    </row>
    <row r="39625" spans="7:7" x14ac:dyDescent="0.2">
      <c r="G39625" s="65"/>
    </row>
    <row r="39626" spans="7:7" x14ac:dyDescent="0.2">
      <c r="G39626" s="65"/>
    </row>
    <row r="39627" spans="7:7" x14ac:dyDescent="0.2">
      <c r="G39627" s="65"/>
    </row>
    <row r="39628" spans="7:7" x14ac:dyDescent="0.2">
      <c r="G39628" s="65"/>
    </row>
    <row r="39629" spans="7:7" x14ac:dyDescent="0.2">
      <c r="G39629" s="65"/>
    </row>
    <row r="39630" spans="7:7" x14ac:dyDescent="0.2">
      <c r="G39630" s="65"/>
    </row>
    <row r="39631" spans="7:7" x14ac:dyDescent="0.2">
      <c r="G39631" s="65"/>
    </row>
    <row r="39632" spans="7:7" x14ac:dyDescent="0.2">
      <c r="G39632" s="65"/>
    </row>
    <row r="39633" spans="7:7" x14ac:dyDescent="0.2">
      <c r="G39633" s="65"/>
    </row>
    <row r="39634" spans="7:7" x14ac:dyDescent="0.2">
      <c r="G39634" s="65"/>
    </row>
    <row r="39635" spans="7:7" x14ac:dyDescent="0.2">
      <c r="G39635" s="65"/>
    </row>
    <row r="39636" spans="7:7" x14ac:dyDescent="0.2">
      <c r="G39636" s="65"/>
    </row>
    <row r="39637" spans="7:7" x14ac:dyDescent="0.2">
      <c r="G39637" s="65"/>
    </row>
    <row r="39638" spans="7:7" x14ac:dyDescent="0.2">
      <c r="G39638" s="65"/>
    </row>
    <row r="39639" spans="7:7" x14ac:dyDescent="0.2">
      <c r="G39639" s="65"/>
    </row>
    <row r="39640" spans="7:7" x14ac:dyDescent="0.2">
      <c r="G39640" s="65"/>
    </row>
    <row r="39641" spans="7:7" x14ac:dyDescent="0.2">
      <c r="G39641" s="65"/>
    </row>
    <row r="39642" spans="7:7" x14ac:dyDescent="0.2">
      <c r="G39642" s="65"/>
    </row>
    <row r="39643" spans="7:7" x14ac:dyDescent="0.2">
      <c r="G39643" s="65"/>
    </row>
    <row r="39644" spans="7:7" x14ac:dyDescent="0.2">
      <c r="G39644" s="65"/>
    </row>
    <row r="39645" spans="7:7" x14ac:dyDescent="0.2">
      <c r="G39645" s="65"/>
    </row>
    <row r="39646" spans="7:7" x14ac:dyDescent="0.2">
      <c r="G39646" s="65"/>
    </row>
    <row r="39647" spans="7:7" x14ac:dyDescent="0.2">
      <c r="G39647" s="65"/>
    </row>
    <row r="39648" spans="7:7" x14ac:dyDescent="0.2">
      <c r="G39648" s="65"/>
    </row>
    <row r="39649" spans="7:7" x14ac:dyDescent="0.2">
      <c r="G39649" s="65"/>
    </row>
    <row r="39650" spans="7:7" x14ac:dyDescent="0.2">
      <c r="G39650" s="65"/>
    </row>
    <row r="39651" spans="7:7" x14ac:dyDescent="0.2">
      <c r="G39651" s="65"/>
    </row>
    <row r="39652" spans="7:7" x14ac:dyDescent="0.2">
      <c r="G39652" s="65"/>
    </row>
    <row r="39653" spans="7:7" x14ac:dyDescent="0.2">
      <c r="G39653" s="65"/>
    </row>
    <row r="39654" spans="7:7" x14ac:dyDescent="0.2">
      <c r="G39654" s="65"/>
    </row>
    <row r="39655" spans="7:7" x14ac:dyDescent="0.2">
      <c r="G39655" s="65"/>
    </row>
    <row r="39656" spans="7:7" x14ac:dyDescent="0.2">
      <c r="G39656" s="65"/>
    </row>
    <row r="39657" spans="7:7" x14ac:dyDescent="0.2">
      <c r="G39657" s="65"/>
    </row>
    <row r="39658" spans="7:7" x14ac:dyDescent="0.2">
      <c r="G39658" s="65"/>
    </row>
    <row r="39659" spans="7:7" x14ac:dyDescent="0.2">
      <c r="G39659" s="65"/>
    </row>
    <row r="39660" spans="7:7" x14ac:dyDescent="0.2">
      <c r="G39660" s="65"/>
    </row>
    <row r="39661" spans="7:7" x14ac:dyDescent="0.2">
      <c r="G39661" s="65"/>
    </row>
    <row r="39662" spans="7:7" x14ac:dyDescent="0.2">
      <c r="G39662" s="65"/>
    </row>
    <row r="39663" spans="7:7" x14ac:dyDescent="0.2">
      <c r="G39663" s="65"/>
    </row>
    <row r="39664" spans="7:7" x14ac:dyDescent="0.2">
      <c r="G39664" s="65"/>
    </row>
    <row r="39665" spans="7:7" x14ac:dyDescent="0.2">
      <c r="G39665" s="65"/>
    </row>
    <row r="39666" spans="7:7" x14ac:dyDescent="0.2">
      <c r="G39666" s="65"/>
    </row>
    <row r="39667" spans="7:7" x14ac:dyDescent="0.2">
      <c r="G39667" s="65"/>
    </row>
    <row r="39668" spans="7:7" x14ac:dyDescent="0.2">
      <c r="G39668" s="65"/>
    </row>
    <row r="39669" spans="7:7" x14ac:dyDescent="0.2">
      <c r="G39669" s="65"/>
    </row>
    <row r="39670" spans="7:7" x14ac:dyDescent="0.2">
      <c r="G39670" s="65"/>
    </row>
    <row r="39671" spans="7:7" x14ac:dyDescent="0.2">
      <c r="G39671" s="65"/>
    </row>
    <row r="39672" spans="7:7" x14ac:dyDescent="0.2">
      <c r="G39672" s="65"/>
    </row>
    <row r="39673" spans="7:7" x14ac:dyDescent="0.2">
      <c r="G39673" s="65"/>
    </row>
    <row r="39674" spans="7:7" x14ac:dyDescent="0.2">
      <c r="G39674" s="65"/>
    </row>
    <row r="39675" spans="7:7" x14ac:dyDescent="0.2">
      <c r="G39675" s="65"/>
    </row>
    <row r="39676" spans="7:7" x14ac:dyDescent="0.2">
      <c r="G39676" s="65"/>
    </row>
    <row r="39677" spans="7:7" x14ac:dyDescent="0.2">
      <c r="G39677" s="65"/>
    </row>
    <row r="39678" spans="7:7" x14ac:dyDescent="0.2">
      <c r="G39678" s="65"/>
    </row>
    <row r="39679" spans="7:7" x14ac:dyDescent="0.2">
      <c r="G39679" s="65"/>
    </row>
    <row r="39680" spans="7:7" x14ac:dyDescent="0.2">
      <c r="G39680" s="65"/>
    </row>
    <row r="39681" spans="7:7" x14ac:dyDescent="0.2">
      <c r="G39681" s="65"/>
    </row>
    <row r="39682" spans="7:7" x14ac:dyDescent="0.2">
      <c r="G39682" s="65"/>
    </row>
    <row r="39683" spans="7:7" x14ac:dyDescent="0.2">
      <c r="G39683" s="65"/>
    </row>
    <row r="39684" spans="7:7" x14ac:dyDescent="0.2">
      <c r="G39684" s="65"/>
    </row>
    <row r="39685" spans="7:7" x14ac:dyDescent="0.2">
      <c r="G39685" s="65"/>
    </row>
    <row r="39686" spans="7:7" x14ac:dyDescent="0.2">
      <c r="G39686" s="65"/>
    </row>
    <row r="39687" spans="7:7" x14ac:dyDescent="0.2">
      <c r="G39687" s="65"/>
    </row>
    <row r="39688" spans="7:7" x14ac:dyDescent="0.2">
      <c r="G39688" s="65"/>
    </row>
    <row r="39689" spans="7:7" x14ac:dyDescent="0.2">
      <c r="G39689" s="65"/>
    </row>
    <row r="39690" spans="7:7" x14ac:dyDescent="0.2">
      <c r="G39690" s="65"/>
    </row>
    <row r="39691" spans="7:7" x14ac:dyDescent="0.2">
      <c r="G39691" s="65"/>
    </row>
    <row r="39692" spans="7:7" x14ac:dyDescent="0.2">
      <c r="G39692" s="65"/>
    </row>
    <row r="39693" spans="7:7" x14ac:dyDescent="0.2">
      <c r="G39693" s="65"/>
    </row>
    <row r="39694" spans="7:7" x14ac:dyDescent="0.2">
      <c r="G39694" s="65"/>
    </row>
    <row r="39695" spans="7:7" x14ac:dyDescent="0.2">
      <c r="G39695" s="65"/>
    </row>
    <row r="39696" spans="7:7" x14ac:dyDescent="0.2">
      <c r="G39696" s="65"/>
    </row>
    <row r="39697" spans="7:7" x14ac:dyDescent="0.2">
      <c r="G39697" s="65"/>
    </row>
    <row r="39698" spans="7:7" x14ac:dyDescent="0.2">
      <c r="G39698" s="65"/>
    </row>
    <row r="39699" spans="7:7" x14ac:dyDescent="0.2">
      <c r="G39699" s="65"/>
    </row>
    <row r="39700" spans="7:7" x14ac:dyDescent="0.2">
      <c r="G39700" s="65"/>
    </row>
    <row r="39701" spans="7:7" x14ac:dyDescent="0.2">
      <c r="G39701" s="65"/>
    </row>
    <row r="39702" spans="7:7" x14ac:dyDescent="0.2">
      <c r="G39702" s="65"/>
    </row>
    <row r="39703" spans="7:7" x14ac:dyDescent="0.2">
      <c r="G39703" s="65"/>
    </row>
    <row r="39704" spans="7:7" x14ac:dyDescent="0.2">
      <c r="G39704" s="65"/>
    </row>
    <row r="39705" spans="7:7" x14ac:dyDescent="0.2">
      <c r="G39705" s="65"/>
    </row>
    <row r="39706" spans="7:7" x14ac:dyDescent="0.2">
      <c r="G39706" s="65"/>
    </row>
    <row r="39707" spans="7:7" x14ac:dyDescent="0.2">
      <c r="G39707" s="65"/>
    </row>
    <row r="39708" spans="7:7" x14ac:dyDescent="0.2">
      <c r="G39708" s="65"/>
    </row>
    <row r="39709" spans="7:7" x14ac:dyDescent="0.2">
      <c r="G39709" s="65"/>
    </row>
    <row r="39710" spans="7:7" x14ac:dyDescent="0.2">
      <c r="G39710" s="65"/>
    </row>
    <row r="39711" spans="7:7" x14ac:dyDescent="0.2">
      <c r="G39711" s="65"/>
    </row>
    <row r="39712" spans="7:7" x14ac:dyDescent="0.2">
      <c r="G39712" s="65"/>
    </row>
    <row r="39713" spans="7:7" x14ac:dyDescent="0.2">
      <c r="G39713" s="65"/>
    </row>
    <row r="39714" spans="7:7" x14ac:dyDescent="0.2">
      <c r="G39714" s="65"/>
    </row>
    <row r="39715" spans="7:7" x14ac:dyDescent="0.2">
      <c r="G39715" s="65"/>
    </row>
    <row r="39716" spans="7:7" x14ac:dyDescent="0.2">
      <c r="G39716" s="65"/>
    </row>
    <row r="39717" spans="7:7" x14ac:dyDescent="0.2">
      <c r="G39717" s="65"/>
    </row>
    <row r="39718" spans="7:7" x14ac:dyDescent="0.2">
      <c r="G39718" s="65"/>
    </row>
    <row r="39719" spans="7:7" x14ac:dyDescent="0.2">
      <c r="G39719" s="65"/>
    </row>
    <row r="39720" spans="7:7" x14ac:dyDescent="0.2">
      <c r="G39720" s="65"/>
    </row>
    <row r="39721" spans="7:7" x14ac:dyDescent="0.2">
      <c r="G39721" s="65"/>
    </row>
    <row r="39722" spans="7:7" x14ac:dyDescent="0.2">
      <c r="G39722" s="65"/>
    </row>
    <row r="39723" spans="7:7" x14ac:dyDescent="0.2">
      <c r="G39723" s="65"/>
    </row>
    <row r="39724" spans="7:7" x14ac:dyDescent="0.2">
      <c r="G39724" s="65"/>
    </row>
    <row r="39725" spans="7:7" x14ac:dyDescent="0.2">
      <c r="G39725" s="65"/>
    </row>
    <row r="39726" spans="7:7" x14ac:dyDescent="0.2">
      <c r="G39726" s="65"/>
    </row>
    <row r="39727" spans="7:7" x14ac:dyDescent="0.2">
      <c r="G39727" s="65"/>
    </row>
    <row r="39728" spans="7:7" x14ac:dyDescent="0.2">
      <c r="G39728" s="65"/>
    </row>
    <row r="39729" spans="7:7" x14ac:dyDescent="0.2">
      <c r="G39729" s="65"/>
    </row>
    <row r="39730" spans="7:7" x14ac:dyDescent="0.2">
      <c r="G39730" s="65"/>
    </row>
    <row r="39731" spans="7:7" x14ac:dyDescent="0.2">
      <c r="G39731" s="65"/>
    </row>
    <row r="39732" spans="7:7" x14ac:dyDescent="0.2">
      <c r="G39732" s="65"/>
    </row>
    <row r="39733" spans="7:7" x14ac:dyDescent="0.2">
      <c r="G39733" s="65"/>
    </row>
    <row r="39734" spans="7:7" x14ac:dyDescent="0.2">
      <c r="G39734" s="65"/>
    </row>
    <row r="39735" spans="7:7" x14ac:dyDescent="0.2">
      <c r="G39735" s="65"/>
    </row>
    <row r="39736" spans="7:7" x14ac:dyDescent="0.2">
      <c r="G39736" s="65"/>
    </row>
    <row r="39737" spans="7:7" x14ac:dyDescent="0.2">
      <c r="G39737" s="65"/>
    </row>
    <row r="39738" spans="7:7" x14ac:dyDescent="0.2">
      <c r="G39738" s="65"/>
    </row>
    <row r="39739" spans="7:7" x14ac:dyDescent="0.2">
      <c r="G39739" s="65"/>
    </row>
    <row r="39740" spans="7:7" x14ac:dyDescent="0.2">
      <c r="G39740" s="65"/>
    </row>
    <row r="39741" spans="7:7" x14ac:dyDescent="0.2">
      <c r="G39741" s="65"/>
    </row>
    <row r="39742" spans="7:7" x14ac:dyDescent="0.2">
      <c r="G39742" s="65"/>
    </row>
    <row r="39743" spans="7:7" x14ac:dyDescent="0.2">
      <c r="G39743" s="65"/>
    </row>
    <row r="39744" spans="7:7" x14ac:dyDescent="0.2">
      <c r="G39744" s="65"/>
    </row>
    <row r="39745" spans="7:7" x14ac:dyDescent="0.2">
      <c r="G39745" s="65"/>
    </row>
    <row r="39746" spans="7:7" x14ac:dyDescent="0.2">
      <c r="G39746" s="65"/>
    </row>
    <row r="39747" spans="7:7" x14ac:dyDescent="0.2">
      <c r="G39747" s="65"/>
    </row>
    <row r="39748" spans="7:7" x14ac:dyDescent="0.2">
      <c r="G39748" s="65"/>
    </row>
    <row r="39749" spans="7:7" x14ac:dyDescent="0.2">
      <c r="G39749" s="65"/>
    </row>
    <row r="39750" spans="7:7" x14ac:dyDescent="0.2">
      <c r="G39750" s="65"/>
    </row>
    <row r="39751" spans="7:7" x14ac:dyDescent="0.2">
      <c r="G39751" s="65"/>
    </row>
    <row r="39752" spans="7:7" x14ac:dyDescent="0.2">
      <c r="G39752" s="65"/>
    </row>
    <row r="39753" spans="7:7" x14ac:dyDescent="0.2">
      <c r="G39753" s="65"/>
    </row>
    <row r="39754" spans="7:7" x14ac:dyDescent="0.2">
      <c r="G39754" s="65"/>
    </row>
    <row r="39755" spans="7:7" x14ac:dyDescent="0.2">
      <c r="G39755" s="65"/>
    </row>
    <row r="39756" spans="7:7" x14ac:dyDescent="0.2">
      <c r="G39756" s="65"/>
    </row>
    <row r="39757" spans="7:7" x14ac:dyDescent="0.2">
      <c r="G39757" s="65"/>
    </row>
    <row r="39758" spans="7:7" x14ac:dyDescent="0.2">
      <c r="G39758" s="65"/>
    </row>
    <row r="39759" spans="7:7" x14ac:dyDescent="0.2">
      <c r="G39759" s="65"/>
    </row>
    <row r="39760" spans="7:7" x14ac:dyDescent="0.2">
      <c r="G39760" s="65"/>
    </row>
    <row r="39761" spans="7:7" x14ac:dyDescent="0.2">
      <c r="G39761" s="65"/>
    </row>
    <row r="39762" spans="7:7" x14ac:dyDescent="0.2">
      <c r="G39762" s="65"/>
    </row>
    <row r="39763" spans="7:7" x14ac:dyDescent="0.2">
      <c r="G39763" s="65"/>
    </row>
    <row r="39764" spans="7:7" x14ac:dyDescent="0.2">
      <c r="G39764" s="65"/>
    </row>
    <row r="39765" spans="7:7" x14ac:dyDescent="0.2">
      <c r="G39765" s="65"/>
    </row>
    <row r="39766" spans="7:7" x14ac:dyDescent="0.2">
      <c r="G39766" s="65"/>
    </row>
    <row r="39767" spans="7:7" x14ac:dyDescent="0.2">
      <c r="G39767" s="65"/>
    </row>
    <row r="39768" spans="7:7" x14ac:dyDescent="0.2">
      <c r="G39768" s="65"/>
    </row>
    <row r="39769" spans="7:7" x14ac:dyDescent="0.2">
      <c r="G39769" s="65"/>
    </row>
    <row r="39770" spans="7:7" x14ac:dyDescent="0.2">
      <c r="G39770" s="65"/>
    </row>
    <row r="39771" spans="7:7" x14ac:dyDescent="0.2">
      <c r="G39771" s="65"/>
    </row>
    <row r="39772" spans="7:7" x14ac:dyDescent="0.2">
      <c r="G39772" s="65"/>
    </row>
    <row r="39773" spans="7:7" x14ac:dyDescent="0.2">
      <c r="G39773" s="65"/>
    </row>
    <row r="39774" spans="7:7" x14ac:dyDescent="0.2">
      <c r="G39774" s="65"/>
    </row>
    <row r="39775" spans="7:7" x14ac:dyDescent="0.2">
      <c r="G39775" s="65"/>
    </row>
    <row r="39776" spans="7:7" x14ac:dyDescent="0.2">
      <c r="G39776" s="65"/>
    </row>
    <row r="39777" spans="7:7" x14ac:dyDescent="0.2">
      <c r="G39777" s="65"/>
    </row>
    <row r="39778" spans="7:7" x14ac:dyDescent="0.2">
      <c r="G39778" s="65"/>
    </row>
    <row r="39779" spans="7:7" x14ac:dyDescent="0.2">
      <c r="G39779" s="65"/>
    </row>
    <row r="39780" spans="7:7" x14ac:dyDescent="0.2">
      <c r="G39780" s="65"/>
    </row>
    <row r="39781" spans="7:7" x14ac:dyDescent="0.2">
      <c r="G39781" s="65"/>
    </row>
    <row r="39782" spans="7:7" x14ac:dyDescent="0.2">
      <c r="G39782" s="65"/>
    </row>
    <row r="39783" spans="7:7" x14ac:dyDescent="0.2">
      <c r="G39783" s="65"/>
    </row>
    <row r="39784" spans="7:7" x14ac:dyDescent="0.2">
      <c r="G39784" s="65"/>
    </row>
    <row r="39785" spans="7:7" x14ac:dyDescent="0.2">
      <c r="G39785" s="65"/>
    </row>
    <row r="39786" spans="7:7" x14ac:dyDescent="0.2">
      <c r="G39786" s="65"/>
    </row>
    <row r="39787" spans="7:7" x14ac:dyDescent="0.2">
      <c r="G39787" s="65"/>
    </row>
    <row r="39788" spans="7:7" x14ac:dyDescent="0.2">
      <c r="G39788" s="65"/>
    </row>
    <row r="39789" spans="7:7" x14ac:dyDescent="0.2">
      <c r="G39789" s="65"/>
    </row>
    <row r="39790" spans="7:7" x14ac:dyDescent="0.2">
      <c r="G39790" s="65"/>
    </row>
    <row r="39791" spans="7:7" x14ac:dyDescent="0.2">
      <c r="G39791" s="65"/>
    </row>
    <row r="39792" spans="7:7" x14ac:dyDescent="0.2">
      <c r="G39792" s="65"/>
    </row>
    <row r="39793" spans="7:7" x14ac:dyDescent="0.2">
      <c r="G39793" s="65"/>
    </row>
    <row r="39794" spans="7:7" x14ac:dyDescent="0.2">
      <c r="G39794" s="65"/>
    </row>
    <row r="39795" spans="7:7" x14ac:dyDescent="0.2">
      <c r="G39795" s="65"/>
    </row>
    <row r="39796" spans="7:7" x14ac:dyDescent="0.2">
      <c r="G39796" s="65"/>
    </row>
    <row r="39797" spans="7:7" x14ac:dyDescent="0.2">
      <c r="G39797" s="65"/>
    </row>
    <row r="39798" spans="7:7" x14ac:dyDescent="0.2">
      <c r="G39798" s="65"/>
    </row>
    <row r="39799" spans="7:7" x14ac:dyDescent="0.2">
      <c r="G39799" s="65"/>
    </row>
    <row r="39800" spans="7:7" x14ac:dyDescent="0.2">
      <c r="G39800" s="65"/>
    </row>
    <row r="39801" spans="7:7" x14ac:dyDescent="0.2">
      <c r="G39801" s="65"/>
    </row>
    <row r="39802" spans="7:7" x14ac:dyDescent="0.2">
      <c r="G39802" s="65"/>
    </row>
    <row r="39803" spans="7:7" x14ac:dyDescent="0.2">
      <c r="G39803" s="65"/>
    </row>
    <row r="39804" spans="7:7" x14ac:dyDescent="0.2">
      <c r="G39804" s="65"/>
    </row>
    <row r="39805" spans="7:7" x14ac:dyDescent="0.2">
      <c r="G39805" s="65"/>
    </row>
    <row r="39806" spans="7:7" x14ac:dyDescent="0.2">
      <c r="G39806" s="65"/>
    </row>
    <row r="39807" spans="7:7" x14ac:dyDescent="0.2">
      <c r="G39807" s="65"/>
    </row>
    <row r="39808" spans="7:7" x14ac:dyDescent="0.2">
      <c r="G39808" s="65"/>
    </row>
    <row r="39809" spans="7:7" x14ac:dyDescent="0.2">
      <c r="G39809" s="65"/>
    </row>
    <row r="39810" spans="7:7" x14ac:dyDescent="0.2">
      <c r="G39810" s="65"/>
    </row>
    <row r="39811" spans="7:7" x14ac:dyDescent="0.2">
      <c r="G39811" s="65"/>
    </row>
    <row r="39812" spans="7:7" x14ac:dyDescent="0.2">
      <c r="G39812" s="65"/>
    </row>
    <row r="39813" spans="7:7" x14ac:dyDescent="0.2">
      <c r="G39813" s="65"/>
    </row>
    <row r="39814" spans="7:7" x14ac:dyDescent="0.2">
      <c r="G39814" s="65"/>
    </row>
    <row r="39815" spans="7:7" x14ac:dyDescent="0.2">
      <c r="G39815" s="65"/>
    </row>
    <row r="39816" spans="7:7" x14ac:dyDescent="0.2">
      <c r="G39816" s="65"/>
    </row>
    <row r="39817" spans="7:7" x14ac:dyDescent="0.2">
      <c r="G39817" s="65"/>
    </row>
    <row r="39818" spans="7:7" x14ac:dyDescent="0.2">
      <c r="G39818" s="65"/>
    </row>
    <row r="39819" spans="7:7" x14ac:dyDescent="0.2">
      <c r="G39819" s="65"/>
    </row>
    <row r="39820" spans="7:7" x14ac:dyDescent="0.2">
      <c r="G39820" s="65"/>
    </row>
    <row r="39821" spans="7:7" x14ac:dyDescent="0.2">
      <c r="G39821" s="65"/>
    </row>
    <row r="39822" spans="7:7" x14ac:dyDescent="0.2">
      <c r="G39822" s="65"/>
    </row>
    <row r="39823" spans="7:7" x14ac:dyDescent="0.2">
      <c r="G39823" s="65"/>
    </row>
    <row r="39824" spans="7:7" x14ac:dyDescent="0.2">
      <c r="G39824" s="65"/>
    </row>
    <row r="39825" spans="7:7" x14ac:dyDescent="0.2">
      <c r="G39825" s="65"/>
    </row>
    <row r="39826" spans="7:7" x14ac:dyDescent="0.2">
      <c r="G39826" s="65"/>
    </row>
    <row r="39827" spans="7:7" x14ac:dyDescent="0.2">
      <c r="G39827" s="65"/>
    </row>
    <row r="39828" spans="7:7" x14ac:dyDescent="0.2">
      <c r="G39828" s="65"/>
    </row>
    <row r="39829" spans="7:7" x14ac:dyDescent="0.2">
      <c r="G39829" s="65"/>
    </row>
    <row r="39830" spans="7:7" x14ac:dyDescent="0.2">
      <c r="G39830" s="65"/>
    </row>
    <row r="39831" spans="7:7" x14ac:dyDescent="0.2">
      <c r="G39831" s="65"/>
    </row>
    <row r="39832" spans="7:7" x14ac:dyDescent="0.2">
      <c r="G39832" s="65"/>
    </row>
    <row r="39833" spans="7:7" x14ac:dyDescent="0.2">
      <c r="G39833" s="65"/>
    </row>
    <row r="39834" spans="7:7" x14ac:dyDescent="0.2">
      <c r="G39834" s="65"/>
    </row>
    <row r="39835" spans="7:7" x14ac:dyDescent="0.2">
      <c r="G39835" s="65"/>
    </row>
    <row r="39836" spans="7:7" x14ac:dyDescent="0.2">
      <c r="G39836" s="65"/>
    </row>
    <row r="39837" spans="7:7" x14ac:dyDescent="0.2">
      <c r="G39837" s="65"/>
    </row>
    <row r="39838" spans="7:7" x14ac:dyDescent="0.2">
      <c r="G39838" s="65"/>
    </row>
    <row r="39839" spans="7:7" x14ac:dyDescent="0.2">
      <c r="G39839" s="65"/>
    </row>
    <row r="39840" spans="7:7" x14ac:dyDescent="0.2">
      <c r="G39840" s="65"/>
    </row>
    <row r="39841" spans="7:7" x14ac:dyDescent="0.2">
      <c r="G39841" s="65"/>
    </row>
    <row r="39842" spans="7:7" x14ac:dyDescent="0.2">
      <c r="G39842" s="65"/>
    </row>
    <row r="39843" spans="7:7" x14ac:dyDescent="0.2">
      <c r="G39843" s="65"/>
    </row>
    <row r="39844" spans="7:7" x14ac:dyDescent="0.2">
      <c r="G39844" s="65"/>
    </row>
    <row r="39845" spans="7:7" x14ac:dyDescent="0.2">
      <c r="G39845" s="65"/>
    </row>
    <row r="39846" spans="7:7" x14ac:dyDescent="0.2">
      <c r="G39846" s="65"/>
    </row>
    <row r="39847" spans="7:7" x14ac:dyDescent="0.2">
      <c r="G39847" s="65"/>
    </row>
    <row r="39848" spans="7:7" x14ac:dyDescent="0.2">
      <c r="G39848" s="65"/>
    </row>
    <row r="39849" spans="7:7" x14ac:dyDescent="0.2">
      <c r="G39849" s="65"/>
    </row>
    <row r="39850" spans="7:7" x14ac:dyDescent="0.2">
      <c r="G39850" s="65"/>
    </row>
    <row r="39851" spans="7:7" x14ac:dyDescent="0.2">
      <c r="G39851" s="65"/>
    </row>
    <row r="39852" spans="7:7" x14ac:dyDescent="0.2">
      <c r="G39852" s="65"/>
    </row>
    <row r="39853" spans="7:7" x14ac:dyDescent="0.2">
      <c r="G39853" s="65"/>
    </row>
    <row r="39854" spans="7:7" x14ac:dyDescent="0.2">
      <c r="G39854" s="65"/>
    </row>
    <row r="39855" spans="7:7" x14ac:dyDescent="0.2">
      <c r="G39855" s="65"/>
    </row>
    <row r="39856" spans="7:7" x14ac:dyDescent="0.2">
      <c r="G39856" s="65"/>
    </row>
    <row r="39857" spans="7:7" x14ac:dyDescent="0.2">
      <c r="G39857" s="65"/>
    </row>
    <row r="39858" spans="7:7" x14ac:dyDescent="0.2">
      <c r="G39858" s="65"/>
    </row>
    <row r="39859" spans="7:7" x14ac:dyDescent="0.2">
      <c r="G39859" s="65"/>
    </row>
    <row r="39860" spans="7:7" x14ac:dyDescent="0.2">
      <c r="G39860" s="65"/>
    </row>
    <row r="39861" spans="7:7" x14ac:dyDescent="0.2">
      <c r="G39861" s="65"/>
    </row>
    <row r="39862" spans="7:7" x14ac:dyDescent="0.2">
      <c r="G39862" s="65"/>
    </row>
    <row r="39863" spans="7:7" x14ac:dyDescent="0.2">
      <c r="G39863" s="65"/>
    </row>
    <row r="39864" spans="7:7" x14ac:dyDescent="0.2">
      <c r="G39864" s="65"/>
    </row>
    <row r="39865" spans="7:7" x14ac:dyDescent="0.2">
      <c r="G39865" s="65"/>
    </row>
    <row r="39866" spans="7:7" x14ac:dyDescent="0.2">
      <c r="G39866" s="65"/>
    </row>
    <row r="39867" spans="7:7" x14ac:dyDescent="0.2">
      <c r="G39867" s="65"/>
    </row>
    <row r="39868" spans="7:7" x14ac:dyDescent="0.2">
      <c r="G39868" s="65"/>
    </row>
    <row r="39869" spans="7:7" x14ac:dyDescent="0.2">
      <c r="G39869" s="65"/>
    </row>
    <row r="39870" spans="7:7" x14ac:dyDescent="0.2">
      <c r="G39870" s="65"/>
    </row>
    <row r="39871" spans="7:7" x14ac:dyDescent="0.2">
      <c r="G39871" s="65"/>
    </row>
    <row r="39872" spans="7:7" x14ac:dyDescent="0.2">
      <c r="G39872" s="65"/>
    </row>
    <row r="39873" spans="7:7" x14ac:dyDescent="0.2">
      <c r="G39873" s="65"/>
    </row>
    <row r="39874" spans="7:7" x14ac:dyDescent="0.2">
      <c r="G39874" s="65"/>
    </row>
    <row r="39875" spans="7:7" x14ac:dyDescent="0.2">
      <c r="G39875" s="65"/>
    </row>
    <row r="39876" spans="7:7" x14ac:dyDescent="0.2">
      <c r="G39876" s="65"/>
    </row>
    <row r="39877" spans="7:7" x14ac:dyDescent="0.2">
      <c r="G39877" s="65"/>
    </row>
    <row r="39878" spans="7:7" x14ac:dyDescent="0.2">
      <c r="G39878" s="65"/>
    </row>
    <row r="39879" spans="7:7" x14ac:dyDescent="0.2">
      <c r="G39879" s="65"/>
    </row>
    <row r="39880" spans="7:7" x14ac:dyDescent="0.2">
      <c r="G39880" s="65"/>
    </row>
    <row r="39881" spans="7:7" x14ac:dyDescent="0.2">
      <c r="G39881" s="65"/>
    </row>
    <row r="39882" spans="7:7" x14ac:dyDescent="0.2">
      <c r="G39882" s="65"/>
    </row>
    <row r="39883" spans="7:7" x14ac:dyDescent="0.2">
      <c r="G39883" s="65"/>
    </row>
    <row r="39884" spans="7:7" x14ac:dyDescent="0.2">
      <c r="G39884" s="65"/>
    </row>
    <row r="39885" spans="7:7" x14ac:dyDescent="0.2">
      <c r="G39885" s="65"/>
    </row>
    <row r="39886" spans="7:7" x14ac:dyDescent="0.2">
      <c r="G39886" s="65"/>
    </row>
    <row r="39887" spans="7:7" x14ac:dyDescent="0.2">
      <c r="G39887" s="65"/>
    </row>
    <row r="39888" spans="7:7" x14ac:dyDescent="0.2">
      <c r="G39888" s="65"/>
    </row>
    <row r="39889" spans="7:7" x14ac:dyDescent="0.2">
      <c r="G39889" s="65"/>
    </row>
    <row r="39890" spans="7:7" x14ac:dyDescent="0.2">
      <c r="G39890" s="65"/>
    </row>
    <row r="39891" spans="7:7" x14ac:dyDescent="0.2">
      <c r="G39891" s="65"/>
    </row>
    <row r="39892" spans="7:7" x14ac:dyDescent="0.2">
      <c r="G39892" s="65"/>
    </row>
    <row r="39893" spans="7:7" x14ac:dyDescent="0.2">
      <c r="G39893" s="65"/>
    </row>
    <row r="39894" spans="7:7" x14ac:dyDescent="0.2">
      <c r="G39894" s="65"/>
    </row>
    <row r="39895" spans="7:7" x14ac:dyDescent="0.2">
      <c r="G39895" s="65"/>
    </row>
    <row r="39896" spans="7:7" x14ac:dyDescent="0.2">
      <c r="G39896" s="65"/>
    </row>
    <row r="39897" spans="7:7" x14ac:dyDescent="0.2">
      <c r="G39897" s="65"/>
    </row>
    <row r="39898" spans="7:7" x14ac:dyDescent="0.2">
      <c r="G39898" s="65"/>
    </row>
    <row r="39899" spans="7:7" x14ac:dyDescent="0.2">
      <c r="G39899" s="65"/>
    </row>
    <row r="39900" spans="7:7" x14ac:dyDescent="0.2">
      <c r="G39900" s="65"/>
    </row>
    <row r="39901" spans="7:7" x14ac:dyDescent="0.2">
      <c r="G39901" s="65"/>
    </row>
    <row r="39902" spans="7:7" x14ac:dyDescent="0.2">
      <c r="G39902" s="65"/>
    </row>
    <row r="39903" spans="7:7" x14ac:dyDescent="0.2">
      <c r="G39903" s="65"/>
    </row>
    <row r="39904" spans="7:7" x14ac:dyDescent="0.2">
      <c r="G39904" s="65"/>
    </row>
    <row r="39905" spans="7:7" x14ac:dyDescent="0.2">
      <c r="G39905" s="65"/>
    </row>
    <row r="39906" spans="7:7" x14ac:dyDescent="0.2">
      <c r="G39906" s="65"/>
    </row>
    <row r="39907" spans="7:7" x14ac:dyDescent="0.2">
      <c r="G39907" s="65"/>
    </row>
    <row r="39908" spans="7:7" x14ac:dyDescent="0.2">
      <c r="G39908" s="65"/>
    </row>
    <row r="39909" spans="7:7" x14ac:dyDescent="0.2">
      <c r="G39909" s="65"/>
    </row>
    <row r="39910" spans="7:7" x14ac:dyDescent="0.2">
      <c r="G39910" s="65"/>
    </row>
    <row r="39911" spans="7:7" x14ac:dyDescent="0.2">
      <c r="G39911" s="65"/>
    </row>
    <row r="39912" spans="7:7" x14ac:dyDescent="0.2">
      <c r="G39912" s="65"/>
    </row>
    <row r="39913" spans="7:7" x14ac:dyDescent="0.2">
      <c r="G39913" s="65"/>
    </row>
    <row r="39914" spans="7:7" x14ac:dyDescent="0.2">
      <c r="G39914" s="65"/>
    </row>
    <row r="39915" spans="7:7" x14ac:dyDescent="0.2">
      <c r="G39915" s="65"/>
    </row>
    <row r="39916" spans="7:7" x14ac:dyDescent="0.2">
      <c r="G39916" s="65"/>
    </row>
    <row r="39917" spans="7:7" x14ac:dyDescent="0.2">
      <c r="G39917" s="65"/>
    </row>
    <row r="39918" spans="7:7" x14ac:dyDescent="0.2">
      <c r="G39918" s="65"/>
    </row>
    <row r="39919" spans="7:7" x14ac:dyDescent="0.2">
      <c r="G39919" s="65"/>
    </row>
    <row r="39920" spans="7:7" x14ac:dyDescent="0.2">
      <c r="G39920" s="65"/>
    </row>
    <row r="39921" spans="7:7" x14ac:dyDescent="0.2">
      <c r="G39921" s="65"/>
    </row>
    <row r="39922" spans="7:7" x14ac:dyDescent="0.2">
      <c r="G39922" s="65"/>
    </row>
    <row r="39923" spans="7:7" x14ac:dyDescent="0.2">
      <c r="G39923" s="65"/>
    </row>
    <row r="39924" spans="7:7" x14ac:dyDescent="0.2">
      <c r="G39924" s="65"/>
    </row>
    <row r="39925" spans="7:7" x14ac:dyDescent="0.2">
      <c r="G39925" s="65"/>
    </row>
    <row r="39926" spans="7:7" x14ac:dyDescent="0.2">
      <c r="G39926" s="65"/>
    </row>
    <row r="39927" spans="7:7" x14ac:dyDescent="0.2">
      <c r="G39927" s="65"/>
    </row>
    <row r="39928" spans="7:7" x14ac:dyDescent="0.2">
      <c r="G39928" s="65"/>
    </row>
    <row r="39929" spans="7:7" x14ac:dyDescent="0.2">
      <c r="G39929" s="65"/>
    </row>
    <row r="39930" spans="7:7" x14ac:dyDescent="0.2">
      <c r="G39930" s="65"/>
    </row>
    <row r="39931" spans="7:7" x14ac:dyDescent="0.2">
      <c r="G39931" s="65"/>
    </row>
    <row r="39932" spans="7:7" x14ac:dyDescent="0.2">
      <c r="G39932" s="65"/>
    </row>
    <row r="39933" spans="7:7" x14ac:dyDescent="0.2">
      <c r="G39933" s="65"/>
    </row>
    <row r="39934" spans="7:7" x14ac:dyDescent="0.2">
      <c r="G39934" s="65"/>
    </row>
    <row r="39935" spans="7:7" x14ac:dyDescent="0.2">
      <c r="G39935" s="65"/>
    </row>
    <row r="39936" spans="7:7" x14ac:dyDescent="0.2">
      <c r="G39936" s="65"/>
    </row>
    <row r="39937" spans="7:7" x14ac:dyDescent="0.2">
      <c r="G39937" s="65"/>
    </row>
    <row r="39938" spans="7:7" x14ac:dyDescent="0.2">
      <c r="G39938" s="65"/>
    </row>
    <row r="39939" spans="7:7" x14ac:dyDescent="0.2">
      <c r="G39939" s="65"/>
    </row>
    <row r="39940" spans="7:7" x14ac:dyDescent="0.2">
      <c r="G39940" s="65"/>
    </row>
    <row r="39941" spans="7:7" x14ac:dyDescent="0.2">
      <c r="G39941" s="65"/>
    </row>
    <row r="39942" spans="7:7" x14ac:dyDescent="0.2">
      <c r="G39942" s="65"/>
    </row>
    <row r="39943" spans="7:7" x14ac:dyDescent="0.2">
      <c r="G39943" s="65"/>
    </row>
    <row r="39944" spans="7:7" x14ac:dyDescent="0.2">
      <c r="G39944" s="65"/>
    </row>
    <row r="39945" spans="7:7" x14ac:dyDescent="0.2">
      <c r="G39945" s="65"/>
    </row>
    <row r="39946" spans="7:7" x14ac:dyDescent="0.2">
      <c r="G39946" s="65"/>
    </row>
    <row r="39947" spans="7:7" x14ac:dyDescent="0.2">
      <c r="G39947" s="65"/>
    </row>
    <row r="39948" spans="7:7" x14ac:dyDescent="0.2">
      <c r="G39948" s="65"/>
    </row>
    <row r="39949" spans="7:7" x14ac:dyDescent="0.2">
      <c r="G39949" s="65"/>
    </row>
    <row r="39950" spans="7:7" x14ac:dyDescent="0.2">
      <c r="G39950" s="65"/>
    </row>
    <row r="39951" spans="7:7" x14ac:dyDescent="0.2">
      <c r="G39951" s="65"/>
    </row>
    <row r="39952" spans="7:7" x14ac:dyDescent="0.2">
      <c r="G39952" s="65"/>
    </row>
    <row r="39953" spans="7:7" x14ac:dyDescent="0.2">
      <c r="G39953" s="65"/>
    </row>
    <row r="39954" spans="7:7" x14ac:dyDescent="0.2">
      <c r="G39954" s="65"/>
    </row>
    <row r="39955" spans="7:7" x14ac:dyDescent="0.2">
      <c r="G39955" s="65"/>
    </row>
    <row r="39956" spans="7:7" x14ac:dyDescent="0.2">
      <c r="G39956" s="65"/>
    </row>
    <row r="39957" spans="7:7" x14ac:dyDescent="0.2">
      <c r="G39957" s="65"/>
    </row>
    <row r="39958" spans="7:7" x14ac:dyDescent="0.2">
      <c r="G39958" s="65"/>
    </row>
    <row r="39959" spans="7:7" x14ac:dyDescent="0.2">
      <c r="G39959" s="65"/>
    </row>
    <row r="39960" spans="7:7" x14ac:dyDescent="0.2">
      <c r="G39960" s="65"/>
    </row>
    <row r="39961" spans="7:7" x14ac:dyDescent="0.2">
      <c r="G39961" s="65"/>
    </row>
    <row r="39962" spans="7:7" x14ac:dyDescent="0.2">
      <c r="G39962" s="65"/>
    </row>
    <row r="39963" spans="7:7" x14ac:dyDescent="0.2">
      <c r="G39963" s="65"/>
    </row>
    <row r="39964" spans="7:7" x14ac:dyDescent="0.2">
      <c r="G39964" s="65"/>
    </row>
    <row r="39965" spans="7:7" x14ac:dyDescent="0.2">
      <c r="G39965" s="65"/>
    </row>
    <row r="39966" spans="7:7" x14ac:dyDescent="0.2">
      <c r="G39966" s="65"/>
    </row>
    <row r="39967" spans="7:7" x14ac:dyDescent="0.2">
      <c r="G39967" s="65"/>
    </row>
    <row r="39968" spans="7:7" x14ac:dyDescent="0.2">
      <c r="G39968" s="65"/>
    </row>
    <row r="39969" spans="7:7" x14ac:dyDescent="0.2">
      <c r="G39969" s="65"/>
    </row>
    <row r="39970" spans="7:7" x14ac:dyDescent="0.2">
      <c r="G39970" s="65"/>
    </row>
    <row r="39971" spans="7:7" x14ac:dyDescent="0.2">
      <c r="G39971" s="65"/>
    </row>
    <row r="39972" spans="7:7" x14ac:dyDescent="0.2">
      <c r="G39972" s="65"/>
    </row>
    <row r="39973" spans="7:7" x14ac:dyDescent="0.2">
      <c r="G39973" s="65"/>
    </row>
    <row r="39974" spans="7:7" x14ac:dyDescent="0.2">
      <c r="G39974" s="65"/>
    </row>
    <row r="39975" spans="7:7" x14ac:dyDescent="0.2">
      <c r="G39975" s="65"/>
    </row>
    <row r="39976" spans="7:7" x14ac:dyDescent="0.2">
      <c r="G39976" s="65"/>
    </row>
    <row r="39977" spans="7:7" x14ac:dyDescent="0.2">
      <c r="G39977" s="65"/>
    </row>
    <row r="39978" spans="7:7" x14ac:dyDescent="0.2">
      <c r="G39978" s="65"/>
    </row>
    <row r="39979" spans="7:7" x14ac:dyDescent="0.2">
      <c r="G39979" s="65"/>
    </row>
    <row r="39980" spans="7:7" x14ac:dyDescent="0.2">
      <c r="G39980" s="65"/>
    </row>
    <row r="39981" spans="7:7" x14ac:dyDescent="0.2">
      <c r="G39981" s="65"/>
    </row>
    <row r="39982" spans="7:7" x14ac:dyDescent="0.2">
      <c r="G39982" s="65"/>
    </row>
    <row r="39983" spans="7:7" x14ac:dyDescent="0.2">
      <c r="G39983" s="65"/>
    </row>
    <row r="39984" spans="7:7" x14ac:dyDescent="0.2">
      <c r="G39984" s="65"/>
    </row>
    <row r="39985" spans="7:7" x14ac:dyDescent="0.2">
      <c r="G39985" s="65"/>
    </row>
    <row r="39986" spans="7:7" x14ac:dyDescent="0.2">
      <c r="G39986" s="65"/>
    </row>
    <row r="39987" spans="7:7" x14ac:dyDescent="0.2">
      <c r="G39987" s="65"/>
    </row>
    <row r="39988" spans="7:7" x14ac:dyDescent="0.2">
      <c r="G39988" s="65"/>
    </row>
    <row r="39989" spans="7:7" x14ac:dyDescent="0.2">
      <c r="G39989" s="65"/>
    </row>
    <row r="39990" spans="7:7" x14ac:dyDescent="0.2">
      <c r="G39990" s="65"/>
    </row>
    <row r="39991" spans="7:7" x14ac:dyDescent="0.2">
      <c r="G39991" s="65"/>
    </row>
    <row r="39992" spans="7:7" x14ac:dyDescent="0.2">
      <c r="G39992" s="65"/>
    </row>
    <row r="39993" spans="7:7" x14ac:dyDescent="0.2">
      <c r="G39993" s="65"/>
    </row>
    <row r="39994" spans="7:7" x14ac:dyDescent="0.2">
      <c r="G39994" s="65"/>
    </row>
    <row r="39995" spans="7:7" x14ac:dyDescent="0.2">
      <c r="G39995" s="65"/>
    </row>
    <row r="39996" spans="7:7" x14ac:dyDescent="0.2">
      <c r="G39996" s="65"/>
    </row>
    <row r="39997" spans="7:7" x14ac:dyDescent="0.2">
      <c r="G39997" s="65"/>
    </row>
    <row r="39998" spans="7:7" x14ac:dyDescent="0.2">
      <c r="G39998" s="65"/>
    </row>
    <row r="39999" spans="7:7" x14ac:dyDescent="0.2">
      <c r="G39999" s="65"/>
    </row>
    <row r="40000" spans="7:7" x14ac:dyDescent="0.2">
      <c r="G40000" s="65"/>
    </row>
    <row r="40001" spans="7:7" x14ac:dyDescent="0.2">
      <c r="G40001" s="65"/>
    </row>
    <row r="40002" spans="7:7" x14ac:dyDescent="0.2">
      <c r="G40002" s="65"/>
    </row>
    <row r="40003" spans="7:7" x14ac:dyDescent="0.2">
      <c r="G40003" s="65"/>
    </row>
    <row r="40004" spans="7:7" x14ac:dyDescent="0.2">
      <c r="G40004" s="65"/>
    </row>
    <row r="40005" spans="7:7" x14ac:dyDescent="0.2">
      <c r="G40005" s="65"/>
    </row>
    <row r="40006" spans="7:7" x14ac:dyDescent="0.2">
      <c r="G40006" s="65"/>
    </row>
    <row r="40007" spans="7:7" x14ac:dyDescent="0.2">
      <c r="G40007" s="65"/>
    </row>
    <row r="40008" spans="7:7" x14ac:dyDescent="0.2">
      <c r="G40008" s="65"/>
    </row>
    <row r="40009" spans="7:7" x14ac:dyDescent="0.2">
      <c r="G40009" s="65"/>
    </row>
    <row r="40010" spans="7:7" x14ac:dyDescent="0.2">
      <c r="G40010" s="65"/>
    </row>
    <row r="40011" spans="7:7" x14ac:dyDescent="0.2">
      <c r="G40011" s="65"/>
    </row>
    <row r="40012" spans="7:7" x14ac:dyDescent="0.2">
      <c r="G40012" s="65"/>
    </row>
    <row r="40013" spans="7:7" x14ac:dyDescent="0.2">
      <c r="G40013" s="65"/>
    </row>
    <row r="40014" spans="7:7" x14ac:dyDescent="0.2">
      <c r="G40014" s="65"/>
    </row>
    <row r="40015" spans="7:7" x14ac:dyDescent="0.2">
      <c r="G40015" s="65"/>
    </row>
    <row r="40016" spans="7:7" x14ac:dyDescent="0.2">
      <c r="G40016" s="65"/>
    </row>
    <row r="40017" spans="7:7" x14ac:dyDescent="0.2">
      <c r="G40017" s="65"/>
    </row>
    <row r="40018" spans="7:7" x14ac:dyDescent="0.2">
      <c r="G40018" s="65"/>
    </row>
    <row r="40019" spans="7:7" x14ac:dyDescent="0.2">
      <c r="G40019" s="65"/>
    </row>
    <row r="40020" spans="7:7" x14ac:dyDescent="0.2">
      <c r="G40020" s="65"/>
    </row>
    <row r="40021" spans="7:7" x14ac:dyDescent="0.2">
      <c r="G40021" s="65"/>
    </row>
    <row r="40022" spans="7:7" x14ac:dyDescent="0.2">
      <c r="G40022" s="65"/>
    </row>
    <row r="40023" spans="7:7" x14ac:dyDescent="0.2">
      <c r="G40023" s="65"/>
    </row>
    <row r="40024" spans="7:7" x14ac:dyDescent="0.2">
      <c r="G40024" s="65"/>
    </row>
    <row r="40025" spans="7:7" x14ac:dyDescent="0.2">
      <c r="G40025" s="65"/>
    </row>
    <row r="40026" spans="7:7" x14ac:dyDescent="0.2">
      <c r="G40026" s="65"/>
    </row>
    <row r="40027" spans="7:7" x14ac:dyDescent="0.2">
      <c r="G40027" s="65"/>
    </row>
    <row r="40028" spans="7:7" x14ac:dyDescent="0.2">
      <c r="G40028" s="65"/>
    </row>
    <row r="40029" spans="7:7" x14ac:dyDescent="0.2">
      <c r="G40029" s="65"/>
    </row>
    <row r="40030" spans="7:7" x14ac:dyDescent="0.2">
      <c r="G40030" s="65"/>
    </row>
    <row r="40031" spans="7:7" x14ac:dyDescent="0.2">
      <c r="G40031" s="65"/>
    </row>
    <row r="40032" spans="7:7" x14ac:dyDescent="0.2">
      <c r="G40032" s="65"/>
    </row>
    <row r="40033" spans="7:7" x14ac:dyDescent="0.2">
      <c r="G40033" s="65"/>
    </row>
    <row r="40034" spans="7:7" x14ac:dyDescent="0.2">
      <c r="G40034" s="65"/>
    </row>
    <row r="40035" spans="7:7" x14ac:dyDescent="0.2">
      <c r="G40035" s="65"/>
    </row>
    <row r="40036" spans="7:7" x14ac:dyDescent="0.2">
      <c r="G40036" s="65"/>
    </row>
    <row r="40037" spans="7:7" x14ac:dyDescent="0.2">
      <c r="G40037" s="65"/>
    </row>
    <row r="40038" spans="7:7" x14ac:dyDescent="0.2">
      <c r="G40038" s="65"/>
    </row>
    <row r="40039" spans="7:7" x14ac:dyDescent="0.2">
      <c r="G40039" s="65"/>
    </row>
    <row r="40040" spans="7:7" x14ac:dyDescent="0.2">
      <c r="G40040" s="65"/>
    </row>
    <row r="40041" spans="7:7" x14ac:dyDescent="0.2">
      <c r="G40041" s="65"/>
    </row>
    <row r="40042" spans="7:7" x14ac:dyDescent="0.2">
      <c r="G40042" s="65"/>
    </row>
    <row r="40043" spans="7:7" x14ac:dyDescent="0.2">
      <c r="G40043" s="65"/>
    </row>
    <row r="40044" spans="7:7" x14ac:dyDescent="0.2">
      <c r="G40044" s="65"/>
    </row>
    <row r="40045" spans="7:7" x14ac:dyDescent="0.2">
      <c r="G40045" s="65"/>
    </row>
    <row r="40046" spans="7:7" x14ac:dyDescent="0.2">
      <c r="G40046" s="65"/>
    </row>
    <row r="40047" spans="7:7" x14ac:dyDescent="0.2">
      <c r="G40047" s="65"/>
    </row>
    <row r="40048" spans="7:7" x14ac:dyDescent="0.2">
      <c r="G40048" s="65"/>
    </row>
    <row r="40049" spans="7:7" x14ac:dyDescent="0.2">
      <c r="G40049" s="65"/>
    </row>
    <row r="40050" spans="7:7" x14ac:dyDescent="0.2">
      <c r="G40050" s="65"/>
    </row>
    <row r="40051" spans="7:7" x14ac:dyDescent="0.2">
      <c r="G40051" s="65"/>
    </row>
    <row r="40052" spans="7:7" x14ac:dyDescent="0.2">
      <c r="G40052" s="65"/>
    </row>
    <row r="40053" spans="7:7" x14ac:dyDescent="0.2">
      <c r="G40053" s="65"/>
    </row>
    <row r="40054" spans="7:7" x14ac:dyDescent="0.2">
      <c r="G40054" s="65"/>
    </row>
    <row r="40055" spans="7:7" x14ac:dyDescent="0.2">
      <c r="G40055" s="65"/>
    </row>
    <row r="40056" spans="7:7" x14ac:dyDescent="0.2">
      <c r="G40056" s="65"/>
    </row>
    <row r="40057" spans="7:7" x14ac:dyDescent="0.2">
      <c r="G40057" s="65"/>
    </row>
    <row r="40058" spans="7:7" x14ac:dyDescent="0.2">
      <c r="G40058" s="65"/>
    </row>
    <row r="40059" spans="7:7" x14ac:dyDescent="0.2">
      <c r="G40059" s="65"/>
    </row>
    <row r="40060" spans="7:7" x14ac:dyDescent="0.2">
      <c r="G40060" s="65"/>
    </row>
    <row r="40061" spans="7:7" x14ac:dyDescent="0.2">
      <c r="G40061" s="65"/>
    </row>
    <row r="40062" spans="7:7" x14ac:dyDescent="0.2">
      <c r="G40062" s="65"/>
    </row>
    <row r="40063" spans="7:7" x14ac:dyDescent="0.2">
      <c r="G40063" s="65"/>
    </row>
    <row r="40064" spans="7:7" x14ac:dyDescent="0.2">
      <c r="G40064" s="65"/>
    </row>
    <row r="40065" spans="7:7" x14ac:dyDescent="0.2">
      <c r="G40065" s="65"/>
    </row>
    <row r="40066" spans="7:7" x14ac:dyDescent="0.2">
      <c r="G40066" s="65"/>
    </row>
    <row r="40067" spans="7:7" x14ac:dyDescent="0.2">
      <c r="G40067" s="65"/>
    </row>
    <row r="40068" spans="7:7" x14ac:dyDescent="0.2">
      <c r="G40068" s="65"/>
    </row>
    <row r="40069" spans="7:7" x14ac:dyDescent="0.2">
      <c r="G40069" s="65"/>
    </row>
    <row r="40070" spans="7:7" x14ac:dyDescent="0.2">
      <c r="G40070" s="65"/>
    </row>
    <row r="40071" spans="7:7" x14ac:dyDescent="0.2">
      <c r="G40071" s="65"/>
    </row>
    <row r="40072" spans="7:7" x14ac:dyDescent="0.2">
      <c r="G40072" s="65"/>
    </row>
    <row r="40073" spans="7:7" x14ac:dyDescent="0.2">
      <c r="G40073" s="65"/>
    </row>
    <row r="40074" spans="7:7" x14ac:dyDescent="0.2">
      <c r="G40074" s="65"/>
    </row>
    <row r="40075" spans="7:7" x14ac:dyDescent="0.2">
      <c r="G40075" s="65"/>
    </row>
    <row r="40076" spans="7:7" x14ac:dyDescent="0.2">
      <c r="G40076" s="65"/>
    </row>
    <row r="40077" spans="7:7" x14ac:dyDescent="0.2">
      <c r="G40077" s="65"/>
    </row>
    <row r="40078" spans="7:7" x14ac:dyDescent="0.2">
      <c r="G40078" s="65"/>
    </row>
    <row r="40079" spans="7:7" x14ac:dyDescent="0.2">
      <c r="G40079" s="65"/>
    </row>
    <row r="40080" spans="7:7" x14ac:dyDescent="0.2">
      <c r="G40080" s="65"/>
    </row>
    <row r="40081" spans="7:7" x14ac:dyDescent="0.2">
      <c r="G40081" s="65"/>
    </row>
    <row r="40082" spans="7:7" x14ac:dyDescent="0.2">
      <c r="G40082" s="65"/>
    </row>
    <row r="40083" spans="7:7" x14ac:dyDescent="0.2">
      <c r="G40083" s="65"/>
    </row>
    <row r="40084" spans="7:7" x14ac:dyDescent="0.2">
      <c r="G40084" s="65"/>
    </row>
    <row r="40085" spans="7:7" x14ac:dyDescent="0.2">
      <c r="G40085" s="65"/>
    </row>
    <row r="40086" spans="7:7" x14ac:dyDescent="0.2">
      <c r="G40086" s="65"/>
    </row>
    <row r="40087" spans="7:7" x14ac:dyDescent="0.2">
      <c r="G40087" s="65"/>
    </row>
    <row r="40088" spans="7:7" x14ac:dyDescent="0.2">
      <c r="G40088" s="65"/>
    </row>
    <row r="40089" spans="7:7" x14ac:dyDescent="0.2">
      <c r="G40089" s="65"/>
    </row>
    <row r="40090" spans="7:7" x14ac:dyDescent="0.2">
      <c r="G40090" s="65"/>
    </row>
    <row r="40091" spans="7:7" x14ac:dyDescent="0.2">
      <c r="G40091" s="65"/>
    </row>
    <row r="40092" spans="7:7" x14ac:dyDescent="0.2">
      <c r="G40092" s="65"/>
    </row>
    <row r="40093" spans="7:7" x14ac:dyDescent="0.2">
      <c r="G40093" s="65"/>
    </row>
    <row r="40094" spans="7:7" x14ac:dyDescent="0.2">
      <c r="G40094" s="65"/>
    </row>
    <row r="40095" spans="7:7" x14ac:dyDescent="0.2">
      <c r="G40095" s="65"/>
    </row>
    <row r="40096" spans="7:7" x14ac:dyDescent="0.2">
      <c r="G40096" s="65"/>
    </row>
    <row r="40097" spans="7:7" x14ac:dyDescent="0.2">
      <c r="G40097" s="65"/>
    </row>
    <row r="40098" spans="7:7" x14ac:dyDescent="0.2">
      <c r="G40098" s="65"/>
    </row>
    <row r="40099" spans="7:7" x14ac:dyDescent="0.2">
      <c r="G40099" s="65"/>
    </row>
    <row r="40100" spans="7:7" x14ac:dyDescent="0.2">
      <c r="G40100" s="65"/>
    </row>
    <row r="40101" spans="7:7" x14ac:dyDescent="0.2">
      <c r="G40101" s="65"/>
    </row>
    <row r="40102" spans="7:7" x14ac:dyDescent="0.2">
      <c r="G40102" s="65"/>
    </row>
    <row r="40103" spans="7:7" x14ac:dyDescent="0.2">
      <c r="G40103" s="65"/>
    </row>
    <row r="40104" spans="7:7" x14ac:dyDescent="0.2">
      <c r="G40104" s="65"/>
    </row>
    <row r="40105" spans="7:7" x14ac:dyDescent="0.2">
      <c r="G40105" s="65"/>
    </row>
    <row r="40106" spans="7:7" x14ac:dyDescent="0.2">
      <c r="G40106" s="65"/>
    </row>
    <row r="40107" spans="7:7" x14ac:dyDescent="0.2">
      <c r="G40107" s="65"/>
    </row>
    <row r="40108" spans="7:7" x14ac:dyDescent="0.2">
      <c r="G40108" s="65"/>
    </row>
    <row r="40109" spans="7:7" x14ac:dyDescent="0.2">
      <c r="G40109" s="65"/>
    </row>
    <row r="40110" spans="7:7" x14ac:dyDescent="0.2">
      <c r="G40110" s="65"/>
    </row>
    <row r="40111" spans="7:7" x14ac:dyDescent="0.2">
      <c r="G40111" s="65"/>
    </row>
    <row r="40112" spans="7:7" x14ac:dyDescent="0.2">
      <c r="G40112" s="65"/>
    </row>
    <row r="40113" spans="7:7" x14ac:dyDescent="0.2">
      <c r="G40113" s="65"/>
    </row>
    <row r="40114" spans="7:7" x14ac:dyDescent="0.2">
      <c r="G40114" s="65"/>
    </row>
    <row r="40115" spans="7:7" x14ac:dyDescent="0.2">
      <c r="G40115" s="65"/>
    </row>
    <row r="40116" spans="7:7" x14ac:dyDescent="0.2">
      <c r="G40116" s="65"/>
    </row>
    <row r="40117" spans="7:7" x14ac:dyDescent="0.2">
      <c r="G40117" s="65"/>
    </row>
    <row r="40118" spans="7:7" x14ac:dyDescent="0.2">
      <c r="G40118" s="65"/>
    </row>
    <row r="40119" spans="7:7" x14ac:dyDescent="0.2">
      <c r="G40119" s="65"/>
    </row>
    <row r="40120" spans="7:7" x14ac:dyDescent="0.2">
      <c r="G40120" s="65"/>
    </row>
    <row r="40121" spans="7:7" x14ac:dyDescent="0.2">
      <c r="G40121" s="65"/>
    </row>
    <row r="40122" spans="7:7" x14ac:dyDescent="0.2">
      <c r="G40122" s="65"/>
    </row>
    <row r="40123" spans="7:7" x14ac:dyDescent="0.2">
      <c r="G40123" s="65"/>
    </row>
    <row r="40124" spans="7:7" x14ac:dyDescent="0.2">
      <c r="G40124" s="65"/>
    </row>
    <row r="40125" spans="7:7" x14ac:dyDescent="0.2">
      <c r="G40125" s="65"/>
    </row>
    <row r="40126" spans="7:7" x14ac:dyDescent="0.2">
      <c r="G40126" s="65"/>
    </row>
    <row r="40127" spans="7:7" x14ac:dyDescent="0.2">
      <c r="G40127" s="65"/>
    </row>
    <row r="40128" spans="7:7" x14ac:dyDescent="0.2">
      <c r="G40128" s="65"/>
    </row>
    <row r="40129" spans="7:7" x14ac:dyDescent="0.2">
      <c r="G40129" s="65"/>
    </row>
    <row r="40130" spans="7:7" x14ac:dyDescent="0.2">
      <c r="G40130" s="65"/>
    </row>
    <row r="40131" spans="7:7" x14ac:dyDescent="0.2">
      <c r="G40131" s="65"/>
    </row>
    <row r="40132" spans="7:7" x14ac:dyDescent="0.2">
      <c r="G40132" s="65"/>
    </row>
    <row r="40133" spans="7:7" x14ac:dyDescent="0.2">
      <c r="G40133" s="65"/>
    </row>
    <row r="40134" spans="7:7" x14ac:dyDescent="0.2">
      <c r="G40134" s="65"/>
    </row>
    <row r="40135" spans="7:7" x14ac:dyDescent="0.2">
      <c r="G40135" s="65"/>
    </row>
    <row r="40136" spans="7:7" x14ac:dyDescent="0.2">
      <c r="G40136" s="65"/>
    </row>
    <row r="40137" spans="7:7" x14ac:dyDescent="0.2">
      <c r="G40137" s="65"/>
    </row>
    <row r="40138" spans="7:7" x14ac:dyDescent="0.2">
      <c r="G40138" s="65"/>
    </row>
    <row r="40139" spans="7:7" x14ac:dyDescent="0.2">
      <c r="G40139" s="65"/>
    </row>
    <row r="40140" spans="7:7" x14ac:dyDescent="0.2">
      <c r="G40140" s="65"/>
    </row>
    <row r="40141" spans="7:7" x14ac:dyDescent="0.2">
      <c r="G40141" s="65"/>
    </row>
    <row r="40142" spans="7:7" x14ac:dyDescent="0.2">
      <c r="G40142" s="65"/>
    </row>
    <row r="40143" spans="7:7" x14ac:dyDescent="0.2">
      <c r="G40143" s="65"/>
    </row>
    <row r="40144" spans="7:7" x14ac:dyDescent="0.2">
      <c r="G40144" s="65"/>
    </row>
    <row r="40145" spans="7:7" x14ac:dyDescent="0.2">
      <c r="G40145" s="65"/>
    </row>
    <row r="40146" spans="7:7" x14ac:dyDescent="0.2">
      <c r="G40146" s="65"/>
    </row>
    <row r="40147" spans="7:7" x14ac:dyDescent="0.2">
      <c r="G40147" s="65"/>
    </row>
    <row r="40148" spans="7:7" x14ac:dyDescent="0.2">
      <c r="G40148" s="65"/>
    </row>
    <row r="40149" spans="7:7" x14ac:dyDescent="0.2">
      <c r="G40149" s="65"/>
    </row>
    <row r="40150" spans="7:7" x14ac:dyDescent="0.2">
      <c r="G40150" s="65"/>
    </row>
    <row r="40151" spans="7:7" x14ac:dyDescent="0.2">
      <c r="G40151" s="65"/>
    </row>
    <row r="40152" spans="7:7" x14ac:dyDescent="0.2">
      <c r="G40152" s="65"/>
    </row>
    <row r="40153" spans="7:7" x14ac:dyDescent="0.2">
      <c r="G40153" s="65"/>
    </row>
    <row r="40154" spans="7:7" x14ac:dyDescent="0.2">
      <c r="G40154" s="65"/>
    </row>
    <row r="40155" spans="7:7" x14ac:dyDescent="0.2">
      <c r="G40155" s="65"/>
    </row>
    <row r="40156" spans="7:7" x14ac:dyDescent="0.2">
      <c r="G40156" s="65"/>
    </row>
    <row r="40157" spans="7:7" x14ac:dyDescent="0.2">
      <c r="G40157" s="65"/>
    </row>
    <row r="40158" spans="7:7" x14ac:dyDescent="0.2">
      <c r="G40158" s="65"/>
    </row>
    <row r="40159" spans="7:7" x14ac:dyDescent="0.2">
      <c r="G40159" s="65"/>
    </row>
    <row r="40160" spans="7:7" x14ac:dyDescent="0.2">
      <c r="G40160" s="65"/>
    </row>
    <row r="40161" spans="7:7" x14ac:dyDescent="0.2">
      <c r="G40161" s="65"/>
    </row>
    <row r="40162" spans="7:7" x14ac:dyDescent="0.2">
      <c r="G40162" s="65"/>
    </row>
    <row r="40163" spans="7:7" x14ac:dyDescent="0.2">
      <c r="G40163" s="65"/>
    </row>
    <row r="40164" spans="7:7" x14ac:dyDescent="0.2">
      <c r="G40164" s="65"/>
    </row>
    <row r="40165" spans="7:7" x14ac:dyDescent="0.2">
      <c r="G40165" s="65"/>
    </row>
    <row r="40166" spans="7:7" x14ac:dyDescent="0.2">
      <c r="G40166" s="65"/>
    </row>
    <row r="40167" spans="7:7" x14ac:dyDescent="0.2">
      <c r="G40167" s="65"/>
    </row>
    <row r="40168" spans="7:7" x14ac:dyDescent="0.2">
      <c r="G40168" s="65"/>
    </row>
    <row r="40169" spans="7:7" x14ac:dyDescent="0.2">
      <c r="G40169" s="65"/>
    </row>
    <row r="40170" spans="7:7" x14ac:dyDescent="0.2">
      <c r="G40170" s="65"/>
    </row>
    <row r="40171" spans="7:7" x14ac:dyDescent="0.2">
      <c r="G40171" s="65"/>
    </row>
    <row r="40172" spans="7:7" x14ac:dyDescent="0.2">
      <c r="G40172" s="65"/>
    </row>
    <row r="40173" spans="7:7" x14ac:dyDescent="0.2">
      <c r="G40173" s="65"/>
    </row>
    <row r="40174" spans="7:7" x14ac:dyDescent="0.2">
      <c r="G40174" s="65"/>
    </row>
    <row r="40175" spans="7:7" x14ac:dyDescent="0.2">
      <c r="G40175" s="65"/>
    </row>
    <row r="40176" spans="7:7" x14ac:dyDescent="0.2">
      <c r="G40176" s="65"/>
    </row>
    <row r="40177" spans="7:7" x14ac:dyDescent="0.2">
      <c r="G40177" s="65"/>
    </row>
    <row r="40178" spans="7:7" x14ac:dyDescent="0.2">
      <c r="G40178" s="65"/>
    </row>
    <row r="40179" spans="7:7" x14ac:dyDescent="0.2">
      <c r="G40179" s="65"/>
    </row>
    <row r="40180" spans="7:7" x14ac:dyDescent="0.2">
      <c r="G40180" s="65"/>
    </row>
    <row r="40181" spans="7:7" x14ac:dyDescent="0.2">
      <c r="G40181" s="65"/>
    </row>
    <row r="40182" spans="7:7" x14ac:dyDescent="0.2">
      <c r="G40182" s="65"/>
    </row>
    <row r="40183" spans="7:7" x14ac:dyDescent="0.2">
      <c r="G40183" s="65"/>
    </row>
    <row r="40184" spans="7:7" x14ac:dyDescent="0.2">
      <c r="G40184" s="65"/>
    </row>
    <row r="40185" spans="7:7" x14ac:dyDescent="0.2">
      <c r="G40185" s="65"/>
    </row>
    <row r="40186" spans="7:7" x14ac:dyDescent="0.2">
      <c r="G40186" s="65"/>
    </row>
    <row r="40187" spans="7:7" x14ac:dyDescent="0.2">
      <c r="G40187" s="65"/>
    </row>
    <row r="40188" spans="7:7" x14ac:dyDescent="0.2">
      <c r="G40188" s="65"/>
    </row>
    <row r="40189" spans="7:7" x14ac:dyDescent="0.2">
      <c r="G40189" s="65"/>
    </row>
    <row r="40190" spans="7:7" x14ac:dyDescent="0.2">
      <c r="G40190" s="65"/>
    </row>
    <row r="40191" spans="7:7" x14ac:dyDescent="0.2">
      <c r="G40191" s="65"/>
    </row>
    <row r="40192" spans="7:7" x14ac:dyDescent="0.2">
      <c r="G40192" s="65"/>
    </row>
    <row r="40193" spans="7:7" x14ac:dyDescent="0.2">
      <c r="G40193" s="65"/>
    </row>
    <row r="40194" spans="7:7" x14ac:dyDescent="0.2">
      <c r="G40194" s="65"/>
    </row>
    <row r="40195" spans="7:7" x14ac:dyDescent="0.2">
      <c r="G40195" s="65"/>
    </row>
    <row r="40196" spans="7:7" x14ac:dyDescent="0.2">
      <c r="G40196" s="65"/>
    </row>
    <row r="40197" spans="7:7" x14ac:dyDescent="0.2">
      <c r="G40197" s="65"/>
    </row>
    <row r="40198" spans="7:7" x14ac:dyDescent="0.2">
      <c r="G40198" s="65"/>
    </row>
    <row r="40199" spans="7:7" x14ac:dyDescent="0.2">
      <c r="G40199" s="65"/>
    </row>
    <row r="40200" spans="7:7" x14ac:dyDescent="0.2">
      <c r="G40200" s="65"/>
    </row>
    <row r="40201" spans="7:7" x14ac:dyDescent="0.2">
      <c r="G40201" s="65"/>
    </row>
    <row r="40202" spans="7:7" x14ac:dyDescent="0.2">
      <c r="G40202" s="65"/>
    </row>
    <row r="40203" spans="7:7" x14ac:dyDescent="0.2">
      <c r="G40203" s="65"/>
    </row>
    <row r="40204" spans="7:7" x14ac:dyDescent="0.2">
      <c r="G40204" s="65"/>
    </row>
    <row r="40205" spans="7:7" x14ac:dyDescent="0.2">
      <c r="G40205" s="65"/>
    </row>
    <row r="40206" spans="7:7" x14ac:dyDescent="0.2">
      <c r="G40206" s="65"/>
    </row>
    <row r="40207" spans="7:7" x14ac:dyDescent="0.2">
      <c r="G40207" s="65"/>
    </row>
    <row r="40208" spans="7:7" x14ac:dyDescent="0.2">
      <c r="G40208" s="65"/>
    </row>
    <row r="40209" spans="7:7" x14ac:dyDescent="0.2">
      <c r="G40209" s="65"/>
    </row>
    <row r="40210" spans="7:7" x14ac:dyDescent="0.2">
      <c r="G40210" s="65"/>
    </row>
    <row r="40211" spans="7:7" x14ac:dyDescent="0.2">
      <c r="G40211" s="65"/>
    </row>
    <row r="40212" spans="7:7" x14ac:dyDescent="0.2">
      <c r="G40212" s="65"/>
    </row>
    <row r="40213" spans="7:7" x14ac:dyDescent="0.2">
      <c r="G40213" s="65"/>
    </row>
    <row r="40214" spans="7:7" x14ac:dyDescent="0.2">
      <c r="G40214" s="65"/>
    </row>
    <row r="40215" spans="7:7" x14ac:dyDescent="0.2">
      <c r="G40215" s="65"/>
    </row>
    <row r="40216" spans="7:7" x14ac:dyDescent="0.2">
      <c r="G40216" s="65"/>
    </row>
    <row r="40217" spans="7:7" x14ac:dyDescent="0.2">
      <c r="G40217" s="65"/>
    </row>
    <row r="40218" spans="7:7" x14ac:dyDescent="0.2">
      <c r="G40218" s="65"/>
    </row>
    <row r="40219" spans="7:7" x14ac:dyDescent="0.2">
      <c r="G40219" s="65"/>
    </row>
    <row r="40220" spans="7:7" x14ac:dyDescent="0.2">
      <c r="G40220" s="65"/>
    </row>
    <row r="40221" spans="7:7" x14ac:dyDescent="0.2">
      <c r="G40221" s="65"/>
    </row>
    <row r="40222" spans="7:7" x14ac:dyDescent="0.2">
      <c r="G40222" s="65"/>
    </row>
    <row r="40223" spans="7:7" x14ac:dyDescent="0.2">
      <c r="G40223" s="65"/>
    </row>
    <row r="40224" spans="7:7" x14ac:dyDescent="0.2">
      <c r="G40224" s="65"/>
    </row>
    <row r="40225" spans="7:7" x14ac:dyDescent="0.2">
      <c r="G40225" s="65"/>
    </row>
    <row r="40226" spans="7:7" x14ac:dyDescent="0.2">
      <c r="G40226" s="65"/>
    </row>
    <row r="40227" spans="7:7" x14ac:dyDescent="0.2">
      <c r="G40227" s="65"/>
    </row>
    <row r="40228" spans="7:7" x14ac:dyDescent="0.2">
      <c r="G40228" s="65"/>
    </row>
    <row r="40229" spans="7:7" x14ac:dyDescent="0.2">
      <c r="G40229" s="65"/>
    </row>
    <row r="40230" spans="7:7" x14ac:dyDescent="0.2">
      <c r="G40230" s="65"/>
    </row>
    <row r="40231" spans="7:7" x14ac:dyDescent="0.2">
      <c r="G40231" s="65"/>
    </row>
    <row r="40232" spans="7:7" x14ac:dyDescent="0.2">
      <c r="G40232" s="65"/>
    </row>
    <row r="40233" spans="7:7" x14ac:dyDescent="0.2">
      <c r="G40233" s="65"/>
    </row>
    <row r="40234" spans="7:7" x14ac:dyDescent="0.2">
      <c r="G40234" s="65"/>
    </row>
    <row r="40235" spans="7:7" x14ac:dyDescent="0.2">
      <c r="G40235" s="65"/>
    </row>
    <row r="40236" spans="7:7" x14ac:dyDescent="0.2">
      <c r="G40236" s="65"/>
    </row>
    <row r="40237" spans="7:7" x14ac:dyDescent="0.2">
      <c r="G40237" s="65"/>
    </row>
    <row r="40238" spans="7:7" x14ac:dyDescent="0.2">
      <c r="G40238" s="65"/>
    </row>
    <row r="40239" spans="7:7" x14ac:dyDescent="0.2">
      <c r="G40239" s="65"/>
    </row>
    <row r="40240" spans="7:7" x14ac:dyDescent="0.2">
      <c r="G40240" s="65"/>
    </row>
    <row r="40241" spans="7:7" x14ac:dyDescent="0.2">
      <c r="G40241" s="65"/>
    </row>
    <row r="40242" spans="7:7" x14ac:dyDescent="0.2">
      <c r="G40242" s="65"/>
    </row>
    <row r="40243" spans="7:7" x14ac:dyDescent="0.2">
      <c r="G40243" s="65"/>
    </row>
    <row r="40244" spans="7:7" x14ac:dyDescent="0.2">
      <c r="G40244" s="65"/>
    </row>
    <row r="40245" spans="7:7" x14ac:dyDescent="0.2">
      <c r="G40245" s="65"/>
    </row>
    <row r="40246" spans="7:7" x14ac:dyDescent="0.2">
      <c r="G40246" s="65"/>
    </row>
    <row r="40247" spans="7:7" x14ac:dyDescent="0.2">
      <c r="G40247" s="65"/>
    </row>
    <row r="40248" spans="7:7" x14ac:dyDescent="0.2">
      <c r="G40248" s="65"/>
    </row>
    <row r="40249" spans="7:7" x14ac:dyDescent="0.2">
      <c r="G40249" s="65"/>
    </row>
    <row r="40250" spans="7:7" x14ac:dyDescent="0.2">
      <c r="G40250" s="65"/>
    </row>
    <row r="40251" spans="7:7" x14ac:dyDescent="0.2">
      <c r="G40251" s="65"/>
    </row>
    <row r="40252" spans="7:7" x14ac:dyDescent="0.2">
      <c r="G40252" s="65"/>
    </row>
    <row r="40253" spans="7:7" x14ac:dyDescent="0.2">
      <c r="G40253" s="65"/>
    </row>
    <row r="40254" spans="7:7" x14ac:dyDescent="0.2">
      <c r="G40254" s="65"/>
    </row>
    <row r="40255" spans="7:7" x14ac:dyDescent="0.2">
      <c r="G40255" s="65"/>
    </row>
    <row r="40256" spans="7:7" x14ac:dyDescent="0.2">
      <c r="G40256" s="65"/>
    </row>
    <row r="40257" spans="7:7" x14ac:dyDescent="0.2">
      <c r="G40257" s="65"/>
    </row>
    <row r="40258" spans="7:7" x14ac:dyDescent="0.2">
      <c r="G40258" s="65"/>
    </row>
    <row r="40259" spans="7:7" x14ac:dyDescent="0.2">
      <c r="G40259" s="65"/>
    </row>
    <row r="40260" spans="7:7" x14ac:dyDescent="0.2">
      <c r="G40260" s="65"/>
    </row>
    <row r="40261" spans="7:7" x14ac:dyDescent="0.2">
      <c r="G40261" s="65"/>
    </row>
    <row r="40262" spans="7:7" x14ac:dyDescent="0.2">
      <c r="G40262" s="65"/>
    </row>
    <row r="40263" spans="7:7" x14ac:dyDescent="0.2">
      <c r="G40263" s="65"/>
    </row>
    <row r="40264" spans="7:7" x14ac:dyDescent="0.2">
      <c r="G40264" s="65"/>
    </row>
    <row r="40265" spans="7:7" x14ac:dyDescent="0.2">
      <c r="G40265" s="65"/>
    </row>
    <row r="40266" spans="7:7" x14ac:dyDescent="0.2">
      <c r="G40266" s="65"/>
    </row>
    <row r="40267" spans="7:7" x14ac:dyDescent="0.2">
      <c r="G40267" s="65"/>
    </row>
    <row r="40268" spans="7:7" x14ac:dyDescent="0.2">
      <c r="G40268" s="65"/>
    </row>
    <row r="40269" spans="7:7" x14ac:dyDescent="0.2">
      <c r="G40269" s="65"/>
    </row>
    <row r="40270" spans="7:7" x14ac:dyDescent="0.2">
      <c r="G40270" s="65"/>
    </row>
    <row r="40271" spans="7:7" x14ac:dyDescent="0.2">
      <c r="G40271" s="65"/>
    </row>
    <row r="40272" spans="7:7" x14ac:dyDescent="0.2">
      <c r="G40272" s="65"/>
    </row>
    <row r="40273" spans="7:7" x14ac:dyDescent="0.2">
      <c r="G40273" s="65"/>
    </row>
    <row r="40274" spans="7:7" x14ac:dyDescent="0.2">
      <c r="G40274" s="65"/>
    </row>
    <row r="40275" spans="7:7" x14ac:dyDescent="0.2">
      <c r="G40275" s="65"/>
    </row>
    <row r="40276" spans="7:7" x14ac:dyDescent="0.2">
      <c r="G40276" s="65"/>
    </row>
    <row r="40277" spans="7:7" x14ac:dyDescent="0.2">
      <c r="G40277" s="65"/>
    </row>
    <row r="40278" spans="7:7" x14ac:dyDescent="0.2">
      <c r="G40278" s="65"/>
    </row>
    <row r="40279" spans="7:7" x14ac:dyDescent="0.2">
      <c r="G40279" s="65"/>
    </row>
    <row r="40280" spans="7:7" x14ac:dyDescent="0.2">
      <c r="G40280" s="65"/>
    </row>
    <row r="40281" spans="7:7" x14ac:dyDescent="0.2">
      <c r="G40281" s="65"/>
    </row>
    <row r="40282" spans="7:7" x14ac:dyDescent="0.2">
      <c r="G40282" s="65"/>
    </row>
    <row r="40283" spans="7:7" x14ac:dyDescent="0.2">
      <c r="G40283" s="65"/>
    </row>
    <row r="40284" spans="7:7" x14ac:dyDescent="0.2">
      <c r="G40284" s="65"/>
    </row>
    <row r="40285" spans="7:7" x14ac:dyDescent="0.2">
      <c r="G40285" s="65"/>
    </row>
    <row r="40286" spans="7:7" x14ac:dyDescent="0.2">
      <c r="G40286" s="65"/>
    </row>
    <row r="40287" spans="7:7" x14ac:dyDescent="0.2">
      <c r="G40287" s="65"/>
    </row>
    <row r="40288" spans="7:7" x14ac:dyDescent="0.2">
      <c r="G40288" s="65"/>
    </row>
    <row r="40289" spans="7:7" x14ac:dyDescent="0.2">
      <c r="G40289" s="65"/>
    </row>
    <row r="40290" spans="7:7" x14ac:dyDescent="0.2">
      <c r="G40290" s="65"/>
    </row>
    <row r="40291" spans="7:7" x14ac:dyDescent="0.2">
      <c r="G40291" s="65"/>
    </row>
    <row r="40292" spans="7:7" x14ac:dyDescent="0.2">
      <c r="G40292" s="65"/>
    </row>
    <row r="40293" spans="7:7" x14ac:dyDescent="0.2">
      <c r="G40293" s="65"/>
    </row>
    <row r="40294" spans="7:7" x14ac:dyDescent="0.2">
      <c r="G40294" s="65"/>
    </row>
    <row r="40295" spans="7:7" x14ac:dyDescent="0.2">
      <c r="G40295" s="65"/>
    </row>
    <row r="40296" spans="7:7" x14ac:dyDescent="0.2">
      <c r="G40296" s="65"/>
    </row>
    <row r="40297" spans="7:7" x14ac:dyDescent="0.2">
      <c r="G40297" s="65"/>
    </row>
    <row r="40298" spans="7:7" x14ac:dyDescent="0.2">
      <c r="G40298" s="65"/>
    </row>
    <row r="40299" spans="7:7" x14ac:dyDescent="0.2">
      <c r="G40299" s="65"/>
    </row>
    <row r="40300" spans="7:7" x14ac:dyDescent="0.2">
      <c r="G40300" s="65"/>
    </row>
    <row r="40301" spans="7:7" x14ac:dyDescent="0.2">
      <c r="G40301" s="65"/>
    </row>
    <row r="40302" spans="7:7" x14ac:dyDescent="0.2">
      <c r="G40302" s="65"/>
    </row>
    <row r="40303" spans="7:7" x14ac:dyDescent="0.2">
      <c r="G40303" s="65"/>
    </row>
    <row r="40304" spans="7:7" x14ac:dyDescent="0.2">
      <c r="G40304" s="65"/>
    </row>
    <row r="40305" spans="7:7" x14ac:dyDescent="0.2">
      <c r="G40305" s="65"/>
    </row>
    <row r="40306" spans="7:7" x14ac:dyDescent="0.2">
      <c r="G40306" s="65"/>
    </row>
    <row r="40307" spans="7:7" x14ac:dyDescent="0.2">
      <c r="G40307" s="65"/>
    </row>
    <row r="40308" spans="7:7" x14ac:dyDescent="0.2">
      <c r="G40308" s="65"/>
    </row>
    <row r="40309" spans="7:7" x14ac:dyDescent="0.2">
      <c r="G40309" s="65"/>
    </row>
    <row r="40310" spans="7:7" x14ac:dyDescent="0.2">
      <c r="G40310" s="65"/>
    </row>
    <row r="40311" spans="7:7" x14ac:dyDescent="0.2">
      <c r="G40311" s="65"/>
    </row>
    <row r="40312" spans="7:7" x14ac:dyDescent="0.2">
      <c r="G40312" s="65"/>
    </row>
    <row r="40313" spans="7:7" x14ac:dyDescent="0.2">
      <c r="G40313" s="65"/>
    </row>
    <row r="40314" spans="7:7" x14ac:dyDescent="0.2">
      <c r="G40314" s="65"/>
    </row>
    <row r="40315" spans="7:7" x14ac:dyDescent="0.2">
      <c r="G40315" s="65"/>
    </row>
    <row r="40316" spans="7:7" x14ac:dyDescent="0.2">
      <c r="G40316" s="65"/>
    </row>
    <row r="40317" spans="7:7" x14ac:dyDescent="0.2">
      <c r="G40317" s="65"/>
    </row>
    <row r="40318" spans="7:7" x14ac:dyDescent="0.2">
      <c r="G40318" s="65"/>
    </row>
    <row r="40319" spans="7:7" x14ac:dyDescent="0.2">
      <c r="G40319" s="65"/>
    </row>
    <row r="40320" spans="7:7" x14ac:dyDescent="0.2">
      <c r="G40320" s="65"/>
    </row>
    <row r="40321" spans="7:7" x14ac:dyDescent="0.2">
      <c r="G40321" s="65"/>
    </row>
    <row r="40322" spans="7:7" x14ac:dyDescent="0.2">
      <c r="G40322" s="65"/>
    </row>
    <row r="40323" spans="7:7" x14ac:dyDescent="0.2">
      <c r="G40323" s="65"/>
    </row>
    <row r="40324" spans="7:7" x14ac:dyDescent="0.2">
      <c r="G40324" s="65"/>
    </row>
    <row r="40325" spans="7:7" x14ac:dyDescent="0.2">
      <c r="G40325" s="65"/>
    </row>
    <row r="40326" spans="7:7" x14ac:dyDescent="0.2">
      <c r="G40326" s="65"/>
    </row>
    <row r="40327" spans="7:7" x14ac:dyDescent="0.2">
      <c r="G40327" s="65"/>
    </row>
    <row r="40328" spans="7:7" x14ac:dyDescent="0.2">
      <c r="G40328" s="65"/>
    </row>
    <row r="40329" spans="7:7" x14ac:dyDescent="0.2">
      <c r="G40329" s="65"/>
    </row>
    <row r="40330" spans="7:7" x14ac:dyDescent="0.2">
      <c r="G40330" s="65"/>
    </row>
    <row r="40331" spans="7:7" x14ac:dyDescent="0.2">
      <c r="G40331" s="65"/>
    </row>
    <row r="40332" spans="7:7" x14ac:dyDescent="0.2">
      <c r="G40332" s="65"/>
    </row>
    <row r="40333" spans="7:7" x14ac:dyDescent="0.2">
      <c r="G40333" s="65"/>
    </row>
    <row r="40334" spans="7:7" x14ac:dyDescent="0.2">
      <c r="G40334" s="65"/>
    </row>
    <row r="40335" spans="7:7" x14ac:dyDescent="0.2">
      <c r="G40335" s="65"/>
    </row>
    <row r="40336" spans="7:7" x14ac:dyDescent="0.2">
      <c r="G40336" s="65"/>
    </row>
    <row r="40337" spans="7:7" x14ac:dyDescent="0.2">
      <c r="G40337" s="65"/>
    </row>
    <row r="40338" spans="7:7" x14ac:dyDescent="0.2">
      <c r="G40338" s="65"/>
    </row>
    <row r="40339" spans="7:7" x14ac:dyDescent="0.2">
      <c r="G40339" s="65"/>
    </row>
    <row r="40340" spans="7:7" x14ac:dyDescent="0.2">
      <c r="G40340" s="65"/>
    </row>
    <row r="40341" spans="7:7" x14ac:dyDescent="0.2">
      <c r="G40341" s="65"/>
    </row>
    <row r="40342" spans="7:7" x14ac:dyDescent="0.2">
      <c r="G40342" s="65"/>
    </row>
    <row r="40343" spans="7:7" x14ac:dyDescent="0.2">
      <c r="G40343" s="65"/>
    </row>
    <row r="40344" spans="7:7" x14ac:dyDescent="0.2">
      <c r="G40344" s="65"/>
    </row>
    <row r="40345" spans="7:7" x14ac:dyDescent="0.2">
      <c r="G40345" s="65"/>
    </row>
    <row r="40346" spans="7:7" x14ac:dyDescent="0.2">
      <c r="G40346" s="65"/>
    </row>
    <row r="40347" spans="7:7" x14ac:dyDescent="0.2">
      <c r="G40347" s="65"/>
    </row>
    <row r="40348" spans="7:7" x14ac:dyDescent="0.2">
      <c r="G40348" s="65"/>
    </row>
    <row r="40349" spans="7:7" x14ac:dyDescent="0.2">
      <c r="G40349" s="65"/>
    </row>
    <row r="40350" spans="7:7" x14ac:dyDescent="0.2">
      <c r="G40350" s="65"/>
    </row>
    <row r="40351" spans="7:7" x14ac:dyDescent="0.2">
      <c r="G40351" s="65"/>
    </row>
    <row r="40352" spans="7:7" x14ac:dyDescent="0.2">
      <c r="G40352" s="65"/>
    </row>
    <row r="40353" spans="7:7" x14ac:dyDescent="0.2">
      <c r="G40353" s="65"/>
    </row>
    <row r="40354" spans="7:7" x14ac:dyDescent="0.2">
      <c r="G40354" s="65"/>
    </row>
    <row r="40355" spans="7:7" x14ac:dyDescent="0.2">
      <c r="G40355" s="65"/>
    </row>
    <row r="40356" spans="7:7" x14ac:dyDescent="0.2">
      <c r="G40356" s="65"/>
    </row>
    <row r="40357" spans="7:7" x14ac:dyDescent="0.2">
      <c r="G40357" s="65"/>
    </row>
    <row r="40358" spans="7:7" x14ac:dyDescent="0.2">
      <c r="G40358" s="65"/>
    </row>
    <row r="40359" spans="7:7" x14ac:dyDescent="0.2">
      <c r="G40359" s="65"/>
    </row>
    <row r="40360" spans="7:7" x14ac:dyDescent="0.2">
      <c r="G40360" s="65"/>
    </row>
    <row r="40361" spans="7:7" x14ac:dyDescent="0.2">
      <c r="G40361" s="65"/>
    </row>
    <row r="40362" spans="7:7" x14ac:dyDescent="0.2">
      <c r="G40362" s="65"/>
    </row>
    <row r="40363" spans="7:7" x14ac:dyDescent="0.2">
      <c r="G40363" s="65"/>
    </row>
    <row r="40364" spans="7:7" x14ac:dyDescent="0.2">
      <c r="G40364" s="65"/>
    </row>
    <row r="40365" spans="7:7" x14ac:dyDescent="0.2">
      <c r="G40365" s="65"/>
    </row>
    <row r="40366" spans="7:7" x14ac:dyDescent="0.2">
      <c r="G40366" s="65"/>
    </row>
    <row r="40367" spans="7:7" x14ac:dyDescent="0.2">
      <c r="G40367" s="65"/>
    </row>
    <row r="40368" spans="7:7" x14ac:dyDescent="0.2">
      <c r="G40368" s="65"/>
    </row>
    <row r="40369" spans="7:7" x14ac:dyDescent="0.2">
      <c r="G40369" s="65"/>
    </row>
    <row r="40370" spans="7:7" x14ac:dyDescent="0.2">
      <c r="G40370" s="65"/>
    </row>
    <row r="40371" spans="7:7" x14ac:dyDescent="0.2">
      <c r="G40371" s="65"/>
    </row>
    <row r="40372" spans="7:7" x14ac:dyDescent="0.2">
      <c r="G40372" s="65"/>
    </row>
    <row r="40373" spans="7:7" x14ac:dyDescent="0.2">
      <c r="G40373" s="65"/>
    </row>
    <row r="40374" spans="7:7" x14ac:dyDescent="0.2">
      <c r="G40374" s="65"/>
    </row>
    <row r="40375" spans="7:7" x14ac:dyDescent="0.2">
      <c r="G40375" s="65"/>
    </row>
    <row r="40376" spans="7:7" x14ac:dyDescent="0.2">
      <c r="G40376" s="65"/>
    </row>
    <row r="40377" spans="7:7" x14ac:dyDescent="0.2">
      <c r="G40377" s="65"/>
    </row>
    <row r="40378" spans="7:7" x14ac:dyDescent="0.2">
      <c r="G40378" s="65"/>
    </row>
    <row r="40379" spans="7:7" x14ac:dyDescent="0.2">
      <c r="G40379" s="65"/>
    </row>
    <row r="40380" spans="7:7" x14ac:dyDescent="0.2">
      <c r="G40380" s="65"/>
    </row>
    <row r="40381" spans="7:7" x14ac:dyDescent="0.2">
      <c r="G40381" s="65"/>
    </row>
    <row r="40382" spans="7:7" x14ac:dyDescent="0.2">
      <c r="G40382" s="65"/>
    </row>
    <row r="40383" spans="7:7" x14ac:dyDescent="0.2">
      <c r="G40383" s="65"/>
    </row>
    <row r="40384" spans="7:7" x14ac:dyDescent="0.2">
      <c r="G40384" s="65"/>
    </row>
    <row r="40385" spans="7:7" x14ac:dyDescent="0.2">
      <c r="G40385" s="65"/>
    </row>
    <row r="40386" spans="7:7" x14ac:dyDescent="0.2">
      <c r="G40386" s="65"/>
    </row>
    <row r="40387" spans="7:7" x14ac:dyDescent="0.2">
      <c r="G40387" s="65"/>
    </row>
    <row r="40388" spans="7:7" x14ac:dyDescent="0.2">
      <c r="G40388" s="65"/>
    </row>
    <row r="40389" spans="7:7" x14ac:dyDescent="0.2">
      <c r="G40389" s="65"/>
    </row>
    <row r="40390" spans="7:7" x14ac:dyDescent="0.2">
      <c r="G40390" s="65"/>
    </row>
    <row r="40391" spans="7:7" x14ac:dyDescent="0.2">
      <c r="G40391" s="65"/>
    </row>
    <row r="40392" spans="7:7" x14ac:dyDescent="0.2">
      <c r="G40392" s="65"/>
    </row>
    <row r="40393" spans="7:7" x14ac:dyDescent="0.2">
      <c r="G40393" s="65"/>
    </row>
    <row r="40394" spans="7:7" x14ac:dyDescent="0.2">
      <c r="G40394" s="65"/>
    </row>
    <row r="40395" spans="7:7" x14ac:dyDescent="0.2">
      <c r="G40395" s="65"/>
    </row>
    <row r="40396" spans="7:7" x14ac:dyDescent="0.2">
      <c r="G40396" s="65"/>
    </row>
    <row r="40397" spans="7:7" x14ac:dyDescent="0.2">
      <c r="G40397" s="65"/>
    </row>
    <row r="40398" spans="7:7" x14ac:dyDescent="0.2">
      <c r="G40398" s="65"/>
    </row>
    <row r="40399" spans="7:7" x14ac:dyDescent="0.2">
      <c r="G40399" s="65"/>
    </row>
    <row r="40400" spans="7:7" x14ac:dyDescent="0.2">
      <c r="G40400" s="65"/>
    </row>
    <row r="40401" spans="7:7" x14ac:dyDescent="0.2">
      <c r="G40401" s="65"/>
    </row>
    <row r="40402" spans="7:7" x14ac:dyDescent="0.2">
      <c r="G40402" s="65"/>
    </row>
    <row r="40403" spans="7:7" x14ac:dyDescent="0.2">
      <c r="G40403" s="65"/>
    </row>
    <row r="40404" spans="7:7" x14ac:dyDescent="0.2">
      <c r="G40404" s="65"/>
    </row>
    <row r="40405" spans="7:7" x14ac:dyDescent="0.2">
      <c r="G40405" s="65"/>
    </row>
    <row r="40406" spans="7:7" x14ac:dyDescent="0.2">
      <c r="G40406" s="65"/>
    </row>
    <row r="40407" spans="7:7" x14ac:dyDescent="0.2">
      <c r="G40407" s="65"/>
    </row>
    <row r="40408" spans="7:7" x14ac:dyDescent="0.2">
      <c r="G40408" s="65"/>
    </row>
    <row r="40409" spans="7:7" x14ac:dyDescent="0.2">
      <c r="G40409" s="65"/>
    </row>
    <row r="40410" spans="7:7" x14ac:dyDescent="0.2">
      <c r="G40410" s="65"/>
    </row>
    <row r="40411" spans="7:7" x14ac:dyDescent="0.2">
      <c r="G40411" s="65"/>
    </row>
    <row r="40412" spans="7:7" x14ac:dyDescent="0.2">
      <c r="G40412" s="65"/>
    </row>
    <row r="40413" spans="7:7" x14ac:dyDescent="0.2">
      <c r="G40413" s="65"/>
    </row>
    <row r="40414" spans="7:7" x14ac:dyDescent="0.2">
      <c r="G40414" s="65"/>
    </row>
    <row r="40415" spans="7:7" x14ac:dyDescent="0.2">
      <c r="G40415" s="65"/>
    </row>
    <row r="40416" spans="7:7" x14ac:dyDescent="0.2">
      <c r="G40416" s="65"/>
    </row>
    <row r="40417" spans="7:7" x14ac:dyDescent="0.2">
      <c r="G40417" s="65"/>
    </row>
    <row r="40418" spans="7:7" x14ac:dyDescent="0.2">
      <c r="G40418" s="65"/>
    </row>
    <row r="40419" spans="7:7" x14ac:dyDescent="0.2">
      <c r="G40419" s="65"/>
    </row>
    <row r="40420" spans="7:7" x14ac:dyDescent="0.2">
      <c r="G40420" s="65"/>
    </row>
    <row r="40421" spans="7:7" x14ac:dyDescent="0.2">
      <c r="G40421" s="65"/>
    </row>
    <row r="40422" spans="7:7" x14ac:dyDescent="0.2">
      <c r="G40422" s="65"/>
    </row>
    <row r="40423" spans="7:7" x14ac:dyDescent="0.2">
      <c r="G40423" s="65"/>
    </row>
    <row r="40424" spans="7:7" x14ac:dyDescent="0.2">
      <c r="G40424" s="65"/>
    </row>
    <row r="40425" spans="7:7" x14ac:dyDescent="0.2">
      <c r="G40425" s="65"/>
    </row>
    <row r="40426" spans="7:7" x14ac:dyDescent="0.2">
      <c r="G40426" s="65"/>
    </row>
    <row r="40427" spans="7:7" x14ac:dyDescent="0.2">
      <c r="G40427" s="65"/>
    </row>
    <row r="40428" spans="7:7" x14ac:dyDescent="0.2">
      <c r="G40428" s="65"/>
    </row>
    <row r="40429" spans="7:7" x14ac:dyDescent="0.2">
      <c r="G40429" s="65"/>
    </row>
    <row r="40430" spans="7:7" x14ac:dyDescent="0.2">
      <c r="G40430" s="65"/>
    </row>
    <row r="40431" spans="7:7" x14ac:dyDescent="0.2">
      <c r="G40431" s="65"/>
    </row>
    <row r="40432" spans="7:7" x14ac:dyDescent="0.2">
      <c r="G40432" s="65"/>
    </row>
    <row r="40433" spans="7:7" x14ac:dyDescent="0.2">
      <c r="G40433" s="65"/>
    </row>
    <row r="40434" spans="7:7" x14ac:dyDescent="0.2">
      <c r="G40434" s="65"/>
    </row>
    <row r="40435" spans="7:7" x14ac:dyDescent="0.2">
      <c r="G40435" s="65"/>
    </row>
    <row r="40436" spans="7:7" x14ac:dyDescent="0.2">
      <c r="G40436" s="65"/>
    </row>
    <row r="40437" spans="7:7" x14ac:dyDescent="0.2">
      <c r="G40437" s="65"/>
    </row>
    <row r="40438" spans="7:7" x14ac:dyDescent="0.2">
      <c r="G40438" s="65"/>
    </row>
    <row r="40439" spans="7:7" x14ac:dyDescent="0.2">
      <c r="G40439" s="65"/>
    </row>
    <row r="40440" spans="7:7" x14ac:dyDescent="0.2">
      <c r="G40440" s="65"/>
    </row>
    <row r="40441" spans="7:7" x14ac:dyDescent="0.2">
      <c r="G40441" s="65"/>
    </row>
    <row r="40442" spans="7:7" x14ac:dyDescent="0.2">
      <c r="G40442" s="65"/>
    </row>
    <row r="40443" spans="7:7" x14ac:dyDescent="0.2">
      <c r="G40443" s="65"/>
    </row>
    <row r="40444" spans="7:7" x14ac:dyDescent="0.2">
      <c r="G40444" s="65"/>
    </row>
    <row r="40445" spans="7:7" x14ac:dyDescent="0.2">
      <c r="G40445" s="65"/>
    </row>
    <row r="40446" spans="7:7" x14ac:dyDescent="0.2">
      <c r="G40446" s="65"/>
    </row>
    <row r="40447" spans="7:7" x14ac:dyDescent="0.2">
      <c r="G40447" s="65"/>
    </row>
    <row r="40448" spans="7:7" x14ac:dyDescent="0.2">
      <c r="G40448" s="65"/>
    </row>
    <row r="40449" spans="7:7" x14ac:dyDescent="0.2">
      <c r="G40449" s="65"/>
    </row>
    <row r="40450" spans="7:7" x14ac:dyDescent="0.2">
      <c r="G40450" s="65"/>
    </row>
    <row r="40451" spans="7:7" x14ac:dyDescent="0.2">
      <c r="G40451" s="65"/>
    </row>
    <row r="40452" spans="7:7" x14ac:dyDescent="0.2">
      <c r="G40452" s="65"/>
    </row>
    <row r="40453" spans="7:7" x14ac:dyDescent="0.2">
      <c r="G40453" s="65"/>
    </row>
    <row r="40454" spans="7:7" x14ac:dyDescent="0.2">
      <c r="G40454" s="65"/>
    </row>
    <row r="40455" spans="7:7" x14ac:dyDescent="0.2">
      <c r="G40455" s="65"/>
    </row>
    <row r="40456" spans="7:7" x14ac:dyDescent="0.2">
      <c r="G40456" s="65"/>
    </row>
    <row r="40457" spans="7:7" x14ac:dyDescent="0.2">
      <c r="G40457" s="65"/>
    </row>
    <row r="40458" spans="7:7" x14ac:dyDescent="0.2">
      <c r="G40458" s="65"/>
    </row>
    <row r="40459" spans="7:7" x14ac:dyDescent="0.2">
      <c r="G40459" s="65"/>
    </row>
    <row r="40460" spans="7:7" x14ac:dyDescent="0.2">
      <c r="G40460" s="65"/>
    </row>
    <row r="40461" spans="7:7" x14ac:dyDescent="0.2">
      <c r="G40461" s="65"/>
    </row>
    <row r="40462" spans="7:7" x14ac:dyDescent="0.2">
      <c r="G40462" s="65"/>
    </row>
    <row r="40463" spans="7:7" x14ac:dyDescent="0.2">
      <c r="G40463" s="65"/>
    </row>
    <row r="40464" spans="7:7" x14ac:dyDescent="0.2">
      <c r="G40464" s="65"/>
    </row>
    <row r="40465" spans="7:7" x14ac:dyDescent="0.2">
      <c r="G40465" s="65"/>
    </row>
    <row r="40466" spans="7:7" x14ac:dyDescent="0.2">
      <c r="G40466" s="65"/>
    </row>
    <row r="40467" spans="7:7" x14ac:dyDescent="0.2">
      <c r="G40467" s="65"/>
    </row>
    <row r="40468" spans="7:7" x14ac:dyDescent="0.2">
      <c r="G40468" s="65"/>
    </row>
    <row r="40469" spans="7:7" x14ac:dyDescent="0.2">
      <c r="G40469" s="65"/>
    </row>
    <row r="40470" spans="7:7" x14ac:dyDescent="0.2">
      <c r="G40470" s="65"/>
    </row>
    <row r="40471" spans="7:7" x14ac:dyDescent="0.2">
      <c r="G40471" s="65"/>
    </row>
    <row r="40472" spans="7:7" x14ac:dyDescent="0.2">
      <c r="G40472" s="65"/>
    </row>
    <row r="40473" spans="7:7" x14ac:dyDescent="0.2">
      <c r="G40473" s="65"/>
    </row>
    <row r="40474" spans="7:7" x14ac:dyDescent="0.2">
      <c r="G40474" s="65"/>
    </row>
    <row r="40475" spans="7:7" x14ac:dyDescent="0.2">
      <c r="G40475" s="65"/>
    </row>
    <row r="40476" spans="7:7" x14ac:dyDescent="0.2">
      <c r="G40476" s="65"/>
    </row>
    <row r="40477" spans="7:7" x14ac:dyDescent="0.2">
      <c r="G40477" s="65"/>
    </row>
    <row r="40478" spans="7:7" x14ac:dyDescent="0.2">
      <c r="G40478" s="65"/>
    </row>
    <row r="40479" spans="7:7" x14ac:dyDescent="0.2">
      <c r="G40479" s="65"/>
    </row>
    <row r="40480" spans="7:7" x14ac:dyDescent="0.2">
      <c r="G40480" s="65"/>
    </row>
    <row r="40481" spans="7:7" x14ac:dyDescent="0.2">
      <c r="G40481" s="65"/>
    </row>
    <row r="40482" spans="7:7" x14ac:dyDescent="0.2">
      <c r="G40482" s="65"/>
    </row>
    <row r="40483" spans="7:7" x14ac:dyDescent="0.2">
      <c r="G40483" s="65"/>
    </row>
    <row r="40484" spans="7:7" x14ac:dyDescent="0.2">
      <c r="G40484" s="65"/>
    </row>
    <row r="40485" spans="7:7" x14ac:dyDescent="0.2">
      <c r="G40485" s="65"/>
    </row>
    <row r="40486" spans="7:7" x14ac:dyDescent="0.2">
      <c r="G40486" s="65"/>
    </row>
    <row r="40487" spans="7:7" x14ac:dyDescent="0.2">
      <c r="G40487" s="65"/>
    </row>
    <row r="40488" spans="7:7" x14ac:dyDescent="0.2">
      <c r="G40488" s="65"/>
    </row>
    <row r="40489" spans="7:7" x14ac:dyDescent="0.2">
      <c r="G40489" s="65"/>
    </row>
    <row r="40490" spans="7:7" x14ac:dyDescent="0.2">
      <c r="G40490" s="65"/>
    </row>
    <row r="40491" spans="7:7" x14ac:dyDescent="0.2">
      <c r="G40491" s="65"/>
    </row>
    <row r="40492" spans="7:7" x14ac:dyDescent="0.2">
      <c r="G40492" s="65"/>
    </row>
    <row r="40493" spans="7:7" x14ac:dyDescent="0.2">
      <c r="G40493" s="65"/>
    </row>
    <row r="40494" spans="7:7" x14ac:dyDescent="0.2">
      <c r="G40494" s="65"/>
    </row>
    <row r="40495" spans="7:7" x14ac:dyDescent="0.2">
      <c r="G40495" s="65"/>
    </row>
    <row r="40496" spans="7:7" x14ac:dyDescent="0.2">
      <c r="G40496" s="65"/>
    </row>
    <row r="40497" spans="7:7" x14ac:dyDescent="0.2">
      <c r="G40497" s="65"/>
    </row>
    <row r="40498" spans="7:7" x14ac:dyDescent="0.2">
      <c r="G40498" s="65"/>
    </row>
    <row r="40499" spans="7:7" x14ac:dyDescent="0.2">
      <c r="G40499" s="65"/>
    </row>
    <row r="40500" spans="7:7" x14ac:dyDescent="0.2">
      <c r="G40500" s="65"/>
    </row>
    <row r="40501" spans="7:7" x14ac:dyDescent="0.2">
      <c r="G40501" s="65"/>
    </row>
    <row r="40502" spans="7:7" x14ac:dyDescent="0.2">
      <c r="G40502" s="65"/>
    </row>
    <row r="40503" spans="7:7" x14ac:dyDescent="0.2">
      <c r="G40503" s="65"/>
    </row>
    <row r="40504" spans="7:7" x14ac:dyDescent="0.2">
      <c r="G40504" s="65"/>
    </row>
    <row r="40505" spans="7:7" x14ac:dyDescent="0.2">
      <c r="G40505" s="65"/>
    </row>
    <row r="40506" spans="7:7" x14ac:dyDescent="0.2">
      <c r="G40506" s="65"/>
    </row>
    <row r="40507" spans="7:7" x14ac:dyDescent="0.2">
      <c r="G40507" s="65"/>
    </row>
    <row r="40508" spans="7:7" x14ac:dyDescent="0.2">
      <c r="G40508" s="65"/>
    </row>
    <row r="40509" spans="7:7" x14ac:dyDescent="0.2">
      <c r="G40509" s="65"/>
    </row>
    <row r="40510" spans="7:7" x14ac:dyDescent="0.2">
      <c r="G40510" s="65"/>
    </row>
    <row r="40511" spans="7:7" x14ac:dyDescent="0.2">
      <c r="G40511" s="65"/>
    </row>
    <row r="40512" spans="7:7" x14ac:dyDescent="0.2">
      <c r="G40512" s="65"/>
    </row>
    <row r="40513" spans="7:7" x14ac:dyDescent="0.2">
      <c r="G40513" s="65"/>
    </row>
    <row r="40514" spans="7:7" x14ac:dyDescent="0.2">
      <c r="G40514" s="65"/>
    </row>
    <row r="40515" spans="7:7" x14ac:dyDescent="0.2">
      <c r="G40515" s="65"/>
    </row>
    <row r="40516" spans="7:7" x14ac:dyDescent="0.2">
      <c r="G40516" s="65"/>
    </row>
    <row r="40517" spans="7:7" x14ac:dyDescent="0.2">
      <c r="G40517" s="65"/>
    </row>
    <row r="40518" spans="7:7" x14ac:dyDescent="0.2">
      <c r="G40518" s="65"/>
    </row>
    <row r="40519" spans="7:7" x14ac:dyDescent="0.2">
      <c r="G40519" s="65"/>
    </row>
    <row r="40520" spans="7:7" x14ac:dyDescent="0.2">
      <c r="G40520" s="65"/>
    </row>
    <row r="40521" spans="7:7" x14ac:dyDescent="0.2">
      <c r="G40521" s="65"/>
    </row>
    <row r="40522" spans="7:7" x14ac:dyDescent="0.2">
      <c r="G40522" s="65"/>
    </row>
    <row r="40523" spans="7:7" x14ac:dyDescent="0.2">
      <c r="G40523" s="65"/>
    </row>
    <row r="40524" spans="7:7" x14ac:dyDescent="0.2">
      <c r="G40524" s="65"/>
    </row>
    <row r="40525" spans="7:7" x14ac:dyDescent="0.2">
      <c r="G40525" s="65"/>
    </row>
    <row r="40526" spans="7:7" x14ac:dyDescent="0.2">
      <c r="G40526" s="65"/>
    </row>
    <row r="40527" spans="7:7" x14ac:dyDescent="0.2">
      <c r="G40527" s="65"/>
    </row>
    <row r="40528" spans="7:7" x14ac:dyDescent="0.2">
      <c r="G40528" s="65"/>
    </row>
    <row r="40529" spans="7:7" x14ac:dyDescent="0.2">
      <c r="G40529" s="65"/>
    </row>
    <row r="40530" spans="7:7" x14ac:dyDescent="0.2">
      <c r="G40530" s="65"/>
    </row>
    <row r="40531" spans="7:7" x14ac:dyDescent="0.2">
      <c r="G40531" s="65"/>
    </row>
    <row r="40532" spans="7:7" x14ac:dyDescent="0.2">
      <c r="G40532" s="65"/>
    </row>
    <row r="40533" spans="7:7" x14ac:dyDescent="0.2">
      <c r="G40533" s="65"/>
    </row>
    <row r="40534" spans="7:7" x14ac:dyDescent="0.2">
      <c r="G40534" s="65"/>
    </row>
    <row r="40535" spans="7:7" x14ac:dyDescent="0.2">
      <c r="G40535" s="65"/>
    </row>
    <row r="40536" spans="7:7" x14ac:dyDescent="0.2">
      <c r="G40536" s="65"/>
    </row>
    <row r="40537" spans="7:7" x14ac:dyDescent="0.2">
      <c r="G40537" s="65"/>
    </row>
    <row r="40538" spans="7:7" x14ac:dyDescent="0.2">
      <c r="G40538" s="65"/>
    </row>
    <row r="40539" spans="7:7" x14ac:dyDescent="0.2">
      <c r="G40539" s="65"/>
    </row>
    <row r="40540" spans="7:7" x14ac:dyDescent="0.2">
      <c r="G40540" s="65"/>
    </row>
    <row r="40541" spans="7:7" x14ac:dyDescent="0.2">
      <c r="G40541" s="65"/>
    </row>
    <row r="40542" spans="7:7" x14ac:dyDescent="0.2">
      <c r="G40542" s="65"/>
    </row>
    <row r="40543" spans="7:7" x14ac:dyDescent="0.2">
      <c r="G40543" s="65"/>
    </row>
    <row r="40544" spans="7:7" x14ac:dyDescent="0.2">
      <c r="G40544" s="65"/>
    </row>
    <row r="40545" spans="7:7" x14ac:dyDescent="0.2">
      <c r="G40545" s="65"/>
    </row>
    <row r="40546" spans="7:7" x14ac:dyDescent="0.2">
      <c r="G40546" s="65"/>
    </row>
    <row r="40547" spans="7:7" x14ac:dyDescent="0.2">
      <c r="G40547" s="65"/>
    </row>
    <row r="40548" spans="7:7" x14ac:dyDescent="0.2">
      <c r="G40548" s="65"/>
    </row>
    <row r="40549" spans="7:7" x14ac:dyDescent="0.2">
      <c r="G40549" s="65"/>
    </row>
    <row r="40550" spans="7:7" x14ac:dyDescent="0.2">
      <c r="G40550" s="65"/>
    </row>
    <row r="40551" spans="7:7" x14ac:dyDescent="0.2">
      <c r="G40551" s="65"/>
    </row>
    <row r="40552" spans="7:7" x14ac:dyDescent="0.2">
      <c r="G40552" s="65"/>
    </row>
    <row r="40553" spans="7:7" x14ac:dyDescent="0.2">
      <c r="G40553" s="65"/>
    </row>
    <row r="40554" spans="7:7" x14ac:dyDescent="0.2">
      <c r="G40554" s="65"/>
    </row>
    <row r="40555" spans="7:7" x14ac:dyDescent="0.2">
      <c r="G40555" s="65"/>
    </row>
    <row r="40556" spans="7:7" x14ac:dyDescent="0.2">
      <c r="G40556" s="65"/>
    </row>
    <row r="40557" spans="7:7" x14ac:dyDescent="0.2">
      <c r="G40557" s="65"/>
    </row>
    <row r="40558" spans="7:7" x14ac:dyDescent="0.2">
      <c r="G40558" s="65"/>
    </row>
    <row r="40559" spans="7:7" x14ac:dyDescent="0.2">
      <c r="G40559" s="65"/>
    </row>
    <row r="40560" spans="7:7" x14ac:dyDescent="0.2">
      <c r="G40560" s="65"/>
    </row>
    <row r="40561" spans="7:7" x14ac:dyDescent="0.2">
      <c r="G40561" s="65"/>
    </row>
    <row r="40562" spans="7:7" x14ac:dyDescent="0.2">
      <c r="G40562" s="65"/>
    </row>
    <row r="40563" spans="7:7" x14ac:dyDescent="0.2">
      <c r="G40563" s="65"/>
    </row>
    <row r="40564" spans="7:7" x14ac:dyDescent="0.2">
      <c r="G40564" s="65"/>
    </row>
    <row r="40565" spans="7:7" x14ac:dyDescent="0.2">
      <c r="G40565" s="65"/>
    </row>
    <row r="40566" spans="7:7" x14ac:dyDescent="0.2">
      <c r="G40566" s="65"/>
    </row>
    <row r="40567" spans="7:7" x14ac:dyDescent="0.2">
      <c r="G40567" s="65"/>
    </row>
    <row r="40568" spans="7:7" x14ac:dyDescent="0.2">
      <c r="G40568" s="65"/>
    </row>
    <row r="40569" spans="7:7" x14ac:dyDescent="0.2">
      <c r="G40569" s="65"/>
    </row>
    <row r="40570" spans="7:7" x14ac:dyDescent="0.2">
      <c r="G40570" s="65"/>
    </row>
    <row r="40571" spans="7:7" x14ac:dyDescent="0.2">
      <c r="G40571" s="65"/>
    </row>
    <row r="40572" spans="7:7" x14ac:dyDescent="0.2">
      <c r="G40572" s="65"/>
    </row>
    <row r="40573" spans="7:7" x14ac:dyDescent="0.2">
      <c r="G40573" s="65"/>
    </row>
    <row r="40574" spans="7:7" x14ac:dyDescent="0.2">
      <c r="G40574" s="65"/>
    </row>
    <row r="40575" spans="7:7" x14ac:dyDescent="0.2">
      <c r="G40575" s="65"/>
    </row>
    <row r="40576" spans="7:7" x14ac:dyDescent="0.2">
      <c r="G40576" s="65"/>
    </row>
    <row r="40577" spans="7:7" x14ac:dyDescent="0.2">
      <c r="G40577" s="65"/>
    </row>
    <row r="40578" spans="7:7" x14ac:dyDescent="0.2">
      <c r="G40578" s="65"/>
    </row>
    <row r="40579" spans="7:7" x14ac:dyDescent="0.2">
      <c r="G40579" s="65"/>
    </row>
    <row r="40580" spans="7:7" x14ac:dyDescent="0.2">
      <c r="G40580" s="65"/>
    </row>
    <row r="40581" spans="7:7" x14ac:dyDescent="0.2">
      <c r="G40581" s="65"/>
    </row>
    <row r="40582" spans="7:7" x14ac:dyDescent="0.2">
      <c r="G40582" s="65"/>
    </row>
    <row r="40583" spans="7:7" x14ac:dyDescent="0.2">
      <c r="G40583" s="65"/>
    </row>
    <row r="40584" spans="7:7" x14ac:dyDescent="0.2">
      <c r="G40584" s="65"/>
    </row>
    <row r="40585" spans="7:7" x14ac:dyDescent="0.2">
      <c r="G40585" s="65"/>
    </row>
    <row r="40586" spans="7:7" x14ac:dyDescent="0.2">
      <c r="G40586" s="65"/>
    </row>
    <row r="40587" spans="7:7" x14ac:dyDescent="0.2">
      <c r="G40587" s="65"/>
    </row>
    <row r="40588" spans="7:7" x14ac:dyDescent="0.2">
      <c r="G40588" s="65"/>
    </row>
    <row r="40589" spans="7:7" x14ac:dyDescent="0.2">
      <c r="G40589" s="65"/>
    </row>
    <row r="40590" spans="7:7" x14ac:dyDescent="0.2">
      <c r="G40590" s="65"/>
    </row>
    <row r="40591" spans="7:7" x14ac:dyDescent="0.2">
      <c r="G40591" s="65"/>
    </row>
    <row r="40592" spans="7:7" x14ac:dyDescent="0.2">
      <c r="G40592" s="65"/>
    </row>
    <row r="40593" spans="7:7" x14ac:dyDescent="0.2">
      <c r="G40593" s="65"/>
    </row>
    <row r="40594" spans="7:7" x14ac:dyDescent="0.2">
      <c r="G40594" s="65"/>
    </row>
    <row r="40595" spans="7:7" x14ac:dyDescent="0.2">
      <c r="G40595" s="65"/>
    </row>
    <row r="40596" spans="7:7" x14ac:dyDescent="0.2">
      <c r="G40596" s="65"/>
    </row>
    <row r="40597" spans="7:7" x14ac:dyDescent="0.2">
      <c r="G40597" s="65"/>
    </row>
    <row r="40598" spans="7:7" x14ac:dyDescent="0.2">
      <c r="G40598" s="65"/>
    </row>
    <row r="40599" spans="7:7" x14ac:dyDescent="0.2">
      <c r="G40599" s="65"/>
    </row>
    <row r="40600" spans="7:7" x14ac:dyDescent="0.2">
      <c r="G40600" s="65"/>
    </row>
    <row r="40601" spans="7:7" x14ac:dyDescent="0.2">
      <c r="G40601" s="65"/>
    </row>
    <row r="40602" spans="7:7" x14ac:dyDescent="0.2">
      <c r="G40602" s="65"/>
    </row>
    <row r="40603" spans="7:7" x14ac:dyDescent="0.2">
      <c r="G40603" s="65"/>
    </row>
    <row r="40604" spans="7:7" x14ac:dyDescent="0.2">
      <c r="G40604" s="65"/>
    </row>
    <row r="40605" spans="7:7" x14ac:dyDescent="0.2">
      <c r="G40605" s="65"/>
    </row>
    <row r="40606" spans="7:7" x14ac:dyDescent="0.2">
      <c r="G40606" s="65"/>
    </row>
    <row r="40607" spans="7:7" x14ac:dyDescent="0.2">
      <c r="G40607" s="65"/>
    </row>
    <row r="40608" spans="7:7" x14ac:dyDescent="0.2">
      <c r="G40608" s="65"/>
    </row>
    <row r="40609" spans="7:7" x14ac:dyDescent="0.2">
      <c r="G40609" s="65"/>
    </row>
    <row r="40610" spans="7:7" x14ac:dyDescent="0.2">
      <c r="G40610" s="65"/>
    </row>
    <row r="40611" spans="7:7" x14ac:dyDescent="0.2">
      <c r="G40611" s="65"/>
    </row>
    <row r="40612" spans="7:7" x14ac:dyDescent="0.2">
      <c r="G40612" s="65"/>
    </row>
    <row r="40613" spans="7:7" x14ac:dyDescent="0.2">
      <c r="G40613" s="65"/>
    </row>
    <row r="40614" spans="7:7" x14ac:dyDescent="0.2">
      <c r="G40614" s="65"/>
    </row>
    <row r="40615" spans="7:7" x14ac:dyDescent="0.2">
      <c r="G40615" s="65"/>
    </row>
    <row r="40616" spans="7:7" x14ac:dyDescent="0.2">
      <c r="G40616" s="65"/>
    </row>
    <row r="40617" spans="7:7" x14ac:dyDescent="0.2">
      <c r="G40617" s="65"/>
    </row>
    <row r="40618" spans="7:7" x14ac:dyDescent="0.2">
      <c r="G40618" s="65"/>
    </row>
    <row r="40619" spans="7:7" x14ac:dyDescent="0.2">
      <c r="G40619" s="65"/>
    </row>
    <row r="40620" spans="7:7" x14ac:dyDescent="0.2">
      <c r="G40620" s="65"/>
    </row>
    <row r="40621" spans="7:7" x14ac:dyDescent="0.2">
      <c r="G40621" s="65"/>
    </row>
    <row r="40622" spans="7:7" x14ac:dyDescent="0.2">
      <c r="G40622" s="65"/>
    </row>
    <row r="40623" spans="7:7" x14ac:dyDescent="0.2">
      <c r="G40623" s="65"/>
    </row>
    <row r="40624" spans="7:7" x14ac:dyDescent="0.2">
      <c r="G40624" s="65"/>
    </row>
    <row r="40625" spans="7:7" x14ac:dyDescent="0.2">
      <c r="G40625" s="65"/>
    </row>
    <row r="40626" spans="7:7" x14ac:dyDescent="0.2">
      <c r="G40626" s="65"/>
    </row>
    <row r="40627" spans="7:7" x14ac:dyDescent="0.2">
      <c r="G40627" s="65"/>
    </row>
    <row r="40628" spans="7:7" x14ac:dyDescent="0.2">
      <c r="G40628" s="65"/>
    </row>
    <row r="40629" spans="7:7" x14ac:dyDescent="0.2">
      <c r="G40629" s="65"/>
    </row>
    <row r="40630" spans="7:7" x14ac:dyDescent="0.2">
      <c r="G40630" s="65"/>
    </row>
    <row r="40631" spans="7:7" x14ac:dyDescent="0.2">
      <c r="G40631" s="65"/>
    </row>
    <row r="40632" spans="7:7" x14ac:dyDescent="0.2">
      <c r="G40632" s="65"/>
    </row>
    <row r="40633" spans="7:7" x14ac:dyDescent="0.2">
      <c r="G40633" s="65"/>
    </row>
    <row r="40634" spans="7:7" x14ac:dyDescent="0.2">
      <c r="G40634" s="65"/>
    </row>
    <row r="40635" spans="7:7" x14ac:dyDescent="0.2">
      <c r="G40635" s="65"/>
    </row>
    <row r="40636" spans="7:7" x14ac:dyDescent="0.2">
      <c r="G40636" s="65"/>
    </row>
    <row r="40637" spans="7:7" x14ac:dyDescent="0.2">
      <c r="G40637" s="65"/>
    </row>
    <row r="40638" spans="7:7" x14ac:dyDescent="0.2">
      <c r="G40638" s="65"/>
    </row>
    <row r="40639" spans="7:7" x14ac:dyDescent="0.2">
      <c r="G40639" s="65"/>
    </row>
    <row r="40640" spans="7:7" x14ac:dyDescent="0.2">
      <c r="G40640" s="65"/>
    </row>
    <row r="40641" spans="7:7" x14ac:dyDescent="0.2">
      <c r="G40641" s="65"/>
    </row>
    <row r="40642" spans="7:7" x14ac:dyDescent="0.2">
      <c r="G40642" s="65"/>
    </row>
    <row r="40643" spans="7:7" x14ac:dyDescent="0.2">
      <c r="G40643" s="65"/>
    </row>
    <row r="40644" spans="7:7" x14ac:dyDescent="0.2">
      <c r="G40644" s="65"/>
    </row>
    <row r="40645" spans="7:7" x14ac:dyDescent="0.2">
      <c r="G40645" s="65"/>
    </row>
    <row r="40646" spans="7:7" x14ac:dyDescent="0.2">
      <c r="G40646" s="65"/>
    </row>
    <row r="40647" spans="7:7" x14ac:dyDescent="0.2">
      <c r="G40647" s="65"/>
    </row>
    <row r="40648" spans="7:7" x14ac:dyDescent="0.2">
      <c r="G40648" s="65"/>
    </row>
    <row r="40649" spans="7:7" x14ac:dyDescent="0.2">
      <c r="G40649" s="65"/>
    </row>
    <row r="40650" spans="7:7" x14ac:dyDescent="0.2">
      <c r="G40650" s="65"/>
    </row>
    <row r="40651" spans="7:7" x14ac:dyDescent="0.2">
      <c r="G40651" s="65"/>
    </row>
    <row r="40652" spans="7:7" x14ac:dyDescent="0.2">
      <c r="G40652" s="65"/>
    </row>
    <row r="40653" spans="7:7" x14ac:dyDescent="0.2">
      <c r="G40653" s="65"/>
    </row>
    <row r="40654" spans="7:7" x14ac:dyDescent="0.2">
      <c r="G40654" s="65"/>
    </row>
    <row r="40655" spans="7:7" x14ac:dyDescent="0.2">
      <c r="G40655" s="65"/>
    </row>
    <row r="40656" spans="7:7" x14ac:dyDescent="0.2">
      <c r="G40656" s="65"/>
    </row>
    <row r="40657" spans="7:7" x14ac:dyDescent="0.2">
      <c r="G40657" s="65"/>
    </row>
    <row r="40658" spans="7:7" x14ac:dyDescent="0.2">
      <c r="G40658" s="65"/>
    </row>
    <row r="40659" spans="7:7" x14ac:dyDescent="0.2">
      <c r="G40659" s="65"/>
    </row>
    <row r="40660" spans="7:7" x14ac:dyDescent="0.2">
      <c r="G40660" s="65"/>
    </row>
    <row r="40661" spans="7:7" x14ac:dyDescent="0.2">
      <c r="G40661" s="65"/>
    </row>
    <row r="40662" spans="7:7" x14ac:dyDescent="0.2">
      <c r="G40662" s="65"/>
    </row>
    <row r="40663" spans="7:7" x14ac:dyDescent="0.2">
      <c r="G40663" s="65"/>
    </row>
    <row r="40664" spans="7:7" x14ac:dyDescent="0.2">
      <c r="G40664" s="65"/>
    </row>
    <row r="40665" spans="7:7" x14ac:dyDescent="0.2">
      <c r="G40665" s="65"/>
    </row>
    <row r="40666" spans="7:7" x14ac:dyDescent="0.2">
      <c r="G40666" s="65"/>
    </row>
    <row r="40667" spans="7:7" x14ac:dyDescent="0.2">
      <c r="G40667" s="65"/>
    </row>
    <row r="40668" spans="7:7" x14ac:dyDescent="0.2">
      <c r="G40668" s="65"/>
    </row>
    <row r="40669" spans="7:7" x14ac:dyDescent="0.2">
      <c r="G40669" s="65"/>
    </row>
    <row r="40670" spans="7:7" x14ac:dyDescent="0.2">
      <c r="G40670" s="65"/>
    </row>
    <row r="40671" spans="7:7" x14ac:dyDescent="0.2">
      <c r="G40671" s="65"/>
    </row>
    <row r="40672" spans="7:7" x14ac:dyDescent="0.2">
      <c r="G40672" s="65"/>
    </row>
    <row r="40673" spans="7:7" x14ac:dyDescent="0.2">
      <c r="G40673" s="65"/>
    </row>
    <row r="40674" spans="7:7" x14ac:dyDescent="0.2">
      <c r="G40674" s="65"/>
    </row>
    <row r="40675" spans="7:7" x14ac:dyDescent="0.2">
      <c r="G40675" s="65"/>
    </row>
    <row r="40676" spans="7:7" x14ac:dyDescent="0.2">
      <c r="G40676" s="65"/>
    </row>
    <row r="40677" spans="7:7" x14ac:dyDescent="0.2">
      <c r="G40677" s="65"/>
    </row>
    <row r="40678" spans="7:7" x14ac:dyDescent="0.2">
      <c r="G40678" s="65"/>
    </row>
    <row r="40679" spans="7:7" x14ac:dyDescent="0.2">
      <c r="G40679" s="65"/>
    </row>
    <row r="40680" spans="7:7" x14ac:dyDescent="0.2">
      <c r="G40680" s="65"/>
    </row>
    <row r="40681" spans="7:7" x14ac:dyDescent="0.2">
      <c r="G40681" s="65"/>
    </row>
    <row r="40682" spans="7:7" x14ac:dyDescent="0.2">
      <c r="G40682" s="65"/>
    </row>
    <row r="40683" spans="7:7" x14ac:dyDescent="0.2">
      <c r="G40683" s="65"/>
    </row>
    <row r="40684" spans="7:7" x14ac:dyDescent="0.2">
      <c r="G40684" s="65"/>
    </row>
    <row r="40685" spans="7:7" x14ac:dyDescent="0.2">
      <c r="G40685" s="65"/>
    </row>
    <row r="40686" spans="7:7" x14ac:dyDescent="0.2">
      <c r="G40686" s="65"/>
    </row>
    <row r="40687" spans="7:7" x14ac:dyDescent="0.2">
      <c r="G40687" s="65"/>
    </row>
    <row r="40688" spans="7:7" x14ac:dyDescent="0.2">
      <c r="G40688" s="65"/>
    </row>
    <row r="40689" spans="7:7" x14ac:dyDescent="0.2">
      <c r="G40689" s="65"/>
    </row>
    <row r="40690" spans="7:7" x14ac:dyDescent="0.2">
      <c r="G40690" s="65"/>
    </row>
    <row r="40691" spans="7:7" x14ac:dyDescent="0.2">
      <c r="G40691" s="65"/>
    </row>
    <row r="40692" spans="7:7" x14ac:dyDescent="0.2">
      <c r="G40692" s="65"/>
    </row>
    <row r="40693" spans="7:7" x14ac:dyDescent="0.2">
      <c r="G40693" s="65"/>
    </row>
    <row r="40694" spans="7:7" x14ac:dyDescent="0.2">
      <c r="G40694" s="65"/>
    </row>
    <row r="40695" spans="7:7" x14ac:dyDescent="0.2">
      <c r="G40695" s="65"/>
    </row>
    <row r="40696" spans="7:7" x14ac:dyDescent="0.2">
      <c r="G40696" s="65"/>
    </row>
    <row r="40697" spans="7:7" x14ac:dyDescent="0.2">
      <c r="G40697" s="65"/>
    </row>
    <row r="40698" spans="7:7" x14ac:dyDescent="0.2">
      <c r="G40698" s="65"/>
    </row>
    <row r="40699" spans="7:7" x14ac:dyDescent="0.2">
      <c r="G40699" s="65"/>
    </row>
    <row r="40700" spans="7:7" x14ac:dyDescent="0.2">
      <c r="G40700" s="65"/>
    </row>
    <row r="40701" spans="7:7" x14ac:dyDescent="0.2">
      <c r="G40701" s="65"/>
    </row>
    <row r="40702" spans="7:7" x14ac:dyDescent="0.2">
      <c r="G40702" s="65"/>
    </row>
    <row r="40703" spans="7:7" x14ac:dyDescent="0.2">
      <c r="G40703" s="65"/>
    </row>
    <row r="40704" spans="7:7" x14ac:dyDescent="0.2">
      <c r="G40704" s="65"/>
    </row>
    <row r="40705" spans="7:7" x14ac:dyDescent="0.2">
      <c r="G40705" s="65"/>
    </row>
    <row r="40706" spans="7:7" x14ac:dyDescent="0.2">
      <c r="G40706" s="65"/>
    </row>
    <row r="40707" spans="7:7" x14ac:dyDescent="0.2">
      <c r="G40707" s="65"/>
    </row>
    <row r="40708" spans="7:7" x14ac:dyDescent="0.2">
      <c r="G40708" s="65"/>
    </row>
    <row r="40709" spans="7:7" x14ac:dyDescent="0.2">
      <c r="G40709" s="65"/>
    </row>
    <row r="40710" spans="7:7" x14ac:dyDescent="0.2">
      <c r="G40710" s="65"/>
    </row>
    <row r="40711" spans="7:7" x14ac:dyDescent="0.2">
      <c r="G40711" s="65"/>
    </row>
    <row r="40712" spans="7:7" x14ac:dyDescent="0.2">
      <c r="G40712" s="65"/>
    </row>
    <row r="40713" spans="7:7" x14ac:dyDescent="0.2">
      <c r="G40713" s="65"/>
    </row>
    <row r="40714" spans="7:7" x14ac:dyDescent="0.2">
      <c r="G40714" s="65"/>
    </row>
    <row r="40715" spans="7:7" x14ac:dyDescent="0.2">
      <c r="G40715" s="65"/>
    </row>
    <row r="40716" spans="7:7" x14ac:dyDescent="0.2">
      <c r="G40716" s="65"/>
    </row>
    <row r="40717" spans="7:7" x14ac:dyDescent="0.2">
      <c r="G40717" s="65"/>
    </row>
    <row r="40718" spans="7:7" x14ac:dyDescent="0.2">
      <c r="G40718" s="65"/>
    </row>
    <row r="40719" spans="7:7" x14ac:dyDescent="0.2">
      <c r="G40719" s="65"/>
    </row>
    <row r="40720" spans="7:7" x14ac:dyDescent="0.2">
      <c r="G40720" s="65"/>
    </row>
    <row r="40721" spans="7:7" x14ac:dyDescent="0.2">
      <c r="G40721" s="65"/>
    </row>
    <row r="40722" spans="7:7" x14ac:dyDescent="0.2">
      <c r="G40722" s="65"/>
    </row>
    <row r="40723" spans="7:7" x14ac:dyDescent="0.2">
      <c r="G40723" s="65"/>
    </row>
    <row r="40724" spans="7:7" x14ac:dyDescent="0.2">
      <c r="G40724" s="65"/>
    </row>
    <row r="40725" spans="7:7" x14ac:dyDescent="0.2">
      <c r="G40725" s="65"/>
    </row>
    <row r="40726" spans="7:7" x14ac:dyDescent="0.2">
      <c r="G40726" s="65"/>
    </row>
    <row r="40727" spans="7:7" x14ac:dyDescent="0.2">
      <c r="G40727" s="65"/>
    </row>
    <row r="40728" spans="7:7" x14ac:dyDescent="0.2">
      <c r="G40728" s="65"/>
    </row>
    <row r="40729" spans="7:7" x14ac:dyDescent="0.2">
      <c r="G40729" s="65"/>
    </row>
    <row r="40730" spans="7:7" x14ac:dyDescent="0.2">
      <c r="G40730" s="65"/>
    </row>
    <row r="40731" spans="7:7" x14ac:dyDescent="0.2">
      <c r="G40731" s="65"/>
    </row>
    <row r="40732" spans="7:7" x14ac:dyDescent="0.2">
      <c r="G40732" s="65"/>
    </row>
    <row r="40733" spans="7:7" x14ac:dyDescent="0.2">
      <c r="G40733" s="65"/>
    </row>
    <row r="40734" spans="7:7" x14ac:dyDescent="0.2">
      <c r="G40734" s="65"/>
    </row>
    <row r="40735" spans="7:7" x14ac:dyDescent="0.2">
      <c r="G40735" s="65"/>
    </row>
    <row r="40736" spans="7:7" x14ac:dyDescent="0.2">
      <c r="G40736" s="65"/>
    </row>
    <row r="40737" spans="7:7" x14ac:dyDescent="0.2">
      <c r="G40737" s="65"/>
    </row>
    <row r="40738" spans="7:7" x14ac:dyDescent="0.2">
      <c r="G40738" s="65"/>
    </row>
    <row r="40739" spans="7:7" x14ac:dyDescent="0.2">
      <c r="G40739" s="65"/>
    </row>
    <row r="40740" spans="7:7" x14ac:dyDescent="0.2">
      <c r="G40740" s="65"/>
    </row>
    <row r="40741" spans="7:7" x14ac:dyDescent="0.2">
      <c r="G40741" s="65"/>
    </row>
    <row r="40742" spans="7:7" x14ac:dyDescent="0.2">
      <c r="G40742" s="65"/>
    </row>
    <row r="40743" spans="7:7" x14ac:dyDescent="0.2">
      <c r="G40743" s="65"/>
    </row>
    <row r="40744" spans="7:7" x14ac:dyDescent="0.2">
      <c r="G40744" s="65"/>
    </row>
    <row r="40745" spans="7:7" x14ac:dyDescent="0.2">
      <c r="G40745" s="65"/>
    </row>
    <row r="40746" spans="7:7" x14ac:dyDescent="0.2">
      <c r="G40746" s="65"/>
    </row>
    <row r="40747" spans="7:7" x14ac:dyDescent="0.2">
      <c r="G40747" s="65"/>
    </row>
    <row r="40748" spans="7:7" x14ac:dyDescent="0.2">
      <c r="G40748" s="65"/>
    </row>
    <row r="40749" spans="7:7" x14ac:dyDescent="0.2">
      <c r="G40749" s="65"/>
    </row>
    <row r="40750" spans="7:7" x14ac:dyDescent="0.2">
      <c r="G40750" s="65"/>
    </row>
    <row r="40751" spans="7:7" x14ac:dyDescent="0.2">
      <c r="G40751" s="65"/>
    </row>
    <row r="40752" spans="7:7" x14ac:dyDescent="0.2">
      <c r="G40752" s="65"/>
    </row>
    <row r="40753" spans="7:7" x14ac:dyDescent="0.2">
      <c r="G40753" s="65"/>
    </row>
    <row r="40754" spans="7:7" x14ac:dyDescent="0.2">
      <c r="G40754" s="65"/>
    </row>
    <row r="40755" spans="7:7" x14ac:dyDescent="0.2">
      <c r="G40755" s="65"/>
    </row>
    <row r="40756" spans="7:7" x14ac:dyDescent="0.2">
      <c r="G40756" s="65"/>
    </row>
    <row r="40757" spans="7:7" x14ac:dyDescent="0.2">
      <c r="G40757" s="65"/>
    </row>
    <row r="40758" spans="7:7" x14ac:dyDescent="0.2">
      <c r="G40758" s="65"/>
    </row>
    <row r="40759" spans="7:7" x14ac:dyDescent="0.2">
      <c r="G40759" s="65"/>
    </row>
    <row r="40760" spans="7:7" x14ac:dyDescent="0.2">
      <c r="G40760" s="65"/>
    </row>
    <row r="40761" spans="7:7" x14ac:dyDescent="0.2">
      <c r="G40761" s="65"/>
    </row>
    <row r="40762" spans="7:7" x14ac:dyDescent="0.2">
      <c r="G40762" s="65"/>
    </row>
    <row r="40763" spans="7:7" x14ac:dyDescent="0.2">
      <c r="G40763" s="65"/>
    </row>
    <row r="40764" spans="7:7" x14ac:dyDescent="0.2">
      <c r="G40764" s="65"/>
    </row>
    <row r="40765" spans="7:7" x14ac:dyDescent="0.2">
      <c r="G40765" s="65"/>
    </row>
    <row r="40766" spans="7:7" x14ac:dyDescent="0.2">
      <c r="G40766" s="65"/>
    </row>
    <row r="40767" spans="7:7" x14ac:dyDescent="0.2">
      <c r="G40767" s="65"/>
    </row>
    <row r="40768" spans="7:7" x14ac:dyDescent="0.2">
      <c r="G40768" s="65"/>
    </row>
    <row r="40769" spans="7:7" x14ac:dyDescent="0.2">
      <c r="G40769" s="65"/>
    </row>
    <row r="40770" spans="7:7" x14ac:dyDescent="0.2">
      <c r="G40770" s="65"/>
    </row>
    <row r="40771" spans="7:7" x14ac:dyDescent="0.2">
      <c r="G40771" s="65"/>
    </row>
    <row r="40772" spans="7:7" x14ac:dyDescent="0.2">
      <c r="G40772" s="65"/>
    </row>
    <row r="40773" spans="7:7" x14ac:dyDescent="0.2">
      <c r="G40773" s="65"/>
    </row>
    <row r="40774" spans="7:7" x14ac:dyDescent="0.2">
      <c r="G40774" s="65"/>
    </row>
    <row r="40775" spans="7:7" x14ac:dyDescent="0.2">
      <c r="G40775" s="65"/>
    </row>
    <row r="40776" spans="7:7" x14ac:dyDescent="0.2">
      <c r="G40776" s="65"/>
    </row>
    <row r="40777" spans="7:7" x14ac:dyDescent="0.2">
      <c r="G40777" s="65"/>
    </row>
    <row r="40778" spans="7:7" x14ac:dyDescent="0.2">
      <c r="G40778" s="65"/>
    </row>
    <row r="40779" spans="7:7" x14ac:dyDescent="0.2">
      <c r="G40779" s="65"/>
    </row>
    <row r="40780" spans="7:7" x14ac:dyDescent="0.2">
      <c r="G40780" s="65"/>
    </row>
    <row r="40781" spans="7:7" x14ac:dyDescent="0.2">
      <c r="G40781" s="65"/>
    </row>
    <row r="40782" spans="7:7" x14ac:dyDescent="0.2">
      <c r="G40782" s="65"/>
    </row>
    <row r="40783" spans="7:7" x14ac:dyDescent="0.2">
      <c r="G40783" s="65"/>
    </row>
    <row r="40784" spans="7:7" x14ac:dyDescent="0.2">
      <c r="G40784" s="65"/>
    </row>
    <row r="40785" spans="7:7" x14ac:dyDescent="0.2">
      <c r="G40785" s="65"/>
    </row>
    <row r="40786" spans="7:7" x14ac:dyDescent="0.2">
      <c r="G40786" s="65"/>
    </row>
    <row r="40787" spans="7:7" x14ac:dyDescent="0.2">
      <c r="G40787" s="65"/>
    </row>
    <row r="40788" spans="7:7" x14ac:dyDescent="0.2">
      <c r="G40788" s="65"/>
    </row>
    <row r="40789" spans="7:7" x14ac:dyDescent="0.2">
      <c r="G40789" s="65"/>
    </row>
    <row r="40790" spans="7:7" x14ac:dyDescent="0.2">
      <c r="G40790" s="65"/>
    </row>
    <row r="40791" spans="7:7" x14ac:dyDescent="0.2">
      <c r="G40791" s="65"/>
    </row>
    <row r="40792" spans="7:7" x14ac:dyDescent="0.2">
      <c r="G40792" s="65"/>
    </row>
    <row r="40793" spans="7:7" x14ac:dyDescent="0.2">
      <c r="G40793" s="65"/>
    </row>
    <row r="40794" spans="7:7" x14ac:dyDescent="0.2">
      <c r="G40794" s="65"/>
    </row>
    <row r="40795" spans="7:7" x14ac:dyDescent="0.2">
      <c r="G40795" s="65"/>
    </row>
    <row r="40796" spans="7:7" x14ac:dyDescent="0.2">
      <c r="G40796" s="65"/>
    </row>
    <row r="40797" spans="7:7" x14ac:dyDescent="0.2">
      <c r="G40797" s="65"/>
    </row>
    <row r="40798" spans="7:7" x14ac:dyDescent="0.2">
      <c r="G40798" s="65"/>
    </row>
    <row r="40799" spans="7:7" x14ac:dyDescent="0.2">
      <c r="G40799" s="65"/>
    </row>
    <row r="40800" spans="7:7" x14ac:dyDescent="0.2">
      <c r="G40800" s="65"/>
    </row>
    <row r="40801" spans="7:7" x14ac:dyDescent="0.2">
      <c r="G40801" s="65"/>
    </row>
    <row r="40802" spans="7:7" x14ac:dyDescent="0.2">
      <c r="G40802" s="65"/>
    </row>
    <row r="40803" spans="7:7" x14ac:dyDescent="0.2">
      <c r="G40803" s="65"/>
    </row>
    <row r="40804" spans="7:7" x14ac:dyDescent="0.2">
      <c r="G40804" s="65"/>
    </row>
    <row r="40805" spans="7:7" x14ac:dyDescent="0.2">
      <c r="G40805" s="65"/>
    </row>
    <row r="40806" spans="7:7" x14ac:dyDescent="0.2">
      <c r="G40806" s="65"/>
    </row>
    <row r="40807" spans="7:7" x14ac:dyDescent="0.2">
      <c r="G40807" s="65"/>
    </row>
    <row r="40808" spans="7:7" x14ac:dyDescent="0.2">
      <c r="G40808" s="65"/>
    </row>
    <row r="40809" spans="7:7" x14ac:dyDescent="0.2">
      <c r="G40809" s="65"/>
    </row>
    <row r="40810" spans="7:7" x14ac:dyDescent="0.2">
      <c r="G40810" s="65"/>
    </row>
    <row r="40811" spans="7:7" x14ac:dyDescent="0.2">
      <c r="G40811" s="65"/>
    </row>
    <row r="40812" spans="7:7" x14ac:dyDescent="0.2">
      <c r="G40812" s="65"/>
    </row>
    <row r="40813" spans="7:7" x14ac:dyDescent="0.2">
      <c r="G40813" s="65"/>
    </row>
    <row r="40814" spans="7:7" x14ac:dyDescent="0.2">
      <c r="G40814" s="65"/>
    </row>
    <row r="40815" spans="7:7" x14ac:dyDescent="0.2">
      <c r="G40815" s="65"/>
    </row>
    <row r="40816" spans="7:7" x14ac:dyDescent="0.2">
      <c r="G40816" s="65"/>
    </row>
    <row r="40817" spans="7:7" x14ac:dyDescent="0.2">
      <c r="G40817" s="65"/>
    </row>
    <row r="40818" spans="7:7" x14ac:dyDescent="0.2">
      <c r="G40818" s="65"/>
    </row>
    <row r="40819" spans="7:7" x14ac:dyDescent="0.2">
      <c r="G40819" s="65"/>
    </row>
    <row r="40820" spans="7:7" x14ac:dyDescent="0.2">
      <c r="G40820" s="65"/>
    </row>
    <row r="40821" spans="7:7" x14ac:dyDescent="0.2">
      <c r="G40821" s="65"/>
    </row>
    <row r="40822" spans="7:7" x14ac:dyDescent="0.2">
      <c r="G40822" s="65"/>
    </row>
    <row r="40823" spans="7:7" x14ac:dyDescent="0.2">
      <c r="G40823" s="65"/>
    </row>
    <row r="40824" spans="7:7" x14ac:dyDescent="0.2">
      <c r="G40824" s="65"/>
    </row>
    <row r="40825" spans="7:7" x14ac:dyDescent="0.2">
      <c r="G40825" s="65"/>
    </row>
    <row r="40826" spans="7:7" x14ac:dyDescent="0.2">
      <c r="G40826" s="65"/>
    </row>
    <row r="40827" spans="7:7" x14ac:dyDescent="0.2">
      <c r="G40827" s="65"/>
    </row>
    <row r="40828" spans="7:7" x14ac:dyDescent="0.2">
      <c r="G40828" s="65"/>
    </row>
    <row r="40829" spans="7:7" x14ac:dyDescent="0.2">
      <c r="G40829" s="65"/>
    </row>
    <row r="40830" spans="7:7" x14ac:dyDescent="0.2">
      <c r="G40830" s="65"/>
    </row>
    <row r="40831" spans="7:7" x14ac:dyDescent="0.2">
      <c r="G40831" s="65"/>
    </row>
    <row r="40832" spans="7:7" x14ac:dyDescent="0.2">
      <c r="G40832" s="65"/>
    </row>
    <row r="40833" spans="7:7" x14ac:dyDescent="0.2">
      <c r="G40833" s="65"/>
    </row>
    <row r="40834" spans="7:7" x14ac:dyDescent="0.2">
      <c r="G40834" s="65"/>
    </row>
    <row r="40835" spans="7:7" x14ac:dyDescent="0.2">
      <c r="G40835" s="65"/>
    </row>
    <row r="40836" spans="7:7" x14ac:dyDescent="0.2">
      <c r="G40836" s="65"/>
    </row>
    <row r="40837" spans="7:7" x14ac:dyDescent="0.2">
      <c r="G40837" s="65"/>
    </row>
    <row r="40838" spans="7:7" x14ac:dyDescent="0.2">
      <c r="G40838" s="65"/>
    </row>
    <row r="40839" spans="7:7" x14ac:dyDescent="0.2">
      <c r="G40839" s="65"/>
    </row>
    <row r="40840" spans="7:7" x14ac:dyDescent="0.2">
      <c r="G40840" s="65"/>
    </row>
    <row r="40841" spans="7:7" x14ac:dyDescent="0.2">
      <c r="G40841" s="65"/>
    </row>
    <row r="40842" spans="7:7" x14ac:dyDescent="0.2">
      <c r="G40842" s="65"/>
    </row>
    <row r="40843" spans="7:7" x14ac:dyDescent="0.2">
      <c r="G40843" s="65"/>
    </row>
    <row r="40844" spans="7:7" x14ac:dyDescent="0.2">
      <c r="G40844" s="65"/>
    </row>
    <row r="40845" spans="7:7" x14ac:dyDescent="0.2">
      <c r="G40845" s="65"/>
    </row>
    <row r="40846" spans="7:7" x14ac:dyDescent="0.2">
      <c r="G40846" s="65"/>
    </row>
    <row r="40847" spans="7:7" x14ac:dyDescent="0.2">
      <c r="G40847" s="65"/>
    </row>
    <row r="40848" spans="7:7" x14ac:dyDescent="0.2">
      <c r="G40848" s="65"/>
    </row>
    <row r="40849" spans="7:7" x14ac:dyDescent="0.2">
      <c r="G40849" s="65"/>
    </row>
    <row r="40850" spans="7:7" x14ac:dyDescent="0.2">
      <c r="G40850" s="65"/>
    </row>
    <row r="40851" spans="7:7" x14ac:dyDescent="0.2">
      <c r="G40851" s="65"/>
    </row>
    <row r="40852" spans="7:7" x14ac:dyDescent="0.2">
      <c r="G40852" s="65"/>
    </row>
    <row r="40853" spans="7:7" x14ac:dyDescent="0.2">
      <c r="G40853" s="65"/>
    </row>
    <row r="40854" spans="7:7" x14ac:dyDescent="0.2">
      <c r="G40854" s="65"/>
    </row>
    <row r="40855" spans="7:7" x14ac:dyDescent="0.2">
      <c r="G40855" s="65"/>
    </row>
    <row r="40856" spans="7:7" x14ac:dyDescent="0.2">
      <c r="G40856" s="65"/>
    </row>
    <row r="40857" spans="7:7" x14ac:dyDescent="0.2">
      <c r="G40857" s="65"/>
    </row>
    <row r="40858" spans="7:7" x14ac:dyDescent="0.2">
      <c r="G40858" s="65"/>
    </row>
    <row r="40859" spans="7:7" x14ac:dyDescent="0.2">
      <c r="G40859" s="65"/>
    </row>
    <row r="40860" spans="7:7" x14ac:dyDescent="0.2">
      <c r="G40860" s="65"/>
    </row>
    <row r="40861" spans="7:7" x14ac:dyDescent="0.2">
      <c r="G40861" s="65"/>
    </row>
    <row r="40862" spans="7:7" x14ac:dyDescent="0.2">
      <c r="G40862" s="65"/>
    </row>
    <row r="40863" spans="7:7" x14ac:dyDescent="0.2">
      <c r="G40863" s="65"/>
    </row>
    <row r="40864" spans="7:7" x14ac:dyDescent="0.2">
      <c r="G40864" s="65"/>
    </row>
    <row r="40865" spans="7:7" x14ac:dyDescent="0.2">
      <c r="G40865" s="65"/>
    </row>
    <row r="40866" spans="7:7" x14ac:dyDescent="0.2">
      <c r="G40866" s="65"/>
    </row>
    <row r="40867" spans="7:7" x14ac:dyDescent="0.2">
      <c r="G40867" s="65"/>
    </row>
    <row r="40868" spans="7:7" x14ac:dyDescent="0.2">
      <c r="G40868" s="65"/>
    </row>
    <row r="40869" spans="7:7" x14ac:dyDescent="0.2">
      <c r="G40869" s="65"/>
    </row>
    <row r="40870" spans="7:7" x14ac:dyDescent="0.2">
      <c r="G40870" s="65"/>
    </row>
    <row r="40871" spans="7:7" x14ac:dyDescent="0.2">
      <c r="G40871" s="65"/>
    </row>
    <row r="40872" spans="7:7" x14ac:dyDescent="0.2">
      <c r="G40872" s="65"/>
    </row>
    <row r="40873" spans="7:7" x14ac:dyDescent="0.2">
      <c r="G40873" s="65"/>
    </row>
    <row r="40874" spans="7:7" x14ac:dyDescent="0.2">
      <c r="G40874" s="65"/>
    </row>
    <row r="40875" spans="7:7" x14ac:dyDescent="0.2">
      <c r="G40875" s="65"/>
    </row>
    <row r="40876" spans="7:7" x14ac:dyDescent="0.2">
      <c r="G40876" s="65"/>
    </row>
    <row r="40877" spans="7:7" x14ac:dyDescent="0.2">
      <c r="G40877" s="65"/>
    </row>
    <row r="40878" spans="7:7" x14ac:dyDescent="0.2">
      <c r="G40878" s="65"/>
    </row>
    <row r="40879" spans="7:7" x14ac:dyDescent="0.2">
      <c r="G40879" s="65"/>
    </row>
    <row r="40880" spans="7:7" x14ac:dyDescent="0.2">
      <c r="G40880" s="65"/>
    </row>
    <row r="40881" spans="7:7" x14ac:dyDescent="0.2">
      <c r="G40881" s="65"/>
    </row>
    <row r="40882" spans="7:7" x14ac:dyDescent="0.2">
      <c r="G40882" s="65"/>
    </row>
    <row r="40883" spans="7:7" x14ac:dyDescent="0.2">
      <c r="G40883" s="65"/>
    </row>
    <row r="40884" spans="7:7" x14ac:dyDescent="0.2">
      <c r="G40884" s="65"/>
    </row>
    <row r="40885" spans="7:7" x14ac:dyDescent="0.2">
      <c r="G40885" s="65"/>
    </row>
    <row r="40886" spans="7:7" x14ac:dyDescent="0.2">
      <c r="G40886" s="65"/>
    </row>
    <row r="40887" spans="7:7" x14ac:dyDescent="0.2">
      <c r="G40887" s="65"/>
    </row>
    <row r="40888" spans="7:7" x14ac:dyDescent="0.2">
      <c r="G40888" s="65"/>
    </row>
    <row r="40889" spans="7:7" x14ac:dyDescent="0.2">
      <c r="G40889" s="65"/>
    </row>
    <row r="40890" spans="7:7" x14ac:dyDescent="0.2">
      <c r="G40890" s="65"/>
    </row>
    <row r="40891" spans="7:7" x14ac:dyDescent="0.2">
      <c r="G40891" s="65"/>
    </row>
    <row r="40892" spans="7:7" x14ac:dyDescent="0.2">
      <c r="G40892" s="65"/>
    </row>
    <row r="40893" spans="7:7" x14ac:dyDescent="0.2">
      <c r="G40893" s="65"/>
    </row>
    <row r="40894" spans="7:7" x14ac:dyDescent="0.2">
      <c r="G40894" s="65"/>
    </row>
    <row r="40895" spans="7:7" x14ac:dyDescent="0.2">
      <c r="G40895" s="65"/>
    </row>
    <row r="40896" spans="7:7" x14ac:dyDescent="0.2">
      <c r="G40896" s="65"/>
    </row>
    <row r="40897" spans="7:7" x14ac:dyDescent="0.2">
      <c r="G40897" s="65"/>
    </row>
    <row r="40898" spans="7:7" x14ac:dyDescent="0.2">
      <c r="G40898" s="65"/>
    </row>
    <row r="40899" spans="7:7" x14ac:dyDescent="0.2">
      <c r="G40899" s="65"/>
    </row>
    <row r="40900" spans="7:7" x14ac:dyDescent="0.2">
      <c r="G40900" s="65"/>
    </row>
    <row r="40901" spans="7:7" x14ac:dyDescent="0.2">
      <c r="G40901" s="65"/>
    </row>
    <row r="40902" spans="7:7" x14ac:dyDescent="0.2">
      <c r="G40902" s="65"/>
    </row>
    <row r="40903" spans="7:7" x14ac:dyDescent="0.2">
      <c r="G40903" s="65"/>
    </row>
    <row r="40904" spans="7:7" x14ac:dyDescent="0.2">
      <c r="G40904" s="65"/>
    </row>
    <row r="40905" spans="7:7" x14ac:dyDescent="0.2">
      <c r="G40905" s="65"/>
    </row>
    <row r="40906" spans="7:7" x14ac:dyDescent="0.2">
      <c r="G40906" s="65"/>
    </row>
    <row r="40907" spans="7:7" x14ac:dyDescent="0.2">
      <c r="G40907" s="65"/>
    </row>
    <row r="40908" spans="7:7" x14ac:dyDescent="0.2">
      <c r="G40908" s="65"/>
    </row>
    <row r="40909" spans="7:7" x14ac:dyDescent="0.2">
      <c r="G40909" s="65"/>
    </row>
    <row r="40910" spans="7:7" x14ac:dyDescent="0.2">
      <c r="G40910" s="65"/>
    </row>
    <row r="40911" spans="7:7" x14ac:dyDescent="0.2">
      <c r="G40911" s="65"/>
    </row>
    <row r="40912" spans="7:7" x14ac:dyDescent="0.2">
      <c r="G40912" s="65"/>
    </row>
    <row r="40913" spans="7:7" x14ac:dyDescent="0.2">
      <c r="G40913" s="65"/>
    </row>
    <row r="40914" spans="7:7" x14ac:dyDescent="0.2">
      <c r="G40914" s="65"/>
    </row>
    <row r="40915" spans="7:7" x14ac:dyDescent="0.2">
      <c r="G40915" s="65"/>
    </row>
    <row r="40916" spans="7:7" x14ac:dyDescent="0.2">
      <c r="G40916" s="65"/>
    </row>
    <row r="40917" spans="7:7" x14ac:dyDescent="0.2">
      <c r="G40917" s="65"/>
    </row>
    <row r="40918" spans="7:7" x14ac:dyDescent="0.2">
      <c r="G40918" s="65"/>
    </row>
    <row r="40919" spans="7:7" x14ac:dyDescent="0.2">
      <c r="G40919" s="65"/>
    </row>
    <row r="40920" spans="7:7" x14ac:dyDescent="0.2">
      <c r="G40920" s="65"/>
    </row>
    <row r="40921" spans="7:7" x14ac:dyDescent="0.2">
      <c r="G40921" s="65"/>
    </row>
    <row r="40922" spans="7:7" x14ac:dyDescent="0.2">
      <c r="G40922" s="65"/>
    </row>
    <row r="40923" spans="7:7" x14ac:dyDescent="0.2">
      <c r="G40923" s="65"/>
    </row>
    <row r="40924" spans="7:7" x14ac:dyDescent="0.2">
      <c r="G40924" s="65"/>
    </row>
    <row r="40925" spans="7:7" x14ac:dyDescent="0.2">
      <c r="G40925" s="65"/>
    </row>
    <row r="40926" spans="7:7" x14ac:dyDescent="0.2">
      <c r="G40926" s="65"/>
    </row>
    <row r="40927" spans="7:7" x14ac:dyDescent="0.2">
      <c r="G40927" s="65"/>
    </row>
    <row r="40928" spans="7:7" x14ac:dyDescent="0.2">
      <c r="G40928" s="65"/>
    </row>
    <row r="40929" spans="7:7" x14ac:dyDescent="0.2">
      <c r="G40929" s="65"/>
    </row>
    <row r="40930" spans="7:7" x14ac:dyDescent="0.2">
      <c r="G40930" s="65"/>
    </row>
    <row r="40931" spans="7:7" x14ac:dyDescent="0.2">
      <c r="G40931" s="65"/>
    </row>
    <row r="40932" spans="7:7" x14ac:dyDescent="0.2">
      <c r="G40932" s="65"/>
    </row>
    <row r="40933" spans="7:7" x14ac:dyDescent="0.2">
      <c r="G40933" s="65"/>
    </row>
    <row r="40934" spans="7:7" x14ac:dyDescent="0.2">
      <c r="G40934" s="65"/>
    </row>
    <row r="40935" spans="7:7" x14ac:dyDescent="0.2">
      <c r="G40935" s="65"/>
    </row>
    <row r="40936" spans="7:7" x14ac:dyDescent="0.2">
      <c r="G40936" s="65"/>
    </row>
    <row r="40937" spans="7:7" x14ac:dyDescent="0.2">
      <c r="G40937" s="65"/>
    </row>
    <row r="40938" spans="7:7" x14ac:dyDescent="0.2">
      <c r="G40938" s="65"/>
    </row>
    <row r="40939" spans="7:7" x14ac:dyDescent="0.2">
      <c r="G40939" s="65"/>
    </row>
    <row r="40940" spans="7:7" x14ac:dyDescent="0.2">
      <c r="G40940" s="65"/>
    </row>
    <row r="40941" spans="7:7" x14ac:dyDescent="0.2">
      <c r="G40941" s="65"/>
    </row>
    <row r="40942" spans="7:7" x14ac:dyDescent="0.2">
      <c r="G40942" s="65"/>
    </row>
    <row r="40943" spans="7:7" x14ac:dyDescent="0.2">
      <c r="G40943" s="65"/>
    </row>
    <row r="40944" spans="7:7" x14ac:dyDescent="0.2">
      <c r="G40944" s="65"/>
    </row>
    <row r="40945" spans="7:7" x14ac:dyDescent="0.2">
      <c r="G40945" s="65"/>
    </row>
    <row r="40946" spans="7:7" x14ac:dyDescent="0.2">
      <c r="G40946" s="65"/>
    </row>
    <row r="40947" spans="7:7" x14ac:dyDescent="0.2">
      <c r="G40947" s="65"/>
    </row>
    <row r="40948" spans="7:7" x14ac:dyDescent="0.2">
      <c r="G40948" s="65"/>
    </row>
    <row r="40949" spans="7:7" x14ac:dyDescent="0.2">
      <c r="G40949" s="65"/>
    </row>
    <row r="40950" spans="7:7" x14ac:dyDescent="0.2">
      <c r="G40950" s="65"/>
    </row>
    <row r="40951" spans="7:7" x14ac:dyDescent="0.2">
      <c r="G40951" s="65"/>
    </row>
    <row r="40952" spans="7:7" x14ac:dyDescent="0.2">
      <c r="G40952" s="65"/>
    </row>
    <row r="40953" spans="7:7" x14ac:dyDescent="0.2">
      <c r="G40953" s="65"/>
    </row>
    <row r="40954" spans="7:7" x14ac:dyDescent="0.2">
      <c r="G40954" s="65"/>
    </row>
    <row r="40955" spans="7:7" x14ac:dyDescent="0.2">
      <c r="G40955" s="65"/>
    </row>
    <row r="40956" spans="7:7" x14ac:dyDescent="0.2">
      <c r="G40956" s="65"/>
    </row>
    <row r="40957" spans="7:7" x14ac:dyDescent="0.2">
      <c r="G40957" s="65"/>
    </row>
    <row r="40958" spans="7:7" x14ac:dyDescent="0.2">
      <c r="G40958" s="65"/>
    </row>
    <row r="40959" spans="7:7" x14ac:dyDescent="0.2">
      <c r="G40959" s="65"/>
    </row>
    <row r="40960" spans="7:7" x14ac:dyDescent="0.2">
      <c r="G40960" s="65"/>
    </row>
    <row r="40961" spans="7:7" x14ac:dyDescent="0.2">
      <c r="G40961" s="65"/>
    </row>
    <row r="40962" spans="7:7" x14ac:dyDescent="0.2">
      <c r="G40962" s="65"/>
    </row>
    <row r="40963" spans="7:7" x14ac:dyDescent="0.2">
      <c r="G40963" s="65"/>
    </row>
    <row r="40964" spans="7:7" x14ac:dyDescent="0.2">
      <c r="G40964" s="65"/>
    </row>
    <row r="40965" spans="7:7" x14ac:dyDescent="0.2">
      <c r="G40965" s="65"/>
    </row>
    <row r="40966" spans="7:7" x14ac:dyDescent="0.2">
      <c r="G40966" s="65"/>
    </row>
    <row r="40967" spans="7:7" x14ac:dyDescent="0.2">
      <c r="G40967" s="65"/>
    </row>
    <row r="40968" spans="7:7" x14ac:dyDescent="0.2">
      <c r="G40968" s="65"/>
    </row>
    <row r="40969" spans="7:7" x14ac:dyDescent="0.2">
      <c r="G40969" s="65"/>
    </row>
    <row r="40970" spans="7:7" x14ac:dyDescent="0.2">
      <c r="G40970" s="65"/>
    </row>
    <row r="40971" spans="7:7" x14ac:dyDescent="0.2">
      <c r="G40971" s="65"/>
    </row>
    <row r="40972" spans="7:7" x14ac:dyDescent="0.2">
      <c r="G40972" s="65"/>
    </row>
    <row r="40973" spans="7:7" x14ac:dyDescent="0.2">
      <c r="G40973" s="65"/>
    </row>
    <row r="40974" spans="7:7" x14ac:dyDescent="0.2">
      <c r="G40974" s="65"/>
    </row>
    <row r="40975" spans="7:7" x14ac:dyDescent="0.2">
      <c r="G40975" s="65"/>
    </row>
    <row r="40976" spans="7:7" x14ac:dyDescent="0.2">
      <c r="G40976" s="65"/>
    </row>
    <row r="40977" spans="7:7" x14ac:dyDescent="0.2">
      <c r="G40977" s="65"/>
    </row>
    <row r="40978" spans="7:7" x14ac:dyDescent="0.2">
      <c r="G40978" s="65"/>
    </row>
    <row r="40979" spans="7:7" x14ac:dyDescent="0.2">
      <c r="G40979" s="65"/>
    </row>
    <row r="40980" spans="7:7" x14ac:dyDescent="0.2">
      <c r="G40980" s="65"/>
    </row>
    <row r="40981" spans="7:7" x14ac:dyDescent="0.2">
      <c r="G40981" s="65"/>
    </row>
    <row r="40982" spans="7:7" x14ac:dyDescent="0.2">
      <c r="G40982" s="65"/>
    </row>
    <row r="40983" spans="7:7" x14ac:dyDescent="0.2">
      <c r="G40983" s="65"/>
    </row>
    <row r="40984" spans="7:7" x14ac:dyDescent="0.2">
      <c r="G40984" s="65"/>
    </row>
    <row r="40985" spans="7:7" x14ac:dyDescent="0.2">
      <c r="G40985" s="65"/>
    </row>
    <row r="40986" spans="7:7" x14ac:dyDescent="0.2">
      <c r="G40986" s="65"/>
    </row>
    <row r="40987" spans="7:7" x14ac:dyDescent="0.2">
      <c r="G40987" s="65"/>
    </row>
    <row r="40988" spans="7:7" x14ac:dyDescent="0.2">
      <c r="G40988" s="65"/>
    </row>
    <row r="40989" spans="7:7" x14ac:dyDescent="0.2">
      <c r="G40989" s="65"/>
    </row>
    <row r="40990" spans="7:7" x14ac:dyDescent="0.2">
      <c r="G40990" s="65"/>
    </row>
    <row r="40991" spans="7:7" x14ac:dyDescent="0.2">
      <c r="G40991" s="65"/>
    </row>
    <row r="40992" spans="7:7" x14ac:dyDescent="0.2">
      <c r="G40992" s="65"/>
    </row>
    <row r="40993" spans="7:7" x14ac:dyDescent="0.2">
      <c r="G40993" s="65"/>
    </row>
    <row r="40994" spans="7:7" x14ac:dyDescent="0.2">
      <c r="G40994" s="65"/>
    </row>
    <row r="40995" spans="7:7" x14ac:dyDescent="0.2">
      <c r="G40995" s="65"/>
    </row>
    <row r="40996" spans="7:7" x14ac:dyDescent="0.2">
      <c r="G40996" s="65"/>
    </row>
    <row r="40997" spans="7:7" x14ac:dyDescent="0.2">
      <c r="G40997" s="65"/>
    </row>
    <row r="40998" spans="7:7" x14ac:dyDescent="0.2">
      <c r="G40998" s="65"/>
    </row>
    <row r="40999" spans="7:7" x14ac:dyDescent="0.2">
      <c r="G40999" s="65"/>
    </row>
    <row r="41000" spans="7:7" x14ac:dyDescent="0.2">
      <c r="G41000" s="65"/>
    </row>
    <row r="41001" spans="7:7" x14ac:dyDescent="0.2">
      <c r="G41001" s="65"/>
    </row>
    <row r="41002" spans="7:7" x14ac:dyDescent="0.2">
      <c r="G41002" s="65"/>
    </row>
    <row r="41003" spans="7:7" x14ac:dyDescent="0.2">
      <c r="G41003" s="65"/>
    </row>
    <row r="41004" spans="7:7" x14ac:dyDescent="0.2">
      <c r="G41004" s="65"/>
    </row>
    <row r="41005" spans="7:7" x14ac:dyDescent="0.2">
      <c r="G41005" s="65"/>
    </row>
    <row r="41006" spans="7:7" x14ac:dyDescent="0.2">
      <c r="G41006" s="65"/>
    </row>
    <row r="41007" spans="7:7" x14ac:dyDescent="0.2">
      <c r="G41007" s="65"/>
    </row>
    <row r="41008" spans="7:7" x14ac:dyDescent="0.2">
      <c r="G41008" s="65"/>
    </row>
    <row r="41009" spans="7:7" x14ac:dyDescent="0.2">
      <c r="G41009" s="65"/>
    </row>
    <row r="41010" spans="7:7" x14ac:dyDescent="0.2">
      <c r="G41010" s="65"/>
    </row>
    <row r="41011" spans="7:7" x14ac:dyDescent="0.2">
      <c r="G41011" s="65"/>
    </row>
    <row r="41012" spans="7:7" x14ac:dyDescent="0.2">
      <c r="G41012" s="65"/>
    </row>
    <row r="41013" spans="7:7" x14ac:dyDescent="0.2">
      <c r="G41013" s="65"/>
    </row>
    <row r="41014" spans="7:7" x14ac:dyDescent="0.2">
      <c r="G41014" s="65"/>
    </row>
    <row r="41015" spans="7:7" x14ac:dyDescent="0.2">
      <c r="G41015" s="65"/>
    </row>
    <row r="41016" spans="7:7" x14ac:dyDescent="0.2">
      <c r="G41016" s="65"/>
    </row>
    <row r="41017" spans="7:7" x14ac:dyDescent="0.2">
      <c r="G41017" s="65"/>
    </row>
    <row r="41018" spans="7:7" x14ac:dyDescent="0.2">
      <c r="G41018" s="65"/>
    </row>
    <row r="41019" spans="7:7" x14ac:dyDescent="0.2">
      <c r="G41019" s="65"/>
    </row>
    <row r="41020" spans="7:7" x14ac:dyDescent="0.2">
      <c r="G41020" s="65"/>
    </row>
    <row r="41021" spans="7:7" x14ac:dyDescent="0.2">
      <c r="G41021" s="65"/>
    </row>
    <row r="41022" spans="7:7" x14ac:dyDescent="0.2">
      <c r="G41022" s="65"/>
    </row>
    <row r="41023" spans="7:7" x14ac:dyDescent="0.2">
      <c r="G41023" s="65"/>
    </row>
    <row r="41024" spans="7:7" x14ac:dyDescent="0.2">
      <c r="G41024" s="65"/>
    </row>
    <row r="41025" spans="7:7" x14ac:dyDescent="0.2">
      <c r="G41025" s="65"/>
    </row>
    <row r="41026" spans="7:7" x14ac:dyDescent="0.2">
      <c r="G41026" s="65"/>
    </row>
    <row r="41027" spans="7:7" x14ac:dyDescent="0.2">
      <c r="G41027" s="65"/>
    </row>
    <row r="41028" spans="7:7" x14ac:dyDescent="0.2">
      <c r="G41028" s="65"/>
    </row>
    <row r="41029" spans="7:7" x14ac:dyDescent="0.2">
      <c r="G41029" s="65"/>
    </row>
    <row r="41030" spans="7:7" x14ac:dyDescent="0.2">
      <c r="G41030" s="65"/>
    </row>
    <row r="41031" spans="7:7" x14ac:dyDescent="0.2">
      <c r="G41031" s="65"/>
    </row>
    <row r="41032" spans="7:7" x14ac:dyDescent="0.2">
      <c r="G41032" s="65"/>
    </row>
    <row r="41033" spans="7:7" x14ac:dyDescent="0.2">
      <c r="G41033" s="65"/>
    </row>
    <row r="41034" spans="7:7" x14ac:dyDescent="0.2">
      <c r="G41034" s="65"/>
    </row>
    <row r="41035" spans="7:7" x14ac:dyDescent="0.2">
      <c r="G41035" s="65"/>
    </row>
    <row r="41036" spans="7:7" x14ac:dyDescent="0.2">
      <c r="G41036" s="65"/>
    </row>
    <row r="41037" spans="7:7" x14ac:dyDescent="0.2">
      <c r="G41037" s="65"/>
    </row>
    <row r="41038" spans="7:7" x14ac:dyDescent="0.2">
      <c r="G41038" s="65"/>
    </row>
    <row r="41039" spans="7:7" x14ac:dyDescent="0.2">
      <c r="G41039" s="65"/>
    </row>
    <row r="41040" spans="7:7" x14ac:dyDescent="0.2">
      <c r="G41040" s="65"/>
    </row>
    <row r="41041" spans="7:7" x14ac:dyDescent="0.2">
      <c r="G41041" s="65"/>
    </row>
    <row r="41042" spans="7:7" x14ac:dyDescent="0.2">
      <c r="G41042" s="65"/>
    </row>
    <row r="41043" spans="7:7" x14ac:dyDescent="0.2">
      <c r="G41043" s="65"/>
    </row>
    <row r="41044" spans="7:7" x14ac:dyDescent="0.2">
      <c r="G41044" s="65"/>
    </row>
    <row r="41045" spans="7:7" x14ac:dyDescent="0.2">
      <c r="G41045" s="65"/>
    </row>
    <row r="41046" spans="7:7" x14ac:dyDescent="0.2">
      <c r="G41046" s="65"/>
    </row>
    <row r="41047" spans="7:7" x14ac:dyDescent="0.2">
      <c r="G41047" s="65"/>
    </row>
    <row r="41048" spans="7:7" x14ac:dyDescent="0.2">
      <c r="G41048" s="65"/>
    </row>
    <row r="41049" spans="7:7" x14ac:dyDescent="0.2">
      <c r="G41049" s="65"/>
    </row>
    <row r="41050" spans="7:7" x14ac:dyDescent="0.2">
      <c r="G41050" s="65"/>
    </row>
    <row r="41051" spans="7:7" x14ac:dyDescent="0.2">
      <c r="G41051" s="65"/>
    </row>
    <row r="41052" spans="7:7" x14ac:dyDescent="0.2">
      <c r="G41052" s="65"/>
    </row>
    <row r="41053" spans="7:7" x14ac:dyDescent="0.2">
      <c r="G41053" s="65"/>
    </row>
    <row r="41054" spans="7:7" x14ac:dyDescent="0.2">
      <c r="G41054" s="65"/>
    </row>
    <row r="41055" spans="7:7" x14ac:dyDescent="0.2">
      <c r="G41055" s="65"/>
    </row>
    <row r="41056" spans="7:7" x14ac:dyDescent="0.2">
      <c r="G41056" s="65"/>
    </row>
    <row r="41057" spans="7:7" x14ac:dyDescent="0.2">
      <c r="G41057" s="65"/>
    </row>
    <row r="41058" spans="7:7" x14ac:dyDescent="0.2">
      <c r="G41058" s="65"/>
    </row>
    <row r="41059" spans="7:7" x14ac:dyDescent="0.2">
      <c r="G41059" s="65"/>
    </row>
    <row r="41060" spans="7:7" x14ac:dyDescent="0.2">
      <c r="G41060" s="65"/>
    </row>
    <row r="41061" spans="7:7" x14ac:dyDescent="0.2">
      <c r="G41061" s="65"/>
    </row>
    <row r="41062" spans="7:7" x14ac:dyDescent="0.2">
      <c r="G41062" s="65"/>
    </row>
    <row r="41063" spans="7:7" x14ac:dyDescent="0.2">
      <c r="G41063" s="65"/>
    </row>
    <row r="41064" spans="7:7" x14ac:dyDescent="0.2">
      <c r="G41064" s="65"/>
    </row>
    <row r="41065" spans="7:7" x14ac:dyDescent="0.2">
      <c r="G41065" s="65"/>
    </row>
    <row r="41066" spans="7:7" x14ac:dyDescent="0.2">
      <c r="G41066" s="65"/>
    </row>
    <row r="41067" spans="7:7" x14ac:dyDescent="0.2">
      <c r="G41067" s="65"/>
    </row>
    <row r="41068" spans="7:7" x14ac:dyDescent="0.2">
      <c r="G41068" s="65"/>
    </row>
    <row r="41069" spans="7:7" x14ac:dyDescent="0.2">
      <c r="G41069" s="65"/>
    </row>
    <row r="41070" spans="7:7" x14ac:dyDescent="0.2">
      <c r="G41070" s="65"/>
    </row>
    <row r="41071" spans="7:7" x14ac:dyDescent="0.2">
      <c r="G41071" s="65"/>
    </row>
    <row r="41072" spans="7:7" x14ac:dyDescent="0.2">
      <c r="G41072" s="65"/>
    </row>
    <row r="41073" spans="7:7" x14ac:dyDescent="0.2">
      <c r="G41073" s="65"/>
    </row>
    <row r="41074" spans="7:7" x14ac:dyDescent="0.2">
      <c r="G41074" s="65"/>
    </row>
    <row r="41075" spans="7:7" x14ac:dyDescent="0.2">
      <c r="G41075" s="65"/>
    </row>
    <row r="41076" spans="7:7" x14ac:dyDescent="0.2">
      <c r="G41076" s="65"/>
    </row>
    <row r="41077" spans="7:7" x14ac:dyDescent="0.2">
      <c r="G41077" s="65"/>
    </row>
    <row r="41078" spans="7:7" x14ac:dyDescent="0.2">
      <c r="G41078" s="65"/>
    </row>
    <row r="41079" spans="7:7" x14ac:dyDescent="0.2">
      <c r="G41079" s="65"/>
    </row>
    <row r="41080" spans="7:7" x14ac:dyDescent="0.2">
      <c r="G41080" s="65"/>
    </row>
    <row r="41081" spans="7:7" x14ac:dyDescent="0.2">
      <c r="G41081" s="65"/>
    </row>
    <row r="41082" spans="7:7" x14ac:dyDescent="0.2">
      <c r="G41082" s="65"/>
    </row>
    <row r="41083" spans="7:7" x14ac:dyDescent="0.2">
      <c r="G41083" s="65"/>
    </row>
    <row r="41084" spans="7:7" x14ac:dyDescent="0.2">
      <c r="G41084" s="65"/>
    </row>
    <row r="41085" spans="7:7" x14ac:dyDescent="0.2">
      <c r="G41085" s="65"/>
    </row>
    <row r="41086" spans="7:7" x14ac:dyDescent="0.2">
      <c r="G41086" s="65"/>
    </row>
    <row r="41087" spans="7:7" x14ac:dyDescent="0.2">
      <c r="G41087" s="65"/>
    </row>
    <row r="41088" spans="7:7" x14ac:dyDescent="0.2">
      <c r="G41088" s="65"/>
    </row>
    <row r="41089" spans="7:7" x14ac:dyDescent="0.2">
      <c r="G41089" s="65"/>
    </row>
    <row r="41090" spans="7:7" x14ac:dyDescent="0.2">
      <c r="G41090" s="65"/>
    </row>
    <row r="41091" spans="7:7" x14ac:dyDescent="0.2">
      <c r="G41091" s="65"/>
    </row>
    <row r="41092" spans="7:7" x14ac:dyDescent="0.2">
      <c r="G41092" s="65"/>
    </row>
    <row r="41093" spans="7:7" x14ac:dyDescent="0.2">
      <c r="G41093" s="65"/>
    </row>
    <row r="41094" spans="7:7" x14ac:dyDescent="0.2">
      <c r="G41094" s="65"/>
    </row>
    <row r="41095" spans="7:7" x14ac:dyDescent="0.2">
      <c r="G41095" s="65"/>
    </row>
    <row r="41096" spans="7:7" x14ac:dyDescent="0.2">
      <c r="G41096" s="65"/>
    </row>
    <row r="41097" spans="7:7" x14ac:dyDescent="0.2">
      <c r="G41097" s="65"/>
    </row>
    <row r="41098" spans="7:7" x14ac:dyDescent="0.2">
      <c r="G41098" s="65"/>
    </row>
    <row r="41099" spans="7:7" x14ac:dyDescent="0.2">
      <c r="G41099" s="65"/>
    </row>
    <row r="41100" spans="7:7" x14ac:dyDescent="0.2">
      <c r="G41100" s="65"/>
    </row>
    <row r="41101" spans="7:7" x14ac:dyDescent="0.2">
      <c r="G41101" s="65"/>
    </row>
    <row r="41102" spans="7:7" x14ac:dyDescent="0.2">
      <c r="G41102" s="65"/>
    </row>
    <row r="41103" spans="7:7" x14ac:dyDescent="0.2">
      <c r="G41103" s="65"/>
    </row>
    <row r="41104" spans="7:7" x14ac:dyDescent="0.2">
      <c r="G41104" s="65"/>
    </row>
    <row r="41105" spans="7:7" x14ac:dyDescent="0.2">
      <c r="G41105" s="65"/>
    </row>
    <row r="41106" spans="7:7" x14ac:dyDescent="0.2">
      <c r="G41106" s="65"/>
    </row>
    <row r="41107" spans="7:7" x14ac:dyDescent="0.2">
      <c r="G41107" s="65"/>
    </row>
    <row r="41108" spans="7:7" x14ac:dyDescent="0.2">
      <c r="G41108" s="65"/>
    </row>
    <row r="41109" spans="7:7" x14ac:dyDescent="0.2">
      <c r="G41109" s="65"/>
    </row>
    <row r="41110" spans="7:7" x14ac:dyDescent="0.2">
      <c r="G41110" s="65"/>
    </row>
    <row r="41111" spans="7:7" x14ac:dyDescent="0.2">
      <c r="G41111" s="65"/>
    </row>
    <row r="41112" spans="7:7" x14ac:dyDescent="0.2">
      <c r="G41112" s="65"/>
    </row>
    <row r="41113" spans="7:7" x14ac:dyDescent="0.2">
      <c r="G41113" s="65"/>
    </row>
    <row r="41114" spans="7:7" x14ac:dyDescent="0.2">
      <c r="G41114" s="65"/>
    </row>
    <row r="41115" spans="7:7" x14ac:dyDescent="0.2">
      <c r="G41115" s="65"/>
    </row>
    <row r="41116" spans="7:7" x14ac:dyDescent="0.2">
      <c r="G41116" s="65"/>
    </row>
    <row r="41117" spans="7:7" x14ac:dyDescent="0.2">
      <c r="G41117" s="65"/>
    </row>
    <row r="41118" spans="7:7" x14ac:dyDescent="0.2">
      <c r="G41118" s="65"/>
    </row>
    <row r="41119" spans="7:7" x14ac:dyDescent="0.2">
      <c r="G41119" s="65"/>
    </row>
    <row r="41120" spans="7:7" x14ac:dyDescent="0.2">
      <c r="G41120" s="65"/>
    </row>
    <row r="41121" spans="7:7" x14ac:dyDescent="0.2">
      <c r="G41121" s="65"/>
    </row>
    <row r="41122" spans="7:7" x14ac:dyDescent="0.2">
      <c r="G41122" s="65"/>
    </row>
    <row r="41123" spans="7:7" x14ac:dyDescent="0.2">
      <c r="G41123" s="65"/>
    </row>
    <row r="41124" spans="7:7" x14ac:dyDescent="0.2">
      <c r="G41124" s="65"/>
    </row>
    <row r="41125" spans="7:7" x14ac:dyDescent="0.2">
      <c r="G41125" s="65"/>
    </row>
    <row r="41126" spans="7:7" x14ac:dyDescent="0.2">
      <c r="G41126" s="65"/>
    </row>
    <row r="41127" spans="7:7" x14ac:dyDescent="0.2">
      <c r="G41127" s="65"/>
    </row>
    <row r="41128" spans="7:7" x14ac:dyDescent="0.2">
      <c r="G41128" s="65"/>
    </row>
    <row r="41129" spans="7:7" x14ac:dyDescent="0.2">
      <c r="G41129" s="65"/>
    </row>
    <row r="41130" spans="7:7" x14ac:dyDescent="0.2">
      <c r="G41130" s="65"/>
    </row>
    <row r="41131" spans="7:7" x14ac:dyDescent="0.2">
      <c r="G41131" s="65"/>
    </row>
    <row r="41132" spans="7:7" x14ac:dyDescent="0.2">
      <c r="G41132" s="65"/>
    </row>
    <row r="41133" spans="7:7" x14ac:dyDescent="0.2">
      <c r="G41133" s="65"/>
    </row>
    <row r="41134" spans="7:7" x14ac:dyDescent="0.2">
      <c r="G41134" s="65"/>
    </row>
    <row r="41135" spans="7:7" x14ac:dyDescent="0.2">
      <c r="G41135" s="65"/>
    </row>
    <row r="41136" spans="7:7" x14ac:dyDescent="0.2">
      <c r="G41136" s="65"/>
    </row>
    <row r="41137" spans="7:7" x14ac:dyDescent="0.2">
      <c r="G41137" s="65"/>
    </row>
    <row r="41138" spans="7:7" x14ac:dyDescent="0.2">
      <c r="G41138" s="65"/>
    </row>
    <row r="41139" spans="7:7" x14ac:dyDescent="0.2">
      <c r="G41139" s="65"/>
    </row>
    <row r="41140" spans="7:7" x14ac:dyDescent="0.2">
      <c r="G41140" s="65"/>
    </row>
    <row r="41141" spans="7:7" x14ac:dyDescent="0.2">
      <c r="G41141" s="65"/>
    </row>
    <row r="41142" spans="7:7" x14ac:dyDescent="0.2">
      <c r="G41142" s="65"/>
    </row>
    <row r="41143" spans="7:7" x14ac:dyDescent="0.2">
      <c r="G41143" s="65"/>
    </row>
    <row r="41144" spans="7:7" x14ac:dyDescent="0.2">
      <c r="G41144" s="65"/>
    </row>
    <row r="41145" spans="7:7" x14ac:dyDescent="0.2">
      <c r="G41145" s="65"/>
    </row>
    <row r="41146" spans="7:7" x14ac:dyDescent="0.2">
      <c r="G41146" s="65"/>
    </row>
    <row r="41147" spans="7:7" x14ac:dyDescent="0.2">
      <c r="G41147" s="65"/>
    </row>
    <row r="41148" spans="7:7" x14ac:dyDescent="0.2">
      <c r="G41148" s="65"/>
    </row>
    <row r="41149" spans="7:7" x14ac:dyDescent="0.2">
      <c r="G41149" s="65"/>
    </row>
    <row r="41150" spans="7:7" x14ac:dyDescent="0.2">
      <c r="G41150" s="65"/>
    </row>
    <row r="41151" spans="7:7" x14ac:dyDescent="0.2">
      <c r="G41151" s="65"/>
    </row>
    <row r="41152" spans="7:7" x14ac:dyDescent="0.2">
      <c r="G41152" s="65"/>
    </row>
    <row r="41153" spans="7:7" x14ac:dyDescent="0.2">
      <c r="G41153" s="65"/>
    </row>
    <row r="41154" spans="7:7" x14ac:dyDescent="0.2">
      <c r="G41154" s="65"/>
    </row>
    <row r="41155" spans="7:7" x14ac:dyDescent="0.2">
      <c r="G41155" s="65"/>
    </row>
    <row r="41156" spans="7:7" x14ac:dyDescent="0.2">
      <c r="G41156" s="65"/>
    </row>
    <row r="41157" spans="7:7" x14ac:dyDescent="0.2">
      <c r="G41157" s="65"/>
    </row>
    <row r="41158" spans="7:7" x14ac:dyDescent="0.2">
      <c r="G41158" s="65"/>
    </row>
    <row r="41159" spans="7:7" x14ac:dyDescent="0.2">
      <c r="G41159" s="65"/>
    </row>
    <row r="41160" spans="7:7" x14ac:dyDescent="0.2">
      <c r="G41160" s="65"/>
    </row>
    <row r="41161" spans="7:7" x14ac:dyDescent="0.2">
      <c r="G41161" s="65"/>
    </row>
    <row r="41162" spans="7:7" x14ac:dyDescent="0.2">
      <c r="G41162" s="65"/>
    </row>
    <row r="41163" spans="7:7" x14ac:dyDescent="0.2">
      <c r="G41163" s="65"/>
    </row>
    <row r="41164" spans="7:7" x14ac:dyDescent="0.2">
      <c r="G41164" s="65"/>
    </row>
    <row r="41165" spans="7:7" x14ac:dyDescent="0.2">
      <c r="G41165" s="65"/>
    </row>
    <row r="41166" spans="7:7" x14ac:dyDescent="0.2">
      <c r="G41166" s="65"/>
    </row>
    <row r="41167" spans="7:7" x14ac:dyDescent="0.2">
      <c r="G41167" s="65"/>
    </row>
    <row r="41168" spans="7:7" x14ac:dyDescent="0.2">
      <c r="G41168" s="65"/>
    </row>
    <row r="41169" spans="7:7" x14ac:dyDescent="0.2">
      <c r="G41169" s="65"/>
    </row>
    <row r="41170" spans="7:7" x14ac:dyDescent="0.2">
      <c r="G41170" s="65"/>
    </row>
    <row r="41171" spans="7:7" x14ac:dyDescent="0.2">
      <c r="G41171" s="65"/>
    </row>
    <row r="41172" spans="7:7" x14ac:dyDescent="0.2">
      <c r="G41172" s="65"/>
    </row>
    <row r="41173" spans="7:7" x14ac:dyDescent="0.2">
      <c r="G41173" s="65"/>
    </row>
    <row r="41174" spans="7:7" x14ac:dyDescent="0.2">
      <c r="G41174" s="65"/>
    </row>
    <row r="41175" spans="7:7" x14ac:dyDescent="0.2">
      <c r="G41175" s="65"/>
    </row>
    <row r="41176" spans="7:7" x14ac:dyDescent="0.2">
      <c r="G41176" s="65"/>
    </row>
    <row r="41177" spans="7:7" x14ac:dyDescent="0.2">
      <c r="G41177" s="65"/>
    </row>
    <row r="41178" spans="7:7" x14ac:dyDescent="0.2">
      <c r="G41178" s="65"/>
    </row>
    <row r="41179" spans="7:7" x14ac:dyDescent="0.2">
      <c r="G41179" s="65"/>
    </row>
    <row r="41180" spans="7:7" x14ac:dyDescent="0.2">
      <c r="G41180" s="65"/>
    </row>
    <row r="41181" spans="7:7" x14ac:dyDescent="0.2">
      <c r="G41181" s="65"/>
    </row>
    <row r="41182" spans="7:7" x14ac:dyDescent="0.2">
      <c r="G41182" s="65"/>
    </row>
    <row r="41183" spans="7:7" x14ac:dyDescent="0.2">
      <c r="G41183" s="65"/>
    </row>
    <row r="41184" spans="7:7" x14ac:dyDescent="0.2">
      <c r="G41184" s="65"/>
    </row>
    <row r="41185" spans="7:7" x14ac:dyDescent="0.2">
      <c r="G41185" s="65"/>
    </row>
    <row r="41186" spans="7:7" x14ac:dyDescent="0.2">
      <c r="G41186" s="65"/>
    </row>
    <row r="41187" spans="7:7" x14ac:dyDescent="0.2">
      <c r="G41187" s="65"/>
    </row>
    <row r="41188" spans="7:7" x14ac:dyDescent="0.2">
      <c r="G41188" s="65"/>
    </row>
    <row r="41189" spans="7:7" x14ac:dyDescent="0.2">
      <c r="G41189" s="65"/>
    </row>
    <row r="41190" spans="7:7" x14ac:dyDescent="0.2">
      <c r="G41190" s="65"/>
    </row>
    <row r="41191" spans="7:7" x14ac:dyDescent="0.2">
      <c r="G41191" s="65"/>
    </row>
    <row r="41192" spans="7:7" x14ac:dyDescent="0.2">
      <c r="G41192" s="65"/>
    </row>
    <row r="41193" spans="7:7" x14ac:dyDescent="0.2">
      <c r="G41193" s="65"/>
    </row>
    <row r="41194" spans="7:7" x14ac:dyDescent="0.2">
      <c r="G41194" s="65"/>
    </row>
    <row r="41195" spans="7:7" x14ac:dyDescent="0.2">
      <c r="G41195" s="65"/>
    </row>
    <row r="41196" spans="7:7" x14ac:dyDescent="0.2">
      <c r="G41196" s="65"/>
    </row>
    <row r="41197" spans="7:7" x14ac:dyDescent="0.2">
      <c r="G41197" s="65"/>
    </row>
    <row r="41198" spans="7:7" x14ac:dyDescent="0.2">
      <c r="G41198" s="65"/>
    </row>
    <row r="41199" spans="7:7" x14ac:dyDescent="0.2">
      <c r="G41199" s="65"/>
    </row>
    <row r="41200" spans="7:7" x14ac:dyDescent="0.2">
      <c r="G41200" s="65"/>
    </row>
    <row r="41201" spans="7:7" x14ac:dyDescent="0.2">
      <c r="G41201" s="65"/>
    </row>
    <row r="41202" spans="7:7" x14ac:dyDescent="0.2">
      <c r="G41202" s="65"/>
    </row>
    <row r="41203" spans="7:7" x14ac:dyDescent="0.2">
      <c r="G41203" s="65"/>
    </row>
    <row r="41204" spans="7:7" x14ac:dyDescent="0.2">
      <c r="G41204" s="65"/>
    </row>
    <row r="41205" spans="7:7" x14ac:dyDescent="0.2">
      <c r="G41205" s="65"/>
    </row>
    <row r="41206" spans="7:7" x14ac:dyDescent="0.2">
      <c r="G41206" s="65"/>
    </row>
    <row r="41207" spans="7:7" x14ac:dyDescent="0.2">
      <c r="G41207" s="65"/>
    </row>
    <row r="41208" spans="7:7" x14ac:dyDescent="0.2">
      <c r="G41208" s="65"/>
    </row>
    <row r="41209" spans="7:7" x14ac:dyDescent="0.2">
      <c r="G41209" s="65"/>
    </row>
    <row r="41210" spans="7:7" x14ac:dyDescent="0.2">
      <c r="G41210" s="65"/>
    </row>
    <row r="41211" spans="7:7" x14ac:dyDescent="0.2">
      <c r="G41211" s="65"/>
    </row>
    <row r="41212" spans="7:7" x14ac:dyDescent="0.2">
      <c r="G41212" s="65"/>
    </row>
    <row r="41213" spans="7:7" x14ac:dyDescent="0.2">
      <c r="G41213" s="65"/>
    </row>
    <row r="41214" spans="7:7" x14ac:dyDescent="0.2">
      <c r="G41214" s="65"/>
    </row>
    <row r="41215" spans="7:7" x14ac:dyDescent="0.2">
      <c r="G41215" s="65"/>
    </row>
    <row r="41216" spans="7:7" x14ac:dyDescent="0.2">
      <c r="G41216" s="65"/>
    </row>
    <row r="41217" spans="7:7" x14ac:dyDescent="0.2">
      <c r="G41217" s="65"/>
    </row>
    <row r="41218" spans="7:7" x14ac:dyDescent="0.2">
      <c r="G41218" s="65"/>
    </row>
    <row r="41219" spans="7:7" x14ac:dyDescent="0.2">
      <c r="G41219" s="65"/>
    </row>
    <row r="41220" spans="7:7" x14ac:dyDescent="0.2">
      <c r="G41220" s="65"/>
    </row>
    <row r="41221" spans="7:7" x14ac:dyDescent="0.2">
      <c r="G41221" s="65"/>
    </row>
    <row r="41222" spans="7:7" x14ac:dyDescent="0.2">
      <c r="G41222" s="65"/>
    </row>
    <row r="41223" spans="7:7" x14ac:dyDescent="0.2">
      <c r="G41223" s="65"/>
    </row>
    <row r="41224" spans="7:7" x14ac:dyDescent="0.2">
      <c r="G41224" s="65"/>
    </row>
    <row r="41225" spans="7:7" x14ac:dyDescent="0.2">
      <c r="G41225" s="65"/>
    </row>
    <row r="41226" spans="7:7" x14ac:dyDescent="0.2">
      <c r="G41226" s="65"/>
    </row>
    <row r="41227" spans="7:7" x14ac:dyDescent="0.2">
      <c r="G41227" s="65"/>
    </row>
    <row r="41228" spans="7:7" x14ac:dyDescent="0.2">
      <c r="G41228" s="65"/>
    </row>
    <row r="41229" spans="7:7" x14ac:dyDescent="0.2">
      <c r="G41229" s="65"/>
    </row>
    <row r="41230" spans="7:7" x14ac:dyDescent="0.2">
      <c r="G41230" s="65"/>
    </row>
    <row r="41231" spans="7:7" x14ac:dyDescent="0.2">
      <c r="G41231" s="65"/>
    </row>
    <row r="41232" spans="7:7" x14ac:dyDescent="0.2">
      <c r="G41232" s="65"/>
    </row>
    <row r="41233" spans="7:7" x14ac:dyDescent="0.2">
      <c r="G41233" s="65"/>
    </row>
    <row r="41234" spans="7:7" x14ac:dyDescent="0.2">
      <c r="G41234" s="65"/>
    </row>
    <row r="41235" spans="7:7" x14ac:dyDescent="0.2">
      <c r="G41235" s="65"/>
    </row>
    <row r="41236" spans="7:7" x14ac:dyDescent="0.2">
      <c r="G41236" s="65"/>
    </row>
    <row r="41237" spans="7:7" x14ac:dyDescent="0.2">
      <c r="G41237" s="65"/>
    </row>
    <row r="41238" spans="7:7" x14ac:dyDescent="0.2">
      <c r="G41238" s="65"/>
    </row>
    <row r="41239" spans="7:7" x14ac:dyDescent="0.2">
      <c r="G41239" s="65"/>
    </row>
    <row r="41240" spans="7:7" x14ac:dyDescent="0.2">
      <c r="G41240" s="65"/>
    </row>
    <row r="41241" spans="7:7" x14ac:dyDescent="0.2">
      <c r="G41241" s="65"/>
    </row>
    <row r="41242" spans="7:7" x14ac:dyDescent="0.2">
      <c r="G41242" s="65"/>
    </row>
    <row r="41243" spans="7:7" x14ac:dyDescent="0.2">
      <c r="G41243" s="65"/>
    </row>
    <row r="41244" spans="7:7" x14ac:dyDescent="0.2">
      <c r="G41244" s="65"/>
    </row>
    <row r="41245" spans="7:7" x14ac:dyDescent="0.2">
      <c r="G41245" s="65"/>
    </row>
    <row r="41246" spans="7:7" x14ac:dyDescent="0.2">
      <c r="G41246" s="65"/>
    </row>
    <row r="41247" spans="7:7" x14ac:dyDescent="0.2">
      <c r="G41247" s="65"/>
    </row>
    <row r="41248" spans="7:7" x14ac:dyDescent="0.2">
      <c r="G41248" s="65"/>
    </row>
    <row r="41249" spans="7:7" x14ac:dyDescent="0.2">
      <c r="G41249" s="65"/>
    </row>
    <row r="41250" spans="7:7" x14ac:dyDescent="0.2">
      <c r="G41250" s="65"/>
    </row>
    <row r="41251" spans="7:7" x14ac:dyDescent="0.2">
      <c r="G41251" s="65"/>
    </row>
    <row r="41252" spans="7:7" x14ac:dyDescent="0.2">
      <c r="G41252" s="65"/>
    </row>
    <row r="41253" spans="7:7" x14ac:dyDescent="0.2">
      <c r="G41253" s="65"/>
    </row>
    <row r="41254" spans="7:7" x14ac:dyDescent="0.2">
      <c r="G41254" s="65"/>
    </row>
    <row r="41255" spans="7:7" x14ac:dyDescent="0.2">
      <c r="G41255" s="65"/>
    </row>
    <row r="41256" spans="7:7" x14ac:dyDescent="0.2">
      <c r="G41256" s="65"/>
    </row>
    <row r="41257" spans="7:7" x14ac:dyDescent="0.2">
      <c r="G41257" s="65"/>
    </row>
    <row r="41258" spans="7:7" x14ac:dyDescent="0.2">
      <c r="G41258" s="65"/>
    </row>
    <row r="41259" spans="7:7" x14ac:dyDescent="0.2">
      <c r="G41259" s="65"/>
    </row>
    <row r="41260" spans="7:7" x14ac:dyDescent="0.2">
      <c r="G41260" s="65"/>
    </row>
    <row r="41261" spans="7:7" x14ac:dyDescent="0.2">
      <c r="G41261" s="65"/>
    </row>
    <row r="41262" spans="7:7" x14ac:dyDescent="0.2">
      <c r="G41262" s="65"/>
    </row>
    <row r="41263" spans="7:7" x14ac:dyDescent="0.2">
      <c r="G41263" s="65"/>
    </row>
    <row r="41264" spans="7:7" x14ac:dyDescent="0.2">
      <c r="G41264" s="65"/>
    </row>
    <row r="41265" spans="7:7" x14ac:dyDescent="0.2">
      <c r="G41265" s="65"/>
    </row>
    <row r="41266" spans="7:7" x14ac:dyDescent="0.2">
      <c r="G41266" s="65"/>
    </row>
    <row r="41267" spans="7:7" x14ac:dyDescent="0.2">
      <c r="G41267" s="65"/>
    </row>
    <row r="41268" spans="7:7" x14ac:dyDescent="0.2">
      <c r="G41268" s="65"/>
    </row>
    <row r="41269" spans="7:7" x14ac:dyDescent="0.2">
      <c r="G41269" s="65"/>
    </row>
    <row r="41270" spans="7:7" x14ac:dyDescent="0.2">
      <c r="G41270" s="65"/>
    </row>
    <row r="41271" spans="7:7" x14ac:dyDescent="0.2">
      <c r="G41271" s="65"/>
    </row>
    <row r="41272" spans="7:7" x14ac:dyDescent="0.2">
      <c r="G41272" s="65"/>
    </row>
    <row r="41273" spans="7:7" x14ac:dyDescent="0.2">
      <c r="G41273" s="65"/>
    </row>
    <row r="41274" spans="7:7" x14ac:dyDescent="0.2">
      <c r="G41274" s="65"/>
    </row>
    <row r="41275" spans="7:7" x14ac:dyDescent="0.2">
      <c r="G41275" s="65"/>
    </row>
    <row r="41276" spans="7:7" x14ac:dyDescent="0.2">
      <c r="G41276" s="65"/>
    </row>
    <row r="41277" spans="7:7" x14ac:dyDescent="0.2">
      <c r="G41277" s="65"/>
    </row>
    <row r="41278" spans="7:7" x14ac:dyDescent="0.2">
      <c r="G41278" s="65"/>
    </row>
    <row r="41279" spans="7:7" x14ac:dyDescent="0.2">
      <c r="G41279" s="65"/>
    </row>
    <row r="41280" spans="7:7" x14ac:dyDescent="0.2">
      <c r="G41280" s="65"/>
    </row>
    <row r="41281" spans="7:7" x14ac:dyDescent="0.2">
      <c r="G41281" s="65"/>
    </row>
    <row r="41282" spans="7:7" x14ac:dyDescent="0.2">
      <c r="G41282" s="65"/>
    </row>
    <row r="41283" spans="7:7" x14ac:dyDescent="0.2">
      <c r="G41283" s="65"/>
    </row>
    <row r="41284" spans="7:7" x14ac:dyDescent="0.2">
      <c r="G41284" s="65"/>
    </row>
    <row r="41285" spans="7:7" x14ac:dyDescent="0.2">
      <c r="G41285" s="65"/>
    </row>
    <row r="41286" spans="7:7" x14ac:dyDescent="0.2">
      <c r="G41286" s="65"/>
    </row>
    <row r="41287" spans="7:7" x14ac:dyDescent="0.2">
      <c r="G41287" s="65"/>
    </row>
    <row r="41288" spans="7:7" x14ac:dyDescent="0.2">
      <c r="G41288" s="65"/>
    </row>
    <row r="41289" spans="7:7" x14ac:dyDescent="0.2">
      <c r="G41289" s="65"/>
    </row>
    <row r="41290" spans="7:7" x14ac:dyDescent="0.2">
      <c r="G41290" s="65"/>
    </row>
    <row r="41291" spans="7:7" x14ac:dyDescent="0.2">
      <c r="G41291" s="65"/>
    </row>
    <row r="41292" spans="7:7" x14ac:dyDescent="0.2">
      <c r="G41292" s="65"/>
    </row>
    <row r="41293" spans="7:7" x14ac:dyDescent="0.2">
      <c r="G41293" s="65"/>
    </row>
    <row r="41294" spans="7:7" x14ac:dyDescent="0.2">
      <c r="G41294" s="65"/>
    </row>
    <row r="41295" spans="7:7" x14ac:dyDescent="0.2">
      <c r="G41295" s="65"/>
    </row>
    <row r="41296" spans="7:7" x14ac:dyDescent="0.2">
      <c r="G41296" s="65"/>
    </row>
    <row r="41297" spans="7:7" x14ac:dyDescent="0.2">
      <c r="G41297" s="65"/>
    </row>
    <row r="41298" spans="7:7" x14ac:dyDescent="0.2">
      <c r="G41298" s="65"/>
    </row>
    <row r="41299" spans="7:7" x14ac:dyDescent="0.2">
      <c r="G41299" s="65"/>
    </row>
    <row r="41300" spans="7:7" x14ac:dyDescent="0.2">
      <c r="G41300" s="65"/>
    </row>
    <row r="41301" spans="7:7" x14ac:dyDescent="0.2">
      <c r="G41301" s="65"/>
    </row>
    <row r="41302" spans="7:7" x14ac:dyDescent="0.2">
      <c r="G41302" s="65"/>
    </row>
    <row r="41303" spans="7:7" x14ac:dyDescent="0.2">
      <c r="G41303" s="65"/>
    </row>
    <row r="41304" spans="7:7" x14ac:dyDescent="0.2">
      <c r="G41304" s="65"/>
    </row>
    <row r="41305" spans="7:7" x14ac:dyDescent="0.2">
      <c r="G41305" s="65"/>
    </row>
    <row r="41306" spans="7:7" x14ac:dyDescent="0.2">
      <c r="G41306" s="65"/>
    </row>
    <row r="41307" spans="7:7" x14ac:dyDescent="0.2">
      <c r="G41307" s="65"/>
    </row>
    <row r="41308" spans="7:7" x14ac:dyDescent="0.2">
      <c r="G41308" s="65"/>
    </row>
    <row r="41309" spans="7:7" x14ac:dyDescent="0.2">
      <c r="G41309" s="65"/>
    </row>
    <row r="41310" spans="7:7" x14ac:dyDescent="0.2">
      <c r="G41310" s="65"/>
    </row>
    <row r="41311" spans="7:7" x14ac:dyDescent="0.2">
      <c r="G41311" s="65"/>
    </row>
    <row r="41312" spans="7:7" x14ac:dyDescent="0.2">
      <c r="G41312" s="65"/>
    </row>
    <row r="41313" spans="7:7" x14ac:dyDescent="0.2">
      <c r="G41313" s="65"/>
    </row>
    <row r="41314" spans="7:7" x14ac:dyDescent="0.2">
      <c r="G41314" s="65"/>
    </row>
    <row r="41315" spans="7:7" x14ac:dyDescent="0.2">
      <c r="G41315" s="65"/>
    </row>
    <row r="41316" spans="7:7" x14ac:dyDescent="0.2">
      <c r="G41316" s="65"/>
    </row>
    <row r="41317" spans="7:7" x14ac:dyDescent="0.2">
      <c r="G41317" s="65"/>
    </row>
    <row r="41318" spans="7:7" x14ac:dyDescent="0.2">
      <c r="G41318" s="65"/>
    </row>
    <row r="41319" spans="7:7" x14ac:dyDescent="0.2">
      <c r="G41319" s="65"/>
    </row>
    <row r="41320" spans="7:7" x14ac:dyDescent="0.2">
      <c r="G41320" s="65"/>
    </row>
    <row r="41321" spans="7:7" x14ac:dyDescent="0.2">
      <c r="G41321" s="65"/>
    </row>
    <row r="41322" spans="7:7" x14ac:dyDescent="0.2">
      <c r="G41322" s="65"/>
    </row>
    <row r="41323" spans="7:7" x14ac:dyDescent="0.2">
      <c r="G41323" s="65"/>
    </row>
    <row r="41324" spans="7:7" x14ac:dyDescent="0.2">
      <c r="G41324" s="65"/>
    </row>
    <row r="41325" spans="7:7" x14ac:dyDescent="0.2">
      <c r="G41325" s="65"/>
    </row>
    <row r="41326" spans="7:7" x14ac:dyDescent="0.2">
      <c r="G41326" s="65"/>
    </row>
    <row r="41327" spans="7:7" x14ac:dyDescent="0.2">
      <c r="G41327" s="65"/>
    </row>
    <row r="41328" spans="7:7" x14ac:dyDescent="0.2">
      <c r="G41328" s="65"/>
    </row>
    <row r="41329" spans="7:7" x14ac:dyDescent="0.2">
      <c r="G41329" s="65"/>
    </row>
    <row r="41330" spans="7:7" x14ac:dyDescent="0.2">
      <c r="G41330" s="65"/>
    </row>
    <row r="41331" spans="7:7" x14ac:dyDescent="0.2">
      <c r="G41331" s="65"/>
    </row>
    <row r="41332" spans="7:7" x14ac:dyDescent="0.2">
      <c r="G41332" s="65"/>
    </row>
    <row r="41333" spans="7:7" x14ac:dyDescent="0.2">
      <c r="G41333" s="65"/>
    </row>
    <row r="41334" spans="7:7" x14ac:dyDescent="0.2">
      <c r="G41334" s="65"/>
    </row>
    <row r="41335" spans="7:7" x14ac:dyDescent="0.2">
      <c r="G41335" s="65"/>
    </row>
    <row r="41336" spans="7:7" x14ac:dyDescent="0.2">
      <c r="G41336" s="65"/>
    </row>
    <row r="41337" spans="7:7" x14ac:dyDescent="0.2">
      <c r="G41337" s="65"/>
    </row>
    <row r="41338" spans="7:7" x14ac:dyDescent="0.2">
      <c r="G41338" s="65"/>
    </row>
    <row r="41339" spans="7:7" x14ac:dyDescent="0.2">
      <c r="G41339" s="65"/>
    </row>
    <row r="41340" spans="7:7" x14ac:dyDescent="0.2">
      <c r="G41340" s="65"/>
    </row>
    <row r="41341" spans="7:7" x14ac:dyDescent="0.2">
      <c r="G41341" s="65"/>
    </row>
    <row r="41342" spans="7:7" x14ac:dyDescent="0.2">
      <c r="G41342" s="65"/>
    </row>
    <row r="41343" spans="7:7" x14ac:dyDescent="0.2">
      <c r="G41343" s="65"/>
    </row>
    <row r="41344" spans="7:7" x14ac:dyDescent="0.2">
      <c r="G41344" s="65"/>
    </row>
    <row r="41345" spans="7:7" x14ac:dyDescent="0.2">
      <c r="G41345" s="65"/>
    </row>
    <row r="41346" spans="7:7" x14ac:dyDescent="0.2">
      <c r="G41346" s="65"/>
    </row>
    <row r="41347" spans="7:7" x14ac:dyDescent="0.2">
      <c r="G41347" s="65"/>
    </row>
    <row r="41348" spans="7:7" x14ac:dyDescent="0.2">
      <c r="G41348" s="65"/>
    </row>
    <row r="41349" spans="7:7" x14ac:dyDescent="0.2">
      <c r="G41349" s="65"/>
    </row>
    <row r="41350" spans="7:7" x14ac:dyDescent="0.2">
      <c r="G41350" s="65"/>
    </row>
    <row r="41351" spans="7:7" x14ac:dyDescent="0.2">
      <c r="G41351" s="65"/>
    </row>
    <row r="41352" spans="7:7" x14ac:dyDescent="0.2">
      <c r="G41352" s="65"/>
    </row>
    <row r="41353" spans="7:7" x14ac:dyDescent="0.2">
      <c r="G41353" s="65"/>
    </row>
    <row r="41354" spans="7:7" x14ac:dyDescent="0.2">
      <c r="G41354" s="65"/>
    </row>
    <row r="41355" spans="7:7" x14ac:dyDescent="0.2">
      <c r="G41355" s="65"/>
    </row>
    <row r="41356" spans="7:7" x14ac:dyDescent="0.2">
      <c r="G41356" s="65"/>
    </row>
    <row r="41357" spans="7:7" x14ac:dyDescent="0.2">
      <c r="G41357" s="65"/>
    </row>
    <row r="41358" spans="7:7" x14ac:dyDescent="0.2">
      <c r="G41358" s="65"/>
    </row>
    <row r="41359" spans="7:7" x14ac:dyDescent="0.2">
      <c r="G41359" s="65"/>
    </row>
    <row r="41360" spans="7:7" x14ac:dyDescent="0.2">
      <c r="G41360" s="65"/>
    </row>
    <row r="41361" spans="7:7" x14ac:dyDescent="0.2">
      <c r="G41361" s="65"/>
    </row>
    <row r="41362" spans="7:7" x14ac:dyDescent="0.2">
      <c r="G41362" s="65"/>
    </row>
    <row r="41363" spans="7:7" x14ac:dyDescent="0.2">
      <c r="G41363" s="65"/>
    </row>
    <row r="41364" spans="7:7" x14ac:dyDescent="0.2">
      <c r="G41364" s="65"/>
    </row>
    <row r="41365" spans="7:7" x14ac:dyDescent="0.2">
      <c r="G41365" s="65"/>
    </row>
    <row r="41366" spans="7:7" x14ac:dyDescent="0.2">
      <c r="G41366" s="65"/>
    </row>
    <row r="41367" spans="7:7" x14ac:dyDescent="0.2">
      <c r="G41367" s="65"/>
    </row>
    <row r="41368" spans="7:7" x14ac:dyDescent="0.2">
      <c r="G41368" s="65"/>
    </row>
    <row r="41369" spans="7:7" x14ac:dyDescent="0.2">
      <c r="G41369" s="65"/>
    </row>
    <row r="41370" spans="7:7" x14ac:dyDescent="0.2">
      <c r="G41370" s="65"/>
    </row>
    <row r="41371" spans="7:7" x14ac:dyDescent="0.2">
      <c r="G41371" s="65"/>
    </row>
    <row r="41372" spans="7:7" x14ac:dyDescent="0.2">
      <c r="G41372" s="65"/>
    </row>
    <row r="41373" spans="7:7" x14ac:dyDescent="0.2">
      <c r="G41373" s="65"/>
    </row>
    <row r="41374" spans="7:7" x14ac:dyDescent="0.2">
      <c r="G41374" s="65"/>
    </row>
    <row r="41375" spans="7:7" x14ac:dyDescent="0.2">
      <c r="G41375" s="65"/>
    </row>
    <row r="41376" spans="7:7" x14ac:dyDescent="0.2">
      <c r="G41376" s="65"/>
    </row>
    <row r="41377" spans="7:7" x14ac:dyDescent="0.2">
      <c r="G41377" s="65"/>
    </row>
    <row r="41378" spans="7:7" x14ac:dyDescent="0.2">
      <c r="G41378" s="65"/>
    </row>
    <row r="41379" spans="7:7" x14ac:dyDescent="0.2">
      <c r="G41379" s="65"/>
    </row>
    <row r="41380" spans="7:7" x14ac:dyDescent="0.2">
      <c r="G41380" s="65"/>
    </row>
    <row r="41381" spans="7:7" x14ac:dyDescent="0.2">
      <c r="G41381" s="65"/>
    </row>
    <row r="41382" spans="7:7" x14ac:dyDescent="0.2">
      <c r="G41382" s="65"/>
    </row>
    <row r="41383" spans="7:7" x14ac:dyDescent="0.2">
      <c r="G41383" s="65"/>
    </row>
    <row r="41384" spans="7:7" x14ac:dyDescent="0.2">
      <c r="G41384" s="65"/>
    </row>
    <row r="41385" spans="7:7" x14ac:dyDescent="0.2">
      <c r="G41385" s="65"/>
    </row>
    <row r="41386" spans="7:7" x14ac:dyDescent="0.2">
      <c r="G41386" s="65"/>
    </row>
    <row r="41387" spans="7:7" x14ac:dyDescent="0.2">
      <c r="G41387" s="65"/>
    </row>
    <row r="41388" spans="7:7" x14ac:dyDescent="0.2">
      <c r="G41388" s="65"/>
    </row>
    <row r="41389" spans="7:7" x14ac:dyDescent="0.2">
      <c r="G41389" s="65"/>
    </row>
    <row r="41390" spans="7:7" x14ac:dyDescent="0.2">
      <c r="G41390" s="65"/>
    </row>
    <row r="41391" spans="7:7" x14ac:dyDescent="0.2">
      <c r="G41391" s="65"/>
    </row>
    <row r="41392" spans="7:7" x14ac:dyDescent="0.2">
      <c r="G41392" s="65"/>
    </row>
    <row r="41393" spans="7:7" x14ac:dyDescent="0.2">
      <c r="G41393" s="65"/>
    </row>
    <row r="41394" spans="7:7" x14ac:dyDescent="0.2">
      <c r="G41394" s="65"/>
    </row>
    <row r="41395" spans="7:7" x14ac:dyDescent="0.2">
      <c r="G41395" s="65"/>
    </row>
    <row r="41396" spans="7:7" x14ac:dyDescent="0.2">
      <c r="G41396" s="65"/>
    </row>
    <row r="41397" spans="7:7" x14ac:dyDescent="0.2">
      <c r="G41397" s="65"/>
    </row>
    <row r="41398" spans="7:7" x14ac:dyDescent="0.2">
      <c r="G41398" s="65"/>
    </row>
    <row r="41399" spans="7:7" x14ac:dyDescent="0.2">
      <c r="G41399" s="65"/>
    </row>
    <row r="41400" spans="7:7" x14ac:dyDescent="0.2">
      <c r="G41400" s="65"/>
    </row>
    <row r="41401" spans="7:7" x14ac:dyDescent="0.2">
      <c r="G41401" s="65"/>
    </row>
    <row r="41402" spans="7:7" x14ac:dyDescent="0.2">
      <c r="G41402" s="65"/>
    </row>
    <row r="41403" spans="7:7" x14ac:dyDescent="0.2">
      <c r="G41403" s="65"/>
    </row>
    <row r="41404" spans="7:7" x14ac:dyDescent="0.2">
      <c r="G41404" s="65"/>
    </row>
    <row r="41405" spans="7:7" x14ac:dyDescent="0.2">
      <c r="G41405" s="65"/>
    </row>
    <row r="41406" spans="7:7" x14ac:dyDescent="0.2">
      <c r="G41406" s="65"/>
    </row>
    <row r="41407" spans="7:7" x14ac:dyDescent="0.2">
      <c r="G41407" s="65"/>
    </row>
    <row r="41408" spans="7:7" x14ac:dyDescent="0.2">
      <c r="G41408" s="65"/>
    </row>
    <row r="41409" spans="7:7" x14ac:dyDescent="0.2">
      <c r="G41409" s="65"/>
    </row>
    <row r="41410" spans="7:7" x14ac:dyDescent="0.2">
      <c r="G41410" s="65"/>
    </row>
    <row r="41411" spans="7:7" x14ac:dyDescent="0.2">
      <c r="G41411" s="65"/>
    </row>
    <row r="41412" spans="7:7" x14ac:dyDescent="0.2">
      <c r="G41412" s="65"/>
    </row>
    <row r="41413" spans="7:7" x14ac:dyDescent="0.2">
      <c r="G41413" s="65"/>
    </row>
    <row r="41414" spans="7:7" x14ac:dyDescent="0.2">
      <c r="G41414" s="65"/>
    </row>
    <row r="41415" spans="7:7" x14ac:dyDescent="0.2">
      <c r="G41415" s="65"/>
    </row>
    <row r="41416" spans="7:7" x14ac:dyDescent="0.2">
      <c r="G41416" s="65"/>
    </row>
    <row r="41417" spans="7:7" x14ac:dyDescent="0.2">
      <c r="G41417" s="65"/>
    </row>
    <row r="41418" spans="7:7" x14ac:dyDescent="0.2">
      <c r="G41418" s="65"/>
    </row>
    <row r="41419" spans="7:7" x14ac:dyDescent="0.2">
      <c r="G41419" s="65"/>
    </row>
    <row r="41420" spans="7:7" x14ac:dyDescent="0.2">
      <c r="G41420" s="65"/>
    </row>
    <row r="41421" spans="7:7" x14ac:dyDescent="0.2">
      <c r="G41421" s="65"/>
    </row>
    <row r="41422" spans="7:7" x14ac:dyDescent="0.2">
      <c r="G41422" s="65"/>
    </row>
    <row r="41423" spans="7:7" x14ac:dyDescent="0.2">
      <c r="G41423" s="65"/>
    </row>
    <row r="41424" spans="7:7" x14ac:dyDescent="0.2">
      <c r="G41424" s="65"/>
    </row>
    <row r="41425" spans="7:7" x14ac:dyDescent="0.2">
      <c r="G41425" s="65"/>
    </row>
    <row r="41426" spans="7:7" x14ac:dyDescent="0.2">
      <c r="G41426" s="65"/>
    </row>
    <row r="41427" spans="7:7" x14ac:dyDescent="0.2">
      <c r="G41427" s="65"/>
    </row>
    <row r="41428" spans="7:7" x14ac:dyDescent="0.2">
      <c r="G41428" s="65"/>
    </row>
    <row r="41429" spans="7:7" x14ac:dyDescent="0.2">
      <c r="G41429" s="65"/>
    </row>
    <row r="41430" spans="7:7" x14ac:dyDescent="0.2">
      <c r="G41430" s="65"/>
    </row>
    <row r="41431" spans="7:7" x14ac:dyDescent="0.2">
      <c r="G41431" s="65"/>
    </row>
    <row r="41432" spans="7:7" x14ac:dyDescent="0.2">
      <c r="G41432" s="65"/>
    </row>
    <row r="41433" spans="7:7" x14ac:dyDescent="0.2">
      <c r="G41433" s="65"/>
    </row>
    <row r="41434" spans="7:7" x14ac:dyDescent="0.2">
      <c r="G41434" s="65"/>
    </row>
    <row r="41435" spans="7:7" x14ac:dyDescent="0.2">
      <c r="G41435" s="65"/>
    </row>
    <row r="41436" spans="7:7" x14ac:dyDescent="0.2">
      <c r="G41436" s="65"/>
    </row>
    <row r="41437" spans="7:7" x14ac:dyDescent="0.2">
      <c r="G41437" s="65"/>
    </row>
    <row r="41438" spans="7:7" x14ac:dyDescent="0.2">
      <c r="G41438" s="65"/>
    </row>
    <row r="41439" spans="7:7" x14ac:dyDescent="0.2">
      <c r="G41439" s="65"/>
    </row>
    <row r="41440" spans="7:7" x14ac:dyDescent="0.2">
      <c r="G41440" s="65"/>
    </row>
    <row r="41441" spans="7:7" x14ac:dyDescent="0.2">
      <c r="G41441" s="65"/>
    </row>
    <row r="41442" spans="7:7" x14ac:dyDescent="0.2">
      <c r="G41442" s="65"/>
    </row>
    <row r="41443" spans="7:7" x14ac:dyDescent="0.2">
      <c r="G41443" s="65"/>
    </row>
    <row r="41444" spans="7:7" x14ac:dyDescent="0.2">
      <c r="G41444" s="65"/>
    </row>
    <row r="41445" spans="7:7" x14ac:dyDescent="0.2">
      <c r="G41445" s="65"/>
    </row>
    <row r="41446" spans="7:7" x14ac:dyDescent="0.2">
      <c r="G41446" s="65"/>
    </row>
    <row r="41447" spans="7:7" x14ac:dyDescent="0.2">
      <c r="G41447" s="65"/>
    </row>
    <row r="41448" spans="7:7" x14ac:dyDescent="0.2">
      <c r="G41448" s="65"/>
    </row>
    <row r="41449" spans="7:7" x14ac:dyDescent="0.2">
      <c r="G41449" s="65"/>
    </row>
    <row r="41450" spans="7:7" x14ac:dyDescent="0.2">
      <c r="G41450" s="65"/>
    </row>
    <row r="41451" spans="7:7" x14ac:dyDescent="0.2">
      <c r="G41451" s="65"/>
    </row>
    <row r="41452" spans="7:7" x14ac:dyDescent="0.2">
      <c r="G41452" s="65"/>
    </row>
    <row r="41453" spans="7:7" x14ac:dyDescent="0.2">
      <c r="G41453" s="65"/>
    </row>
    <row r="41454" spans="7:7" x14ac:dyDescent="0.2">
      <c r="G41454" s="65"/>
    </row>
    <row r="41455" spans="7:7" x14ac:dyDescent="0.2">
      <c r="G41455" s="65"/>
    </row>
    <row r="41456" spans="7:7" x14ac:dyDescent="0.2">
      <c r="G41456" s="65"/>
    </row>
    <row r="41457" spans="7:7" x14ac:dyDescent="0.2">
      <c r="G41457" s="65"/>
    </row>
    <row r="41458" spans="7:7" x14ac:dyDescent="0.2">
      <c r="G41458" s="65"/>
    </row>
    <row r="41459" spans="7:7" x14ac:dyDescent="0.2">
      <c r="G41459" s="65"/>
    </row>
    <row r="41460" spans="7:7" x14ac:dyDescent="0.2">
      <c r="G41460" s="65"/>
    </row>
    <row r="41461" spans="7:7" x14ac:dyDescent="0.2">
      <c r="G41461" s="65"/>
    </row>
    <row r="41462" spans="7:7" x14ac:dyDescent="0.2">
      <c r="G41462" s="65"/>
    </row>
    <row r="41463" spans="7:7" x14ac:dyDescent="0.2">
      <c r="G41463" s="65"/>
    </row>
    <row r="41464" spans="7:7" x14ac:dyDescent="0.2">
      <c r="G41464" s="65"/>
    </row>
    <row r="41465" spans="7:7" x14ac:dyDescent="0.2">
      <c r="G41465" s="65"/>
    </row>
    <row r="41466" spans="7:7" x14ac:dyDescent="0.2">
      <c r="G41466" s="65"/>
    </row>
    <row r="41467" spans="7:7" x14ac:dyDescent="0.2">
      <c r="G41467" s="65"/>
    </row>
    <row r="41468" spans="7:7" x14ac:dyDescent="0.2">
      <c r="G41468" s="65"/>
    </row>
    <row r="41469" spans="7:7" x14ac:dyDescent="0.2">
      <c r="G41469" s="65"/>
    </row>
    <row r="41470" spans="7:7" x14ac:dyDescent="0.2">
      <c r="G41470" s="65"/>
    </row>
    <row r="41471" spans="7:7" x14ac:dyDescent="0.2">
      <c r="G41471" s="65"/>
    </row>
    <row r="41472" spans="7:7" x14ac:dyDescent="0.2">
      <c r="G41472" s="65"/>
    </row>
    <row r="41473" spans="7:7" x14ac:dyDescent="0.2">
      <c r="G41473" s="65"/>
    </row>
    <row r="41474" spans="7:7" x14ac:dyDescent="0.2">
      <c r="G41474" s="65"/>
    </row>
    <row r="41475" spans="7:7" x14ac:dyDescent="0.2">
      <c r="G41475" s="65"/>
    </row>
    <row r="41476" spans="7:7" x14ac:dyDescent="0.2">
      <c r="G41476" s="65"/>
    </row>
    <row r="41477" spans="7:7" x14ac:dyDescent="0.2">
      <c r="G41477" s="65"/>
    </row>
    <row r="41478" spans="7:7" x14ac:dyDescent="0.2">
      <c r="G41478" s="65"/>
    </row>
    <row r="41479" spans="7:7" x14ac:dyDescent="0.2">
      <c r="G41479" s="65"/>
    </row>
    <row r="41480" spans="7:7" x14ac:dyDescent="0.2">
      <c r="G41480" s="65"/>
    </row>
    <row r="41481" spans="7:7" x14ac:dyDescent="0.2">
      <c r="G41481" s="65"/>
    </row>
    <row r="41482" spans="7:7" x14ac:dyDescent="0.2">
      <c r="G41482" s="65"/>
    </row>
    <row r="41483" spans="7:7" x14ac:dyDescent="0.2">
      <c r="G41483" s="65"/>
    </row>
    <row r="41484" spans="7:7" x14ac:dyDescent="0.2">
      <c r="G41484" s="65"/>
    </row>
    <row r="41485" spans="7:7" x14ac:dyDescent="0.2">
      <c r="G41485" s="65"/>
    </row>
    <row r="41486" spans="7:7" x14ac:dyDescent="0.2">
      <c r="G41486" s="65"/>
    </row>
    <row r="41487" spans="7:7" x14ac:dyDescent="0.2">
      <c r="G41487" s="65"/>
    </row>
    <row r="41488" spans="7:7" x14ac:dyDescent="0.2">
      <c r="G41488" s="65"/>
    </row>
    <row r="41489" spans="7:7" x14ac:dyDescent="0.2">
      <c r="G41489" s="65"/>
    </row>
    <row r="41490" spans="7:7" x14ac:dyDescent="0.2">
      <c r="G41490" s="65"/>
    </row>
    <row r="41491" spans="7:7" x14ac:dyDescent="0.2">
      <c r="G41491" s="65"/>
    </row>
    <row r="41492" spans="7:7" x14ac:dyDescent="0.2">
      <c r="G41492" s="65"/>
    </row>
    <row r="41493" spans="7:7" x14ac:dyDescent="0.2">
      <c r="G41493" s="65"/>
    </row>
    <row r="41494" spans="7:7" x14ac:dyDescent="0.2">
      <c r="G41494" s="65"/>
    </row>
    <row r="41495" spans="7:7" x14ac:dyDescent="0.2">
      <c r="G41495" s="65"/>
    </row>
    <row r="41496" spans="7:7" x14ac:dyDescent="0.2">
      <c r="G41496" s="65"/>
    </row>
    <row r="41497" spans="7:7" x14ac:dyDescent="0.2">
      <c r="G41497" s="65"/>
    </row>
    <row r="41498" spans="7:7" x14ac:dyDescent="0.2">
      <c r="G41498" s="65"/>
    </row>
    <row r="41499" spans="7:7" x14ac:dyDescent="0.2">
      <c r="G41499" s="65"/>
    </row>
    <row r="41500" spans="7:7" x14ac:dyDescent="0.2">
      <c r="G41500" s="65"/>
    </row>
    <row r="41501" spans="7:7" x14ac:dyDescent="0.2">
      <c r="G41501" s="65"/>
    </row>
    <row r="41502" spans="7:7" x14ac:dyDescent="0.2">
      <c r="G41502" s="65"/>
    </row>
    <row r="41503" spans="7:7" x14ac:dyDescent="0.2">
      <c r="G41503" s="65"/>
    </row>
    <row r="41504" spans="7:7" x14ac:dyDescent="0.2">
      <c r="G41504" s="65"/>
    </row>
    <row r="41505" spans="7:7" x14ac:dyDescent="0.2">
      <c r="G41505" s="65"/>
    </row>
    <row r="41506" spans="7:7" x14ac:dyDescent="0.2">
      <c r="G41506" s="65"/>
    </row>
    <row r="41507" spans="7:7" x14ac:dyDescent="0.2">
      <c r="G41507" s="65"/>
    </row>
    <row r="41508" spans="7:7" x14ac:dyDescent="0.2">
      <c r="G41508" s="65"/>
    </row>
    <row r="41509" spans="7:7" x14ac:dyDescent="0.2">
      <c r="G41509" s="65"/>
    </row>
    <row r="41510" spans="7:7" x14ac:dyDescent="0.2">
      <c r="G41510" s="65"/>
    </row>
    <row r="41511" spans="7:7" x14ac:dyDescent="0.2">
      <c r="G41511" s="65"/>
    </row>
    <row r="41512" spans="7:7" x14ac:dyDescent="0.2">
      <c r="G41512" s="65"/>
    </row>
    <row r="41513" spans="7:7" x14ac:dyDescent="0.2">
      <c r="G41513" s="65"/>
    </row>
    <row r="41514" spans="7:7" x14ac:dyDescent="0.2">
      <c r="G41514" s="65"/>
    </row>
    <row r="41515" spans="7:7" x14ac:dyDescent="0.2">
      <c r="G41515" s="65"/>
    </row>
    <row r="41516" spans="7:7" x14ac:dyDescent="0.2">
      <c r="G41516" s="65"/>
    </row>
    <row r="41517" spans="7:7" x14ac:dyDescent="0.2">
      <c r="G41517" s="65"/>
    </row>
    <row r="41518" spans="7:7" x14ac:dyDescent="0.2">
      <c r="G41518" s="65"/>
    </row>
    <row r="41519" spans="7:7" x14ac:dyDescent="0.2">
      <c r="G41519" s="65"/>
    </row>
    <row r="41520" spans="7:7" x14ac:dyDescent="0.2">
      <c r="G41520" s="65"/>
    </row>
    <row r="41521" spans="7:7" x14ac:dyDescent="0.2">
      <c r="G41521" s="65"/>
    </row>
    <row r="41522" spans="7:7" x14ac:dyDescent="0.2">
      <c r="G41522" s="65"/>
    </row>
    <row r="41523" spans="7:7" x14ac:dyDescent="0.2">
      <c r="G41523" s="65"/>
    </row>
    <row r="41524" spans="7:7" x14ac:dyDescent="0.2">
      <c r="G41524" s="65"/>
    </row>
    <row r="41525" spans="7:7" x14ac:dyDescent="0.2">
      <c r="G41525" s="65"/>
    </row>
    <row r="41526" spans="7:7" x14ac:dyDescent="0.2">
      <c r="G41526" s="65"/>
    </row>
    <row r="41527" spans="7:7" x14ac:dyDescent="0.2">
      <c r="G41527" s="65"/>
    </row>
    <row r="41528" spans="7:7" x14ac:dyDescent="0.2">
      <c r="G41528" s="65"/>
    </row>
    <row r="41529" spans="7:7" x14ac:dyDescent="0.2">
      <c r="G41529" s="65"/>
    </row>
    <row r="41530" spans="7:7" x14ac:dyDescent="0.2">
      <c r="G41530" s="65"/>
    </row>
    <row r="41531" spans="7:7" x14ac:dyDescent="0.2">
      <c r="G41531" s="65"/>
    </row>
    <row r="41532" spans="7:7" x14ac:dyDescent="0.2">
      <c r="G41532" s="65"/>
    </row>
    <row r="41533" spans="7:7" x14ac:dyDescent="0.2">
      <c r="G41533" s="65"/>
    </row>
    <row r="41534" spans="7:7" x14ac:dyDescent="0.2">
      <c r="G41534" s="65"/>
    </row>
    <row r="41535" spans="7:7" x14ac:dyDescent="0.2">
      <c r="G41535" s="65"/>
    </row>
    <row r="41536" spans="7:7" x14ac:dyDescent="0.2">
      <c r="G41536" s="65"/>
    </row>
    <row r="41537" spans="7:7" x14ac:dyDescent="0.2">
      <c r="G41537" s="65"/>
    </row>
    <row r="41538" spans="7:7" x14ac:dyDescent="0.2">
      <c r="G41538" s="65"/>
    </row>
    <row r="41539" spans="7:7" x14ac:dyDescent="0.2">
      <c r="G41539" s="65"/>
    </row>
    <row r="41540" spans="7:7" x14ac:dyDescent="0.2">
      <c r="G41540" s="65"/>
    </row>
    <row r="41541" spans="7:7" x14ac:dyDescent="0.2">
      <c r="G41541" s="65"/>
    </row>
    <row r="41542" spans="7:7" x14ac:dyDescent="0.2">
      <c r="G41542" s="65"/>
    </row>
    <row r="41543" spans="7:7" x14ac:dyDescent="0.2">
      <c r="G41543" s="65"/>
    </row>
    <row r="41544" spans="7:7" x14ac:dyDescent="0.2">
      <c r="G41544" s="65"/>
    </row>
    <row r="41545" spans="7:7" x14ac:dyDescent="0.2">
      <c r="G41545" s="65"/>
    </row>
    <row r="41546" spans="7:7" x14ac:dyDescent="0.2">
      <c r="G41546" s="65"/>
    </row>
    <row r="41547" spans="7:7" x14ac:dyDescent="0.2">
      <c r="G41547" s="65"/>
    </row>
    <row r="41548" spans="7:7" x14ac:dyDescent="0.2">
      <c r="G41548" s="65"/>
    </row>
    <row r="41549" spans="7:7" x14ac:dyDescent="0.2">
      <c r="G41549" s="65"/>
    </row>
    <row r="41550" spans="7:7" x14ac:dyDescent="0.2">
      <c r="G41550" s="65"/>
    </row>
    <row r="41551" spans="7:7" x14ac:dyDescent="0.2">
      <c r="G41551" s="65"/>
    </row>
    <row r="41552" spans="7:7" x14ac:dyDescent="0.2">
      <c r="G41552" s="65"/>
    </row>
    <row r="41553" spans="7:7" x14ac:dyDescent="0.2">
      <c r="G41553" s="65"/>
    </row>
    <row r="41554" spans="7:7" x14ac:dyDescent="0.2">
      <c r="G41554" s="65"/>
    </row>
    <row r="41555" spans="7:7" x14ac:dyDescent="0.2">
      <c r="G41555" s="65"/>
    </row>
    <row r="41556" spans="7:7" x14ac:dyDescent="0.2">
      <c r="G41556" s="65"/>
    </row>
    <row r="41557" spans="7:7" x14ac:dyDescent="0.2">
      <c r="G41557" s="65"/>
    </row>
    <row r="41558" spans="7:7" x14ac:dyDescent="0.2">
      <c r="G41558" s="65"/>
    </row>
    <row r="41559" spans="7:7" x14ac:dyDescent="0.2">
      <c r="G41559" s="65"/>
    </row>
    <row r="41560" spans="7:7" x14ac:dyDescent="0.2">
      <c r="G41560" s="65"/>
    </row>
    <row r="41561" spans="7:7" x14ac:dyDescent="0.2">
      <c r="G41561" s="65"/>
    </row>
    <row r="41562" spans="7:7" x14ac:dyDescent="0.2">
      <c r="G41562" s="65"/>
    </row>
    <row r="41563" spans="7:7" x14ac:dyDescent="0.2">
      <c r="G41563" s="65"/>
    </row>
    <row r="41564" spans="7:7" x14ac:dyDescent="0.2">
      <c r="G41564" s="65"/>
    </row>
    <row r="41565" spans="7:7" x14ac:dyDescent="0.2">
      <c r="G41565" s="65"/>
    </row>
    <row r="41566" spans="7:7" x14ac:dyDescent="0.2">
      <c r="G41566" s="65"/>
    </row>
    <row r="41567" spans="7:7" x14ac:dyDescent="0.2">
      <c r="G41567" s="65"/>
    </row>
    <row r="41568" spans="7:7" x14ac:dyDescent="0.2">
      <c r="G41568" s="65"/>
    </row>
    <row r="41569" spans="7:7" x14ac:dyDescent="0.2">
      <c r="G41569" s="65"/>
    </row>
    <row r="41570" spans="7:7" x14ac:dyDescent="0.2">
      <c r="G41570" s="65"/>
    </row>
    <row r="41571" spans="7:7" x14ac:dyDescent="0.2">
      <c r="G41571" s="65"/>
    </row>
    <row r="41572" spans="7:7" x14ac:dyDescent="0.2">
      <c r="G41572" s="65"/>
    </row>
    <row r="41573" spans="7:7" x14ac:dyDescent="0.2">
      <c r="G41573" s="65"/>
    </row>
    <row r="41574" spans="7:7" x14ac:dyDescent="0.2">
      <c r="G41574" s="65"/>
    </row>
    <row r="41575" spans="7:7" x14ac:dyDescent="0.2">
      <c r="G41575" s="65"/>
    </row>
    <row r="41576" spans="7:7" x14ac:dyDescent="0.2">
      <c r="G41576" s="65"/>
    </row>
    <row r="41577" spans="7:7" x14ac:dyDescent="0.2">
      <c r="G41577" s="65"/>
    </row>
    <row r="41578" spans="7:7" x14ac:dyDescent="0.2">
      <c r="G41578" s="65"/>
    </row>
    <row r="41579" spans="7:7" x14ac:dyDescent="0.2">
      <c r="G41579" s="65"/>
    </row>
    <row r="41580" spans="7:7" x14ac:dyDescent="0.2">
      <c r="G41580" s="65"/>
    </row>
    <row r="41581" spans="7:7" x14ac:dyDescent="0.2">
      <c r="G41581" s="65"/>
    </row>
    <row r="41582" spans="7:7" x14ac:dyDescent="0.2">
      <c r="G41582" s="65"/>
    </row>
    <row r="41583" spans="7:7" x14ac:dyDescent="0.2">
      <c r="G41583" s="65"/>
    </row>
    <row r="41584" spans="7:7" x14ac:dyDescent="0.2">
      <c r="G41584" s="65"/>
    </row>
    <row r="41585" spans="7:7" x14ac:dyDescent="0.2">
      <c r="G41585" s="65"/>
    </row>
    <row r="41586" spans="7:7" x14ac:dyDescent="0.2">
      <c r="G41586" s="65"/>
    </row>
    <row r="41587" spans="7:7" x14ac:dyDescent="0.2">
      <c r="G41587" s="65"/>
    </row>
    <row r="41588" spans="7:7" x14ac:dyDescent="0.2">
      <c r="G41588" s="65"/>
    </row>
    <row r="41589" spans="7:7" x14ac:dyDescent="0.2">
      <c r="G41589" s="65"/>
    </row>
    <row r="41590" spans="7:7" x14ac:dyDescent="0.2">
      <c r="G41590" s="65"/>
    </row>
    <row r="41591" spans="7:7" x14ac:dyDescent="0.2">
      <c r="G41591" s="65"/>
    </row>
    <row r="41592" spans="7:7" x14ac:dyDescent="0.2">
      <c r="G41592" s="65"/>
    </row>
    <row r="41593" spans="7:7" x14ac:dyDescent="0.2">
      <c r="G41593" s="65"/>
    </row>
    <row r="41594" spans="7:7" x14ac:dyDescent="0.2">
      <c r="G41594" s="65"/>
    </row>
    <row r="41595" spans="7:7" x14ac:dyDescent="0.2">
      <c r="G41595" s="65"/>
    </row>
    <row r="41596" spans="7:7" x14ac:dyDescent="0.2">
      <c r="G41596" s="65"/>
    </row>
    <row r="41597" spans="7:7" x14ac:dyDescent="0.2">
      <c r="G41597" s="65"/>
    </row>
    <row r="41598" spans="7:7" x14ac:dyDescent="0.2">
      <c r="G41598" s="65"/>
    </row>
    <row r="41599" spans="7:7" x14ac:dyDescent="0.2">
      <c r="G41599" s="65"/>
    </row>
    <row r="41600" spans="7:7" x14ac:dyDescent="0.2">
      <c r="G41600" s="65"/>
    </row>
    <row r="41601" spans="7:7" x14ac:dyDescent="0.2">
      <c r="G41601" s="65"/>
    </row>
    <row r="41602" spans="7:7" x14ac:dyDescent="0.2">
      <c r="G41602" s="65"/>
    </row>
    <row r="41603" spans="7:7" x14ac:dyDescent="0.2">
      <c r="G41603" s="65"/>
    </row>
    <row r="41604" spans="7:7" x14ac:dyDescent="0.2">
      <c r="G41604" s="65"/>
    </row>
    <row r="41605" spans="7:7" x14ac:dyDescent="0.2">
      <c r="G41605" s="65"/>
    </row>
    <row r="41606" spans="7:7" x14ac:dyDescent="0.2">
      <c r="G41606" s="65"/>
    </row>
    <row r="41607" spans="7:7" x14ac:dyDescent="0.2">
      <c r="G41607" s="65"/>
    </row>
    <row r="41608" spans="7:7" x14ac:dyDescent="0.2">
      <c r="G41608" s="65"/>
    </row>
    <row r="41609" spans="7:7" x14ac:dyDescent="0.2">
      <c r="G41609" s="65"/>
    </row>
    <row r="41610" spans="7:7" x14ac:dyDescent="0.2">
      <c r="G41610" s="65"/>
    </row>
    <row r="41611" spans="7:7" x14ac:dyDescent="0.2">
      <c r="G41611" s="65"/>
    </row>
    <row r="41612" spans="7:7" x14ac:dyDescent="0.2">
      <c r="G41612" s="65"/>
    </row>
    <row r="41613" spans="7:7" x14ac:dyDescent="0.2">
      <c r="G41613" s="65"/>
    </row>
    <row r="41614" spans="7:7" x14ac:dyDescent="0.2">
      <c r="G41614" s="65"/>
    </row>
    <row r="41615" spans="7:7" x14ac:dyDescent="0.2">
      <c r="G41615" s="65"/>
    </row>
    <row r="41616" spans="7:7" x14ac:dyDescent="0.2">
      <c r="G41616" s="65"/>
    </row>
    <row r="41617" spans="7:7" x14ac:dyDescent="0.2">
      <c r="G41617" s="65"/>
    </row>
    <row r="41618" spans="7:7" x14ac:dyDescent="0.2">
      <c r="G41618" s="65"/>
    </row>
    <row r="41619" spans="7:7" x14ac:dyDescent="0.2">
      <c r="G41619" s="65"/>
    </row>
    <row r="41620" spans="7:7" x14ac:dyDescent="0.2">
      <c r="G41620" s="65"/>
    </row>
    <row r="41621" spans="7:7" x14ac:dyDescent="0.2">
      <c r="G41621" s="65"/>
    </row>
    <row r="41622" spans="7:7" x14ac:dyDescent="0.2">
      <c r="G41622" s="65"/>
    </row>
    <row r="41623" spans="7:7" x14ac:dyDescent="0.2">
      <c r="G41623" s="65"/>
    </row>
    <row r="41624" spans="7:7" x14ac:dyDescent="0.2">
      <c r="G41624" s="65"/>
    </row>
    <row r="41625" spans="7:7" x14ac:dyDescent="0.2">
      <c r="G41625" s="65"/>
    </row>
    <row r="41626" spans="7:7" x14ac:dyDescent="0.2">
      <c r="G41626" s="65"/>
    </row>
    <row r="41627" spans="7:7" x14ac:dyDescent="0.2">
      <c r="G41627" s="65"/>
    </row>
    <row r="41628" spans="7:7" x14ac:dyDescent="0.2">
      <c r="G41628" s="65"/>
    </row>
    <row r="41629" spans="7:7" x14ac:dyDescent="0.2">
      <c r="G41629" s="65"/>
    </row>
    <row r="41630" spans="7:7" x14ac:dyDescent="0.2">
      <c r="G41630" s="65"/>
    </row>
    <row r="41631" spans="7:7" x14ac:dyDescent="0.2">
      <c r="G41631" s="65"/>
    </row>
    <row r="41632" spans="7:7" x14ac:dyDescent="0.2">
      <c r="G41632" s="65"/>
    </row>
    <row r="41633" spans="7:7" x14ac:dyDescent="0.2">
      <c r="G41633" s="65"/>
    </row>
    <row r="41634" spans="7:7" x14ac:dyDescent="0.2">
      <c r="G41634" s="65"/>
    </row>
    <row r="41635" spans="7:7" x14ac:dyDescent="0.2">
      <c r="G41635" s="65"/>
    </row>
    <row r="41636" spans="7:7" x14ac:dyDescent="0.2">
      <c r="G41636" s="65"/>
    </row>
    <row r="41637" spans="7:7" x14ac:dyDescent="0.2">
      <c r="G41637" s="65"/>
    </row>
    <row r="41638" spans="7:7" x14ac:dyDescent="0.2">
      <c r="G41638" s="65"/>
    </row>
    <row r="41639" spans="7:7" x14ac:dyDescent="0.2">
      <c r="G41639" s="65"/>
    </row>
    <row r="41640" spans="7:7" x14ac:dyDescent="0.2">
      <c r="G41640" s="65"/>
    </row>
    <row r="41641" spans="7:7" x14ac:dyDescent="0.2">
      <c r="G41641" s="65"/>
    </row>
    <row r="41642" spans="7:7" x14ac:dyDescent="0.2">
      <c r="G41642" s="65"/>
    </row>
    <row r="41643" spans="7:7" x14ac:dyDescent="0.2">
      <c r="G41643" s="65"/>
    </row>
    <row r="41644" spans="7:7" x14ac:dyDescent="0.2">
      <c r="G41644" s="65"/>
    </row>
    <row r="41645" spans="7:7" x14ac:dyDescent="0.2">
      <c r="G41645" s="65"/>
    </row>
    <row r="41646" spans="7:7" x14ac:dyDescent="0.2">
      <c r="G41646" s="65"/>
    </row>
    <row r="41647" spans="7:7" x14ac:dyDescent="0.2">
      <c r="G41647" s="65"/>
    </row>
    <row r="41648" spans="7:7" x14ac:dyDescent="0.2">
      <c r="G41648" s="65"/>
    </row>
    <row r="41649" spans="7:7" x14ac:dyDescent="0.2">
      <c r="G41649" s="65"/>
    </row>
    <row r="41650" spans="7:7" x14ac:dyDescent="0.2">
      <c r="G41650" s="65"/>
    </row>
    <row r="41651" spans="7:7" x14ac:dyDescent="0.2">
      <c r="G41651" s="65"/>
    </row>
    <row r="41652" spans="7:7" x14ac:dyDescent="0.2">
      <c r="G41652" s="65"/>
    </row>
    <row r="41653" spans="7:7" x14ac:dyDescent="0.2">
      <c r="G41653" s="65"/>
    </row>
    <row r="41654" spans="7:7" x14ac:dyDescent="0.2">
      <c r="G41654" s="65"/>
    </row>
    <row r="41655" spans="7:7" x14ac:dyDescent="0.2">
      <c r="G41655" s="65"/>
    </row>
    <row r="41656" spans="7:7" x14ac:dyDescent="0.2">
      <c r="G41656" s="65"/>
    </row>
    <row r="41657" spans="7:7" x14ac:dyDescent="0.2">
      <c r="G41657" s="65"/>
    </row>
    <row r="41658" spans="7:7" x14ac:dyDescent="0.2">
      <c r="G41658" s="65"/>
    </row>
    <row r="41659" spans="7:7" x14ac:dyDescent="0.2">
      <c r="G41659" s="65"/>
    </row>
    <row r="41660" spans="7:7" x14ac:dyDescent="0.2">
      <c r="G41660" s="65"/>
    </row>
    <row r="41661" spans="7:7" x14ac:dyDescent="0.2">
      <c r="G41661" s="65"/>
    </row>
    <row r="41662" spans="7:7" x14ac:dyDescent="0.2">
      <c r="G41662" s="65"/>
    </row>
    <row r="41663" spans="7:7" x14ac:dyDescent="0.2">
      <c r="G41663" s="65"/>
    </row>
    <row r="41664" spans="7:7" x14ac:dyDescent="0.2">
      <c r="G41664" s="65"/>
    </row>
    <row r="41665" spans="7:7" x14ac:dyDescent="0.2">
      <c r="G41665" s="65"/>
    </row>
    <row r="41666" spans="7:7" x14ac:dyDescent="0.2">
      <c r="G41666" s="65"/>
    </row>
    <row r="41667" spans="7:7" x14ac:dyDescent="0.2">
      <c r="G41667" s="65"/>
    </row>
    <row r="41668" spans="7:7" x14ac:dyDescent="0.2">
      <c r="G41668" s="65"/>
    </row>
    <row r="41669" spans="7:7" x14ac:dyDescent="0.2">
      <c r="G41669" s="65"/>
    </row>
    <row r="41670" spans="7:7" x14ac:dyDescent="0.2">
      <c r="G41670" s="65"/>
    </row>
    <row r="41671" spans="7:7" x14ac:dyDescent="0.2">
      <c r="G41671" s="65"/>
    </row>
    <row r="41672" spans="7:7" x14ac:dyDescent="0.2">
      <c r="G41672" s="65"/>
    </row>
    <row r="41673" spans="7:7" x14ac:dyDescent="0.2">
      <c r="G41673" s="65"/>
    </row>
    <row r="41674" spans="7:7" x14ac:dyDescent="0.2">
      <c r="G41674" s="65"/>
    </row>
    <row r="41675" spans="7:7" x14ac:dyDescent="0.2">
      <c r="G41675" s="65"/>
    </row>
    <row r="41676" spans="7:7" x14ac:dyDescent="0.2">
      <c r="G41676" s="65"/>
    </row>
    <row r="41677" spans="7:7" x14ac:dyDescent="0.2">
      <c r="G41677" s="65"/>
    </row>
    <row r="41678" spans="7:7" x14ac:dyDescent="0.2">
      <c r="G41678" s="65"/>
    </row>
    <row r="41679" spans="7:7" x14ac:dyDescent="0.2">
      <c r="G41679" s="65"/>
    </row>
    <row r="41680" spans="7:7" x14ac:dyDescent="0.2">
      <c r="G41680" s="65"/>
    </row>
    <row r="41681" spans="7:7" x14ac:dyDescent="0.2">
      <c r="G41681" s="65"/>
    </row>
    <row r="41682" spans="7:7" x14ac:dyDescent="0.2">
      <c r="G41682" s="65"/>
    </row>
    <row r="41683" spans="7:7" x14ac:dyDescent="0.2">
      <c r="G41683" s="65"/>
    </row>
    <row r="41684" spans="7:7" x14ac:dyDescent="0.2">
      <c r="G41684" s="65"/>
    </row>
    <row r="41685" spans="7:7" x14ac:dyDescent="0.2">
      <c r="G41685" s="65"/>
    </row>
    <row r="41686" spans="7:7" x14ac:dyDescent="0.2">
      <c r="G41686" s="65"/>
    </row>
    <row r="41687" spans="7:7" x14ac:dyDescent="0.2">
      <c r="G41687" s="65"/>
    </row>
    <row r="41688" spans="7:7" x14ac:dyDescent="0.2">
      <c r="G41688" s="65"/>
    </row>
    <row r="41689" spans="7:7" x14ac:dyDescent="0.2">
      <c r="G41689" s="65"/>
    </row>
    <row r="41690" spans="7:7" x14ac:dyDescent="0.2">
      <c r="G41690" s="65"/>
    </row>
    <row r="41691" spans="7:7" x14ac:dyDescent="0.2">
      <c r="G41691" s="65"/>
    </row>
    <row r="41692" spans="7:7" x14ac:dyDescent="0.2">
      <c r="G41692" s="65"/>
    </row>
    <row r="41693" spans="7:7" x14ac:dyDescent="0.2">
      <c r="G41693" s="65"/>
    </row>
    <row r="41694" spans="7:7" x14ac:dyDescent="0.2">
      <c r="G41694" s="65"/>
    </row>
    <row r="41695" spans="7:7" x14ac:dyDescent="0.2">
      <c r="G41695" s="65"/>
    </row>
    <row r="41696" spans="7:7" x14ac:dyDescent="0.2">
      <c r="G41696" s="65"/>
    </row>
    <row r="41697" spans="7:7" x14ac:dyDescent="0.2">
      <c r="G41697" s="65"/>
    </row>
    <row r="41698" spans="7:7" x14ac:dyDescent="0.2">
      <c r="G41698" s="65"/>
    </row>
    <row r="41699" spans="7:7" x14ac:dyDescent="0.2">
      <c r="G41699" s="65"/>
    </row>
    <row r="41700" spans="7:7" x14ac:dyDescent="0.2">
      <c r="G41700" s="65"/>
    </row>
    <row r="41701" spans="7:7" x14ac:dyDescent="0.2">
      <c r="G41701" s="65"/>
    </row>
    <row r="41702" spans="7:7" x14ac:dyDescent="0.2">
      <c r="G41702" s="65"/>
    </row>
    <row r="41703" spans="7:7" x14ac:dyDescent="0.2">
      <c r="G41703" s="65"/>
    </row>
    <row r="41704" spans="7:7" x14ac:dyDescent="0.2">
      <c r="G41704" s="65"/>
    </row>
    <row r="41705" spans="7:7" x14ac:dyDescent="0.2">
      <c r="G41705" s="65"/>
    </row>
    <row r="41706" spans="7:7" x14ac:dyDescent="0.2">
      <c r="G41706" s="65"/>
    </row>
    <row r="41707" spans="7:7" x14ac:dyDescent="0.2">
      <c r="G41707" s="65"/>
    </row>
    <row r="41708" spans="7:7" x14ac:dyDescent="0.2">
      <c r="G41708" s="65"/>
    </row>
    <row r="41709" spans="7:7" x14ac:dyDescent="0.2">
      <c r="G41709" s="65"/>
    </row>
    <row r="41710" spans="7:7" x14ac:dyDescent="0.2">
      <c r="G41710" s="65"/>
    </row>
    <row r="41711" spans="7:7" x14ac:dyDescent="0.2">
      <c r="G41711" s="65"/>
    </row>
    <row r="41712" spans="7:7" x14ac:dyDescent="0.2">
      <c r="G41712" s="65"/>
    </row>
    <row r="41713" spans="7:7" x14ac:dyDescent="0.2">
      <c r="G41713" s="65"/>
    </row>
    <row r="41714" spans="7:7" x14ac:dyDescent="0.2">
      <c r="G41714" s="65"/>
    </row>
    <row r="41715" spans="7:7" x14ac:dyDescent="0.2">
      <c r="G41715" s="65"/>
    </row>
    <row r="41716" spans="7:7" x14ac:dyDescent="0.2">
      <c r="G41716" s="65"/>
    </row>
    <row r="41717" spans="7:7" x14ac:dyDescent="0.2">
      <c r="G41717" s="65"/>
    </row>
    <row r="41718" spans="7:7" x14ac:dyDescent="0.2">
      <c r="G41718" s="65"/>
    </row>
    <row r="41719" spans="7:7" x14ac:dyDescent="0.2">
      <c r="G41719" s="65"/>
    </row>
    <row r="41720" spans="7:7" x14ac:dyDescent="0.2">
      <c r="G41720" s="65"/>
    </row>
    <row r="41721" spans="7:7" x14ac:dyDescent="0.2">
      <c r="G41721" s="65"/>
    </row>
    <row r="41722" spans="7:7" x14ac:dyDescent="0.2">
      <c r="G41722" s="65"/>
    </row>
    <row r="41723" spans="7:7" x14ac:dyDescent="0.2">
      <c r="G41723" s="65"/>
    </row>
    <row r="41724" spans="7:7" x14ac:dyDescent="0.2">
      <c r="G41724" s="65"/>
    </row>
    <row r="41725" spans="7:7" x14ac:dyDescent="0.2">
      <c r="G41725" s="65"/>
    </row>
    <row r="41726" spans="7:7" x14ac:dyDescent="0.2">
      <c r="G41726" s="65"/>
    </row>
    <row r="41727" spans="7:7" x14ac:dyDescent="0.2">
      <c r="G41727" s="65"/>
    </row>
    <row r="41728" spans="7:7" x14ac:dyDescent="0.2">
      <c r="G41728" s="65"/>
    </row>
    <row r="41729" spans="7:7" x14ac:dyDescent="0.2">
      <c r="G41729" s="65"/>
    </row>
    <row r="41730" spans="7:7" x14ac:dyDescent="0.2">
      <c r="G41730" s="65"/>
    </row>
    <row r="41731" spans="7:7" x14ac:dyDescent="0.2">
      <c r="G41731" s="65"/>
    </row>
    <row r="41732" spans="7:7" x14ac:dyDescent="0.2">
      <c r="G41732" s="65"/>
    </row>
    <row r="41733" spans="7:7" x14ac:dyDescent="0.2">
      <c r="G41733" s="65"/>
    </row>
    <row r="41734" spans="7:7" x14ac:dyDescent="0.2">
      <c r="G41734" s="65"/>
    </row>
    <row r="41735" spans="7:7" x14ac:dyDescent="0.2">
      <c r="G41735" s="65"/>
    </row>
    <row r="41736" spans="7:7" x14ac:dyDescent="0.2">
      <c r="G41736" s="65"/>
    </row>
    <row r="41737" spans="7:7" x14ac:dyDescent="0.2">
      <c r="G41737" s="65"/>
    </row>
    <row r="41738" spans="7:7" x14ac:dyDescent="0.2">
      <c r="G41738" s="65"/>
    </row>
    <row r="41739" spans="7:7" x14ac:dyDescent="0.2">
      <c r="G41739" s="65"/>
    </row>
    <row r="41740" spans="7:7" x14ac:dyDescent="0.2">
      <c r="G41740" s="65"/>
    </row>
    <row r="41741" spans="7:7" x14ac:dyDescent="0.2">
      <c r="G41741" s="65"/>
    </row>
    <row r="41742" spans="7:7" x14ac:dyDescent="0.2">
      <c r="G41742" s="65"/>
    </row>
    <row r="41743" spans="7:7" x14ac:dyDescent="0.2">
      <c r="G41743" s="65"/>
    </row>
    <row r="41744" spans="7:7" x14ac:dyDescent="0.2">
      <c r="G41744" s="65"/>
    </row>
    <row r="41745" spans="7:7" x14ac:dyDescent="0.2">
      <c r="G41745" s="65"/>
    </row>
    <row r="41746" spans="7:7" x14ac:dyDescent="0.2">
      <c r="G41746" s="65"/>
    </row>
    <row r="41747" spans="7:7" x14ac:dyDescent="0.2">
      <c r="G41747" s="65"/>
    </row>
    <row r="41748" spans="7:7" x14ac:dyDescent="0.2">
      <c r="G41748" s="65"/>
    </row>
    <row r="41749" spans="7:7" x14ac:dyDescent="0.2">
      <c r="G41749" s="65"/>
    </row>
    <row r="41750" spans="7:7" x14ac:dyDescent="0.2">
      <c r="G41750" s="65"/>
    </row>
    <row r="41751" spans="7:7" x14ac:dyDescent="0.2">
      <c r="G41751" s="65"/>
    </row>
    <row r="41752" spans="7:7" x14ac:dyDescent="0.2">
      <c r="G41752" s="65"/>
    </row>
    <row r="41753" spans="7:7" x14ac:dyDescent="0.2">
      <c r="G41753" s="65"/>
    </row>
    <row r="41754" spans="7:7" x14ac:dyDescent="0.2">
      <c r="G41754" s="65"/>
    </row>
    <row r="41755" spans="7:7" x14ac:dyDescent="0.2">
      <c r="G41755" s="65"/>
    </row>
    <row r="41756" spans="7:7" x14ac:dyDescent="0.2">
      <c r="G41756" s="65"/>
    </row>
    <row r="41757" spans="7:7" x14ac:dyDescent="0.2">
      <c r="G41757" s="65"/>
    </row>
    <row r="41758" spans="7:7" x14ac:dyDescent="0.2">
      <c r="G41758" s="65"/>
    </row>
    <row r="41759" spans="7:7" x14ac:dyDescent="0.2">
      <c r="G41759" s="65"/>
    </row>
    <row r="41760" spans="7:7" x14ac:dyDescent="0.2">
      <c r="G41760" s="65"/>
    </row>
    <row r="41761" spans="7:7" x14ac:dyDescent="0.2">
      <c r="G41761" s="65"/>
    </row>
    <row r="41762" spans="7:7" x14ac:dyDescent="0.2">
      <c r="G41762" s="65"/>
    </row>
    <row r="41763" spans="7:7" x14ac:dyDescent="0.2">
      <c r="G41763" s="65"/>
    </row>
    <row r="41764" spans="7:7" x14ac:dyDescent="0.2">
      <c r="G41764" s="65"/>
    </row>
    <row r="41765" spans="7:7" x14ac:dyDescent="0.2">
      <c r="G41765" s="65"/>
    </row>
    <row r="41766" spans="7:7" x14ac:dyDescent="0.2">
      <c r="G41766" s="65"/>
    </row>
    <row r="41767" spans="7:7" x14ac:dyDescent="0.2">
      <c r="G41767" s="65"/>
    </row>
    <row r="41768" spans="7:7" x14ac:dyDescent="0.2">
      <c r="G41768" s="65"/>
    </row>
    <row r="41769" spans="7:7" x14ac:dyDescent="0.2">
      <c r="G41769" s="65"/>
    </row>
    <row r="41770" spans="7:7" x14ac:dyDescent="0.2">
      <c r="G41770" s="65"/>
    </row>
    <row r="41771" spans="7:7" x14ac:dyDescent="0.2">
      <c r="G41771" s="65"/>
    </row>
    <row r="41772" spans="7:7" x14ac:dyDescent="0.2">
      <c r="G41772" s="65"/>
    </row>
    <row r="41773" spans="7:7" x14ac:dyDescent="0.2">
      <c r="G41773" s="65"/>
    </row>
    <row r="41774" spans="7:7" x14ac:dyDescent="0.2">
      <c r="G41774" s="65"/>
    </row>
    <row r="41775" spans="7:7" x14ac:dyDescent="0.2">
      <c r="G41775" s="65"/>
    </row>
    <row r="41776" spans="7:7" x14ac:dyDescent="0.2">
      <c r="G41776" s="65"/>
    </row>
    <row r="41777" spans="7:7" x14ac:dyDescent="0.2">
      <c r="G41777" s="65"/>
    </row>
    <row r="41778" spans="7:7" x14ac:dyDescent="0.2">
      <c r="G41778" s="65"/>
    </row>
    <row r="41779" spans="7:7" x14ac:dyDescent="0.2">
      <c r="G41779" s="65"/>
    </row>
    <row r="41780" spans="7:7" x14ac:dyDescent="0.2">
      <c r="G41780" s="65"/>
    </row>
    <row r="41781" spans="7:7" x14ac:dyDescent="0.2">
      <c r="G41781" s="65"/>
    </row>
    <row r="41782" spans="7:7" x14ac:dyDescent="0.2">
      <c r="G41782" s="65"/>
    </row>
    <row r="41783" spans="7:7" x14ac:dyDescent="0.2">
      <c r="G41783" s="65"/>
    </row>
    <row r="41784" spans="7:7" x14ac:dyDescent="0.2">
      <c r="G41784" s="65"/>
    </row>
    <row r="41785" spans="7:7" x14ac:dyDescent="0.2">
      <c r="G41785" s="65"/>
    </row>
    <row r="41786" spans="7:7" x14ac:dyDescent="0.2">
      <c r="G41786" s="65"/>
    </row>
    <row r="41787" spans="7:7" x14ac:dyDescent="0.2">
      <c r="G41787" s="65"/>
    </row>
    <row r="41788" spans="7:7" x14ac:dyDescent="0.2">
      <c r="G41788" s="65"/>
    </row>
    <row r="41789" spans="7:7" x14ac:dyDescent="0.2">
      <c r="G41789" s="65"/>
    </row>
    <row r="41790" spans="7:7" x14ac:dyDescent="0.2">
      <c r="G41790" s="65"/>
    </row>
    <row r="41791" spans="7:7" x14ac:dyDescent="0.2">
      <c r="G41791" s="65"/>
    </row>
    <row r="41792" spans="7:7" x14ac:dyDescent="0.2">
      <c r="G41792" s="65"/>
    </row>
    <row r="41793" spans="7:7" x14ac:dyDescent="0.2">
      <c r="G41793" s="65"/>
    </row>
    <row r="41794" spans="7:7" x14ac:dyDescent="0.2">
      <c r="G41794" s="65"/>
    </row>
    <row r="41795" spans="7:7" x14ac:dyDescent="0.2">
      <c r="G41795" s="65"/>
    </row>
    <row r="41796" spans="7:7" x14ac:dyDescent="0.2">
      <c r="G41796" s="65"/>
    </row>
    <row r="41797" spans="7:7" x14ac:dyDescent="0.2">
      <c r="G41797" s="65"/>
    </row>
    <row r="41798" spans="7:7" x14ac:dyDescent="0.2">
      <c r="G41798" s="65"/>
    </row>
    <row r="41799" spans="7:7" x14ac:dyDescent="0.2">
      <c r="G41799" s="65"/>
    </row>
    <row r="41800" spans="7:7" x14ac:dyDescent="0.2">
      <c r="G41800" s="65"/>
    </row>
    <row r="41801" spans="7:7" x14ac:dyDescent="0.2">
      <c r="G41801" s="65"/>
    </row>
    <row r="41802" spans="7:7" x14ac:dyDescent="0.2">
      <c r="G41802" s="65"/>
    </row>
    <row r="41803" spans="7:7" x14ac:dyDescent="0.2">
      <c r="G41803" s="65"/>
    </row>
    <row r="41804" spans="7:7" x14ac:dyDescent="0.2">
      <c r="G41804" s="65"/>
    </row>
    <row r="41805" spans="7:7" x14ac:dyDescent="0.2">
      <c r="G41805" s="65"/>
    </row>
    <row r="41806" spans="7:7" x14ac:dyDescent="0.2">
      <c r="G41806" s="65"/>
    </row>
    <row r="41807" spans="7:7" x14ac:dyDescent="0.2">
      <c r="G41807" s="65"/>
    </row>
    <row r="41808" spans="7:7" x14ac:dyDescent="0.2">
      <c r="G41808" s="65"/>
    </row>
    <row r="41809" spans="7:7" x14ac:dyDescent="0.2">
      <c r="G41809" s="65"/>
    </row>
    <row r="41810" spans="7:7" x14ac:dyDescent="0.2">
      <c r="G41810" s="65"/>
    </row>
    <row r="41811" spans="7:7" x14ac:dyDescent="0.2">
      <c r="G41811" s="65"/>
    </row>
    <row r="41812" spans="7:7" x14ac:dyDescent="0.2">
      <c r="G41812" s="65"/>
    </row>
    <row r="41813" spans="7:7" x14ac:dyDescent="0.2">
      <c r="G41813" s="65"/>
    </row>
    <row r="41814" spans="7:7" x14ac:dyDescent="0.2">
      <c r="G41814" s="65"/>
    </row>
    <row r="41815" spans="7:7" x14ac:dyDescent="0.2">
      <c r="G41815" s="65"/>
    </row>
    <row r="41816" spans="7:7" x14ac:dyDescent="0.2">
      <c r="G41816" s="65"/>
    </row>
    <row r="41817" spans="7:7" x14ac:dyDescent="0.2">
      <c r="G41817" s="65"/>
    </row>
    <row r="41818" spans="7:7" x14ac:dyDescent="0.2">
      <c r="G41818" s="65"/>
    </row>
    <row r="41819" spans="7:7" x14ac:dyDescent="0.2">
      <c r="G41819" s="65"/>
    </row>
    <row r="41820" spans="7:7" x14ac:dyDescent="0.2">
      <c r="G41820" s="65"/>
    </row>
    <row r="41821" spans="7:7" x14ac:dyDescent="0.2">
      <c r="G41821" s="65"/>
    </row>
    <row r="41822" spans="7:7" x14ac:dyDescent="0.2">
      <c r="G41822" s="65"/>
    </row>
    <row r="41823" spans="7:7" x14ac:dyDescent="0.2">
      <c r="G41823" s="65"/>
    </row>
    <row r="41824" spans="7:7" x14ac:dyDescent="0.2">
      <c r="G41824" s="65"/>
    </row>
    <row r="41825" spans="7:7" x14ac:dyDescent="0.2">
      <c r="G41825" s="65"/>
    </row>
    <row r="41826" spans="7:7" x14ac:dyDescent="0.2">
      <c r="G41826" s="65"/>
    </row>
    <row r="41827" spans="7:7" x14ac:dyDescent="0.2">
      <c r="G41827" s="65"/>
    </row>
    <row r="41828" spans="7:7" x14ac:dyDescent="0.2">
      <c r="G41828" s="65"/>
    </row>
    <row r="41829" spans="7:7" x14ac:dyDescent="0.2">
      <c r="G41829" s="65"/>
    </row>
    <row r="41830" spans="7:7" x14ac:dyDescent="0.2">
      <c r="G41830" s="65"/>
    </row>
    <row r="41831" spans="7:7" x14ac:dyDescent="0.2">
      <c r="G41831" s="65"/>
    </row>
    <row r="41832" spans="7:7" x14ac:dyDescent="0.2">
      <c r="G41832" s="65"/>
    </row>
    <row r="41833" spans="7:7" x14ac:dyDescent="0.2">
      <c r="G41833" s="65"/>
    </row>
    <row r="41834" spans="7:7" x14ac:dyDescent="0.2">
      <c r="G41834" s="65"/>
    </row>
    <row r="41835" spans="7:7" x14ac:dyDescent="0.2">
      <c r="G41835" s="65"/>
    </row>
    <row r="41836" spans="7:7" x14ac:dyDescent="0.2">
      <c r="G41836" s="65"/>
    </row>
    <row r="41837" spans="7:7" x14ac:dyDescent="0.2">
      <c r="G41837" s="65"/>
    </row>
    <row r="41838" spans="7:7" x14ac:dyDescent="0.2">
      <c r="G41838" s="65"/>
    </row>
    <row r="41839" spans="7:7" x14ac:dyDescent="0.2">
      <c r="G41839" s="65"/>
    </row>
    <row r="41840" spans="7:7" x14ac:dyDescent="0.2">
      <c r="G41840" s="65"/>
    </row>
    <row r="41841" spans="7:7" x14ac:dyDescent="0.2">
      <c r="G41841" s="65"/>
    </row>
    <row r="41842" spans="7:7" x14ac:dyDescent="0.2">
      <c r="G41842" s="65"/>
    </row>
    <row r="41843" spans="7:7" x14ac:dyDescent="0.2">
      <c r="G41843" s="65"/>
    </row>
    <row r="41844" spans="7:7" x14ac:dyDescent="0.2">
      <c r="G41844" s="65"/>
    </row>
    <row r="41845" spans="7:7" x14ac:dyDescent="0.2">
      <c r="G41845" s="65"/>
    </row>
    <row r="41846" spans="7:7" x14ac:dyDescent="0.2">
      <c r="G41846" s="65"/>
    </row>
    <row r="41847" spans="7:7" x14ac:dyDescent="0.2">
      <c r="G41847" s="65"/>
    </row>
    <row r="41848" spans="7:7" x14ac:dyDescent="0.2">
      <c r="G41848" s="65"/>
    </row>
    <row r="41849" spans="7:7" x14ac:dyDescent="0.2">
      <c r="G41849" s="65"/>
    </row>
    <row r="41850" spans="7:7" x14ac:dyDescent="0.2">
      <c r="G41850" s="65"/>
    </row>
    <row r="41851" spans="7:7" x14ac:dyDescent="0.2">
      <c r="G41851" s="65"/>
    </row>
    <row r="41852" spans="7:7" x14ac:dyDescent="0.2">
      <c r="G41852" s="65"/>
    </row>
    <row r="41853" spans="7:7" x14ac:dyDescent="0.2">
      <c r="G41853" s="65"/>
    </row>
    <row r="41854" spans="7:7" x14ac:dyDescent="0.2">
      <c r="G41854" s="65"/>
    </row>
    <row r="41855" spans="7:7" x14ac:dyDescent="0.2">
      <c r="G41855" s="65"/>
    </row>
    <row r="41856" spans="7:7" x14ac:dyDescent="0.2">
      <c r="G41856" s="65"/>
    </row>
    <row r="41857" spans="7:7" x14ac:dyDescent="0.2">
      <c r="G41857" s="65"/>
    </row>
    <row r="41858" spans="7:7" x14ac:dyDescent="0.2">
      <c r="G41858" s="65"/>
    </row>
    <row r="41859" spans="7:7" x14ac:dyDescent="0.2">
      <c r="G41859" s="65"/>
    </row>
    <row r="41860" spans="7:7" x14ac:dyDescent="0.2">
      <c r="G41860" s="65"/>
    </row>
    <row r="41861" spans="7:7" x14ac:dyDescent="0.2">
      <c r="G41861" s="65"/>
    </row>
    <row r="41862" spans="7:7" x14ac:dyDescent="0.2">
      <c r="G41862" s="65"/>
    </row>
    <row r="41863" spans="7:7" x14ac:dyDescent="0.2">
      <c r="G41863" s="65"/>
    </row>
    <row r="41864" spans="7:7" x14ac:dyDescent="0.2">
      <c r="G41864" s="65"/>
    </row>
    <row r="41865" spans="7:7" x14ac:dyDescent="0.2">
      <c r="G41865" s="65"/>
    </row>
    <row r="41866" spans="7:7" x14ac:dyDescent="0.2">
      <c r="G41866" s="65"/>
    </row>
    <row r="41867" spans="7:7" x14ac:dyDescent="0.2">
      <c r="G41867" s="65"/>
    </row>
    <row r="41868" spans="7:7" x14ac:dyDescent="0.2">
      <c r="G41868" s="65"/>
    </row>
    <row r="41869" spans="7:7" x14ac:dyDescent="0.2">
      <c r="G41869" s="65"/>
    </row>
    <row r="41870" spans="7:7" x14ac:dyDescent="0.2">
      <c r="G41870" s="65"/>
    </row>
    <row r="41871" spans="7:7" x14ac:dyDescent="0.2">
      <c r="G41871" s="65"/>
    </row>
    <row r="41872" spans="7:7" x14ac:dyDescent="0.2">
      <c r="G41872" s="65"/>
    </row>
    <row r="41873" spans="7:7" x14ac:dyDescent="0.2">
      <c r="G41873" s="65"/>
    </row>
    <row r="41874" spans="7:7" x14ac:dyDescent="0.2">
      <c r="G41874" s="65"/>
    </row>
    <row r="41875" spans="7:7" x14ac:dyDescent="0.2">
      <c r="G41875" s="65"/>
    </row>
    <row r="41876" spans="7:7" x14ac:dyDescent="0.2">
      <c r="G41876" s="65"/>
    </row>
    <row r="41877" spans="7:7" x14ac:dyDescent="0.2">
      <c r="G41877" s="65"/>
    </row>
    <row r="41878" spans="7:7" x14ac:dyDescent="0.2">
      <c r="G41878" s="65"/>
    </row>
    <row r="41879" spans="7:7" x14ac:dyDescent="0.2">
      <c r="G41879" s="65"/>
    </row>
    <row r="41880" spans="7:7" x14ac:dyDescent="0.2">
      <c r="G41880" s="65"/>
    </row>
    <row r="41881" spans="7:7" x14ac:dyDescent="0.2">
      <c r="G41881" s="65"/>
    </row>
    <row r="41882" spans="7:7" x14ac:dyDescent="0.2">
      <c r="G41882" s="65"/>
    </row>
    <row r="41883" spans="7:7" x14ac:dyDescent="0.2">
      <c r="G41883" s="65"/>
    </row>
    <row r="41884" spans="7:7" x14ac:dyDescent="0.2">
      <c r="G41884" s="65"/>
    </row>
    <row r="41885" spans="7:7" x14ac:dyDescent="0.2">
      <c r="G41885" s="65"/>
    </row>
    <row r="41886" spans="7:7" x14ac:dyDescent="0.2">
      <c r="G41886" s="65"/>
    </row>
    <row r="41887" spans="7:7" x14ac:dyDescent="0.2">
      <c r="G41887" s="65"/>
    </row>
    <row r="41888" spans="7:7" x14ac:dyDescent="0.2">
      <c r="G41888" s="65"/>
    </row>
    <row r="41889" spans="7:7" x14ac:dyDescent="0.2">
      <c r="G41889" s="65"/>
    </row>
    <row r="41890" spans="7:7" x14ac:dyDescent="0.2">
      <c r="G41890" s="65"/>
    </row>
    <row r="41891" spans="7:7" x14ac:dyDescent="0.2">
      <c r="G41891" s="65"/>
    </row>
    <row r="41892" spans="7:7" x14ac:dyDescent="0.2">
      <c r="G41892" s="65"/>
    </row>
    <row r="41893" spans="7:7" x14ac:dyDescent="0.2">
      <c r="G41893" s="65"/>
    </row>
    <row r="41894" spans="7:7" x14ac:dyDescent="0.2">
      <c r="G41894" s="65"/>
    </row>
    <row r="41895" spans="7:7" x14ac:dyDescent="0.2">
      <c r="G41895" s="65"/>
    </row>
    <row r="41896" spans="7:7" x14ac:dyDescent="0.2">
      <c r="G41896" s="65"/>
    </row>
    <row r="41897" spans="7:7" x14ac:dyDescent="0.2">
      <c r="G41897" s="65"/>
    </row>
    <row r="41898" spans="7:7" x14ac:dyDescent="0.2">
      <c r="G41898" s="65"/>
    </row>
    <row r="41899" spans="7:7" x14ac:dyDescent="0.2">
      <c r="G41899" s="65"/>
    </row>
    <row r="41900" spans="7:7" x14ac:dyDescent="0.2">
      <c r="G41900" s="65"/>
    </row>
    <row r="41901" spans="7:7" x14ac:dyDescent="0.2">
      <c r="G41901" s="65"/>
    </row>
    <row r="41902" spans="7:7" x14ac:dyDescent="0.2">
      <c r="G41902" s="65"/>
    </row>
    <row r="41903" spans="7:7" x14ac:dyDescent="0.2">
      <c r="G41903" s="65"/>
    </row>
    <row r="41904" spans="7:7" x14ac:dyDescent="0.2">
      <c r="G41904" s="65"/>
    </row>
    <row r="41905" spans="7:7" x14ac:dyDescent="0.2">
      <c r="G41905" s="65"/>
    </row>
    <row r="41906" spans="7:7" x14ac:dyDescent="0.2">
      <c r="G41906" s="65"/>
    </row>
    <row r="41907" spans="7:7" x14ac:dyDescent="0.2">
      <c r="G41907" s="65"/>
    </row>
    <row r="41908" spans="7:7" x14ac:dyDescent="0.2">
      <c r="G41908" s="65"/>
    </row>
    <row r="41909" spans="7:7" x14ac:dyDescent="0.2">
      <c r="G41909" s="65"/>
    </row>
    <row r="41910" spans="7:7" x14ac:dyDescent="0.2">
      <c r="G41910" s="65"/>
    </row>
    <row r="41911" spans="7:7" x14ac:dyDescent="0.2">
      <c r="G41911" s="65"/>
    </row>
    <row r="41912" spans="7:7" x14ac:dyDescent="0.2">
      <c r="G41912" s="65"/>
    </row>
    <row r="41913" spans="7:7" x14ac:dyDescent="0.2">
      <c r="G41913" s="65"/>
    </row>
    <row r="41914" spans="7:7" x14ac:dyDescent="0.2">
      <c r="G41914" s="65"/>
    </row>
    <row r="41915" spans="7:7" x14ac:dyDescent="0.2">
      <c r="G41915" s="65"/>
    </row>
    <row r="41916" spans="7:7" x14ac:dyDescent="0.2">
      <c r="G41916" s="65"/>
    </row>
    <row r="41917" spans="7:7" x14ac:dyDescent="0.2">
      <c r="G41917" s="65"/>
    </row>
    <row r="41918" spans="7:7" x14ac:dyDescent="0.2">
      <c r="G41918" s="65"/>
    </row>
    <row r="41919" spans="7:7" x14ac:dyDescent="0.2">
      <c r="G41919" s="65"/>
    </row>
    <row r="41920" spans="7:7" x14ac:dyDescent="0.2">
      <c r="G41920" s="65"/>
    </row>
    <row r="41921" spans="7:7" x14ac:dyDescent="0.2">
      <c r="G41921" s="65"/>
    </row>
    <row r="41922" spans="7:7" x14ac:dyDescent="0.2">
      <c r="G41922" s="65"/>
    </row>
    <row r="41923" spans="7:7" x14ac:dyDescent="0.2">
      <c r="G41923" s="65"/>
    </row>
    <row r="41924" spans="7:7" x14ac:dyDescent="0.2">
      <c r="G41924" s="65"/>
    </row>
    <row r="41925" spans="7:7" x14ac:dyDescent="0.2">
      <c r="G41925" s="65"/>
    </row>
    <row r="41926" spans="7:7" x14ac:dyDescent="0.2">
      <c r="G41926" s="65"/>
    </row>
    <row r="41927" spans="7:7" x14ac:dyDescent="0.2">
      <c r="G41927" s="65"/>
    </row>
    <row r="41928" spans="7:7" x14ac:dyDescent="0.2">
      <c r="G41928" s="65"/>
    </row>
    <row r="41929" spans="7:7" x14ac:dyDescent="0.2">
      <c r="G41929" s="65"/>
    </row>
    <row r="41930" spans="7:7" x14ac:dyDescent="0.2">
      <c r="G41930" s="65"/>
    </row>
    <row r="41931" spans="7:7" x14ac:dyDescent="0.2">
      <c r="G41931" s="65"/>
    </row>
    <row r="41932" spans="7:7" x14ac:dyDescent="0.2">
      <c r="G41932" s="65"/>
    </row>
    <row r="41933" spans="7:7" x14ac:dyDescent="0.2">
      <c r="G41933" s="65"/>
    </row>
    <row r="41934" spans="7:7" x14ac:dyDescent="0.2">
      <c r="G41934" s="65"/>
    </row>
    <row r="41935" spans="7:7" x14ac:dyDescent="0.2">
      <c r="G41935" s="65"/>
    </row>
    <row r="41936" spans="7:7" x14ac:dyDescent="0.2">
      <c r="G41936" s="65"/>
    </row>
    <row r="41937" spans="7:7" x14ac:dyDescent="0.2">
      <c r="G41937" s="65"/>
    </row>
    <row r="41938" spans="7:7" x14ac:dyDescent="0.2">
      <c r="G41938" s="65"/>
    </row>
    <row r="41939" spans="7:7" x14ac:dyDescent="0.2">
      <c r="G41939" s="65"/>
    </row>
    <row r="41940" spans="7:7" x14ac:dyDescent="0.2">
      <c r="G41940" s="65"/>
    </row>
    <row r="41941" spans="7:7" x14ac:dyDescent="0.2">
      <c r="G41941" s="65"/>
    </row>
    <row r="41942" spans="7:7" x14ac:dyDescent="0.2">
      <c r="G41942" s="65"/>
    </row>
    <row r="41943" spans="7:7" x14ac:dyDescent="0.2">
      <c r="G41943" s="65"/>
    </row>
    <row r="41944" spans="7:7" x14ac:dyDescent="0.2">
      <c r="G41944" s="65"/>
    </row>
    <row r="41945" spans="7:7" x14ac:dyDescent="0.2">
      <c r="G41945" s="65"/>
    </row>
    <row r="41946" spans="7:7" x14ac:dyDescent="0.2">
      <c r="G41946" s="65"/>
    </row>
    <row r="41947" spans="7:7" x14ac:dyDescent="0.2">
      <c r="G41947" s="65"/>
    </row>
    <row r="41948" spans="7:7" x14ac:dyDescent="0.2">
      <c r="G41948" s="65"/>
    </row>
    <row r="41949" spans="7:7" x14ac:dyDescent="0.2">
      <c r="G41949" s="65"/>
    </row>
    <row r="41950" spans="7:7" x14ac:dyDescent="0.2">
      <c r="G41950" s="65"/>
    </row>
    <row r="41951" spans="7:7" x14ac:dyDescent="0.2">
      <c r="G41951" s="65"/>
    </row>
    <row r="41952" spans="7:7" x14ac:dyDescent="0.2">
      <c r="G41952" s="65"/>
    </row>
    <row r="41953" spans="7:7" x14ac:dyDescent="0.2">
      <c r="G41953" s="65"/>
    </row>
    <row r="41954" spans="7:7" x14ac:dyDescent="0.2">
      <c r="G41954" s="65"/>
    </row>
    <row r="41955" spans="7:7" x14ac:dyDescent="0.2">
      <c r="G41955" s="65"/>
    </row>
    <row r="41956" spans="7:7" x14ac:dyDescent="0.2">
      <c r="G41956" s="65"/>
    </row>
    <row r="41957" spans="7:7" x14ac:dyDescent="0.2">
      <c r="G41957" s="65"/>
    </row>
    <row r="41958" spans="7:7" x14ac:dyDescent="0.2">
      <c r="G41958" s="65"/>
    </row>
    <row r="41959" spans="7:7" x14ac:dyDescent="0.2">
      <c r="G41959" s="65"/>
    </row>
    <row r="41960" spans="7:7" x14ac:dyDescent="0.2">
      <c r="G41960" s="65"/>
    </row>
    <row r="41961" spans="7:7" x14ac:dyDescent="0.2">
      <c r="G41961" s="65"/>
    </row>
    <row r="41962" spans="7:7" x14ac:dyDescent="0.2">
      <c r="G41962" s="65"/>
    </row>
    <row r="41963" spans="7:7" x14ac:dyDescent="0.2">
      <c r="G41963" s="65"/>
    </row>
    <row r="41964" spans="7:7" x14ac:dyDescent="0.2">
      <c r="G41964" s="65"/>
    </row>
    <row r="41965" spans="7:7" x14ac:dyDescent="0.2">
      <c r="G41965" s="65"/>
    </row>
    <row r="41966" spans="7:7" x14ac:dyDescent="0.2">
      <c r="G41966" s="65"/>
    </row>
    <row r="41967" spans="7:7" x14ac:dyDescent="0.2">
      <c r="G41967" s="65"/>
    </row>
    <row r="41968" spans="7:7" x14ac:dyDescent="0.2">
      <c r="G41968" s="65"/>
    </row>
    <row r="41969" spans="7:7" x14ac:dyDescent="0.2">
      <c r="G41969" s="65"/>
    </row>
    <row r="41970" spans="7:7" x14ac:dyDescent="0.2">
      <c r="G41970" s="65"/>
    </row>
    <row r="41971" spans="7:7" x14ac:dyDescent="0.2">
      <c r="G41971" s="65"/>
    </row>
    <row r="41972" spans="7:7" x14ac:dyDescent="0.2">
      <c r="G41972" s="65"/>
    </row>
    <row r="41973" spans="7:7" x14ac:dyDescent="0.2">
      <c r="G41973" s="65"/>
    </row>
    <row r="41974" spans="7:7" x14ac:dyDescent="0.2">
      <c r="G41974" s="65"/>
    </row>
    <row r="41975" spans="7:7" x14ac:dyDescent="0.2">
      <c r="G41975" s="65"/>
    </row>
    <row r="41976" spans="7:7" x14ac:dyDescent="0.2">
      <c r="G41976" s="65"/>
    </row>
    <row r="41977" spans="7:7" x14ac:dyDescent="0.2">
      <c r="G41977" s="65"/>
    </row>
    <row r="41978" spans="7:7" x14ac:dyDescent="0.2">
      <c r="G41978" s="65"/>
    </row>
    <row r="41979" spans="7:7" x14ac:dyDescent="0.2">
      <c r="G41979" s="65"/>
    </row>
    <row r="41980" spans="7:7" x14ac:dyDescent="0.2">
      <c r="G41980" s="65"/>
    </row>
    <row r="41981" spans="7:7" x14ac:dyDescent="0.2">
      <c r="G41981" s="65"/>
    </row>
    <row r="41982" spans="7:7" x14ac:dyDescent="0.2">
      <c r="G41982" s="65"/>
    </row>
    <row r="41983" spans="7:7" x14ac:dyDescent="0.2">
      <c r="G41983" s="65"/>
    </row>
    <row r="41984" spans="7:7" x14ac:dyDescent="0.2">
      <c r="G41984" s="65"/>
    </row>
    <row r="41985" spans="7:7" x14ac:dyDescent="0.2">
      <c r="G41985" s="65"/>
    </row>
    <row r="41986" spans="7:7" x14ac:dyDescent="0.2">
      <c r="G41986" s="65"/>
    </row>
    <row r="41987" spans="7:7" x14ac:dyDescent="0.2">
      <c r="G41987" s="65"/>
    </row>
    <row r="41988" spans="7:7" x14ac:dyDescent="0.2">
      <c r="G41988" s="65"/>
    </row>
    <row r="41989" spans="7:7" x14ac:dyDescent="0.2">
      <c r="G41989" s="65"/>
    </row>
    <row r="41990" spans="7:7" x14ac:dyDescent="0.2">
      <c r="G41990" s="65"/>
    </row>
    <row r="41991" spans="7:7" x14ac:dyDescent="0.2">
      <c r="G41991" s="65"/>
    </row>
    <row r="41992" spans="7:7" x14ac:dyDescent="0.2">
      <c r="G41992" s="65"/>
    </row>
    <row r="41993" spans="7:7" x14ac:dyDescent="0.2">
      <c r="G41993" s="65"/>
    </row>
    <row r="41994" spans="7:7" x14ac:dyDescent="0.2">
      <c r="G41994" s="65"/>
    </row>
    <row r="41995" spans="7:7" x14ac:dyDescent="0.2">
      <c r="G41995" s="65"/>
    </row>
    <row r="41996" spans="7:7" x14ac:dyDescent="0.2">
      <c r="G41996" s="65"/>
    </row>
    <row r="41997" spans="7:7" x14ac:dyDescent="0.2">
      <c r="G41997" s="65"/>
    </row>
    <row r="41998" spans="7:7" x14ac:dyDescent="0.2">
      <c r="G41998" s="65"/>
    </row>
    <row r="41999" spans="7:7" x14ac:dyDescent="0.2">
      <c r="G41999" s="65"/>
    </row>
    <row r="42000" spans="7:7" x14ac:dyDescent="0.2">
      <c r="G42000" s="65"/>
    </row>
    <row r="42001" spans="7:7" x14ac:dyDescent="0.2">
      <c r="G42001" s="65"/>
    </row>
    <row r="42002" spans="7:7" x14ac:dyDescent="0.2">
      <c r="G42002" s="65"/>
    </row>
    <row r="42003" spans="7:7" x14ac:dyDescent="0.2">
      <c r="G42003" s="65"/>
    </row>
    <row r="42004" spans="7:7" x14ac:dyDescent="0.2">
      <c r="G42004" s="65"/>
    </row>
    <row r="42005" spans="7:7" x14ac:dyDescent="0.2">
      <c r="G42005" s="65"/>
    </row>
    <row r="42006" spans="7:7" x14ac:dyDescent="0.2">
      <c r="G42006" s="65"/>
    </row>
    <row r="42007" spans="7:7" x14ac:dyDescent="0.2">
      <c r="G42007" s="65"/>
    </row>
    <row r="42008" spans="7:7" x14ac:dyDescent="0.2">
      <c r="G42008" s="65"/>
    </row>
    <row r="42009" spans="7:7" x14ac:dyDescent="0.2">
      <c r="G42009" s="65"/>
    </row>
    <row r="42010" spans="7:7" x14ac:dyDescent="0.2">
      <c r="G42010" s="65"/>
    </row>
    <row r="42011" spans="7:7" x14ac:dyDescent="0.2">
      <c r="G42011" s="65"/>
    </row>
    <row r="42012" spans="7:7" x14ac:dyDescent="0.2">
      <c r="G42012" s="65"/>
    </row>
    <row r="42013" spans="7:7" x14ac:dyDescent="0.2">
      <c r="G42013" s="65"/>
    </row>
    <row r="42014" spans="7:7" x14ac:dyDescent="0.2">
      <c r="G42014" s="65"/>
    </row>
    <row r="42015" spans="7:7" x14ac:dyDescent="0.2">
      <c r="G42015" s="65"/>
    </row>
    <row r="42016" spans="7:7" x14ac:dyDescent="0.2">
      <c r="G42016" s="65"/>
    </row>
    <row r="42017" spans="7:7" x14ac:dyDescent="0.2">
      <c r="G42017" s="65"/>
    </row>
    <row r="42018" spans="7:7" x14ac:dyDescent="0.2">
      <c r="G42018" s="65"/>
    </row>
    <row r="42019" spans="7:7" x14ac:dyDescent="0.2">
      <c r="G42019" s="65"/>
    </row>
    <row r="42020" spans="7:7" x14ac:dyDescent="0.2">
      <c r="G42020" s="65"/>
    </row>
    <row r="42021" spans="7:7" x14ac:dyDescent="0.2">
      <c r="G42021" s="65"/>
    </row>
    <row r="42022" spans="7:7" x14ac:dyDescent="0.2">
      <c r="G42022" s="65"/>
    </row>
    <row r="42023" spans="7:7" x14ac:dyDescent="0.2">
      <c r="G42023" s="65"/>
    </row>
    <row r="42024" spans="7:7" x14ac:dyDescent="0.2">
      <c r="G42024" s="65"/>
    </row>
    <row r="42025" spans="7:7" x14ac:dyDescent="0.2">
      <c r="G42025" s="65"/>
    </row>
    <row r="42026" spans="7:7" x14ac:dyDescent="0.2">
      <c r="G42026" s="65"/>
    </row>
    <row r="42027" spans="7:7" x14ac:dyDescent="0.2">
      <c r="G42027" s="65"/>
    </row>
    <row r="42028" spans="7:7" x14ac:dyDescent="0.2">
      <c r="G42028" s="65"/>
    </row>
    <row r="42029" spans="7:7" x14ac:dyDescent="0.2">
      <c r="G42029" s="65"/>
    </row>
    <row r="42030" spans="7:7" x14ac:dyDescent="0.2">
      <c r="G42030" s="65"/>
    </row>
    <row r="42031" spans="7:7" x14ac:dyDescent="0.2">
      <c r="G42031" s="65"/>
    </row>
    <row r="42032" spans="7:7" x14ac:dyDescent="0.2">
      <c r="G42032" s="65"/>
    </row>
    <row r="42033" spans="7:7" x14ac:dyDescent="0.2">
      <c r="G42033" s="65"/>
    </row>
    <row r="42034" spans="7:7" x14ac:dyDescent="0.2">
      <c r="G42034" s="65"/>
    </row>
    <row r="42035" spans="7:7" x14ac:dyDescent="0.2">
      <c r="G42035" s="65"/>
    </row>
    <row r="42036" spans="7:7" x14ac:dyDescent="0.2">
      <c r="G42036" s="65"/>
    </row>
    <row r="42037" spans="7:7" x14ac:dyDescent="0.2">
      <c r="G42037" s="65"/>
    </row>
    <row r="42038" spans="7:7" x14ac:dyDescent="0.2">
      <c r="G42038" s="65"/>
    </row>
    <row r="42039" spans="7:7" x14ac:dyDescent="0.2">
      <c r="G42039" s="65"/>
    </row>
    <row r="42040" spans="7:7" x14ac:dyDescent="0.2">
      <c r="G42040" s="65"/>
    </row>
    <row r="42041" spans="7:7" x14ac:dyDescent="0.2">
      <c r="G42041" s="65"/>
    </row>
    <row r="42042" spans="7:7" x14ac:dyDescent="0.2">
      <c r="G42042" s="65"/>
    </row>
    <row r="42043" spans="7:7" x14ac:dyDescent="0.2">
      <c r="G42043" s="65"/>
    </row>
    <row r="42044" spans="7:7" x14ac:dyDescent="0.2">
      <c r="G42044" s="65"/>
    </row>
    <row r="42045" spans="7:7" x14ac:dyDescent="0.2">
      <c r="G42045" s="65"/>
    </row>
    <row r="42046" spans="7:7" x14ac:dyDescent="0.2">
      <c r="G42046" s="65"/>
    </row>
    <row r="42047" spans="7:7" x14ac:dyDescent="0.2">
      <c r="G42047" s="65"/>
    </row>
    <row r="42048" spans="7:7" x14ac:dyDescent="0.2">
      <c r="G42048" s="65"/>
    </row>
    <row r="42049" spans="7:7" x14ac:dyDescent="0.2">
      <c r="G42049" s="65"/>
    </row>
    <row r="42050" spans="7:7" x14ac:dyDescent="0.2">
      <c r="G42050" s="65"/>
    </row>
    <row r="42051" spans="7:7" x14ac:dyDescent="0.2">
      <c r="G42051" s="65"/>
    </row>
    <row r="42052" spans="7:7" x14ac:dyDescent="0.2">
      <c r="G42052" s="65"/>
    </row>
    <row r="42053" spans="7:7" x14ac:dyDescent="0.2">
      <c r="G42053" s="65"/>
    </row>
    <row r="42054" spans="7:7" x14ac:dyDescent="0.2">
      <c r="G42054" s="65"/>
    </row>
    <row r="42055" spans="7:7" x14ac:dyDescent="0.2">
      <c r="G42055" s="65"/>
    </row>
    <row r="42056" spans="7:7" x14ac:dyDescent="0.2">
      <c r="G42056" s="65"/>
    </row>
    <row r="42057" spans="7:7" x14ac:dyDescent="0.2">
      <c r="G42057" s="65"/>
    </row>
    <row r="42058" spans="7:7" x14ac:dyDescent="0.2">
      <c r="G42058" s="65"/>
    </row>
    <row r="42059" spans="7:7" x14ac:dyDescent="0.2">
      <c r="G42059" s="65"/>
    </row>
    <row r="42060" spans="7:7" x14ac:dyDescent="0.2">
      <c r="G42060" s="65"/>
    </row>
    <row r="42061" spans="7:7" x14ac:dyDescent="0.2">
      <c r="G42061" s="65"/>
    </row>
    <row r="42062" spans="7:7" x14ac:dyDescent="0.2">
      <c r="G42062" s="65"/>
    </row>
    <row r="42063" spans="7:7" x14ac:dyDescent="0.2">
      <c r="G42063" s="65"/>
    </row>
    <row r="42064" spans="7:7" x14ac:dyDescent="0.2">
      <c r="G42064" s="65"/>
    </row>
    <row r="42065" spans="7:7" x14ac:dyDescent="0.2">
      <c r="G42065" s="65"/>
    </row>
    <row r="42066" spans="7:7" x14ac:dyDescent="0.2">
      <c r="G42066" s="65"/>
    </row>
    <row r="42067" spans="7:7" x14ac:dyDescent="0.2">
      <c r="G42067" s="65"/>
    </row>
    <row r="42068" spans="7:7" x14ac:dyDescent="0.2">
      <c r="G42068" s="65"/>
    </row>
    <row r="42069" spans="7:7" x14ac:dyDescent="0.2">
      <c r="G42069" s="65"/>
    </row>
    <row r="42070" spans="7:7" x14ac:dyDescent="0.2">
      <c r="G42070" s="65"/>
    </row>
    <row r="42071" spans="7:7" x14ac:dyDescent="0.2">
      <c r="G42071" s="65"/>
    </row>
    <row r="42072" spans="7:7" x14ac:dyDescent="0.2">
      <c r="G42072" s="65"/>
    </row>
    <row r="42073" spans="7:7" x14ac:dyDescent="0.2">
      <c r="G42073" s="65"/>
    </row>
    <row r="42074" spans="7:7" x14ac:dyDescent="0.2">
      <c r="G42074" s="65"/>
    </row>
    <row r="42075" spans="7:7" x14ac:dyDescent="0.2">
      <c r="G42075" s="65"/>
    </row>
    <row r="42076" spans="7:7" x14ac:dyDescent="0.2">
      <c r="G42076" s="65"/>
    </row>
    <row r="42077" spans="7:7" x14ac:dyDescent="0.2">
      <c r="G42077" s="65"/>
    </row>
    <row r="42078" spans="7:7" x14ac:dyDescent="0.2">
      <c r="G42078" s="65"/>
    </row>
    <row r="42079" spans="7:7" x14ac:dyDescent="0.2">
      <c r="G42079" s="65"/>
    </row>
    <row r="42080" spans="7:7" x14ac:dyDescent="0.2">
      <c r="G42080" s="65"/>
    </row>
    <row r="42081" spans="7:7" x14ac:dyDescent="0.2">
      <c r="G42081" s="65"/>
    </row>
    <row r="42082" spans="7:7" x14ac:dyDescent="0.2">
      <c r="G42082" s="65"/>
    </row>
    <row r="42083" spans="7:7" x14ac:dyDescent="0.2">
      <c r="G42083" s="65"/>
    </row>
    <row r="42084" spans="7:7" x14ac:dyDescent="0.2">
      <c r="G42084" s="65"/>
    </row>
    <row r="42085" spans="7:7" x14ac:dyDescent="0.2">
      <c r="G42085" s="65"/>
    </row>
    <row r="42086" spans="7:7" x14ac:dyDescent="0.2">
      <c r="G42086" s="65"/>
    </row>
    <row r="42087" spans="7:7" x14ac:dyDescent="0.2">
      <c r="G42087" s="65"/>
    </row>
    <row r="42088" spans="7:7" x14ac:dyDescent="0.2">
      <c r="G42088" s="65"/>
    </row>
    <row r="42089" spans="7:7" x14ac:dyDescent="0.2">
      <c r="G42089" s="65"/>
    </row>
    <row r="42090" spans="7:7" x14ac:dyDescent="0.2">
      <c r="G42090" s="65"/>
    </row>
    <row r="42091" spans="7:7" x14ac:dyDescent="0.2">
      <c r="G42091" s="65"/>
    </row>
    <row r="42092" spans="7:7" x14ac:dyDescent="0.2">
      <c r="G42092" s="65"/>
    </row>
    <row r="42093" spans="7:7" x14ac:dyDescent="0.2">
      <c r="G42093" s="65"/>
    </row>
    <row r="42094" spans="7:7" x14ac:dyDescent="0.2">
      <c r="G42094" s="65"/>
    </row>
    <row r="42095" spans="7:7" x14ac:dyDescent="0.2">
      <c r="G42095" s="65"/>
    </row>
    <row r="42096" spans="7:7" x14ac:dyDescent="0.2">
      <c r="G42096" s="65"/>
    </row>
    <row r="42097" spans="7:7" x14ac:dyDescent="0.2">
      <c r="G42097" s="65"/>
    </row>
    <row r="42098" spans="7:7" x14ac:dyDescent="0.2">
      <c r="G42098" s="65"/>
    </row>
    <row r="42099" spans="7:7" x14ac:dyDescent="0.2">
      <c r="G42099" s="65"/>
    </row>
    <row r="42100" spans="7:7" x14ac:dyDescent="0.2">
      <c r="G42100" s="65"/>
    </row>
    <row r="42101" spans="7:7" x14ac:dyDescent="0.2">
      <c r="G42101" s="65"/>
    </row>
    <row r="42102" spans="7:7" x14ac:dyDescent="0.2">
      <c r="G42102" s="65"/>
    </row>
    <row r="42103" spans="7:7" x14ac:dyDescent="0.2">
      <c r="G42103" s="65"/>
    </row>
    <row r="42104" spans="7:7" x14ac:dyDescent="0.2">
      <c r="G42104" s="65"/>
    </row>
    <row r="42105" spans="7:7" x14ac:dyDescent="0.2">
      <c r="G42105" s="65"/>
    </row>
    <row r="42106" spans="7:7" x14ac:dyDescent="0.2">
      <c r="G42106" s="65"/>
    </row>
    <row r="42107" spans="7:7" x14ac:dyDescent="0.2">
      <c r="G42107" s="65"/>
    </row>
    <row r="42108" spans="7:7" x14ac:dyDescent="0.2">
      <c r="G42108" s="65"/>
    </row>
    <row r="42109" spans="7:7" x14ac:dyDescent="0.2">
      <c r="G42109" s="65"/>
    </row>
    <row r="42110" spans="7:7" x14ac:dyDescent="0.2">
      <c r="G42110" s="65"/>
    </row>
    <row r="42111" spans="7:7" x14ac:dyDescent="0.2">
      <c r="G42111" s="65"/>
    </row>
    <row r="42112" spans="7:7" x14ac:dyDescent="0.2">
      <c r="G42112" s="65"/>
    </row>
    <row r="42113" spans="7:7" x14ac:dyDescent="0.2">
      <c r="G42113" s="65"/>
    </row>
    <row r="42114" spans="7:7" x14ac:dyDescent="0.2">
      <c r="G42114" s="65"/>
    </row>
    <row r="42115" spans="7:7" x14ac:dyDescent="0.2">
      <c r="G42115" s="65"/>
    </row>
    <row r="42116" spans="7:7" x14ac:dyDescent="0.2">
      <c r="G42116" s="65"/>
    </row>
    <row r="42117" spans="7:7" x14ac:dyDescent="0.2">
      <c r="G42117" s="65"/>
    </row>
    <row r="42118" spans="7:7" x14ac:dyDescent="0.2">
      <c r="G42118" s="65"/>
    </row>
    <row r="42119" spans="7:7" x14ac:dyDescent="0.2">
      <c r="G42119" s="65"/>
    </row>
    <row r="42120" spans="7:7" x14ac:dyDescent="0.2">
      <c r="G42120" s="65"/>
    </row>
    <row r="42121" spans="7:7" x14ac:dyDescent="0.2">
      <c r="G42121" s="65"/>
    </row>
    <row r="42122" spans="7:7" x14ac:dyDescent="0.2">
      <c r="G42122" s="65"/>
    </row>
    <row r="42123" spans="7:7" x14ac:dyDescent="0.2">
      <c r="G42123" s="65"/>
    </row>
    <row r="42124" spans="7:7" x14ac:dyDescent="0.2">
      <c r="G42124" s="65"/>
    </row>
    <row r="42125" spans="7:7" x14ac:dyDescent="0.2">
      <c r="G42125" s="65"/>
    </row>
    <row r="42126" spans="7:7" x14ac:dyDescent="0.2">
      <c r="G42126" s="65"/>
    </row>
    <row r="42127" spans="7:7" x14ac:dyDescent="0.2">
      <c r="G42127" s="65"/>
    </row>
    <row r="42128" spans="7:7" x14ac:dyDescent="0.2">
      <c r="G42128" s="65"/>
    </row>
    <row r="42129" spans="7:7" x14ac:dyDescent="0.2">
      <c r="G42129" s="65"/>
    </row>
    <row r="42130" spans="7:7" x14ac:dyDescent="0.2">
      <c r="G42130" s="65"/>
    </row>
    <row r="42131" spans="7:7" x14ac:dyDescent="0.2">
      <c r="G42131" s="65"/>
    </row>
    <row r="42132" spans="7:7" x14ac:dyDescent="0.2">
      <c r="G42132" s="65"/>
    </row>
    <row r="42133" spans="7:7" x14ac:dyDescent="0.2">
      <c r="G42133" s="65"/>
    </row>
    <row r="42134" spans="7:7" x14ac:dyDescent="0.2">
      <c r="G42134" s="65"/>
    </row>
    <row r="42135" spans="7:7" x14ac:dyDescent="0.2">
      <c r="G42135" s="65"/>
    </row>
    <row r="42136" spans="7:7" x14ac:dyDescent="0.2">
      <c r="G42136" s="65"/>
    </row>
    <row r="42137" spans="7:7" x14ac:dyDescent="0.2">
      <c r="G42137" s="65"/>
    </row>
    <row r="42138" spans="7:7" x14ac:dyDescent="0.2">
      <c r="G42138" s="65"/>
    </row>
    <row r="42139" spans="7:7" x14ac:dyDescent="0.2">
      <c r="G42139" s="65"/>
    </row>
    <row r="42140" spans="7:7" x14ac:dyDescent="0.2">
      <c r="G42140" s="65"/>
    </row>
    <row r="42141" spans="7:7" x14ac:dyDescent="0.2">
      <c r="G42141" s="65"/>
    </row>
    <row r="42142" spans="7:7" x14ac:dyDescent="0.2">
      <c r="G42142" s="65"/>
    </row>
    <row r="42143" spans="7:7" x14ac:dyDescent="0.2">
      <c r="G42143" s="65"/>
    </row>
    <row r="42144" spans="7:7" x14ac:dyDescent="0.2">
      <c r="G42144" s="65"/>
    </row>
    <row r="42145" spans="7:7" x14ac:dyDescent="0.2">
      <c r="G42145" s="65"/>
    </row>
    <row r="42146" spans="7:7" x14ac:dyDescent="0.2">
      <c r="G42146" s="65"/>
    </row>
    <row r="42147" spans="7:7" x14ac:dyDescent="0.2">
      <c r="G42147" s="65"/>
    </row>
    <row r="42148" spans="7:7" x14ac:dyDescent="0.2">
      <c r="G42148" s="65"/>
    </row>
    <row r="42149" spans="7:7" x14ac:dyDescent="0.2">
      <c r="G42149" s="65"/>
    </row>
    <row r="42150" spans="7:7" x14ac:dyDescent="0.2">
      <c r="G42150" s="65"/>
    </row>
    <row r="42151" spans="7:7" x14ac:dyDescent="0.2">
      <c r="G42151" s="65"/>
    </row>
    <row r="42152" spans="7:7" x14ac:dyDescent="0.2">
      <c r="G42152" s="65"/>
    </row>
    <row r="42153" spans="7:7" x14ac:dyDescent="0.2">
      <c r="G42153" s="65"/>
    </row>
    <row r="42154" spans="7:7" x14ac:dyDescent="0.2">
      <c r="G42154" s="65"/>
    </row>
    <row r="42155" spans="7:7" x14ac:dyDescent="0.2">
      <c r="G42155" s="65"/>
    </row>
    <row r="42156" spans="7:7" x14ac:dyDescent="0.2">
      <c r="G42156" s="65"/>
    </row>
    <row r="42157" spans="7:7" x14ac:dyDescent="0.2">
      <c r="G42157" s="65"/>
    </row>
    <row r="42158" spans="7:7" x14ac:dyDescent="0.2">
      <c r="G42158" s="65"/>
    </row>
    <row r="42159" spans="7:7" x14ac:dyDescent="0.2">
      <c r="G42159" s="65"/>
    </row>
    <row r="42160" spans="7:7" x14ac:dyDescent="0.2">
      <c r="G42160" s="65"/>
    </row>
    <row r="42161" spans="7:7" x14ac:dyDescent="0.2">
      <c r="G42161" s="65"/>
    </row>
    <row r="42162" spans="7:7" x14ac:dyDescent="0.2">
      <c r="G42162" s="65"/>
    </row>
    <row r="42163" spans="7:7" x14ac:dyDescent="0.2">
      <c r="G42163" s="65"/>
    </row>
    <row r="42164" spans="7:7" x14ac:dyDescent="0.2">
      <c r="G42164" s="65"/>
    </row>
    <row r="42165" spans="7:7" x14ac:dyDescent="0.2">
      <c r="G42165" s="65"/>
    </row>
    <row r="42166" spans="7:7" x14ac:dyDescent="0.2">
      <c r="G42166" s="65"/>
    </row>
    <row r="42167" spans="7:7" x14ac:dyDescent="0.2">
      <c r="G42167" s="65"/>
    </row>
    <row r="42168" spans="7:7" x14ac:dyDescent="0.2">
      <c r="G42168" s="65"/>
    </row>
    <row r="42169" spans="7:7" x14ac:dyDescent="0.2">
      <c r="G42169" s="65"/>
    </row>
    <row r="42170" spans="7:7" x14ac:dyDescent="0.2">
      <c r="G42170" s="65"/>
    </row>
    <row r="42171" spans="7:7" x14ac:dyDescent="0.2">
      <c r="G42171" s="65"/>
    </row>
    <row r="42172" spans="7:7" x14ac:dyDescent="0.2">
      <c r="G42172" s="65"/>
    </row>
    <row r="42173" spans="7:7" x14ac:dyDescent="0.2">
      <c r="G42173" s="65"/>
    </row>
    <row r="42174" spans="7:7" x14ac:dyDescent="0.2">
      <c r="G42174" s="65"/>
    </row>
    <row r="42175" spans="7:7" x14ac:dyDescent="0.2">
      <c r="G42175" s="65"/>
    </row>
    <row r="42176" spans="7:7" x14ac:dyDescent="0.2">
      <c r="G42176" s="65"/>
    </row>
    <row r="42177" spans="7:7" x14ac:dyDescent="0.2">
      <c r="G42177" s="65"/>
    </row>
    <row r="42178" spans="7:7" x14ac:dyDescent="0.2">
      <c r="G42178" s="65"/>
    </row>
    <row r="42179" spans="7:7" x14ac:dyDescent="0.2">
      <c r="G42179" s="65"/>
    </row>
    <row r="42180" spans="7:7" x14ac:dyDescent="0.2">
      <c r="G42180" s="65"/>
    </row>
    <row r="42181" spans="7:7" x14ac:dyDescent="0.2">
      <c r="G42181" s="65"/>
    </row>
    <row r="42182" spans="7:7" x14ac:dyDescent="0.2">
      <c r="G42182" s="65"/>
    </row>
    <row r="42183" spans="7:7" x14ac:dyDescent="0.2">
      <c r="G42183" s="65"/>
    </row>
    <row r="42184" spans="7:7" x14ac:dyDescent="0.2">
      <c r="G42184" s="65"/>
    </row>
    <row r="42185" spans="7:7" x14ac:dyDescent="0.2">
      <c r="G42185" s="65"/>
    </row>
    <row r="42186" spans="7:7" x14ac:dyDescent="0.2">
      <c r="G42186" s="65"/>
    </row>
    <row r="42187" spans="7:7" x14ac:dyDescent="0.2">
      <c r="G42187" s="65"/>
    </row>
    <row r="42188" spans="7:7" x14ac:dyDescent="0.2">
      <c r="G42188" s="65"/>
    </row>
    <row r="42189" spans="7:7" x14ac:dyDescent="0.2">
      <c r="G42189" s="65"/>
    </row>
    <row r="42190" spans="7:7" x14ac:dyDescent="0.2">
      <c r="G42190" s="65"/>
    </row>
    <row r="42191" spans="7:7" x14ac:dyDescent="0.2">
      <c r="G42191" s="65"/>
    </row>
    <row r="42192" spans="7:7" x14ac:dyDescent="0.2">
      <c r="G42192" s="65"/>
    </row>
    <row r="42193" spans="7:7" x14ac:dyDescent="0.2">
      <c r="G42193" s="65"/>
    </row>
    <row r="42194" spans="7:7" x14ac:dyDescent="0.2">
      <c r="G42194" s="65"/>
    </row>
    <row r="42195" spans="7:7" x14ac:dyDescent="0.2">
      <c r="G42195" s="65"/>
    </row>
    <row r="42196" spans="7:7" x14ac:dyDescent="0.2">
      <c r="G42196" s="65"/>
    </row>
    <row r="42197" spans="7:7" x14ac:dyDescent="0.2">
      <c r="G42197" s="65"/>
    </row>
    <row r="42198" spans="7:7" x14ac:dyDescent="0.2">
      <c r="G42198" s="65"/>
    </row>
    <row r="42199" spans="7:7" x14ac:dyDescent="0.2">
      <c r="G42199" s="65"/>
    </row>
    <row r="42200" spans="7:7" x14ac:dyDescent="0.2">
      <c r="G42200" s="65"/>
    </row>
    <row r="42201" spans="7:7" x14ac:dyDescent="0.2">
      <c r="G42201" s="65"/>
    </row>
    <row r="42202" spans="7:7" x14ac:dyDescent="0.2">
      <c r="G42202" s="65"/>
    </row>
    <row r="42203" spans="7:7" x14ac:dyDescent="0.2">
      <c r="G42203" s="65"/>
    </row>
    <row r="42204" spans="7:7" x14ac:dyDescent="0.2">
      <c r="G42204" s="65"/>
    </row>
    <row r="42205" spans="7:7" x14ac:dyDescent="0.2">
      <c r="G42205" s="65"/>
    </row>
    <row r="42206" spans="7:7" x14ac:dyDescent="0.2">
      <c r="G42206" s="65"/>
    </row>
    <row r="42207" spans="7:7" x14ac:dyDescent="0.2">
      <c r="G42207" s="65"/>
    </row>
    <row r="42208" spans="7:7" x14ac:dyDescent="0.2">
      <c r="G42208" s="65"/>
    </row>
    <row r="42209" spans="7:7" x14ac:dyDescent="0.2">
      <c r="G42209" s="65"/>
    </row>
    <row r="42210" spans="7:7" x14ac:dyDescent="0.2">
      <c r="G42210" s="65"/>
    </row>
    <row r="42211" spans="7:7" x14ac:dyDescent="0.2">
      <c r="G42211" s="65"/>
    </row>
    <row r="42212" spans="7:7" x14ac:dyDescent="0.2">
      <c r="G42212" s="65"/>
    </row>
    <row r="42213" spans="7:7" x14ac:dyDescent="0.2">
      <c r="G42213" s="65"/>
    </row>
    <row r="42214" spans="7:7" x14ac:dyDescent="0.2">
      <c r="G42214" s="65"/>
    </row>
    <row r="42215" spans="7:7" x14ac:dyDescent="0.2">
      <c r="G42215" s="65"/>
    </row>
    <row r="42216" spans="7:7" x14ac:dyDescent="0.2">
      <c r="G42216" s="65"/>
    </row>
    <row r="42217" spans="7:7" x14ac:dyDescent="0.2">
      <c r="G42217" s="65"/>
    </row>
    <row r="42218" spans="7:7" x14ac:dyDescent="0.2">
      <c r="G42218" s="65"/>
    </row>
    <row r="42219" spans="7:7" x14ac:dyDescent="0.2">
      <c r="G42219" s="65"/>
    </row>
    <row r="42220" spans="7:7" x14ac:dyDescent="0.2">
      <c r="G42220" s="65"/>
    </row>
    <row r="42221" spans="7:7" x14ac:dyDescent="0.2">
      <c r="G42221" s="65"/>
    </row>
    <row r="42222" spans="7:7" x14ac:dyDescent="0.2">
      <c r="G42222" s="65"/>
    </row>
    <row r="42223" spans="7:7" x14ac:dyDescent="0.2">
      <c r="G42223" s="65"/>
    </row>
    <row r="42224" spans="7:7" x14ac:dyDescent="0.2">
      <c r="G42224" s="65"/>
    </row>
    <row r="42225" spans="7:7" x14ac:dyDescent="0.2">
      <c r="G42225" s="65"/>
    </row>
    <row r="42226" spans="7:7" x14ac:dyDescent="0.2">
      <c r="G42226" s="65"/>
    </row>
    <row r="42227" spans="7:7" x14ac:dyDescent="0.2">
      <c r="G42227" s="65"/>
    </row>
    <row r="42228" spans="7:7" x14ac:dyDescent="0.2">
      <c r="G42228" s="65"/>
    </row>
    <row r="42229" spans="7:7" x14ac:dyDescent="0.2">
      <c r="G42229" s="65"/>
    </row>
    <row r="42230" spans="7:7" x14ac:dyDescent="0.2">
      <c r="G42230" s="65"/>
    </row>
    <row r="42231" spans="7:7" x14ac:dyDescent="0.2">
      <c r="G42231" s="65"/>
    </row>
    <row r="42232" spans="7:7" x14ac:dyDescent="0.2">
      <c r="G42232" s="65"/>
    </row>
    <row r="42233" spans="7:7" x14ac:dyDescent="0.2">
      <c r="G42233" s="65"/>
    </row>
    <row r="42234" spans="7:7" x14ac:dyDescent="0.2">
      <c r="G42234" s="65"/>
    </row>
    <row r="42235" spans="7:7" x14ac:dyDescent="0.2">
      <c r="G42235" s="65"/>
    </row>
    <row r="42236" spans="7:7" x14ac:dyDescent="0.2">
      <c r="G42236" s="65"/>
    </row>
    <row r="42237" spans="7:7" x14ac:dyDescent="0.2">
      <c r="G42237" s="65"/>
    </row>
    <row r="42238" spans="7:7" x14ac:dyDescent="0.2">
      <c r="G42238" s="65"/>
    </row>
    <row r="42239" spans="7:7" x14ac:dyDescent="0.2">
      <c r="G42239" s="65"/>
    </row>
    <row r="42240" spans="7:7" x14ac:dyDescent="0.2">
      <c r="G42240" s="65"/>
    </row>
    <row r="42241" spans="7:7" x14ac:dyDescent="0.2">
      <c r="G42241" s="65"/>
    </row>
    <row r="42242" spans="7:7" x14ac:dyDescent="0.2">
      <c r="G42242" s="65"/>
    </row>
    <row r="42243" spans="7:7" x14ac:dyDescent="0.2">
      <c r="G42243" s="65"/>
    </row>
    <row r="42244" spans="7:7" x14ac:dyDescent="0.2">
      <c r="G42244" s="65"/>
    </row>
    <row r="42245" spans="7:7" x14ac:dyDescent="0.2">
      <c r="G42245" s="65"/>
    </row>
    <row r="42246" spans="7:7" x14ac:dyDescent="0.2">
      <c r="G42246" s="65"/>
    </row>
    <row r="42247" spans="7:7" x14ac:dyDescent="0.2">
      <c r="G42247" s="65"/>
    </row>
    <row r="42248" spans="7:7" x14ac:dyDescent="0.2">
      <c r="G42248" s="65"/>
    </row>
    <row r="42249" spans="7:7" x14ac:dyDescent="0.2">
      <c r="G42249" s="65"/>
    </row>
    <row r="42250" spans="7:7" x14ac:dyDescent="0.2">
      <c r="G42250" s="65"/>
    </row>
    <row r="42251" spans="7:7" x14ac:dyDescent="0.2">
      <c r="G42251" s="65"/>
    </row>
    <row r="42252" spans="7:7" x14ac:dyDescent="0.2">
      <c r="G42252" s="65"/>
    </row>
    <row r="42253" spans="7:7" x14ac:dyDescent="0.2">
      <c r="G42253" s="65"/>
    </row>
    <row r="42254" spans="7:7" x14ac:dyDescent="0.2">
      <c r="G42254" s="65"/>
    </row>
    <row r="42255" spans="7:7" x14ac:dyDescent="0.2">
      <c r="G42255" s="65"/>
    </row>
    <row r="42256" spans="7:7" x14ac:dyDescent="0.2">
      <c r="G42256" s="65"/>
    </row>
    <row r="42257" spans="7:7" x14ac:dyDescent="0.2">
      <c r="G42257" s="65"/>
    </row>
    <row r="42258" spans="7:7" x14ac:dyDescent="0.2">
      <c r="G42258" s="65"/>
    </row>
    <row r="42259" spans="7:7" x14ac:dyDescent="0.2">
      <c r="G42259" s="65"/>
    </row>
    <row r="42260" spans="7:7" x14ac:dyDescent="0.2">
      <c r="G42260" s="65"/>
    </row>
    <row r="42261" spans="7:7" x14ac:dyDescent="0.2">
      <c r="G42261" s="65"/>
    </row>
    <row r="42262" spans="7:7" x14ac:dyDescent="0.2">
      <c r="G42262" s="65"/>
    </row>
    <row r="42263" spans="7:7" x14ac:dyDescent="0.2">
      <c r="G42263" s="65"/>
    </row>
    <row r="42264" spans="7:7" x14ac:dyDescent="0.2">
      <c r="G42264" s="65"/>
    </row>
    <row r="42265" spans="7:7" x14ac:dyDescent="0.2">
      <c r="G42265" s="65"/>
    </row>
    <row r="42266" spans="7:7" x14ac:dyDescent="0.2">
      <c r="G42266" s="65"/>
    </row>
    <row r="42267" spans="7:7" x14ac:dyDescent="0.2">
      <c r="G42267" s="65"/>
    </row>
    <row r="42268" spans="7:7" x14ac:dyDescent="0.2">
      <c r="G42268" s="65"/>
    </row>
    <row r="42269" spans="7:7" x14ac:dyDescent="0.2">
      <c r="G42269" s="65"/>
    </row>
    <row r="42270" spans="7:7" x14ac:dyDescent="0.2">
      <c r="G42270" s="65"/>
    </row>
    <row r="42271" spans="7:7" x14ac:dyDescent="0.2">
      <c r="G42271" s="65"/>
    </row>
    <row r="42272" spans="7:7" x14ac:dyDescent="0.2">
      <c r="G42272" s="65"/>
    </row>
    <row r="42273" spans="7:7" x14ac:dyDescent="0.2">
      <c r="G42273" s="65"/>
    </row>
    <row r="42274" spans="7:7" x14ac:dyDescent="0.2">
      <c r="G42274" s="65"/>
    </row>
    <row r="42275" spans="7:7" x14ac:dyDescent="0.2">
      <c r="G42275" s="65"/>
    </row>
    <row r="42276" spans="7:7" x14ac:dyDescent="0.2">
      <c r="G42276" s="65"/>
    </row>
    <row r="42277" spans="7:7" x14ac:dyDescent="0.2">
      <c r="G42277" s="65"/>
    </row>
    <row r="42278" spans="7:7" x14ac:dyDescent="0.2">
      <c r="G42278" s="65"/>
    </row>
    <row r="42279" spans="7:7" x14ac:dyDescent="0.2">
      <c r="G42279" s="65"/>
    </row>
    <row r="42280" spans="7:7" x14ac:dyDescent="0.2">
      <c r="G42280" s="65"/>
    </row>
    <row r="42281" spans="7:7" x14ac:dyDescent="0.2">
      <c r="G42281" s="65"/>
    </row>
    <row r="42282" spans="7:7" x14ac:dyDescent="0.2">
      <c r="G42282" s="65"/>
    </row>
    <row r="42283" spans="7:7" x14ac:dyDescent="0.2">
      <c r="G42283" s="65"/>
    </row>
    <row r="42284" spans="7:7" x14ac:dyDescent="0.2">
      <c r="G42284" s="65"/>
    </row>
    <row r="42285" spans="7:7" x14ac:dyDescent="0.2">
      <c r="G42285" s="65"/>
    </row>
    <row r="42286" spans="7:7" x14ac:dyDescent="0.2">
      <c r="G42286" s="65"/>
    </row>
    <row r="42287" spans="7:7" x14ac:dyDescent="0.2">
      <c r="G42287" s="65"/>
    </row>
    <row r="42288" spans="7:7" x14ac:dyDescent="0.2">
      <c r="G42288" s="65"/>
    </row>
    <row r="42289" spans="7:7" x14ac:dyDescent="0.2">
      <c r="G42289" s="65"/>
    </row>
    <row r="42290" spans="7:7" x14ac:dyDescent="0.2">
      <c r="G42290" s="65"/>
    </row>
    <row r="42291" spans="7:7" x14ac:dyDescent="0.2">
      <c r="G42291" s="65"/>
    </row>
    <row r="42292" spans="7:7" x14ac:dyDescent="0.2">
      <c r="G42292" s="65"/>
    </row>
    <row r="42293" spans="7:7" x14ac:dyDescent="0.2">
      <c r="G42293" s="65"/>
    </row>
    <row r="42294" spans="7:7" x14ac:dyDescent="0.2">
      <c r="G42294" s="65"/>
    </row>
    <row r="42295" spans="7:7" x14ac:dyDescent="0.2">
      <c r="G42295" s="65"/>
    </row>
    <row r="42296" spans="7:7" x14ac:dyDescent="0.2">
      <c r="G42296" s="65"/>
    </row>
    <row r="42297" spans="7:7" x14ac:dyDescent="0.2">
      <c r="G42297" s="65"/>
    </row>
    <row r="42298" spans="7:7" x14ac:dyDescent="0.2">
      <c r="G42298" s="65"/>
    </row>
    <row r="42299" spans="7:7" x14ac:dyDescent="0.2">
      <c r="G42299" s="65"/>
    </row>
    <row r="42300" spans="7:7" x14ac:dyDescent="0.2">
      <c r="G42300" s="65"/>
    </row>
    <row r="42301" spans="7:7" x14ac:dyDescent="0.2">
      <c r="G42301" s="65"/>
    </row>
    <row r="42302" spans="7:7" x14ac:dyDescent="0.2">
      <c r="G42302" s="65"/>
    </row>
    <row r="42303" spans="7:7" x14ac:dyDescent="0.2">
      <c r="G42303" s="65"/>
    </row>
    <row r="42304" spans="7:7" x14ac:dyDescent="0.2">
      <c r="G42304" s="65"/>
    </row>
    <row r="42305" spans="7:7" x14ac:dyDescent="0.2">
      <c r="G42305" s="65"/>
    </row>
    <row r="42306" spans="7:7" x14ac:dyDescent="0.2">
      <c r="G42306" s="65"/>
    </row>
    <row r="42307" spans="7:7" x14ac:dyDescent="0.2">
      <c r="G42307" s="65"/>
    </row>
    <row r="42308" spans="7:7" x14ac:dyDescent="0.2">
      <c r="G42308" s="65"/>
    </row>
    <row r="42309" spans="7:7" x14ac:dyDescent="0.2">
      <c r="G42309" s="65"/>
    </row>
    <row r="42310" spans="7:7" x14ac:dyDescent="0.2">
      <c r="G42310" s="65"/>
    </row>
    <row r="42311" spans="7:7" x14ac:dyDescent="0.2">
      <c r="G42311" s="65"/>
    </row>
    <row r="42312" spans="7:7" x14ac:dyDescent="0.2">
      <c r="G42312" s="65"/>
    </row>
    <row r="42313" spans="7:7" x14ac:dyDescent="0.2">
      <c r="G42313" s="65"/>
    </row>
    <row r="42314" spans="7:7" x14ac:dyDescent="0.2">
      <c r="G42314" s="65"/>
    </row>
    <row r="42315" spans="7:7" x14ac:dyDescent="0.2">
      <c r="G42315" s="65"/>
    </row>
    <row r="42316" spans="7:7" x14ac:dyDescent="0.2">
      <c r="G42316" s="65"/>
    </row>
    <row r="42317" spans="7:7" x14ac:dyDescent="0.2">
      <c r="G42317" s="65"/>
    </row>
    <row r="42318" spans="7:7" x14ac:dyDescent="0.2">
      <c r="G42318" s="65"/>
    </row>
    <row r="42319" spans="7:7" x14ac:dyDescent="0.2">
      <c r="G42319" s="65"/>
    </row>
    <row r="42320" spans="7:7" x14ac:dyDescent="0.2">
      <c r="G42320" s="65"/>
    </row>
    <row r="42321" spans="7:7" x14ac:dyDescent="0.2">
      <c r="G42321" s="65"/>
    </row>
    <row r="42322" spans="7:7" x14ac:dyDescent="0.2">
      <c r="G42322" s="65"/>
    </row>
    <row r="42323" spans="7:7" x14ac:dyDescent="0.2">
      <c r="G42323" s="65"/>
    </row>
    <row r="42324" spans="7:7" x14ac:dyDescent="0.2">
      <c r="G42324" s="65"/>
    </row>
    <row r="42325" spans="7:7" x14ac:dyDescent="0.2">
      <c r="G42325" s="65"/>
    </row>
    <row r="42326" spans="7:7" x14ac:dyDescent="0.2">
      <c r="G42326" s="65"/>
    </row>
    <row r="42327" spans="7:7" x14ac:dyDescent="0.2">
      <c r="G42327" s="65"/>
    </row>
    <row r="42328" spans="7:7" x14ac:dyDescent="0.2">
      <c r="G42328" s="65"/>
    </row>
    <row r="42329" spans="7:7" x14ac:dyDescent="0.2">
      <c r="G42329" s="65"/>
    </row>
    <row r="42330" spans="7:7" x14ac:dyDescent="0.2">
      <c r="G42330" s="65"/>
    </row>
    <row r="42331" spans="7:7" x14ac:dyDescent="0.2">
      <c r="G42331" s="65"/>
    </row>
    <row r="42332" spans="7:7" x14ac:dyDescent="0.2">
      <c r="G42332" s="65"/>
    </row>
    <row r="42333" spans="7:7" x14ac:dyDescent="0.2">
      <c r="G42333" s="65"/>
    </row>
    <row r="42334" spans="7:7" x14ac:dyDescent="0.2">
      <c r="G42334" s="65"/>
    </row>
    <row r="42335" spans="7:7" x14ac:dyDescent="0.2">
      <c r="G42335" s="65"/>
    </row>
    <row r="42336" spans="7:7" x14ac:dyDescent="0.2">
      <c r="G42336" s="65"/>
    </row>
    <row r="42337" spans="7:7" x14ac:dyDescent="0.2">
      <c r="G42337" s="65"/>
    </row>
    <row r="42338" spans="7:7" x14ac:dyDescent="0.2">
      <c r="G42338" s="65"/>
    </row>
    <row r="42339" spans="7:7" x14ac:dyDescent="0.2">
      <c r="G42339" s="65"/>
    </row>
    <row r="42340" spans="7:7" x14ac:dyDescent="0.2">
      <c r="G42340" s="65"/>
    </row>
    <row r="42341" spans="7:7" x14ac:dyDescent="0.2">
      <c r="G42341" s="65"/>
    </row>
    <row r="42342" spans="7:7" x14ac:dyDescent="0.2">
      <c r="G42342" s="65"/>
    </row>
    <row r="42343" spans="7:7" x14ac:dyDescent="0.2">
      <c r="G42343" s="65"/>
    </row>
    <row r="42344" spans="7:7" x14ac:dyDescent="0.2">
      <c r="G42344" s="65"/>
    </row>
    <row r="42345" spans="7:7" x14ac:dyDescent="0.2">
      <c r="G42345" s="65"/>
    </row>
    <row r="42346" spans="7:7" x14ac:dyDescent="0.2">
      <c r="G42346" s="65"/>
    </row>
    <row r="42347" spans="7:7" x14ac:dyDescent="0.2">
      <c r="G42347" s="65"/>
    </row>
    <row r="42348" spans="7:7" x14ac:dyDescent="0.2">
      <c r="G42348" s="65"/>
    </row>
    <row r="42349" spans="7:7" x14ac:dyDescent="0.2">
      <c r="G42349" s="65"/>
    </row>
    <row r="42350" spans="7:7" x14ac:dyDescent="0.2">
      <c r="G42350" s="65"/>
    </row>
    <row r="42351" spans="7:7" x14ac:dyDescent="0.2">
      <c r="G42351" s="65"/>
    </row>
    <row r="42352" spans="7:7" x14ac:dyDescent="0.2">
      <c r="G42352" s="65"/>
    </row>
    <row r="42353" spans="7:7" x14ac:dyDescent="0.2">
      <c r="G42353" s="65"/>
    </row>
    <row r="42354" spans="7:7" x14ac:dyDescent="0.2">
      <c r="G42354" s="65"/>
    </row>
    <row r="42355" spans="7:7" x14ac:dyDescent="0.2">
      <c r="G42355" s="65"/>
    </row>
    <row r="42356" spans="7:7" x14ac:dyDescent="0.2">
      <c r="G42356" s="65"/>
    </row>
    <row r="42357" spans="7:7" x14ac:dyDescent="0.2">
      <c r="G42357" s="65"/>
    </row>
    <row r="42358" spans="7:7" x14ac:dyDescent="0.2">
      <c r="G42358" s="65"/>
    </row>
    <row r="42359" spans="7:7" x14ac:dyDescent="0.2">
      <c r="G42359" s="65"/>
    </row>
    <row r="42360" spans="7:7" x14ac:dyDescent="0.2">
      <c r="G42360" s="65"/>
    </row>
    <row r="42361" spans="7:7" x14ac:dyDescent="0.2">
      <c r="G42361" s="65"/>
    </row>
    <row r="42362" spans="7:7" x14ac:dyDescent="0.2">
      <c r="G42362" s="65"/>
    </row>
    <row r="42363" spans="7:7" x14ac:dyDescent="0.2">
      <c r="G42363" s="65"/>
    </row>
    <row r="42364" spans="7:7" x14ac:dyDescent="0.2">
      <c r="G42364" s="65"/>
    </row>
    <row r="42365" spans="7:7" x14ac:dyDescent="0.2">
      <c r="G42365" s="65"/>
    </row>
    <row r="42366" spans="7:7" x14ac:dyDescent="0.2">
      <c r="G42366" s="65"/>
    </row>
    <row r="42367" spans="7:7" x14ac:dyDescent="0.2">
      <c r="G42367" s="65"/>
    </row>
    <row r="42368" spans="7:7" x14ac:dyDescent="0.2">
      <c r="G42368" s="65"/>
    </row>
    <row r="42369" spans="7:7" x14ac:dyDescent="0.2">
      <c r="G42369" s="65"/>
    </row>
    <row r="42370" spans="7:7" x14ac:dyDescent="0.2">
      <c r="G42370" s="65"/>
    </row>
    <row r="42371" spans="7:7" x14ac:dyDescent="0.2">
      <c r="G42371" s="65"/>
    </row>
    <row r="42372" spans="7:7" x14ac:dyDescent="0.2">
      <c r="G42372" s="65"/>
    </row>
    <row r="42373" spans="7:7" x14ac:dyDescent="0.2">
      <c r="G42373" s="65"/>
    </row>
    <row r="42374" spans="7:7" x14ac:dyDescent="0.2">
      <c r="G42374" s="65"/>
    </row>
    <row r="42375" spans="7:7" x14ac:dyDescent="0.2">
      <c r="G42375" s="65"/>
    </row>
    <row r="42376" spans="7:7" x14ac:dyDescent="0.2">
      <c r="G42376" s="65"/>
    </row>
    <row r="42377" spans="7:7" x14ac:dyDescent="0.2">
      <c r="G42377" s="65"/>
    </row>
    <row r="42378" spans="7:7" x14ac:dyDescent="0.2">
      <c r="G42378" s="65"/>
    </row>
    <row r="42379" spans="7:7" x14ac:dyDescent="0.2">
      <c r="G42379" s="65"/>
    </row>
    <row r="42380" spans="7:7" x14ac:dyDescent="0.2">
      <c r="G42380" s="65"/>
    </row>
    <row r="42381" spans="7:7" x14ac:dyDescent="0.2">
      <c r="G42381" s="65"/>
    </row>
    <row r="42382" spans="7:7" x14ac:dyDescent="0.2">
      <c r="G42382" s="65"/>
    </row>
    <row r="42383" spans="7:7" x14ac:dyDescent="0.2">
      <c r="G42383" s="65"/>
    </row>
    <row r="42384" spans="7:7" x14ac:dyDescent="0.2">
      <c r="G42384" s="65"/>
    </row>
    <row r="42385" spans="7:7" x14ac:dyDescent="0.2">
      <c r="G42385" s="65"/>
    </row>
    <row r="42386" spans="7:7" x14ac:dyDescent="0.2">
      <c r="G42386" s="65"/>
    </row>
    <row r="42387" spans="7:7" x14ac:dyDescent="0.2">
      <c r="G42387" s="65"/>
    </row>
    <row r="42388" spans="7:7" x14ac:dyDescent="0.2">
      <c r="G42388" s="65"/>
    </row>
    <row r="42389" spans="7:7" x14ac:dyDescent="0.2">
      <c r="G42389" s="65"/>
    </row>
    <row r="42390" spans="7:7" x14ac:dyDescent="0.2">
      <c r="G42390" s="65"/>
    </row>
    <row r="42391" spans="7:7" x14ac:dyDescent="0.2">
      <c r="G42391" s="65"/>
    </row>
    <row r="42392" spans="7:7" x14ac:dyDescent="0.2">
      <c r="G42392" s="65"/>
    </row>
    <row r="42393" spans="7:7" x14ac:dyDescent="0.2">
      <c r="G42393" s="65"/>
    </row>
    <row r="42394" spans="7:7" x14ac:dyDescent="0.2">
      <c r="G42394" s="65"/>
    </row>
    <row r="42395" spans="7:7" x14ac:dyDescent="0.2">
      <c r="G42395" s="65"/>
    </row>
    <row r="42396" spans="7:7" x14ac:dyDescent="0.2">
      <c r="G42396" s="65"/>
    </row>
    <row r="42397" spans="7:7" x14ac:dyDescent="0.2">
      <c r="G42397" s="65"/>
    </row>
    <row r="42398" spans="7:7" x14ac:dyDescent="0.2">
      <c r="G42398" s="65"/>
    </row>
    <row r="42399" spans="7:7" x14ac:dyDescent="0.2">
      <c r="G42399" s="65"/>
    </row>
    <row r="42400" spans="7:7" x14ac:dyDescent="0.2">
      <c r="G42400" s="65"/>
    </row>
    <row r="42401" spans="7:7" x14ac:dyDescent="0.2">
      <c r="G42401" s="65"/>
    </row>
    <row r="42402" spans="7:7" x14ac:dyDescent="0.2">
      <c r="G42402" s="65"/>
    </row>
    <row r="42403" spans="7:7" x14ac:dyDescent="0.2">
      <c r="G42403" s="65"/>
    </row>
    <row r="42404" spans="7:7" x14ac:dyDescent="0.2">
      <c r="G42404" s="65"/>
    </row>
    <row r="42405" spans="7:7" x14ac:dyDescent="0.2">
      <c r="G42405" s="65"/>
    </row>
    <row r="42406" spans="7:7" x14ac:dyDescent="0.2">
      <c r="G42406" s="65"/>
    </row>
    <row r="42407" spans="7:7" x14ac:dyDescent="0.2">
      <c r="G42407" s="65"/>
    </row>
    <row r="42408" spans="7:7" x14ac:dyDescent="0.2">
      <c r="G42408" s="65"/>
    </row>
    <row r="42409" spans="7:7" x14ac:dyDescent="0.2">
      <c r="G42409" s="65"/>
    </row>
    <row r="42410" spans="7:7" x14ac:dyDescent="0.2">
      <c r="G42410" s="65"/>
    </row>
    <row r="42411" spans="7:7" x14ac:dyDescent="0.2">
      <c r="G42411" s="65"/>
    </row>
    <row r="42412" spans="7:7" x14ac:dyDescent="0.2">
      <c r="G42412" s="65"/>
    </row>
    <row r="42413" spans="7:7" x14ac:dyDescent="0.2">
      <c r="G42413" s="65"/>
    </row>
    <row r="42414" spans="7:7" x14ac:dyDescent="0.2">
      <c r="G42414" s="65"/>
    </row>
    <row r="42415" spans="7:7" x14ac:dyDescent="0.2">
      <c r="G42415" s="65"/>
    </row>
    <row r="42416" spans="7:7" x14ac:dyDescent="0.2">
      <c r="G42416" s="65"/>
    </row>
    <row r="42417" spans="7:7" x14ac:dyDescent="0.2">
      <c r="G42417" s="65"/>
    </row>
    <row r="42418" spans="7:7" x14ac:dyDescent="0.2">
      <c r="G42418" s="65"/>
    </row>
    <row r="42419" spans="7:7" x14ac:dyDescent="0.2">
      <c r="G42419" s="65"/>
    </row>
    <row r="42420" spans="7:7" x14ac:dyDescent="0.2">
      <c r="G42420" s="65"/>
    </row>
    <row r="42421" spans="7:7" x14ac:dyDescent="0.2">
      <c r="G42421" s="65"/>
    </row>
    <row r="42422" spans="7:7" x14ac:dyDescent="0.2">
      <c r="G42422" s="65"/>
    </row>
    <row r="42423" spans="7:7" x14ac:dyDescent="0.2">
      <c r="G42423" s="65"/>
    </row>
    <row r="42424" spans="7:7" x14ac:dyDescent="0.2">
      <c r="G42424" s="65"/>
    </row>
    <row r="42425" spans="7:7" x14ac:dyDescent="0.2">
      <c r="G42425" s="65"/>
    </row>
    <row r="42426" spans="7:7" x14ac:dyDescent="0.2">
      <c r="G42426" s="65"/>
    </row>
    <row r="42427" spans="7:7" x14ac:dyDescent="0.2">
      <c r="G42427" s="65"/>
    </row>
    <row r="42428" spans="7:7" x14ac:dyDescent="0.2">
      <c r="G42428" s="65"/>
    </row>
    <row r="42429" spans="7:7" x14ac:dyDescent="0.2">
      <c r="G42429" s="65"/>
    </row>
    <row r="42430" spans="7:7" x14ac:dyDescent="0.2">
      <c r="G42430" s="65"/>
    </row>
    <row r="42431" spans="7:7" x14ac:dyDescent="0.2">
      <c r="G42431" s="65"/>
    </row>
    <row r="42432" spans="7:7" x14ac:dyDescent="0.2">
      <c r="G42432" s="65"/>
    </row>
    <row r="42433" spans="7:7" x14ac:dyDescent="0.2">
      <c r="G42433" s="65"/>
    </row>
    <row r="42434" spans="7:7" x14ac:dyDescent="0.2">
      <c r="G42434" s="65"/>
    </row>
    <row r="42435" spans="7:7" x14ac:dyDescent="0.2">
      <c r="G42435" s="65"/>
    </row>
    <row r="42436" spans="7:7" x14ac:dyDescent="0.2">
      <c r="G42436" s="65"/>
    </row>
    <row r="42437" spans="7:7" x14ac:dyDescent="0.2">
      <c r="G42437" s="65"/>
    </row>
    <row r="42438" spans="7:7" x14ac:dyDescent="0.2">
      <c r="G42438" s="65"/>
    </row>
    <row r="42439" spans="7:7" x14ac:dyDescent="0.2">
      <c r="G42439" s="65"/>
    </row>
    <row r="42440" spans="7:7" x14ac:dyDescent="0.2">
      <c r="G42440" s="65"/>
    </row>
    <row r="42441" spans="7:7" x14ac:dyDescent="0.2">
      <c r="G42441" s="65"/>
    </row>
    <row r="42442" spans="7:7" x14ac:dyDescent="0.2">
      <c r="G42442" s="65"/>
    </row>
    <row r="42443" spans="7:7" x14ac:dyDescent="0.2">
      <c r="G42443" s="65"/>
    </row>
    <row r="42444" spans="7:7" x14ac:dyDescent="0.2">
      <c r="G42444" s="65"/>
    </row>
    <row r="42445" spans="7:7" x14ac:dyDescent="0.2">
      <c r="G42445" s="65"/>
    </row>
    <row r="42446" spans="7:7" x14ac:dyDescent="0.2">
      <c r="G42446" s="65"/>
    </row>
    <row r="42447" spans="7:7" x14ac:dyDescent="0.2">
      <c r="G42447" s="65"/>
    </row>
    <row r="42448" spans="7:7" x14ac:dyDescent="0.2">
      <c r="G42448" s="65"/>
    </row>
    <row r="42449" spans="7:7" x14ac:dyDescent="0.2">
      <c r="G42449" s="65"/>
    </row>
    <row r="42450" spans="7:7" x14ac:dyDescent="0.2">
      <c r="G42450" s="65"/>
    </row>
    <row r="42451" spans="7:7" x14ac:dyDescent="0.2">
      <c r="G42451" s="65"/>
    </row>
    <row r="42452" spans="7:7" x14ac:dyDescent="0.2">
      <c r="G42452" s="65"/>
    </row>
    <row r="42453" spans="7:7" x14ac:dyDescent="0.2">
      <c r="G42453" s="65"/>
    </row>
    <row r="42454" spans="7:7" x14ac:dyDescent="0.2">
      <c r="G42454" s="65"/>
    </row>
    <row r="42455" spans="7:7" x14ac:dyDescent="0.2">
      <c r="G42455" s="65"/>
    </row>
    <row r="42456" spans="7:7" x14ac:dyDescent="0.2">
      <c r="G42456" s="65"/>
    </row>
    <row r="42457" spans="7:7" x14ac:dyDescent="0.2">
      <c r="G42457" s="65"/>
    </row>
    <row r="42458" spans="7:7" x14ac:dyDescent="0.2">
      <c r="G42458" s="65"/>
    </row>
    <row r="42459" spans="7:7" x14ac:dyDescent="0.2">
      <c r="G42459" s="65"/>
    </row>
    <row r="42460" spans="7:7" x14ac:dyDescent="0.2">
      <c r="G42460" s="65"/>
    </row>
    <row r="42461" spans="7:7" x14ac:dyDescent="0.2">
      <c r="G42461" s="65"/>
    </row>
    <row r="42462" spans="7:7" x14ac:dyDescent="0.2">
      <c r="G42462" s="65"/>
    </row>
    <row r="42463" spans="7:7" x14ac:dyDescent="0.2">
      <c r="G42463" s="65"/>
    </row>
    <row r="42464" spans="7:7" x14ac:dyDescent="0.2">
      <c r="G42464" s="65"/>
    </row>
    <row r="42465" spans="7:7" x14ac:dyDescent="0.2">
      <c r="G42465" s="65"/>
    </row>
    <row r="42466" spans="7:7" x14ac:dyDescent="0.2">
      <c r="G42466" s="65"/>
    </row>
    <row r="42467" spans="7:7" x14ac:dyDescent="0.2">
      <c r="G42467" s="65"/>
    </row>
    <row r="42468" spans="7:7" x14ac:dyDescent="0.2">
      <c r="G42468" s="65"/>
    </row>
    <row r="42469" spans="7:7" x14ac:dyDescent="0.2">
      <c r="G42469" s="65"/>
    </row>
    <row r="42470" spans="7:7" x14ac:dyDescent="0.2">
      <c r="G42470" s="65"/>
    </row>
    <row r="42471" spans="7:7" x14ac:dyDescent="0.2">
      <c r="G42471" s="65"/>
    </row>
    <row r="42472" spans="7:7" x14ac:dyDescent="0.2">
      <c r="G42472" s="65"/>
    </row>
    <row r="42473" spans="7:7" x14ac:dyDescent="0.2">
      <c r="G42473" s="65"/>
    </row>
    <row r="42474" spans="7:7" x14ac:dyDescent="0.2">
      <c r="G42474" s="65"/>
    </row>
    <row r="42475" spans="7:7" x14ac:dyDescent="0.2">
      <c r="G42475" s="65"/>
    </row>
    <row r="42476" spans="7:7" x14ac:dyDescent="0.2">
      <c r="G42476" s="65"/>
    </row>
    <row r="42477" spans="7:7" x14ac:dyDescent="0.2">
      <c r="G42477" s="65"/>
    </row>
    <row r="42478" spans="7:7" x14ac:dyDescent="0.2">
      <c r="G42478" s="65"/>
    </row>
    <row r="42479" spans="7:7" x14ac:dyDescent="0.2">
      <c r="G42479" s="65"/>
    </row>
    <row r="42480" spans="7:7" x14ac:dyDescent="0.2">
      <c r="G42480" s="65"/>
    </row>
    <row r="42481" spans="7:7" x14ac:dyDescent="0.2">
      <c r="G42481" s="65"/>
    </row>
    <row r="42482" spans="7:7" x14ac:dyDescent="0.2">
      <c r="G42482" s="65"/>
    </row>
    <row r="42483" spans="7:7" x14ac:dyDescent="0.2">
      <c r="G42483" s="65"/>
    </row>
    <row r="42484" spans="7:7" x14ac:dyDescent="0.2">
      <c r="G42484" s="65"/>
    </row>
    <row r="42485" spans="7:7" x14ac:dyDescent="0.2">
      <c r="G42485" s="65"/>
    </row>
    <row r="42486" spans="7:7" x14ac:dyDescent="0.2">
      <c r="G42486" s="65"/>
    </row>
    <row r="42487" spans="7:7" x14ac:dyDescent="0.2">
      <c r="G42487" s="65"/>
    </row>
    <row r="42488" spans="7:7" x14ac:dyDescent="0.2">
      <c r="G42488" s="65"/>
    </row>
    <row r="42489" spans="7:7" x14ac:dyDescent="0.2">
      <c r="G42489" s="65"/>
    </row>
    <row r="42490" spans="7:7" x14ac:dyDescent="0.2">
      <c r="G42490" s="65"/>
    </row>
    <row r="42491" spans="7:7" x14ac:dyDescent="0.2">
      <c r="G42491" s="65"/>
    </row>
    <row r="42492" spans="7:7" x14ac:dyDescent="0.2">
      <c r="G42492" s="65"/>
    </row>
    <row r="42493" spans="7:7" x14ac:dyDescent="0.2">
      <c r="G42493" s="65"/>
    </row>
    <row r="42494" spans="7:7" x14ac:dyDescent="0.2">
      <c r="G42494" s="65"/>
    </row>
    <row r="42495" spans="7:7" x14ac:dyDescent="0.2">
      <c r="G42495" s="65"/>
    </row>
    <row r="42496" spans="7:7" x14ac:dyDescent="0.2">
      <c r="G42496" s="65"/>
    </row>
    <row r="42497" spans="7:7" x14ac:dyDescent="0.2">
      <c r="G42497" s="65"/>
    </row>
    <row r="42498" spans="7:7" x14ac:dyDescent="0.2">
      <c r="G42498" s="65"/>
    </row>
    <row r="42499" spans="7:7" x14ac:dyDescent="0.2">
      <c r="G42499" s="65"/>
    </row>
    <row r="42500" spans="7:7" x14ac:dyDescent="0.2">
      <c r="G42500" s="65"/>
    </row>
    <row r="42501" spans="7:7" x14ac:dyDescent="0.2">
      <c r="G42501" s="65"/>
    </row>
    <row r="42502" spans="7:7" x14ac:dyDescent="0.2">
      <c r="G42502" s="65"/>
    </row>
    <row r="42503" spans="7:7" x14ac:dyDescent="0.2">
      <c r="G42503" s="65"/>
    </row>
    <row r="42504" spans="7:7" x14ac:dyDescent="0.2">
      <c r="G42504" s="65"/>
    </row>
    <row r="42505" spans="7:7" x14ac:dyDescent="0.2">
      <c r="G42505" s="65"/>
    </row>
    <row r="42506" spans="7:7" x14ac:dyDescent="0.2">
      <c r="G42506" s="65"/>
    </row>
    <row r="42507" spans="7:7" x14ac:dyDescent="0.2">
      <c r="G42507" s="65"/>
    </row>
    <row r="42508" spans="7:7" x14ac:dyDescent="0.2">
      <c r="G42508" s="65"/>
    </row>
    <row r="42509" spans="7:7" x14ac:dyDescent="0.2">
      <c r="G42509" s="65"/>
    </row>
    <row r="42510" spans="7:7" x14ac:dyDescent="0.2">
      <c r="G42510" s="65"/>
    </row>
    <row r="42511" spans="7:7" x14ac:dyDescent="0.2">
      <c r="G42511" s="65"/>
    </row>
    <row r="42512" spans="7:7" x14ac:dyDescent="0.2">
      <c r="G42512" s="65"/>
    </row>
    <row r="42513" spans="7:7" x14ac:dyDescent="0.2">
      <c r="G42513" s="65"/>
    </row>
    <row r="42514" spans="7:7" x14ac:dyDescent="0.2">
      <c r="G42514" s="65"/>
    </row>
    <row r="42515" spans="7:7" x14ac:dyDescent="0.2">
      <c r="G42515" s="65"/>
    </row>
    <row r="42516" spans="7:7" x14ac:dyDescent="0.2">
      <c r="G42516" s="65"/>
    </row>
    <row r="42517" spans="7:7" x14ac:dyDescent="0.2">
      <c r="G42517" s="65"/>
    </row>
    <row r="42518" spans="7:7" x14ac:dyDescent="0.2">
      <c r="G42518" s="65"/>
    </row>
    <row r="42519" spans="7:7" x14ac:dyDescent="0.2">
      <c r="G42519" s="65"/>
    </row>
    <row r="42520" spans="7:7" x14ac:dyDescent="0.2">
      <c r="G42520" s="65"/>
    </row>
    <row r="42521" spans="7:7" x14ac:dyDescent="0.2">
      <c r="G42521" s="65"/>
    </row>
    <row r="42522" spans="7:7" x14ac:dyDescent="0.2">
      <c r="G42522" s="65"/>
    </row>
    <row r="42523" spans="7:7" x14ac:dyDescent="0.2">
      <c r="G42523" s="65"/>
    </row>
    <row r="42524" spans="7:7" x14ac:dyDescent="0.2">
      <c r="G42524" s="65"/>
    </row>
    <row r="42525" spans="7:7" x14ac:dyDescent="0.2">
      <c r="G42525" s="65"/>
    </row>
    <row r="42526" spans="7:7" x14ac:dyDescent="0.2">
      <c r="G42526" s="65"/>
    </row>
    <row r="42527" spans="7:7" x14ac:dyDescent="0.2">
      <c r="G42527" s="65"/>
    </row>
    <row r="42528" spans="7:7" x14ac:dyDescent="0.2">
      <c r="G42528" s="65"/>
    </row>
    <row r="42529" spans="7:7" x14ac:dyDescent="0.2">
      <c r="G42529" s="65"/>
    </row>
    <row r="42530" spans="7:7" x14ac:dyDescent="0.2">
      <c r="G42530" s="65"/>
    </row>
    <row r="42531" spans="7:7" x14ac:dyDescent="0.2">
      <c r="G42531" s="65"/>
    </row>
    <row r="42532" spans="7:7" x14ac:dyDescent="0.2">
      <c r="G42532" s="65"/>
    </row>
    <row r="42533" spans="7:7" x14ac:dyDescent="0.2">
      <c r="G42533" s="65"/>
    </row>
    <row r="42534" spans="7:7" x14ac:dyDescent="0.2">
      <c r="G42534" s="65"/>
    </row>
    <row r="42535" spans="7:7" x14ac:dyDescent="0.2">
      <c r="G42535" s="65"/>
    </row>
    <row r="42536" spans="7:7" x14ac:dyDescent="0.2">
      <c r="G42536" s="65"/>
    </row>
    <row r="42537" spans="7:7" x14ac:dyDescent="0.2">
      <c r="G42537" s="65"/>
    </row>
    <row r="42538" spans="7:7" x14ac:dyDescent="0.2">
      <c r="G42538" s="65"/>
    </row>
    <row r="42539" spans="7:7" x14ac:dyDescent="0.2">
      <c r="G42539" s="65"/>
    </row>
    <row r="42540" spans="7:7" x14ac:dyDescent="0.2">
      <c r="G42540" s="65"/>
    </row>
    <row r="42541" spans="7:7" x14ac:dyDescent="0.2">
      <c r="G42541" s="65"/>
    </row>
    <row r="42542" spans="7:7" x14ac:dyDescent="0.2">
      <c r="G42542" s="65"/>
    </row>
    <row r="42543" spans="7:7" x14ac:dyDescent="0.2">
      <c r="G42543" s="65"/>
    </row>
    <row r="42544" spans="7:7" x14ac:dyDescent="0.2">
      <c r="G42544" s="65"/>
    </row>
    <row r="42545" spans="7:7" x14ac:dyDescent="0.2">
      <c r="G42545" s="65"/>
    </row>
    <row r="42546" spans="7:7" x14ac:dyDescent="0.2">
      <c r="G42546" s="65"/>
    </row>
    <row r="42547" spans="7:7" x14ac:dyDescent="0.2">
      <c r="G42547" s="65"/>
    </row>
    <row r="42548" spans="7:7" x14ac:dyDescent="0.2">
      <c r="G42548" s="65"/>
    </row>
    <row r="42549" spans="7:7" x14ac:dyDescent="0.2">
      <c r="G42549" s="65"/>
    </row>
    <row r="42550" spans="7:7" x14ac:dyDescent="0.2">
      <c r="G42550" s="65"/>
    </row>
    <row r="42551" spans="7:7" x14ac:dyDescent="0.2">
      <c r="G42551" s="65"/>
    </row>
    <row r="42552" spans="7:7" x14ac:dyDescent="0.2">
      <c r="G42552" s="65"/>
    </row>
    <row r="42553" spans="7:7" x14ac:dyDescent="0.2">
      <c r="G42553" s="65"/>
    </row>
    <row r="42554" spans="7:7" x14ac:dyDescent="0.2">
      <c r="G42554" s="65"/>
    </row>
    <row r="42555" spans="7:7" x14ac:dyDescent="0.2">
      <c r="G42555" s="65"/>
    </row>
    <row r="42556" spans="7:7" x14ac:dyDescent="0.2">
      <c r="G42556" s="65"/>
    </row>
    <row r="42557" spans="7:7" x14ac:dyDescent="0.2">
      <c r="G42557" s="65"/>
    </row>
    <row r="42558" spans="7:7" x14ac:dyDescent="0.2">
      <c r="G42558" s="65"/>
    </row>
    <row r="42559" spans="7:7" x14ac:dyDescent="0.2">
      <c r="G42559" s="65"/>
    </row>
    <row r="42560" spans="7:7" x14ac:dyDescent="0.2">
      <c r="G42560" s="65"/>
    </row>
    <row r="42561" spans="7:7" x14ac:dyDescent="0.2">
      <c r="G42561" s="65"/>
    </row>
    <row r="42562" spans="7:7" x14ac:dyDescent="0.2">
      <c r="G42562" s="65"/>
    </row>
    <row r="42563" spans="7:7" x14ac:dyDescent="0.2">
      <c r="G42563" s="65"/>
    </row>
    <row r="42564" spans="7:7" x14ac:dyDescent="0.2">
      <c r="G42564" s="65"/>
    </row>
    <row r="42565" spans="7:7" x14ac:dyDescent="0.2">
      <c r="G42565" s="65"/>
    </row>
    <row r="42566" spans="7:7" x14ac:dyDescent="0.2">
      <c r="G42566" s="65"/>
    </row>
    <row r="42567" spans="7:7" x14ac:dyDescent="0.2">
      <c r="G42567" s="65"/>
    </row>
    <row r="42568" spans="7:7" x14ac:dyDescent="0.2">
      <c r="G42568" s="65"/>
    </row>
    <row r="42569" spans="7:7" x14ac:dyDescent="0.2">
      <c r="G42569" s="65"/>
    </row>
    <row r="42570" spans="7:7" x14ac:dyDescent="0.2">
      <c r="G42570" s="65"/>
    </row>
    <row r="42571" spans="7:7" x14ac:dyDescent="0.2">
      <c r="G42571" s="65"/>
    </row>
    <row r="42572" spans="7:7" x14ac:dyDescent="0.2">
      <c r="G42572" s="65"/>
    </row>
    <row r="42573" spans="7:7" x14ac:dyDescent="0.2">
      <c r="G42573" s="65"/>
    </row>
    <row r="42574" spans="7:7" x14ac:dyDescent="0.2">
      <c r="G42574" s="65"/>
    </row>
    <row r="42575" spans="7:7" x14ac:dyDescent="0.2">
      <c r="G42575" s="65"/>
    </row>
    <row r="42576" spans="7:7" x14ac:dyDescent="0.2">
      <c r="G42576" s="65"/>
    </row>
    <row r="42577" spans="7:7" x14ac:dyDescent="0.2">
      <c r="G42577" s="65"/>
    </row>
    <row r="42578" spans="7:7" x14ac:dyDescent="0.2">
      <c r="G42578" s="65"/>
    </row>
    <row r="42579" spans="7:7" x14ac:dyDescent="0.2">
      <c r="G42579" s="65"/>
    </row>
    <row r="42580" spans="7:7" x14ac:dyDescent="0.2">
      <c r="G42580" s="65"/>
    </row>
    <row r="42581" spans="7:7" x14ac:dyDescent="0.2">
      <c r="G42581" s="65"/>
    </row>
    <row r="42582" spans="7:7" x14ac:dyDescent="0.2">
      <c r="G42582" s="65"/>
    </row>
    <row r="42583" spans="7:7" x14ac:dyDescent="0.2">
      <c r="G42583" s="65"/>
    </row>
    <row r="42584" spans="7:7" x14ac:dyDescent="0.2">
      <c r="G42584" s="65"/>
    </row>
    <row r="42585" spans="7:7" x14ac:dyDescent="0.2">
      <c r="G42585" s="65"/>
    </row>
    <row r="42586" spans="7:7" x14ac:dyDescent="0.2">
      <c r="G42586" s="65"/>
    </row>
    <row r="42587" spans="7:7" x14ac:dyDescent="0.2">
      <c r="G42587" s="65"/>
    </row>
    <row r="42588" spans="7:7" x14ac:dyDescent="0.2">
      <c r="G42588" s="65"/>
    </row>
    <row r="42589" spans="7:7" x14ac:dyDescent="0.2">
      <c r="G42589" s="65"/>
    </row>
    <row r="42590" spans="7:7" x14ac:dyDescent="0.2">
      <c r="G42590" s="65"/>
    </row>
    <row r="42591" spans="7:7" x14ac:dyDescent="0.2">
      <c r="G42591" s="65"/>
    </row>
    <row r="42592" spans="7:7" x14ac:dyDescent="0.2">
      <c r="G42592" s="65"/>
    </row>
    <row r="42593" spans="7:7" x14ac:dyDescent="0.2">
      <c r="G42593" s="65"/>
    </row>
    <row r="42594" spans="7:7" x14ac:dyDescent="0.2">
      <c r="G42594" s="65"/>
    </row>
    <row r="42595" spans="7:7" x14ac:dyDescent="0.2">
      <c r="G42595" s="65"/>
    </row>
    <row r="42596" spans="7:7" x14ac:dyDescent="0.2">
      <c r="G42596" s="65"/>
    </row>
    <row r="42597" spans="7:7" x14ac:dyDescent="0.2">
      <c r="G42597" s="65"/>
    </row>
    <row r="42598" spans="7:7" x14ac:dyDescent="0.2">
      <c r="G42598" s="65"/>
    </row>
    <row r="42599" spans="7:7" x14ac:dyDescent="0.2">
      <c r="G42599" s="65"/>
    </row>
    <row r="42600" spans="7:7" x14ac:dyDescent="0.2">
      <c r="G42600" s="65"/>
    </row>
    <row r="42601" spans="7:7" x14ac:dyDescent="0.2">
      <c r="G42601" s="65"/>
    </row>
    <row r="42602" spans="7:7" x14ac:dyDescent="0.2">
      <c r="G42602" s="65"/>
    </row>
    <row r="42603" spans="7:7" x14ac:dyDescent="0.2">
      <c r="G42603" s="65"/>
    </row>
    <row r="42604" spans="7:7" x14ac:dyDescent="0.2">
      <c r="G42604" s="65"/>
    </row>
    <row r="42605" spans="7:7" x14ac:dyDescent="0.2">
      <c r="G42605" s="65"/>
    </row>
    <row r="42606" spans="7:7" x14ac:dyDescent="0.2">
      <c r="G42606" s="65"/>
    </row>
    <row r="42607" spans="7:7" x14ac:dyDescent="0.2">
      <c r="G42607" s="65"/>
    </row>
    <row r="42608" spans="7:7" x14ac:dyDescent="0.2">
      <c r="G42608" s="65"/>
    </row>
    <row r="42609" spans="7:7" x14ac:dyDescent="0.2">
      <c r="G42609" s="65"/>
    </row>
    <row r="42610" spans="7:7" x14ac:dyDescent="0.2">
      <c r="G42610" s="65"/>
    </row>
    <row r="42611" spans="7:7" x14ac:dyDescent="0.2">
      <c r="G42611" s="65"/>
    </row>
    <row r="42612" spans="7:7" x14ac:dyDescent="0.2">
      <c r="G42612" s="65"/>
    </row>
    <row r="42613" spans="7:7" x14ac:dyDescent="0.2">
      <c r="G42613" s="65"/>
    </row>
    <row r="42614" spans="7:7" x14ac:dyDescent="0.2">
      <c r="G42614" s="65"/>
    </row>
    <row r="42615" spans="7:7" x14ac:dyDescent="0.2">
      <c r="G42615" s="65"/>
    </row>
    <row r="42616" spans="7:7" x14ac:dyDescent="0.2">
      <c r="G42616" s="65"/>
    </row>
    <row r="42617" spans="7:7" x14ac:dyDescent="0.2">
      <c r="G42617" s="65"/>
    </row>
    <row r="42618" spans="7:7" x14ac:dyDescent="0.2">
      <c r="G42618" s="65"/>
    </row>
    <row r="42619" spans="7:7" x14ac:dyDescent="0.2">
      <c r="G42619" s="65"/>
    </row>
    <row r="42620" spans="7:7" x14ac:dyDescent="0.2">
      <c r="G42620" s="65"/>
    </row>
    <row r="42621" spans="7:7" x14ac:dyDescent="0.2">
      <c r="G42621" s="65"/>
    </row>
    <row r="42622" spans="7:7" x14ac:dyDescent="0.2">
      <c r="G42622" s="65"/>
    </row>
    <row r="42623" spans="7:7" x14ac:dyDescent="0.2">
      <c r="G42623" s="65"/>
    </row>
    <row r="42624" spans="7:7" x14ac:dyDescent="0.2">
      <c r="G42624" s="65"/>
    </row>
    <row r="42625" spans="7:7" x14ac:dyDescent="0.2">
      <c r="G42625" s="65"/>
    </row>
    <row r="42626" spans="7:7" x14ac:dyDescent="0.2">
      <c r="G42626" s="65"/>
    </row>
    <row r="42627" spans="7:7" x14ac:dyDescent="0.2">
      <c r="G42627" s="65"/>
    </row>
    <row r="42628" spans="7:7" x14ac:dyDescent="0.2">
      <c r="G42628" s="65"/>
    </row>
    <row r="42629" spans="7:7" x14ac:dyDescent="0.2">
      <c r="G42629" s="65"/>
    </row>
    <row r="42630" spans="7:7" x14ac:dyDescent="0.2">
      <c r="G42630" s="65"/>
    </row>
    <row r="42631" spans="7:7" x14ac:dyDescent="0.2">
      <c r="G42631" s="65"/>
    </row>
    <row r="42632" spans="7:7" x14ac:dyDescent="0.2">
      <c r="G42632" s="65"/>
    </row>
    <row r="42633" spans="7:7" x14ac:dyDescent="0.2">
      <c r="G42633" s="65"/>
    </row>
    <row r="42634" spans="7:7" x14ac:dyDescent="0.2">
      <c r="G42634" s="65"/>
    </row>
    <row r="42635" spans="7:7" x14ac:dyDescent="0.2">
      <c r="G42635" s="65"/>
    </row>
    <row r="42636" spans="7:7" x14ac:dyDescent="0.2">
      <c r="G42636" s="65"/>
    </row>
    <row r="42637" spans="7:7" x14ac:dyDescent="0.2">
      <c r="G42637" s="65"/>
    </row>
    <row r="42638" spans="7:7" x14ac:dyDescent="0.2">
      <c r="G42638" s="65"/>
    </row>
    <row r="42639" spans="7:7" x14ac:dyDescent="0.2">
      <c r="G42639" s="65"/>
    </row>
    <row r="42640" spans="7:7" x14ac:dyDescent="0.2">
      <c r="G42640" s="65"/>
    </row>
    <row r="42641" spans="7:7" x14ac:dyDescent="0.2">
      <c r="G42641" s="65"/>
    </row>
    <row r="42642" spans="7:7" x14ac:dyDescent="0.2">
      <c r="G42642" s="65"/>
    </row>
    <row r="42643" spans="7:7" x14ac:dyDescent="0.2">
      <c r="G42643" s="65"/>
    </row>
    <row r="42644" spans="7:7" x14ac:dyDescent="0.2">
      <c r="G42644" s="65"/>
    </row>
    <row r="42645" spans="7:7" x14ac:dyDescent="0.2">
      <c r="G42645" s="65"/>
    </row>
    <row r="42646" spans="7:7" x14ac:dyDescent="0.2">
      <c r="G42646" s="65"/>
    </row>
    <row r="42647" spans="7:7" x14ac:dyDescent="0.2">
      <c r="G42647" s="65"/>
    </row>
    <row r="42648" spans="7:7" x14ac:dyDescent="0.2">
      <c r="G42648" s="65"/>
    </row>
    <row r="42649" spans="7:7" x14ac:dyDescent="0.2">
      <c r="G42649" s="65"/>
    </row>
    <row r="42650" spans="7:7" x14ac:dyDescent="0.2">
      <c r="G42650" s="65"/>
    </row>
    <row r="42651" spans="7:7" x14ac:dyDescent="0.2">
      <c r="G42651" s="65"/>
    </row>
    <row r="42652" spans="7:7" x14ac:dyDescent="0.2">
      <c r="G42652" s="65"/>
    </row>
    <row r="42653" spans="7:7" x14ac:dyDescent="0.2">
      <c r="G42653" s="65"/>
    </row>
    <row r="42654" spans="7:7" x14ac:dyDescent="0.2">
      <c r="G42654" s="65"/>
    </row>
    <row r="42655" spans="7:7" x14ac:dyDescent="0.2">
      <c r="G42655" s="65"/>
    </row>
    <row r="42656" spans="7:7" x14ac:dyDescent="0.2">
      <c r="G42656" s="65"/>
    </row>
    <row r="42657" spans="7:7" x14ac:dyDescent="0.2">
      <c r="G42657" s="65"/>
    </row>
    <row r="42658" spans="7:7" x14ac:dyDescent="0.2">
      <c r="G42658" s="65"/>
    </row>
    <row r="42659" spans="7:7" x14ac:dyDescent="0.2">
      <c r="G42659" s="65"/>
    </row>
    <row r="42660" spans="7:7" x14ac:dyDescent="0.2">
      <c r="G42660" s="65"/>
    </row>
    <row r="42661" spans="7:7" x14ac:dyDescent="0.2">
      <c r="G42661" s="65"/>
    </row>
    <row r="42662" spans="7:7" x14ac:dyDescent="0.2">
      <c r="G42662" s="65"/>
    </row>
    <row r="42663" spans="7:7" x14ac:dyDescent="0.2">
      <c r="G42663" s="65"/>
    </row>
    <row r="42664" spans="7:7" x14ac:dyDescent="0.2">
      <c r="G42664" s="65"/>
    </row>
    <row r="42665" spans="7:7" x14ac:dyDescent="0.2">
      <c r="G42665" s="65"/>
    </row>
    <row r="42666" spans="7:7" x14ac:dyDescent="0.2">
      <c r="G42666" s="65"/>
    </row>
    <row r="42667" spans="7:7" x14ac:dyDescent="0.2">
      <c r="G42667" s="65"/>
    </row>
    <row r="42668" spans="7:7" x14ac:dyDescent="0.2">
      <c r="G42668" s="65"/>
    </row>
    <row r="42669" spans="7:7" x14ac:dyDescent="0.2">
      <c r="G42669" s="65"/>
    </row>
    <row r="42670" spans="7:7" x14ac:dyDescent="0.2">
      <c r="G42670" s="65"/>
    </row>
    <row r="42671" spans="7:7" x14ac:dyDescent="0.2">
      <c r="G42671" s="65"/>
    </row>
    <row r="42672" spans="7:7" x14ac:dyDescent="0.2">
      <c r="G42672" s="65"/>
    </row>
    <row r="42673" spans="7:7" x14ac:dyDescent="0.2">
      <c r="G42673" s="65"/>
    </row>
    <row r="42674" spans="7:7" x14ac:dyDescent="0.2">
      <c r="G42674" s="65"/>
    </row>
    <row r="42675" spans="7:7" x14ac:dyDescent="0.2">
      <c r="G42675" s="65"/>
    </row>
    <row r="42676" spans="7:7" x14ac:dyDescent="0.2">
      <c r="G42676" s="65"/>
    </row>
    <row r="42677" spans="7:7" x14ac:dyDescent="0.2">
      <c r="G42677" s="65"/>
    </row>
    <row r="42678" spans="7:7" x14ac:dyDescent="0.2">
      <c r="G42678" s="65"/>
    </row>
    <row r="42679" spans="7:7" x14ac:dyDescent="0.2">
      <c r="G42679" s="65"/>
    </row>
    <row r="42680" spans="7:7" x14ac:dyDescent="0.2">
      <c r="G42680" s="65"/>
    </row>
    <row r="42681" spans="7:7" x14ac:dyDescent="0.2">
      <c r="G42681" s="65"/>
    </row>
    <row r="42682" spans="7:7" x14ac:dyDescent="0.2">
      <c r="G42682" s="65"/>
    </row>
    <row r="42683" spans="7:7" x14ac:dyDescent="0.2">
      <c r="G42683" s="65"/>
    </row>
    <row r="42684" spans="7:7" x14ac:dyDescent="0.2">
      <c r="G42684" s="65"/>
    </row>
    <row r="42685" spans="7:7" x14ac:dyDescent="0.2">
      <c r="G42685" s="65"/>
    </row>
    <row r="42686" spans="7:7" x14ac:dyDescent="0.2">
      <c r="G42686" s="65"/>
    </row>
    <row r="42687" spans="7:7" x14ac:dyDescent="0.2">
      <c r="G42687" s="65"/>
    </row>
    <row r="42688" spans="7:7" x14ac:dyDescent="0.2">
      <c r="G42688" s="65"/>
    </row>
    <row r="42689" spans="7:7" x14ac:dyDescent="0.2">
      <c r="G42689" s="65"/>
    </row>
    <row r="42690" spans="7:7" x14ac:dyDescent="0.2">
      <c r="G42690" s="65"/>
    </row>
    <row r="42691" spans="7:7" x14ac:dyDescent="0.2">
      <c r="G42691" s="65"/>
    </row>
    <row r="42692" spans="7:7" x14ac:dyDescent="0.2">
      <c r="G42692" s="65"/>
    </row>
    <row r="42693" spans="7:7" x14ac:dyDescent="0.2">
      <c r="G42693" s="65"/>
    </row>
    <row r="42694" spans="7:7" x14ac:dyDescent="0.2">
      <c r="G42694" s="65"/>
    </row>
    <row r="42695" spans="7:7" x14ac:dyDescent="0.2">
      <c r="G42695" s="65"/>
    </row>
    <row r="42696" spans="7:7" x14ac:dyDescent="0.2">
      <c r="G42696" s="65"/>
    </row>
    <row r="42697" spans="7:7" x14ac:dyDescent="0.2">
      <c r="G42697" s="65"/>
    </row>
    <row r="42698" spans="7:7" x14ac:dyDescent="0.2">
      <c r="G42698" s="65"/>
    </row>
    <row r="42699" spans="7:7" x14ac:dyDescent="0.2">
      <c r="G42699" s="65"/>
    </row>
    <row r="42700" spans="7:7" x14ac:dyDescent="0.2">
      <c r="G42700" s="65"/>
    </row>
    <row r="42701" spans="7:7" x14ac:dyDescent="0.2">
      <c r="G42701" s="65"/>
    </row>
    <row r="42702" spans="7:7" x14ac:dyDescent="0.2">
      <c r="G42702" s="65"/>
    </row>
    <row r="42703" spans="7:7" x14ac:dyDescent="0.2">
      <c r="G42703" s="65"/>
    </row>
    <row r="42704" spans="7:7" x14ac:dyDescent="0.2">
      <c r="G42704" s="65"/>
    </row>
    <row r="42705" spans="7:7" x14ac:dyDescent="0.2">
      <c r="G42705" s="65"/>
    </row>
    <row r="42706" spans="7:7" x14ac:dyDescent="0.2">
      <c r="G42706" s="65"/>
    </row>
    <row r="42707" spans="7:7" x14ac:dyDescent="0.2">
      <c r="G42707" s="65"/>
    </row>
    <row r="42708" spans="7:7" x14ac:dyDescent="0.2">
      <c r="G42708" s="65"/>
    </row>
    <row r="42709" spans="7:7" x14ac:dyDescent="0.2">
      <c r="G42709" s="65"/>
    </row>
    <row r="42710" spans="7:7" x14ac:dyDescent="0.2">
      <c r="G42710" s="65"/>
    </row>
    <row r="42711" spans="7:7" x14ac:dyDescent="0.2">
      <c r="G42711" s="65"/>
    </row>
    <row r="42712" spans="7:7" x14ac:dyDescent="0.2">
      <c r="G42712" s="65"/>
    </row>
    <row r="42713" spans="7:7" x14ac:dyDescent="0.2">
      <c r="G42713" s="65"/>
    </row>
    <row r="42714" spans="7:7" x14ac:dyDescent="0.2">
      <c r="G42714" s="65"/>
    </row>
    <row r="42715" spans="7:7" x14ac:dyDescent="0.2">
      <c r="G42715" s="65"/>
    </row>
    <row r="42716" spans="7:7" x14ac:dyDescent="0.2">
      <c r="G42716" s="65"/>
    </row>
    <row r="42717" spans="7:7" x14ac:dyDescent="0.2">
      <c r="G42717" s="65"/>
    </row>
    <row r="42718" spans="7:7" x14ac:dyDescent="0.2">
      <c r="G42718" s="65"/>
    </row>
    <row r="42719" spans="7:7" x14ac:dyDescent="0.2">
      <c r="G42719" s="65"/>
    </row>
    <row r="42720" spans="7:7" x14ac:dyDescent="0.2">
      <c r="G42720" s="65"/>
    </row>
    <row r="42721" spans="7:7" x14ac:dyDescent="0.2">
      <c r="G42721" s="65"/>
    </row>
    <row r="42722" spans="7:7" x14ac:dyDescent="0.2">
      <c r="G42722" s="65"/>
    </row>
    <row r="42723" spans="7:7" x14ac:dyDescent="0.2">
      <c r="G42723" s="65"/>
    </row>
    <row r="42724" spans="7:7" x14ac:dyDescent="0.2">
      <c r="G42724" s="65"/>
    </row>
    <row r="42725" spans="7:7" x14ac:dyDescent="0.2">
      <c r="G42725" s="65"/>
    </row>
    <row r="42726" spans="7:7" x14ac:dyDescent="0.2">
      <c r="G42726" s="65"/>
    </row>
    <row r="42727" spans="7:7" x14ac:dyDescent="0.2">
      <c r="G42727" s="65"/>
    </row>
    <row r="42728" spans="7:7" x14ac:dyDescent="0.2">
      <c r="G42728" s="65"/>
    </row>
    <row r="42729" spans="7:7" x14ac:dyDescent="0.2">
      <c r="G42729" s="65"/>
    </row>
    <row r="42730" spans="7:7" x14ac:dyDescent="0.2">
      <c r="G42730" s="65"/>
    </row>
    <row r="42731" spans="7:7" x14ac:dyDescent="0.2">
      <c r="G42731" s="65"/>
    </row>
    <row r="42732" spans="7:7" x14ac:dyDescent="0.2">
      <c r="G42732" s="65"/>
    </row>
    <row r="42733" spans="7:7" x14ac:dyDescent="0.2">
      <c r="G42733" s="65"/>
    </row>
    <row r="42734" spans="7:7" x14ac:dyDescent="0.2">
      <c r="G42734" s="65"/>
    </row>
    <row r="42735" spans="7:7" x14ac:dyDescent="0.2">
      <c r="G42735" s="65"/>
    </row>
    <row r="42736" spans="7:7" x14ac:dyDescent="0.2">
      <c r="G42736" s="65"/>
    </row>
    <row r="42737" spans="7:7" x14ac:dyDescent="0.2">
      <c r="G42737" s="65"/>
    </row>
    <row r="42738" spans="7:7" x14ac:dyDescent="0.2">
      <c r="G42738" s="65"/>
    </row>
    <row r="42739" spans="7:7" x14ac:dyDescent="0.2">
      <c r="G42739" s="65"/>
    </row>
    <row r="42740" spans="7:7" x14ac:dyDescent="0.2">
      <c r="G42740" s="65"/>
    </row>
    <row r="42741" spans="7:7" x14ac:dyDescent="0.2">
      <c r="G42741" s="65"/>
    </row>
    <row r="42742" spans="7:7" x14ac:dyDescent="0.2">
      <c r="G42742" s="65"/>
    </row>
    <row r="42743" spans="7:7" x14ac:dyDescent="0.2">
      <c r="G42743" s="65"/>
    </row>
    <row r="42744" spans="7:7" x14ac:dyDescent="0.2">
      <c r="G42744" s="65"/>
    </row>
    <row r="42745" spans="7:7" x14ac:dyDescent="0.2">
      <c r="G42745" s="65"/>
    </row>
    <row r="42746" spans="7:7" x14ac:dyDescent="0.2">
      <c r="G42746" s="65"/>
    </row>
    <row r="42747" spans="7:7" x14ac:dyDescent="0.2">
      <c r="G42747" s="65"/>
    </row>
    <row r="42748" spans="7:7" x14ac:dyDescent="0.2">
      <c r="G42748" s="65"/>
    </row>
    <row r="42749" spans="7:7" x14ac:dyDescent="0.2">
      <c r="G42749" s="65"/>
    </row>
    <row r="42750" spans="7:7" x14ac:dyDescent="0.2">
      <c r="G42750" s="65"/>
    </row>
    <row r="42751" spans="7:7" x14ac:dyDescent="0.2">
      <c r="G42751" s="65"/>
    </row>
    <row r="42752" spans="7:7" x14ac:dyDescent="0.2">
      <c r="G42752" s="65"/>
    </row>
    <row r="42753" spans="7:7" x14ac:dyDescent="0.2">
      <c r="G42753" s="65"/>
    </row>
    <row r="42754" spans="7:7" x14ac:dyDescent="0.2">
      <c r="G42754" s="65"/>
    </row>
    <row r="42755" spans="7:7" x14ac:dyDescent="0.2">
      <c r="G42755" s="65"/>
    </row>
    <row r="42756" spans="7:7" x14ac:dyDescent="0.2">
      <c r="G42756" s="65"/>
    </row>
    <row r="42757" spans="7:7" x14ac:dyDescent="0.2">
      <c r="G42757" s="65"/>
    </row>
    <row r="42758" spans="7:7" x14ac:dyDescent="0.2">
      <c r="G42758" s="65"/>
    </row>
    <row r="42759" spans="7:7" x14ac:dyDescent="0.2">
      <c r="G42759" s="65"/>
    </row>
    <row r="42760" spans="7:7" x14ac:dyDescent="0.2">
      <c r="G42760" s="65"/>
    </row>
    <row r="42761" spans="7:7" x14ac:dyDescent="0.2">
      <c r="G42761" s="65"/>
    </row>
    <row r="42762" spans="7:7" x14ac:dyDescent="0.2">
      <c r="G42762" s="65"/>
    </row>
    <row r="42763" spans="7:7" x14ac:dyDescent="0.2">
      <c r="G42763" s="65"/>
    </row>
    <row r="42764" spans="7:7" x14ac:dyDescent="0.2">
      <c r="G42764" s="65"/>
    </row>
    <row r="42765" spans="7:7" x14ac:dyDescent="0.2">
      <c r="G42765" s="65"/>
    </row>
    <row r="42766" spans="7:7" x14ac:dyDescent="0.2">
      <c r="G42766" s="65"/>
    </row>
    <row r="42767" spans="7:7" x14ac:dyDescent="0.2">
      <c r="G42767" s="65"/>
    </row>
    <row r="42768" spans="7:7" x14ac:dyDescent="0.2">
      <c r="G42768" s="65"/>
    </row>
    <row r="42769" spans="7:7" x14ac:dyDescent="0.2">
      <c r="G42769" s="65"/>
    </row>
    <row r="42770" spans="7:7" x14ac:dyDescent="0.2">
      <c r="G42770" s="65"/>
    </row>
    <row r="42771" spans="7:7" x14ac:dyDescent="0.2">
      <c r="G42771" s="65"/>
    </row>
    <row r="42772" spans="7:7" x14ac:dyDescent="0.2">
      <c r="G42772" s="65"/>
    </row>
    <row r="42773" spans="7:7" x14ac:dyDescent="0.2">
      <c r="G42773" s="65"/>
    </row>
    <row r="42774" spans="7:7" x14ac:dyDescent="0.2">
      <c r="G42774" s="65"/>
    </row>
    <row r="42775" spans="7:7" x14ac:dyDescent="0.2">
      <c r="G42775" s="65"/>
    </row>
    <row r="42776" spans="7:7" x14ac:dyDescent="0.2">
      <c r="G42776" s="65"/>
    </row>
    <row r="42777" spans="7:7" x14ac:dyDescent="0.2">
      <c r="G42777" s="65"/>
    </row>
    <row r="42778" spans="7:7" x14ac:dyDescent="0.2">
      <c r="G42778" s="65"/>
    </row>
    <row r="42779" spans="7:7" x14ac:dyDescent="0.2">
      <c r="G42779" s="65"/>
    </row>
    <row r="42780" spans="7:7" x14ac:dyDescent="0.2">
      <c r="G42780" s="65"/>
    </row>
    <row r="42781" spans="7:7" x14ac:dyDescent="0.2">
      <c r="G42781" s="65"/>
    </row>
    <row r="42782" spans="7:7" x14ac:dyDescent="0.2">
      <c r="G42782" s="65"/>
    </row>
    <row r="42783" spans="7:7" x14ac:dyDescent="0.2">
      <c r="G42783" s="65"/>
    </row>
    <row r="42784" spans="7:7" x14ac:dyDescent="0.2">
      <c r="G42784" s="65"/>
    </row>
    <row r="42785" spans="7:7" x14ac:dyDescent="0.2">
      <c r="G42785" s="65"/>
    </row>
    <row r="42786" spans="7:7" x14ac:dyDescent="0.2">
      <c r="G42786" s="65"/>
    </row>
    <row r="42787" spans="7:7" x14ac:dyDescent="0.2">
      <c r="G42787" s="65"/>
    </row>
    <row r="42788" spans="7:7" x14ac:dyDescent="0.2">
      <c r="G42788" s="65"/>
    </row>
    <row r="42789" spans="7:7" x14ac:dyDescent="0.2">
      <c r="G42789" s="65"/>
    </row>
    <row r="42790" spans="7:7" x14ac:dyDescent="0.2">
      <c r="G42790" s="65"/>
    </row>
    <row r="42791" spans="7:7" x14ac:dyDescent="0.2">
      <c r="G42791" s="65"/>
    </row>
    <row r="42792" spans="7:7" x14ac:dyDescent="0.2">
      <c r="G42792" s="65"/>
    </row>
    <row r="42793" spans="7:7" x14ac:dyDescent="0.2">
      <c r="G42793" s="65"/>
    </row>
    <row r="42794" spans="7:7" x14ac:dyDescent="0.2">
      <c r="G42794" s="65"/>
    </row>
    <row r="42795" spans="7:7" x14ac:dyDescent="0.2">
      <c r="G42795" s="65"/>
    </row>
    <row r="42796" spans="7:7" x14ac:dyDescent="0.2">
      <c r="G42796" s="65"/>
    </row>
    <row r="42797" spans="7:7" x14ac:dyDescent="0.2">
      <c r="G42797" s="65"/>
    </row>
    <row r="42798" spans="7:7" x14ac:dyDescent="0.2">
      <c r="G42798" s="65"/>
    </row>
    <row r="42799" spans="7:7" x14ac:dyDescent="0.2">
      <c r="G42799" s="65"/>
    </row>
    <row r="42800" spans="7:7" x14ac:dyDescent="0.2">
      <c r="G42800" s="65"/>
    </row>
    <row r="42801" spans="7:7" x14ac:dyDescent="0.2">
      <c r="G42801" s="65"/>
    </row>
    <row r="42802" spans="7:7" x14ac:dyDescent="0.2">
      <c r="G42802" s="65"/>
    </row>
    <row r="42803" spans="7:7" x14ac:dyDescent="0.2">
      <c r="G42803" s="65"/>
    </row>
    <row r="42804" spans="7:7" x14ac:dyDescent="0.2">
      <c r="G42804" s="65"/>
    </row>
    <row r="42805" spans="7:7" x14ac:dyDescent="0.2">
      <c r="G42805" s="65"/>
    </row>
    <row r="42806" spans="7:7" x14ac:dyDescent="0.2">
      <c r="G42806" s="65"/>
    </row>
    <row r="42807" spans="7:7" x14ac:dyDescent="0.2">
      <c r="G42807" s="65"/>
    </row>
    <row r="42808" spans="7:7" x14ac:dyDescent="0.2">
      <c r="G42808" s="65"/>
    </row>
    <row r="42809" spans="7:7" x14ac:dyDescent="0.2">
      <c r="G42809" s="65"/>
    </row>
    <row r="42810" spans="7:7" x14ac:dyDescent="0.2">
      <c r="G42810" s="65"/>
    </row>
    <row r="42811" spans="7:7" x14ac:dyDescent="0.2">
      <c r="G42811" s="65"/>
    </row>
    <row r="42812" spans="7:7" x14ac:dyDescent="0.2">
      <c r="G42812" s="65"/>
    </row>
    <row r="42813" spans="7:7" x14ac:dyDescent="0.2">
      <c r="G42813" s="65"/>
    </row>
    <row r="42814" spans="7:7" x14ac:dyDescent="0.2">
      <c r="G42814" s="65"/>
    </row>
    <row r="42815" spans="7:7" x14ac:dyDescent="0.2">
      <c r="G42815" s="65"/>
    </row>
    <row r="42816" spans="7:7" x14ac:dyDescent="0.2">
      <c r="G42816" s="65"/>
    </row>
    <row r="42817" spans="7:7" x14ac:dyDescent="0.2">
      <c r="G42817" s="65"/>
    </row>
    <row r="42818" spans="7:7" x14ac:dyDescent="0.2">
      <c r="G42818" s="65"/>
    </row>
    <row r="42819" spans="7:7" x14ac:dyDescent="0.2">
      <c r="G42819" s="65"/>
    </row>
    <row r="42820" spans="7:7" x14ac:dyDescent="0.2">
      <c r="G42820" s="65"/>
    </row>
    <row r="42821" spans="7:7" x14ac:dyDescent="0.2">
      <c r="G42821" s="65"/>
    </row>
    <row r="42822" spans="7:7" x14ac:dyDescent="0.2">
      <c r="G42822" s="65"/>
    </row>
    <row r="42823" spans="7:7" x14ac:dyDescent="0.2">
      <c r="G42823" s="65"/>
    </row>
    <row r="42824" spans="7:7" x14ac:dyDescent="0.2">
      <c r="G42824" s="65"/>
    </row>
    <row r="42825" spans="7:7" x14ac:dyDescent="0.2">
      <c r="G42825" s="65"/>
    </row>
    <row r="42826" spans="7:7" x14ac:dyDescent="0.2">
      <c r="G42826" s="65"/>
    </row>
    <row r="42827" spans="7:7" x14ac:dyDescent="0.2">
      <c r="G42827" s="65"/>
    </row>
    <row r="42828" spans="7:7" x14ac:dyDescent="0.2">
      <c r="G42828" s="65"/>
    </row>
    <row r="42829" spans="7:7" x14ac:dyDescent="0.2">
      <c r="G42829" s="65"/>
    </row>
    <row r="42830" spans="7:7" x14ac:dyDescent="0.2">
      <c r="G42830" s="65"/>
    </row>
    <row r="42831" spans="7:7" x14ac:dyDescent="0.2">
      <c r="G42831" s="65"/>
    </row>
    <row r="42832" spans="7:7" x14ac:dyDescent="0.2">
      <c r="G42832" s="65"/>
    </row>
    <row r="42833" spans="7:7" x14ac:dyDescent="0.2">
      <c r="G42833" s="65"/>
    </row>
    <row r="42834" spans="7:7" x14ac:dyDescent="0.2">
      <c r="G42834" s="65"/>
    </row>
    <row r="42835" spans="7:7" x14ac:dyDescent="0.2">
      <c r="G42835" s="65"/>
    </row>
    <row r="42836" spans="7:7" x14ac:dyDescent="0.2">
      <c r="G42836" s="65"/>
    </row>
    <row r="42837" spans="7:7" x14ac:dyDescent="0.2">
      <c r="G42837" s="65"/>
    </row>
    <row r="42838" spans="7:7" x14ac:dyDescent="0.2">
      <c r="G42838" s="65"/>
    </row>
    <row r="42839" spans="7:7" x14ac:dyDescent="0.2">
      <c r="G42839" s="65"/>
    </row>
    <row r="42840" spans="7:7" x14ac:dyDescent="0.2">
      <c r="G42840" s="65"/>
    </row>
    <row r="42841" spans="7:7" x14ac:dyDescent="0.2">
      <c r="G42841" s="65"/>
    </row>
    <row r="42842" spans="7:7" x14ac:dyDescent="0.2">
      <c r="G42842" s="65"/>
    </row>
    <row r="42843" spans="7:7" x14ac:dyDescent="0.2">
      <c r="G42843" s="65"/>
    </row>
    <row r="42844" spans="7:7" x14ac:dyDescent="0.2">
      <c r="G42844" s="65"/>
    </row>
    <row r="42845" spans="7:7" x14ac:dyDescent="0.2">
      <c r="G42845" s="65"/>
    </row>
    <row r="42846" spans="7:7" x14ac:dyDescent="0.2">
      <c r="G42846" s="65"/>
    </row>
    <row r="42847" spans="7:7" x14ac:dyDescent="0.2">
      <c r="G42847" s="65"/>
    </row>
    <row r="42848" spans="7:7" x14ac:dyDescent="0.2">
      <c r="G42848" s="65"/>
    </row>
    <row r="42849" spans="7:7" x14ac:dyDescent="0.2">
      <c r="G42849" s="65"/>
    </row>
    <row r="42850" spans="7:7" x14ac:dyDescent="0.2">
      <c r="G42850" s="65"/>
    </row>
    <row r="42851" spans="7:7" x14ac:dyDescent="0.2">
      <c r="G42851" s="65"/>
    </row>
    <row r="42852" spans="7:7" x14ac:dyDescent="0.2">
      <c r="G42852" s="65"/>
    </row>
    <row r="42853" spans="7:7" x14ac:dyDescent="0.2">
      <c r="G42853" s="65"/>
    </row>
    <row r="42854" spans="7:7" x14ac:dyDescent="0.2">
      <c r="G42854" s="65"/>
    </row>
    <row r="42855" spans="7:7" x14ac:dyDescent="0.2">
      <c r="G42855" s="65"/>
    </row>
    <row r="42856" spans="7:7" x14ac:dyDescent="0.2">
      <c r="G42856" s="65"/>
    </row>
    <row r="42857" spans="7:7" x14ac:dyDescent="0.2">
      <c r="G42857" s="65"/>
    </row>
    <row r="42858" spans="7:7" x14ac:dyDescent="0.2">
      <c r="G42858" s="65"/>
    </row>
    <row r="42859" spans="7:7" x14ac:dyDescent="0.2">
      <c r="G42859" s="65"/>
    </row>
    <row r="42860" spans="7:7" x14ac:dyDescent="0.2">
      <c r="G42860" s="65"/>
    </row>
    <row r="42861" spans="7:7" x14ac:dyDescent="0.2">
      <c r="G42861" s="65"/>
    </row>
    <row r="42862" spans="7:7" x14ac:dyDescent="0.2">
      <c r="G42862" s="65"/>
    </row>
    <row r="42863" spans="7:7" x14ac:dyDescent="0.2">
      <c r="G42863" s="65"/>
    </row>
    <row r="42864" spans="7:7" x14ac:dyDescent="0.2">
      <c r="G42864" s="65"/>
    </row>
    <row r="42865" spans="7:7" x14ac:dyDescent="0.2">
      <c r="G42865" s="65"/>
    </row>
    <row r="42866" spans="7:7" x14ac:dyDescent="0.2">
      <c r="G42866" s="65"/>
    </row>
    <row r="42867" spans="7:7" x14ac:dyDescent="0.2">
      <c r="G42867" s="65"/>
    </row>
    <row r="42868" spans="7:7" x14ac:dyDescent="0.2">
      <c r="G42868" s="65"/>
    </row>
    <row r="42869" spans="7:7" x14ac:dyDescent="0.2">
      <c r="G42869" s="65"/>
    </row>
    <row r="42870" spans="7:7" x14ac:dyDescent="0.2">
      <c r="G42870" s="65"/>
    </row>
    <row r="42871" spans="7:7" x14ac:dyDescent="0.2">
      <c r="G42871" s="65"/>
    </row>
    <row r="42872" spans="7:7" x14ac:dyDescent="0.2">
      <c r="G42872" s="65"/>
    </row>
    <row r="42873" spans="7:7" x14ac:dyDescent="0.2">
      <c r="G42873" s="65"/>
    </row>
    <row r="42874" spans="7:7" x14ac:dyDescent="0.2">
      <c r="G42874" s="65"/>
    </row>
    <row r="42875" spans="7:7" x14ac:dyDescent="0.2">
      <c r="G42875" s="65"/>
    </row>
    <row r="42876" spans="7:7" x14ac:dyDescent="0.2">
      <c r="G42876" s="65"/>
    </row>
    <row r="42877" spans="7:7" x14ac:dyDescent="0.2">
      <c r="G42877" s="65"/>
    </row>
    <row r="42878" spans="7:7" x14ac:dyDescent="0.2">
      <c r="G42878" s="65"/>
    </row>
    <row r="42879" spans="7:7" x14ac:dyDescent="0.2">
      <c r="G42879" s="65"/>
    </row>
    <row r="42880" spans="7:7" x14ac:dyDescent="0.2">
      <c r="G42880" s="65"/>
    </row>
    <row r="42881" spans="7:7" x14ac:dyDescent="0.2">
      <c r="G42881" s="65"/>
    </row>
    <row r="42882" spans="7:7" x14ac:dyDescent="0.2">
      <c r="G42882" s="65"/>
    </row>
    <row r="42883" spans="7:7" x14ac:dyDescent="0.2">
      <c r="G42883" s="65"/>
    </row>
    <row r="42884" spans="7:7" x14ac:dyDescent="0.2">
      <c r="G42884" s="65"/>
    </row>
    <row r="42885" spans="7:7" x14ac:dyDescent="0.2">
      <c r="G42885" s="65"/>
    </row>
    <row r="42886" spans="7:7" x14ac:dyDescent="0.2">
      <c r="G42886" s="65"/>
    </row>
    <row r="42887" spans="7:7" x14ac:dyDescent="0.2">
      <c r="G42887" s="65"/>
    </row>
    <row r="42888" spans="7:7" x14ac:dyDescent="0.2">
      <c r="G42888" s="65"/>
    </row>
    <row r="42889" spans="7:7" x14ac:dyDescent="0.2">
      <c r="G42889" s="65"/>
    </row>
    <row r="42890" spans="7:7" x14ac:dyDescent="0.2">
      <c r="G42890" s="65"/>
    </row>
    <row r="42891" spans="7:7" x14ac:dyDescent="0.2">
      <c r="G42891" s="65"/>
    </row>
    <row r="42892" spans="7:7" x14ac:dyDescent="0.2">
      <c r="G42892" s="65"/>
    </row>
    <row r="42893" spans="7:7" x14ac:dyDescent="0.2">
      <c r="G42893" s="65"/>
    </row>
    <row r="42894" spans="7:7" x14ac:dyDescent="0.2">
      <c r="G42894" s="65"/>
    </row>
    <row r="42895" spans="7:7" x14ac:dyDescent="0.2">
      <c r="G42895" s="65"/>
    </row>
    <row r="42896" spans="7:7" x14ac:dyDescent="0.2">
      <c r="G42896" s="65"/>
    </row>
    <row r="42897" spans="7:7" x14ac:dyDescent="0.2">
      <c r="G42897" s="65"/>
    </row>
    <row r="42898" spans="7:7" x14ac:dyDescent="0.2">
      <c r="G42898" s="65"/>
    </row>
    <row r="42899" spans="7:7" x14ac:dyDescent="0.2">
      <c r="G42899" s="65"/>
    </row>
    <row r="42900" spans="7:7" x14ac:dyDescent="0.2">
      <c r="G42900" s="65"/>
    </row>
    <row r="42901" spans="7:7" x14ac:dyDescent="0.2">
      <c r="G42901" s="65"/>
    </row>
    <row r="42902" spans="7:7" x14ac:dyDescent="0.2">
      <c r="G42902" s="65"/>
    </row>
    <row r="42903" spans="7:7" x14ac:dyDescent="0.2">
      <c r="G42903" s="65"/>
    </row>
    <row r="42904" spans="7:7" x14ac:dyDescent="0.2">
      <c r="G42904" s="65"/>
    </row>
    <row r="42905" spans="7:7" x14ac:dyDescent="0.2">
      <c r="G42905" s="65"/>
    </row>
    <row r="42906" spans="7:7" x14ac:dyDescent="0.2">
      <c r="G42906" s="65"/>
    </row>
    <row r="42907" spans="7:7" x14ac:dyDescent="0.2">
      <c r="G42907" s="65"/>
    </row>
    <row r="42908" spans="7:7" x14ac:dyDescent="0.2">
      <c r="G42908" s="65"/>
    </row>
    <row r="42909" spans="7:7" x14ac:dyDescent="0.2">
      <c r="G42909" s="65"/>
    </row>
    <row r="42910" spans="7:7" x14ac:dyDescent="0.2">
      <c r="G42910" s="65"/>
    </row>
    <row r="42911" spans="7:7" x14ac:dyDescent="0.2">
      <c r="G42911" s="65"/>
    </row>
    <row r="42912" spans="7:7" x14ac:dyDescent="0.2">
      <c r="G42912" s="65"/>
    </row>
    <row r="42913" spans="7:7" x14ac:dyDescent="0.2">
      <c r="G42913" s="65"/>
    </row>
    <row r="42914" spans="7:7" x14ac:dyDescent="0.2">
      <c r="G42914" s="65"/>
    </row>
    <row r="42915" spans="7:7" x14ac:dyDescent="0.2">
      <c r="G42915" s="65"/>
    </row>
    <row r="42916" spans="7:7" x14ac:dyDescent="0.2">
      <c r="G42916" s="65"/>
    </row>
    <row r="42917" spans="7:7" x14ac:dyDescent="0.2">
      <c r="G42917" s="65"/>
    </row>
    <row r="42918" spans="7:7" x14ac:dyDescent="0.2">
      <c r="G42918" s="65"/>
    </row>
    <row r="42919" spans="7:7" x14ac:dyDescent="0.2">
      <c r="G42919" s="65"/>
    </row>
    <row r="42920" spans="7:7" x14ac:dyDescent="0.2">
      <c r="G42920" s="65"/>
    </row>
    <row r="42921" spans="7:7" x14ac:dyDescent="0.2">
      <c r="G42921" s="65"/>
    </row>
    <row r="42922" spans="7:7" x14ac:dyDescent="0.2">
      <c r="G42922" s="65"/>
    </row>
    <row r="42923" spans="7:7" x14ac:dyDescent="0.2">
      <c r="G42923" s="65"/>
    </row>
    <row r="42924" spans="7:7" x14ac:dyDescent="0.2">
      <c r="G42924" s="65"/>
    </row>
    <row r="42925" spans="7:7" x14ac:dyDescent="0.2">
      <c r="G42925" s="65"/>
    </row>
    <row r="42926" spans="7:7" x14ac:dyDescent="0.2">
      <c r="G42926" s="65"/>
    </row>
    <row r="42927" spans="7:7" x14ac:dyDescent="0.2">
      <c r="G42927" s="65"/>
    </row>
    <row r="42928" spans="7:7" x14ac:dyDescent="0.2">
      <c r="G42928" s="65"/>
    </row>
    <row r="42929" spans="7:7" x14ac:dyDescent="0.2">
      <c r="G42929" s="65"/>
    </row>
    <row r="42930" spans="7:7" x14ac:dyDescent="0.2">
      <c r="G42930" s="65"/>
    </row>
    <row r="42931" spans="7:7" x14ac:dyDescent="0.2">
      <c r="G42931" s="65"/>
    </row>
    <row r="42932" spans="7:7" x14ac:dyDescent="0.2">
      <c r="G42932" s="65"/>
    </row>
    <row r="42933" spans="7:7" x14ac:dyDescent="0.2">
      <c r="G42933" s="65"/>
    </row>
    <row r="42934" spans="7:7" x14ac:dyDescent="0.2">
      <c r="G42934" s="65"/>
    </row>
    <row r="42935" spans="7:7" x14ac:dyDescent="0.2">
      <c r="G42935" s="65"/>
    </row>
    <row r="42936" spans="7:7" x14ac:dyDescent="0.2">
      <c r="G42936" s="65"/>
    </row>
    <row r="42937" spans="7:7" x14ac:dyDescent="0.2">
      <c r="G42937" s="65"/>
    </row>
    <row r="42938" spans="7:7" x14ac:dyDescent="0.2">
      <c r="G42938" s="65"/>
    </row>
    <row r="42939" spans="7:7" x14ac:dyDescent="0.2">
      <c r="G42939" s="65"/>
    </row>
    <row r="42940" spans="7:7" x14ac:dyDescent="0.2">
      <c r="G42940" s="65"/>
    </row>
    <row r="42941" spans="7:7" x14ac:dyDescent="0.2">
      <c r="G42941" s="65"/>
    </row>
    <row r="42942" spans="7:7" x14ac:dyDescent="0.2">
      <c r="G42942" s="65"/>
    </row>
    <row r="42943" spans="7:7" x14ac:dyDescent="0.2">
      <c r="G42943" s="65"/>
    </row>
    <row r="42944" spans="7:7" x14ac:dyDescent="0.2">
      <c r="G42944" s="65"/>
    </row>
    <row r="42945" spans="7:7" x14ac:dyDescent="0.2">
      <c r="G42945" s="65"/>
    </row>
    <row r="42946" spans="7:7" x14ac:dyDescent="0.2">
      <c r="G42946" s="65"/>
    </row>
    <row r="42947" spans="7:7" x14ac:dyDescent="0.2">
      <c r="G42947" s="65"/>
    </row>
    <row r="42948" spans="7:7" x14ac:dyDescent="0.2">
      <c r="G42948" s="65"/>
    </row>
    <row r="42949" spans="7:7" x14ac:dyDescent="0.2">
      <c r="G42949" s="65"/>
    </row>
    <row r="42950" spans="7:7" x14ac:dyDescent="0.2">
      <c r="G42950" s="65"/>
    </row>
    <row r="42951" spans="7:7" x14ac:dyDescent="0.2">
      <c r="G42951" s="65"/>
    </row>
    <row r="42952" spans="7:7" x14ac:dyDescent="0.2">
      <c r="G42952" s="65"/>
    </row>
    <row r="42953" spans="7:7" x14ac:dyDescent="0.2">
      <c r="G42953" s="65"/>
    </row>
    <row r="42954" spans="7:7" x14ac:dyDescent="0.2">
      <c r="G42954" s="65"/>
    </row>
    <row r="42955" spans="7:7" x14ac:dyDescent="0.2">
      <c r="G42955" s="65"/>
    </row>
    <row r="42956" spans="7:7" x14ac:dyDescent="0.2">
      <c r="G42956" s="65"/>
    </row>
    <row r="42957" spans="7:7" x14ac:dyDescent="0.2">
      <c r="G42957" s="65"/>
    </row>
    <row r="42958" spans="7:7" x14ac:dyDescent="0.2">
      <c r="G42958" s="65"/>
    </row>
    <row r="42959" spans="7:7" x14ac:dyDescent="0.2">
      <c r="G42959" s="65"/>
    </row>
    <row r="42960" spans="7:7" x14ac:dyDescent="0.2">
      <c r="G42960" s="65"/>
    </row>
    <row r="42961" spans="7:7" x14ac:dyDescent="0.2">
      <c r="G42961" s="65"/>
    </row>
    <row r="42962" spans="7:7" x14ac:dyDescent="0.2">
      <c r="G42962" s="65"/>
    </row>
    <row r="42963" spans="7:7" x14ac:dyDescent="0.2">
      <c r="G42963" s="65"/>
    </row>
    <row r="42964" spans="7:7" x14ac:dyDescent="0.2">
      <c r="G42964" s="65"/>
    </row>
    <row r="42965" spans="7:7" x14ac:dyDescent="0.2">
      <c r="G42965" s="65"/>
    </row>
    <row r="42966" spans="7:7" x14ac:dyDescent="0.2">
      <c r="G42966" s="65"/>
    </row>
    <row r="42967" spans="7:7" x14ac:dyDescent="0.2">
      <c r="G42967" s="65"/>
    </row>
    <row r="42968" spans="7:7" x14ac:dyDescent="0.2">
      <c r="G42968" s="65"/>
    </row>
    <row r="42969" spans="7:7" x14ac:dyDescent="0.2">
      <c r="G42969" s="65"/>
    </row>
    <row r="42970" spans="7:7" x14ac:dyDescent="0.2">
      <c r="G42970" s="65"/>
    </row>
    <row r="42971" spans="7:7" x14ac:dyDescent="0.2">
      <c r="G42971" s="65"/>
    </row>
    <row r="42972" spans="7:7" x14ac:dyDescent="0.2">
      <c r="G42972" s="65"/>
    </row>
    <row r="42973" spans="7:7" x14ac:dyDescent="0.2">
      <c r="G42973" s="65"/>
    </row>
    <row r="42974" spans="7:7" x14ac:dyDescent="0.2">
      <c r="G42974" s="65"/>
    </row>
    <row r="42975" spans="7:7" x14ac:dyDescent="0.2">
      <c r="G42975" s="65"/>
    </row>
    <row r="42976" spans="7:7" x14ac:dyDescent="0.2">
      <c r="G42976" s="65"/>
    </row>
    <row r="42977" spans="7:7" x14ac:dyDescent="0.2">
      <c r="G42977" s="65"/>
    </row>
    <row r="42978" spans="7:7" x14ac:dyDescent="0.2">
      <c r="G42978" s="65"/>
    </row>
    <row r="42979" spans="7:7" x14ac:dyDescent="0.2">
      <c r="G42979" s="65"/>
    </row>
    <row r="42980" spans="7:7" x14ac:dyDescent="0.2">
      <c r="G42980" s="65"/>
    </row>
    <row r="42981" spans="7:7" x14ac:dyDescent="0.2">
      <c r="G42981" s="65"/>
    </row>
    <row r="42982" spans="7:7" x14ac:dyDescent="0.2">
      <c r="G42982" s="65"/>
    </row>
    <row r="42983" spans="7:7" x14ac:dyDescent="0.2">
      <c r="G42983" s="65"/>
    </row>
    <row r="42984" spans="7:7" x14ac:dyDescent="0.2">
      <c r="G42984" s="65"/>
    </row>
    <row r="42985" spans="7:7" x14ac:dyDescent="0.2">
      <c r="G42985" s="65"/>
    </row>
    <row r="42986" spans="7:7" x14ac:dyDescent="0.2">
      <c r="G42986" s="65"/>
    </row>
    <row r="42987" spans="7:7" x14ac:dyDescent="0.2">
      <c r="G42987" s="65"/>
    </row>
    <row r="42988" spans="7:7" x14ac:dyDescent="0.2">
      <c r="G42988" s="65"/>
    </row>
    <row r="42989" spans="7:7" x14ac:dyDescent="0.2">
      <c r="G42989" s="65"/>
    </row>
    <row r="42990" spans="7:7" x14ac:dyDescent="0.2">
      <c r="G42990" s="65"/>
    </row>
    <row r="42991" spans="7:7" x14ac:dyDescent="0.2">
      <c r="G42991" s="65"/>
    </row>
    <row r="42992" spans="7:7" x14ac:dyDescent="0.2">
      <c r="G42992" s="65"/>
    </row>
    <row r="42993" spans="7:7" x14ac:dyDescent="0.2">
      <c r="G42993" s="65"/>
    </row>
    <row r="42994" spans="7:7" x14ac:dyDescent="0.2">
      <c r="G42994" s="65"/>
    </row>
    <row r="42995" spans="7:7" x14ac:dyDescent="0.2">
      <c r="G42995" s="65"/>
    </row>
    <row r="42996" spans="7:7" x14ac:dyDescent="0.2">
      <c r="G42996" s="65"/>
    </row>
    <row r="42997" spans="7:7" x14ac:dyDescent="0.2">
      <c r="G42997" s="65"/>
    </row>
    <row r="42998" spans="7:7" x14ac:dyDescent="0.2">
      <c r="G42998" s="65"/>
    </row>
    <row r="42999" spans="7:7" x14ac:dyDescent="0.2">
      <c r="G42999" s="65"/>
    </row>
    <row r="43000" spans="7:7" x14ac:dyDescent="0.2">
      <c r="G43000" s="65"/>
    </row>
    <row r="43001" spans="7:7" x14ac:dyDescent="0.2">
      <c r="G43001" s="65"/>
    </row>
    <row r="43002" spans="7:7" x14ac:dyDescent="0.2">
      <c r="G43002" s="65"/>
    </row>
    <row r="43003" spans="7:7" x14ac:dyDescent="0.2">
      <c r="G43003" s="65"/>
    </row>
    <row r="43004" spans="7:7" x14ac:dyDescent="0.2">
      <c r="G43004" s="65"/>
    </row>
    <row r="43005" spans="7:7" x14ac:dyDescent="0.2">
      <c r="G43005" s="65"/>
    </row>
    <row r="43006" spans="7:7" x14ac:dyDescent="0.2">
      <c r="G43006" s="65"/>
    </row>
    <row r="43007" spans="7:7" x14ac:dyDescent="0.2">
      <c r="G43007" s="65"/>
    </row>
    <row r="43008" spans="7:7" x14ac:dyDescent="0.2">
      <c r="G43008" s="65"/>
    </row>
    <row r="43009" spans="7:7" x14ac:dyDescent="0.2">
      <c r="G43009" s="65"/>
    </row>
    <row r="43010" spans="7:7" x14ac:dyDescent="0.2">
      <c r="G43010" s="65"/>
    </row>
    <row r="43011" spans="7:7" x14ac:dyDescent="0.2">
      <c r="G43011" s="65"/>
    </row>
    <row r="43012" spans="7:7" x14ac:dyDescent="0.2">
      <c r="G43012" s="65"/>
    </row>
    <row r="43013" spans="7:7" x14ac:dyDescent="0.2">
      <c r="G43013" s="65"/>
    </row>
    <row r="43014" spans="7:7" x14ac:dyDescent="0.2">
      <c r="G43014" s="65"/>
    </row>
    <row r="43015" spans="7:7" x14ac:dyDescent="0.2">
      <c r="G43015" s="65"/>
    </row>
    <row r="43016" spans="7:7" x14ac:dyDescent="0.2">
      <c r="G43016" s="65"/>
    </row>
    <row r="43017" spans="7:7" x14ac:dyDescent="0.2">
      <c r="G43017" s="65"/>
    </row>
    <row r="43018" spans="7:7" x14ac:dyDescent="0.2">
      <c r="G43018" s="65"/>
    </row>
    <row r="43019" spans="7:7" x14ac:dyDescent="0.2">
      <c r="G43019" s="65"/>
    </row>
    <row r="43020" spans="7:7" x14ac:dyDescent="0.2">
      <c r="G43020" s="65"/>
    </row>
    <row r="43021" spans="7:7" x14ac:dyDescent="0.2">
      <c r="G43021" s="65"/>
    </row>
    <row r="43022" spans="7:7" x14ac:dyDescent="0.2">
      <c r="G43022" s="65"/>
    </row>
    <row r="43023" spans="7:7" x14ac:dyDescent="0.2">
      <c r="G43023" s="65"/>
    </row>
    <row r="43024" spans="7:7" x14ac:dyDescent="0.2">
      <c r="G43024" s="65"/>
    </row>
    <row r="43025" spans="7:7" x14ac:dyDescent="0.2">
      <c r="G43025" s="65"/>
    </row>
    <row r="43026" spans="7:7" x14ac:dyDescent="0.2">
      <c r="G43026" s="65"/>
    </row>
    <row r="43027" spans="7:7" x14ac:dyDescent="0.2">
      <c r="G43027" s="65"/>
    </row>
    <row r="43028" spans="7:7" x14ac:dyDescent="0.2">
      <c r="G43028" s="65"/>
    </row>
    <row r="43029" spans="7:7" x14ac:dyDescent="0.2">
      <c r="G43029" s="65"/>
    </row>
    <row r="43030" spans="7:7" x14ac:dyDescent="0.2">
      <c r="G43030" s="65"/>
    </row>
    <row r="43031" spans="7:7" x14ac:dyDescent="0.2">
      <c r="G43031" s="65"/>
    </row>
    <row r="43032" spans="7:7" x14ac:dyDescent="0.2">
      <c r="G43032" s="65"/>
    </row>
    <row r="43033" spans="7:7" x14ac:dyDescent="0.2">
      <c r="G43033" s="65"/>
    </row>
    <row r="43034" spans="7:7" x14ac:dyDescent="0.2">
      <c r="G43034" s="65"/>
    </row>
    <row r="43035" spans="7:7" x14ac:dyDescent="0.2">
      <c r="G43035" s="65"/>
    </row>
    <row r="43036" spans="7:7" x14ac:dyDescent="0.2">
      <c r="G43036" s="65"/>
    </row>
    <row r="43037" spans="7:7" x14ac:dyDescent="0.2">
      <c r="G43037" s="65"/>
    </row>
    <row r="43038" spans="7:7" x14ac:dyDescent="0.2">
      <c r="G43038" s="65"/>
    </row>
    <row r="43039" spans="7:7" x14ac:dyDescent="0.2">
      <c r="G43039" s="65"/>
    </row>
    <row r="43040" spans="7:7" x14ac:dyDescent="0.2">
      <c r="G43040" s="65"/>
    </row>
    <row r="43041" spans="7:7" x14ac:dyDescent="0.2">
      <c r="G43041" s="65"/>
    </row>
    <row r="43042" spans="7:7" x14ac:dyDescent="0.2">
      <c r="G43042" s="65"/>
    </row>
    <row r="43043" spans="7:7" x14ac:dyDescent="0.2">
      <c r="G43043" s="65"/>
    </row>
    <row r="43044" spans="7:7" x14ac:dyDescent="0.2">
      <c r="G43044" s="65"/>
    </row>
    <row r="43045" spans="7:7" x14ac:dyDescent="0.2">
      <c r="G43045" s="65"/>
    </row>
    <row r="43046" spans="7:7" x14ac:dyDescent="0.2">
      <c r="G43046" s="65"/>
    </row>
    <row r="43047" spans="7:7" x14ac:dyDescent="0.2">
      <c r="G43047" s="65"/>
    </row>
    <row r="43048" spans="7:7" x14ac:dyDescent="0.2">
      <c r="G43048" s="65"/>
    </row>
    <row r="43049" spans="7:7" x14ac:dyDescent="0.2">
      <c r="G43049" s="65"/>
    </row>
    <row r="43050" spans="7:7" x14ac:dyDescent="0.2">
      <c r="G43050" s="65"/>
    </row>
    <row r="43051" spans="7:7" x14ac:dyDescent="0.2">
      <c r="G43051" s="65"/>
    </row>
    <row r="43052" spans="7:7" x14ac:dyDescent="0.2">
      <c r="G43052" s="65"/>
    </row>
    <row r="43053" spans="7:7" x14ac:dyDescent="0.2">
      <c r="G43053" s="65"/>
    </row>
    <row r="43054" spans="7:7" x14ac:dyDescent="0.2">
      <c r="G43054" s="65"/>
    </row>
    <row r="43055" spans="7:7" x14ac:dyDescent="0.2">
      <c r="G43055" s="65"/>
    </row>
    <row r="43056" spans="7:7" x14ac:dyDescent="0.2">
      <c r="G43056" s="65"/>
    </row>
    <row r="43057" spans="7:7" x14ac:dyDescent="0.2">
      <c r="G43057" s="65"/>
    </row>
    <row r="43058" spans="7:7" x14ac:dyDescent="0.2">
      <c r="G43058" s="65"/>
    </row>
    <row r="43059" spans="7:7" x14ac:dyDescent="0.2">
      <c r="G43059" s="65"/>
    </row>
    <row r="43060" spans="7:7" x14ac:dyDescent="0.2">
      <c r="G43060" s="65"/>
    </row>
    <row r="43061" spans="7:7" x14ac:dyDescent="0.2">
      <c r="G43061" s="65"/>
    </row>
    <row r="43062" spans="7:7" x14ac:dyDescent="0.2">
      <c r="G43062" s="65"/>
    </row>
    <row r="43063" spans="7:7" x14ac:dyDescent="0.2">
      <c r="G43063" s="65"/>
    </row>
    <row r="43064" spans="7:7" x14ac:dyDescent="0.2">
      <c r="G43064" s="65"/>
    </row>
    <row r="43065" spans="7:7" x14ac:dyDescent="0.2">
      <c r="G43065" s="65"/>
    </row>
    <row r="43066" spans="7:7" x14ac:dyDescent="0.2">
      <c r="G43066" s="65"/>
    </row>
    <row r="43067" spans="7:7" x14ac:dyDescent="0.2">
      <c r="G43067" s="65"/>
    </row>
    <row r="43068" spans="7:7" x14ac:dyDescent="0.2">
      <c r="G43068" s="65"/>
    </row>
    <row r="43069" spans="7:7" x14ac:dyDescent="0.2">
      <c r="G43069" s="65"/>
    </row>
    <row r="43070" spans="7:7" x14ac:dyDescent="0.2">
      <c r="G43070" s="65"/>
    </row>
    <row r="43071" spans="7:7" x14ac:dyDescent="0.2">
      <c r="G43071" s="65"/>
    </row>
    <row r="43072" spans="7:7" x14ac:dyDescent="0.2">
      <c r="G43072" s="65"/>
    </row>
    <row r="43073" spans="7:7" x14ac:dyDescent="0.2">
      <c r="G43073" s="65"/>
    </row>
    <row r="43074" spans="7:7" x14ac:dyDescent="0.2">
      <c r="G43074" s="65"/>
    </row>
    <row r="43075" spans="7:7" x14ac:dyDescent="0.2">
      <c r="G43075" s="65"/>
    </row>
    <row r="43076" spans="7:7" x14ac:dyDescent="0.2">
      <c r="G43076" s="65"/>
    </row>
    <row r="43077" spans="7:7" x14ac:dyDescent="0.2">
      <c r="G43077" s="65"/>
    </row>
    <row r="43078" spans="7:7" x14ac:dyDescent="0.2">
      <c r="G43078" s="65"/>
    </row>
    <row r="43079" spans="7:7" x14ac:dyDescent="0.2">
      <c r="G43079" s="65"/>
    </row>
    <row r="43080" spans="7:7" x14ac:dyDescent="0.2">
      <c r="G43080" s="65"/>
    </row>
    <row r="43081" spans="7:7" x14ac:dyDescent="0.2">
      <c r="G43081" s="65"/>
    </row>
    <row r="43082" spans="7:7" x14ac:dyDescent="0.2">
      <c r="G43082" s="65"/>
    </row>
    <row r="43083" spans="7:7" x14ac:dyDescent="0.2">
      <c r="G43083" s="65"/>
    </row>
    <row r="43084" spans="7:7" x14ac:dyDescent="0.2">
      <c r="G43084" s="65"/>
    </row>
    <row r="43085" spans="7:7" x14ac:dyDescent="0.2">
      <c r="G43085" s="65"/>
    </row>
    <row r="43086" spans="7:7" x14ac:dyDescent="0.2">
      <c r="G43086" s="65"/>
    </row>
    <row r="43087" spans="7:7" x14ac:dyDescent="0.2">
      <c r="G43087" s="65"/>
    </row>
    <row r="43088" spans="7:7" x14ac:dyDescent="0.2">
      <c r="G43088" s="65"/>
    </row>
    <row r="43089" spans="7:7" x14ac:dyDescent="0.2">
      <c r="G43089" s="65"/>
    </row>
    <row r="43090" spans="7:7" x14ac:dyDescent="0.2">
      <c r="G43090" s="65"/>
    </row>
    <row r="43091" spans="7:7" x14ac:dyDescent="0.2">
      <c r="G43091" s="65"/>
    </row>
    <row r="43092" spans="7:7" x14ac:dyDescent="0.2">
      <c r="G43092" s="65"/>
    </row>
    <row r="43093" spans="7:7" x14ac:dyDescent="0.2">
      <c r="G43093" s="65"/>
    </row>
    <row r="43094" spans="7:7" x14ac:dyDescent="0.2">
      <c r="G43094" s="65"/>
    </row>
    <row r="43095" spans="7:7" x14ac:dyDescent="0.2">
      <c r="G43095" s="65"/>
    </row>
    <row r="43096" spans="7:7" x14ac:dyDescent="0.2">
      <c r="G43096" s="65"/>
    </row>
    <row r="43097" spans="7:7" x14ac:dyDescent="0.2">
      <c r="G43097" s="65"/>
    </row>
    <row r="43098" spans="7:7" x14ac:dyDescent="0.2">
      <c r="G43098" s="65"/>
    </row>
    <row r="43099" spans="7:7" x14ac:dyDescent="0.2">
      <c r="G43099" s="65"/>
    </row>
    <row r="43100" spans="7:7" x14ac:dyDescent="0.2">
      <c r="G43100" s="65"/>
    </row>
    <row r="43101" spans="7:7" x14ac:dyDescent="0.2">
      <c r="G43101" s="65"/>
    </row>
    <row r="43102" spans="7:7" x14ac:dyDescent="0.2">
      <c r="G43102" s="65"/>
    </row>
    <row r="43103" spans="7:7" x14ac:dyDescent="0.2">
      <c r="G43103" s="65"/>
    </row>
    <row r="43104" spans="7:7" x14ac:dyDescent="0.2">
      <c r="G43104" s="65"/>
    </row>
    <row r="43105" spans="7:7" x14ac:dyDescent="0.2">
      <c r="G43105" s="65"/>
    </row>
    <row r="43106" spans="7:7" x14ac:dyDescent="0.2">
      <c r="G43106" s="65"/>
    </row>
    <row r="43107" spans="7:7" x14ac:dyDescent="0.2">
      <c r="G43107" s="65"/>
    </row>
    <row r="43108" spans="7:7" x14ac:dyDescent="0.2">
      <c r="G43108" s="65"/>
    </row>
    <row r="43109" spans="7:7" x14ac:dyDescent="0.2">
      <c r="G43109" s="65"/>
    </row>
    <row r="43110" spans="7:7" x14ac:dyDescent="0.2">
      <c r="G43110" s="65"/>
    </row>
    <row r="43111" spans="7:7" x14ac:dyDescent="0.2">
      <c r="G43111" s="65"/>
    </row>
    <row r="43112" spans="7:7" x14ac:dyDescent="0.2">
      <c r="G43112" s="65"/>
    </row>
    <row r="43113" spans="7:7" x14ac:dyDescent="0.2">
      <c r="G43113" s="65"/>
    </row>
    <row r="43114" spans="7:7" x14ac:dyDescent="0.2">
      <c r="G43114" s="65"/>
    </row>
    <row r="43115" spans="7:7" x14ac:dyDescent="0.2">
      <c r="G43115" s="65"/>
    </row>
    <row r="43116" spans="7:7" x14ac:dyDescent="0.2">
      <c r="G43116" s="65"/>
    </row>
    <row r="43117" spans="7:7" x14ac:dyDescent="0.2">
      <c r="G43117" s="65"/>
    </row>
    <row r="43118" spans="7:7" x14ac:dyDescent="0.2">
      <c r="G43118" s="65"/>
    </row>
    <row r="43119" spans="7:7" x14ac:dyDescent="0.2">
      <c r="G43119" s="65"/>
    </row>
    <row r="43120" spans="7:7" x14ac:dyDescent="0.2">
      <c r="G43120" s="65"/>
    </row>
    <row r="43121" spans="7:7" x14ac:dyDescent="0.2">
      <c r="G43121" s="65"/>
    </row>
    <row r="43122" spans="7:7" x14ac:dyDescent="0.2">
      <c r="G43122" s="65"/>
    </row>
    <row r="43123" spans="7:7" x14ac:dyDescent="0.2">
      <c r="G43123" s="65"/>
    </row>
    <row r="43124" spans="7:7" x14ac:dyDescent="0.2">
      <c r="G43124" s="65"/>
    </row>
    <row r="43125" spans="7:7" x14ac:dyDescent="0.2">
      <c r="G43125" s="65"/>
    </row>
    <row r="43126" spans="7:7" x14ac:dyDescent="0.2">
      <c r="G43126" s="65"/>
    </row>
    <row r="43127" spans="7:7" x14ac:dyDescent="0.2">
      <c r="G43127" s="65"/>
    </row>
    <row r="43128" spans="7:7" x14ac:dyDescent="0.2">
      <c r="G43128" s="65"/>
    </row>
    <row r="43129" spans="7:7" x14ac:dyDescent="0.2">
      <c r="G43129" s="65"/>
    </row>
    <row r="43130" spans="7:7" x14ac:dyDescent="0.2">
      <c r="G43130" s="65"/>
    </row>
    <row r="43131" spans="7:7" x14ac:dyDescent="0.2">
      <c r="G43131" s="65"/>
    </row>
    <row r="43132" spans="7:7" x14ac:dyDescent="0.2">
      <c r="G43132" s="65"/>
    </row>
    <row r="43133" spans="7:7" x14ac:dyDescent="0.2">
      <c r="G43133" s="65"/>
    </row>
    <row r="43134" spans="7:7" x14ac:dyDescent="0.2">
      <c r="G43134" s="65"/>
    </row>
    <row r="43135" spans="7:7" x14ac:dyDescent="0.2">
      <c r="G43135" s="65"/>
    </row>
    <row r="43136" spans="7:7" x14ac:dyDescent="0.2">
      <c r="G43136" s="65"/>
    </row>
    <row r="43137" spans="7:7" x14ac:dyDescent="0.2">
      <c r="G43137" s="65"/>
    </row>
    <row r="43138" spans="7:7" x14ac:dyDescent="0.2">
      <c r="G43138" s="65"/>
    </row>
    <row r="43139" spans="7:7" x14ac:dyDescent="0.2">
      <c r="G43139" s="65"/>
    </row>
    <row r="43140" spans="7:7" x14ac:dyDescent="0.2">
      <c r="G43140" s="65"/>
    </row>
    <row r="43141" spans="7:7" x14ac:dyDescent="0.2">
      <c r="G43141" s="65"/>
    </row>
    <row r="43142" spans="7:7" x14ac:dyDescent="0.2">
      <c r="G43142" s="65"/>
    </row>
    <row r="43143" spans="7:7" x14ac:dyDescent="0.2">
      <c r="G43143" s="65"/>
    </row>
    <row r="43144" spans="7:7" x14ac:dyDescent="0.2">
      <c r="G43144" s="65"/>
    </row>
    <row r="43145" spans="7:7" x14ac:dyDescent="0.2">
      <c r="G43145" s="65"/>
    </row>
    <row r="43146" spans="7:7" x14ac:dyDescent="0.2">
      <c r="G43146" s="65"/>
    </row>
    <row r="43147" spans="7:7" x14ac:dyDescent="0.2">
      <c r="G43147" s="65"/>
    </row>
    <row r="43148" spans="7:7" x14ac:dyDescent="0.2">
      <c r="G43148" s="65"/>
    </row>
    <row r="43149" spans="7:7" x14ac:dyDescent="0.2">
      <c r="G43149" s="65"/>
    </row>
    <row r="43150" spans="7:7" x14ac:dyDescent="0.2">
      <c r="G43150" s="65"/>
    </row>
    <row r="43151" spans="7:7" x14ac:dyDescent="0.2">
      <c r="G43151" s="65"/>
    </row>
    <row r="43152" spans="7:7" x14ac:dyDescent="0.2">
      <c r="G43152" s="65"/>
    </row>
    <row r="43153" spans="7:7" x14ac:dyDescent="0.2">
      <c r="G43153" s="65"/>
    </row>
    <row r="43154" spans="7:7" x14ac:dyDescent="0.2">
      <c r="G43154" s="65"/>
    </row>
    <row r="43155" spans="7:7" x14ac:dyDescent="0.2">
      <c r="G43155" s="65"/>
    </row>
    <row r="43156" spans="7:7" x14ac:dyDescent="0.2">
      <c r="G43156" s="65"/>
    </row>
    <row r="43157" spans="7:7" x14ac:dyDescent="0.2">
      <c r="G43157" s="65"/>
    </row>
    <row r="43158" spans="7:7" x14ac:dyDescent="0.2">
      <c r="G43158" s="65"/>
    </row>
    <row r="43159" spans="7:7" x14ac:dyDescent="0.2">
      <c r="G43159" s="65"/>
    </row>
    <row r="43160" spans="7:7" x14ac:dyDescent="0.2">
      <c r="G43160" s="65"/>
    </row>
    <row r="43161" spans="7:7" x14ac:dyDescent="0.2">
      <c r="G43161" s="65"/>
    </row>
    <row r="43162" spans="7:7" x14ac:dyDescent="0.2">
      <c r="G43162" s="65"/>
    </row>
    <row r="43163" spans="7:7" x14ac:dyDescent="0.2">
      <c r="G43163" s="65"/>
    </row>
    <row r="43164" spans="7:7" x14ac:dyDescent="0.2">
      <c r="G43164" s="65"/>
    </row>
    <row r="43165" spans="7:7" x14ac:dyDescent="0.2">
      <c r="G43165" s="65"/>
    </row>
    <row r="43166" spans="7:7" x14ac:dyDescent="0.2">
      <c r="G43166" s="65"/>
    </row>
    <row r="43167" spans="7:7" x14ac:dyDescent="0.2">
      <c r="G43167" s="65"/>
    </row>
    <row r="43168" spans="7:7" x14ac:dyDescent="0.2">
      <c r="G43168" s="65"/>
    </row>
    <row r="43169" spans="7:7" x14ac:dyDescent="0.2">
      <c r="G43169" s="65"/>
    </row>
    <row r="43170" spans="7:7" x14ac:dyDescent="0.2">
      <c r="G43170" s="65"/>
    </row>
    <row r="43171" spans="7:7" x14ac:dyDescent="0.2">
      <c r="G43171" s="65"/>
    </row>
    <row r="43172" spans="7:7" x14ac:dyDescent="0.2">
      <c r="G43172" s="65"/>
    </row>
    <row r="43173" spans="7:7" x14ac:dyDescent="0.2">
      <c r="G43173" s="65"/>
    </row>
    <row r="43174" spans="7:7" x14ac:dyDescent="0.2">
      <c r="G43174" s="65"/>
    </row>
    <row r="43175" spans="7:7" x14ac:dyDescent="0.2">
      <c r="G43175" s="65"/>
    </row>
    <row r="43176" spans="7:7" x14ac:dyDescent="0.2">
      <c r="G43176" s="65"/>
    </row>
    <row r="43177" spans="7:7" x14ac:dyDescent="0.2">
      <c r="G43177" s="65"/>
    </row>
    <row r="43178" spans="7:7" x14ac:dyDescent="0.2">
      <c r="G43178" s="65"/>
    </row>
    <row r="43179" spans="7:7" x14ac:dyDescent="0.2">
      <c r="G43179" s="65"/>
    </row>
    <row r="43180" spans="7:7" x14ac:dyDescent="0.2">
      <c r="G43180" s="65"/>
    </row>
    <row r="43181" spans="7:7" x14ac:dyDescent="0.2">
      <c r="G43181" s="65"/>
    </row>
    <row r="43182" spans="7:7" x14ac:dyDescent="0.2">
      <c r="G43182" s="65"/>
    </row>
    <row r="43183" spans="7:7" x14ac:dyDescent="0.2">
      <c r="G43183" s="65"/>
    </row>
    <row r="43184" spans="7:7" x14ac:dyDescent="0.2">
      <c r="G43184" s="65"/>
    </row>
    <row r="43185" spans="7:7" x14ac:dyDescent="0.2">
      <c r="G43185" s="65"/>
    </row>
    <row r="43186" spans="7:7" x14ac:dyDescent="0.2">
      <c r="G43186" s="65"/>
    </row>
    <row r="43187" spans="7:7" x14ac:dyDescent="0.2">
      <c r="G43187" s="65"/>
    </row>
    <row r="43188" spans="7:7" x14ac:dyDescent="0.2">
      <c r="G43188" s="65"/>
    </row>
    <row r="43189" spans="7:7" x14ac:dyDescent="0.2">
      <c r="G43189" s="65"/>
    </row>
    <row r="43190" spans="7:7" x14ac:dyDescent="0.2">
      <c r="G43190" s="65"/>
    </row>
    <row r="43191" spans="7:7" x14ac:dyDescent="0.2">
      <c r="G43191" s="65"/>
    </row>
    <row r="43192" spans="7:7" x14ac:dyDescent="0.2">
      <c r="G43192" s="65"/>
    </row>
    <row r="43193" spans="7:7" x14ac:dyDescent="0.2">
      <c r="G43193" s="65"/>
    </row>
    <row r="43194" spans="7:7" x14ac:dyDescent="0.2">
      <c r="G43194" s="65"/>
    </row>
    <row r="43195" spans="7:7" x14ac:dyDescent="0.2">
      <c r="G43195" s="65"/>
    </row>
    <row r="43196" spans="7:7" x14ac:dyDescent="0.2">
      <c r="G43196" s="65"/>
    </row>
    <row r="43197" spans="7:7" x14ac:dyDescent="0.2">
      <c r="G43197" s="65"/>
    </row>
    <row r="43198" spans="7:7" x14ac:dyDescent="0.2">
      <c r="G43198" s="65"/>
    </row>
    <row r="43199" spans="7:7" x14ac:dyDescent="0.2">
      <c r="G43199" s="65"/>
    </row>
    <row r="43200" spans="7:7" x14ac:dyDescent="0.2">
      <c r="G43200" s="65"/>
    </row>
    <row r="43201" spans="7:7" x14ac:dyDescent="0.2">
      <c r="G43201" s="65"/>
    </row>
    <row r="43202" spans="7:7" x14ac:dyDescent="0.2">
      <c r="G43202" s="65"/>
    </row>
    <row r="43203" spans="7:7" x14ac:dyDescent="0.2">
      <c r="G43203" s="65"/>
    </row>
    <row r="43204" spans="7:7" x14ac:dyDescent="0.2">
      <c r="G43204" s="65"/>
    </row>
    <row r="43205" spans="7:7" x14ac:dyDescent="0.2">
      <c r="G43205" s="65"/>
    </row>
    <row r="43206" spans="7:7" x14ac:dyDescent="0.2">
      <c r="G43206" s="65"/>
    </row>
    <row r="43207" spans="7:7" x14ac:dyDescent="0.2">
      <c r="G43207" s="65"/>
    </row>
    <row r="43208" spans="7:7" x14ac:dyDescent="0.2">
      <c r="G43208" s="65"/>
    </row>
    <row r="43209" spans="7:7" x14ac:dyDescent="0.2">
      <c r="G43209" s="65"/>
    </row>
    <row r="43210" spans="7:7" x14ac:dyDescent="0.2">
      <c r="G43210" s="65"/>
    </row>
    <row r="43211" spans="7:7" x14ac:dyDescent="0.2">
      <c r="G43211" s="65"/>
    </row>
    <row r="43212" spans="7:7" x14ac:dyDescent="0.2">
      <c r="G43212" s="65"/>
    </row>
    <row r="43213" spans="7:7" x14ac:dyDescent="0.2">
      <c r="G43213" s="65"/>
    </row>
    <row r="43214" spans="7:7" x14ac:dyDescent="0.2">
      <c r="G43214" s="65"/>
    </row>
    <row r="43215" spans="7:7" x14ac:dyDescent="0.2">
      <c r="G43215" s="65"/>
    </row>
    <row r="43216" spans="7:7" x14ac:dyDescent="0.2">
      <c r="G43216" s="65"/>
    </row>
    <row r="43217" spans="7:7" x14ac:dyDescent="0.2">
      <c r="G43217" s="65"/>
    </row>
    <row r="43218" spans="7:7" x14ac:dyDescent="0.2">
      <c r="G43218" s="65"/>
    </row>
    <row r="43219" spans="7:7" x14ac:dyDescent="0.2">
      <c r="G43219" s="65"/>
    </row>
    <row r="43220" spans="7:7" x14ac:dyDescent="0.2">
      <c r="G43220" s="65"/>
    </row>
    <row r="43221" spans="7:7" x14ac:dyDescent="0.2">
      <c r="G43221" s="65"/>
    </row>
    <row r="43222" spans="7:7" x14ac:dyDescent="0.2">
      <c r="G43222" s="65"/>
    </row>
    <row r="43223" spans="7:7" x14ac:dyDescent="0.2">
      <c r="G43223" s="65"/>
    </row>
    <row r="43224" spans="7:7" x14ac:dyDescent="0.2">
      <c r="G43224" s="65"/>
    </row>
    <row r="43225" spans="7:7" x14ac:dyDescent="0.2">
      <c r="G43225" s="65"/>
    </row>
    <row r="43226" spans="7:7" x14ac:dyDescent="0.2">
      <c r="G43226" s="65"/>
    </row>
    <row r="43227" spans="7:7" x14ac:dyDescent="0.2">
      <c r="G43227" s="65"/>
    </row>
    <row r="43228" spans="7:7" x14ac:dyDescent="0.2">
      <c r="G43228" s="65"/>
    </row>
    <row r="43229" spans="7:7" x14ac:dyDescent="0.2">
      <c r="G43229" s="65"/>
    </row>
    <row r="43230" spans="7:7" x14ac:dyDescent="0.2">
      <c r="G43230" s="65"/>
    </row>
    <row r="43231" spans="7:7" x14ac:dyDescent="0.2">
      <c r="G43231" s="65"/>
    </row>
    <row r="43232" spans="7:7" x14ac:dyDescent="0.2">
      <c r="G43232" s="65"/>
    </row>
    <row r="43233" spans="7:7" x14ac:dyDescent="0.2">
      <c r="G43233" s="65"/>
    </row>
    <row r="43234" spans="7:7" x14ac:dyDescent="0.2">
      <c r="G43234" s="65"/>
    </row>
    <row r="43235" spans="7:7" x14ac:dyDescent="0.2">
      <c r="G43235" s="65"/>
    </row>
    <row r="43236" spans="7:7" x14ac:dyDescent="0.2">
      <c r="G43236" s="65"/>
    </row>
    <row r="43237" spans="7:7" x14ac:dyDescent="0.2">
      <c r="G43237" s="65"/>
    </row>
    <row r="43238" spans="7:7" x14ac:dyDescent="0.2">
      <c r="G43238" s="65"/>
    </row>
    <row r="43239" spans="7:7" x14ac:dyDescent="0.2">
      <c r="G43239" s="65"/>
    </row>
    <row r="43240" spans="7:7" x14ac:dyDescent="0.2">
      <c r="G43240" s="65"/>
    </row>
    <row r="43241" spans="7:7" x14ac:dyDescent="0.2">
      <c r="G43241" s="65"/>
    </row>
    <row r="43242" spans="7:7" x14ac:dyDescent="0.2">
      <c r="G43242" s="65"/>
    </row>
    <row r="43243" spans="7:7" x14ac:dyDescent="0.2">
      <c r="G43243" s="65"/>
    </row>
    <row r="43244" spans="7:7" x14ac:dyDescent="0.2">
      <c r="G43244" s="65"/>
    </row>
    <row r="43245" spans="7:7" x14ac:dyDescent="0.2">
      <c r="G43245" s="65"/>
    </row>
    <row r="43246" spans="7:7" x14ac:dyDescent="0.2">
      <c r="G43246" s="65"/>
    </row>
    <row r="43247" spans="7:7" x14ac:dyDescent="0.2">
      <c r="G43247" s="65"/>
    </row>
    <row r="43248" spans="7:7" x14ac:dyDescent="0.2">
      <c r="G43248" s="65"/>
    </row>
    <row r="43249" spans="7:7" x14ac:dyDescent="0.2">
      <c r="G43249" s="65"/>
    </row>
    <row r="43250" spans="7:7" x14ac:dyDescent="0.2">
      <c r="G43250" s="65"/>
    </row>
    <row r="43251" spans="7:7" x14ac:dyDescent="0.2">
      <c r="G43251" s="65"/>
    </row>
    <row r="43252" spans="7:7" x14ac:dyDescent="0.2">
      <c r="G43252" s="65"/>
    </row>
    <row r="43253" spans="7:7" x14ac:dyDescent="0.2">
      <c r="G43253" s="65"/>
    </row>
    <row r="43254" spans="7:7" x14ac:dyDescent="0.2">
      <c r="G43254" s="65"/>
    </row>
    <row r="43255" spans="7:7" x14ac:dyDescent="0.2">
      <c r="G43255" s="65"/>
    </row>
    <row r="43256" spans="7:7" x14ac:dyDescent="0.2">
      <c r="G43256" s="65"/>
    </row>
    <row r="43257" spans="7:7" x14ac:dyDescent="0.2">
      <c r="G43257" s="65"/>
    </row>
    <row r="43258" spans="7:7" x14ac:dyDescent="0.2">
      <c r="G43258" s="65"/>
    </row>
    <row r="43259" spans="7:7" x14ac:dyDescent="0.2">
      <c r="G43259" s="65"/>
    </row>
    <row r="43260" spans="7:7" x14ac:dyDescent="0.2">
      <c r="G43260" s="65"/>
    </row>
    <row r="43261" spans="7:7" x14ac:dyDescent="0.2">
      <c r="G43261" s="65"/>
    </row>
    <row r="43262" spans="7:7" x14ac:dyDescent="0.2">
      <c r="G43262" s="65"/>
    </row>
    <row r="43263" spans="7:7" x14ac:dyDescent="0.2">
      <c r="G43263" s="65"/>
    </row>
    <row r="43264" spans="7:7" x14ac:dyDescent="0.2">
      <c r="G43264" s="65"/>
    </row>
    <row r="43265" spans="7:7" x14ac:dyDescent="0.2">
      <c r="G43265" s="65"/>
    </row>
    <row r="43266" spans="7:7" x14ac:dyDescent="0.2">
      <c r="G43266" s="65"/>
    </row>
    <row r="43267" spans="7:7" x14ac:dyDescent="0.2">
      <c r="G43267" s="65"/>
    </row>
    <row r="43268" spans="7:7" x14ac:dyDescent="0.2">
      <c r="G43268" s="65"/>
    </row>
    <row r="43269" spans="7:7" x14ac:dyDescent="0.2">
      <c r="G43269" s="65"/>
    </row>
    <row r="43270" spans="7:7" x14ac:dyDescent="0.2">
      <c r="G43270" s="65"/>
    </row>
    <row r="43271" spans="7:7" x14ac:dyDescent="0.2">
      <c r="G43271" s="65"/>
    </row>
    <row r="43272" spans="7:7" x14ac:dyDescent="0.2">
      <c r="G43272" s="65"/>
    </row>
    <row r="43273" spans="7:7" x14ac:dyDescent="0.2">
      <c r="G43273" s="65"/>
    </row>
    <row r="43274" spans="7:7" x14ac:dyDescent="0.2">
      <c r="G43274" s="65"/>
    </row>
    <row r="43275" spans="7:7" x14ac:dyDescent="0.2">
      <c r="G43275" s="65"/>
    </row>
    <row r="43276" spans="7:7" x14ac:dyDescent="0.2">
      <c r="G43276" s="65"/>
    </row>
    <row r="43277" spans="7:7" x14ac:dyDescent="0.2">
      <c r="G43277" s="65"/>
    </row>
    <row r="43278" spans="7:7" x14ac:dyDescent="0.2">
      <c r="G43278" s="65"/>
    </row>
    <row r="43279" spans="7:7" x14ac:dyDescent="0.2">
      <c r="G43279" s="65"/>
    </row>
    <row r="43280" spans="7:7" x14ac:dyDescent="0.2">
      <c r="G43280" s="65"/>
    </row>
    <row r="43281" spans="7:7" x14ac:dyDescent="0.2">
      <c r="G43281" s="65"/>
    </row>
    <row r="43282" spans="7:7" x14ac:dyDescent="0.2">
      <c r="G43282" s="65"/>
    </row>
    <row r="43283" spans="7:7" x14ac:dyDescent="0.2">
      <c r="G43283" s="65"/>
    </row>
    <row r="43284" spans="7:7" x14ac:dyDescent="0.2">
      <c r="G43284" s="65"/>
    </row>
    <row r="43285" spans="7:7" x14ac:dyDescent="0.2">
      <c r="G43285" s="65"/>
    </row>
    <row r="43286" spans="7:7" x14ac:dyDescent="0.2">
      <c r="G43286" s="65"/>
    </row>
    <row r="43287" spans="7:7" x14ac:dyDescent="0.2">
      <c r="G43287" s="65"/>
    </row>
    <row r="43288" spans="7:7" x14ac:dyDescent="0.2">
      <c r="G43288" s="65"/>
    </row>
    <row r="43289" spans="7:7" x14ac:dyDescent="0.2">
      <c r="G43289" s="65"/>
    </row>
    <row r="43290" spans="7:7" x14ac:dyDescent="0.2">
      <c r="G43290" s="65"/>
    </row>
    <row r="43291" spans="7:7" x14ac:dyDescent="0.2">
      <c r="G43291" s="65"/>
    </row>
    <row r="43292" spans="7:7" x14ac:dyDescent="0.2">
      <c r="G43292" s="65"/>
    </row>
    <row r="43293" spans="7:7" x14ac:dyDescent="0.2">
      <c r="G43293" s="65"/>
    </row>
    <row r="43294" spans="7:7" x14ac:dyDescent="0.2">
      <c r="G43294" s="65"/>
    </row>
    <row r="43295" spans="7:7" x14ac:dyDescent="0.2">
      <c r="G43295" s="65"/>
    </row>
    <row r="43296" spans="7:7" x14ac:dyDescent="0.2">
      <c r="G43296" s="65"/>
    </row>
    <row r="43297" spans="7:7" x14ac:dyDescent="0.2">
      <c r="G43297" s="65"/>
    </row>
    <row r="43298" spans="7:7" x14ac:dyDescent="0.2">
      <c r="G43298" s="65"/>
    </row>
    <row r="43299" spans="7:7" x14ac:dyDescent="0.2">
      <c r="G43299" s="65"/>
    </row>
    <row r="43300" spans="7:7" x14ac:dyDescent="0.2">
      <c r="G43300" s="65"/>
    </row>
    <row r="43301" spans="7:7" x14ac:dyDescent="0.2">
      <c r="G43301" s="65"/>
    </row>
    <row r="43302" spans="7:7" x14ac:dyDescent="0.2">
      <c r="G43302" s="65"/>
    </row>
    <row r="43303" spans="7:7" x14ac:dyDescent="0.2">
      <c r="G43303" s="65"/>
    </row>
    <row r="43304" spans="7:7" x14ac:dyDescent="0.2">
      <c r="G43304" s="65"/>
    </row>
    <row r="43305" spans="7:7" x14ac:dyDescent="0.2">
      <c r="G43305" s="65"/>
    </row>
    <row r="43306" spans="7:7" x14ac:dyDescent="0.2">
      <c r="G43306" s="65"/>
    </row>
    <row r="43307" spans="7:7" x14ac:dyDescent="0.2">
      <c r="G43307" s="65"/>
    </row>
    <row r="43308" spans="7:7" x14ac:dyDescent="0.2">
      <c r="G43308" s="65"/>
    </row>
    <row r="43309" spans="7:7" x14ac:dyDescent="0.2">
      <c r="G43309" s="65"/>
    </row>
    <row r="43310" spans="7:7" x14ac:dyDescent="0.2">
      <c r="G43310" s="65"/>
    </row>
    <row r="43311" spans="7:7" x14ac:dyDescent="0.2">
      <c r="G43311" s="65"/>
    </row>
    <row r="43312" spans="7:7" x14ac:dyDescent="0.2">
      <c r="G43312" s="65"/>
    </row>
    <row r="43313" spans="7:7" x14ac:dyDescent="0.2">
      <c r="G43313" s="65"/>
    </row>
    <row r="43314" spans="7:7" x14ac:dyDescent="0.2">
      <c r="G43314" s="65"/>
    </row>
    <row r="43315" spans="7:7" x14ac:dyDescent="0.2">
      <c r="G43315" s="65"/>
    </row>
    <row r="43316" spans="7:7" x14ac:dyDescent="0.2">
      <c r="G43316" s="65"/>
    </row>
    <row r="43317" spans="7:7" x14ac:dyDescent="0.2">
      <c r="G43317" s="65"/>
    </row>
    <row r="43318" spans="7:7" x14ac:dyDescent="0.2">
      <c r="G43318" s="65"/>
    </row>
    <row r="43319" spans="7:7" x14ac:dyDescent="0.2">
      <c r="G43319" s="65"/>
    </row>
    <row r="43320" spans="7:7" x14ac:dyDescent="0.2">
      <c r="G43320" s="65"/>
    </row>
    <row r="43321" spans="7:7" x14ac:dyDescent="0.2">
      <c r="G43321" s="65"/>
    </row>
    <row r="43322" spans="7:7" x14ac:dyDescent="0.2">
      <c r="G43322" s="65"/>
    </row>
    <row r="43323" spans="7:7" x14ac:dyDescent="0.2">
      <c r="G43323" s="65"/>
    </row>
    <row r="43324" spans="7:7" x14ac:dyDescent="0.2">
      <c r="G43324" s="65"/>
    </row>
    <row r="43325" spans="7:7" x14ac:dyDescent="0.2">
      <c r="G43325" s="65"/>
    </row>
    <row r="43326" spans="7:7" x14ac:dyDescent="0.2">
      <c r="G43326" s="65"/>
    </row>
    <row r="43327" spans="7:7" x14ac:dyDescent="0.2">
      <c r="G43327" s="65"/>
    </row>
    <row r="43328" spans="7:7" x14ac:dyDescent="0.2">
      <c r="G43328" s="65"/>
    </row>
    <row r="43329" spans="7:7" x14ac:dyDescent="0.2">
      <c r="G43329" s="65"/>
    </row>
    <row r="43330" spans="7:7" x14ac:dyDescent="0.2">
      <c r="G43330" s="65"/>
    </row>
    <row r="43331" spans="7:7" x14ac:dyDescent="0.2">
      <c r="G43331" s="65"/>
    </row>
    <row r="43332" spans="7:7" x14ac:dyDescent="0.2">
      <c r="G43332" s="65"/>
    </row>
    <row r="43333" spans="7:7" x14ac:dyDescent="0.2">
      <c r="G43333" s="65"/>
    </row>
    <row r="43334" spans="7:7" x14ac:dyDescent="0.2">
      <c r="G43334" s="65"/>
    </row>
    <row r="43335" spans="7:7" x14ac:dyDescent="0.2">
      <c r="G43335" s="65"/>
    </row>
    <row r="43336" spans="7:7" x14ac:dyDescent="0.2">
      <c r="G43336" s="65"/>
    </row>
    <row r="43337" spans="7:7" x14ac:dyDescent="0.2">
      <c r="G43337" s="65"/>
    </row>
    <row r="43338" spans="7:7" x14ac:dyDescent="0.2">
      <c r="G43338" s="65"/>
    </row>
    <row r="43339" spans="7:7" x14ac:dyDescent="0.2">
      <c r="G43339" s="65"/>
    </row>
    <row r="43340" spans="7:7" x14ac:dyDescent="0.2">
      <c r="G43340" s="65"/>
    </row>
    <row r="43341" spans="7:7" x14ac:dyDescent="0.2">
      <c r="G43341" s="65"/>
    </row>
    <row r="43342" spans="7:7" x14ac:dyDescent="0.2">
      <c r="G43342" s="65"/>
    </row>
    <row r="43343" spans="7:7" x14ac:dyDescent="0.2">
      <c r="G43343" s="65"/>
    </row>
    <row r="43344" spans="7:7" x14ac:dyDescent="0.2">
      <c r="G43344" s="65"/>
    </row>
    <row r="43345" spans="7:7" x14ac:dyDescent="0.2">
      <c r="G43345" s="65"/>
    </row>
    <row r="43346" spans="7:7" x14ac:dyDescent="0.2">
      <c r="G43346" s="65"/>
    </row>
    <row r="43347" spans="7:7" x14ac:dyDescent="0.2">
      <c r="G43347" s="65"/>
    </row>
    <row r="43348" spans="7:7" x14ac:dyDescent="0.2">
      <c r="G43348" s="65"/>
    </row>
    <row r="43349" spans="7:7" x14ac:dyDescent="0.2">
      <c r="G43349" s="65"/>
    </row>
    <row r="43350" spans="7:7" x14ac:dyDescent="0.2">
      <c r="G43350" s="65"/>
    </row>
    <row r="43351" spans="7:7" x14ac:dyDescent="0.2">
      <c r="G43351" s="65"/>
    </row>
    <row r="43352" spans="7:7" x14ac:dyDescent="0.2">
      <c r="G43352" s="65"/>
    </row>
    <row r="43353" spans="7:7" x14ac:dyDescent="0.2">
      <c r="G43353" s="65"/>
    </row>
    <row r="43354" spans="7:7" x14ac:dyDescent="0.2">
      <c r="G43354" s="65"/>
    </row>
    <row r="43355" spans="7:7" x14ac:dyDescent="0.2">
      <c r="G43355" s="65"/>
    </row>
    <row r="43356" spans="7:7" x14ac:dyDescent="0.2">
      <c r="G43356" s="65"/>
    </row>
    <row r="43357" spans="7:7" x14ac:dyDescent="0.2">
      <c r="G43357" s="65"/>
    </row>
    <row r="43358" spans="7:7" x14ac:dyDescent="0.2">
      <c r="G43358" s="65"/>
    </row>
    <row r="43359" spans="7:7" x14ac:dyDescent="0.2">
      <c r="G43359" s="65"/>
    </row>
    <row r="43360" spans="7:7" x14ac:dyDescent="0.2">
      <c r="G43360" s="65"/>
    </row>
    <row r="43361" spans="7:7" x14ac:dyDescent="0.2">
      <c r="G43361" s="65"/>
    </row>
    <row r="43362" spans="7:7" x14ac:dyDescent="0.2">
      <c r="G43362" s="65"/>
    </row>
    <row r="43363" spans="7:7" x14ac:dyDescent="0.2">
      <c r="G43363" s="65"/>
    </row>
    <row r="43364" spans="7:7" x14ac:dyDescent="0.2">
      <c r="G43364" s="65"/>
    </row>
    <row r="43365" spans="7:7" x14ac:dyDescent="0.2">
      <c r="G43365" s="65"/>
    </row>
    <row r="43366" spans="7:7" x14ac:dyDescent="0.2">
      <c r="G43366" s="65"/>
    </row>
    <row r="43367" spans="7:7" x14ac:dyDescent="0.2">
      <c r="G43367" s="65"/>
    </row>
    <row r="43368" spans="7:7" x14ac:dyDescent="0.2">
      <c r="G43368" s="65"/>
    </row>
    <row r="43369" spans="7:7" x14ac:dyDescent="0.2">
      <c r="G43369" s="65"/>
    </row>
    <row r="43370" spans="7:7" x14ac:dyDescent="0.2">
      <c r="G43370" s="65"/>
    </row>
    <row r="43371" spans="7:7" x14ac:dyDescent="0.2">
      <c r="G43371" s="65"/>
    </row>
    <row r="43372" spans="7:7" x14ac:dyDescent="0.2">
      <c r="G43372" s="65"/>
    </row>
    <row r="43373" spans="7:7" x14ac:dyDescent="0.2">
      <c r="G43373" s="65"/>
    </row>
    <row r="43374" spans="7:7" x14ac:dyDescent="0.2">
      <c r="G43374" s="65"/>
    </row>
    <row r="43375" spans="7:7" x14ac:dyDescent="0.2">
      <c r="G43375" s="65"/>
    </row>
    <row r="43376" spans="7:7" x14ac:dyDescent="0.2">
      <c r="G43376" s="65"/>
    </row>
    <row r="43377" spans="7:7" x14ac:dyDescent="0.2">
      <c r="G43377" s="65"/>
    </row>
    <row r="43378" spans="7:7" x14ac:dyDescent="0.2">
      <c r="G43378" s="65"/>
    </row>
    <row r="43379" spans="7:7" x14ac:dyDescent="0.2">
      <c r="G43379" s="65"/>
    </row>
    <row r="43380" spans="7:7" x14ac:dyDescent="0.2">
      <c r="G43380" s="65"/>
    </row>
    <row r="43381" spans="7:7" x14ac:dyDescent="0.2">
      <c r="G43381" s="65"/>
    </row>
    <row r="43382" spans="7:7" x14ac:dyDescent="0.2">
      <c r="G43382" s="65"/>
    </row>
    <row r="43383" spans="7:7" x14ac:dyDescent="0.2">
      <c r="G43383" s="65"/>
    </row>
    <row r="43384" spans="7:7" x14ac:dyDescent="0.2">
      <c r="G43384" s="65"/>
    </row>
    <row r="43385" spans="7:7" x14ac:dyDescent="0.2">
      <c r="G43385" s="65"/>
    </row>
    <row r="43386" spans="7:7" x14ac:dyDescent="0.2">
      <c r="G43386" s="65"/>
    </row>
    <row r="43387" spans="7:7" x14ac:dyDescent="0.2">
      <c r="G43387" s="65"/>
    </row>
    <row r="43388" spans="7:7" x14ac:dyDescent="0.2">
      <c r="G43388" s="65"/>
    </row>
    <row r="43389" spans="7:7" x14ac:dyDescent="0.2">
      <c r="G43389" s="65"/>
    </row>
    <row r="43390" spans="7:7" x14ac:dyDescent="0.2">
      <c r="G43390" s="65"/>
    </row>
    <row r="43391" spans="7:7" x14ac:dyDescent="0.2">
      <c r="G43391" s="65"/>
    </row>
    <row r="43392" spans="7:7" x14ac:dyDescent="0.2">
      <c r="G43392" s="65"/>
    </row>
    <row r="43393" spans="7:7" x14ac:dyDescent="0.2">
      <c r="G43393" s="65"/>
    </row>
    <row r="43394" spans="7:7" x14ac:dyDescent="0.2">
      <c r="G43394" s="65"/>
    </row>
    <row r="43395" spans="7:7" x14ac:dyDescent="0.2">
      <c r="G43395" s="65"/>
    </row>
    <row r="43396" spans="7:7" x14ac:dyDescent="0.2">
      <c r="G43396" s="65"/>
    </row>
    <row r="43397" spans="7:7" x14ac:dyDescent="0.2">
      <c r="G43397" s="65"/>
    </row>
    <row r="43398" spans="7:7" x14ac:dyDescent="0.2">
      <c r="G43398" s="65"/>
    </row>
    <row r="43399" spans="7:7" x14ac:dyDescent="0.2">
      <c r="G43399" s="65"/>
    </row>
    <row r="43400" spans="7:7" x14ac:dyDescent="0.2">
      <c r="G43400" s="65"/>
    </row>
    <row r="43401" spans="7:7" x14ac:dyDescent="0.2">
      <c r="G43401" s="65"/>
    </row>
    <row r="43402" spans="7:7" x14ac:dyDescent="0.2">
      <c r="G43402" s="65"/>
    </row>
    <row r="43403" spans="7:7" x14ac:dyDescent="0.2">
      <c r="G43403" s="65"/>
    </row>
    <row r="43404" spans="7:7" x14ac:dyDescent="0.2">
      <c r="G43404" s="65"/>
    </row>
    <row r="43405" spans="7:7" x14ac:dyDescent="0.2">
      <c r="G43405" s="65"/>
    </row>
    <row r="43406" spans="7:7" x14ac:dyDescent="0.2">
      <c r="G43406" s="65"/>
    </row>
    <row r="43407" spans="7:7" x14ac:dyDescent="0.2">
      <c r="G43407" s="65"/>
    </row>
    <row r="43408" spans="7:7" x14ac:dyDescent="0.2">
      <c r="G43408" s="65"/>
    </row>
    <row r="43409" spans="7:7" x14ac:dyDescent="0.2">
      <c r="G43409" s="65"/>
    </row>
    <row r="43410" spans="7:7" x14ac:dyDescent="0.2">
      <c r="G43410" s="65"/>
    </row>
    <row r="43411" spans="7:7" x14ac:dyDescent="0.2">
      <c r="G43411" s="65"/>
    </row>
    <row r="43412" spans="7:7" x14ac:dyDescent="0.2">
      <c r="G43412" s="65"/>
    </row>
    <row r="43413" spans="7:7" x14ac:dyDescent="0.2">
      <c r="G43413" s="65"/>
    </row>
    <row r="43414" spans="7:7" x14ac:dyDescent="0.2">
      <c r="G43414" s="65"/>
    </row>
    <row r="43415" spans="7:7" x14ac:dyDescent="0.2">
      <c r="G43415" s="65"/>
    </row>
    <row r="43416" spans="7:7" x14ac:dyDescent="0.2">
      <c r="G43416" s="65"/>
    </row>
    <row r="43417" spans="7:7" x14ac:dyDescent="0.2">
      <c r="G43417" s="65"/>
    </row>
    <row r="43418" spans="7:7" x14ac:dyDescent="0.2">
      <c r="G43418" s="65"/>
    </row>
    <row r="43419" spans="7:7" x14ac:dyDescent="0.2">
      <c r="G43419" s="65"/>
    </row>
    <row r="43420" spans="7:7" x14ac:dyDescent="0.2">
      <c r="G43420" s="65"/>
    </row>
    <row r="43421" spans="7:7" x14ac:dyDescent="0.2">
      <c r="G43421" s="65"/>
    </row>
    <row r="43422" spans="7:7" x14ac:dyDescent="0.2">
      <c r="G43422" s="65"/>
    </row>
    <row r="43423" spans="7:7" x14ac:dyDescent="0.2">
      <c r="G43423" s="65"/>
    </row>
    <row r="43424" spans="7:7" x14ac:dyDescent="0.2">
      <c r="G43424" s="65"/>
    </row>
    <row r="43425" spans="7:7" x14ac:dyDescent="0.2">
      <c r="G43425" s="65"/>
    </row>
    <row r="43426" spans="7:7" x14ac:dyDescent="0.2">
      <c r="G43426" s="65"/>
    </row>
    <row r="43427" spans="7:7" x14ac:dyDescent="0.2">
      <c r="G43427" s="65"/>
    </row>
    <row r="43428" spans="7:7" x14ac:dyDescent="0.2">
      <c r="G43428" s="65"/>
    </row>
    <row r="43429" spans="7:7" x14ac:dyDescent="0.2">
      <c r="G43429" s="65"/>
    </row>
    <row r="43430" spans="7:7" x14ac:dyDescent="0.2">
      <c r="G43430" s="65"/>
    </row>
    <row r="43431" spans="7:7" x14ac:dyDescent="0.2">
      <c r="G43431" s="65"/>
    </row>
    <row r="43432" spans="7:7" x14ac:dyDescent="0.2">
      <c r="G43432" s="65"/>
    </row>
    <row r="43433" spans="7:7" x14ac:dyDescent="0.2">
      <c r="G43433" s="65"/>
    </row>
    <row r="43434" spans="7:7" x14ac:dyDescent="0.2">
      <c r="G43434" s="65"/>
    </row>
    <row r="43435" spans="7:7" x14ac:dyDescent="0.2">
      <c r="G43435" s="65"/>
    </row>
    <row r="43436" spans="7:7" x14ac:dyDescent="0.2">
      <c r="G43436" s="65"/>
    </row>
    <row r="43437" spans="7:7" x14ac:dyDescent="0.2">
      <c r="G43437" s="65"/>
    </row>
    <row r="43438" spans="7:7" x14ac:dyDescent="0.2">
      <c r="G43438" s="65"/>
    </row>
    <row r="43439" spans="7:7" x14ac:dyDescent="0.2">
      <c r="G43439" s="65"/>
    </row>
    <row r="43440" spans="7:7" x14ac:dyDescent="0.2">
      <c r="G43440" s="65"/>
    </row>
    <row r="43441" spans="7:7" x14ac:dyDescent="0.2">
      <c r="G43441" s="65"/>
    </row>
    <row r="43442" spans="7:7" x14ac:dyDescent="0.2">
      <c r="G43442" s="65"/>
    </row>
    <row r="43443" spans="7:7" x14ac:dyDescent="0.2">
      <c r="G43443" s="65"/>
    </row>
    <row r="43444" spans="7:7" x14ac:dyDescent="0.2">
      <c r="G43444" s="65"/>
    </row>
    <row r="43445" spans="7:7" x14ac:dyDescent="0.2">
      <c r="G43445" s="65"/>
    </row>
    <row r="43446" spans="7:7" x14ac:dyDescent="0.2">
      <c r="G43446" s="65"/>
    </row>
    <row r="43447" spans="7:7" x14ac:dyDescent="0.2">
      <c r="G43447" s="65"/>
    </row>
    <row r="43448" spans="7:7" x14ac:dyDescent="0.2">
      <c r="G43448" s="65"/>
    </row>
    <row r="43449" spans="7:7" x14ac:dyDescent="0.2">
      <c r="G43449" s="65"/>
    </row>
    <row r="43450" spans="7:7" x14ac:dyDescent="0.2">
      <c r="G43450" s="65"/>
    </row>
    <row r="43451" spans="7:7" x14ac:dyDescent="0.2">
      <c r="G43451" s="65"/>
    </row>
    <row r="43452" spans="7:7" x14ac:dyDescent="0.2">
      <c r="G43452" s="65"/>
    </row>
    <row r="43453" spans="7:7" x14ac:dyDescent="0.2">
      <c r="G43453" s="65"/>
    </row>
    <row r="43454" spans="7:7" x14ac:dyDescent="0.2">
      <c r="G43454" s="65"/>
    </row>
    <row r="43455" spans="7:7" x14ac:dyDescent="0.2">
      <c r="G43455" s="65"/>
    </row>
    <row r="43456" spans="7:7" x14ac:dyDescent="0.2">
      <c r="G43456" s="65"/>
    </row>
    <row r="43457" spans="7:7" x14ac:dyDescent="0.2">
      <c r="G43457" s="65"/>
    </row>
    <row r="43458" spans="7:7" x14ac:dyDescent="0.2">
      <c r="G43458" s="65"/>
    </row>
    <row r="43459" spans="7:7" x14ac:dyDescent="0.2">
      <c r="G43459" s="65"/>
    </row>
    <row r="43460" spans="7:7" x14ac:dyDescent="0.2">
      <c r="G43460" s="65"/>
    </row>
    <row r="43461" spans="7:7" x14ac:dyDescent="0.2">
      <c r="G43461" s="65"/>
    </row>
    <row r="43462" spans="7:7" x14ac:dyDescent="0.2">
      <c r="G43462" s="65"/>
    </row>
    <row r="43463" spans="7:7" x14ac:dyDescent="0.2">
      <c r="G43463" s="65"/>
    </row>
    <row r="43464" spans="7:7" x14ac:dyDescent="0.2">
      <c r="G43464" s="65"/>
    </row>
    <row r="43465" spans="7:7" x14ac:dyDescent="0.2">
      <c r="G43465" s="65"/>
    </row>
    <row r="43466" spans="7:7" x14ac:dyDescent="0.2">
      <c r="G43466" s="65"/>
    </row>
    <row r="43467" spans="7:7" x14ac:dyDescent="0.2">
      <c r="G43467" s="65"/>
    </row>
    <row r="43468" spans="7:7" x14ac:dyDescent="0.2">
      <c r="G43468" s="65"/>
    </row>
    <row r="43469" spans="7:7" x14ac:dyDescent="0.2">
      <c r="G43469" s="65"/>
    </row>
    <row r="43470" spans="7:7" x14ac:dyDescent="0.2">
      <c r="G43470" s="65"/>
    </row>
    <row r="43471" spans="7:7" x14ac:dyDescent="0.2">
      <c r="G43471" s="65"/>
    </row>
    <row r="43472" spans="7:7" x14ac:dyDescent="0.2">
      <c r="G43472" s="65"/>
    </row>
    <row r="43473" spans="7:7" x14ac:dyDescent="0.2">
      <c r="G43473" s="65"/>
    </row>
    <row r="43474" spans="7:7" x14ac:dyDescent="0.2">
      <c r="G43474" s="65"/>
    </row>
    <row r="43475" spans="7:7" x14ac:dyDescent="0.2">
      <c r="G43475" s="65"/>
    </row>
    <row r="43476" spans="7:7" x14ac:dyDescent="0.2">
      <c r="G43476" s="65"/>
    </row>
    <row r="43477" spans="7:7" x14ac:dyDescent="0.2">
      <c r="G43477" s="65"/>
    </row>
    <row r="43478" spans="7:7" x14ac:dyDescent="0.2">
      <c r="G43478" s="65"/>
    </row>
    <row r="43479" spans="7:7" x14ac:dyDescent="0.2">
      <c r="G43479" s="65"/>
    </row>
    <row r="43480" spans="7:7" x14ac:dyDescent="0.2">
      <c r="G43480" s="65"/>
    </row>
    <row r="43481" spans="7:7" x14ac:dyDescent="0.2">
      <c r="G43481" s="65"/>
    </row>
    <row r="43482" spans="7:7" x14ac:dyDescent="0.2">
      <c r="G43482" s="65"/>
    </row>
    <row r="43483" spans="7:7" x14ac:dyDescent="0.2">
      <c r="G43483" s="65"/>
    </row>
    <row r="43484" spans="7:7" x14ac:dyDescent="0.2">
      <c r="G43484" s="65"/>
    </row>
    <row r="43485" spans="7:7" x14ac:dyDescent="0.2">
      <c r="G43485" s="65"/>
    </row>
    <row r="43486" spans="7:7" x14ac:dyDescent="0.2">
      <c r="G43486" s="65"/>
    </row>
    <row r="43487" spans="7:7" x14ac:dyDescent="0.2">
      <c r="G43487" s="65"/>
    </row>
    <row r="43488" spans="7:7" x14ac:dyDescent="0.2">
      <c r="G43488" s="65"/>
    </row>
    <row r="43489" spans="7:7" x14ac:dyDescent="0.2">
      <c r="G43489" s="65"/>
    </row>
    <row r="43490" spans="7:7" x14ac:dyDescent="0.2">
      <c r="G43490" s="65"/>
    </row>
    <row r="43491" spans="7:7" x14ac:dyDescent="0.2">
      <c r="G43491" s="65"/>
    </row>
    <row r="43492" spans="7:7" x14ac:dyDescent="0.2">
      <c r="G43492" s="65"/>
    </row>
    <row r="43493" spans="7:7" x14ac:dyDescent="0.2">
      <c r="G43493" s="65"/>
    </row>
    <row r="43494" spans="7:7" x14ac:dyDescent="0.2">
      <c r="G43494" s="65"/>
    </row>
    <row r="43495" spans="7:7" x14ac:dyDescent="0.2">
      <c r="G43495" s="65"/>
    </row>
    <row r="43496" spans="7:7" x14ac:dyDescent="0.2">
      <c r="G43496" s="65"/>
    </row>
    <row r="43497" spans="7:7" x14ac:dyDescent="0.2">
      <c r="G43497" s="65"/>
    </row>
    <row r="43498" spans="7:7" x14ac:dyDescent="0.2">
      <c r="G43498" s="65"/>
    </row>
    <row r="43499" spans="7:7" x14ac:dyDescent="0.2">
      <c r="G43499" s="65"/>
    </row>
    <row r="43500" spans="7:7" x14ac:dyDescent="0.2">
      <c r="G43500" s="65"/>
    </row>
    <row r="43501" spans="7:7" x14ac:dyDescent="0.2">
      <c r="G43501" s="65"/>
    </row>
    <row r="43502" spans="7:7" x14ac:dyDescent="0.2">
      <c r="G43502" s="65"/>
    </row>
    <row r="43503" spans="7:7" x14ac:dyDescent="0.2">
      <c r="G43503" s="65"/>
    </row>
    <row r="43504" spans="7:7" x14ac:dyDescent="0.2">
      <c r="G43504" s="65"/>
    </row>
    <row r="43505" spans="7:7" x14ac:dyDescent="0.2">
      <c r="G43505" s="65"/>
    </row>
    <row r="43506" spans="7:7" x14ac:dyDescent="0.2">
      <c r="G43506" s="65"/>
    </row>
    <row r="43507" spans="7:7" x14ac:dyDescent="0.2">
      <c r="G43507" s="65"/>
    </row>
    <row r="43508" spans="7:7" x14ac:dyDescent="0.2">
      <c r="G43508" s="65"/>
    </row>
    <row r="43509" spans="7:7" x14ac:dyDescent="0.2">
      <c r="G43509" s="65"/>
    </row>
    <row r="43510" spans="7:7" x14ac:dyDescent="0.2">
      <c r="G43510" s="65"/>
    </row>
    <row r="43511" spans="7:7" x14ac:dyDescent="0.2">
      <c r="G43511" s="65"/>
    </row>
    <row r="43512" spans="7:7" x14ac:dyDescent="0.2">
      <c r="G43512" s="65"/>
    </row>
    <row r="43513" spans="7:7" x14ac:dyDescent="0.2">
      <c r="G43513" s="65"/>
    </row>
    <row r="43514" spans="7:7" x14ac:dyDescent="0.2">
      <c r="G43514" s="65"/>
    </row>
    <row r="43515" spans="7:7" x14ac:dyDescent="0.2">
      <c r="G43515" s="65"/>
    </row>
    <row r="43516" spans="7:7" x14ac:dyDescent="0.2">
      <c r="G43516" s="65"/>
    </row>
    <row r="43517" spans="7:7" x14ac:dyDescent="0.2">
      <c r="G43517" s="65"/>
    </row>
    <row r="43518" spans="7:7" x14ac:dyDescent="0.2">
      <c r="G43518" s="65"/>
    </row>
    <row r="43519" spans="7:7" x14ac:dyDescent="0.2">
      <c r="G43519" s="65"/>
    </row>
    <row r="43520" spans="7:7" x14ac:dyDescent="0.2">
      <c r="G43520" s="65"/>
    </row>
    <row r="43521" spans="7:7" x14ac:dyDescent="0.2">
      <c r="G43521" s="65"/>
    </row>
    <row r="43522" spans="7:7" x14ac:dyDescent="0.2">
      <c r="G43522" s="65"/>
    </row>
    <row r="43523" spans="7:7" x14ac:dyDescent="0.2">
      <c r="G43523" s="65"/>
    </row>
    <row r="43524" spans="7:7" x14ac:dyDescent="0.2">
      <c r="G43524" s="65"/>
    </row>
    <row r="43525" spans="7:7" x14ac:dyDescent="0.2">
      <c r="G43525" s="65"/>
    </row>
    <row r="43526" spans="7:7" x14ac:dyDescent="0.2">
      <c r="G43526" s="65"/>
    </row>
    <row r="43527" spans="7:7" x14ac:dyDescent="0.2">
      <c r="G43527" s="65"/>
    </row>
    <row r="43528" spans="7:7" x14ac:dyDescent="0.2">
      <c r="G43528" s="65"/>
    </row>
    <row r="43529" spans="7:7" x14ac:dyDescent="0.2">
      <c r="G43529" s="65"/>
    </row>
    <row r="43530" spans="7:7" x14ac:dyDescent="0.2">
      <c r="G43530" s="65"/>
    </row>
    <row r="43531" spans="7:7" x14ac:dyDescent="0.2">
      <c r="G43531" s="65"/>
    </row>
    <row r="43532" spans="7:7" x14ac:dyDescent="0.2">
      <c r="G43532" s="65"/>
    </row>
    <row r="43533" spans="7:7" x14ac:dyDescent="0.2">
      <c r="G43533" s="65"/>
    </row>
    <row r="43534" spans="7:7" x14ac:dyDescent="0.2">
      <c r="G43534" s="65"/>
    </row>
    <row r="43535" spans="7:7" x14ac:dyDescent="0.2">
      <c r="G43535" s="65"/>
    </row>
    <row r="43536" spans="7:7" x14ac:dyDescent="0.2">
      <c r="G43536" s="65"/>
    </row>
    <row r="43537" spans="7:7" x14ac:dyDescent="0.2">
      <c r="G43537" s="65"/>
    </row>
    <row r="43538" spans="7:7" x14ac:dyDescent="0.2">
      <c r="G43538" s="65"/>
    </row>
    <row r="43539" spans="7:7" x14ac:dyDescent="0.2">
      <c r="G43539" s="65"/>
    </row>
    <row r="43540" spans="7:7" x14ac:dyDescent="0.2">
      <c r="G43540" s="65"/>
    </row>
    <row r="43541" spans="7:7" x14ac:dyDescent="0.2">
      <c r="G43541" s="65"/>
    </row>
    <row r="43542" spans="7:7" x14ac:dyDescent="0.2">
      <c r="G43542" s="65"/>
    </row>
    <row r="43543" spans="7:7" x14ac:dyDescent="0.2">
      <c r="G43543" s="65"/>
    </row>
    <row r="43544" spans="7:7" x14ac:dyDescent="0.2">
      <c r="G43544" s="65"/>
    </row>
    <row r="43545" spans="7:7" x14ac:dyDescent="0.2">
      <c r="G43545" s="65"/>
    </row>
    <row r="43546" spans="7:7" x14ac:dyDescent="0.2">
      <c r="G43546" s="65"/>
    </row>
    <row r="43547" spans="7:7" x14ac:dyDescent="0.2">
      <c r="G43547" s="65"/>
    </row>
    <row r="43548" spans="7:7" x14ac:dyDescent="0.2">
      <c r="G43548" s="65"/>
    </row>
    <row r="43549" spans="7:7" x14ac:dyDescent="0.2">
      <c r="G43549" s="65"/>
    </row>
    <row r="43550" spans="7:7" x14ac:dyDescent="0.2">
      <c r="G43550" s="65"/>
    </row>
    <row r="43551" spans="7:7" x14ac:dyDescent="0.2">
      <c r="G43551" s="65"/>
    </row>
    <row r="43552" spans="7:7" x14ac:dyDescent="0.2">
      <c r="G43552" s="65"/>
    </row>
    <row r="43553" spans="7:7" x14ac:dyDescent="0.2">
      <c r="G43553" s="65"/>
    </row>
    <row r="43554" spans="7:7" x14ac:dyDescent="0.2">
      <c r="G43554" s="65"/>
    </row>
    <row r="43555" spans="7:7" x14ac:dyDescent="0.2">
      <c r="G43555" s="65"/>
    </row>
    <row r="43556" spans="7:7" x14ac:dyDescent="0.2">
      <c r="G43556" s="65"/>
    </row>
    <row r="43557" spans="7:7" x14ac:dyDescent="0.2">
      <c r="G43557" s="65"/>
    </row>
    <row r="43558" spans="7:7" x14ac:dyDescent="0.2">
      <c r="G43558" s="65"/>
    </row>
    <row r="43559" spans="7:7" x14ac:dyDescent="0.2">
      <c r="G43559" s="65"/>
    </row>
    <row r="43560" spans="7:7" x14ac:dyDescent="0.2">
      <c r="G43560" s="65"/>
    </row>
    <row r="43561" spans="7:7" x14ac:dyDescent="0.2">
      <c r="G43561" s="65"/>
    </row>
    <row r="43562" spans="7:7" x14ac:dyDescent="0.2">
      <c r="G43562" s="65"/>
    </row>
    <row r="43563" spans="7:7" x14ac:dyDescent="0.2">
      <c r="G43563" s="65"/>
    </row>
    <row r="43564" spans="7:7" x14ac:dyDescent="0.2">
      <c r="G43564" s="65"/>
    </row>
    <row r="43565" spans="7:7" x14ac:dyDescent="0.2">
      <c r="G43565" s="65"/>
    </row>
    <row r="43566" spans="7:7" x14ac:dyDescent="0.2">
      <c r="G43566" s="65"/>
    </row>
    <row r="43567" spans="7:7" x14ac:dyDescent="0.2">
      <c r="G43567" s="65"/>
    </row>
    <row r="43568" spans="7:7" x14ac:dyDescent="0.2">
      <c r="G43568" s="65"/>
    </row>
    <row r="43569" spans="7:7" x14ac:dyDescent="0.2">
      <c r="G43569" s="65"/>
    </row>
    <row r="43570" spans="7:7" x14ac:dyDescent="0.2">
      <c r="G43570" s="65"/>
    </row>
    <row r="43571" spans="7:7" x14ac:dyDescent="0.2">
      <c r="G43571" s="65"/>
    </row>
    <row r="43572" spans="7:7" x14ac:dyDescent="0.2">
      <c r="G43572" s="65"/>
    </row>
    <row r="43573" spans="7:7" x14ac:dyDescent="0.2">
      <c r="G43573" s="65"/>
    </row>
    <row r="43574" spans="7:7" x14ac:dyDescent="0.2">
      <c r="G43574" s="65"/>
    </row>
    <row r="43575" spans="7:7" x14ac:dyDescent="0.2">
      <c r="G43575" s="65"/>
    </row>
    <row r="43576" spans="7:7" x14ac:dyDescent="0.2">
      <c r="G43576" s="65"/>
    </row>
    <row r="43577" spans="7:7" x14ac:dyDescent="0.2">
      <c r="G43577" s="65"/>
    </row>
    <row r="43578" spans="7:7" x14ac:dyDescent="0.2">
      <c r="G43578" s="65"/>
    </row>
    <row r="43579" spans="7:7" x14ac:dyDescent="0.2">
      <c r="G43579" s="65"/>
    </row>
    <row r="43580" spans="7:7" x14ac:dyDescent="0.2">
      <c r="G43580" s="65"/>
    </row>
    <row r="43581" spans="7:7" x14ac:dyDescent="0.2">
      <c r="G43581" s="65"/>
    </row>
    <row r="43582" spans="7:7" x14ac:dyDescent="0.2">
      <c r="G43582" s="65"/>
    </row>
    <row r="43583" spans="7:7" x14ac:dyDescent="0.2">
      <c r="G43583" s="65"/>
    </row>
    <row r="43584" spans="7:7" x14ac:dyDescent="0.2">
      <c r="G43584" s="65"/>
    </row>
    <row r="43585" spans="7:7" x14ac:dyDescent="0.2">
      <c r="G43585" s="65"/>
    </row>
    <row r="43586" spans="7:7" x14ac:dyDescent="0.2">
      <c r="G43586" s="65"/>
    </row>
    <row r="43587" spans="7:7" x14ac:dyDescent="0.2">
      <c r="G43587" s="65"/>
    </row>
    <row r="43588" spans="7:7" x14ac:dyDescent="0.2">
      <c r="G43588" s="65"/>
    </row>
    <row r="43589" spans="7:7" x14ac:dyDescent="0.2">
      <c r="G43589" s="65"/>
    </row>
    <row r="43590" spans="7:7" x14ac:dyDescent="0.2">
      <c r="G43590" s="65"/>
    </row>
    <row r="43591" spans="7:7" x14ac:dyDescent="0.2">
      <c r="G43591" s="65"/>
    </row>
    <row r="43592" spans="7:7" x14ac:dyDescent="0.2">
      <c r="G43592" s="65"/>
    </row>
    <row r="43593" spans="7:7" x14ac:dyDescent="0.2">
      <c r="G43593" s="65"/>
    </row>
    <row r="43594" spans="7:7" x14ac:dyDescent="0.2">
      <c r="G43594" s="65"/>
    </row>
    <row r="43595" spans="7:7" x14ac:dyDescent="0.2">
      <c r="G43595" s="65"/>
    </row>
    <row r="43596" spans="7:7" x14ac:dyDescent="0.2">
      <c r="G43596" s="65"/>
    </row>
    <row r="43597" spans="7:7" x14ac:dyDescent="0.2">
      <c r="G43597" s="65"/>
    </row>
    <row r="43598" spans="7:7" x14ac:dyDescent="0.2">
      <c r="G43598" s="65"/>
    </row>
    <row r="43599" spans="7:7" x14ac:dyDescent="0.2">
      <c r="G43599" s="65"/>
    </row>
    <row r="43600" spans="7:7" x14ac:dyDescent="0.2">
      <c r="G43600" s="65"/>
    </row>
    <row r="43601" spans="7:7" x14ac:dyDescent="0.2">
      <c r="G43601" s="65"/>
    </row>
    <row r="43602" spans="7:7" x14ac:dyDescent="0.2">
      <c r="G43602" s="65"/>
    </row>
    <row r="43603" spans="7:7" x14ac:dyDescent="0.2">
      <c r="G43603" s="65"/>
    </row>
    <row r="43604" spans="7:7" x14ac:dyDescent="0.2">
      <c r="G43604" s="65"/>
    </row>
    <row r="43605" spans="7:7" x14ac:dyDescent="0.2">
      <c r="G43605" s="65"/>
    </row>
    <row r="43606" spans="7:7" x14ac:dyDescent="0.2">
      <c r="G43606" s="65"/>
    </row>
    <row r="43607" spans="7:7" x14ac:dyDescent="0.2">
      <c r="G43607" s="65"/>
    </row>
    <row r="43608" spans="7:7" x14ac:dyDescent="0.2">
      <c r="G43608" s="65"/>
    </row>
    <row r="43609" spans="7:7" x14ac:dyDescent="0.2">
      <c r="G43609" s="65"/>
    </row>
    <row r="43610" spans="7:7" x14ac:dyDescent="0.2">
      <c r="G43610" s="65"/>
    </row>
    <row r="43611" spans="7:7" x14ac:dyDescent="0.2">
      <c r="G43611" s="65"/>
    </row>
    <row r="43612" spans="7:7" x14ac:dyDescent="0.2">
      <c r="G43612" s="65"/>
    </row>
    <row r="43613" spans="7:7" x14ac:dyDescent="0.2">
      <c r="G43613" s="65"/>
    </row>
    <row r="43614" spans="7:7" x14ac:dyDescent="0.2">
      <c r="G43614" s="65"/>
    </row>
    <row r="43615" spans="7:7" x14ac:dyDescent="0.2">
      <c r="G43615" s="65"/>
    </row>
    <row r="43616" spans="7:7" x14ac:dyDescent="0.2">
      <c r="G43616" s="65"/>
    </row>
    <row r="43617" spans="7:7" x14ac:dyDescent="0.2">
      <c r="G43617" s="65"/>
    </row>
    <row r="43618" spans="7:7" x14ac:dyDescent="0.2">
      <c r="G43618" s="65"/>
    </row>
    <row r="43619" spans="7:7" x14ac:dyDescent="0.2">
      <c r="G43619" s="65"/>
    </row>
    <row r="43620" spans="7:7" x14ac:dyDescent="0.2">
      <c r="G43620" s="65"/>
    </row>
    <row r="43621" spans="7:7" x14ac:dyDescent="0.2">
      <c r="G43621" s="65"/>
    </row>
    <row r="43622" spans="7:7" x14ac:dyDescent="0.2">
      <c r="G43622" s="65"/>
    </row>
    <row r="43623" spans="7:7" x14ac:dyDescent="0.2">
      <c r="G43623" s="65"/>
    </row>
    <row r="43624" spans="7:7" x14ac:dyDescent="0.2">
      <c r="G43624" s="65"/>
    </row>
    <row r="43625" spans="7:7" x14ac:dyDescent="0.2">
      <c r="G43625" s="65"/>
    </row>
    <row r="43626" spans="7:7" x14ac:dyDescent="0.2">
      <c r="G43626" s="65"/>
    </row>
    <row r="43627" spans="7:7" x14ac:dyDescent="0.2">
      <c r="G43627" s="65"/>
    </row>
    <row r="43628" spans="7:7" x14ac:dyDescent="0.2">
      <c r="G43628" s="65"/>
    </row>
    <row r="43629" spans="7:7" x14ac:dyDescent="0.2">
      <c r="G43629" s="65"/>
    </row>
    <row r="43630" spans="7:7" x14ac:dyDescent="0.2">
      <c r="G43630" s="65"/>
    </row>
    <row r="43631" spans="7:7" x14ac:dyDescent="0.2">
      <c r="G43631" s="65"/>
    </row>
    <row r="43632" spans="7:7" x14ac:dyDescent="0.2">
      <c r="G43632" s="65"/>
    </row>
    <row r="43633" spans="7:7" x14ac:dyDescent="0.2">
      <c r="G43633" s="65"/>
    </row>
    <row r="43634" spans="7:7" x14ac:dyDescent="0.2">
      <c r="G43634" s="65"/>
    </row>
    <row r="43635" spans="7:7" x14ac:dyDescent="0.2">
      <c r="G43635" s="65"/>
    </row>
    <row r="43636" spans="7:7" x14ac:dyDescent="0.2">
      <c r="G43636" s="65"/>
    </row>
    <row r="43637" spans="7:7" x14ac:dyDescent="0.2">
      <c r="G43637" s="65"/>
    </row>
    <row r="43638" spans="7:7" x14ac:dyDescent="0.2">
      <c r="G43638" s="65"/>
    </row>
    <row r="43639" spans="7:7" x14ac:dyDescent="0.2">
      <c r="G43639" s="65"/>
    </row>
    <row r="43640" spans="7:7" x14ac:dyDescent="0.2">
      <c r="G43640" s="65"/>
    </row>
    <row r="43641" spans="7:7" x14ac:dyDescent="0.2">
      <c r="G43641" s="65"/>
    </row>
    <row r="43642" spans="7:7" x14ac:dyDescent="0.2">
      <c r="G43642" s="65"/>
    </row>
    <row r="43643" spans="7:7" x14ac:dyDescent="0.2">
      <c r="G43643" s="65"/>
    </row>
    <row r="43644" spans="7:7" x14ac:dyDescent="0.2">
      <c r="G43644" s="65"/>
    </row>
    <row r="43645" spans="7:7" x14ac:dyDescent="0.2">
      <c r="G43645" s="65"/>
    </row>
    <row r="43646" spans="7:7" x14ac:dyDescent="0.2">
      <c r="G43646" s="65"/>
    </row>
    <row r="43647" spans="7:7" x14ac:dyDescent="0.2">
      <c r="G43647" s="65"/>
    </row>
    <row r="43648" spans="7:7" x14ac:dyDescent="0.2">
      <c r="G43648" s="65"/>
    </row>
    <row r="43649" spans="7:7" x14ac:dyDescent="0.2">
      <c r="G43649" s="65"/>
    </row>
    <row r="43650" spans="7:7" x14ac:dyDescent="0.2">
      <c r="G43650" s="65"/>
    </row>
    <row r="43651" spans="7:7" x14ac:dyDescent="0.2">
      <c r="G43651" s="65"/>
    </row>
    <row r="43652" spans="7:7" x14ac:dyDescent="0.2">
      <c r="G43652" s="65"/>
    </row>
    <row r="43653" spans="7:7" x14ac:dyDescent="0.2">
      <c r="G43653" s="65"/>
    </row>
    <row r="43654" spans="7:7" x14ac:dyDescent="0.2">
      <c r="G43654" s="65"/>
    </row>
    <row r="43655" spans="7:7" x14ac:dyDescent="0.2">
      <c r="G43655" s="65"/>
    </row>
    <row r="43656" spans="7:7" x14ac:dyDescent="0.2">
      <c r="G43656" s="65"/>
    </row>
    <row r="43657" spans="7:7" x14ac:dyDescent="0.2">
      <c r="G43657" s="65"/>
    </row>
    <row r="43658" spans="7:7" x14ac:dyDescent="0.2">
      <c r="G43658" s="65"/>
    </row>
    <row r="43659" spans="7:7" x14ac:dyDescent="0.2">
      <c r="G43659" s="65"/>
    </row>
    <row r="43660" spans="7:7" x14ac:dyDescent="0.2">
      <c r="G43660" s="65"/>
    </row>
    <row r="43661" spans="7:7" x14ac:dyDescent="0.2">
      <c r="G43661" s="65"/>
    </row>
    <row r="43662" spans="7:7" x14ac:dyDescent="0.2">
      <c r="G43662" s="65"/>
    </row>
    <row r="43663" spans="7:7" x14ac:dyDescent="0.2">
      <c r="G43663" s="65"/>
    </row>
    <row r="43664" spans="7:7" x14ac:dyDescent="0.2">
      <c r="G43664" s="65"/>
    </row>
    <row r="43665" spans="7:7" x14ac:dyDescent="0.2">
      <c r="G43665" s="65"/>
    </row>
    <row r="43666" spans="7:7" x14ac:dyDescent="0.2">
      <c r="G43666" s="65"/>
    </row>
    <row r="43667" spans="7:7" x14ac:dyDescent="0.2">
      <c r="G43667" s="65"/>
    </row>
    <row r="43668" spans="7:7" x14ac:dyDescent="0.2">
      <c r="G43668" s="65"/>
    </row>
    <row r="43669" spans="7:7" x14ac:dyDescent="0.2">
      <c r="G43669" s="65"/>
    </row>
    <row r="43670" spans="7:7" x14ac:dyDescent="0.2">
      <c r="G43670" s="65"/>
    </row>
    <row r="43671" spans="7:7" x14ac:dyDescent="0.2">
      <c r="G43671" s="65"/>
    </row>
    <row r="43672" spans="7:7" x14ac:dyDescent="0.2">
      <c r="G43672" s="65"/>
    </row>
    <row r="43673" spans="7:7" x14ac:dyDescent="0.2">
      <c r="G43673" s="65"/>
    </row>
    <row r="43674" spans="7:7" x14ac:dyDescent="0.2">
      <c r="G43674" s="65"/>
    </row>
    <row r="43675" spans="7:7" x14ac:dyDescent="0.2">
      <c r="G43675" s="65"/>
    </row>
    <row r="43676" spans="7:7" x14ac:dyDescent="0.2">
      <c r="G43676" s="65"/>
    </row>
    <row r="43677" spans="7:7" x14ac:dyDescent="0.2">
      <c r="G43677" s="65"/>
    </row>
    <row r="43678" spans="7:7" x14ac:dyDescent="0.2">
      <c r="G43678" s="65"/>
    </row>
    <row r="43679" spans="7:7" x14ac:dyDescent="0.2">
      <c r="G43679" s="65"/>
    </row>
    <row r="43680" spans="7:7" x14ac:dyDescent="0.2">
      <c r="G43680" s="65"/>
    </row>
    <row r="43681" spans="7:7" x14ac:dyDescent="0.2">
      <c r="G43681" s="65"/>
    </row>
    <row r="43682" spans="7:7" x14ac:dyDescent="0.2">
      <c r="G43682" s="65"/>
    </row>
    <row r="43683" spans="7:7" x14ac:dyDescent="0.2">
      <c r="G43683" s="65"/>
    </row>
    <row r="43684" spans="7:7" x14ac:dyDescent="0.2">
      <c r="G43684" s="65"/>
    </row>
    <row r="43685" spans="7:7" x14ac:dyDescent="0.2">
      <c r="G43685" s="65"/>
    </row>
    <row r="43686" spans="7:7" x14ac:dyDescent="0.2">
      <c r="G43686" s="65"/>
    </row>
    <row r="43687" spans="7:7" x14ac:dyDescent="0.2">
      <c r="G43687" s="65"/>
    </row>
    <row r="43688" spans="7:7" x14ac:dyDescent="0.2">
      <c r="G43688" s="65"/>
    </row>
    <row r="43689" spans="7:7" x14ac:dyDescent="0.2">
      <c r="G43689" s="65"/>
    </row>
    <row r="43690" spans="7:7" x14ac:dyDescent="0.2">
      <c r="G43690" s="65"/>
    </row>
    <row r="43691" spans="7:7" x14ac:dyDescent="0.2">
      <c r="G43691" s="65"/>
    </row>
    <row r="43692" spans="7:7" x14ac:dyDescent="0.2">
      <c r="G43692" s="65"/>
    </row>
    <row r="43693" spans="7:7" x14ac:dyDescent="0.2">
      <c r="G43693" s="65"/>
    </row>
    <row r="43694" spans="7:7" x14ac:dyDescent="0.2">
      <c r="G43694" s="65"/>
    </row>
    <row r="43695" spans="7:7" x14ac:dyDescent="0.2">
      <c r="G43695" s="65"/>
    </row>
    <row r="43696" spans="7:7" x14ac:dyDescent="0.2">
      <c r="G43696" s="65"/>
    </row>
    <row r="43697" spans="7:7" x14ac:dyDescent="0.2">
      <c r="G43697" s="65"/>
    </row>
    <row r="43698" spans="7:7" x14ac:dyDescent="0.2">
      <c r="G43698" s="65"/>
    </row>
    <row r="43699" spans="7:7" x14ac:dyDescent="0.2">
      <c r="G43699" s="65"/>
    </row>
    <row r="43700" spans="7:7" x14ac:dyDescent="0.2">
      <c r="G43700" s="65"/>
    </row>
    <row r="43701" spans="7:7" x14ac:dyDescent="0.2">
      <c r="G43701" s="65"/>
    </row>
    <row r="43702" spans="7:7" x14ac:dyDescent="0.2">
      <c r="G43702" s="65"/>
    </row>
    <row r="43703" spans="7:7" x14ac:dyDescent="0.2">
      <c r="G43703" s="65"/>
    </row>
    <row r="43704" spans="7:7" x14ac:dyDescent="0.2">
      <c r="G43704" s="65"/>
    </row>
    <row r="43705" spans="7:7" x14ac:dyDescent="0.2">
      <c r="G43705" s="65"/>
    </row>
    <row r="43706" spans="7:7" x14ac:dyDescent="0.2">
      <c r="G43706" s="65"/>
    </row>
    <row r="43707" spans="7:7" x14ac:dyDescent="0.2">
      <c r="G43707" s="65"/>
    </row>
    <row r="43708" spans="7:7" x14ac:dyDescent="0.2">
      <c r="G43708" s="65"/>
    </row>
    <row r="43709" spans="7:7" x14ac:dyDescent="0.2">
      <c r="G43709" s="65"/>
    </row>
    <row r="43710" spans="7:7" x14ac:dyDescent="0.2">
      <c r="G43710" s="65"/>
    </row>
    <row r="43711" spans="7:7" x14ac:dyDescent="0.2">
      <c r="G43711" s="65"/>
    </row>
    <row r="43712" spans="7:7" x14ac:dyDescent="0.2">
      <c r="G43712" s="65"/>
    </row>
    <row r="43713" spans="7:7" x14ac:dyDescent="0.2">
      <c r="G43713" s="65"/>
    </row>
    <row r="43714" spans="7:7" x14ac:dyDescent="0.2">
      <c r="G43714" s="65"/>
    </row>
    <row r="43715" spans="7:7" x14ac:dyDescent="0.2">
      <c r="G43715" s="65"/>
    </row>
    <row r="43716" spans="7:7" x14ac:dyDescent="0.2">
      <c r="G43716" s="65"/>
    </row>
    <row r="43717" spans="7:7" x14ac:dyDescent="0.2">
      <c r="G43717" s="65"/>
    </row>
    <row r="43718" spans="7:7" x14ac:dyDescent="0.2">
      <c r="G43718" s="65"/>
    </row>
    <row r="43719" spans="7:7" x14ac:dyDescent="0.2">
      <c r="G43719" s="65"/>
    </row>
    <row r="43720" spans="7:7" x14ac:dyDescent="0.2">
      <c r="G43720" s="65"/>
    </row>
    <row r="43721" spans="7:7" x14ac:dyDescent="0.2">
      <c r="G43721" s="65"/>
    </row>
    <row r="43722" spans="7:7" x14ac:dyDescent="0.2">
      <c r="G43722" s="65"/>
    </row>
    <row r="43723" spans="7:7" x14ac:dyDescent="0.2">
      <c r="G43723" s="65"/>
    </row>
    <row r="43724" spans="7:7" x14ac:dyDescent="0.2">
      <c r="G43724" s="65"/>
    </row>
    <row r="43725" spans="7:7" x14ac:dyDescent="0.2">
      <c r="G43725" s="65"/>
    </row>
    <row r="43726" spans="7:7" x14ac:dyDescent="0.2">
      <c r="G43726" s="65"/>
    </row>
    <row r="43727" spans="7:7" x14ac:dyDescent="0.2">
      <c r="G43727" s="65"/>
    </row>
    <row r="43728" spans="7:7" x14ac:dyDescent="0.2">
      <c r="G43728" s="65"/>
    </row>
    <row r="43729" spans="7:7" x14ac:dyDescent="0.2">
      <c r="G43729" s="65"/>
    </row>
    <row r="43730" spans="7:7" x14ac:dyDescent="0.2">
      <c r="G43730" s="65"/>
    </row>
    <row r="43731" spans="7:7" x14ac:dyDescent="0.2">
      <c r="G43731" s="65"/>
    </row>
    <row r="43732" spans="7:7" x14ac:dyDescent="0.2">
      <c r="G43732" s="65"/>
    </row>
    <row r="43733" spans="7:7" x14ac:dyDescent="0.2">
      <c r="G43733" s="65"/>
    </row>
    <row r="43734" spans="7:7" x14ac:dyDescent="0.2">
      <c r="G43734" s="65"/>
    </row>
    <row r="43735" spans="7:7" x14ac:dyDescent="0.2">
      <c r="G43735" s="65"/>
    </row>
    <row r="43736" spans="7:7" x14ac:dyDescent="0.2">
      <c r="G43736" s="65"/>
    </row>
    <row r="43737" spans="7:7" x14ac:dyDescent="0.2">
      <c r="G43737" s="65"/>
    </row>
    <row r="43738" spans="7:7" x14ac:dyDescent="0.2">
      <c r="G43738" s="65"/>
    </row>
    <row r="43739" spans="7:7" x14ac:dyDescent="0.2">
      <c r="G43739" s="65"/>
    </row>
    <row r="43740" spans="7:7" x14ac:dyDescent="0.2">
      <c r="G43740" s="65"/>
    </row>
    <row r="43741" spans="7:7" x14ac:dyDescent="0.2">
      <c r="G43741" s="65"/>
    </row>
    <row r="43742" spans="7:7" x14ac:dyDescent="0.2">
      <c r="G43742" s="65"/>
    </row>
    <row r="43743" spans="7:7" x14ac:dyDescent="0.2">
      <c r="G43743" s="65"/>
    </row>
    <row r="43744" spans="7:7" x14ac:dyDescent="0.2">
      <c r="G43744" s="65"/>
    </row>
    <row r="43745" spans="7:7" x14ac:dyDescent="0.2">
      <c r="G43745" s="65"/>
    </row>
    <row r="43746" spans="7:7" x14ac:dyDescent="0.2">
      <c r="G43746" s="65"/>
    </row>
    <row r="43747" spans="7:7" x14ac:dyDescent="0.2">
      <c r="G43747" s="65"/>
    </row>
    <row r="43748" spans="7:7" x14ac:dyDescent="0.2">
      <c r="G43748" s="65"/>
    </row>
    <row r="43749" spans="7:7" x14ac:dyDescent="0.2">
      <c r="G43749" s="65"/>
    </row>
    <row r="43750" spans="7:7" x14ac:dyDescent="0.2">
      <c r="G43750" s="65"/>
    </row>
    <row r="43751" spans="7:7" x14ac:dyDescent="0.2">
      <c r="G43751" s="65"/>
    </row>
    <row r="43752" spans="7:7" x14ac:dyDescent="0.2">
      <c r="G43752" s="65"/>
    </row>
    <row r="43753" spans="7:7" x14ac:dyDescent="0.2">
      <c r="G43753" s="65"/>
    </row>
    <row r="43754" spans="7:7" x14ac:dyDescent="0.2">
      <c r="G43754" s="65"/>
    </row>
    <row r="43755" spans="7:7" x14ac:dyDescent="0.2">
      <c r="G43755" s="65"/>
    </row>
    <row r="43756" spans="7:7" x14ac:dyDescent="0.2">
      <c r="G43756" s="65"/>
    </row>
    <row r="43757" spans="7:7" x14ac:dyDescent="0.2">
      <c r="G43757" s="65"/>
    </row>
    <row r="43758" spans="7:7" x14ac:dyDescent="0.2">
      <c r="G43758" s="65"/>
    </row>
    <row r="43759" spans="7:7" x14ac:dyDescent="0.2">
      <c r="G43759" s="65"/>
    </row>
    <row r="43760" spans="7:7" x14ac:dyDescent="0.2">
      <c r="G43760" s="65"/>
    </row>
    <row r="43761" spans="7:7" x14ac:dyDescent="0.2">
      <c r="G43761" s="65"/>
    </row>
    <row r="43762" spans="7:7" x14ac:dyDescent="0.2">
      <c r="G43762" s="65"/>
    </row>
    <row r="43763" spans="7:7" x14ac:dyDescent="0.2">
      <c r="G43763" s="65"/>
    </row>
    <row r="43764" spans="7:7" x14ac:dyDescent="0.2">
      <c r="G43764" s="65"/>
    </row>
    <row r="43765" spans="7:7" x14ac:dyDescent="0.2">
      <c r="G43765" s="65"/>
    </row>
    <row r="43766" spans="7:7" x14ac:dyDescent="0.2">
      <c r="G43766" s="65"/>
    </row>
    <row r="43767" spans="7:7" x14ac:dyDescent="0.2">
      <c r="G43767" s="65"/>
    </row>
    <row r="43768" spans="7:7" x14ac:dyDescent="0.2">
      <c r="G43768" s="65"/>
    </row>
    <row r="43769" spans="7:7" x14ac:dyDescent="0.2">
      <c r="G43769" s="65"/>
    </row>
    <row r="43770" spans="7:7" x14ac:dyDescent="0.2">
      <c r="G43770" s="65"/>
    </row>
    <row r="43771" spans="7:7" x14ac:dyDescent="0.2">
      <c r="G43771" s="65"/>
    </row>
    <row r="43772" spans="7:7" x14ac:dyDescent="0.2">
      <c r="G43772" s="65"/>
    </row>
    <row r="43773" spans="7:7" x14ac:dyDescent="0.2">
      <c r="G43773" s="65"/>
    </row>
    <row r="43774" spans="7:7" x14ac:dyDescent="0.2">
      <c r="G43774" s="65"/>
    </row>
    <row r="43775" spans="7:7" x14ac:dyDescent="0.2">
      <c r="G43775" s="65"/>
    </row>
    <row r="43776" spans="7:7" x14ac:dyDescent="0.2">
      <c r="G43776" s="65"/>
    </row>
    <row r="43777" spans="7:7" x14ac:dyDescent="0.2">
      <c r="G43777" s="65"/>
    </row>
    <row r="43778" spans="7:7" x14ac:dyDescent="0.2">
      <c r="G43778" s="65"/>
    </row>
    <row r="43779" spans="7:7" x14ac:dyDescent="0.2">
      <c r="G43779" s="65"/>
    </row>
    <row r="43780" spans="7:7" x14ac:dyDescent="0.2">
      <c r="G43780" s="65"/>
    </row>
    <row r="43781" spans="7:7" x14ac:dyDescent="0.2">
      <c r="G43781" s="65"/>
    </row>
    <row r="43782" spans="7:7" x14ac:dyDescent="0.2">
      <c r="G43782" s="65"/>
    </row>
    <row r="43783" spans="7:7" x14ac:dyDescent="0.2">
      <c r="G43783" s="65"/>
    </row>
    <row r="43784" spans="7:7" x14ac:dyDescent="0.2">
      <c r="G43784" s="65"/>
    </row>
    <row r="43785" spans="7:7" x14ac:dyDescent="0.2">
      <c r="G43785" s="65"/>
    </row>
    <row r="43786" spans="7:7" x14ac:dyDescent="0.2">
      <c r="G43786" s="65"/>
    </row>
    <row r="43787" spans="7:7" x14ac:dyDescent="0.2">
      <c r="G43787" s="65"/>
    </row>
    <row r="43788" spans="7:7" x14ac:dyDescent="0.2">
      <c r="G43788" s="65"/>
    </row>
    <row r="43789" spans="7:7" x14ac:dyDescent="0.2">
      <c r="G43789" s="65"/>
    </row>
    <row r="43790" spans="7:7" x14ac:dyDescent="0.2">
      <c r="G43790" s="65"/>
    </row>
    <row r="43791" spans="7:7" x14ac:dyDescent="0.2">
      <c r="G43791" s="65"/>
    </row>
    <row r="43792" spans="7:7" x14ac:dyDescent="0.2">
      <c r="G43792" s="65"/>
    </row>
    <row r="43793" spans="7:7" x14ac:dyDescent="0.2">
      <c r="G43793" s="65"/>
    </row>
    <row r="43794" spans="7:7" x14ac:dyDescent="0.2">
      <c r="G43794" s="65"/>
    </row>
    <row r="43795" spans="7:7" x14ac:dyDescent="0.2">
      <c r="G43795" s="65"/>
    </row>
    <row r="43796" spans="7:7" x14ac:dyDescent="0.2">
      <c r="G43796" s="65"/>
    </row>
    <row r="43797" spans="7:7" x14ac:dyDescent="0.2">
      <c r="G43797" s="65"/>
    </row>
    <row r="43798" spans="7:7" x14ac:dyDescent="0.2">
      <c r="G43798" s="65"/>
    </row>
    <row r="43799" spans="7:7" x14ac:dyDescent="0.2">
      <c r="G43799" s="65"/>
    </row>
    <row r="43800" spans="7:7" x14ac:dyDescent="0.2">
      <c r="G43800" s="65"/>
    </row>
    <row r="43801" spans="7:7" x14ac:dyDescent="0.2">
      <c r="G43801" s="65"/>
    </row>
    <row r="43802" spans="7:7" x14ac:dyDescent="0.2">
      <c r="G43802" s="65"/>
    </row>
    <row r="43803" spans="7:7" x14ac:dyDescent="0.2">
      <c r="G43803" s="65"/>
    </row>
    <row r="43804" spans="7:7" x14ac:dyDescent="0.2">
      <c r="G43804" s="65"/>
    </row>
    <row r="43805" spans="7:7" x14ac:dyDescent="0.2">
      <c r="G43805" s="65"/>
    </row>
    <row r="43806" spans="7:7" x14ac:dyDescent="0.2">
      <c r="G43806" s="65"/>
    </row>
    <row r="43807" spans="7:7" x14ac:dyDescent="0.2">
      <c r="G43807" s="65"/>
    </row>
    <row r="43808" spans="7:7" x14ac:dyDescent="0.2">
      <c r="G43808" s="65"/>
    </row>
    <row r="43809" spans="7:7" x14ac:dyDescent="0.2">
      <c r="G43809" s="65"/>
    </row>
    <row r="43810" spans="7:7" x14ac:dyDescent="0.2">
      <c r="G43810" s="65"/>
    </row>
    <row r="43811" spans="7:7" x14ac:dyDescent="0.2">
      <c r="G43811" s="65"/>
    </row>
    <row r="43812" spans="7:7" x14ac:dyDescent="0.2">
      <c r="G43812" s="65"/>
    </row>
    <row r="43813" spans="7:7" x14ac:dyDescent="0.2">
      <c r="G43813" s="65"/>
    </row>
    <row r="43814" spans="7:7" x14ac:dyDescent="0.2">
      <c r="G43814" s="65"/>
    </row>
    <row r="43815" spans="7:7" x14ac:dyDescent="0.2">
      <c r="G43815" s="65"/>
    </row>
    <row r="43816" spans="7:7" x14ac:dyDescent="0.2">
      <c r="G43816" s="65"/>
    </row>
    <row r="43817" spans="7:7" x14ac:dyDescent="0.2">
      <c r="G43817" s="65"/>
    </row>
    <row r="43818" spans="7:7" x14ac:dyDescent="0.2">
      <c r="G43818" s="65"/>
    </row>
    <row r="43819" spans="7:7" x14ac:dyDescent="0.2">
      <c r="G43819" s="65"/>
    </row>
    <row r="43820" spans="7:7" x14ac:dyDescent="0.2">
      <c r="G43820" s="65"/>
    </row>
    <row r="43821" spans="7:7" x14ac:dyDescent="0.2">
      <c r="G43821" s="65"/>
    </row>
    <row r="43822" spans="7:7" x14ac:dyDescent="0.2">
      <c r="G43822" s="65"/>
    </row>
    <row r="43823" spans="7:7" x14ac:dyDescent="0.2">
      <c r="G43823" s="65"/>
    </row>
    <row r="43824" spans="7:7" x14ac:dyDescent="0.2">
      <c r="G43824" s="65"/>
    </row>
    <row r="43825" spans="7:7" x14ac:dyDescent="0.2">
      <c r="G43825" s="65"/>
    </row>
    <row r="43826" spans="7:7" x14ac:dyDescent="0.2">
      <c r="G43826" s="65"/>
    </row>
    <row r="43827" spans="7:7" x14ac:dyDescent="0.2">
      <c r="G43827" s="65"/>
    </row>
    <row r="43828" spans="7:7" x14ac:dyDescent="0.2">
      <c r="G43828" s="65"/>
    </row>
    <row r="43829" spans="7:7" x14ac:dyDescent="0.2">
      <c r="G43829" s="65"/>
    </row>
    <row r="43830" spans="7:7" x14ac:dyDescent="0.2">
      <c r="G43830" s="65"/>
    </row>
    <row r="43831" spans="7:7" x14ac:dyDescent="0.2">
      <c r="G43831" s="65"/>
    </row>
    <row r="43832" spans="7:7" x14ac:dyDescent="0.2">
      <c r="G43832" s="65"/>
    </row>
    <row r="43833" spans="7:7" x14ac:dyDescent="0.2">
      <c r="G43833" s="65"/>
    </row>
    <row r="43834" spans="7:7" x14ac:dyDescent="0.2">
      <c r="G43834" s="65"/>
    </row>
    <row r="43835" spans="7:7" x14ac:dyDescent="0.2">
      <c r="G43835" s="65"/>
    </row>
    <row r="43836" spans="7:7" x14ac:dyDescent="0.2">
      <c r="G43836" s="65"/>
    </row>
    <row r="43837" spans="7:7" x14ac:dyDescent="0.2">
      <c r="G43837" s="65"/>
    </row>
    <row r="43838" spans="7:7" x14ac:dyDescent="0.2">
      <c r="G43838" s="65"/>
    </row>
    <row r="43839" spans="7:7" x14ac:dyDescent="0.2">
      <c r="G43839" s="65"/>
    </row>
    <row r="43840" spans="7:7" x14ac:dyDescent="0.2">
      <c r="G43840" s="65"/>
    </row>
    <row r="43841" spans="7:7" x14ac:dyDescent="0.2">
      <c r="G43841" s="65"/>
    </row>
    <row r="43842" spans="7:7" x14ac:dyDescent="0.2">
      <c r="G43842" s="65"/>
    </row>
    <row r="43843" spans="7:7" x14ac:dyDescent="0.2">
      <c r="G43843" s="65"/>
    </row>
    <row r="43844" spans="7:7" x14ac:dyDescent="0.2">
      <c r="G43844" s="65"/>
    </row>
    <row r="43845" spans="7:7" x14ac:dyDescent="0.2">
      <c r="G43845" s="65"/>
    </row>
    <row r="43846" spans="7:7" x14ac:dyDescent="0.2">
      <c r="G43846" s="65"/>
    </row>
    <row r="43847" spans="7:7" x14ac:dyDescent="0.2">
      <c r="G43847" s="65"/>
    </row>
    <row r="43848" spans="7:7" x14ac:dyDescent="0.2">
      <c r="G43848" s="65"/>
    </row>
    <row r="43849" spans="7:7" x14ac:dyDescent="0.2">
      <c r="G43849" s="65"/>
    </row>
    <row r="43850" spans="7:7" x14ac:dyDescent="0.2">
      <c r="G43850" s="65"/>
    </row>
    <row r="43851" spans="7:7" x14ac:dyDescent="0.2">
      <c r="G43851" s="65"/>
    </row>
    <row r="43852" spans="7:7" x14ac:dyDescent="0.2">
      <c r="G43852" s="65"/>
    </row>
    <row r="43853" spans="7:7" x14ac:dyDescent="0.2">
      <c r="G43853" s="65"/>
    </row>
    <row r="43854" spans="7:7" x14ac:dyDescent="0.2">
      <c r="G43854" s="65"/>
    </row>
    <row r="43855" spans="7:7" x14ac:dyDescent="0.2">
      <c r="G43855" s="65"/>
    </row>
    <row r="43856" spans="7:7" x14ac:dyDescent="0.2">
      <c r="G43856" s="65"/>
    </row>
    <row r="43857" spans="7:7" x14ac:dyDescent="0.2">
      <c r="G43857" s="65"/>
    </row>
    <row r="43858" spans="7:7" x14ac:dyDescent="0.2">
      <c r="G43858" s="65"/>
    </row>
    <row r="43859" spans="7:7" x14ac:dyDescent="0.2">
      <c r="G43859" s="65"/>
    </row>
    <row r="43860" spans="7:7" x14ac:dyDescent="0.2">
      <c r="G43860" s="65"/>
    </row>
    <row r="43861" spans="7:7" x14ac:dyDescent="0.2">
      <c r="G43861" s="65"/>
    </row>
    <row r="43862" spans="7:7" x14ac:dyDescent="0.2">
      <c r="G43862" s="65"/>
    </row>
    <row r="43863" spans="7:7" x14ac:dyDescent="0.2">
      <c r="G43863" s="65"/>
    </row>
    <row r="43864" spans="7:7" x14ac:dyDescent="0.2">
      <c r="G43864" s="65"/>
    </row>
    <row r="43865" spans="7:7" x14ac:dyDescent="0.2">
      <c r="G43865" s="65"/>
    </row>
    <row r="43866" spans="7:7" x14ac:dyDescent="0.2">
      <c r="G43866" s="65"/>
    </row>
    <row r="43867" spans="7:7" x14ac:dyDescent="0.2">
      <c r="G43867" s="65"/>
    </row>
    <row r="43868" spans="7:7" x14ac:dyDescent="0.2">
      <c r="G43868" s="65"/>
    </row>
    <row r="43869" spans="7:7" x14ac:dyDescent="0.2">
      <c r="G43869" s="65"/>
    </row>
    <row r="43870" spans="7:7" x14ac:dyDescent="0.2">
      <c r="G43870" s="65"/>
    </row>
    <row r="43871" spans="7:7" x14ac:dyDescent="0.2">
      <c r="G43871" s="65"/>
    </row>
    <row r="43872" spans="7:7" x14ac:dyDescent="0.2">
      <c r="G43872" s="65"/>
    </row>
    <row r="43873" spans="7:7" x14ac:dyDescent="0.2">
      <c r="G43873" s="65"/>
    </row>
    <row r="43874" spans="7:7" x14ac:dyDescent="0.2">
      <c r="G43874" s="65"/>
    </row>
    <row r="43875" spans="7:7" x14ac:dyDescent="0.2">
      <c r="G43875" s="65"/>
    </row>
    <row r="43876" spans="7:7" x14ac:dyDescent="0.2">
      <c r="G43876" s="65"/>
    </row>
    <row r="43877" spans="7:7" x14ac:dyDescent="0.2">
      <c r="G43877" s="65"/>
    </row>
    <row r="43878" spans="7:7" x14ac:dyDescent="0.2">
      <c r="G43878" s="65"/>
    </row>
    <row r="43879" spans="7:7" x14ac:dyDescent="0.2">
      <c r="G43879" s="65"/>
    </row>
    <row r="43880" spans="7:7" x14ac:dyDescent="0.2">
      <c r="G43880" s="65"/>
    </row>
    <row r="43881" spans="7:7" x14ac:dyDescent="0.2">
      <c r="G43881" s="65"/>
    </row>
    <row r="43882" spans="7:7" x14ac:dyDescent="0.2">
      <c r="G43882" s="65"/>
    </row>
    <row r="43883" spans="7:7" x14ac:dyDescent="0.2">
      <c r="G43883" s="65"/>
    </row>
    <row r="43884" spans="7:7" x14ac:dyDescent="0.2">
      <c r="G43884" s="65"/>
    </row>
    <row r="43885" spans="7:7" x14ac:dyDescent="0.2">
      <c r="G43885" s="65"/>
    </row>
    <row r="43886" spans="7:7" x14ac:dyDescent="0.2">
      <c r="G43886" s="65"/>
    </row>
    <row r="43887" spans="7:7" x14ac:dyDescent="0.2">
      <c r="G43887" s="65"/>
    </row>
    <row r="43888" spans="7:7" x14ac:dyDescent="0.2">
      <c r="G43888" s="65"/>
    </row>
    <row r="43889" spans="7:7" x14ac:dyDescent="0.2">
      <c r="G43889" s="65"/>
    </row>
    <row r="43890" spans="7:7" x14ac:dyDescent="0.2">
      <c r="G43890" s="65"/>
    </row>
    <row r="43891" spans="7:7" x14ac:dyDescent="0.2">
      <c r="G43891" s="65"/>
    </row>
    <row r="43892" spans="7:7" x14ac:dyDescent="0.2">
      <c r="G43892" s="65"/>
    </row>
    <row r="43893" spans="7:7" x14ac:dyDescent="0.2">
      <c r="G43893" s="65"/>
    </row>
    <row r="43894" spans="7:7" x14ac:dyDescent="0.2">
      <c r="G43894" s="65"/>
    </row>
    <row r="43895" spans="7:7" x14ac:dyDescent="0.2">
      <c r="G43895" s="65"/>
    </row>
    <row r="43896" spans="7:7" x14ac:dyDescent="0.2">
      <c r="G43896" s="65"/>
    </row>
    <row r="43897" spans="7:7" x14ac:dyDescent="0.2">
      <c r="G43897" s="65"/>
    </row>
    <row r="43898" spans="7:7" x14ac:dyDescent="0.2">
      <c r="G43898" s="65"/>
    </row>
    <row r="43899" spans="7:7" x14ac:dyDescent="0.2">
      <c r="G43899" s="65"/>
    </row>
    <row r="43900" spans="7:7" x14ac:dyDescent="0.2">
      <c r="G43900" s="65"/>
    </row>
    <row r="43901" spans="7:7" x14ac:dyDescent="0.2">
      <c r="G43901" s="65"/>
    </row>
    <row r="43902" spans="7:7" x14ac:dyDescent="0.2">
      <c r="G43902" s="65"/>
    </row>
    <row r="43903" spans="7:7" x14ac:dyDescent="0.2">
      <c r="G43903" s="65"/>
    </row>
    <row r="43904" spans="7:7" x14ac:dyDescent="0.2">
      <c r="G43904" s="65"/>
    </row>
    <row r="43905" spans="7:7" x14ac:dyDescent="0.2">
      <c r="G43905" s="65"/>
    </row>
    <row r="43906" spans="7:7" x14ac:dyDescent="0.2">
      <c r="G43906" s="65"/>
    </row>
    <row r="43907" spans="7:7" x14ac:dyDescent="0.2">
      <c r="G43907" s="65"/>
    </row>
    <row r="43908" spans="7:7" x14ac:dyDescent="0.2">
      <c r="G43908" s="65"/>
    </row>
    <row r="43909" spans="7:7" x14ac:dyDescent="0.2">
      <c r="G43909" s="65"/>
    </row>
    <row r="43910" spans="7:7" x14ac:dyDescent="0.2">
      <c r="G43910" s="65"/>
    </row>
    <row r="43911" spans="7:7" x14ac:dyDescent="0.2">
      <c r="G43911" s="65"/>
    </row>
    <row r="43912" spans="7:7" x14ac:dyDescent="0.2">
      <c r="G43912" s="65"/>
    </row>
    <row r="43913" spans="7:7" x14ac:dyDescent="0.2">
      <c r="G43913" s="65"/>
    </row>
    <row r="43914" spans="7:7" x14ac:dyDescent="0.2">
      <c r="G43914" s="65"/>
    </row>
    <row r="43915" spans="7:7" x14ac:dyDescent="0.2">
      <c r="G43915" s="65"/>
    </row>
    <row r="43916" spans="7:7" x14ac:dyDescent="0.2">
      <c r="G43916" s="65"/>
    </row>
    <row r="43917" spans="7:7" x14ac:dyDescent="0.2">
      <c r="G43917" s="65"/>
    </row>
    <row r="43918" spans="7:7" x14ac:dyDescent="0.2">
      <c r="G43918" s="65"/>
    </row>
    <row r="43919" spans="7:7" x14ac:dyDescent="0.2">
      <c r="G43919" s="65"/>
    </row>
    <row r="43920" spans="7:7" x14ac:dyDescent="0.2">
      <c r="G43920" s="65"/>
    </row>
    <row r="43921" spans="7:7" x14ac:dyDescent="0.2">
      <c r="G43921" s="65"/>
    </row>
    <row r="43922" spans="7:7" x14ac:dyDescent="0.2">
      <c r="G43922" s="65"/>
    </row>
    <row r="43923" spans="7:7" x14ac:dyDescent="0.2">
      <c r="G43923" s="65"/>
    </row>
    <row r="43924" spans="7:7" x14ac:dyDescent="0.2">
      <c r="G43924" s="65"/>
    </row>
    <row r="43925" spans="7:7" x14ac:dyDescent="0.2">
      <c r="G43925" s="65"/>
    </row>
    <row r="43926" spans="7:7" x14ac:dyDescent="0.2">
      <c r="G43926" s="65"/>
    </row>
    <row r="43927" spans="7:7" x14ac:dyDescent="0.2">
      <c r="G43927" s="65"/>
    </row>
    <row r="43928" spans="7:7" x14ac:dyDescent="0.2">
      <c r="G43928" s="65"/>
    </row>
    <row r="43929" spans="7:7" x14ac:dyDescent="0.2">
      <c r="G43929" s="65"/>
    </row>
    <row r="43930" spans="7:7" x14ac:dyDescent="0.2">
      <c r="G43930" s="65"/>
    </row>
    <row r="43931" spans="7:7" x14ac:dyDescent="0.2">
      <c r="G43931" s="65"/>
    </row>
    <row r="43932" spans="7:7" x14ac:dyDescent="0.2">
      <c r="G43932" s="65"/>
    </row>
    <row r="43933" spans="7:7" x14ac:dyDescent="0.2">
      <c r="G43933" s="65"/>
    </row>
    <row r="43934" spans="7:7" x14ac:dyDescent="0.2">
      <c r="G43934" s="65"/>
    </row>
    <row r="43935" spans="7:7" x14ac:dyDescent="0.2">
      <c r="G43935" s="65"/>
    </row>
    <row r="43936" spans="7:7" x14ac:dyDescent="0.2">
      <c r="G43936" s="65"/>
    </row>
    <row r="43937" spans="7:7" x14ac:dyDescent="0.2">
      <c r="G43937" s="65"/>
    </row>
    <row r="43938" spans="7:7" x14ac:dyDescent="0.2">
      <c r="G43938" s="65"/>
    </row>
    <row r="43939" spans="7:7" x14ac:dyDescent="0.2">
      <c r="G43939" s="65"/>
    </row>
    <row r="43940" spans="7:7" x14ac:dyDescent="0.2">
      <c r="G43940" s="65"/>
    </row>
    <row r="43941" spans="7:7" x14ac:dyDescent="0.2">
      <c r="G43941" s="65"/>
    </row>
    <row r="43942" spans="7:7" x14ac:dyDescent="0.2">
      <c r="G43942" s="65"/>
    </row>
    <row r="43943" spans="7:7" x14ac:dyDescent="0.2">
      <c r="G43943" s="65"/>
    </row>
    <row r="43944" spans="7:7" x14ac:dyDescent="0.2">
      <c r="G43944" s="65"/>
    </row>
    <row r="43945" spans="7:7" x14ac:dyDescent="0.2">
      <c r="G43945" s="65"/>
    </row>
    <row r="43946" spans="7:7" x14ac:dyDescent="0.2">
      <c r="G43946" s="65"/>
    </row>
    <row r="43947" spans="7:7" x14ac:dyDescent="0.2">
      <c r="G43947" s="65"/>
    </row>
    <row r="43948" spans="7:7" x14ac:dyDescent="0.2">
      <c r="G43948" s="65"/>
    </row>
    <row r="43949" spans="7:7" x14ac:dyDescent="0.2">
      <c r="G43949" s="65"/>
    </row>
    <row r="43950" spans="7:7" x14ac:dyDescent="0.2">
      <c r="G43950" s="65"/>
    </row>
    <row r="43951" spans="7:7" x14ac:dyDescent="0.2">
      <c r="G43951" s="65"/>
    </row>
    <row r="43952" spans="7:7" x14ac:dyDescent="0.2">
      <c r="G43952" s="65"/>
    </row>
    <row r="43953" spans="7:7" x14ac:dyDescent="0.2">
      <c r="G43953" s="65"/>
    </row>
    <row r="43954" spans="7:7" x14ac:dyDescent="0.2">
      <c r="G43954" s="65"/>
    </row>
    <row r="43955" spans="7:7" x14ac:dyDescent="0.2">
      <c r="G43955" s="65"/>
    </row>
    <row r="43956" spans="7:7" x14ac:dyDescent="0.2">
      <c r="G43956" s="65"/>
    </row>
    <row r="43957" spans="7:7" x14ac:dyDescent="0.2">
      <c r="G43957" s="65"/>
    </row>
    <row r="43958" spans="7:7" x14ac:dyDescent="0.2">
      <c r="G43958" s="65"/>
    </row>
    <row r="43959" spans="7:7" x14ac:dyDescent="0.2">
      <c r="G43959" s="65"/>
    </row>
    <row r="43960" spans="7:7" x14ac:dyDescent="0.2">
      <c r="G43960" s="65"/>
    </row>
    <row r="43961" spans="7:7" x14ac:dyDescent="0.2">
      <c r="G43961" s="65"/>
    </row>
    <row r="43962" spans="7:7" x14ac:dyDescent="0.2">
      <c r="G43962" s="65"/>
    </row>
    <row r="43963" spans="7:7" x14ac:dyDescent="0.2">
      <c r="G43963" s="65"/>
    </row>
    <row r="43964" spans="7:7" x14ac:dyDescent="0.2">
      <c r="G43964" s="65"/>
    </row>
    <row r="43965" spans="7:7" x14ac:dyDescent="0.2">
      <c r="G43965" s="65"/>
    </row>
    <row r="43966" spans="7:7" x14ac:dyDescent="0.2">
      <c r="G43966" s="65"/>
    </row>
    <row r="43967" spans="7:7" x14ac:dyDescent="0.2">
      <c r="G43967" s="65"/>
    </row>
    <row r="43968" spans="7:7" x14ac:dyDescent="0.2">
      <c r="G43968" s="65"/>
    </row>
    <row r="43969" spans="7:7" x14ac:dyDescent="0.2">
      <c r="G43969" s="65"/>
    </row>
    <row r="43970" spans="7:7" x14ac:dyDescent="0.2">
      <c r="G43970" s="65"/>
    </row>
    <row r="43971" spans="7:7" x14ac:dyDescent="0.2">
      <c r="G43971" s="65"/>
    </row>
    <row r="43972" spans="7:7" x14ac:dyDescent="0.2">
      <c r="G43972" s="65"/>
    </row>
    <row r="43973" spans="7:7" x14ac:dyDescent="0.2">
      <c r="G43973" s="65"/>
    </row>
    <row r="43974" spans="7:7" x14ac:dyDescent="0.2">
      <c r="G43974" s="65"/>
    </row>
    <row r="43975" spans="7:7" x14ac:dyDescent="0.2">
      <c r="G43975" s="65"/>
    </row>
    <row r="43976" spans="7:7" x14ac:dyDescent="0.2">
      <c r="G43976" s="65"/>
    </row>
    <row r="43977" spans="7:7" x14ac:dyDescent="0.2">
      <c r="G43977" s="65"/>
    </row>
    <row r="43978" spans="7:7" x14ac:dyDescent="0.2">
      <c r="G43978" s="65"/>
    </row>
    <row r="43979" spans="7:7" x14ac:dyDescent="0.2">
      <c r="G43979" s="65"/>
    </row>
    <row r="43980" spans="7:7" x14ac:dyDescent="0.2">
      <c r="G43980" s="65"/>
    </row>
    <row r="43981" spans="7:7" x14ac:dyDescent="0.2">
      <c r="G43981" s="65"/>
    </row>
    <row r="43982" spans="7:7" x14ac:dyDescent="0.2">
      <c r="G43982" s="65"/>
    </row>
    <row r="43983" spans="7:7" x14ac:dyDescent="0.2">
      <c r="G43983" s="65"/>
    </row>
    <row r="43984" spans="7:7" x14ac:dyDescent="0.2">
      <c r="G43984" s="65"/>
    </row>
    <row r="43985" spans="7:7" x14ac:dyDescent="0.2">
      <c r="G43985" s="65"/>
    </row>
    <row r="43986" spans="7:7" x14ac:dyDescent="0.2">
      <c r="G43986" s="65"/>
    </row>
    <row r="43987" spans="7:7" x14ac:dyDescent="0.2">
      <c r="G43987" s="65"/>
    </row>
    <row r="43988" spans="7:7" x14ac:dyDescent="0.2">
      <c r="G43988" s="65"/>
    </row>
    <row r="43989" spans="7:7" x14ac:dyDescent="0.2">
      <c r="G43989" s="65"/>
    </row>
    <row r="43990" spans="7:7" x14ac:dyDescent="0.2">
      <c r="G43990" s="65"/>
    </row>
    <row r="43991" spans="7:7" x14ac:dyDescent="0.2">
      <c r="G43991" s="65"/>
    </row>
    <row r="43992" spans="7:7" x14ac:dyDescent="0.2">
      <c r="G43992" s="65"/>
    </row>
    <row r="43993" spans="7:7" x14ac:dyDescent="0.2">
      <c r="G43993" s="65"/>
    </row>
    <row r="43994" spans="7:7" x14ac:dyDescent="0.2">
      <c r="G43994" s="65"/>
    </row>
    <row r="43995" spans="7:7" x14ac:dyDescent="0.2">
      <c r="G43995" s="65"/>
    </row>
    <row r="43996" spans="7:7" x14ac:dyDescent="0.2">
      <c r="G43996" s="65"/>
    </row>
    <row r="43997" spans="7:7" x14ac:dyDescent="0.2">
      <c r="G43997" s="65"/>
    </row>
    <row r="43998" spans="7:7" x14ac:dyDescent="0.2">
      <c r="G43998" s="65"/>
    </row>
    <row r="43999" spans="7:7" x14ac:dyDescent="0.2">
      <c r="G43999" s="65"/>
    </row>
    <row r="44000" spans="7:7" x14ac:dyDescent="0.2">
      <c r="G44000" s="65"/>
    </row>
    <row r="44001" spans="7:7" x14ac:dyDescent="0.2">
      <c r="G44001" s="65"/>
    </row>
    <row r="44002" spans="7:7" x14ac:dyDescent="0.2">
      <c r="G44002" s="65"/>
    </row>
    <row r="44003" spans="7:7" x14ac:dyDescent="0.2">
      <c r="G44003" s="65"/>
    </row>
    <row r="44004" spans="7:7" x14ac:dyDescent="0.2">
      <c r="G44004" s="65"/>
    </row>
    <row r="44005" spans="7:7" x14ac:dyDescent="0.2">
      <c r="G44005" s="65"/>
    </row>
    <row r="44006" spans="7:7" x14ac:dyDescent="0.2">
      <c r="G44006" s="65"/>
    </row>
    <row r="44007" spans="7:7" x14ac:dyDescent="0.2">
      <c r="G44007" s="65"/>
    </row>
    <row r="44008" spans="7:7" x14ac:dyDescent="0.2">
      <c r="G44008" s="65"/>
    </row>
    <row r="44009" spans="7:7" x14ac:dyDescent="0.2">
      <c r="G44009" s="65"/>
    </row>
    <row r="44010" spans="7:7" x14ac:dyDescent="0.2">
      <c r="G44010" s="65"/>
    </row>
    <row r="44011" spans="7:7" x14ac:dyDescent="0.2">
      <c r="G44011" s="65"/>
    </row>
    <row r="44012" spans="7:7" x14ac:dyDescent="0.2">
      <c r="G44012" s="65"/>
    </row>
    <row r="44013" spans="7:7" x14ac:dyDescent="0.2">
      <c r="G44013" s="65"/>
    </row>
    <row r="44014" spans="7:7" x14ac:dyDescent="0.2">
      <c r="G44014" s="65"/>
    </row>
    <row r="44015" spans="7:7" x14ac:dyDescent="0.2">
      <c r="G44015" s="65"/>
    </row>
    <row r="44016" spans="7:7" x14ac:dyDescent="0.2">
      <c r="G44016" s="65"/>
    </row>
    <row r="44017" spans="7:7" x14ac:dyDescent="0.2">
      <c r="G44017" s="65"/>
    </row>
    <row r="44018" spans="7:7" x14ac:dyDescent="0.2">
      <c r="G44018" s="65"/>
    </row>
    <row r="44019" spans="7:7" x14ac:dyDescent="0.2">
      <c r="G44019" s="65"/>
    </row>
    <row r="44020" spans="7:7" x14ac:dyDescent="0.2">
      <c r="G44020" s="65"/>
    </row>
    <row r="44021" spans="7:7" x14ac:dyDescent="0.2">
      <c r="G44021" s="65"/>
    </row>
    <row r="44022" spans="7:7" x14ac:dyDescent="0.2">
      <c r="G44022" s="65"/>
    </row>
    <row r="44023" spans="7:7" x14ac:dyDescent="0.2">
      <c r="G44023" s="65"/>
    </row>
    <row r="44024" spans="7:7" x14ac:dyDescent="0.2">
      <c r="G44024" s="65"/>
    </row>
    <row r="44025" spans="7:7" x14ac:dyDescent="0.2">
      <c r="G44025" s="65"/>
    </row>
    <row r="44026" spans="7:7" x14ac:dyDescent="0.2">
      <c r="G44026" s="65"/>
    </row>
    <row r="44027" spans="7:7" x14ac:dyDescent="0.2">
      <c r="G44027" s="65"/>
    </row>
    <row r="44028" spans="7:7" x14ac:dyDescent="0.2">
      <c r="G44028" s="65"/>
    </row>
    <row r="44029" spans="7:7" x14ac:dyDescent="0.2">
      <c r="G44029" s="65"/>
    </row>
    <row r="44030" spans="7:7" x14ac:dyDescent="0.2">
      <c r="G44030" s="65"/>
    </row>
    <row r="44031" spans="7:7" x14ac:dyDescent="0.2">
      <c r="G44031" s="65"/>
    </row>
    <row r="44032" spans="7:7" x14ac:dyDescent="0.2">
      <c r="G44032" s="65"/>
    </row>
    <row r="44033" spans="7:7" x14ac:dyDescent="0.2">
      <c r="G44033" s="65"/>
    </row>
    <row r="44034" spans="7:7" x14ac:dyDescent="0.2">
      <c r="G44034" s="65"/>
    </row>
    <row r="44035" spans="7:7" x14ac:dyDescent="0.2">
      <c r="G44035" s="65"/>
    </row>
    <row r="44036" spans="7:7" x14ac:dyDescent="0.2">
      <c r="G44036" s="65"/>
    </row>
    <row r="44037" spans="7:7" x14ac:dyDescent="0.2">
      <c r="G44037" s="65"/>
    </row>
    <row r="44038" spans="7:7" x14ac:dyDescent="0.2">
      <c r="G44038" s="65"/>
    </row>
    <row r="44039" spans="7:7" x14ac:dyDescent="0.2">
      <c r="G44039" s="65"/>
    </row>
    <row r="44040" spans="7:7" x14ac:dyDescent="0.2">
      <c r="G44040" s="65"/>
    </row>
    <row r="44041" spans="7:7" x14ac:dyDescent="0.2">
      <c r="G44041" s="65"/>
    </row>
    <row r="44042" spans="7:7" x14ac:dyDescent="0.2">
      <c r="G44042" s="65"/>
    </row>
    <row r="44043" spans="7:7" x14ac:dyDescent="0.2">
      <c r="G44043" s="65"/>
    </row>
    <row r="44044" spans="7:7" x14ac:dyDescent="0.2">
      <c r="G44044" s="65"/>
    </row>
    <row r="44045" spans="7:7" x14ac:dyDescent="0.2">
      <c r="G44045" s="65"/>
    </row>
    <row r="44046" spans="7:7" x14ac:dyDescent="0.2">
      <c r="G44046" s="65"/>
    </row>
    <row r="44047" spans="7:7" x14ac:dyDescent="0.2">
      <c r="G44047" s="65"/>
    </row>
    <row r="44048" spans="7:7" x14ac:dyDescent="0.2">
      <c r="G44048" s="65"/>
    </row>
    <row r="44049" spans="7:7" x14ac:dyDescent="0.2">
      <c r="G44049" s="65"/>
    </row>
    <row r="44050" spans="7:7" x14ac:dyDescent="0.2">
      <c r="G44050" s="65"/>
    </row>
    <row r="44051" spans="7:7" x14ac:dyDescent="0.2">
      <c r="G44051" s="65"/>
    </row>
    <row r="44052" spans="7:7" x14ac:dyDescent="0.2">
      <c r="G44052" s="65"/>
    </row>
    <row r="44053" spans="7:7" x14ac:dyDescent="0.2">
      <c r="G44053" s="65"/>
    </row>
    <row r="44054" spans="7:7" x14ac:dyDescent="0.2">
      <c r="G44054" s="65"/>
    </row>
    <row r="44055" spans="7:7" x14ac:dyDescent="0.2">
      <c r="G44055" s="65"/>
    </row>
    <row r="44056" spans="7:7" x14ac:dyDescent="0.2">
      <c r="G44056" s="65"/>
    </row>
    <row r="44057" spans="7:7" x14ac:dyDescent="0.2">
      <c r="G44057" s="65"/>
    </row>
    <row r="44058" spans="7:7" x14ac:dyDescent="0.2">
      <c r="G44058" s="65"/>
    </row>
    <row r="44059" spans="7:7" x14ac:dyDescent="0.2">
      <c r="G44059" s="65"/>
    </row>
    <row r="44060" spans="7:7" x14ac:dyDescent="0.2">
      <c r="G44060" s="65"/>
    </row>
    <row r="44061" spans="7:7" x14ac:dyDescent="0.2">
      <c r="G44061" s="65"/>
    </row>
    <row r="44062" spans="7:7" x14ac:dyDescent="0.2">
      <c r="G44062" s="65"/>
    </row>
    <row r="44063" spans="7:7" x14ac:dyDescent="0.2">
      <c r="G44063" s="65"/>
    </row>
    <row r="44064" spans="7:7" x14ac:dyDescent="0.2">
      <c r="G44064" s="65"/>
    </row>
    <row r="44065" spans="7:7" x14ac:dyDescent="0.2">
      <c r="G44065" s="65"/>
    </row>
    <row r="44066" spans="7:7" x14ac:dyDescent="0.2">
      <c r="G44066" s="65"/>
    </row>
    <row r="44067" spans="7:7" x14ac:dyDescent="0.2">
      <c r="G44067" s="65"/>
    </row>
    <row r="44068" spans="7:7" x14ac:dyDescent="0.2">
      <c r="G44068" s="65"/>
    </row>
    <row r="44069" spans="7:7" x14ac:dyDescent="0.2">
      <c r="G44069" s="65"/>
    </row>
    <row r="44070" spans="7:7" x14ac:dyDescent="0.2">
      <c r="G44070" s="65"/>
    </row>
    <row r="44071" spans="7:7" x14ac:dyDescent="0.2">
      <c r="G44071" s="65"/>
    </row>
    <row r="44072" spans="7:7" x14ac:dyDescent="0.2">
      <c r="G44072" s="65"/>
    </row>
    <row r="44073" spans="7:7" x14ac:dyDescent="0.2">
      <c r="G44073" s="65"/>
    </row>
    <row r="44074" spans="7:7" x14ac:dyDescent="0.2">
      <c r="G44074" s="65"/>
    </row>
    <row r="44075" spans="7:7" x14ac:dyDescent="0.2">
      <c r="G44075" s="65"/>
    </row>
    <row r="44076" spans="7:7" x14ac:dyDescent="0.2">
      <c r="G44076" s="65"/>
    </row>
    <row r="44077" spans="7:7" x14ac:dyDescent="0.2">
      <c r="G44077" s="65"/>
    </row>
    <row r="44078" spans="7:7" x14ac:dyDescent="0.2">
      <c r="G44078" s="65"/>
    </row>
    <row r="44079" spans="7:7" x14ac:dyDescent="0.2">
      <c r="G44079" s="65"/>
    </row>
    <row r="44080" spans="7:7" x14ac:dyDescent="0.2">
      <c r="G44080" s="65"/>
    </row>
    <row r="44081" spans="7:7" x14ac:dyDescent="0.2">
      <c r="G44081" s="65"/>
    </row>
    <row r="44082" spans="7:7" x14ac:dyDescent="0.2">
      <c r="G44082" s="65"/>
    </row>
    <row r="44083" spans="7:7" x14ac:dyDescent="0.2">
      <c r="G44083" s="65"/>
    </row>
    <row r="44084" spans="7:7" x14ac:dyDescent="0.2">
      <c r="G44084" s="65"/>
    </row>
    <row r="44085" spans="7:7" x14ac:dyDescent="0.2">
      <c r="G44085" s="65"/>
    </row>
    <row r="44086" spans="7:7" x14ac:dyDescent="0.2">
      <c r="G44086" s="65"/>
    </row>
    <row r="44087" spans="7:7" x14ac:dyDescent="0.2">
      <c r="G44087" s="65"/>
    </row>
    <row r="44088" spans="7:7" x14ac:dyDescent="0.2">
      <c r="G44088" s="65"/>
    </row>
    <row r="44089" spans="7:7" x14ac:dyDescent="0.2">
      <c r="G44089" s="65"/>
    </row>
    <row r="44090" spans="7:7" x14ac:dyDescent="0.2">
      <c r="G44090" s="65"/>
    </row>
    <row r="44091" spans="7:7" x14ac:dyDescent="0.2">
      <c r="G44091" s="65"/>
    </row>
    <row r="44092" spans="7:7" x14ac:dyDescent="0.2">
      <c r="G44092" s="65"/>
    </row>
    <row r="44093" spans="7:7" x14ac:dyDescent="0.2">
      <c r="G44093" s="65"/>
    </row>
    <row r="44094" spans="7:7" x14ac:dyDescent="0.2">
      <c r="G44094" s="65"/>
    </row>
    <row r="44095" spans="7:7" x14ac:dyDescent="0.2">
      <c r="G44095" s="65"/>
    </row>
    <row r="44096" spans="7:7" x14ac:dyDescent="0.2">
      <c r="G44096" s="65"/>
    </row>
    <row r="44097" spans="7:7" x14ac:dyDescent="0.2">
      <c r="G44097" s="65"/>
    </row>
    <row r="44098" spans="7:7" x14ac:dyDescent="0.2">
      <c r="G44098" s="65"/>
    </row>
    <row r="44099" spans="7:7" x14ac:dyDescent="0.2">
      <c r="G44099" s="65"/>
    </row>
    <row r="44100" spans="7:7" x14ac:dyDescent="0.2">
      <c r="G44100" s="65"/>
    </row>
    <row r="44101" spans="7:7" x14ac:dyDescent="0.2">
      <c r="G44101" s="65"/>
    </row>
    <row r="44102" spans="7:7" x14ac:dyDescent="0.2">
      <c r="G44102" s="65"/>
    </row>
    <row r="44103" spans="7:7" x14ac:dyDescent="0.2">
      <c r="G44103" s="65"/>
    </row>
    <row r="44104" spans="7:7" x14ac:dyDescent="0.2">
      <c r="G44104" s="65"/>
    </row>
    <row r="44105" spans="7:7" x14ac:dyDescent="0.2">
      <c r="G44105" s="65"/>
    </row>
    <row r="44106" spans="7:7" x14ac:dyDescent="0.2">
      <c r="G44106" s="65"/>
    </row>
    <row r="44107" spans="7:7" x14ac:dyDescent="0.2">
      <c r="G44107" s="65"/>
    </row>
    <row r="44108" spans="7:7" x14ac:dyDescent="0.2">
      <c r="G44108" s="65"/>
    </row>
    <row r="44109" spans="7:7" x14ac:dyDescent="0.2">
      <c r="G44109" s="65"/>
    </row>
    <row r="44110" spans="7:7" x14ac:dyDescent="0.2">
      <c r="G44110" s="65"/>
    </row>
    <row r="44111" spans="7:7" x14ac:dyDescent="0.2">
      <c r="G44111" s="65"/>
    </row>
    <row r="44112" spans="7:7" x14ac:dyDescent="0.2">
      <c r="G44112" s="65"/>
    </row>
    <row r="44113" spans="7:7" x14ac:dyDescent="0.2">
      <c r="G44113" s="65"/>
    </row>
    <row r="44114" spans="7:7" x14ac:dyDescent="0.2">
      <c r="G44114" s="65"/>
    </row>
    <row r="44115" spans="7:7" x14ac:dyDescent="0.2">
      <c r="G44115" s="65"/>
    </row>
    <row r="44116" spans="7:7" x14ac:dyDescent="0.2">
      <c r="G44116" s="65"/>
    </row>
    <row r="44117" spans="7:7" x14ac:dyDescent="0.2">
      <c r="G44117" s="65"/>
    </row>
    <row r="44118" spans="7:7" x14ac:dyDescent="0.2">
      <c r="G44118" s="65"/>
    </row>
    <row r="44119" spans="7:7" x14ac:dyDescent="0.2">
      <c r="G44119" s="65"/>
    </row>
    <row r="44120" spans="7:7" x14ac:dyDescent="0.2">
      <c r="G44120" s="65"/>
    </row>
    <row r="44121" spans="7:7" x14ac:dyDescent="0.2">
      <c r="G44121" s="65"/>
    </row>
    <row r="44122" spans="7:7" x14ac:dyDescent="0.2">
      <c r="G44122" s="65"/>
    </row>
    <row r="44123" spans="7:7" x14ac:dyDescent="0.2">
      <c r="G44123" s="65"/>
    </row>
    <row r="44124" spans="7:7" x14ac:dyDescent="0.2">
      <c r="G44124" s="65"/>
    </row>
    <row r="44125" spans="7:7" x14ac:dyDescent="0.2">
      <c r="G44125" s="65"/>
    </row>
    <row r="44126" spans="7:7" x14ac:dyDescent="0.2">
      <c r="G44126" s="65"/>
    </row>
    <row r="44127" spans="7:7" x14ac:dyDescent="0.2">
      <c r="G44127" s="65"/>
    </row>
    <row r="44128" spans="7:7" x14ac:dyDescent="0.2">
      <c r="G44128" s="65"/>
    </row>
    <row r="44129" spans="7:7" x14ac:dyDescent="0.2">
      <c r="G44129" s="65"/>
    </row>
    <row r="44130" spans="7:7" x14ac:dyDescent="0.2">
      <c r="G44130" s="65"/>
    </row>
    <row r="44131" spans="7:7" x14ac:dyDescent="0.2">
      <c r="G44131" s="65"/>
    </row>
    <row r="44132" spans="7:7" x14ac:dyDescent="0.2">
      <c r="G44132" s="65"/>
    </row>
    <row r="44133" spans="7:7" x14ac:dyDescent="0.2">
      <c r="G44133" s="65"/>
    </row>
    <row r="44134" spans="7:7" x14ac:dyDescent="0.2">
      <c r="G44134" s="65"/>
    </row>
    <row r="44135" spans="7:7" x14ac:dyDescent="0.2">
      <c r="G44135" s="65"/>
    </row>
    <row r="44136" spans="7:7" x14ac:dyDescent="0.2">
      <c r="G44136" s="65"/>
    </row>
    <row r="44137" spans="7:7" x14ac:dyDescent="0.2">
      <c r="G44137" s="65"/>
    </row>
    <row r="44138" spans="7:7" x14ac:dyDescent="0.2">
      <c r="G44138" s="65"/>
    </row>
    <row r="44139" spans="7:7" x14ac:dyDescent="0.2">
      <c r="G44139" s="65"/>
    </row>
    <row r="44140" spans="7:7" x14ac:dyDescent="0.2">
      <c r="G44140" s="65"/>
    </row>
    <row r="44141" spans="7:7" x14ac:dyDescent="0.2">
      <c r="G44141" s="65"/>
    </row>
    <row r="44142" spans="7:7" x14ac:dyDescent="0.2">
      <c r="G44142" s="65"/>
    </row>
    <row r="44143" spans="7:7" x14ac:dyDescent="0.2">
      <c r="G44143" s="65"/>
    </row>
    <row r="44144" spans="7:7" x14ac:dyDescent="0.2">
      <c r="G44144" s="65"/>
    </row>
    <row r="44145" spans="7:7" x14ac:dyDescent="0.2">
      <c r="G44145" s="65"/>
    </row>
    <row r="44146" spans="7:7" x14ac:dyDescent="0.2">
      <c r="G44146" s="65"/>
    </row>
    <row r="44147" spans="7:7" x14ac:dyDescent="0.2">
      <c r="G44147" s="65"/>
    </row>
    <row r="44148" spans="7:7" x14ac:dyDescent="0.2">
      <c r="G44148" s="65"/>
    </row>
    <row r="44149" spans="7:7" x14ac:dyDescent="0.2">
      <c r="G44149" s="65"/>
    </row>
    <row r="44150" spans="7:7" x14ac:dyDescent="0.2">
      <c r="G44150" s="65"/>
    </row>
    <row r="44151" spans="7:7" x14ac:dyDescent="0.2">
      <c r="G44151" s="65"/>
    </row>
    <row r="44152" spans="7:7" x14ac:dyDescent="0.2">
      <c r="G44152" s="65"/>
    </row>
    <row r="44153" spans="7:7" x14ac:dyDescent="0.2">
      <c r="G44153" s="65"/>
    </row>
    <row r="44154" spans="7:7" x14ac:dyDescent="0.2">
      <c r="G44154" s="65"/>
    </row>
    <row r="44155" spans="7:7" x14ac:dyDescent="0.2">
      <c r="G44155" s="65"/>
    </row>
    <row r="44156" spans="7:7" x14ac:dyDescent="0.2">
      <c r="G44156" s="65"/>
    </row>
    <row r="44157" spans="7:7" x14ac:dyDescent="0.2">
      <c r="G44157" s="65"/>
    </row>
    <row r="44158" spans="7:7" x14ac:dyDescent="0.2">
      <c r="G44158" s="65"/>
    </row>
    <row r="44159" spans="7:7" x14ac:dyDescent="0.2">
      <c r="G44159" s="65"/>
    </row>
    <row r="44160" spans="7:7" x14ac:dyDescent="0.2">
      <c r="G44160" s="65"/>
    </row>
    <row r="44161" spans="7:7" x14ac:dyDescent="0.2">
      <c r="G44161" s="65"/>
    </row>
    <row r="44162" spans="7:7" x14ac:dyDescent="0.2">
      <c r="G44162" s="65"/>
    </row>
    <row r="44163" spans="7:7" x14ac:dyDescent="0.2">
      <c r="G44163" s="65"/>
    </row>
    <row r="44164" spans="7:7" x14ac:dyDescent="0.2">
      <c r="G44164" s="65"/>
    </row>
    <row r="44165" spans="7:7" x14ac:dyDescent="0.2">
      <c r="G44165" s="65"/>
    </row>
    <row r="44166" spans="7:7" x14ac:dyDescent="0.2">
      <c r="G44166" s="65"/>
    </row>
    <row r="44167" spans="7:7" x14ac:dyDescent="0.2">
      <c r="G44167" s="65"/>
    </row>
    <row r="44168" spans="7:7" x14ac:dyDescent="0.2">
      <c r="G44168" s="65"/>
    </row>
    <row r="44169" spans="7:7" x14ac:dyDescent="0.2">
      <c r="G44169" s="65"/>
    </row>
    <row r="44170" spans="7:7" x14ac:dyDescent="0.2">
      <c r="G44170" s="65"/>
    </row>
    <row r="44171" spans="7:7" x14ac:dyDescent="0.2">
      <c r="G44171" s="65"/>
    </row>
    <row r="44172" spans="7:7" x14ac:dyDescent="0.2">
      <c r="G44172" s="65"/>
    </row>
    <row r="44173" spans="7:7" x14ac:dyDescent="0.2">
      <c r="G44173" s="65"/>
    </row>
    <row r="44174" spans="7:7" x14ac:dyDescent="0.2">
      <c r="G44174" s="65"/>
    </row>
    <row r="44175" spans="7:7" x14ac:dyDescent="0.2">
      <c r="G44175" s="65"/>
    </row>
    <row r="44176" spans="7:7" x14ac:dyDescent="0.2">
      <c r="G44176" s="65"/>
    </row>
    <row r="44177" spans="7:7" x14ac:dyDescent="0.2">
      <c r="G44177" s="65"/>
    </row>
    <row r="44178" spans="7:7" x14ac:dyDescent="0.2">
      <c r="G44178" s="65"/>
    </row>
    <row r="44179" spans="7:7" x14ac:dyDescent="0.2">
      <c r="G44179" s="65"/>
    </row>
    <row r="44180" spans="7:7" x14ac:dyDescent="0.2">
      <c r="G44180" s="65"/>
    </row>
    <row r="44181" spans="7:7" x14ac:dyDescent="0.2">
      <c r="G44181" s="65"/>
    </row>
    <row r="44182" spans="7:7" x14ac:dyDescent="0.2">
      <c r="G44182" s="65"/>
    </row>
    <row r="44183" spans="7:7" x14ac:dyDescent="0.2">
      <c r="G44183" s="65"/>
    </row>
    <row r="44184" spans="7:7" x14ac:dyDescent="0.2">
      <c r="G44184" s="65"/>
    </row>
    <row r="44185" spans="7:7" x14ac:dyDescent="0.2">
      <c r="G44185" s="65"/>
    </row>
    <row r="44186" spans="7:7" x14ac:dyDescent="0.2">
      <c r="G44186" s="65"/>
    </row>
    <row r="44187" spans="7:7" x14ac:dyDescent="0.2">
      <c r="G44187" s="65"/>
    </row>
    <row r="44188" spans="7:7" x14ac:dyDescent="0.2">
      <c r="G44188" s="65"/>
    </row>
    <row r="44189" spans="7:7" x14ac:dyDescent="0.2">
      <c r="G44189" s="65"/>
    </row>
    <row r="44190" spans="7:7" x14ac:dyDescent="0.2">
      <c r="G44190" s="65"/>
    </row>
    <row r="44191" spans="7:7" x14ac:dyDescent="0.2">
      <c r="G44191" s="65"/>
    </row>
    <row r="44192" spans="7:7" x14ac:dyDescent="0.2">
      <c r="G44192" s="65"/>
    </row>
    <row r="44193" spans="7:7" x14ac:dyDescent="0.2">
      <c r="G44193" s="65"/>
    </row>
    <row r="44194" spans="7:7" x14ac:dyDescent="0.2">
      <c r="G44194" s="65"/>
    </row>
    <row r="44195" spans="7:7" x14ac:dyDescent="0.2">
      <c r="G44195" s="65"/>
    </row>
    <row r="44196" spans="7:7" x14ac:dyDescent="0.2">
      <c r="G44196" s="65"/>
    </row>
    <row r="44197" spans="7:7" x14ac:dyDescent="0.2">
      <c r="G44197" s="65"/>
    </row>
    <row r="44198" spans="7:7" x14ac:dyDescent="0.2">
      <c r="G44198" s="65"/>
    </row>
    <row r="44199" spans="7:7" x14ac:dyDescent="0.2">
      <c r="G44199" s="65"/>
    </row>
    <row r="44200" spans="7:7" x14ac:dyDescent="0.2">
      <c r="G44200" s="65"/>
    </row>
    <row r="44201" spans="7:7" x14ac:dyDescent="0.2">
      <c r="G44201" s="65"/>
    </row>
    <row r="44202" spans="7:7" x14ac:dyDescent="0.2">
      <c r="G44202" s="65"/>
    </row>
    <row r="44203" spans="7:7" x14ac:dyDescent="0.2">
      <c r="G44203" s="65"/>
    </row>
    <row r="44204" spans="7:7" x14ac:dyDescent="0.2">
      <c r="G44204" s="65"/>
    </row>
    <row r="44205" spans="7:7" x14ac:dyDescent="0.2">
      <c r="G44205" s="65"/>
    </row>
    <row r="44206" spans="7:7" x14ac:dyDescent="0.2">
      <c r="G44206" s="65"/>
    </row>
    <row r="44207" spans="7:7" x14ac:dyDescent="0.2">
      <c r="G44207" s="65"/>
    </row>
    <row r="44208" spans="7:7" x14ac:dyDescent="0.2">
      <c r="G44208" s="65"/>
    </row>
    <row r="44209" spans="7:7" x14ac:dyDescent="0.2">
      <c r="G44209" s="65"/>
    </row>
    <row r="44210" spans="7:7" x14ac:dyDescent="0.2">
      <c r="G44210" s="65"/>
    </row>
    <row r="44211" spans="7:7" x14ac:dyDescent="0.2">
      <c r="G44211" s="65"/>
    </row>
    <row r="44212" spans="7:7" x14ac:dyDescent="0.2">
      <c r="G44212" s="65"/>
    </row>
    <row r="44213" spans="7:7" x14ac:dyDescent="0.2">
      <c r="G44213" s="65"/>
    </row>
    <row r="44214" spans="7:7" x14ac:dyDescent="0.2">
      <c r="G44214" s="65"/>
    </row>
    <row r="44215" spans="7:7" x14ac:dyDescent="0.2">
      <c r="G44215" s="65"/>
    </row>
    <row r="44216" spans="7:7" x14ac:dyDescent="0.2">
      <c r="G44216" s="65"/>
    </row>
    <row r="44217" spans="7:7" x14ac:dyDescent="0.2">
      <c r="G44217" s="65"/>
    </row>
    <row r="44218" spans="7:7" x14ac:dyDescent="0.2">
      <c r="G44218" s="65"/>
    </row>
    <row r="44219" spans="7:7" x14ac:dyDescent="0.2">
      <c r="G44219" s="65"/>
    </row>
    <row r="44220" spans="7:7" x14ac:dyDescent="0.2">
      <c r="G44220" s="65"/>
    </row>
    <row r="44221" spans="7:7" x14ac:dyDescent="0.2">
      <c r="G44221" s="65"/>
    </row>
    <row r="44222" spans="7:7" x14ac:dyDescent="0.2">
      <c r="G44222" s="65"/>
    </row>
    <row r="44223" spans="7:7" x14ac:dyDescent="0.2">
      <c r="G44223" s="65"/>
    </row>
    <row r="44224" spans="7:7" x14ac:dyDescent="0.2">
      <c r="G44224" s="65"/>
    </row>
    <row r="44225" spans="7:7" x14ac:dyDescent="0.2">
      <c r="G44225" s="65"/>
    </row>
    <row r="44226" spans="7:7" x14ac:dyDescent="0.2">
      <c r="G44226" s="65"/>
    </row>
    <row r="44227" spans="7:7" x14ac:dyDescent="0.2">
      <c r="G44227" s="65"/>
    </row>
    <row r="44228" spans="7:7" x14ac:dyDescent="0.2">
      <c r="G44228" s="65"/>
    </row>
    <row r="44229" spans="7:7" x14ac:dyDescent="0.2">
      <c r="G44229" s="65"/>
    </row>
    <row r="44230" spans="7:7" x14ac:dyDescent="0.2">
      <c r="G44230" s="65"/>
    </row>
    <row r="44231" spans="7:7" x14ac:dyDescent="0.2">
      <c r="G44231" s="65"/>
    </row>
    <row r="44232" spans="7:7" x14ac:dyDescent="0.2">
      <c r="G44232" s="65"/>
    </row>
    <row r="44233" spans="7:7" x14ac:dyDescent="0.2">
      <c r="G44233" s="65"/>
    </row>
    <row r="44234" spans="7:7" x14ac:dyDescent="0.2">
      <c r="G44234" s="65"/>
    </row>
    <row r="44235" spans="7:7" x14ac:dyDescent="0.2">
      <c r="G44235" s="65"/>
    </row>
    <row r="44236" spans="7:7" x14ac:dyDescent="0.2">
      <c r="G44236" s="65"/>
    </row>
    <row r="44237" spans="7:7" x14ac:dyDescent="0.2">
      <c r="G44237" s="65"/>
    </row>
    <row r="44238" spans="7:7" x14ac:dyDescent="0.2">
      <c r="G44238" s="65"/>
    </row>
    <row r="44239" spans="7:7" x14ac:dyDescent="0.2">
      <c r="G44239" s="65"/>
    </row>
    <row r="44240" spans="7:7" x14ac:dyDescent="0.2">
      <c r="G44240" s="65"/>
    </row>
    <row r="44241" spans="7:7" x14ac:dyDescent="0.2">
      <c r="G44241" s="65"/>
    </row>
    <row r="44242" spans="7:7" x14ac:dyDescent="0.2">
      <c r="G44242" s="65"/>
    </row>
    <row r="44243" spans="7:7" x14ac:dyDescent="0.2">
      <c r="G44243" s="65"/>
    </row>
    <row r="44244" spans="7:7" x14ac:dyDescent="0.2">
      <c r="G44244" s="65"/>
    </row>
    <row r="44245" spans="7:7" x14ac:dyDescent="0.2">
      <c r="G44245" s="65"/>
    </row>
    <row r="44246" spans="7:7" x14ac:dyDescent="0.2">
      <c r="G44246" s="65"/>
    </row>
    <row r="44247" spans="7:7" x14ac:dyDescent="0.2">
      <c r="G44247" s="65"/>
    </row>
    <row r="44248" spans="7:7" x14ac:dyDescent="0.2">
      <c r="G44248" s="65"/>
    </row>
    <row r="44249" spans="7:7" x14ac:dyDescent="0.2">
      <c r="G44249" s="65"/>
    </row>
    <row r="44250" spans="7:7" x14ac:dyDescent="0.2">
      <c r="G44250" s="65"/>
    </row>
    <row r="44251" spans="7:7" x14ac:dyDescent="0.2">
      <c r="G44251" s="65"/>
    </row>
    <row r="44252" spans="7:7" x14ac:dyDescent="0.2">
      <c r="G44252" s="65"/>
    </row>
    <row r="44253" spans="7:7" x14ac:dyDescent="0.2">
      <c r="G44253" s="65"/>
    </row>
    <row r="44254" spans="7:7" x14ac:dyDescent="0.2">
      <c r="G44254" s="65"/>
    </row>
    <row r="44255" spans="7:7" x14ac:dyDescent="0.2">
      <c r="G44255" s="65"/>
    </row>
    <row r="44256" spans="7:7" x14ac:dyDescent="0.2">
      <c r="G44256" s="65"/>
    </row>
    <row r="44257" spans="7:7" x14ac:dyDescent="0.2">
      <c r="G44257" s="65"/>
    </row>
    <row r="44258" spans="7:7" x14ac:dyDescent="0.2">
      <c r="G44258" s="65"/>
    </row>
    <row r="44259" spans="7:7" x14ac:dyDescent="0.2">
      <c r="G44259" s="65"/>
    </row>
    <row r="44260" spans="7:7" x14ac:dyDescent="0.2">
      <c r="G44260" s="65"/>
    </row>
    <row r="44261" spans="7:7" x14ac:dyDescent="0.2">
      <c r="G44261" s="65"/>
    </row>
    <row r="44262" spans="7:7" x14ac:dyDescent="0.2">
      <c r="G44262" s="65"/>
    </row>
    <row r="44263" spans="7:7" x14ac:dyDescent="0.2">
      <c r="G44263" s="65"/>
    </row>
    <row r="44264" spans="7:7" x14ac:dyDescent="0.2">
      <c r="G44264" s="65"/>
    </row>
    <row r="44265" spans="7:7" x14ac:dyDescent="0.2">
      <c r="G44265" s="65"/>
    </row>
    <row r="44266" spans="7:7" x14ac:dyDescent="0.2">
      <c r="G44266" s="65"/>
    </row>
    <row r="44267" spans="7:7" x14ac:dyDescent="0.2">
      <c r="G44267" s="65"/>
    </row>
    <row r="44268" spans="7:7" x14ac:dyDescent="0.2">
      <c r="G44268" s="65"/>
    </row>
    <row r="44269" spans="7:7" x14ac:dyDescent="0.2">
      <c r="G44269" s="65"/>
    </row>
    <row r="44270" spans="7:7" x14ac:dyDescent="0.2">
      <c r="G44270" s="65"/>
    </row>
    <row r="44271" spans="7:7" x14ac:dyDescent="0.2">
      <c r="G44271" s="65"/>
    </row>
    <row r="44272" spans="7:7" x14ac:dyDescent="0.2">
      <c r="G44272" s="65"/>
    </row>
    <row r="44273" spans="7:7" x14ac:dyDescent="0.2">
      <c r="G44273" s="65"/>
    </row>
    <row r="44274" spans="7:7" x14ac:dyDescent="0.2">
      <c r="G44274" s="65"/>
    </row>
    <row r="44275" spans="7:7" x14ac:dyDescent="0.2">
      <c r="G44275" s="65"/>
    </row>
    <row r="44276" spans="7:7" x14ac:dyDescent="0.2">
      <c r="G44276" s="65"/>
    </row>
    <row r="44277" spans="7:7" x14ac:dyDescent="0.2">
      <c r="G44277" s="65"/>
    </row>
    <row r="44278" spans="7:7" x14ac:dyDescent="0.2">
      <c r="G44278" s="65"/>
    </row>
    <row r="44279" spans="7:7" x14ac:dyDescent="0.2">
      <c r="G44279" s="65"/>
    </row>
    <row r="44280" spans="7:7" x14ac:dyDescent="0.2">
      <c r="G44280" s="65"/>
    </row>
    <row r="44281" spans="7:7" x14ac:dyDescent="0.2">
      <c r="G44281" s="65"/>
    </row>
    <row r="44282" spans="7:7" x14ac:dyDescent="0.2">
      <c r="G44282" s="65"/>
    </row>
    <row r="44283" spans="7:7" x14ac:dyDescent="0.2">
      <c r="G44283" s="65"/>
    </row>
    <row r="44284" spans="7:7" x14ac:dyDescent="0.2">
      <c r="G44284" s="65"/>
    </row>
    <row r="44285" spans="7:7" x14ac:dyDescent="0.2">
      <c r="G44285" s="65"/>
    </row>
    <row r="44286" spans="7:7" x14ac:dyDescent="0.2">
      <c r="G44286" s="65"/>
    </row>
    <row r="44287" spans="7:7" x14ac:dyDescent="0.2">
      <c r="G44287" s="65"/>
    </row>
    <row r="44288" spans="7:7" x14ac:dyDescent="0.2">
      <c r="G44288" s="65"/>
    </row>
    <row r="44289" spans="7:7" x14ac:dyDescent="0.2">
      <c r="G44289" s="65"/>
    </row>
    <row r="44290" spans="7:7" x14ac:dyDescent="0.2">
      <c r="G44290" s="65"/>
    </row>
    <row r="44291" spans="7:7" x14ac:dyDescent="0.2">
      <c r="G44291" s="65"/>
    </row>
    <row r="44292" spans="7:7" x14ac:dyDescent="0.2">
      <c r="G44292" s="65"/>
    </row>
    <row r="44293" spans="7:7" x14ac:dyDescent="0.2">
      <c r="G44293" s="65"/>
    </row>
    <row r="44294" spans="7:7" x14ac:dyDescent="0.2">
      <c r="G44294" s="65"/>
    </row>
    <row r="44295" spans="7:7" x14ac:dyDescent="0.2">
      <c r="G44295" s="65"/>
    </row>
    <row r="44296" spans="7:7" x14ac:dyDescent="0.2">
      <c r="G44296" s="65"/>
    </row>
    <row r="44297" spans="7:7" x14ac:dyDescent="0.2">
      <c r="G44297" s="65"/>
    </row>
    <row r="44298" spans="7:7" x14ac:dyDescent="0.2">
      <c r="G44298" s="65"/>
    </row>
    <row r="44299" spans="7:7" x14ac:dyDescent="0.2">
      <c r="G44299" s="65"/>
    </row>
    <row r="44300" spans="7:7" x14ac:dyDescent="0.2">
      <c r="G44300" s="65"/>
    </row>
    <row r="44301" spans="7:7" x14ac:dyDescent="0.2">
      <c r="G44301" s="65"/>
    </row>
    <row r="44302" spans="7:7" x14ac:dyDescent="0.2">
      <c r="G44302" s="65"/>
    </row>
    <row r="44303" spans="7:7" x14ac:dyDescent="0.2">
      <c r="G44303" s="65"/>
    </row>
    <row r="44304" spans="7:7" x14ac:dyDescent="0.2">
      <c r="G44304" s="65"/>
    </row>
    <row r="44305" spans="7:7" x14ac:dyDescent="0.2">
      <c r="G44305" s="65"/>
    </row>
    <row r="44306" spans="7:7" x14ac:dyDescent="0.2">
      <c r="G44306" s="65"/>
    </row>
    <row r="44307" spans="7:7" x14ac:dyDescent="0.2">
      <c r="G44307" s="65"/>
    </row>
    <row r="44308" spans="7:7" x14ac:dyDescent="0.2">
      <c r="G44308" s="65"/>
    </row>
    <row r="44309" spans="7:7" x14ac:dyDescent="0.2">
      <c r="G44309" s="65"/>
    </row>
    <row r="44310" spans="7:7" x14ac:dyDescent="0.2">
      <c r="G44310" s="65"/>
    </row>
    <row r="44311" spans="7:7" x14ac:dyDescent="0.2">
      <c r="G44311" s="65"/>
    </row>
    <row r="44312" spans="7:7" x14ac:dyDescent="0.2">
      <c r="G44312" s="65"/>
    </row>
    <row r="44313" spans="7:7" x14ac:dyDescent="0.2">
      <c r="G44313" s="65"/>
    </row>
    <row r="44314" spans="7:7" x14ac:dyDescent="0.2">
      <c r="G44314" s="65"/>
    </row>
    <row r="44315" spans="7:7" x14ac:dyDescent="0.2">
      <c r="G44315" s="65"/>
    </row>
    <row r="44316" spans="7:7" x14ac:dyDescent="0.2">
      <c r="G44316" s="65"/>
    </row>
    <row r="44317" spans="7:7" x14ac:dyDescent="0.2">
      <c r="G44317" s="65"/>
    </row>
    <row r="44318" spans="7:7" x14ac:dyDescent="0.2">
      <c r="G44318" s="65"/>
    </row>
    <row r="44319" spans="7:7" x14ac:dyDescent="0.2">
      <c r="G44319" s="65"/>
    </row>
    <row r="44320" spans="7:7" x14ac:dyDescent="0.2">
      <c r="G44320" s="65"/>
    </row>
    <row r="44321" spans="7:7" x14ac:dyDescent="0.2">
      <c r="G44321" s="65"/>
    </row>
    <row r="44322" spans="7:7" x14ac:dyDescent="0.2">
      <c r="G44322" s="65"/>
    </row>
    <row r="44323" spans="7:7" x14ac:dyDescent="0.2">
      <c r="G44323" s="65"/>
    </row>
    <row r="44324" spans="7:7" x14ac:dyDescent="0.2">
      <c r="G44324" s="65"/>
    </row>
    <row r="44325" spans="7:7" x14ac:dyDescent="0.2">
      <c r="G44325" s="65"/>
    </row>
    <row r="44326" spans="7:7" x14ac:dyDescent="0.2">
      <c r="G44326" s="65"/>
    </row>
    <row r="44327" spans="7:7" x14ac:dyDescent="0.2">
      <c r="G44327" s="65"/>
    </row>
    <row r="44328" spans="7:7" x14ac:dyDescent="0.2">
      <c r="G44328" s="65"/>
    </row>
    <row r="44329" spans="7:7" x14ac:dyDescent="0.2">
      <c r="G44329" s="65"/>
    </row>
    <row r="44330" spans="7:7" x14ac:dyDescent="0.2">
      <c r="G44330" s="65"/>
    </row>
    <row r="44331" spans="7:7" x14ac:dyDescent="0.2">
      <c r="G44331" s="65"/>
    </row>
    <row r="44332" spans="7:7" x14ac:dyDescent="0.2">
      <c r="G44332" s="65"/>
    </row>
    <row r="44333" spans="7:7" x14ac:dyDescent="0.2">
      <c r="G44333" s="65"/>
    </row>
    <row r="44334" spans="7:7" x14ac:dyDescent="0.2">
      <c r="G44334" s="65"/>
    </row>
    <row r="44335" spans="7:7" x14ac:dyDescent="0.2">
      <c r="G44335" s="65"/>
    </row>
    <row r="44336" spans="7:7" x14ac:dyDescent="0.2">
      <c r="G44336" s="65"/>
    </row>
    <row r="44337" spans="7:7" x14ac:dyDescent="0.2">
      <c r="G44337" s="65"/>
    </row>
    <row r="44338" spans="7:7" x14ac:dyDescent="0.2">
      <c r="G44338" s="65"/>
    </row>
    <row r="44339" spans="7:7" x14ac:dyDescent="0.2">
      <c r="G44339" s="65"/>
    </row>
    <row r="44340" spans="7:7" x14ac:dyDescent="0.2">
      <c r="G44340" s="65"/>
    </row>
    <row r="44341" spans="7:7" x14ac:dyDescent="0.2">
      <c r="G44341" s="65"/>
    </row>
    <row r="44342" spans="7:7" x14ac:dyDescent="0.2">
      <c r="G44342" s="65"/>
    </row>
    <row r="44343" spans="7:7" x14ac:dyDescent="0.2">
      <c r="G44343" s="65"/>
    </row>
    <row r="44344" spans="7:7" x14ac:dyDescent="0.2">
      <c r="G44344" s="65"/>
    </row>
    <row r="44345" spans="7:7" x14ac:dyDescent="0.2">
      <c r="G44345" s="65"/>
    </row>
    <row r="44346" spans="7:7" x14ac:dyDescent="0.2">
      <c r="G44346" s="65"/>
    </row>
    <row r="44347" spans="7:7" x14ac:dyDescent="0.2">
      <c r="G44347" s="65"/>
    </row>
    <row r="44348" spans="7:7" x14ac:dyDescent="0.2">
      <c r="G44348" s="65"/>
    </row>
    <row r="44349" spans="7:7" x14ac:dyDescent="0.2">
      <c r="G44349" s="65"/>
    </row>
    <row r="44350" spans="7:7" x14ac:dyDescent="0.2">
      <c r="G44350" s="65"/>
    </row>
    <row r="44351" spans="7:7" x14ac:dyDescent="0.2">
      <c r="G44351" s="65"/>
    </row>
    <row r="44352" spans="7:7" x14ac:dyDescent="0.2">
      <c r="G44352" s="65"/>
    </row>
    <row r="44353" spans="7:7" x14ac:dyDescent="0.2">
      <c r="G44353" s="65"/>
    </row>
    <row r="44354" spans="7:7" x14ac:dyDescent="0.2">
      <c r="G44354" s="65"/>
    </row>
    <row r="44355" spans="7:7" x14ac:dyDescent="0.2">
      <c r="G44355" s="65"/>
    </row>
    <row r="44356" spans="7:7" x14ac:dyDescent="0.2">
      <c r="G44356" s="65"/>
    </row>
    <row r="44357" spans="7:7" x14ac:dyDescent="0.2">
      <c r="G44357" s="65"/>
    </row>
    <row r="44358" spans="7:7" x14ac:dyDescent="0.2">
      <c r="G44358" s="65"/>
    </row>
    <row r="44359" spans="7:7" x14ac:dyDescent="0.2">
      <c r="G44359" s="65"/>
    </row>
    <row r="44360" spans="7:7" x14ac:dyDescent="0.2">
      <c r="G44360" s="65"/>
    </row>
    <row r="44361" spans="7:7" x14ac:dyDescent="0.2">
      <c r="G44361" s="65"/>
    </row>
    <row r="44362" spans="7:7" x14ac:dyDescent="0.2">
      <c r="G44362" s="65"/>
    </row>
    <row r="44363" spans="7:7" x14ac:dyDescent="0.2">
      <c r="G44363" s="65"/>
    </row>
    <row r="44364" spans="7:7" x14ac:dyDescent="0.2">
      <c r="G44364" s="65"/>
    </row>
    <row r="44365" spans="7:7" x14ac:dyDescent="0.2">
      <c r="G44365" s="65"/>
    </row>
    <row r="44366" spans="7:7" x14ac:dyDescent="0.2">
      <c r="G44366" s="65"/>
    </row>
    <row r="44367" spans="7:7" x14ac:dyDescent="0.2">
      <c r="G44367" s="65"/>
    </row>
    <row r="44368" spans="7:7" x14ac:dyDescent="0.2">
      <c r="G44368" s="65"/>
    </row>
    <row r="44369" spans="7:7" x14ac:dyDescent="0.2">
      <c r="G44369" s="65"/>
    </row>
    <row r="44370" spans="7:7" x14ac:dyDescent="0.2">
      <c r="G44370" s="65"/>
    </row>
    <row r="44371" spans="7:7" x14ac:dyDescent="0.2">
      <c r="G44371" s="65"/>
    </row>
    <row r="44372" spans="7:7" x14ac:dyDescent="0.2">
      <c r="G44372" s="65"/>
    </row>
    <row r="44373" spans="7:7" x14ac:dyDescent="0.2">
      <c r="G44373" s="65"/>
    </row>
    <row r="44374" spans="7:7" x14ac:dyDescent="0.2">
      <c r="G44374" s="65"/>
    </row>
    <row r="44375" spans="7:7" x14ac:dyDescent="0.2">
      <c r="G44375" s="65"/>
    </row>
    <row r="44376" spans="7:7" x14ac:dyDescent="0.2">
      <c r="G44376" s="65"/>
    </row>
    <row r="44377" spans="7:7" x14ac:dyDescent="0.2">
      <c r="G44377" s="65"/>
    </row>
    <row r="44378" spans="7:7" x14ac:dyDescent="0.2">
      <c r="G44378" s="65"/>
    </row>
    <row r="44379" spans="7:7" x14ac:dyDescent="0.2">
      <c r="G44379" s="65"/>
    </row>
    <row r="44380" spans="7:7" x14ac:dyDescent="0.2">
      <c r="G44380" s="65"/>
    </row>
    <row r="44381" spans="7:7" x14ac:dyDescent="0.2">
      <c r="G44381" s="65"/>
    </row>
    <row r="44382" spans="7:7" x14ac:dyDescent="0.2">
      <c r="G44382" s="65"/>
    </row>
    <row r="44383" spans="7:7" x14ac:dyDescent="0.2">
      <c r="G44383" s="65"/>
    </row>
    <row r="44384" spans="7:7" x14ac:dyDescent="0.2">
      <c r="G44384" s="65"/>
    </row>
    <row r="44385" spans="7:7" x14ac:dyDescent="0.2">
      <c r="G44385" s="65"/>
    </row>
    <row r="44386" spans="7:7" x14ac:dyDescent="0.2">
      <c r="G44386" s="65"/>
    </row>
    <row r="44387" spans="7:7" x14ac:dyDescent="0.2">
      <c r="G44387" s="65"/>
    </row>
    <row r="44388" spans="7:7" x14ac:dyDescent="0.2">
      <c r="G44388" s="65"/>
    </row>
    <row r="44389" spans="7:7" x14ac:dyDescent="0.2">
      <c r="G44389" s="65"/>
    </row>
    <row r="44390" spans="7:7" x14ac:dyDescent="0.2">
      <c r="G44390" s="65"/>
    </row>
    <row r="44391" spans="7:7" x14ac:dyDescent="0.2">
      <c r="G44391" s="65"/>
    </row>
    <row r="44392" spans="7:7" x14ac:dyDescent="0.2">
      <c r="G44392" s="65"/>
    </row>
    <row r="44393" spans="7:7" x14ac:dyDescent="0.2">
      <c r="G44393" s="65"/>
    </row>
    <row r="44394" spans="7:7" x14ac:dyDescent="0.2">
      <c r="G44394" s="65"/>
    </row>
    <row r="44395" spans="7:7" x14ac:dyDescent="0.2">
      <c r="G44395" s="65"/>
    </row>
    <row r="44396" spans="7:7" x14ac:dyDescent="0.2">
      <c r="G44396" s="65"/>
    </row>
    <row r="44397" spans="7:7" x14ac:dyDescent="0.2">
      <c r="G44397" s="65"/>
    </row>
    <row r="44398" spans="7:7" x14ac:dyDescent="0.2">
      <c r="G44398" s="65"/>
    </row>
    <row r="44399" spans="7:7" x14ac:dyDescent="0.2">
      <c r="G44399" s="65"/>
    </row>
    <row r="44400" spans="7:7" x14ac:dyDescent="0.2">
      <c r="G44400" s="65"/>
    </row>
    <row r="44401" spans="7:7" x14ac:dyDescent="0.2">
      <c r="G44401" s="65"/>
    </row>
    <row r="44402" spans="7:7" x14ac:dyDescent="0.2">
      <c r="G44402" s="65"/>
    </row>
    <row r="44403" spans="7:7" x14ac:dyDescent="0.2">
      <c r="G44403" s="65"/>
    </row>
    <row r="44404" spans="7:7" x14ac:dyDescent="0.2">
      <c r="G44404" s="65"/>
    </row>
    <row r="44405" spans="7:7" x14ac:dyDescent="0.2">
      <c r="G44405" s="65"/>
    </row>
    <row r="44406" spans="7:7" x14ac:dyDescent="0.2">
      <c r="G44406" s="65"/>
    </row>
    <row r="44407" spans="7:7" x14ac:dyDescent="0.2">
      <c r="G44407" s="65"/>
    </row>
    <row r="44408" spans="7:7" x14ac:dyDescent="0.2">
      <c r="G44408" s="65"/>
    </row>
    <row r="44409" spans="7:7" x14ac:dyDescent="0.2">
      <c r="G44409" s="65"/>
    </row>
    <row r="44410" spans="7:7" x14ac:dyDescent="0.2">
      <c r="G44410" s="65"/>
    </row>
    <row r="44411" spans="7:7" x14ac:dyDescent="0.2">
      <c r="G44411" s="65"/>
    </row>
    <row r="44412" spans="7:7" x14ac:dyDescent="0.2">
      <c r="G44412" s="65"/>
    </row>
    <row r="44413" spans="7:7" x14ac:dyDescent="0.2">
      <c r="G44413" s="65"/>
    </row>
    <row r="44414" spans="7:7" x14ac:dyDescent="0.2">
      <c r="G44414" s="65"/>
    </row>
    <row r="44415" spans="7:7" x14ac:dyDescent="0.2">
      <c r="G44415" s="65"/>
    </row>
    <row r="44416" spans="7:7" x14ac:dyDescent="0.2">
      <c r="G44416" s="65"/>
    </row>
    <row r="44417" spans="7:7" x14ac:dyDescent="0.2">
      <c r="G44417" s="65"/>
    </row>
    <row r="44418" spans="7:7" x14ac:dyDescent="0.2">
      <c r="G44418" s="65"/>
    </row>
    <row r="44419" spans="7:7" x14ac:dyDescent="0.2">
      <c r="G44419" s="65"/>
    </row>
    <row r="44420" spans="7:7" x14ac:dyDescent="0.2">
      <c r="G44420" s="65"/>
    </row>
    <row r="44421" spans="7:7" x14ac:dyDescent="0.2">
      <c r="G44421" s="65"/>
    </row>
    <row r="44422" spans="7:7" x14ac:dyDescent="0.2">
      <c r="G44422" s="65"/>
    </row>
    <row r="44423" spans="7:7" x14ac:dyDescent="0.2">
      <c r="G44423" s="65"/>
    </row>
    <row r="44424" spans="7:7" x14ac:dyDescent="0.2">
      <c r="G44424" s="65"/>
    </row>
    <row r="44425" spans="7:7" x14ac:dyDescent="0.2">
      <c r="G44425" s="65"/>
    </row>
    <row r="44426" spans="7:7" x14ac:dyDescent="0.2">
      <c r="G44426" s="65"/>
    </row>
    <row r="44427" spans="7:7" x14ac:dyDescent="0.2">
      <c r="G44427" s="65"/>
    </row>
    <row r="44428" spans="7:7" x14ac:dyDescent="0.2">
      <c r="G44428" s="65"/>
    </row>
    <row r="44429" spans="7:7" x14ac:dyDescent="0.2">
      <c r="G44429" s="65"/>
    </row>
    <row r="44430" spans="7:7" x14ac:dyDescent="0.2">
      <c r="G44430" s="65"/>
    </row>
    <row r="44431" spans="7:7" x14ac:dyDescent="0.2">
      <c r="G44431" s="65"/>
    </row>
    <row r="44432" spans="7:7" x14ac:dyDescent="0.2">
      <c r="G44432" s="65"/>
    </row>
    <row r="44433" spans="7:7" x14ac:dyDescent="0.2">
      <c r="G44433" s="65"/>
    </row>
    <row r="44434" spans="7:7" x14ac:dyDescent="0.2">
      <c r="G44434" s="65"/>
    </row>
    <row r="44435" spans="7:7" x14ac:dyDescent="0.2">
      <c r="G44435" s="65"/>
    </row>
    <row r="44436" spans="7:7" x14ac:dyDescent="0.2">
      <c r="G44436" s="65"/>
    </row>
    <row r="44437" spans="7:7" x14ac:dyDescent="0.2">
      <c r="G44437" s="65"/>
    </row>
    <row r="44438" spans="7:7" x14ac:dyDescent="0.2">
      <c r="G44438" s="65"/>
    </row>
    <row r="44439" spans="7:7" x14ac:dyDescent="0.2">
      <c r="G44439" s="65"/>
    </row>
    <row r="44440" spans="7:7" x14ac:dyDescent="0.2">
      <c r="G44440" s="65"/>
    </row>
    <row r="44441" spans="7:7" x14ac:dyDescent="0.2">
      <c r="G44441" s="65"/>
    </row>
    <row r="44442" spans="7:7" x14ac:dyDescent="0.2">
      <c r="G44442" s="65"/>
    </row>
    <row r="44443" spans="7:7" x14ac:dyDescent="0.2">
      <c r="G44443" s="65"/>
    </row>
    <row r="44444" spans="7:7" x14ac:dyDescent="0.2">
      <c r="G44444" s="65"/>
    </row>
    <row r="44445" spans="7:7" x14ac:dyDescent="0.2">
      <c r="G44445" s="65"/>
    </row>
    <row r="44446" spans="7:7" x14ac:dyDescent="0.2">
      <c r="G44446" s="65"/>
    </row>
    <row r="44447" spans="7:7" x14ac:dyDescent="0.2">
      <c r="G44447" s="65"/>
    </row>
    <row r="44448" spans="7:7" x14ac:dyDescent="0.2">
      <c r="G44448" s="65"/>
    </row>
    <row r="44449" spans="7:7" x14ac:dyDescent="0.2">
      <c r="G44449" s="65"/>
    </row>
    <row r="44450" spans="7:7" x14ac:dyDescent="0.2">
      <c r="G44450" s="65"/>
    </row>
    <row r="44451" spans="7:7" x14ac:dyDescent="0.2">
      <c r="G44451" s="65"/>
    </row>
    <row r="44452" spans="7:7" x14ac:dyDescent="0.2">
      <c r="G44452" s="65"/>
    </row>
    <row r="44453" spans="7:7" x14ac:dyDescent="0.2">
      <c r="G44453" s="65"/>
    </row>
    <row r="44454" spans="7:7" x14ac:dyDescent="0.2">
      <c r="G44454" s="65"/>
    </row>
    <row r="44455" spans="7:7" x14ac:dyDescent="0.2">
      <c r="G44455" s="65"/>
    </row>
    <row r="44456" spans="7:7" x14ac:dyDescent="0.2">
      <c r="G44456" s="65"/>
    </row>
    <row r="44457" spans="7:7" x14ac:dyDescent="0.2">
      <c r="G44457" s="65"/>
    </row>
    <row r="44458" spans="7:7" x14ac:dyDescent="0.2">
      <c r="G44458" s="65"/>
    </row>
    <row r="44459" spans="7:7" x14ac:dyDescent="0.2">
      <c r="G44459" s="65"/>
    </row>
    <row r="44460" spans="7:7" x14ac:dyDescent="0.2">
      <c r="G44460" s="65"/>
    </row>
    <row r="44461" spans="7:7" x14ac:dyDescent="0.2">
      <c r="G44461" s="65"/>
    </row>
    <row r="44462" spans="7:7" x14ac:dyDescent="0.2">
      <c r="G44462" s="65"/>
    </row>
    <row r="44463" spans="7:7" x14ac:dyDescent="0.2">
      <c r="G44463" s="65"/>
    </row>
    <row r="44464" spans="7:7" x14ac:dyDescent="0.2">
      <c r="G44464" s="65"/>
    </row>
    <row r="44465" spans="7:7" x14ac:dyDescent="0.2">
      <c r="G44465" s="65"/>
    </row>
    <row r="44466" spans="7:7" x14ac:dyDescent="0.2">
      <c r="G44466" s="65"/>
    </row>
    <row r="44467" spans="7:7" x14ac:dyDescent="0.2">
      <c r="G44467" s="65"/>
    </row>
    <row r="44468" spans="7:7" x14ac:dyDescent="0.2">
      <c r="G44468" s="65"/>
    </row>
    <row r="44469" spans="7:7" x14ac:dyDescent="0.2">
      <c r="G44469" s="65"/>
    </row>
    <row r="44470" spans="7:7" x14ac:dyDescent="0.2">
      <c r="G44470" s="65"/>
    </row>
    <row r="44471" spans="7:7" x14ac:dyDescent="0.2">
      <c r="G44471" s="65"/>
    </row>
    <row r="44472" spans="7:7" x14ac:dyDescent="0.2">
      <c r="G44472" s="65"/>
    </row>
    <row r="44473" spans="7:7" x14ac:dyDescent="0.2">
      <c r="G44473" s="65"/>
    </row>
    <row r="44474" spans="7:7" x14ac:dyDescent="0.2">
      <c r="G44474" s="65"/>
    </row>
    <row r="44475" spans="7:7" x14ac:dyDescent="0.2">
      <c r="G44475" s="65"/>
    </row>
    <row r="44476" spans="7:7" x14ac:dyDescent="0.2">
      <c r="G44476" s="65"/>
    </row>
    <row r="44477" spans="7:7" x14ac:dyDescent="0.2">
      <c r="G44477" s="65"/>
    </row>
    <row r="44478" spans="7:7" x14ac:dyDescent="0.2">
      <c r="G44478" s="65"/>
    </row>
    <row r="44479" spans="7:7" x14ac:dyDescent="0.2">
      <c r="G44479" s="65"/>
    </row>
    <row r="44480" spans="7:7" x14ac:dyDescent="0.2">
      <c r="G44480" s="65"/>
    </row>
    <row r="44481" spans="7:7" x14ac:dyDescent="0.2">
      <c r="G44481" s="65"/>
    </row>
    <row r="44482" spans="7:7" x14ac:dyDescent="0.2">
      <c r="G44482" s="65"/>
    </row>
    <row r="44483" spans="7:7" x14ac:dyDescent="0.2">
      <c r="G44483" s="65"/>
    </row>
    <row r="44484" spans="7:7" x14ac:dyDescent="0.2">
      <c r="G44484" s="65"/>
    </row>
    <row r="44485" spans="7:7" x14ac:dyDescent="0.2">
      <c r="G44485" s="65"/>
    </row>
    <row r="44486" spans="7:7" x14ac:dyDescent="0.2">
      <c r="G44486" s="65"/>
    </row>
    <row r="44487" spans="7:7" x14ac:dyDescent="0.2">
      <c r="G44487" s="65"/>
    </row>
    <row r="44488" spans="7:7" x14ac:dyDescent="0.2">
      <c r="G44488" s="65"/>
    </row>
    <row r="44489" spans="7:7" x14ac:dyDescent="0.2">
      <c r="G44489" s="65"/>
    </row>
    <row r="44490" spans="7:7" x14ac:dyDescent="0.2">
      <c r="G44490" s="65"/>
    </row>
    <row r="44491" spans="7:7" x14ac:dyDescent="0.2">
      <c r="G44491" s="65"/>
    </row>
    <row r="44492" spans="7:7" x14ac:dyDescent="0.2">
      <c r="G44492" s="65"/>
    </row>
    <row r="44493" spans="7:7" x14ac:dyDescent="0.2">
      <c r="G44493" s="65"/>
    </row>
    <row r="44494" spans="7:7" x14ac:dyDescent="0.2">
      <c r="G44494" s="65"/>
    </row>
    <row r="44495" spans="7:7" x14ac:dyDescent="0.2">
      <c r="G44495" s="65"/>
    </row>
    <row r="44496" spans="7:7" x14ac:dyDescent="0.2">
      <c r="G44496" s="65"/>
    </row>
    <row r="44497" spans="7:7" x14ac:dyDescent="0.2">
      <c r="G44497" s="65"/>
    </row>
    <row r="44498" spans="7:7" x14ac:dyDescent="0.2">
      <c r="G44498" s="65"/>
    </row>
    <row r="44499" spans="7:7" x14ac:dyDescent="0.2">
      <c r="G44499" s="65"/>
    </row>
    <row r="44500" spans="7:7" x14ac:dyDescent="0.2">
      <c r="G44500" s="65"/>
    </row>
    <row r="44501" spans="7:7" x14ac:dyDescent="0.2">
      <c r="G44501" s="65"/>
    </row>
    <row r="44502" spans="7:7" x14ac:dyDescent="0.2">
      <c r="G44502" s="65"/>
    </row>
    <row r="44503" spans="7:7" x14ac:dyDescent="0.2">
      <c r="G44503" s="65"/>
    </row>
    <row r="44504" spans="7:7" x14ac:dyDescent="0.2">
      <c r="G44504" s="65"/>
    </row>
    <row r="44505" spans="7:7" x14ac:dyDescent="0.2">
      <c r="G44505" s="65"/>
    </row>
    <row r="44506" spans="7:7" x14ac:dyDescent="0.2">
      <c r="G44506" s="65"/>
    </row>
    <row r="44507" spans="7:7" x14ac:dyDescent="0.2">
      <c r="G44507" s="65"/>
    </row>
    <row r="44508" spans="7:7" x14ac:dyDescent="0.2">
      <c r="G44508" s="65"/>
    </row>
    <row r="44509" spans="7:7" x14ac:dyDescent="0.2">
      <c r="G44509" s="65"/>
    </row>
    <row r="44510" spans="7:7" x14ac:dyDescent="0.2">
      <c r="G44510" s="65"/>
    </row>
    <row r="44511" spans="7:7" x14ac:dyDescent="0.2">
      <c r="G44511" s="65"/>
    </row>
    <row r="44512" spans="7:7" x14ac:dyDescent="0.2">
      <c r="G44512" s="65"/>
    </row>
    <row r="44513" spans="7:7" x14ac:dyDescent="0.2">
      <c r="G44513" s="65"/>
    </row>
    <row r="44514" spans="7:7" x14ac:dyDescent="0.2">
      <c r="G44514" s="65"/>
    </row>
    <row r="44515" spans="7:7" x14ac:dyDescent="0.2">
      <c r="G44515" s="65"/>
    </row>
    <row r="44516" spans="7:7" x14ac:dyDescent="0.2">
      <c r="G44516" s="65"/>
    </row>
    <row r="44517" spans="7:7" x14ac:dyDescent="0.2">
      <c r="G44517" s="65"/>
    </row>
    <row r="44518" spans="7:7" x14ac:dyDescent="0.2">
      <c r="G44518" s="65"/>
    </row>
    <row r="44519" spans="7:7" x14ac:dyDescent="0.2">
      <c r="G44519" s="65"/>
    </row>
    <row r="44520" spans="7:7" x14ac:dyDescent="0.2">
      <c r="G44520" s="65"/>
    </row>
    <row r="44521" spans="7:7" x14ac:dyDescent="0.2">
      <c r="G44521" s="65"/>
    </row>
    <row r="44522" spans="7:7" x14ac:dyDescent="0.2">
      <c r="G44522" s="65"/>
    </row>
    <row r="44523" spans="7:7" x14ac:dyDescent="0.2">
      <c r="G44523" s="65"/>
    </row>
    <row r="44524" spans="7:7" x14ac:dyDescent="0.2">
      <c r="G44524" s="65"/>
    </row>
    <row r="44525" spans="7:7" x14ac:dyDescent="0.2">
      <c r="G44525" s="65"/>
    </row>
    <row r="44526" spans="7:7" x14ac:dyDescent="0.2">
      <c r="G44526" s="65"/>
    </row>
    <row r="44527" spans="7:7" x14ac:dyDescent="0.2">
      <c r="G44527" s="65"/>
    </row>
    <row r="44528" spans="7:7" x14ac:dyDescent="0.2">
      <c r="G44528" s="65"/>
    </row>
    <row r="44529" spans="7:7" x14ac:dyDescent="0.2">
      <c r="G44529" s="65"/>
    </row>
    <row r="44530" spans="7:7" x14ac:dyDescent="0.2">
      <c r="G44530" s="65"/>
    </row>
    <row r="44531" spans="7:7" x14ac:dyDescent="0.2">
      <c r="G44531" s="65"/>
    </row>
    <row r="44532" spans="7:7" x14ac:dyDescent="0.2">
      <c r="G44532" s="65"/>
    </row>
    <row r="44533" spans="7:7" x14ac:dyDescent="0.2">
      <c r="G44533" s="65"/>
    </row>
    <row r="44534" spans="7:7" x14ac:dyDescent="0.2">
      <c r="G44534" s="65"/>
    </row>
    <row r="44535" spans="7:7" x14ac:dyDescent="0.2">
      <c r="G44535" s="65"/>
    </row>
    <row r="44536" spans="7:7" x14ac:dyDescent="0.2">
      <c r="G44536" s="65"/>
    </row>
    <row r="44537" spans="7:7" x14ac:dyDescent="0.2">
      <c r="G44537" s="65"/>
    </row>
    <row r="44538" spans="7:7" x14ac:dyDescent="0.2">
      <c r="G44538" s="65"/>
    </row>
    <row r="44539" spans="7:7" x14ac:dyDescent="0.2">
      <c r="G44539" s="65"/>
    </row>
    <row r="44540" spans="7:7" x14ac:dyDescent="0.2">
      <c r="G44540" s="65"/>
    </row>
    <row r="44541" spans="7:7" x14ac:dyDescent="0.2">
      <c r="G44541" s="65"/>
    </row>
    <row r="44542" spans="7:7" x14ac:dyDescent="0.2">
      <c r="G44542" s="65"/>
    </row>
    <row r="44543" spans="7:7" x14ac:dyDescent="0.2">
      <c r="G44543" s="65"/>
    </row>
    <row r="44544" spans="7:7" x14ac:dyDescent="0.2">
      <c r="G44544" s="65"/>
    </row>
    <row r="44545" spans="7:7" x14ac:dyDescent="0.2">
      <c r="G44545" s="65"/>
    </row>
    <row r="44546" spans="7:7" x14ac:dyDescent="0.2">
      <c r="G44546" s="65"/>
    </row>
    <row r="44547" spans="7:7" x14ac:dyDescent="0.2">
      <c r="G44547" s="65"/>
    </row>
    <row r="44548" spans="7:7" x14ac:dyDescent="0.2">
      <c r="G44548" s="65"/>
    </row>
    <row r="44549" spans="7:7" x14ac:dyDescent="0.2">
      <c r="G44549" s="65"/>
    </row>
    <row r="44550" spans="7:7" x14ac:dyDescent="0.2">
      <c r="G44550" s="65"/>
    </row>
    <row r="44551" spans="7:7" x14ac:dyDescent="0.2">
      <c r="G44551" s="65"/>
    </row>
    <row r="44552" spans="7:7" x14ac:dyDescent="0.2">
      <c r="G44552" s="65"/>
    </row>
    <row r="44553" spans="7:7" x14ac:dyDescent="0.2">
      <c r="G44553" s="65"/>
    </row>
    <row r="44554" spans="7:7" x14ac:dyDescent="0.2">
      <c r="G44554" s="65"/>
    </row>
    <row r="44555" spans="7:7" x14ac:dyDescent="0.2">
      <c r="G44555" s="65"/>
    </row>
    <row r="44556" spans="7:7" x14ac:dyDescent="0.2">
      <c r="G44556" s="65"/>
    </row>
    <row r="44557" spans="7:7" x14ac:dyDescent="0.2">
      <c r="G44557" s="65"/>
    </row>
    <row r="44558" spans="7:7" x14ac:dyDescent="0.2">
      <c r="G44558" s="65"/>
    </row>
    <row r="44559" spans="7:7" x14ac:dyDescent="0.2">
      <c r="G44559" s="65"/>
    </row>
    <row r="44560" spans="7:7" x14ac:dyDescent="0.2">
      <c r="G44560" s="65"/>
    </row>
    <row r="44561" spans="7:7" x14ac:dyDescent="0.2">
      <c r="G44561" s="65"/>
    </row>
    <row r="44562" spans="7:7" x14ac:dyDescent="0.2">
      <c r="G44562" s="65"/>
    </row>
    <row r="44563" spans="7:7" x14ac:dyDescent="0.2">
      <c r="G44563" s="65"/>
    </row>
    <row r="44564" spans="7:7" x14ac:dyDescent="0.2">
      <c r="G44564" s="65"/>
    </row>
    <row r="44565" spans="7:7" x14ac:dyDescent="0.2">
      <c r="G44565" s="65"/>
    </row>
    <row r="44566" spans="7:7" x14ac:dyDescent="0.2">
      <c r="G44566" s="65"/>
    </row>
    <row r="44567" spans="7:7" x14ac:dyDescent="0.2">
      <c r="G44567" s="65"/>
    </row>
    <row r="44568" spans="7:7" x14ac:dyDescent="0.2">
      <c r="G44568" s="65"/>
    </row>
    <row r="44569" spans="7:7" x14ac:dyDescent="0.2">
      <c r="G44569" s="65"/>
    </row>
    <row r="44570" spans="7:7" x14ac:dyDescent="0.2">
      <c r="G44570" s="65"/>
    </row>
    <row r="44571" spans="7:7" x14ac:dyDescent="0.2">
      <c r="G44571" s="65"/>
    </row>
    <row r="44572" spans="7:7" x14ac:dyDescent="0.2">
      <c r="G44572" s="65"/>
    </row>
    <row r="44573" spans="7:7" x14ac:dyDescent="0.2">
      <c r="G44573" s="65"/>
    </row>
    <row r="44574" spans="7:7" x14ac:dyDescent="0.2">
      <c r="G44574" s="65"/>
    </row>
    <row r="44575" spans="7:7" x14ac:dyDescent="0.2">
      <c r="G44575" s="65"/>
    </row>
    <row r="44576" spans="7:7" x14ac:dyDescent="0.2">
      <c r="G44576" s="65"/>
    </row>
    <row r="44577" spans="7:7" x14ac:dyDescent="0.2">
      <c r="G44577" s="65"/>
    </row>
    <row r="44578" spans="7:7" x14ac:dyDescent="0.2">
      <c r="G44578" s="65"/>
    </row>
    <row r="44579" spans="7:7" x14ac:dyDescent="0.2">
      <c r="G44579" s="65"/>
    </row>
    <row r="44580" spans="7:7" x14ac:dyDescent="0.2">
      <c r="G44580" s="65"/>
    </row>
    <row r="44581" spans="7:7" x14ac:dyDescent="0.2">
      <c r="G44581" s="65"/>
    </row>
    <row r="44582" spans="7:7" x14ac:dyDescent="0.2">
      <c r="G44582" s="65"/>
    </row>
    <row r="44583" spans="7:7" x14ac:dyDescent="0.2">
      <c r="G44583" s="65"/>
    </row>
    <row r="44584" spans="7:7" x14ac:dyDescent="0.2">
      <c r="G44584" s="65"/>
    </row>
    <row r="44585" spans="7:7" x14ac:dyDescent="0.2">
      <c r="G44585" s="65"/>
    </row>
    <row r="44586" spans="7:7" x14ac:dyDescent="0.2">
      <c r="G44586" s="65"/>
    </row>
    <row r="44587" spans="7:7" x14ac:dyDescent="0.2">
      <c r="G44587" s="65"/>
    </row>
    <row r="44588" spans="7:7" x14ac:dyDescent="0.2">
      <c r="G44588" s="65"/>
    </row>
    <row r="44589" spans="7:7" x14ac:dyDescent="0.2">
      <c r="G44589" s="65"/>
    </row>
    <row r="44590" spans="7:7" x14ac:dyDescent="0.2">
      <c r="G44590" s="65"/>
    </row>
    <row r="44591" spans="7:7" x14ac:dyDescent="0.2">
      <c r="G44591" s="65"/>
    </row>
    <row r="44592" spans="7:7" x14ac:dyDescent="0.2">
      <c r="G44592" s="65"/>
    </row>
    <row r="44593" spans="7:7" x14ac:dyDescent="0.2">
      <c r="G44593" s="65"/>
    </row>
    <row r="44594" spans="7:7" x14ac:dyDescent="0.2">
      <c r="G44594" s="65"/>
    </row>
    <row r="44595" spans="7:7" x14ac:dyDescent="0.2">
      <c r="G44595" s="65"/>
    </row>
    <row r="44596" spans="7:7" x14ac:dyDescent="0.2">
      <c r="G44596" s="65"/>
    </row>
    <row r="44597" spans="7:7" x14ac:dyDescent="0.2">
      <c r="G44597" s="65"/>
    </row>
    <row r="44598" spans="7:7" x14ac:dyDescent="0.2">
      <c r="G44598" s="65"/>
    </row>
    <row r="44599" spans="7:7" x14ac:dyDescent="0.2">
      <c r="G44599" s="65"/>
    </row>
    <row r="44600" spans="7:7" x14ac:dyDescent="0.2">
      <c r="G44600" s="65"/>
    </row>
    <row r="44601" spans="7:7" x14ac:dyDescent="0.2">
      <c r="G44601" s="65"/>
    </row>
    <row r="44602" spans="7:7" x14ac:dyDescent="0.2">
      <c r="G44602" s="65"/>
    </row>
    <row r="44603" spans="7:7" x14ac:dyDescent="0.2">
      <c r="G44603" s="65"/>
    </row>
    <row r="44604" spans="7:7" x14ac:dyDescent="0.2">
      <c r="G44604" s="65"/>
    </row>
    <row r="44605" spans="7:7" x14ac:dyDescent="0.2">
      <c r="G44605" s="65"/>
    </row>
    <row r="44606" spans="7:7" x14ac:dyDescent="0.2">
      <c r="G44606" s="65"/>
    </row>
    <row r="44607" spans="7:7" x14ac:dyDescent="0.2">
      <c r="G44607" s="65"/>
    </row>
    <row r="44608" spans="7:7" x14ac:dyDescent="0.2">
      <c r="G44608" s="65"/>
    </row>
    <row r="44609" spans="7:7" x14ac:dyDescent="0.2">
      <c r="G44609" s="65"/>
    </row>
    <row r="44610" spans="7:7" x14ac:dyDescent="0.2">
      <c r="G44610" s="65"/>
    </row>
    <row r="44611" spans="7:7" x14ac:dyDescent="0.2">
      <c r="G44611" s="65"/>
    </row>
    <row r="44612" spans="7:7" x14ac:dyDescent="0.2">
      <c r="G44612" s="65"/>
    </row>
    <row r="44613" spans="7:7" x14ac:dyDescent="0.2">
      <c r="G44613" s="65"/>
    </row>
    <row r="44614" spans="7:7" x14ac:dyDescent="0.2">
      <c r="G44614" s="65"/>
    </row>
    <row r="44615" spans="7:7" x14ac:dyDescent="0.2">
      <c r="G44615" s="65"/>
    </row>
    <row r="44616" spans="7:7" x14ac:dyDescent="0.2">
      <c r="G44616" s="65"/>
    </row>
    <row r="44617" spans="7:7" x14ac:dyDescent="0.2">
      <c r="G44617" s="65"/>
    </row>
    <row r="44618" spans="7:7" x14ac:dyDescent="0.2">
      <c r="G44618" s="65"/>
    </row>
    <row r="44619" spans="7:7" x14ac:dyDescent="0.2">
      <c r="G44619" s="65"/>
    </row>
    <row r="44620" spans="7:7" x14ac:dyDescent="0.2">
      <c r="G44620" s="65"/>
    </row>
    <row r="44621" spans="7:7" x14ac:dyDescent="0.2">
      <c r="G44621" s="65"/>
    </row>
    <row r="44622" spans="7:7" x14ac:dyDescent="0.2">
      <c r="G44622" s="65"/>
    </row>
    <row r="44623" spans="7:7" x14ac:dyDescent="0.2">
      <c r="G44623" s="65"/>
    </row>
    <row r="44624" spans="7:7" x14ac:dyDescent="0.2">
      <c r="G44624" s="65"/>
    </row>
    <row r="44625" spans="7:7" x14ac:dyDescent="0.2">
      <c r="G44625" s="65"/>
    </row>
    <row r="44626" spans="7:7" x14ac:dyDescent="0.2">
      <c r="G44626" s="65"/>
    </row>
    <row r="44627" spans="7:7" x14ac:dyDescent="0.2">
      <c r="G44627" s="65"/>
    </row>
    <row r="44628" spans="7:7" x14ac:dyDescent="0.2">
      <c r="G44628" s="65"/>
    </row>
    <row r="44629" spans="7:7" x14ac:dyDescent="0.2">
      <c r="G44629" s="65"/>
    </row>
    <row r="44630" spans="7:7" x14ac:dyDescent="0.2">
      <c r="G44630" s="65"/>
    </row>
    <row r="44631" spans="7:7" x14ac:dyDescent="0.2">
      <c r="G44631" s="65"/>
    </row>
    <row r="44632" spans="7:7" x14ac:dyDescent="0.2">
      <c r="G44632" s="65"/>
    </row>
    <row r="44633" spans="7:7" x14ac:dyDescent="0.2">
      <c r="G44633" s="65"/>
    </row>
    <row r="44634" spans="7:7" x14ac:dyDescent="0.2">
      <c r="G44634" s="65"/>
    </row>
    <row r="44635" spans="7:7" x14ac:dyDescent="0.2">
      <c r="G44635" s="65"/>
    </row>
    <row r="44636" spans="7:7" x14ac:dyDescent="0.2">
      <c r="G44636" s="65"/>
    </row>
    <row r="44637" spans="7:7" x14ac:dyDescent="0.2">
      <c r="G44637" s="65"/>
    </row>
    <row r="44638" spans="7:7" x14ac:dyDescent="0.2">
      <c r="G44638" s="65"/>
    </row>
    <row r="44639" spans="7:7" x14ac:dyDescent="0.2">
      <c r="G44639" s="65"/>
    </row>
    <row r="44640" spans="7:7" x14ac:dyDescent="0.2">
      <c r="G44640" s="65"/>
    </row>
    <row r="44641" spans="7:7" x14ac:dyDescent="0.2">
      <c r="G44641" s="65"/>
    </row>
    <row r="44642" spans="7:7" x14ac:dyDescent="0.2">
      <c r="G44642" s="65"/>
    </row>
    <row r="44643" spans="7:7" x14ac:dyDescent="0.2">
      <c r="G44643" s="65"/>
    </row>
    <row r="44644" spans="7:7" x14ac:dyDescent="0.2">
      <c r="G44644" s="65"/>
    </row>
    <row r="44645" spans="7:7" x14ac:dyDescent="0.2">
      <c r="G44645" s="65"/>
    </row>
    <row r="44646" spans="7:7" x14ac:dyDescent="0.2">
      <c r="G44646" s="65"/>
    </row>
    <row r="44647" spans="7:7" x14ac:dyDescent="0.2">
      <c r="G44647" s="65"/>
    </row>
    <row r="44648" spans="7:7" x14ac:dyDescent="0.2">
      <c r="G44648" s="65"/>
    </row>
    <row r="44649" spans="7:7" x14ac:dyDescent="0.2">
      <c r="G44649" s="65"/>
    </row>
    <row r="44650" spans="7:7" x14ac:dyDescent="0.2">
      <c r="G44650" s="65"/>
    </row>
    <row r="44651" spans="7:7" x14ac:dyDescent="0.2">
      <c r="G44651" s="65"/>
    </row>
    <row r="44652" spans="7:7" x14ac:dyDescent="0.2">
      <c r="G44652" s="65"/>
    </row>
    <row r="44653" spans="7:7" x14ac:dyDescent="0.2">
      <c r="G44653" s="65"/>
    </row>
    <row r="44654" spans="7:7" x14ac:dyDescent="0.2">
      <c r="G44654" s="65"/>
    </row>
    <row r="44655" spans="7:7" x14ac:dyDescent="0.2">
      <c r="G44655" s="65"/>
    </row>
    <row r="44656" spans="7:7" x14ac:dyDescent="0.2">
      <c r="G44656" s="65"/>
    </row>
    <row r="44657" spans="7:7" x14ac:dyDescent="0.2">
      <c r="G44657" s="65"/>
    </row>
    <row r="44658" spans="7:7" x14ac:dyDescent="0.2">
      <c r="G44658" s="65"/>
    </row>
    <row r="44659" spans="7:7" x14ac:dyDescent="0.2">
      <c r="G44659" s="65"/>
    </row>
    <row r="44660" spans="7:7" x14ac:dyDescent="0.2">
      <c r="G44660" s="65"/>
    </row>
    <row r="44661" spans="7:7" x14ac:dyDescent="0.2">
      <c r="G44661" s="65"/>
    </row>
    <row r="44662" spans="7:7" x14ac:dyDescent="0.2">
      <c r="G44662" s="65"/>
    </row>
    <row r="44663" spans="7:7" x14ac:dyDescent="0.2">
      <c r="G44663" s="65"/>
    </row>
    <row r="44664" spans="7:7" x14ac:dyDescent="0.2">
      <c r="G44664" s="65"/>
    </row>
    <row r="44665" spans="7:7" x14ac:dyDescent="0.2">
      <c r="G44665" s="65"/>
    </row>
    <row r="44666" spans="7:7" x14ac:dyDescent="0.2">
      <c r="G44666" s="65"/>
    </row>
    <row r="44667" spans="7:7" x14ac:dyDescent="0.2">
      <c r="G44667" s="65"/>
    </row>
    <row r="44668" spans="7:7" x14ac:dyDescent="0.2">
      <c r="G44668" s="65"/>
    </row>
    <row r="44669" spans="7:7" x14ac:dyDescent="0.2">
      <c r="G44669" s="65"/>
    </row>
    <row r="44670" spans="7:7" x14ac:dyDescent="0.2">
      <c r="G44670" s="65"/>
    </row>
    <row r="44671" spans="7:7" x14ac:dyDescent="0.2">
      <c r="G44671" s="65"/>
    </row>
    <row r="44672" spans="7:7" x14ac:dyDescent="0.2">
      <c r="G44672" s="65"/>
    </row>
    <row r="44673" spans="7:7" x14ac:dyDescent="0.2">
      <c r="G44673" s="65"/>
    </row>
    <row r="44674" spans="7:7" x14ac:dyDescent="0.2">
      <c r="G44674" s="65"/>
    </row>
    <row r="44675" spans="7:7" x14ac:dyDescent="0.2">
      <c r="G44675" s="65"/>
    </row>
    <row r="44676" spans="7:7" x14ac:dyDescent="0.2">
      <c r="G44676" s="65"/>
    </row>
    <row r="44677" spans="7:7" x14ac:dyDescent="0.2">
      <c r="G44677" s="65"/>
    </row>
    <row r="44678" spans="7:7" x14ac:dyDescent="0.2">
      <c r="G44678" s="65"/>
    </row>
    <row r="44679" spans="7:7" x14ac:dyDescent="0.2">
      <c r="G44679" s="65"/>
    </row>
    <row r="44680" spans="7:7" x14ac:dyDescent="0.2">
      <c r="G44680" s="65"/>
    </row>
    <row r="44681" spans="7:7" x14ac:dyDescent="0.2">
      <c r="G44681" s="65"/>
    </row>
    <row r="44682" spans="7:7" x14ac:dyDescent="0.2">
      <c r="G44682" s="65"/>
    </row>
    <row r="44683" spans="7:7" x14ac:dyDescent="0.2">
      <c r="G44683" s="65"/>
    </row>
    <row r="44684" spans="7:7" x14ac:dyDescent="0.2">
      <c r="G44684" s="65"/>
    </row>
    <row r="44685" spans="7:7" x14ac:dyDescent="0.2">
      <c r="G44685" s="65"/>
    </row>
    <row r="44686" spans="7:7" x14ac:dyDescent="0.2">
      <c r="G44686" s="65"/>
    </row>
    <row r="44687" spans="7:7" x14ac:dyDescent="0.2">
      <c r="G44687" s="65"/>
    </row>
    <row r="44688" spans="7:7" x14ac:dyDescent="0.2">
      <c r="G44688" s="65"/>
    </row>
    <row r="44689" spans="7:7" x14ac:dyDescent="0.2">
      <c r="G44689" s="65"/>
    </row>
    <row r="44690" spans="7:7" x14ac:dyDescent="0.2">
      <c r="G44690" s="65"/>
    </row>
    <row r="44691" spans="7:7" x14ac:dyDescent="0.2">
      <c r="G44691" s="65"/>
    </row>
    <row r="44692" spans="7:7" x14ac:dyDescent="0.2">
      <c r="G44692" s="65"/>
    </row>
    <row r="44693" spans="7:7" x14ac:dyDescent="0.2">
      <c r="G44693" s="65"/>
    </row>
    <row r="44694" spans="7:7" x14ac:dyDescent="0.2">
      <c r="G44694" s="65"/>
    </row>
    <row r="44695" spans="7:7" x14ac:dyDescent="0.2">
      <c r="G44695" s="65"/>
    </row>
    <row r="44696" spans="7:7" x14ac:dyDescent="0.2">
      <c r="G44696" s="65"/>
    </row>
    <row r="44697" spans="7:7" x14ac:dyDescent="0.2">
      <c r="G44697" s="65"/>
    </row>
    <row r="44698" spans="7:7" x14ac:dyDescent="0.2">
      <c r="G44698" s="65"/>
    </row>
    <row r="44699" spans="7:7" x14ac:dyDescent="0.2">
      <c r="G44699" s="65"/>
    </row>
    <row r="44700" spans="7:7" x14ac:dyDescent="0.2">
      <c r="G44700" s="65"/>
    </row>
    <row r="44701" spans="7:7" x14ac:dyDescent="0.2">
      <c r="G44701" s="65"/>
    </row>
    <row r="44702" spans="7:7" x14ac:dyDescent="0.2">
      <c r="G44702" s="65"/>
    </row>
    <row r="44703" spans="7:7" x14ac:dyDescent="0.2">
      <c r="G44703" s="65"/>
    </row>
    <row r="44704" spans="7:7" x14ac:dyDescent="0.2">
      <c r="G44704" s="65"/>
    </row>
    <row r="44705" spans="7:7" x14ac:dyDescent="0.2">
      <c r="G44705" s="65"/>
    </row>
    <row r="44706" spans="7:7" x14ac:dyDescent="0.2">
      <c r="G44706" s="65"/>
    </row>
    <row r="44707" spans="7:7" x14ac:dyDescent="0.2">
      <c r="G44707" s="65"/>
    </row>
    <row r="44708" spans="7:7" x14ac:dyDescent="0.2">
      <c r="G44708" s="65"/>
    </row>
    <row r="44709" spans="7:7" x14ac:dyDescent="0.2">
      <c r="G44709" s="65"/>
    </row>
    <row r="44710" spans="7:7" x14ac:dyDescent="0.2">
      <c r="G44710" s="65"/>
    </row>
    <row r="44711" spans="7:7" x14ac:dyDescent="0.2">
      <c r="G44711" s="65"/>
    </row>
    <row r="44712" spans="7:7" x14ac:dyDescent="0.2">
      <c r="G44712" s="65"/>
    </row>
    <row r="44713" spans="7:7" x14ac:dyDescent="0.2">
      <c r="G44713" s="65"/>
    </row>
    <row r="44714" spans="7:7" x14ac:dyDescent="0.2">
      <c r="G44714" s="65"/>
    </row>
    <row r="44715" spans="7:7" x14ac:dyDescent="0.2">
      <c r="G44715" s="65"/>
    </row>
    <row r="44716" spans="7:7" x14ac:dyDescent="0.2">
      <c r="G44716" s="65"/>
    </row>
    <row r="44717" spans="7:7" x14ac:dyDescent="0.2">
      <c r="G44717" s="65"/>
    </row>
    <row r="44718" spans="7:7" x14ac:dyDescent="0.2">
      <c r="G44718" s="65"/>
    </row>
    <row r="44719" spans="7:7" x14ac:dyDescent="0.2">
      <c r="G44719" s="65"/>
    </row>
    <row r="44720" spans="7:7" x14ac:dyDescent="0.2">
      <c r="G44720" s="65"/>
    </row>
    <row r="44721" spans="7:7" x14ac:dyDescent="0.2">
      <c r="G44721" s="65"/>
    </row>
    <row r="44722" spans="7:7" x14ac:dyDescent="0.2">
      <c r="G44722" s="65"/>
    </row>
    <row r="44723" spans="7:7" x14ac:dyDescent="0.2">
      <c r="G44723" s="65"/>
    </row>
    <row r="44724" spans="7:7" x14ac:dyDescent="0.2">
      <c r="G44724" s="65"/>
    </row>
    <row r="44725" spans="7:7" x14ac:dyDescent="0.2">
      <c r="G44725" s="65"/>
    </row>
    <row r="44726" spans="7:7" x14ac:dyDescent="0.2">
      <c r="G44726" s="65"/>
    </row>
    <row r="44727" spans="7:7" x14ac:dyDescent="0.2">
      <c r="G44727" s="65"/>
    </row>
    <row r="44728" spans="7:7" x14ac:dyDescent="0.2">
      <c r="G44728" s="65"/>
    </row>
    <row r="44729" spans="7:7" x14ac:dyDescent="0.2">
      <c r="G44729" s="65"/>
    </row>
    <row r="44730" spans="7:7" x14ac:dyDescent="0.2">
      <c r="G44730" s="65"/>
    </row>
    <row r="44731" spans="7:7" x14ac:dyDescent="0.2">
      <c r="G44731" s="65"/>
    </row>
    <row r="44732" spans="7:7" x14ac:dyDescent="0.2">
      <c r="G44732" s="65"/>
    </row>
    <row r="44733" spans="7:7" x14ac:dyDescent="0.2">
      <c r="G44733" s="65"/>
    </row>
    <row r="44734" spans="7:7" x14ac:dyDescent="0.2">
      <c r="G44734" s="65"/>
    </row>
    <row r="44735" spans="7:7" x14ac:dyDescent="0.2">
      <c r="G44735" s="65"/>
    </row>
    <row r="44736" spans="7:7" x14ac:dyDescent="0.2">
      <c r="G44736" s="65"/>
    </row>
    <row r="44737" spans="7:7" x14ac:dyDescent="0.2">
      <c r="G44737" s="65"/>
    </row>
    <row r="44738" spans="7:7" x14ac:dyDescent="0.2">
      <c r="G44738" s="65"/>
    </row>
    <row r="44739" spans="7:7" x14ac:dyDescent="0.2">
      <c r="G44739" s="65"/>
    </row>
    <row r="44740" spans="7:7" x14ac:dyDescent="0.2">
      <c r="G44740" s="65"/>
    </row>
    <row r="44741" spans="7:7" x14ac:dyDescent="0.2">
      <c r="G44741" s="65"/>
    </row>
    <row r="44742" spans="7:7" x14ac:dyDescent="0.2">
      <c r="G44742" s="65"/>
    </row>
    <row r="44743" spans="7:7" x14ac:dyDescent="0.2">
      <c r="G44743" s="65"/>
    </row>
    <row r="44744" spans="7:7" x14ac:dyDescent="0.2">
      <c r="G44744" s="65"/>
    </row>
    <row r="44745" spans="7:7" x14ac:dyDescent="0.2">
      <c r="G44745" s="65"/>
    </row>
    <row r="44746" spans="7:7" x14ac:dyDescent="0.2">
      <c r="G44746" s="65"/>
    </row>
    <row r="44747" spans="7:7" x14ac:dyDescent="0.2">
      <c r="G44747" s="65"/>
    </row>
    <row r="44748" spans="7:7" x14ac:dyDescent="0.2">
      <c r="G44748" s="65"/>
    </row>
    <row r="44749" spans="7:7" x14ac:dyDescent="0.2">
      <c r="G44749" s="65"/>
    </row>
    <row r="44750" spans="7:7" x14ac:dyDescent="0.2">
      <c r="G44750" s="65"/>
    </row>
    <row r="44751" spans="7:7" x14ac:dyDescent="0.2">
      <c r="G44751" s="65"/>
    </row>
    <row r="44752" spans="7:7" x14ac:dyDescent="0.2">
      <c r="G44752" s="65"/>
    </row>
    <row r="44753" spans="7:7" x14ac:dyDescent="0.2">
      <c r="G44753" s="65"/>
    </row>
    <row r="44754" spans="7:7" x14ac:dyDescent="0.2">
      <c r="G44754" s="65"/>
    </row>
    <row r="44755" spans="7:7" x14ac:dyDescent="0.2">
      <c r="G44755" s="65"/>
    </row>
    <row r="44756" spans="7:7" x14ac:dyDescent="0.2">
      <c r="G44756" s="65"/>
    </row>
    <row r="44757" spans="7:7" x14ac:dyDescent="0.2">
      <c r="G44757" s="65"/>
    </row>
    <row r="44758" spans="7:7" x14ac:dyDescent="0.2">
      <c r="G44758" s="65"/>
    </row>
    <row r="44759" spans="7:7" x14ac:dyDescent="0.2">
      <c r="G44759" s="65"/>
    </row>
    <row r="44760" spans="7:7" x14ac:dyDescent="0.2">
      <c r="G44760" s="65"/>
    </row>
    <row r="44761" spans="7:7" x14ac:dyDescent="0.2">
      <c r="G44761" s="65"/>
    </row>
    <row r="44762" spans="7:7" x14ac:dyDescent="0.2">
      <c r="G44762" s="65"/>
    </row>
    <row r="44763" spans="7:7" x14ac:dyDescent="0.2">
      <c r="G44763" s="65"/>
    </row>
    <row r="44764" spans="7:7" x14ac:dyDescent="0.2">
      <c r="G44764" s="65"/>
    </row>
    <row r="44765" spans="7:7" x14ac:dyDescent="0.2">
      <c r="G44765" s="65"/>
    </row>
    <row r="44766" spans="7:7" x14ac:dyDescent="0.2">
      <c r="G44766" s="65"/>
    </row>
    <row r="44767" spans="7:7" x14ac:dyDescent="0.2">
      <c r="G44767" s="65"/>
    </row>
    <row r="44768" spans="7:7" x14ac:dyDescent="0.2">
      <c r="G44768" s="65"/>
    </row>
    <row r="44769" spans="7:7" x14ac:dyDescent="0.2">
      <c r="G44769" s="65"/>
    </row>
    <row r="44770" spans="7:7" x14ac:dyDescent="0.2">
      <c r="G44770" s="65"/>
    </row>
    <row r="44771" spans="7:7" x14ac:dyDescent="0.2">
      <c r="G44771" s="65"/>
    </row>
    <row r="44772" spans="7:7" x14ac:dyDescent="0.2">
      <c r="G44772" s="65"/>
    </row>
    <row r="44773" spans="7:7" x14ac:dyDescent="0.2">
      <c r="G44773" s="65"/>
    </row>
    <row r="44774" spans="7:7" x14ac:dyDescent="0.2">
      <c r="G44774" s="65"/>
    </row>
    <row r="44775" spans="7:7" x14ac:dyDescent="0.2">
      <c r="G44775" s="65"/>
    </row>
    <row r="44776" spans="7:7" x14ac:dyDescent="0.2">
      <c r="G44776" s="65"/>
    </row>
    <row r="44777" spans="7:7" x14ac:dyDescent="0.2">
      <c r="G44777" s="65"/>
    </row>
    <row r="44778" spans="7:7" x14ac:dyDescent="0.2">
      <c r="G44778" s="65"/>
    </row>
    <row r="44779" spans="7:7" x14ac:dyDescent="0.2">
      <c r="G44779" s="65"/>
    </row>
    <row r="44780" spans="7:7" x14ac:dyDescent="0.2">
      <c r="G44780" s="65"/>
    </row>
    <row r="44781" spans="7:7" x14ac:dyDescent="0.2">
      <c r="G44781" s="65"/>
    </row>
    <row r="44782" spans="7:7" x14ac:dyDescent="0.2">
      <c r="G44782" s="65"/>
    </row>
    <row r="44783" spans="7:7" x14ac:dyDescent="0.2">
      <c r="G44783" s="65"/>
    </row>
    <row r="44784" spans="7:7" x14ac:dyDescent="0.2">
      <c r="G44784" s="65"/>
    </row>
    <row r="44785" spans="7:7" x14ac:dyDescent="0.2">
      <c r="G44785" s="65"/>
    </row>
    <row r="44786" spans="7:7" x14ac:dyDescent="0.2">
      <c r="G44786" s="65"/>
    </row>
    <row r="44787" spans="7:7" x14ac:dyDescent="0.2">
      <c r="G44787" s="65"/>
    </row>
    <row r="44788" spans="7:7" x14ac:dyDescent="0.2">
      <c r="G44788" s="65"/>
    </row>
    <row r="44789" spans="7:7" x14ac:dyDescent="0.2">
      <c r="G44789" s="65"/>
    </row>
    <row r="44790" spans="7:7" x14ac:dyDescent="0.2">
      <c r="G44790" s="65"/>
    </row>
    <row r="44791" spans="7:7" x14ac:dyDescent="0.2">
      <c r="G44791" s="65"/>
    </row>
    <row r="44792" spans="7:7" x14ac:dyDescent="0.2">
      <c r="G44792" s="65"/>
    </row>
    <row r="44793" spans="7:7" x14ac:dyDescent="0.2">
      <c r="G44793" s="65"/>
    </row>
    <row r="44794" spans="7:7" x14ac:dyDescent="0.2">
      <c r="G44794" s="65"/>
    </row>
    <row r="44795" spans="7:7" x14ac:dyDescent="0.2">
      <c r="G44795" s="65"/>
    </row>
    <row r="44796" spans="7:7" x14ac:dyDescent="0.2">
      <c r="G44796" s="65"/>
    </row>
    <row r="44797" spans="7:7" x14ac:dyDescent="0.2">
      <c r="G44797" s="65"/>
    </row>
    <row r="44798" spans="7:7" x14ac:dyDescent="0.2">
      <c r="G44798" s="65"/>
    </row>
    <row r="44799" spans="7:7" x14ac:dyDescent="0.2">
      <c r="G44799" s="65"/>
    </row>
    <row r="44800" spans="7:7" x14ac:dyDescent="0.2">
      <c r="G44800" s="65"/>
    </row>
    <row r="44801" spans="7:7" x14ac:dyDescent="0.2">
      <c r="G44801" s="65"/>
    </row>
    <row r="44802" spans="7:7" x14ac:dyDescent="0.2">
      <c r="G44802" s="65"/>
    </row>
    <row r="44803" spans="7:7" x14ac:dyDescent="0.2">
      <c r="G44803" s="65"/>
    </row>
    <row r="44804" spans="7:7" x14ac:dyDescent="0.2">
      <c r="G44804" s="65"/>
    </row>
    <row r="44805" spans="7:7" x14ac:dyDescent="0.2">
      <c r="G44805" s="65"/>
    </row>
    <row r="44806" spans="7:7" x14ac:dyDescent="0.2">
      <c r="G44806" s="65"/>
    </row>
    <row r="44807" spans="7:7" x14ac:dyDescent="0.2">
      <c r="G44807" s="65"/>
    </row>
    <row r="44808" spans="7:7" x14ac:dyDescent="0.2">
      <c r="G44808" s="65"/>
    </row>
    <row r="44809" spans="7:7" x14ac:dyDescent="0.2">
      <c r="G44809" s="65"/>
    </row>
    <row r="44810" spans="7:7" x14ac:dyDescent="0.2">
      <c r="G44810" s="65"/>
    </row>
    <row r="44811" spans="7:7" x14ac:dyDescent="0.2">
      <c r="G44811" s="65"/>
    </row>
    <row r="44812" spans="7:7" x14ac:dyDescent="0.2">
      <c r="G44812" s="65"/>
    </row>
    <row r="44813" spans="7:7" x14ac:dyDescent="0.2">
      <c r="G44813" s="65"/>
    </row>
    <row r="44814" spans="7:7" x14ac:dyDescent="0.2">
      <c r="G44814" s="65"/>
    </row>
    <row r="44815" spans="7:7" x14ac:dyDescent="0.2">
      <c r="G44815" s="65"/>
    </row>
    <row r="44816" spans="7:7" x14ac:dyDescent="0.2">
      <c r="G44816" s="65"/>
    </row>
    <row r="44817" spans="7:7" x14ac:dyDescent="0.2">
      <c r="G44817" s="65"/>
    </row>
    <row r="44818" spans="7:7" x14ac:dyDescent="0.2">
      <c r="G44818" s="65"/>
    </row>
    <row r="44819" spans="7:7" x14ac:dyDescent="0.2">
      <c r="G44819" s="65"/>
    </row>
    <row r="44820" spans="7:7" x14ac:dyDescent="0.2">
      <c r="G44820" s="65"/>
    </row>
    <row r="44821" spans="7:7" x14ac:dyDescent="0.2">
      <c r="G44821" s="65"/>
    </row>
    <row r="44822" spans="7:7" x14ac:dyDescent="0.2">
      <c r="G44822" s="65"/>
    </row>
    <row r="44823" spans="7:7" x14ac:dyDescent="0.2">
      <c r="G44823" s="65"/>
    </row>
    <row r="44824" spans="7:7" x14ac:dyDescent="0.2">
      <c r="G44824" s="65"/>
    </row>
    <row r="44825" spans="7:7" x14ac:dyDescent="0.2">
      <c r="G44825" s="65"/>
    </row>
    <row r="44826" spans="7:7" x14ac:dyDescent="0.2">
      <c r="G44826" s="65"/>
    </row>
    <row r="44827" spans="7:7" x14ac:dyDescent="0.2">
      <c r="G44827" s="65"/>
    </row>
    <row r="44828" spans="7:7" x14ac:dyDescent="0.2">
      <c r="G44828" s="65"/>
    </row>
    <row r="44829" spans="7:7" x14ac:dyDescent="0.2">
      <c r="G44829" s="65"/>
    </row>
    <row r="44830" spans="7:7" x14ac:dyDescent="0.2">
      <c r="G44830" s="65"/>
    </row>
    <row r="44831" spans="7:7" x14ac:dyDescent="0.2">
      <c r="G44831" s="65"/>
    </row>
    <row r="44832" spans="7:7" x14ac:dyDescent="0.2">
      <c r="G44832" s="65"/>
    </row>
    <row r="44833" spans="7:7" x14ac:dyDescent="0.2">
      <c r="G44833" s="65"/>
    </row>
    <row r="44834" spans="7:7" x14ac:dyDescent="0.2">
      <c r="G44834" s="65"/>
    </row>
    <row r="44835" spans="7:7" x14ac:dyDescent="0.2">
      <c r="G44835" s="65"/>
    </row>
    <row r="44836" spans="7:7" x14ac:dyDescent="0.2">
      <c r="G44836" s="65"/>
    </row>
    <row r="44837" spans="7:7" x14ac:dyDescent="0.2">
      <c r="G44837" s="65"/>
    </row>
    <row r="44838" spans="7:7" x14ac:dyDescent="0.2">
      <c r="G44838" s="65"/>
    </row>
    <row r="44839" spans="7:7" x14ac:dyDescent="0.2">
      <c r="G44839" s="65"/>
    </row>
    <row r="44840" spans="7:7" x14ac:dyDescent="0.2">
      <c r="G44840" s="65"/>
    </row>
    <row r="44841" spans="7:7" x14ac:dyDescent="0.2">
      <c r="G44841" s="65"/>
    </row>
    <row r="44842" spans="7:7" x14ac:dyDescent="0.2">
      <c r="G44842" s="65"/>
    </row>
    <row r="44843" spans="7:7" x14ac:dyDescent="0.2">
      <c r="G44843" s="65"/>
    </row>
    <row r="44844" spans="7:7" x14ac:dyDescent="0.2">
      <c r="G44844" s="65"/>
    </row>
    <row r="44845" spans="7:7" x14ac:dyDescent="0.2">
      <c r="G44845" s="65"/>
    </row>
    <row r="44846" spans="7:7" x14ac:dyDescent="0.2">
      <c r="G44846" s="65"/>
    </row>
    <row r="44847" spans="7:7" x14ac:dyDescent="0.2">
      <c r="G44847" s="65"/>
    </row>
    <row r="44848" spans="7:7" x14ac:dyDescent="0.2">
      <c r="G44848" s="65"/>
    </row>
    <row r="44849" spans="7:7" x14ac:dyDescent="0.2">
      <c r="G44849" s="65"/>
    </row>
    <row r="44850" spans="7:7" x14ac:dyDescent="0.2">
      <c r="G44850" s="65"/>
    </row>
    <row r="44851" spans="7:7" x14ac:dyDescent="0.2">
      <c r="G44851" s="65"/>
    </row>
    <row r="44852" spans="7:7" x14ac:dyDescent="0.2">
      <c r="G44852" s="65"/>
    </row>
    <row r="44853" spans="7:7" x14ac:dyDescent="0.2">
      <c r="G44853" s="65"/>
    </row>
    <row r="44854" spans="7:7" x14ac:dyDescent="0.2">
      <c r="G44854" s="65"/>
    </row>
    <row r="44855" spans="7:7" x14ac:dyDescent="0.2">
      <c r="G44855" s="65"/>
    </row>
    <row r="44856" spans="7:7" x14ac:dyDescent="0.2">
      <c r="G44856" s="65"/>
    </row>
    <row r="44857" spans="7:7" x14ac:dyDescent="0.2">
      <c r="G44857" s="65"/>
    </row>
    <row r="44858" spans="7:7" x14ac:dyDescent="0.2">
      <c r="G44858" s="65"/>
    </row>
    <row r="44859" spans="7:7" x14ac:dyDescent="0.2">
      <c r="G44859" s="65"/>
    </row>
    <row r="44860" spans="7:7" x14ac:dyDescent="0.2">
      <c r="G44860" s="65"/>
    </row>
    <row r="44861" spans="7:7" x14ac:dyDescent="0.2">
      <c r="G44861" s="65"/>
    </row>
    <row r="44862" spans="7:7" x14ac:dyDescent="0.2">
      <c r="G44862" s="65"/>
    </row>
    <row r="44863" spans="7:7" x14ac:dyDescent="0.2">
      <c r="G44863" s="65"/>
    </row>
    <row r="44864" spans="7:7" x14ac:dyDescent="0.2">
      <c r="G44864" s="65"/>
    </row>
    <row r="44865" spans="7:7" x14ac:dyDescent="0.2">
      <c r="G44865" s="65"/>
    </row>
    <row r="44866" spans="7:7" x14ac:dyDescent="0.2">
      <c r="G44866" s="65"/>
    </row>
    <row r="44867" spans="7:7" x14ac:dyDescent="0.2">
      <c r="G44867" s="65"/>
    </row>
    <row r="44868" spans="7:7" x14ac:dyDescent="0.2">
      <c r="G44868" s="65"/>
    </row>
    <row r="44869" spans="7:7" x14ac:dyDescent="0.2">
      <c r="G44869" s="65"/>
    </row>
    <row r="44870" spans="7:7" x14ac:dyDescent="0.2">
      <c r="G44870" s="65"/>
    </row>
    <row r="44871" spans="7:7" x14ac:dyDescent="0.2">
      <c r="G44871" s="65"/>
    </row>
    <row r="44872" spans="7:7" x14ac:dyDescent="0.2">
      <c r="G44872" s="65"/>
    </row>
    <row r="44873" spans="7:7" x14ac:dyDescent="0.2">
      <c r="G44873" s="65"/>
    </row>
    <row r="44874" spans="7:7" x14ac:dyDescent="0.2">
      <c r="G44874" s="65"/>
    </row>
    <row r="44875" spans="7:7" x14ac:dyDescent="0.2">
      <c r="G44875" s="65"/>
    </row>
    <row r="44876" spans="7:7" x14ac:dyDescent="0.2">
      <c r="G44876" s="65"/>
    </row>
    <row r="44877" spans="7:7" x14ac:dyDescent="0.2">
      <c r="G44877" s="65"/>
    </row>
    <row r="44878" spans="7:7" x14ac:dyDescent="0.2">
      <c r="G44878" s="65"/>
    </row>
    <row r="44879" spans="7:7" x14ac:dyDescent="0.2">
      <c r="G44879" s="65"/>
    </row>
    <row r="44880" spans="7:7" x14ac:dyDescent="0.2">
      <c r="G44880" s="65"/>
    </row>
    <row r="44881" spans="7:7" x14ac:dyDescent="0.2">
      <c r="G44881" s="65"/>
    </row>
    <row r="44882" spans="7:7" x14ac:dyDescent="0.2">
      <c r="G44882" s="65"/>
    </row>
    <row r="44883" spans="7:7" x14ac:dyDescent="0.2">
      <c r="G44883" s="65"/>
    </row>
    <row r="44884" spans="7:7" x14ac:dyDescent="0.2">
      <c r="G44884" s="65"/>
    </row>
    <row r="44885" spans="7:7" x14ac:dyDescent="0.2">
      <c r="G44885" s="65"/>
    </row>
    <row r="44886" spans="7:7" x14ac:dyDescent="0.2">
      <c r="G44886" s="65"/>
    </row>
    <row r="44887" spans="7:7" x14ac:dyDescent="0.2">
      <c r="G44887" s="65"/>
    </row>
    <row r="44888" spans="7:7" x14ac:dyDescent="0.2">
      <c r="G44888" s="65"/>
    </row>
    <row r="44889" spans="7:7" x14ac:dyDescent="0.2">
      <c r="G44889" s="65"/>
    </row>
    <row r="44890" spans="7:7" x14ac:dyDescent="0.2">
      <c r="G44890" s="65"/>
    </row>
    <row r="44891" spans="7:7" x14ac:dyDescent="0.2">
      <c r="G44891" s="65"/>
    </row>
    <row r="44892" spans="7:7" x14ac:dyDescent="0.2">
      <c r="G44892" s="65"/>
    </row>
    <row r="44893" spans="7:7" x14ac:dyDescent="0.2">
      <c r="G44893" s="65"/>
    </row>
    <row r="44894" spans="7:7" x14ac:dyDescent="0.2">
      <c r="G44894" s="65"/>
    </row>
    <row r="44895" spans="7:7" x14ac:dyDescent="0.2">
      <c r="G44895" s="65"/>
    </row>
    <row r="44896" spans="7:7" x14ac:dyDescent="0.2">
      <c r="G44896" s="65"/>
    </row>
    <row r="44897" spans="7:7" x14ac:dyDescent="0.2">
      <c r="G44897" s="65"/>
    </row>
    <row r="44898" spans="7:7" x14ac:dyDescent="0.2">
      <c r="G44898" s="65"/>
    </row>
    <row r="44899" spans="7:7" x14ac:dyDescent="0.2">
      <c r="G44899" s="65"/>
    </row>
    <row r="44900" spans="7:7" x14ac:dyDescent="0.2">
      <c r="G44900" s="65"/>
    </row>
    <row r="44901" spans="7:7" x14ac:dyDescent="0.2">
      <c r="G44901" s="65"/>
    </row>
    <row r="44902" spans="7:7" x14ac:dyDescent="0.2">
      <c r="G44902" s="65"/>
    </row>
    <row r="44903" spans="7:7" x14ac:dyDescent="0.2">
      <c r="G44903" s="65"/>
    </row>
    <row r="44904" spans="7:7" x14ac:dyDescent="0.2">
      <c r="G44904" s="65"/>
    </row>
    <row r="44905" spans="7:7" x14ac:dyDescent="0.2">
      <c r="G44905" s="65"/>
    </row>
    <row r="44906" spans="7:7" x14ac:dyDescent="0.2">
      <c r="G44906" s="65"/>
    </row>
    <row r="44907" spans="7:7" x14ac:dyDescent="0.2">
      <c r="G44907" s="65"/>
    </row>
    <row r="44908" spans="7:7" x14ac:dyDescent="0.2">
      <c r="G44908" s="65"/>
    </row>
    <row r="44909" spans="7:7" x14ac:dyDescent="0.2">
      <c r="G44909" s="65"/>
    </row>
    <row r="44910" spans="7:7" x14ac:dyDescent="0.2">
      <c r="G44910" s="65"/>
    </row>
    <row r="44911" spans="7:7" x14ac:dyDescent="0.2">
      <c r="G44911" s="65"/>
    </row>
    <row r="44912" spans="7:7" x14ac:dyDescent="0.2">
      <c r="G44912" s="65"/>
    </row>
    <row r="44913" spans="7:7" x14ac:dyDescent="0.2">
      <c r="G44913" s="65"/>
    </row>
    <row r="44914" spans="7:7" x14ac:dyDescent="0.2">
      <c r="G44914" s="65"/>
    </row>
    <row r="44915" spans="7:7" x14ac:dyDescent="0.2">
      <c r="G44915" s="65"/>
    </row>
    <row r="44916" spans="7:7" x14ac:dyDescent="0.2">
      <c r="G44916" s="65"/>
    </row>
    <row r="44917" spans="7:7" x14ac:dyDescent="0.2">
      <c r="G44917" s="65"/>
    </row>
    <row r="44918" spans="7:7" x14ac:dyDescent="0.2">
      <c r="G44918" s="65"/>
    </row>
    <row r="44919" spans="7:7" x14ac:dyDescent="0.2">
      <c r="G44919" s="65"/>
    </row>
    <row r="44920" spans="7:7" x14ac:dyDescent="0.2">
      <c r="G44920" s="65"/>
    </row>
    <row r="44921" spans="7:7" x14ac:dyDescent="0.2">
      <c r="G44921" s="65"/>
    </row>
    <row r="44922" spans="7:7" x14ac:dyDescent="0.2">
      <c r="G44922" s="65"/>
    </row>
    <row r="44923" spans="7:7" x14ac:dyDescent="0.2">
      <c r="G44923" s="65"/>
    </row>
    <row r="44924" spans="7:7" x14ac:dyDescent="0.2">
      <c r="G44924" s="65"/>
    </row>
    <row r="44925" spans="7:7" x14ac:dyDescent="0.2">
      <c r="G44925" s="65"/>
    </row>
    <row r="44926" spans="7:7" x14ac:dyDescent="0.2">
      <c r="G44926" s="65"/>
    </row>
    <row r="44927" spans="7:7" x14ac:dyDescent="0.2">
      <c r="G44927" s="65"/>
    </row>
    <row r="44928" spans="7:7" x14ac:dyDescent="0.2">
      <c r="G44928" s="65"/>
    </row>
    <row r="44929" spans="7:7" x14ac:dyDescent="0.2">
      <c r="G44929" s="65"/>
    </row>
    <row r="44930" spans="7:7" x14ac:dyDescent="0.2">
      <c r="G44930" s="65"/>
    </row>
    <row r="44931" spans="7:7" x14ac:dyDescent="0.2">
      <c r="G44931" s="65"/>
    </row>
    <row r="44932" spans="7:7" x14ac:dyDescent="0.2">
      <c r="G44932" s="65"/>
    </row>
    <row r="44933" spans="7:7" x14ac:dyDescent="0.2">
      <c r="G44933" s="65"/>
    </row>
    <row r="44934" spans="7:7" x14ac:dyDescent="0.2">
      <c r="G44934" s="65"/>
    </row>
    <row r="44935" spans="7:7" x14ac:dyDescent="0.2">
      <c r="G44935" s="65"/>
    </row>
    <row r="44936" spans="7:7" x14ac:dyDescent="0.2">
      <c r="G44936" s="65"/>
    </row>
    <row r="44937" spans="7:7" x14ac:dyDescent="0.2">
      <c r="G44937" s="65"/>
    </row>
    <row r="44938" spans="7:7" x14ac:dyDescent="0.2">
      <c r="G44938" s="65"/>
    </row>
    <row r="44939" spans="7:7" x14ac:dyDescent="0.2">
      <c r="G44939" s="65"/>
    </row>
    <row r="44940" spans="7:7" x14ac:dyDescent="0.2">
      <c r="G44940" s="65"/>
    </row>
    <row r="44941" spans="7:7" x14ac:dyDescent="0.2">
      <c r="G44941" s="65"/>
    </row>
    <row r="44942" spans="7:7" x14ac:dyDescent="0.2">
      <c r="G44942" s="65"/>
    </row>
    <row r="44943" spans="7:7" x14ac:dyDescent="0.2">
      <c r="G44943" s="65"/>
    </row>
    <row r="44944" spans="7:7" x14ac:dyDescent="0.2">
      <c r="G44944" s="65"/>
    </row>
    <row r="44945" spans="7:7" x14ac:dyDescent="0.2">
      <c r="G44945" s="65"/>
    </row>
    <row r="44946" spans="7:7" x14ac:dyDescent="0.2">
      <c r="G44946" s="65"/>
    </row>
    <row r="44947" spans="7:7" x14ac:dyDescent="0.2">
      <c r="G44947" s="65"/>
    </row>
    <row r="44948" spans="7:7" x14ac:dyDescent="0.2">
      <c r="G44948" s="65"/>
    </row>
    <row r="44949" spans="7:7" x14ac:dyDescent="0.2">
      <c r="G44949" s="65"/>
    </row>
    <row r="44950" spans="7:7" x14ac:dyDescent="0.2">
      <c r="G44950" s="65"/>
    </row>
    <row r="44951" spans="7:7" x14ac:dyDescent="0.2">
      <c r="G44951" s="65"/>
    </row>
    <row r="44952" spans="7:7" x14ac:dyDescent="0.2">
      <c r="G44952" s="65"/>
    </row>
    <row r="44953" spans="7:7" x14ac:dyDescent="0.2">
      <c r="G44953" s="65"/>
    </row>
    <row r="44954" spans="7:7" x14ac:dyDescent="0.2">
      <c r="G44954" s="65"/>
    </row>
    <row r="44955" spans="7:7" x14ac:dyDescent="0.2">
      <c r="G44955" s="65"/>
    </row>
    <row r="44956" spans="7:7" x14ac:dyDescent="0.2">
      <c r="G44956" s="65"/>
    </row>
    <row r="44957" spans="7:7" x14ac:dyDescent="0.2">
      <c r="G44957" s="65"/>
    </row>
    <row r="44958" spans="7:7" x14ac:dyDescent="0.2">
      <c r="G44958" s="65"/>
    </row>
    <row r="44959" spans="7:7" x14ac:dyDescent="0.2">
      <c r="G44959" s="65"/>
    </row>
    <row r="44960" spans="7:7" x14ac:dyDescent="0.2">
      <c r="G44960" s="65"/>
    </row>
    <row r="44961" spans="7:7" x14ac:dyDescent="0.2">
      <c r="G44961" s="65"/>
    </row>
    <row r="44962" spans="7:7" x14ac:dyDescent="0.2">
      <c r="G44962" s="65"/>
    </row>
    <row r="44963" spans="7:7" x14ac:dyDescent="0.2">
      <c r="G44963" s="65"/>
    </row>
    <row r="44964" spans="7:7" x14ac:dyDescent="0.2">
      <c r="G44964" s="65"/>
    </row>
    <row r="44965" spans="7:7" x14ac:dyDescent="0.2">
      <c r="G44965" s="65"/>
    </row>
    <row r="44966" spans="7:7" x14ac:dyDescent="0.2">
      <c r="G44966" s="65"/>
    </row>
    <row r="44967" spans="7:7" x14ac:dyDescent="0.2">
      <c r="G44967" s="65"/>
    </row>
    <row r="44968" spans="7:7" x14ac:dyDescent="0.2">
      <c r="G44968" s="65"/>
    </row>
    <row r="44969" spans="7:7" x14ac:dyDescent="0.2">
      <c r="G44969" s="65"/>
    </row>
    <row r="44970" spans="7:7" x14ac:dyDescent="0.2">
      <c r="G44970" s="65"/>
    </row>
    <row r="44971" spans="7:7" x14ac:dyDescent="0.2">
      <c r="G44971" s="65"/>
    </row>
    <row r="44972" spans="7:7" x14ac:dyDescent="0.2">
      <c r="G44972" s="65"/>
    </row>
    <row r="44973" spans="7:7" x14ac:dyDescent="0.2">
      <c r="G44973" s="65"/>
    </row>
    <row r="44974" spans="7:7" x14ac:dyDescent="0.2">
      <c r="G44974" s="65"/>
    </row>
    <row r="44975" spans="7:7" x14ac:dyDescent="0.2">
      <c r="G44975" s="65"/>
    </row>
    <row r="44976" spans="7:7" x14ac:dyDescent="0.2">
      <c r="G44976" s="65"/>
    </row>
    <row r="44977" spans="7:7" x14ac:dyDescent="0.2">
      <c r="G44977" s="65"/>
    </row>
    <row r="44978" spans="7:7" x14ac:dyDescent="0.2">
      <c r="G44978" s="65"/>
    </row>
    <row r="44979" spans="7:7" x14ac:dyDescent="0.2">
      <c r="G44979" s="65"/>
    </row>
    <row r="44980" spans="7:7" x14ac:dyDescent="0.2">
      <c r="G44980" s="65"/>
    </row>
    <row r="44981" spans="7:7" x14ac:dyDescent="0.2">
      <c r="G44981" s="65"/>
    </row>
    <row r="44982" spans="7:7" x14ac:dyDescent="0.2">
      <c r="G44982" s="65"/>
    </row>
    <row r="44983" spans="7:7" x14ac:dyDescent="0.2">
      <c r="G44983" s="65"/>
    </row>
    <row r="44984" spans="7:7" x14ac:dyDescent="0.2">
      <c r="G44984" s="65"/>
    </row>
    <row r="44985" spans="7:7" x14ac:dyDescent="0.2">
      <c r="G44985" s="65"/>
    </row>
    <row r="44986" spans="7:7" x14ac:dyDescent="0.2">
      <c r="G44986" s="65"/>
    </row>
    <row r="44987" spans="7:7" x14ac:dyDescent="0.2">
      <c r="G44987" s="65"/>
    </row>
    <row r="44988" spans="7:7" x14ac:dyDescent="0.2">
      <c r="G44988" s="65"/>
    </row>
    <row r="44989" spans="7:7" x14ac:dyDescent="0.2">
      <c r="G44989" s="65"/>
    </row>
    <row r="44990" spans="7:7" x14ac:dyDescent="0.2">
      <c r="G44990" s="65"/>
    </row>
    <row r="44991" spans="7:7" x14ac:dyDescent="0.2">
      <c r="G44991" s="65"/>
    </row>
    <row r="44992" spans="7:7" x14ac:dyDescent="0.2">
      <c r="G44992" s="65"/>
    </row>
    <row r="44993" spans="7:7" x14ac:dyDescent="0.2">
      <c r="G44993" s="65"/>
    </row>
    <row r="44994" spans="7:7" x14ac:dyDescent="0.2">
      <c r="G44994" s="65"/>
    </row>
    <row r="44995" spans="7:7" x14ac:dyDescent="0.2">
      <c r="G44995" s="65"/>
    </row>
    <row r="44996" spans="7:7" x14ac:dyDescent="0.2">
      <c r="G44996" s="65"/>
    </row>
    <row r="44997" spans="7:7" x14ac:dyDescent="0.2">
      <c r="G44997" s="65"/>
    </row>
    <row r="44998" spans="7:7" x14ac:dyDescent="0.2">
      <c r="G44998" s="65"/>
    </row>
    <row r="44999" spans="7:7" x14ac:dyDescent="0.2">
      <c r="G44999" s="65"/>
    </row>
    <row r="45000" spans="7:7" x14ac:dyDescent="0.2">
      <c r="G45000" s="65"/>
    </row>
    <row r="45001" spans="7:7" x14ac:dyDescent="0.2">
      <c r="G45001" s="65"/>
    </row>
    <row r="45002" spans="7:7" x14ac:dyDescent="0.2">
      <c r="G45002" s="65"/>
    </row>
    <row r="45003" spans="7:7" x14ac:dyDescent="0.2">
      <c r="G45003" s="65"/>
    </row>
    <row r="45004" spans="7:7" x14ac:dyDescent="0.2">
      <c r="G45004" s="65"/>
    </row>
    <row r="45005" spans="7:7" x14ac:dyDescent="0.2">
      <c r="G45005" s="65"/>
    </row>
    <row r="45006" spans="7:7" x14ac:dyDescent="0.2">
      <c r="G45006" s="65"/>
    </row>
    <row r="45007" spans="7:7" x14ac:dyDescent="0.2">
      <c r="G45007" s="65"/>
    </row>
    <row r="45008" spans="7:7" x14ac:dyDescent="0.2">
      <c r="G45008" s="65"/>
    </row>
    <row r="45009" spans="7:7" x14ac:dyDescent="0.2">
      <c r="G45009" s="65"/>
    </row>
    <row r="45010" spans="7:7" x14ac:dyDescent="0.2">
      <c r="G45010" s="65"/>
    </row>
    <row r="45011" spans="7:7" x14ac:dyDescent="0.2">
      <c r="G45011" s="65"/>
    </row>
    <row r="45012" spans="7:7" x14ac:dyDescent="0.2">
      <c r="G45012" s="65"/>
    </row>
    <row r="45013" spans="7:7" x14ac:dyDescent="0.2">
      <c r="G45013" s="65"/>
    </row>
    <row r="45014" spans="7:7" x14ac:dyDescent="0.2">
      <c r="G45014" s="65"/>
    </row>
    <row r="45015" spans="7:7" x14ac:dyDescent="0.2">
      <c r="G45015" s="65"/>
    </row>
    <row r="45016" spans="7:7" x14ac:dyDescent="0.2">
      <c r="G45016" s="65"/>
    </row>
    <row r="45017" spans="7:7" x14ac:dyDescent="0.2">
      <c r="G45017" s="65"/>
    </row>
    <row r="45018" spans="7:7" x14ac:dyDescent="0.2">
      <c r="G45018" s="65"/>
    </row>
    <row r="45019" spans="7:7" x14ac:dyDescent="0.2">
      <c r="G45019" s="65"/>
    </row>
    <row r="45020" spans="7:7" x14ac:dyDescent="0.2">
      <c r="G45020" s="65"/>
    </row>
    <row r="45021" spans="7:7" x14ac:dyDescent="0.2">
      <c r="G45021" s="65"/>
    </row>
    <row r="45022" spans="7:7" x14ac:dyDescent="0.2">
      <c r="G45022" s="65"/>
    </row>
    <row r="45023" spans="7:7" x14ac:dyDescent="0.2">
      <c r="G45023" s="65"/>
    </row>
    <row r="45024" spans="7:7" x14ac:dyDescent="0.2">
      <c r="G45024" s="65"/>
    </row>
    <row r="45025" spans="7:7" x14ac:dyDescent="0.2">
      <c r="G45025" s="65"/>
    </row>
    <row r="45026" spans="7:7" x14ac:dyDescent="0.2">
      <c r="G45026" s="65"/>
    </row>
    <row r="45027" spans="7:7" x14ac:dyDescent="0.2">
      <c r="G45027" s="65"/>
    </row>
    <row r="45028" spans="7:7" x14ac:dyDescent="0.2">
      <c r="G45028" s="65"/>
    </row>
    <row r="45029" spans="7:7" x14ac:dyDescent="0.2">
      <c r="G45029" s="65"/>
    </row>
    <row r="45030" spans="7:7" x14ac:dyDescent="0.2">
      <c r="G45030" s="65"/>
    </row>
    <row r="45031" spans="7:7" x14ac:dyDescent="0.2">
      <c r="G45031" s="65"/>
    </row>
    <row r="45032" spans="7:7" x14ac:dyDescent="0.2">
      <c r="G45032" s="65"/>
    </row>
    <row r="45033" spans="7:7" x14ac:dyDescent="0.2">
      <c r="G45033" s="65"/>
    </row>
    <row r="45034" spans="7:7" x14ac:dyDescent="0.2">
      <c r="G45034" s="65"/>
    </row>
    <row r="45035" spans="7:7" x14ac:dyDescent="0.2">
      <c r="G45035" s="65"/>
    </row>
    <row r="45036" spans="7:7" x14ac:dyDescent="0.2">
      <c r="G45036" s="65"/>
    </row>
    <row r="45037" spans="7:7" x14ac:dyDescent="0.2">
      <c r="G45037" s="65"/>
    </row>
    <row r="45038" spans="7:7" x14ac:dyDescent="0.2">
      <c r="G45038" s="65"/>
    </row>
    <row r="45039" spans="7:7" x14ac:dyDescent="0.2">
      <c r="G45039" s="65"/>
    </row>
    <row r="45040" spans="7:7" x14ac:dyDescent="0.2">
      <c r="G45040" s="65"/>
    </row>
    <row r="45041" spans="7:7" x14ac:dyDescent="0.2">
      <c r="G45041" s="65"/>
    </row>
    <row r="45042" spans="7:7" x14ac:dyDescent="0.2">
      <c r="G45042" s="65"/>
    </row>
    <row r="45043" spans="7:7" x14ac:dyDescent="0.2">
      <c r="G45043" s="65"/>
    </row>
    <row r="45044" spans="7:7" x14ac:dyDescent="0.2">
      <c r="G45044" s="65"/>
    </row>
    <row r="45045" spans="7:7" x14ac:dyDescent="0.2">
      <c r="G45045" s="65"/>
    </row>
    <row r="45046" spans="7:7" x14ac:dyDescent="0.2">
      <c r="G45046" s="65"/>
    </row>
    <row r="45047" spans="7:7" x14ac:dyDescent="0.2">
      <c r="G45047" s="65"/>
    </row>
    <row r="45048" spans="7:7" x14ac:dyDescent="0.2">
      <c r="G45048" s="65"/>
    </row>
    <row r="45049" spans="7:7" x14ac:dyDescent="0.2">
      <c r="G45049" s="65"/>
    </row>
    <row r="45050" spans="7:7" x14ac:dyDescent="0.2">
      <c r="G45050" s="65"/>
    </row>
    <row r="45051" spans="7:7" x14ac:dyDescent="0.2">
      <c r="G45051" s="65"/>
    </row>
    <row r="45052" spans="7:7" x14ac:dyDescent="0.2">
      <c r="G45052" s="65"/>
    </row>
    <row r="45053" spans="7:7" x14ac:dyDescent="0.2">
      <c r="G45053" s="65"/>
    </row>
    <row r="45054" spans="7:7" x14ac:dyDescent="0.2">
      <c r="G45054" s="65"/>
    </row>
    <row r="45055" spans="7:7" x14ac:dyDescent="0.2">
      <c r="G45055" s="65"/>
    </row>
    <row r="45056" spans="7:7" x14ac:dyDescent="0.2">
      <c r="G45056" s="65"/>
    </row>
    <row r="45057" spans="7:7" x14ac:dyDescent="0.2">
      <c r="G45057" s="65"/>
    </row>
    <row r="45058" spans="7:7" x14ac:dyDescent="0.2">
      <c r="G45058" s="65"/>
    </row>
    <row r="45059" spans="7:7" x14ac:dyDescent="0.2">
      <c r="G45059" s="65"/>
    </row>
    <row r="45060" spans="7:7" x14ac:dyDescent="0.2">
      <c r="G45060" s="65"/>
    </row>
    <row r="45061" spans="7:7" x14ac:dyDescent="0.2">
      <c r="G45061" s="65"/>
    </row>
    <row r="45062" spans="7:7" x14ac:dyDescent="0.2">
      <c r="G45062" s="65"/>
    </row>
    <row r="45063" spans="7:7" x14ac:dyDescent="0.2">
      <c r="G45063" s="65"/>
    </row>
    <row r="45064" spans="7:7" x14ac:dyDescent="0.2">
      <c r="G45064" s="65"/>
    </row>
    <row r="45065" spans="7:7" x14ac:dyDescent="0.2">
      <c r="G45065" s="65"/>
    </row>
    <row r="45066" spans="7:7" x14ac:dyDescent="0.2">
      <c r="G45066" s="65"/>
    </row>
    <row r="45067" spans="7:7" x14ac:dyDescent="0.2">
      <c r="G45067" s="65"/>
    </row>
    <row r="45068" spans="7:7" x14ac:dyDescent="0.2">
      <c r="G45068" s="65"/>
    </row>
    <row r="45069" spans="7:7" x14ac:dyDescent="0.2">
      <c r="G45069" s="65"/>
    </row>
    <row r="45070" spans="7:7" x14ac:dyDescent="0.2">
      <c r="G45070" s="65"/>
    </row>
    <row r="45071" spans="7:7" x14ac:dyDescent="0.2">
      <c r="G45071" s="65"/>
    </row>
    <row r="45072" spans="7:7" x14ac:dyDescent="0.2">
      <c r="G45072" s="65"/>
    </row>
    <row r="45073" spans="7:7" x14ac:dyDescent="0.2">
      <c r="G45073" s="65"/>
    </row>
    <row r="45074" spans="7:7" x14ac:dyDescent="0.2">
      <c r="G45074" s="65"/>
    </row>
    <row r="45075" spans="7:7" x14ac:dyDescent="0.2">
      <c r="G45075" s="65"/>
    </row>
    <row r="45076" spans="7:7" x14ac:dyDescent="0.2">
      <c r="G45076" s="65"/>
    </row>
    <row r="45077" spans="7:7" x14ac:dyDescent="0.2">
      <c r="G45077" s="65"/>
    </row>
    <row r="45078" spans="7:7" x14ac:dyDescent="0.2">
      <c r="G45078" s="65"/>
    </row>
    <row r="45079" spans="7:7" x14ac:dyDescent="0.2">
      <c r="G45079" s="65"/>
    </row>
    <row r="45080" spans="7:7" x14ac:dyDescent="0.2">
      <c r="G45080" s="65"/>
    </row>
    <row r="45081" spans="7:7" x14ac:dyDescent="0.2">
      <c r="G45081" s="65"/>
    </row>
    <row r="45082" spans="7:7" x14ac:dyDescent="0.2">
      <c r="G45082" s="65"/>
    </row>
    <row r="45083" spans="7:7" x14ac:dyDescent="0.2">
      <c r="G45083" s="65"/>
    </row>
    <row r="45084" spans="7:7" x14ac:dyDescent="0.2">
      <c r="G45084" s="65"/>
    </row>
    <row r="45085" spans="7:7" x14ac:dyDescent="0.2">
      <c r="G45085" s="65"/>
    </row>
    <row r="45086" spans="7:7" x14ac:dyDescent="0.2">
      <c r="G45086" s="65"/>
    </row>
    <row r="45087" spans="7:7" x14ac:dyDescent="0.2">
      <c r="G45087" s="65"/>
    </row>
    <row r="45088" spans="7:7" x14ac:dyDescent="0.2">
      <c r="G45088" s="65"/>
    </row>
    <row r="45089" spans="7:7" x14ac:dyDescent="0.2">
      <c r="G45089" s="65"/>
    </row>
    <row r="45090" spans="7:7" x14ac:dyDescent="0.2">
      <c r="G45090" s="65"/>
    </row>
    <row r="45091" spans="7:7" x14ac:dyDescent="0.2">
      <c r="G45091" s="65"/>
    </row>
    <row r="45092" spans="7:7" x14ac:dyDescent="0.2">
      <c r="G45092" s="65"/>
    </row>
    <row r="45093" spans="7:7" x14ac:dyDescent="0.2">
      <c r="G45093" s="65"/>
    </row>
    <row r="45094" spans="7:7" x14ac:dyDescent="0.2">
      <c r="G45094" s="65"/>
    </row>
    <row r="45095" spans="7:7" x14ac:dyDescent="0.2">
      <c r="G45095" s="65"/>
    </row>
    <row r="45096" spans="7:7" x14ac:dyDescent="0.2">
      <c r="G45096" s="65"/>
    </row>
    <row r="45097" spans="7:7" x14ac:dyDescent="0.2">
      <c r="G45097" s="65"/>
    </row>
    <row r="45098" spans="7:7" x14ac:dyDescent="0.2">
      <c r="G45098" s="65"/>
    </row>
    <row r="45099" spans="7:7" x14ac:dyDescent="0.2">
      <c r="G45099" s="65"/>
    </row>
    <row r="45100" spans="7:7" x14ac:dyDescent="0.2">
      <c r="G45100" s="65"/>
    </row>
    <row r="45101" spans="7:7" x14ac:dyDescent="0.2">
      <c r="G45101" s="65"/>
    </row>
    <row r="45102" spans="7:7" x14ac:dyDescent="0.2">
      <c r="G45102" s="65"/>
    </row>
    <row r="45103" spans="7:7" x14ac:dyDescent="0.2">
      <c r="G45103" s="65"/>
    </row>
    <row r="45104" spans="7:7" x14ac:dyDescent="0.2">
      <c r="G45104" s="65"/>
    </row>
    <row r="45105" spans="7:7" x14ac:dyDescent="0.2">
      <c r="G45105" s="65"/>
    </row>
    <row r="45106" spans="7:7" x14ac:dyDescent="0.2">
      <c r="G45106" s="65"/>
    </row>
    <row r="45107" spans="7:7" x14ac:dyDescent="0.2">
      <c r="G45107" s="65"/>
    </row>
    <row r="45108" spans="7:7" x14ac:dyDescent="0.2">
      <c r="G45108" s="65"/>
    </row>
    <row r="45109" spans="7:7" x14ac:dyDescent="0.2">
      <c r="G45109" s="65"/>
    </row>
    <row r="45110" spans="7:7" x14ac:dyDescent="0.2">
      <c r="G45110" s="65"/>
    </row>
    <row r="45111" spans="7:7" x14ac:dyDescent="0.2">
      <c r="G45111" s="65"/>
    </row>
    <row r="45112" spans="7:7" x14ac:dyDescent="0.2">
      <c r="G45112" s="65"/>
    </row>
    <row r="45113" spans="7:7" x14ac:dyDescent="0.2">
      <c r="G45113" s="65"/>
    </row>
    <row r="45114" spans="7:7" x14ac:dyDescent="0.2">
      <c r="G45114" s="65"/>
    </row>
    <row r="45115" spans="7:7" x14ac:dyDescent="0.2">
      <c r="G45115" s="65"/>
    </row>
    <row r="45116" spans="7:7" x14ac:dyDescent="0.2">
      <c r="G45116" s="65"/>
    </row>
    <row r="45117" spans="7:7" x14ac:dyDescent="0.2">
      <c r="G45117" s="65"/>
    </row>
    <row r="45118" spans="7:7" x14ac:dyDescent="0.2">
      <c r="G45118" s="65"/>
    </row>
    <row r="45119" spans="7:7" x14ac:dyDescent="0.2">
      <c r="G45119" s="65"/>
    </row>
    <row r="45120" spans="7:7" x14ac:dyDescent="0.2">
      <c r="G45120" s="65"/>
    </row>
    <row r="45121" spans="7:7" x14ac:dyDescent="0.2">
      <c r="G45121" s="65"/>
    </row>
    <row r="45122" spans="7:7" x14ac:dyDescent="0.2">
      <c r="G45122" s="65"/>
    </row>
    <row r="45123" spans="7:7" x14ac:dyDescent="0.2">
      <c r="G45123" s="65"/>
    </row>
    <row r="45124" spans="7:7" x14ac:dyDescent="0.2">
      <c r="G45124" s="65"/>
    </row>
    <row r="45125" spans="7:7" x14ac:dyDescent="0.2">
      <c r="G45125" s="65"/>
    </row>
    <row r="45126" spans="7:7" x14ac:dyDescent="0.2">
      <c r="G45126" s="65"/>
    </row>
    <row r="45127" spans="7:7" x14ac:dyDescent="0.2">
      <c r="G45127" s="65"/>
    </row>
    <row r="45128" spans="7:7" x14ac:dyDescent="0.2">
      <c r="G45128" s="65"/>
    </row>
    <row r="45129" spans="7:7" x14ac:dyDescent="0.2">
      <c r="G45129" s="65"/>
    </row>
    <row r="45130" spans="7:7" x14ac:dyDescent="0.2">
      <c r="G45130" s="65"/>
    </row>
    <row r="45131" spans="7:7" x14ac:dyDescent="0.2">
      <c r="G45131" s="65"/>
    </row>
    <row r="45132" spans="7:7" x14ac:dyDescent="0.2">
      <c r="G45132" s="65"/>
    </row>
    <row r="45133" spans="7:7" x14ac:dyDescent="0.2">
      <c r="G45133" s="65"/>
    </row>
    <row r="45134" spans="7:7" x14ac:dyDescent="0.2">
      <c r="G45134" s="65"/>
    </row>
    <row r="45135" spans="7:7" x14ac:dyDescent="0.2">
      <c r="G45135" s="65"/>
    </row>
    <row r="45136" spans="7:7" x14ac:dyDescent="0.2">
      <c r="G45136" s="65"/>
    </row>
    <row r="45137" spans="7:7" x14ac:dyDescent="0.2">
      <c r="G45137" s="65"/>
    </row>
    <row r="45138" spans="7:7" x14ac:dyDescent="0.2">
      <c r="G45138" s="65"/>
    </row>
    <row r="45139" spans="7:7" x14ac:dyDescent="0.2">
      <c r="G45139" s="65"/>
    </row>
    <row r="45140" spans="7:7" x14ac:dyDescent="0.2">
      <c r="G45140" s="65"/>
    </row>
    <row r="45141" spans="7:7" x14ac:dyDescent="0.2">
      <c r="G45141" s="65"/>
    </row>
    <row r="45142" spans="7:7" x14ac:dyDescent="0.2">
      <c r="G45142" s="65"/>
    </row>
    <row r="45143" spans="7:7" x14ac:dyDescent="0.2">
      <c r="G45143" s="65"/>
    </row>
    <row r="45144" spans="7:7" x14ac:dyDescent="0.2">
      <c r="G45144" s="65"/>
    </row>
    <row r="45145" spans="7:7" x14ac:dyDescent="0.2">
      <c r="G45145" s="65"/>
    </row>
    <row r="45146" spans="7:7" x14ac:dyDescent="0.2">
      <c r="G45146" s="65"/>
    </row>
    <row r="45147" spans="7:7" x14ac:dyDescent="0.2">
      <c r="G45147" s="65"/>
    </row>
    <row r="45148" spans="7:7" x14ac:dyDescent="0.2">
      <c r="G45148" s="65"/>
    </row>
    <row r="45149" spans="7:7" x14ac:dyDescent="0.2">
      <c r="G45149" s="65"/>
    </row>
    <row r="45150" spans="7:7" x14ac:dyDescent="0.2">
      <c r="G45150" s="65"/>
    </row>
    <row r="45151" spans="7:7" x14ac:dyDescent="0.2">
      <c r="G45151" s="65"/>
    </row>
    <row r="45152" spans="7:7" x14ac:dyDescent="0.2">
      <c r="G45152" s="65"/>
    </row>
    <row r="45153" spans="7:7" x14ac:dyDescent="0.2">
      <c r="G45153" s="65"/>
    </row>
    <row r="45154" spans="7:7" x14ac:dyDescent="0.2">
      <c r="G45154" s="65"/>
    </row>
    <row r="45155" spans="7:7" x14ac:dyDescent="0.2">
      <c r="G45155" s="65"/>
    </row>
    <row r="45156" spans="7:7" x14ac:dyDescent="0.2">
      <c r="G45156" s="65"/>
    </row>
    <row r="45157" spans="7:7" x14ac:dyDescent="0.2">
      <c r="G45157" s="65"/>
    </row>
    <row r="45158" spans="7:7" x14ac:dyDescent="0.2">
      <c r="G45158" s="65"/>
    </row>
    <row r="45159" spans="7:7" x14ac:dyDescent="0.2">
      <c r="G45159" s="65"/>
    </row>
    <row r="45160" spans="7:7" x14ac:dyDescent="0.2">
      <c r="G45160" s="65"/>
    </row>
    <row r="45161" spans="7:7" x14ac:dyDescent="0.2">
      <c r="G45161" s="65"/>
    </row>
    <row r="45162" spans="7:7" x14ac:dyDescent="0.2">
      <c r="G45162" s="65"/>
    </row>
    <row r="45163" spans="7:7" x14ac:dyDescent="0.2">
      <c r="G45163" s="65"/>
    </row>
    <row r="45164" spans="7:7" x14ac:dyDescent="0.2">
      <c r="G45164" s="65"/>
    </row>
    <row r="45165" spans="7:7" x14ac:dyDescent="0.2">
      <c r="G45165" s="65"/>
    </row>
    <row r="45166" spans="7:7" x14ac:dyDescent="0.2">
      <c r="G45166" s="65"/>
    </row>
    <row r="45167" spans="7:7" x14ac:dyDescent="0.2">
      <c r="G45167" s="65"/>
    </row>
    <row r="45168" spans="7:7" x14ac:dyDescent="0.2">
      <c r="G45168" s="65"/>
    </row>
    <row r="45169" spans="7:7" x14ac:dyDescent="0.2">
      <c r="G45169" s="65"/>
    </row>
    <row r="45170" spans="7:7" x14ac:dyDescent="0.2">
      <c r="G45170" s="65"/>
    </row>
    <row r="45171" spans="7:7" x14ac:dyDescent="0.2">
      <c r="G45171" s="65"/>
    </row>
    <row r="45172" spans="7:7" x14ac:dyDescent="0.2">
      <c r="G45172" s="65"/>
    </row>
    <row r="45173" spans="7:7" x14ac:dyDescent="0.2">
      <c r="G45173" s="65"/>
    </row>
    <row r="45174" spans="7:7" x14ac:dyDescent="0.2">
      <c r="G45174" s="65"/>
    </row>
    <row r="45175" spans="7:7" x14ac:dyDescent="0.2">
      <c r="G45175" s="65"/>
    </row>
    <row r="45176" spans="7:7" x14ac:dyDescent="0.2">
      <c r="G45176" s="65"/>
    </row>
    <row r="45177" spans="7:7" x14ac:dyDescent="0.2">
      <c r="G45177" s="65"/>
    </row>
    <row r="45178" spans="7:7" x14ac:dyDescent="0.2">
      <c r="G45178" s="65"/>
    </row>
    <row r="45179" spans="7:7" x14ac:dyDescent="0.2">
      <c r="G45179" s="65"/>
    </row>
    <row r="45180" spans="7:7" x14ac:dyDescent="0.2">
      <c r="G45180" s="65"/>
    </row>
    <row r="45181" spans="7:7" x14ac:dyDescent="0.2">
      <c r="G45181" s="65"/>
    </row>
    <row r="45182" spans="7:7" x14ac:dyDescent="0.2">
      <c r="G45182" s="65"/>
    </row>
    <row r="45183" spans="7:7" x14ac:dyDescent="0.2">
      <c r="G45183" s="65"/>
    </row>
    <row r="45184" spans="7:7" x14ac:dyDescent="0.2">
      <c r="G45184" s="65"/>
    </row>
    <row r="45185" spans="7:7" x14ac:dyDescent="0.2">
      <c r="G45185" s="65"/>
    </row>
    <row r="45186" spans="7:7" x14ac:dyDescent="0.2">
      <c r="G45186" s="65"/>
    </row>
    <row r="45187" spans="7:7" x14ac:dyDescent="0.2">
      <c r="G45187" s="65"/>
    </row>
    <row r="45188" spans="7:7" x14ac:dyDescent="0.2">
      <c r="G45188" s="65"/>
    </row>
    <row r="45189" spans="7:7" x14ac:dyDescent="0.2">
      <c r="G45189" s="65"/>
    </row>
    <row r="45190" spans="7:7" x14ac:dyDescent="0.2">
      <c r="G45190" s="65"/>
    </row>
    <row r="45191" spans="7:7" x14ac:dyDescent="0.2">
      <c r="G45191" s="65"/>
    </row>
    <row r="45192" spans="7:7" x14ac:dyDescent="0.2">
      <c r="G45192" s="65"/>
    </row>
    <row r="45193" spans="7:7" x14ac:dyDescent="0.2">
      <c r="G45193" s="65"/>
    </row>
    <row r="45194" spans="7:7" x14ac:dyDescent="0.2">
      <c r="G45194" s="65"/>
    </row>
    <row r="45195" spans="7:7" x14ac:dyDescent="0.2">
      <c r="G45195" s="65"/>
    </row>
    <row r="45196" spans="7:7" x14ac:dyDescent="0.2">
      <c r="G45196" s="65"/>
    </row>
    <row r="45197" spans="7:7" x14ac:dyDescent="0.2">
      <c r="G45197" s="65"/>
    </row>
    <row r="45198" spans="7:7" x14ac:dyDescent="0.2">
      <c r="G45198" s="65"/>
    </row>
    <row r="45199" spans="7:7" x14ac:dyDescent="0.2">
      <c r="G45199" s="65"/>
    </row>
    <row r="45200" spans="7:7" x14ac:dyDescent="0.2">
      <c r="G45200" s="65"/>
    </row>
    <row r="45201" spans="7:7" x14ac:dyDescent="0.2">
      <c r="G45201" s="65"/>
    </row>
    <row r="45202" spans="7:7" x14ac:dyDescent="0.2">
      <c r="G45202" s="65"/>
    </row>
    <row r="45203" spans="7:7" x14ac:dyDescent="0.2">
      <c r="G45203" s="65"/>
    </row>
    <row r="45204" spans="7:7" x14ac:dyDescent="0.2">
      <c r="G45204" s="65"/>
    </row>
    <row r="45205" spans="7:7" x14ac:dyDescent="0.2">
      <c r="G45205" s="65"/>
    </row>
    <row r="45206" spans="7:7" x14ac:dyDescent="0.2">
      <c r="G45206" s="65"/>
    </row>
    <row r="45207" spans="7:7" x14ac:dyDescent="0.2">
      <c r="G45207" s="65"/>
    </row>
    <row r="45208" spans="7:7" x14ac:dyDescent="0.2">
      <c r="G45208" s="65"/>
    </row>
    <row r="45209" spans="7:7" x14ac:dyDescent="0.2">
      <c r="G45209" s="65"/>
    </row>
    <row r="45210" spans="7:7" x14ac:dyDescent="0.2">
      <c r="G45210" s="65"/>
    </row>
    <row r="45211" spans="7:7" x14ac:dyDescent="0.2">
      <c r="G45211" s="65"/>
    </row>
    <row r="45212" spans="7:7" x14ac:dyDescent="0.2">
      <c r="G45212" s="65"/>
    </row>
    <row r="45213" spans="7:7" x14ac:dyDescent="0.2">
      <c r="G45213" s="65"/>
    </row>
    <row r="45214" spans="7:7" x14ac:dyDescent="0.2">
      <c r="G45214" s="65"/>
    </row>
    <row r="45215" spans="7:7" x14ac:dyDescent="0.2">
      <c r="G45215" s="65"/>
    </row>
    <row r="45216" spans="7:7" x14ac:dyDescent="0.2">
      <c r="G45216" s="65"/>
    </row>
    <row r="45217" spans="7:7" x14ac:dyDescent="0.2">
      <c r="G45217" s="65"/>
    </row>
    <row r="45218" spans="7:7" x14ac:dyDescent="0.2">
      <c r="G45218" s="65"/>
    </row>
    <row r="45219" spans="7:7" x14ac:dyDescent="0.2">
      <c r="G45219" s="65"/>
    </row>
    <row r="45220" spans="7:7" x14ac:dyDescent="0.2">
      <c r="G45220" s="65"/>
    </row>
    <row r="45221" spans="7:7" x14ac:dyDescent="0.2">
      <c r="G45221" s="65"/>
    </row>
    <row r="45222" spans="7:7" x14ac:dyDescent="0.2">
      <c r="G45222" s="65"/>
    </row>
    <row r="45223" spans="7:7" x14ac:dyDescent="0.2">
      <c r="G45223" s="65"/>
    </row>
    <row r="45224" spans="7:7" x14ac:dyDescent="0.2">
      <c r="G45224" s="65"/>
    </row>
    <row r="45225" spans="7:7" x14ac:dyDescent="0.2">
      <c r="G45225" s="65"/>
    </row>
    <row r="45226" spans="7:7" x14ac:dyDescent="0.2">
      <c r="G45226" s="65"/>
    </row>
    <row r="45227" spans="7:7" x14ac:dyDescent="0.2">
      <c r="G45227" s="65"/>
    </row>
    <row r="45228" spans="7:7" x14ac:dyDescent="0.2">
      <c r="G45228" s="65"/>
    </row>
    <row r="45229" spans="7:7" x14ac:dyDescent="0.2">
      <c r="G45229" s="65"/>
    </row>
    <row r="45230" spans="7:7" x14ac:dyDescent="0.2">
      <c r="G45230" s="65"/>
    </row>
    <row r="45231" spans="7:7" x14ac:dyDescent="0.2">
      <c r="G45231" s="65"/>
    </row>
    <row r="45232" spans="7:7" x14ac:dyDescent="0.2">
      <c r="G45232" s="65"/>
    </row>
    <row r="45233" spans="7:7" x14ac:dyDescent="0.2">
      <c r="G45233" s="65"/>
    </row>
    <row r="45234" spans="7:7" x14ac:dyDescent="0.2">
      <c r="G45234" s="65"/>
    </row>
    <row r="45235" spans="7:7" x14ac:dyDescent="0.2">
      <c r="G45235" s="65"/>
    </row>
    <row r="45236" spans="7:7" x14ac:dyDescent="0.2">
      <c r="G45236" s="65"/>
    </row>
    <row r="45237" spans="7:7" x14ac:dyDescent="0.2">
      <c r="G45237" s="65"/>
    </row>
    <row r="45238" spans="7:7" x14ac:dyDescent="0.2">
      <c r="G45238" s="65"/>
    </row>
    <row r="45239" spans="7:7" x14ac:dyDescent="0.2">
      <c r="G45239" s="65"/>
    </row>
    <row r="45240" spans="7:7" x14ac:dyDescent="0.2">
      <c r="G45240" s="65"/>
    </row>
    <row r="45241" spans="7:7" x14ac:dyDescent="0.2">
      <c r="G45241" s="65"/>
    </row>
    <row r="45242" spans="7:7" x14ac:dyDescent="0.2">
      <c r="G45242" s="65"/>
    </row>
    <row r="45243" spans="7:7" x14ac:dyDescent="0.2">
      <c r="G45243" s="65"/>
    </row>
    <row r="45244" spans="7:7" x14ac:dyDescent="0.2">
      <c r="G45244" s="65"/>
    </row>
    <row r="45245" spans="7:7" x14ac:dyDescent="0.2">
      <c r="G45245" s="65"/>
    </row>
    <row r="45246" spans="7:7" x14ac:dyDescent="0.2">
      <c r="G45246" s="65"/>
    </row>
    <row r="45247" spans="7:7" x14ac:dyDescent="0.2">
      <c r="G45247" s="65"/>
    </row>
    <row r="45248" spans="7:7" x14ac:dyDescent="0.2">
      <c r="G45248" s="65"/>
    </row>
    <row r="45249" spans="7:7" x14ac:dyDescent="0.2">
      <c r="G45249" s="65"/>
    </row>
    <row r="45250" spans="7:7" x14ac:dyDescent="0.2">
      <c r="G45250" s="65"/>
    </row>
    <row r="45251" spans="7:7" x14ac:dyDescent="0.2">
      <c r="G45251" s="65"/>
    </row>
    <row r="45252" spans="7:7" x14ac:dyDescent="0.2">
      <c r="G45252" s="65"/>
    </row>
    <row r="45253" spans="7:7" x14ac:dyDescent="0.2">
      <c r="G45253" s="65"/>
    </row>
    <row r="45254" spans="7:7" x14ac:dyDescent="0.2">
      <c r="G45254" s="65"/>
    </row>
    <row r="45255" spans="7:7" x14ac:dyDescent="0.2">
      <c r="G45255" s="65"/>
    </row>
    <row r="45256" spans="7:7" x14ac:dyDescent="0.2">
      <c r="G45256" s="65"/>
    </row>
    <row r="45257" spans="7:7" x14ac:dyDescent="0.2">
      <c r="G45257" s="65"/>
    </row>
    <row r="45258" spans="7:7" x14ac:dyDescent="0.2">
      <c r="G45258" s="65"/>
    </row>
    <row r="45259" spans="7:7" x14ac:dyDescent="0.2">
      <c r="G45259" s="65"/>
    </row>
    <row r="45260" spans="7:7" x14ac:dyDescent="0.2">
      <c r="G45260" s="65"/>
    </row>
    <row r="45261" spans="7:7" x14ac:dyDescent="0.2">
      <c r="G45261" s="65"/>
    </row>
    <row r="45262" spans="7:7" x14ac:dyDescent="0.2">
      <c r="G45262" s="65"/>
    </row>
    <row r="45263" spans="7:7" x14ac:dyDescent="0.2">
      <c r="G45263" s="65"/>
    </row>
    <row r="45264" spans="7:7" x14ac:dyDescent="0.2">
      <c r="G45264" s="65"/>
    </row>
    <row r="45265" spans="7:7" x14ac:dyDescent="0.2">
      <c r="G45265" s="65"/>
    </row>
    <row r="45266" spans="7:7" x14ac:dyDescent="0.2">
      <c r="G45266" s="65"/>
    </row>
    <row r="45267" spans="7:7" x14ac:dyDescent="0.2">
      <c r="G45267" s="65"/>
    </row>
    <row r="45268" spans="7:7" x14ac:dyDescent="0.2">
      <c r="G45268" s="65"/>
    </row>
    <row r="45269" spans="7:7" x14ac:dyDescent="0.2">
      <c r="G45269" s="65"/>
    </row>
    <row r="45270" spans="7:7" x14ac:dyDescent="0.2">
      <c r="G45270" s="65"/>
    </row>
    <row r="45271" spans="7:7" x14ac:dyDescent="0.2">
      <c r="G45271" s="65"/>
    </row>
    <row r="45272" spans="7:7" x14ac:dyDescent="0.2">
      <c r="G45272" s="65"/>
    </row>
    <row r="45273" spans="7:7" x14ac:dyDescent="0.2">
      <c r="G45273" s="65"/>
    </row>
    <row r="45274" spans="7:7" x14ac:dyDescent="0.2">
      <c r="G45274" s="65"/>
    </row>
    <row r="45275" spans="7:7" x14ac:dyDescent="0.2">
      <c r="G45275" s="65"/>
    </row>
    <row r="45276" spans="7:7" x14ac:dyDescent="0.2">
      <c r="G45276" s="65"/>
    </row>
    <row r="45277" spans="7:7" x14ac:dyDescent="0.2">
      <c r="G45277" s="65"/>
    </row>
    <row r="45278" spans="7:7" x14ac:dyDescent="0.2">
      <c r="G45278" s="65"/>
    </row>
    <row r="45279" spans="7:7" x14ac:dyDescent="0.2">
      <c r="G45279" s="65"/>
    </row>
    <row r="45280" spans="7:7" x14ac:dyDescent="0.2">
      <c r="G45280" s="65"/>
    </row>
    <row r="45281" spans="7:7" x14ac:dyDescent="0.2">
      <c r="G45281" s="65"/>
    </row>
    <row r="45282" spans="7:7" x14ac:dyDescent="0.2">
      <c r="G45282" s="65"/>
    </row>
    <row r="45283" spans="7:7" x14ac:dyDescent="0.2">
      <c r="G45283" s="65"/>
    </row>
    <row r="45284" spans="7:7" x14ac:dyDescent="0.2">
      <c r="G45284" s="65"/>
    </row>
    <row r="45285" spans="7:7" x14ac:dyDescent="0.2">
      <c r="G45285" s="65"/>
    </row>
    <row r="45286" spans="7:7" x14ac:dyDescent="0.2">
      <c r="G45286" s="65"/>
    </row>
    <row r="45287" spans="7:7" x14ac:dyDescent="0.2">
      <c r="G45287" s="65"/>
    </row>
    <row r="45288" spans="7:7" x14ac:dyDescent="0.2">
      <c r="G45288" s="65"/>
    </row>
    <row r="45289" spans="7:7" x14ac:dyDescent="0.2">
      <c r="G45289" s="65"/>
    </row>
    <row r="45290" spans="7:7" x14ac:dyDescent="0.2">
      <c r="G45290" s="65"/>
    </row>
    <row r="45291" spans="7:7" x14ac:dyDescent="0.2">
      <c r="G45291" s="65"/>
    </row>
    <row r="45292" spans="7:7" x14ac:dyDescent="0.2">
      <c r="G45292" s="65"/>
    </row>
    <row r="45293" spans="7:7" x14ac:dyDescent="0.2">
      <c r="G45293" s="65"/>
    </row>
    <row r="45294" spans="7:7" x14ac:dyDescent="0.2">
      <c r="G45294" s="65"/>
    </row>
    <row r="45295" spans="7:7" x14ac:dyDescent="0.2">
      <c r="G45295" s="65"/>
    </row>
    <row r="45296" spans="7:7" x14ac:dyDescent="0.2">
      <c r="G45296" s="65"/>
    </row>
    <row r="45297" spans="7:7" x14ac:dyDescent="0.2">
      <c r="G45297" s="65"/>
    </row>
    <row r="45298" spans="7:7" x14ac:dyDescent="0.2">
      <c r="G45298" s="65"/>
    </row>
    <row r="45299" spans="7:7" x14ac:dyDescent="0.2">
      <c r="G45299" s="65"/>
    </row>
    <row r="45300" spans="7:7" x14ac:dyDescent="0.2">
      <c r="G45300" s="65"/>
    </row>
    <row r="45301" spans="7:7" x14ac:dyDescent="0.2">
      <c r="G45301" s="65"/>
    </row>
    <row r="45302" spans="7:7" x14ac:dyDescent="0.2">
      <c r="G45302" s="65"/>
    </row>
    <row r="45303" spans="7:7" x14ac:dyDescent="0.2">
      <c r="G45303" s="65"/>
    </row>
    <row r="45304" spans="7:7" x14ac:dyDescent="0.2">
      <c r="G45304" s="65"/>
    </row>
    <row r="45305" spans="7:7" x14ac:dyDescent="0.2">
      <c r="G45305" s="65"/>
    </row>
    <row r="45306" spans="7:7" x14ac:dyDescent="0.2">
      <c r="G45306" s="65"/>
    </row>
    <row r="45307" spans="7:7" x14ac:dyDescent="0.2">
      <c r="G45307" s="65"/>
    </row>
    <row r="45308" spans="7:7" x14ac:dyDescent="0.2">
      <c r="G45308" s="65"/>
    </row>
    <row r="45309" spans="7:7" x14ac:dyDescent="0.2">
      <c r="G45309" s="65"/>
    </row>
    <row r="45310" spans="7:7" x14ac:dyDescent="0.2">
      <c r="G45310" s="65"/>
    </row>
    <row r="45311" spans="7:7" x14ac:dyDescent="0.2">
      <c r="G45311" s="65"/>
    </row>
    <row r="45312" spans="7:7" x14ac:dyDescent="0.2">
      <c r="G45312" s="65"/>
    </row>
    <row r="45313" spans="7:7" x14ac:dyDescent="0.2">
      <c r="G45313" s="65"/>
    </row>
    <row r="45314" spans="7:7" x14ac:dyDescent="0.2">
      <c r="G45314" s="65"/>
    </row>
    <row r="45315" spans="7:7" x14ac:dyDescent="0.2">
      <c r="G45315" s="65"/>
    </row>
    <row r="45316" spans="7:7" x14ac:dyDescent="0.2">
      <c r="G45316" s="65"/>
    </row>
    <row r="45317" spans="7:7" x14ac:dyDescent="0.2">
      <c r="G45317" s="65"/>
    </row>
    <row r="45318" spans="7:7" x14ac:dyDescent="0.2">
      <c r="G45318" s="65"/>
    </row>
    <row r="45319" spans="7:7" x14ac:dyDescent="0.2">
      <c r="G45319" s="65"/>
    </row>
    <row r="45320" spans="7:7" x14ac:dyDescent="0.2">
      <c r="G45320" s="65"/>
    </row>
    <row r="45321" spans="7:7" x14ac:dyDescent="0.2">
      <c r="G45321" s="65"/>
    </row>
    <row r="45322" spans="7:7" x14ac:dyDescent="0.2">
      <c r="G45322" s="65"/>
    </row>
    <row r="45323" spans="7:7" x14ac:dyDescent="0.2">
      <c r="G45323" s="65"/>
    </row>
    <row r="45324" spans="7:7" x14ac:dyDescent="0.2">
      <c r="G45324" s="65"/>
    </row>
    <row r="45325" spans="7:7" x14ac:dyDescent="0.2">
      <c r="G45325" s="65"/>
    </row>
    <row r="45326" spans="7:7" x14ac:dyDescent="0.2">
      <c r="G45326" s="65"/>
    </row>
    <row r="45327" spans="7:7" x14ac:dyDescent="0.2">
      <c r="G45327" s="65"/>
    </row>
    <row r="45328" spans="7:7" x14ac:dyDescent="0.2">
      <c r="G45328" s="65"/>
    </row>
    <row r="45329" spans="7:7" x14ac:dyDescent="0.2">
      <c r="G45329" s="65"/>
    </row>
    <row r="45330" spans="7:7" x14ac:dyDescent="0.2">
      <c r="G45330" s="65"/>
    </row>
    <row r="45331" spans="7:7" x14ac:dyDescent="0.2">
      <c r="G45331" s="65"/>
    </row>
    <row r="45332" spans="7:7" x14ac:dyDescent="0.2">
      <c r="G45332" s="65"/>
    </row>
    <row r="45333" spans="7:7" x14ac:dyDescent="0.2">
      <c r="G45333" s="65"/>
    </row>
    <row r="45334" spans="7:7" x14ac:dyDescent="0.2">
      <c r="G45334" s="65"/>
    </row>
    <row r="45335" spans="7:7" x14ac:dyDescent="0.2">
      <c r="G45335" s="65"/>
    </row>
    <row r="45336" spans="7:7" x14ac:dyDescent="0.2">
      <c r="G45336" s="65"/>
    </row>
    <row r="45337" spans="7:7" x14ac:dyDescent="0.2">
      <c r="G45337" s="65"/>
    </row>
    <row r="45338" spans="7:7" x14ac:dyDescent="0.2">
      <c r="G45338" s="65"/>
    </row>
    <row r="45339" spans="7:7" x14ac:dyDescent="0.2">
      <c r="G45339" s="65"/>
    </row>
    <row r="45340" spans="7:7" x14ac:dyDescent="0.2">
      <c r="G45340" s="65"/>
    </row>
    <row r="45341" spans="7:7" x14ac:dyDescent="0.2">
      <c r="G45341" s="65"/>
    </row>
    <row r="45342" spans="7:7" x14ac:dyDescent="0.2">
      <c r="G45342" s="65"/>
    </row>
    <row r="45343" spans="7:7" x14ac:dyDescent="0.2">
      <c r="G45343" s="65"/>
    </row>
    <row r="45344" spans="7:7" x14ac:dyDescent="0.2">
      <c r="G45344" s="65"/>
    </row>
    <row r="45345" spans="7:7" x14ac:dyDescent="0.2">
      <c r="G45345" s="65"/>
    </row>
    <row r="45346" spans="7:7" x14ac:dyDescent="0.2">
      <c r="G45346" s="65"/>
    </row>
    <row r="45347" spans="7:7" x14ac:dyDescent="0.2">
      <c r="G45347" s="65"/>
    </row>
    <row r="45348" spans="7:7" x14ac:dyDescent="0.2">
      <c r="G45348" s="65"/>
    </row>
    <row r="45349" spans="7:7" x14ac:dyDescent="0.2">
      <c r="G45349" s="65"/>
    </row>
    <row r="45350" spans="7:7" x14ac:dyDescent="0.2">
      <c r="G45350" s="65"/>
    </row>
    <row r="45351" spans="7:7" x14ac:dyDescent="0.2">
      <c r="G45351" s="65"/>
    </row>
    <row r="45352" spans="7:7" x14ac:dyDescent="0.2">
      <c r="G45352" s="65"/>
    </row>
    <row r="45353" spans="7:7" x14ac:dyDescent="0.2">
      <c r="G45353" s="65"/>
    </row>
    <row r="45354" spans="7:7" x14ac:dyDescent="0.2">
      <c r="G45354" s="65"/>
    </row>
    <row r="45355" spans="7:7" x14ac:dyDescent="0.2">
      <c r="G45355" s="65"/>
    </row>
    <row r="45356" spans="7:7" x14ac:dyDescent="0.2">
      <c r="G45356" s="65"/>
    </row>
    <row r="45357" spans="7:7" x14ac:dyDescent="0.2">
      <c r="G45357" s="65"/>
    </row>
    <row r="45358" spans="7:7" x14ac:dyDescent="0.2">
      <c r="G45358" s="65"/>
    </row>
    <row r="45359" spans="7:7" x14ac:dyDescent="0.2">
      <c r="G45359" s="65"/>
    </row>
    <row r="45360" spans="7:7" x14ac:dyDescent="0.2">
      <c r="G45360" s="65"/>
    </row>
    <row r="45361" spans="7:7" x14ac:dyDescent="0.2">
      <c r="G45361" s="65"/>
    </row>
    <row r="45362" spans="7:7" x14ac:dyDescent="0.2">
      <c r="G45362" s="65"/>
    </row>
    <row r="45363" spans="7:7" x14ac:dyDescent="0.2">
      <c r="G45363" s="65"/>
    </row>
    <row r="45364" spans="7:7" x14ac:dyDescent="0.2">
      <c r="G45364" s="65"/>
    </row>
    <row r="45365" spans="7:7" x14ac:dyDescent="0.2">
      <c r="G45365" s="65"/>
    </row>
    <row r="45366" spans="7:7" x14ac:dyDescent="0.2">
      <c r="G45366" s="65"/>
    </row>
    <row r="45367" spans="7:7" x14ac:dyDescent="0.2">
      <c r="G45367" s="65"/>
    </row>
    <row r="45368" spans="7:7" x14ac:dyDescent="0.2">
      <c r="G45368" s="65"/>
    </row>
    <row r="45369" spans="7:7" x14ac:dyDescent="0.2">
      <c r="G45369" s="65"/>
    </row>
    <row r="45370" spans="7:7" x14ac:dyDescent="0.2">
      <c r="G45370" s="65"/>
    </row>
    <row r="45371" spans="7:7" x14ac:dyDescent="0.2">
      <c r="G45371" s="65"/>
    </row>
    <row r="45372" spans="7:7" x14ac:dyDescent="0.2">
      <c r="G45372" s="65"/>
    </row>
    <row r="45373" spans="7:7" x14ac:dyDescent="0.2">
      <c r="G45373" s="65"/>
    </row>
    <row r="45374" spans="7:7" x14ac:dyDescent="0.2">
      <c r="G45374" s="65"/>
    </row>
    <row r="45375" spans="7:7" x14ac:dyDescent="0.2">
      <c r="G45375" s="65"/>
    </row>
    <row r="45376" spans="7:7" x14ac:dyDescent="0.2">
      <c r="G45376" s="65"/>
    </row>
    <row r="45377" spans="7:7" x14ac:dyDescent="0.2">
      <c r="G45377" s="65"/>
    </row>
    <row r="45378" spans="7:7" x14ac:dyDescent="0.2">
      <c r="G45378" s="65"/>
    </row>
    <row r="45379" spans="7:7" x14ac:dyDescent="0.2">
      <c r="G45379" s="65"/>
    </row>
    <row r="45380" spans="7:7" x14ac:dyDescent="0.2">
      <c r="G45380" s="65"/>
    </row>
    <row r="45381" spans="7:7" x14ac:dyDescent="0.2">
      <c r="G45381" s="65"/>
    </row>
    <row r="45382" spans="7:7" x14ac:dyDescent="0.2">
      <c r="G45382" s="65"/>
    </row>
    <row r="45383" spans="7:7" x14ac:dyDescent="0.2">
      <c r="G45383" s="65"/>
    </row>
    <row r="45384" spans="7:7" x14ac:dyDescent="0.2">
      <c r="G45384" s="65"/>
    </row>
    <row r="45385" spans="7:7" x14ac:dyDescent="0.2">
      <c r="G45385" s="65"/>
    </row>
    <row r="45386" spans="7:7" x14ac:dyDescent="0.2">
      <c r="G45386" s="65"/>
    </row>
    <row r="45387" spans="7:7" x14ac:dyDescent="0.2">
      <c r="G45387" s="65"/>
    </row>
    <row r="45388" spans="7:7" x14ac:dyDescent="0.2">
      <c r="G45388" s="65"/>
    </row>
    <row r="45389" spans="7:7" x14ac:dyDescent="0.2">
      <c r="G45389" s="65"/>
    </row>
    <row r="45390" spans="7:7" x14ac:dyDescent="0.2">
      <c r="G45390" s="65"/>
    </row>
    <row r="45391" spans="7:7" x14ac:dyDescent="0.2">
      <c r="G45391" s="65"/>
    </row>
    <row r="45392" spans="7:7" x14ac:dyDescent="0.2">
      <c r="G45392" s="65"/>
    </row>
    <row r="45393" spans="7:7" x14ac:dyDescent="0.2">
      <c r="G45393" s="65"/>
    </row>
    <row r="45394" spans="7:7" x14ac:dyDescent="0.2">
      <c r="G45394" s="65"/>
    </row>
    <row r="45395" spans="7:7" x14ac:dyDescent="0.2">
      <c r="G45395" s="65"/>
    </row>
    <row r="45396" spans="7:7" x14ac:dyDescent="0.2">
      <c r="G45396" s="65"/>
    </row>
    <row r="45397" spans="7:7" x14ac:dyDescent="0.2">
      <c r="G45397" s="65"/>
    </row>
    <row r="45398" spans="7:7" x14ac:dyDescent="0.2">
      <c r="G45398" s="65"/>
    </row>
    <row r="45399" spans="7:7" x14ac:dyDescent="0.2">
      <c r="G45399" s="65"/>
    </row>
    <row r="45400" spans="7:7" x14ac:dyDescent="0.2">
      <c r="G45400" s="65"/>
    </row>
    <row r="45401" spans="7:7" x14ac:dyDescent="0.2">
      <c r="G45401" s="65"/>
    </row>
    <row r="45402" spans="7:7" x14ac:dyDescent="0.2">
      <c r="G45402" s="65"/>
    </row>
    <row r="45403" spans="7:7" x14ac:dyDescent="0.2">
      <c r="G45403" s="65"/>
    </row>
    <row r="45404" spans="7:7" x14ac:dyDescent="0.2">
      <c r="G45404" s="65"/>
    </row>
    <row r="45405" spans="7:7" x14ac:dyDescent="0.2">
      <c r="G45405" s="65"/>
    </row>
    <row r="45406" spans="7:7" x14ac:dyDescent="0.2">
      <c r="G45406" s="65"/>
    </row>
    <row r="45407" spans="7:7" x14ac:dyDescent="0.2">
      <c r="G45407" s="65"/>
    </row>
    <row r="45408" spans="7:7" x14ac:dyDescent="0.2">
      <c r="G45408" s="65"/>
    </row>
    <row r="45409" spans="7:7" x14ac:dyDescent="0.2">
      <c r="G45409" s="65"/>
    </row>
    <row r="45410" spans="7:7" x14ac:dyDescent="0.2">
      <c r="G45410" s="65"/>
    </row>
    <row r="45411" spans="7:7" x14ac:dyDescent="0.2">
      <c r="G45411" s="65"/>
    </row>
    <row r="45412" spans="7:7" x14ac:dyDescent="0.2">
      <c r="G45412" s="65"/>
    </row>
    <row r="45413" spans="7:7" x14ac:dyDescent="0.2">
      <c r="G45413" s="65"/>
    </row>
    <row r="45414" spans="7:7" x14ac:dyDescent="0.2">
      <c r="G45414" s="65"/>
    </row>
    <row r="45415" spans="7:7" x14ac:dyDescent="0.2">
      <c r="G45415" s="65"/>
    </row>
    <row r="45416" spans="7:7" x14ac:dyDescent="0.2">
      <c r="G45416" s="65"/>
    </row>
    <row r="45417" spans="7:7" x14ac:dyDescent="0.2">
      <c r="G45417" s="65"/>
    </row>
    <row r="45418" spans="7:7" x14ac:dyDescent="0.2">
      <c r="G45418" s="65"/>
    </row>
    <row r="45419" spans="7:7" x14ac:dyDescent="0.2">
      <c r="G45419" s="65"/>
    </row>
    <row r="45420" spans="7:7" x14ac:dyDescent="0.2">
      <c r="G45420" s="65"/>
    </row>
    <row r="45421" spans="7:7" x14ac:dyDescent="0.2">
      <c r="G45421" s="65"/>
    </row>
    <row r="45422" spans="7:7" x14ac:dyDescent="0.2">
      <c r="G45422" s="65"/>
    </row>
    <row r="45423" spans="7:7" x14ac:dyDescent="0.2">
      <c r="G45423" s="65"/>
    </row>
    <row r="45424" spans="7:7" x14ac:dyDescent="0.2">
      <c r="G45424" s="65"/>
    </row>
    <row r="45425" spans="7:7" x14ac:dyDescent="0.2">
      <c r="G45425" s="65"/>
    </row>
    <row r="45426" spans="7:7" x14ac:dyDescent="0.2">
      <c r="G45426" s="65"/>
    </row>
    <row r="45427" spans="7:7" x14ac:dyDescent="0.2">
      <c r="G45427" s="65"/>
    </row>
    <row r="45428" spans="7:7" x14ac:dyDescent="0.2">
      <c r="G45428" s="65"/>
    </row>
    <row r="45429" spans="7:7" x14ac:dyDescent="0.2">
      <c r="G45429" s="65"/>
    </row>
    <row r="45430" spans="7:7" x14ac:dyDescent="0.2">
      <c r="G45430" s="65"/>
    </row>
    <row r="45431" spans="7:7" x14ac:dyDescent="0.2">
      <c r="G45431" s="65"/>
    </row>
    <row r="45432" spans="7:7" x14ac:dyDescent="0.2">
      <c r="G45432" s="65"/>
    </row>
    <row r="45433" spans="7:7" x14ac:dyDescent="0.2">
      <c r="G45433" s="65"/>
    </row>
    <row r="45434" spans="7:7" x14ac:dyDescent="0.2">
      <c r="G45434" s="65"/>
    </row>
    <row r="45435" spans="7:7" x14ac:dyDescent="0.2">
      <c r="G45435" s="65"/>
    </row>
    <row r="45436" spans="7:7" x14ac:dyDescent="0.2">
      <c r="G45436" s="65"/>
    </row>
    <row r="45437" spans="7:7" x14ac:dyDescent="0.2">
      <c r="G45437" s="65"/>
    </row>
    <row r="45438" spans="7:7" x14ac:dyDescent="0.2">
      <c r="G45438" s="65"/>
    </row>
    <row r="45439" spans="7:7" x14ac:dyDescent="0.2">
      <c r="G45439" s="65"/>
    </row>
    <row r="45440" spans="7:7" x14ac:dyDescent="0.2">
      <c r="G45440" s="65"/>
    </row>
    <row r="45441" spans="7:7" x14ac:dyDescent="0.2">
      <c r="G45441" s="65"/>
    </row>
    <row r="45442" spans="7:7" x14ac:dyDescent="0.2">
      <c r="G45442" s="65"/>
    </row>
    <row r="45443" spans="7:7" x14ac:dyDescent="0.2">
      <c r="G45443" s="65"/>
    </row>
    <row r="45444" spans="7:7" x14ac:dyDescent="0.2">
      <c r="G45444" s="65"/>
    </row>
    <row r="45445" spans="7:7" x14ac:dyDescent="0.2">
      <c r="G45445" s="65"/>
    </row>
    <row r="45446" spans="7:7" x14ac:dyDescent="0.2">
      <c r="G45446" s="65"/>
    </row>
    <row r="45447" spans="7:7" x14ac:dyDescent="0.2">
      <c r="G45447" s="65"/>
    </row>
    <row r="45448" spans="7:7" x14ac:dyDescent="0.2">
      <c r="G45448" s="65"/>
    </row>
    <row r="45449" spans="7:7" x14ac:dyDescent="0.2">
      <c r="G45449" s="65"/>
    </row>
    <row r="45450" spans="7:7" x14ac:dyDescent="0.2">
      <c r="G45450" s="65"/>
    </row>
    <row r="45451" spans="7:7" x14ac:dyDescent="0.2">
      <c r="G45451" s="65"/>
    </row>
    <row r="45452" spans="7:7" x14ac:dyDescent="0.2">
      <c r="G45452" s="65"/>
    </row>
    <row r="45453" spans="7:7" x14ac:dyDescent="0.2">
      <c r="G45453" s="65"/>
    </row>
    <row r="45454" spans="7:7" x14ac:dyDescent="0.2">
      <c r="G45454" s="65"/>
    </row>
    <row r="45455" spans="7:7" x14ac:dyDescent="0.2">
      <c r="G45455" s="65"/>
    </row>
    <row r="45456" spans="7:7" x14ac:dyDescent="0.2">
      <c r="G45456" s="65"/>
    </row>
    <row r="45457" spans="7:7" x14ac:dyDescent="0.2">
      <c r="G45457" s="65"/>
    </row>
    <row r="45458" spans="7:7" x14ac:dyDescent="0.2">
      <c r="G45458" s="65"/>
    </row>
    <row r="45459" spans="7:7" x14ac:dyDescent="0.2">
      <c r="G45459" s="65"/>
    </row>
    <row r="45460" spans="7:7" x14ac:dyDescent="0.2">
      <c r="G45460" s="65"/>
    </row>
    <row r="45461" spans="7:7" x14ac:dyDescent="0.2">
      <c r="G45461" s="65"/>
    </row>
    <row r="45462" spans="7:7" x14ac:dyDescent="0.2">
      <c r="G45462" s="65"/>
    </row>
    <row r="45463" spans="7:7" x14ac:dyDescent="0.2">
      <c r="G45463" s="65"/>
    </row>
    <row r="45464" spans="7:7" x14ac:dyDescent="0.2">
      <c r="G45464" s="65"/>
    </row>
    <row r="45465" spans="7:7" x14ac:dyDescent="0.2">
      <c r="G45465" s="65"/>
    </row>
    <row r="45466" spans="7:7" x14ac:dyDescent="0.2">
      <c r="G45466" s="65"/>
    </row>
    <row r="45467" spans="7:7" x14ac:dyDescent="0.2">
      <c r="G45467" s="65"/>
    </row>
    <row r="45468" spans="7:7" x14ac:dyDescent="0.2">
      <c r="G45468" s="65"/>
    </row>
    <row r="45469" spans="7:7" x14ac:dyDescent="0.2">
      <c r="G45469" s="65"/>
    </row>
    <row r="45470" spans="7:7" x14ac:dyDescent="0.2">
      <c r="G45470" s="65"/>
    </row>
    <row r="45471" spans="7:7" x14ac:dyDescent="0.2">
      <c r="G45471" s="65"/>
    </row>
    <row r="45472" spans="7:7" x14ac:dyDescent="0.2">
      <c r="G45472" s="65"/>
    </row>
    <row r="45473" spans="7:7" x14ac:dyDescent="0.2">
      <c r="G45473" s="65"/>
    </row>
    <row r="45474" spans="7:7" x14ac:dyDescent="0.2">
      <c r="G45474" s="65"/>
    </row>
    <row r="45475" spans="7:7" x14ac:dyDescent="0.2">
      <c r="G45475" s="65"/>
    </row>
    <row r="45476" spans="7:7" x14ac:dyDescent="0.2">
      <c r="G45476" s="65"/>
    </row>
    <row r="45477" spans="7:7" x14ac:dyDescent="0.2">
      <c r="G45477" s="65"/>
    </row>
    <row r="45478" spans="7:7" x14ac:dyDescent="0.2">
      <c r="G45478" s="65"/>
    </row>
    <row r="45479" spans="7:7" x14ac:dyDescent="0.2">
      <c r="G45479" s="65"/>
    </row>
    <row r="45480" spans="7:7" x14ac:dyDescent="0.2">
      <c r="G45480" s="65"/>
    </row>
    <row r="45481" spans="7:7" x14ac:dyDescent="0.2">
      <c r="G45481" s="65"/>
    </row>
    <row r="45482" spans="7:7" x14ac:dyDescent="0.2">
      <c r="G45482" s="65"/>
    </row>
    <row r="45483" spans="7:7" x14ac:dyDescent="0.2">
      <c r="G45483" s="65"/>
    </row>
    <row r="45484" spans="7:7" x14ac:dyDescent="0.2">
      <c r="G45484" s="65"/>
    </row>
    <row r="45485" spans="7:7" x14ac:dyDescent="0.2">
      <c r="G45485" s="65"/>
    </row>
    <row r="45486" spans="7:7" x14ac:dyDescent="0.2">
      <c r="G45486" s="65"/>
    </row>
    <row r="45487" spans="7:7" x14ac:dyDescent="0.2">
      <c r="G45487" s="65"/>
    </row>
    <row r="45488" spans="7:7" x14ac:dyDescent="0.2">
      <c r="G45488" s="65"/>
    </row>
    <row r="45489" spans="7:7" x14ac:dyDescent="0.2">
      <c r="G45489" s="65"/>
    </row>
    <row r="45490" spans="7:7" x14ac:dyDescent="0.2">
      <c r="G45490" s="65"/>
    </row>
    <row r="45491" spans="7:7" x14ac:dyDescent="0.2">
      <c r="G45491" s="65"/>
    </row>
    <row r="45492" spans="7:7" x14ac:dyDescent="0.2">
      <c r="G45492" s="65"/>
    </row>
    <row r="45493" spans="7:7" x14ac:dyDescent="0.2">
      <c r="G45493" s="65"/>
    </row>
    <row r="45494" spans="7:7" x14ac:dyDescent="0.2">
      <c r="G45494" s="65"/>
    </row>
    <row r="45495" spans="7:7" x14ac:dyDescent="0.2">
      <c r="G45495" s="65"/>
    </row>
    <row r="45496" spans="7:7" x14ac:dyDescent="0.2">
      <c r="G45496" s="65"/>
    </row>
    <row r="45497" spans="7:7" x14ac:dyDescent="0.2">
      <c r="G45497" s="65"/>
    </row>
    <row r="45498" spans="7:7" x14ac:dyDescent="0.2">
      <c r="G45498" s="65"/>
    </row>
    <row r="45499" spans="7:7" x14ac:dyDescent="0.2">
      <c r="G45499" s="65"/>
    </row>
    <row r="45500" spans="7:7" x14ac:dyDescent="0.2">
      <c r="G45500" s="65"/>
    </row>
    <row r="45501" spans="7:7" x14ac:dyDescent="0.2">
      <c r="G45501" s="65"/>
    </row>
    <row r="45502" spans="7:7" x14ac:dyDescent="0.2">
      <c r="G45502" s="65"/>
    </row>
    <row r="45503" spans="7:7" x14ac:dyDescent="0.2">
      <c r="G45503" s="65"/>
    </row>
    <row r="45504" spans="7:7" x14ac:dyDescent="0.2">
      <c r="G45504" s="65"/>
    </row>
    <row r="45505" spans="7:7" x14ac:dyDescent="0.2">
      <c r="G45505" s="65"/>
    </row>
    <row r="45506" spans="7:7" x14ac:dyDescent="0.2">
      <c r="G45506" s="65"/>
    </row>
    <row r="45507" spans="7:7" x14ac:dyDescent="0.2">
      <c r="G45507" s="65"/>
    </row>
    <row r="45508" spans="7:7" x14ac:dyDescent="0.2">
      <c r="G45508" s="65"/>
    </row>
    <row r="45509" spans="7:7" x14ac:dyDescent="0.2">
      <c r="G45509" s="65"/>
    </row>
    <row r="45510" spans="7:7" x14ac:dyDescent="0.2">
      <c r="G45510" s="65"/>
    </row>
    <row r="45511" spans="7:7" x14ac:dyDescent="0.2">
      <c r="G45511" s="65"/>
    </row>
    <row r="45512" spans="7:7" x14ac:dyDescent="0.2">
      <c r="G45512" s="65"/>
    </row>
    <row r="45513" spans="7:7" x14ac:dyDescent="0.2">
      <c r="G45513" s="65"/>
    </row>
    <row r="45514" spans="7:7" x14ac:dyDescent="0.2">
      <c r="G45514" s="65"/>
    </row>
    <row r="45515" spans="7:7" x14ac:dyDescent="0.2">
      <c r="G45515" s="65"/>
    </row>
    <row r="45516" spans="7:7" x14ac:dyDescent="0.2">
      <c r="G45516" s="65"/>
    </row>
    <row r="45517" spans="7:7" x14ac:dyDescent="0.2">
      <c r="G45517" s="65"/>
    </row>
    <row r="45518" spans="7:7" x14ac:dyDescent="0.2">
      <c r="G45518" s="65"/>
    </row>
    <row r="45519" spans="7:7" x14ac:dyDescent="0.2">
      <c r="G45519" s="65"/>
    </row>
    <row r="45520" spans="7:7" x14ac:dyDescent="0.2">
      <c r="G45520" s="65"/>
    </row>
    <row r="45521" spans="7:7" x14ac:dyDescent="0.2">
      <c r="G45521" s="65"/>
    </row>
    <row r="45522" spans="7:7" x14ac:dyDescent="0.2">
      <c r="G45522" s="65"/>
    </row>
    <row r="45523" spans="7:7" x14ac:dyDescent="0.2">
      <c r="G45523" s="65"/>
    </row>
    <row r="45524" spans="7:7" x14ac:dyDescent="0.2">
      <c r="G45524" s="65"/>
    </row>
    <row r="45525" spans="7:7" x14ac:dyDescent="0.2">
      <c r="G45525" s="65"/>
    </row>
    <row r="45526" spans="7:7" x14ac:dyDescent="0.2">
      <c r="G45526" s="65"/>
    </row>
    <row r="45527" spans="7:7" x14ac:dyDescent="0.2">
      <c r="G45527" s="65"/>
    </row>
    <row r="45528" spans="7:7" x14ac:dyDescent="0.2">
      <c r="G45528" s="65"/>
    </row>
    <row r="45529" spans="7:7" x14ac:dyDescent="0.2">
      <c r="G45529" s="65"/>
    </row>
    <row r="45530" spans="7:7" x14ac:dyDescent="0.2">
      <c r="G45530" s="65"/>
    </row>
    <row r="45531" spans="7:7" x14ac:dyDescent="0.2">
      <c r="G45531" s="65"/>
    </row>
    <row r="45532" spans="7:7" x14ac:dyDescent="0.2">
      <c r="G45532" s="65"/>
    </row>
    <row r="45533" spans="7:7" x14ac:dyDescent="0.2">
      <c r="G45533" s="65"/>
    </row>
    <row r="45534" spans="7:7" x14ac:dyDescent="0.2">
      <c r="G45534" s="65"/>
    </row>
    <row r="45535" spans="7:7" x14ac:dyDescent="0.2">
      <c r="G45535" s="65"/>
    </row>
    <row r="45536" spans="7:7" x14ac:dyDescent="0.2">
      <c r="G45536" s="65"/>
    </row>
    <row r="45537" spans="7:7" x14ac:dyDescent="0.2">
      <c r="G45537" s="65"/>
    </row>
    <row r="45538" spans="7:7" x14ac:dyDescent="0.2">
      <c r="G45538" s="65"/>
    </row>
    <row r="45539" spans="7:7" x14ac:dyDescent="0.2">
      <c r="G45539" s="65"/>
    </row>
    <row r="45540" spans="7:7" x14ac:dyDescent="0.2">
      <c r="G45540" s="65"/>
    </row>
    <row r="45541" spans="7:7" x14ac:dyDescent="0.2">
      <c r="G45541" s="65"/>
    </row>
    <row r="45542" spans="7:7" x14ac:dyDescent="0.2">
      <c r="G45542" s="65"/>
    </row>
    <row r="45543" spans="7:7" x14ac:dyDescent="0.2">
      <c r="G45543" s="65"/>
    </row>
    <row r="45544" spans="7:7" x14ac:dyDescent="0.2">
      <c r="G45544" s="65"/>
    </row>
    <row r="45545" spans="7:7" x14ac:dyDescent="0.2">
      <c r="G45545" s="65"/>
    </row>
    <row r="45546" spans="7:7" x14ac:dyDescent="0.2">
      <c r="G45546" s="65"/>
    </row>
    <row r="45547" spans="7:7" x14ac:dyDescent="0.2">
      <c r="G45547" s="65"/>
    </row>
    <row r="45548" spans="7:7" x14ac:dyDescent="0.2">
      <c r="G45548" s="65"/>
    </row>
    <row r="45549" spans="7:7" x14ac:dyDescent="0.2">
      <c r="G45549" s="65"/>
    </row>
    <row r="45550" spans="7:7" x14ac:dyDescent="0.2">
      <c r="G45550" s="65"/>
    </row>
    <row r="45551" spans="7:7" x14ac:dyDescent="0.2">
      <c r="G45551" s="65"/>
    </row>
    <row r="45552" spans="7:7" x14ac:dyDescent="0.2">
      <c r="G45552" s="65"/>
    </row>
    <row r="45553" spans="7:7" x14ac:dyDescent="0.2">
      <c r="G45553" s="65"/>
    </row>
    <row r="45554" spans="7:7" x14ac:dyDescent="0.2">
      <c r="G45554" s="65"/>
    </row>
    <row r="45555" spans="7:7" x14ac:dyDescent="0.2">
      <c r="G45555" s="65"/>
    </row>
    <row r="45556" spans="7:7" x14ac:dyDescent="0.2">
      <c r="G45556" s="65"/>
    </row>
    <row r="45557" spans="7:7" x14ac:dyDescent="0.2">
      <c r="G45557" s="65"/>
    </row>
    <row r="45558" spans="7:7" x14ac:dyDescent="0.2">
      <c r="G45558" s="65"/>
    </row>
    <row r="45559" spans="7:7" x14ac:dyDescent="0.2">
      <c r="G45559" s="65"/>
    </row>
    <row r="45560" spans="7:7" x14ac:dyDescent="0.2">
      <c r="G45560" s="65"/>
    </row>
    <row r="45561" spans="7:7" x14ac:dyDescent="0.2">
      <c r="G45561" s="65"/>
    </row>
    <row r="45562" spans="7:7" x14ac:dyDescent="0.2">
      <c r="G45562" s="65"/>
    </row>
    <row r="45563" spans="7:7" x14ac:dyDescent="0.2">
      <c r="G45563" s="65"/>
    </row>
    <row r="45564" spans="7:7" x14ac:dyDescent="0.2">
      <c r="G45564" s="65"/>
    </row>
    <row r="45565" spans="7:7" x14ac:dyDescent="0.2">
      <c r="G45565" s="65"/>
    </row>
    <row r="45566" spans="7:7" x14ac:dyDescent="0.2">
      <c r="G45566" s="65"/>
    </row>
    <row r="45567" spans="7:7" x14ac:dyDescent="0.2">
      <c r="G45567" s="65"/>
    </row>
    <row r="45568" spans="7:7" x14ac:dyDescent="0.2">
      <c r="G45568" s="65"/>
    </row>
    <row r="45569" spans="7:7" x14ac:dyDescent="0.2">
      <c r="G45569" s="65"/>
    </row>
    <row r="45570" spans="7:7" x14ac:dyDescent="0.2">
      <c r="G45570" s="65"/>
    </row>
    <row r="45571" spans="7:7" x14ac:dyDescent="0.2">
      <c r="G45571" s="65"/>
    </row>
    <row r="45572" spans="7:7" x14ac:dyDescent="0.2">
      <c r="G45572" s="65"/>
    </row>
    <row r="45573" spans="7:7" x14ac:dyDescent="0.2">
      <c r="G45573" s="65"/>
    </row>
    <row r="45574" spans="7:7" x14ac:dyDescent="0.2">
      <c r="G45574" s="65"/>
    </row>
    <row r="45575" spans="7:7" x14ac:dyDescent="0.2">
      <c r="G45575" s="65"/>
    </row>
    <row r="45576" spans="7:7" x14ac:dyDescent="0.2">
      <c r="G45576" s="65"/>
    </row>
    <row r="45577" spans="7:7" x14ac:dyDescent="0.2">
      <c r="G45577" s="65"/>
    </row>
    <row r="45578" spans="7:7" x14ac:dyDescent="0.2">
      <c r="G45578" s="65"/>
    </row>
    <row r="45579" spans="7:7" x14ac:dyDescent="0.2">
      <c r="G45579" s="65"/>
    </row>
    <row r="45580" spans="7:7" x14ac:dyDescent="0.2">
      <c r="G45580" s="65"/>
    </row>
    <row r="45581" spans="7:7" x14ac:dyDescent="0.2">
      <c r="G45581" s="65"/>
    </row>
    <row r="45582" spans="7:7" x14ac:dyDescent="0.2">
      <c r="G45582" s="65"/>
    </row>
    <row r="45583" spans="7:7" x14ac:dyDescent="0.2">
      <c r="G45583" s="65"/>
    </row>
    <row r="45584" spans="7:7" x14ac:dyDescent="0.2">
      <c r="G45584" s="65"/>
    </row>
    <row r="45585" spans="7:7" x14ac:dyDescent="0.2">
      <c r="G45585" s="65"/>
    </row>
    <row r="45586" spans="7:7" x14ac:dyDescent="0.2">
      <c r="G45586" s="65"/>
    </row>
    <row r="45587" spans="7:7" x14ac:dyDescent="0.2">
      <c r="G45587" s="65"/>
    </row>
    <row r="45588" spans="7:7" x14ac:dyDescent="0.2">
      <c r="G45588" s="65"/>
    </row>
    <row r="45589" spans="7:7" x14ac:dyDescent="0.2">
      <c r="G45589" s="65"/>
    </row>
    <row r="45590" spans="7:7" x14ac:dyDescent="0.2">
      <c r="G45590" s="65"/>
    </row>
    <row r="45591" spans="7:7" x14ac:dyDescent="0.2">
      <c r="G45591" s="65"/>
    </row>
    <row r="45592" spans="7:7" x14ac:dyDescent="0.2">
      <c r="G45592" s="65"/>
    </row>
    <row r="45593" spans="7:7" x14ac:dyDescent="0.2">
      <c r="G45593" s="65"/>
    </row>
    <row r="45594" spans="7:7" x14ac:dyDescent="0.2">
      <c r="G45594" s="65"/>
    </row>
    <row r="45595" spans="7:7" x14ac:dyDescent="0.2">
      <c r="G45595" s="65"/>
    </row>
    <row r="45596" spans="7:7" x14ac:dyDescent="0.2">
      <c r="G45596" s="65"/>
    </row>
    <row r="45597" spans="7:7" x14ac:dyDescent="0.2">
      <c r="G45597" s="65"/>
    </row>
    <row r="45598" spans="7:7" x14ac:dyDescent="0.2">
      <c r="G45598" s="65"/>
    </row>
    <row r="45599" spans="7:7" x14ac:dyDescent="0.2">
      <c r="G45599" s="65"/>
    </row>
    <row r="45600" spans="7:7" x14ac:dyDescent="0.2">
      <c r="G45600" s="65"/>
    </row>
    <row r="45601" spans="7:7" x14ac:dyDescent="0.2">
      <c r="G45601" s="65"/>
    </row>
    <row r="45602" spans="7:7" x14ac:dyDescent="0.2">
      <c r="G45602" s="65"/>
    </row>
    <row r="45603" spans="7:7" x14ac:dyDescent="0.2">
      <c r="G45603" s="65"/>
    </row>
    <row r="45604" spans="7:7" x14ac:dyDescent="0.2">
      <c r="G45604" s="65"/>
    </row>
    <row r="45605" spans="7:7" x14ac:dyDescent="0.2">
      <c r="G45605" s="65"/>
    </row>
    <row r="45606" spans="7:7" x14ac:dyDescent="0.2">
      <c r="G45606" s="65"/>
    </row>
    <row r="45607" spans="7:7" x14ac:dyDescent="0.2">
      <c r="G45607" s="65"/>
    </row>
    <row r="45608" spans="7:7" x14ac:dyDescent="0.2">
      <c r="G45608" s="65"/>
    </row>
    <row r="45609" spans="7:7" x14ac:dyDescent="0.2">
      <c r="G45609" s="65"/>
    </row>
    <row r="45610" spans="7:7" x14ac:dyDescent="0.2">
      <c r="G45610" s="65"/>
    </row>
    <row r="45611" spans="7:7" x14ac:dyDescent="0.2">
      <c r="G45611" s="65"/>
    </row>
    <row r="45612" spans="7:7" x14ac:dyDescent="0.2">
      <c r="G45612" s="65"/>
    </row>
    <row r="45613" spans="7:7" x14ac:dyDescent="0.2">
      <c r="G45613" s="65"/>
    </row>
    <row r="45614" spans="7:7" x14ac:dyDescent="0.2">
      <c r="G45614" s="65"/>
    </row>
    <row r="45615" spans="7:7" x14ac:dyDescent="0.2">
      <c r="G45615" s="65"/>
    </row>
    <row r="45616" spans="7:7" x14ac:dyDescent="0.2">
      <c r="G45616" s="65"/>
    </row>
    <row r="45617" spans="7:7" x14ac:dyDescent="0.2">
      <c r="G45617" s="65"/>
    </row>
    <row r="45618" spans="7:7" x14ac:dyDescent="0.2">
      <c r="G45618" s="65"/>
    </row>
    <row r="45619" spans="7:7" x14ac:dyDescent="0.2">
      <c r="G45619" s="65"/>
    </row>
    <row r="45620" spans="7:7" x14ac:dyDescent="0.2">
      <c r="G45620" s="65"/>
    </row>
    <row r="45621" spans="7:7" x14ac:dyDescent="0.2">
      <c r="G45621" s="65"/>
    </row>
    <row r="45622" spans="7:7" x14ac:dyDescent="0.2">
      <c r="G45622" s="65"/>
    </row>
    <row r="45623" spans="7:7" x14ac:dyDescent="0.2">
      <c r="G45623" s="65"/>
    </row>
    <row r="45624" spans="7:7" x14ac:dyDescent="0.2">
      <c r="G45624" s="65"/>
    </row>
    <row r="45625" spans="7:7" x14ac:dyDescent="0.2">
      <c r="G45625" s="65"/>
    </row>
    <row r="45626" spans="7:7" x14ac:dyDescent="0.2">
      <c r="G45626" s="65"/>
    </row>
    <row r="45627" spans="7:7" x14ac:dyDescent="0.2">
      <c r="G45627" s="65"/>
    </row>
    <row r="45628" spans="7:7" x14ac:dyDescent="0.2">
      <c r="G45628" s="65"/>
    </row>
    <row r="45629" spans="7:7" x14ac:dyDescent="0.2">
      <c r="G45629" s="65"/>
    </row>
    <row r="45630" spans="7:7" x14ac:dyDescent="0.2">
      <c r="G45630" s="65"/>
    </row>
    <row r="45631" spans="7:7" x14ac:dyDescent="0.2">
      <c r="G45631" s="65"/>
    </row>
    <row r="45632" spans="7:7" x14ac:dyDescent="0.2">
      <c r="G45632" s="65"/>
    </row>
    <row r="45633" spans="7:7" x14ac:dyDescent="0.2">
      <c r="G45633" s="65"/>
    </row>
    <row r="45634" spans="7:7" x14ac:dyDescent="0.2">
      <c r="G45634" s="65"/>
    </row>
    <row r="45635" spans="7:7" x14ac:dyDescent="0.2">
      <c r="G45635" s="65"/>
    </row>
    <row r="45636" spans="7:7" x14ac:dyDescent="0.2">
      <c r="G45636" s="65"/>
    </row>
    <row r="45637" spans="7:7" x14ac:dyDescent="0.2">
      <c r="G45637" s="65"/>
    </row>
    <row r="45638" spans="7:7" x14ac:dyDescent="0.2">
      <c r="G45638" s="65"/>
    </row>
    <row r="45639" spans="7:7" x14ac:dyDescent="0.2">
      <c r="G45639" s="65"/>
    </row>
    <row r="45640" spans="7:7" x14ac:dyDescent="0.2">
      <c r="G45640" s="65"/>
    </row>
    <row r="45641" spans="7:7" x14ac:dyDescent="0.2">
      <c r="G45641" s="65"/>
    </row>
    <row r="45642" spans="7:7" x14ac:dyDescent="0.2">
      <c r="G45642" s="65"/>
    </row>
    <row r="45643" spans="7:7" x14ac:dyDescent="0.2">
      <c r="G45643" s="65"/>
    </row>
    <row r="45644" spans="7:7" x14ac:dyDescent="0.2">
      <c r="G45644" s="65"/>
    </row>
    <row r="45645" spans="7:7" x14ac:dyDescent="0.2">
      <c r="G45645" s="65"/>
    </row>
    <row r="45646" spans="7:7" x14ac:dyDescent="0.2">
      <c r="G45646" s="65"/>
    </row>
    <row r="45647" spans="7:7" x14ac:dyDescent="0.2">
      <c r="G45647" s="65"/>
    </row>
    <row r="45648" spans="7:7" x14ac:dyDescent="0.2">
      <c r="G45648" s="65"/>
    </row>
    <row r="45649" spans="7:7" x14ac:dyDescent="0.2">
      <c r="G45649" s="65"/>
    </row>
    <row r="45650" spans="7:7" x14ac:dyDescent="0.2">
      <c r="G45650" s="65"/>
    </row>
    <row r="45651" spans="7:7" x14ac:dyDescent="0.2">
      <c r="G45651" s="65"/>
    </row>
    <row r="45652" spans="7:7" x14ac:dyDescent="0.2">
      <c r="G45652" s="65"/>
    </row>
    <row r="45653" spans="7:7" x14ac:dyDescent="0.2">
      <c r="G45653" s="65"/>
    </row>
    <row r="45654" spans="7:7" x14ac:dyDescent="0.2">
      <c r="G45654" s="65"/>
    </row>
    <row r="45655" spans="7:7" x14ac:dyDescent="0.2">
      <c r="G45655" s="65"/>
    </row>
    <row r="45656" spans="7:7" x14ac:dyDescent="0.2">
      <c r="G45656" s="65"/>
    </row>
    <row r="45657" spans="7:7" x14ac:dyDescent="0.2">
      <c r="G45657" s="65"/>
    </row>
    <row r="45658" spans="7:7" x14ac:dyDescent="0.2">
      <c r="G45658" s="65"/>
    </row>
    <row r="45659" spans="7:7" x14ac:dyDescent="0.2">
      <c r="G45659" s="65"/>
    </row>
    <row r="45660" spans="7:7" x14ac:dyDescent="0.2">
      <c r="G45660" s="65"/>
    </row>
    <row r="45661" spans="7:7" x14ac:dyDescent="0.2">
      <c r="G45661" s="65"/>
    </row>
    <row r="45662" spans="7:7" x14ac:dyDescent="0.2">
      <c r="G45662" s="65"/>
    </row>
    <row r="45663" spans="7:7" x14ac:dyDescent="0.2">
      <c r="G45663" s="65"/>
    </row>
    <row r="45664" spans="7:7" x14ac:dyDescent="0.2">
      <c r="G45664" s="65"/>
    </row>
    <row r="45665" spans="7:7" x14ac:dyDescent="0.2">
      <c r="G45665" s="65"/>
    </row>
    <row r="45666" spans="7:7" x14ac:dyDescent="0.2">
      <c r="G45666" s="65"/>
    </row>
    <row r="45667" spans="7:7" x14ac:dyDescent="0.2">
      <c r="G45667" s="65"/>
    </row>
    <row r="45668" spans="7:7" x14ac:dyDescent="0.2">
      <c r="G45668" s="65"/>
    </row>
    <row r="45669" spans="7:7" x14ac:dyDescent="0.2">
      <c r="G45669" s="65"/>
    </row>
    <row r="45670" spans="7:7" x14ac:dyDescent="0.2">
      <c r="G45670" s="65"/>
    </row>
    <row r="45671" spans="7:7" x14ac:dyDescent="0.2">
      <c r="G45671" s="65"/>
    </row>
    <row r="45672" spans="7:7" x14ac:dyDescent="0.2">
      <c r="G45672" s="65"/>
    </row>
    <row r="45673" spans="7:7" x14ac:dyDescent="0.2">
      <c r="G45673" s="65"/>
    </row>
    <row r="45674" spans="7:7" x14ac:dyDescent="0.2">
      <c r="G45674" s="65"/>
    </row>
    <row r="45675" spans="7:7" x14ac:dyDescent="0.2">
      <c r="G45675" s="65"/>
    </row>
    <row r="45676" spans="7:7" x14ac:dyDescent="0.2">
      <c r="G45676" s="65"/>
    </row>
    <row r="45677" spans="7:7" x14ac:dyDescent="0.2">
      <c r="G45677" s="65"/>
    </row>
    <row r="45678" spans="7:7" x14ac:dyDescent="0.2">
      <c r="G45678" s="65"/>
    </row>
    <row r="45679" spans="7:7" x14ac:dyDescent="0.2">
      <c r="G45679" s="65"/>
    </row>
    <row r="45680" spans="7:7" x14ac:dyDescent="0.2">
      <c r="G45680" s="65"/>
    </row>
    <row r="45681" spans="7:7" x14ac:dyDescent="0.2">
      <c r="G45681" s="65"/>
    </row>
    <row r="45682" spans="7:7" x14ac:dyDescent="0.2">
      <c r="G45682" s="65"/>
    </row>
    <row r="45683" spans="7:7" x14ac:dyDescent="0.2">
      <c r="G45683" s="65"/>
    </row>
    <row r="45684" spans="7:7" x14ac:dyDescent="0.2">
      <c r="G45684" s="65"/>
    </row>
    <row r="45685" spans="7:7" x14ac:dyDescent="0.2">
      <c r="G45685" s="65"/>
    </row>
    <row r="45686" spans="7:7" x14ac:dyDescent="0.2">
      <c r="G45686" s="65"/>
    </row>
    <row r="45687" spans="7:7" x14ac:dyDescent="0.2">
      <c r="G45687" s="65"/>
    </row>
    <row r="45688" spans="7:7" x14ac:dyDescent="0.2">
      <c r="G45688" s="65"/>
    </row>
    <row r="45689" spans="7:7" x14ac:dyDescent="0.2">
      <c r="G45689" s="65"/>
    </row>
    <row r="45690" spans="7:7" x14ac:dyDescent="0.2">
      <c r="G45690" s="65"/>
    </row>
    <row r="45691" spans="7:7" x14ac:dyDescent="0.2">
      <c r="G45691" s="65"/>
    </row>
    <row r="45692" spans="7:7" x14ac:dyDescent="0.2">
      <c r="G45692" s="65"/>
    </row>
    <row r="45693" spans="7:7" x14ac:dyDescent="0.2">
      <c r="G45693" s="65"/>
    </row>
    <row r="45694" spans="7:7" x14ac:dyDescent="0.2">
      <c r="G45694" s="65"/>
    </row>
    <row r="45695" spans="7:7" x14ac:dyDescent="0.2">
      <c r="G45695" s="65"/>
    </row>
    <row r="45696" spans="7:7" x14ac:dyDescent="0.2">
      <c r="G45696" s="65"/>
    </row>
    <row r="45697" spans="7:7" x14ac:dyDescent="0.2">
      <c r="G45697" s="65"/>
    </row>
    <row r="45698" spans="7:7" x14ac:dyDescent="0.2">
      <c r="G45698" s="65"/>
    </row>
    <row r="45699" spans="7:7" x14ac:dyDescent="0.2">
      <c r="G45699" s="65"/>
    </row>
    <row r="45700" spans="7:7" x14ac:dyDescent="0.2">
      <c r="G45700" s="65"/>
    </row>
    <row r="45701" spans="7:7" x14ac:dyDescent="0.2">
      <c r="G45701" s="65"/>
    </row>
    <row r="45702" spans="7:7" x14ac:dyDescent="0.2">
      <c r="G45702" s="65"/>
    </row>
    <row r="45703" spans="7:7" x14ac:dyDescent="0.2">
      <c r="G45703" s="65"/>
    </row>
    <row r="45704" spans="7:7" x14ac:dyDescent="0.2">
      <c r="G45704" s="65"/>
    </row>
    <row r="45705" spans="7:7" x14ac:dyDescent="0.2">
      <c r="G45705" s="65"/>
    </row>
    <row r="45706" spans="7:7" x14ac:dyDescent="0.2">
      <c r="G45706" s="65"/>
    </row>
    <row r="45707" spans="7:7" x14ac:dyDescent="0.2">
      <c r="G45707" s="65"/>
    </row>
    <row r="45708" spans="7:7" x14ac:dyDescent="0.2">
      <c r="G45708" s="65"/>
    </row>
    <row r="45709" spans="7:7" x14ac:dyDescent="0.2">
      <c r="G45709" s="65"/>
    </row>
    <row r="45710" spans="7:7" x14ac:dyDescent="0.2">
      <c r="G45710" s="65"/>
    </row>
    <row r="45711" spans="7:7" x14ac:dyDescent="0.2">
      <c r="G45711" s="65"/>
    </row>
    <row r="45712" spans="7:7" x14ac:dyDescent="0.2">
      <c r="G45712" s="65"/>
    </row>
    <row r="45713" spans="7:7" x14ac:dyDescent="0.2">
      <c r="G45713" s="65"/>
    </row>
    <row r="45714" spans="7:7" x14ac:dyDescent="0.2">
      <c r="G45714" s="65"/>
    </row>
    <row r="45715" spans="7:7" x14ac:dyDescent="0.2">
      <c r="G45715" s="65"/>
    </row>
    <row r="45716" spans="7:7" x14ac:dyDescent="0.2">
      <c r="G45716" s="65"/>
    </row>
    <row r="45717" spans="7:7" x14ac:dyDescent="0.2">
      <c r="G45717" s="65"/>
    </row>
    <row r="45718" spans="7:7" x14ac:dyDescent="0.2">
      <c r="G45718" s="65"/>
    </row>
    <row r="45719" spans="7:7" x14ac:dyDescent="0.2">
      <c r="G45719" s="65"/>
    </row>
    <row r="45720" spans="7:7" x14ac:dyDescent="0.2">
      <c r="G45720" s="65"/>
    </row>
    <row r="45721" spans="7:7" x14ac:dyDescent="0.2">
      <c r="G45721" s="65"/>
    </row>
    <row r="45722" spans="7:7" x14ac:dyDescent="0.2">
      <c r="G45722" s="65"/>
    </row>
    <row r="45723" spans="7:7" x14ac:dyDescent="0.2">
      <c r="G45723" s="65"/>
    </row>
    <row r="45724" spans="7:7" x14ac:dyDescent="0.2">
      <c r="G45724" s="65"/>
    </row>
    <row r="45725" spans="7:7" x14ac:dyDescent="0.2">
      <c r="G45725" s="65"/>
    </row>
    <row r="45726" spans="7:7" x14ac:dyDescent="0.2">
      <c r="G45726" s="65"/>
    </row>
    <row r="45727" spans="7:7" x14ac:dyDescent="0.2">
      <c r="G45727" s="65"/>
    </row>
    <row r="45728" spans="7:7" x14ac:dyDescent="0.2">
      <c r="G45728" s="65"/>
    </row>
    <row r="45729" spans="7:7" x14ac:dyDescent="0.2">
      <c r="G45729" s="65"/>
    </row>
    <row r="45730" spans="7:7" x14ac:dyDescent="0.2">
      <c r="G45730" s="65"/>
    </row>
    <row r="45731" spans="7:7" x14ac:dyDescent="0.2">
      <c r="G45731" s="65"/>
    </row>
    <row r="45732" spans="7:7" x14ac:dyDescent="0.2">
      <c r="G45732" s="65"/>
    </row>
    <row r="45733" spans="7:7" x14ac:dyDescent="0.2">
      <c r="G45733" s="65"/>
    </row>
    <row r="45734" spans="7:7" x14ac:dyDescent="0.2">
      <c r="G45734" s="65"/>
    </row>
    <row r="45735" spans="7:7" x14ac:dyDescent="0.2">
      <c r="G45735" s="65"/>
    </row>
    <row r="45736" spans="7:7" x14ac:dyDescent="0.2">
      <c r="G45736" s="65"/>
    </row>
    <row r="45737" spans="7:7" x14ac:dyDescent="0.2">
      <c r="G45737" s="65"/>
    </row>
    <row r="45738" spans="7:7" x14ac:dyDescent="0.2">
      <c r="G45738" s="65"/>
    </row>
    <row r="45739" spans="7:7" x14ac:dyDescent="0.2">
      <c r="G45739" s="65"/>
    </row>
    <row r="45740" spans="7:7" x14ac:dyDescent="0.2">
      <c r="G45740" s="65"/>
    </row>
    <row r="45741" spans="7:7" x14ac:dyDescent="0.2">
      <c r="G45741" s="65"/>
    </row>
    <row r="45742" spans="7:7" x14ac:dyDescent="0.2">
      <c r="G45742" s="65"/>
    </row>
    <row r="45743" spans="7:7" x14ac:dyDescent="0.2">
      <c r="G45743" s="65"/>
    </row>
    <row r="45744" spans="7:7" x14ac:dyDescent="0.2">
      <c r="G45744" s="65"/>
    </row>
    <row r="45745" spans="7:7" x14ac:dyDescent="0.2">
      <c r="G45745" s="65"/>
    </row>
    <row r="45746" spans="7:7" x14ac:dyDescent="0.2">
      <c r="G45746" s="65"/>
    </row>
    <row r="45747" spans="7:7" x14ac:dyDescent="0.2">
      <c r="G45747" s="65"/>
    </row>
    <row r="45748" spans="7:7" x14ac:dyDescent="0.2">
      <c r="G45748" s="65"/>
    </row>
    <row r="45749" spans="7:7" x14ac:dyDescent="0.2">
      <c r="G45749" s="65"/>
    </row>
    <row r="45750" spans="7:7" x14ac:dyDescent="0.2">
      <c r="G45750" s="65"/>
    </row>
    <row r="45751" spans="7:7" x14ac:dyDescent="0.2">
      <c r="G45751" s="65"/>
    </row>
    <row r="45752" spans="7:7" x14ac:dyDescent="0.2">
      <c r="G45752" s="65"/>
    </row>
    <row r="45753" spans="7:7" x14ac:dyDescent="0.2">
      <c r="G45753" s="65"/>
    </row>
    <row r="45754" spans="7:7" x14ac:dyDescent="0.2">
      <c r="G45754" s="65"/>
    </row>
    <row r="45755" spans="7:7" x14ac:dyDescent="0.2">
      <c r="G45755" s="65"/>
    </row>
    <row r="45756" spans="7:7" x14ac:dyDescent="0.2">
      <c r="G45756" s="65"/>
    </row>
    <row r="45757" spans="7:7" x14ac:dyDescent="0.2">
      <c r="G45757" s="65"/>
    </row>
    <row r="45758" spans="7:7" x14ac:dyDescent="0.2">
      <c r="G45758" s="65"/>
    </row>
    <row r="45759" spans="7:7" x14ac:dyDescent="0.2">
      <c r="G45759" s="65"/>
    </row>
    <row r="45760" spans="7:7" x14ac:dyDescent="0.2">
      <c r="G45760" s="65"/>
    </row>
    <row r="45761" spans="7:7" x14ac:dyDescent="0.2">
      <c r="G45761" s="65"/>
    </row>
    <row r="45762" spans="7:7" x14ac:dyDescent="0.2">
      <c r="G45762" s="65"/>
    </row>
    <row r="45763" spans="7:7" x14ac:dyDescent="0.2">
      <c r="G45763" s="65"/>
    </row>
    <row r="45764" spans="7:7" x14ac:dyDescent="0.2">
      <c r="G45764" s="65"/>
    </row>
    <row r="45765" spans="7:7" x14ac:dyDescent="0.2">
      <c r="G45765" s="65"/>
    </row>
    <row r="45766" spans="7:7" x14ac:dyDescent="0.2">
      <c r="G45766" s="65"/>
    </row>
    <row r="45767" spans="7:7" x14ac:dyDescent="0.2">
      <c r="G45767" s="65"/>
    </row>
    <row r="45768" spans="7:7" x14ac:dyDescent="0.2">
      <c r="G45768" s="65"/>
    </row>
    <row r="45769" spans="7:7" x14ac:dyDescent="0.2">
      <c r="G45769" s="65"/>
    </row>
    <row r="45770" spans="7:7" x14ac:dyDescent="0.2">
      <c r="G45770" s="65"/>
    </row>
    <row r="45771" spans="7:7" x14ac:dyDescent="0.2">
      <c r="G45771" s="65"/>
    </row>
    <row r="45772" spans="7:7" x14ac:dyDescent="0.2">
      <c r="G45772" s="65"/>
    </row>
    <row r="45773" spans="7:7" x14ac:dyDescent="0.2">
      <c r="G45773" s="65"/>
    </row>
    <row r="45774" spans="7:7" x14ac:dyDescent="0.2">
      <c r="G45774" s="65"/>
    </row>
    <row r="45775" spans="7:7" x14ac:dyDescent="0.2">
      <c r="G45775" s="65"/>
    </row>
    <row r="45776" spans="7:7" x14ac:dyDescent="0.2">
      <c r="G45776" s="65"/>
    </row>
    <row r="45777" spans="7:7" x14ac:dyDescent="0.2">
      <c r="G45777" s="65"/>
    </row>
    <row r="45778" spans="7:7" x14ac:dyDescent="0.2">
      <c r="G45778" s="65"/>
    </row>
    <row r="45779" spans="7:7" x14ac:dyDescent="0.2">
      <c r="G45779" s="65"/>
    </row>
    <row r="45780" spans="7:7" x14ac:dyDescent="0.2">
      <c r="G45780" s="65"/>
    </row>
    <row r="45781" spans="7:7" x14ac:dyDescent="0.2">
      <c r="G45781" s="65"/>
    </row>
    <row r="45782" spans="7:7" x14ac:dyDescent="0.2">
      <c r="G45782" s="65"/>
    </row>
    <row r="45783" spans="7:7" x14ac:dyDescent="0.2">
      <c r="G45783" s="65"/>
    </row>
    <row r="45784" spans="7:7" x14ac:dyDescent="0.2">
      <c r="G45784" s="65"/>
    </row>
    <row r="45785" spans="7:7" x14ac:dyDescent="0.2">
      <c r="G45785" s="65"/>
    </row>
    <row r="45786" spans="7:7" x14ac:dyDescent="0.2">
      <c r="G45786" s="65"/>
    </row>
    <row r="45787" spans="7:7" x14ac:dyDescent="0.2">
      <c r="G45787" s="65"/>
    </row>
    <row r="45788" spans="7:7" x14ac:dyDescent="0.2">
      <c r="G45788" s="65"/>
    </row>
    <row r="45789" spans="7:7" x14ac:dyDescent="0.2">
      <c r="G45789" s="65"/>
    </row>
    <row r="45790" spans="7:7" x14ac:dyDescent="0.2">
      <c r="G45790" s="65"/>
    </row>
    <row r="45791" spans="7:7" x14ac:dyDescent="0.2">
      <c r="G45791" s="65"/>
    </row>
    <row r="45792" spans="7:7" x14ac:dyDescent="0.2">
      <c r="G45792" s="65"/>
    </row>
    <row r="45793" spans="7:7" x14ac:dyDescent="0.2">
      <c r="G45793" s="65"/>
    </row>
    <row r="45794" spans="7:7" x14ac:dyDescent="0.2">
      <c r="G45794" s="65"/>
    </row>
    <row r="45795" spans="7:7" x14ac:dyDescent="0.2">
      <c r="G45795" s="65"/>
    </row>
    <row r="45796" spans="7:7" x14ac:dyDescent="0.2">
      <c r="G45796" s="65"/>
    </row>
    <row r="45797" spans="7:7" x14ac:dyDescent="0.2">
      <c r="G45797" s="65"/>
    </row>
    <row r="45798" spans="7:7" x14ac:dyDescent="0.2">
      <c r="G45798" s="65"/>
    </row>
    <row r="45799" spans="7:7" x14ac:dyDescent="0.2">
      <c r="G45799" s="65"/>
    </row>
    <row r="45800" spans="7:7" x14ac:dyDescent="0.2">
      <c r="G45800" s="65"/>
    </row>
    <row r="45801" spans="7:7" x14ac:dyDescent="0.2">
      <c r="G45801" s="65"/>
    </row>
    <row r="45802" spans="7:7" x14ac:dyDescent="0.2">
      <c r="G45802" s="65"/>
    </row>
    <row r="45803" spans="7:7" x14ac:dyDescent="0.2">
      <c r="G45803" s="65"/>
    </row>
    <row r="45804" spans="7:7" x14ac:dyDescent="0.2">
      <c r="G45804" s="65"/>
    </row>
    <row r="45805" spans="7:7" x14ac:dyDescent="0.2">
      <c r="G45805" s="65"/>
    </row>
    <row r="45806" spans="7:7" x14ac:dyDescent="0.2">
      <c r="G45806" s="65"/>
    </row>
    <row r="45807" spans="7:7" x14ac:dyDescent="0.2">
      <c r="G45807" s="65"/>
    </row>
    <row r="45808" spans="7:7" x14ac:dyDescent="0.2">
      <c r="G45808" s="65"/>
    </row>
    <row r="45809" spans="7:7" x14ac:dyDescent="0.2">
      <c r="G45809" s="65"/>
    </row>
    <row r="45810" spans="7:7" x14ac:dyDescent="0.2">
      <c r="G45810" s="65"/>
    </row>
    <row r="45811" spans="7:7" x14ac:dyDescent="0.2">
      <c r="G45811" s="65"/>
    </row>
    <row r="45812" spans="7:7" x14ac:dyDescent="0.2">
      <c r="G45812" s="65"/>
    </row>
    <row r="45813" spans="7:7" x14ac:dyDescent="0.2">
      <c r="G45813" s="65"/>
    </row>
    <row r="45814" spans="7:7" x14ac:dyDescent="0.2">
      <c r="G45814" s="65"/>
    </row>
    <row r="45815" spans="7:7" x14ac:dyDescent="0.2">
      <c r="G45815" s="65"/>
    </row>
    <row r="45816" spans="7:7" x14ac:dyDescent="0.2">
      <c r="G45816" s="65"/>
    </row>
    <row r="45817" spans="7:7" x14ac:dyDescent="0.2">
      <c r="G45817" s="65"/>
    </row>
    <row r="45818" spans="7:7" x14ac:dyDescent="0.2">
      <c r="G45818" s="65"/>
    </row>
    <row r="45819" spans="7:7" x14ac:dyDescent="0.2">
      <c r="G45819" s="65"/>
    </row>
    <row r="45820" spans="7:7" x14ac:dyDescent="0.2">
      <c r="G45820" s="65"/>
    </row>
    <row r="45821" spans="7:7" x14ac:dyDescent="0.2">
      <c r="G45821" s="65"/>
    </row>
    <row r="45822" spans="7:7" x14ac:dyDescent="0.2">
      <c r="G45822" s="65"/>
    </row>
    <row r="45823" spans="7:7" x14ac:dyDescent="0.2">
      <c r="G45823" s="65"/>
    </row>
    <row r="45824" spans="7:7" x14ac:dyDescent="0.2">
      <c r="G45824" s="65"/>
    </row>
    <row r="45825" spans="7:7" x14ac:dyDescent="0.2">
      <c r="G45825" s="65"/>
    </row>
    <row r="45826" spans="7:7" x14ac:dyDescent="0.2">
      <c r="G45826" s="65"/>
    </row>
    <row r="45827" spans="7:7" x14ac:dyDescent="0.2">
      <c r="G45827" s="65"/>
    </row>
    <row r="45828" spans="7:7" x14ac:dyDescent="0.2">
      <c r="G45828" s="65"/>
    </row>
    <row r="45829" spans="7:7" x14ac:dyDescent="0.2">
      <c r="G45829" s="65"/>
    </row>
    <row r="45830" spans="7:7" x14ac:dyDescent="0.2">
      <c r="G45830" s="65"/>
    </row>
    <row r="45831" spans="7:7" x14ac:dyDescent="0.2">
      <c r="G45831" s="65"/>
    </row>
    <row r="45832" spans="7:7" x14ac:dyDescent="0.2">
      <c r="G45832" s="65"/>
    </row>
    <row r="45833" spans="7:7" x14ac:dyDescent="0.2">
      <c r="G45833" s="65"/>
    </row>
    <row r="45834" spans="7:7" x14ac:dyDescent="0.2">
      <c r="G45834" s="65"/>
    </row>
    <row r="45835" spans="7:7" x14ac:dyDescent="0.2">
      <c r="G45835" s="65"/>
    </row>
    <row r="45836" spans="7:7" x14ac:dyDescent="0.2">
      <c r="G45836" s="65"/>
    </row>
    <row r="45837" spans="7:7" x14ac:dyDescent="0.2">
      <c r="G45837" s="65"/>
    </row>
    <row r="45838" spans="7:7" x14ac:dyDescent="0.2">
      <c r="G45838" s="65"/>
    </row>
    <row r="45839" spans="7:7" x14ac:dyDescent="0.2">
      <c r="G45839" s="65"/>
    </row>
    <row r="45840" spans="7:7" x14ac:dyDescent="0.2">
      <c r="G45840" s="65"/>
    </row>
    <row r="45841" spans="7:7" x14ac:dyDescent="0.2">
      <c r="G45841" s="65"/>
    </row>
    <row r="45842" spans="7:7" x14ac:dyDescent="0.2">
      <c r="G45842" s="65"/>
    </row>
    <row r="45843" spans="7:7" x14ac:dyDescent="0.2">
      <c r="G45843" s="65"/>
    </row>
    <row r="45844" spans="7:7" x14ac:dyDescent="0.2">
      <c r="G45844" s="65"/>
    </row>
    <row r="45845" spans="7:7" x14ac:dyDescent="0.2">
      <c r="G45845" s="65"/>
    </row>
    <row r="45846" spans="7:7" x14ac:dyDescent="0.2">
      <c r="G45846" s="65"/>
    </row>
    <row r="45847" spans="7:7" x14ac:dyDescent="0.2">
      <c r="G45847" s="65"/>
    </row>
    <row r="45848" spans="7:7" x14ac:dyDescent="0.2">
      <c r="G45848" s="65"/>
    </row>
    <row r="45849" spans="7:7" x14ac:dyDescent="0.2">
      <c r="G45849" s="65"/>
    </row>
    <row r="45850" spans="7:7" x14ac:dyDescent="0.2">
      <c r="G45850" s="65"/>
    </row>
    <row r="45851" spans="7:7" x14ac:dyDescent="0.2">
      <c r="G45851" s="65"/>
    </row>
    <row r="45852" spans="7:7" x14ac:dyDescent="0.2">
      <c r="G45852" s="65"/>
    </row>
    <row r="45853" spans="7:7" x14ac:dyDescent="0.2">
      <c r="G45853" s="65"/>
    </row>
    <row r="45854" spans="7:7" x14ac:dyDescent="0.2">
      <c r="G45854" s="65"/>
    </row>
    <row r="45855" spans="7:7" x14ac:dyDescent="0.2">
      <c r="G45855" s="65"/>
    </row>
    <row r="45856" spans="7:7" x14ac:dyDescent="0.2">
      <c r="G45856" s="65"/>
    </row>
    <row r="45857" spans="7:7" x14ac:dyDescent="0.2">
      <c r="G45857" s="65"/>
    </row>
    <row r="45858" spans="7:7" x14ac:dyDescent="0.2">
      <c r="G45858" s="65"/>
    </row>
    <row r="45859" spans="7:7" x14ac:dyDescent="0.2">
      <c r="G45859" s="65"/>
    </row>
    <row r="45860" spans="7:7" x14ac:dyDescent="0.2">
      <c r="G45860" s="65"/>
    </row>
    <row r="45861" spans="7:7" x14ac:dyDescent="0.2">
      <c r="G45861" s="65"/>
    </row>
    <row r="45862" spans="7:7" x14ac:dyDescent="0.2">
      <c r="G45862" s="65"/>
    </row>
    <row r="45863" spans="7:7" x14ac:dyDescent="0.2">
      <c r="G45863" s="65"/>
    </row>
    <row r="45864" spans="7:7" x14ac:dyDescent="0.2">
      <c r="G45864" s="65"/>
    </row>
    <row r="45865" spans="7:7" x14ac:dyDescent="0.2">
      <c r="G45865" s="65"/>
    </row>
    <row r="45866" spans="7:7" x14ac:dyDescent="0.2">
      <c r="G45866" s="65"/>
    </row>
    <row r="45867" spans="7:7" x14ac:dyDescent="0.2">
      <c r="G45867" s="65"/>
    </row>
    <row r="45868" spans="7:7" x14ac:dyDescent="0.2">
      <c r="G45868" s="65"/>
    </row>
    <row r="45869" spans="7:7" x14ac:dyDescent="0.2">
      <c r="G45869" s="65"/>
    </row>
    <row r="45870" spans="7:7" x14ac:dyDescent="0.2">
      <c r="G45870" s="65"/>
    </row>
    <row r="45871" spans="7:7" x14ac:dyDescent="0.2">
      <c r="G45871" s="65"/>
    </row>
    <row r="45872" spans="7:7" x14ac:dyDescent="0.2">
      <c r="G45872" s="65"/>
    </row>
    <row r="45873" spans="7:7" x14ac:dyDescent="0.2">
      <c r="G45873" s="65"/>
    </row>
    <row r="45874" spans="7:7" x14ac:dyDescent="0.2">
      <c r="G45874" s="65"/>
    </row>
    <row r="45875" spans="7:7" x14ac:dyDescent="0.2">
      <c r="G45875" s="65"/>
    </row>
    <row r="45876" spans="7:7" x14ac:dyDescent="0.2">
      <c r="G45876" s="65"/>
    </row>
    <row r="45877" spans="7:7" x14ac:dyDescent="0.2">
      <c r="G45877" s="65"/>
    </row>
    <row r="45878" spans="7:7" x14ac:dyDescent="0.2">
      <c r="G45878" s="65"/>
    </row>
    <row r="45879" spans="7:7" x14ac:dyDescent="0.2">
      <c r="G45879" s="65"/>
    </row>
    <row r="45880" spans="7:7" x14ac:dyDescent="0.2">
      <c r="G45880" s="65"/>
    </row>
    <row r="45881" spans="7:7" x14ac:dyDescent="0.2">
      <c r="G45881" s="65"/>
    </row>
    <row r="45882" spans="7:7" x14ac:dyDescent="0.2">
      <c r="G45882" s="65"/>
    </row>
    <row r="45883" spans="7:7" x14ac:dyDescent="0.2">
      <c r="G45883" s="65"/>
    </row>
    <row r="45884" spans="7:7" x14ac:dyDescent="0.2">
      <c r="G45884" s="65"/>
    </row>
    <row r="45885" spans="7:7" x14ac:dyDescent="0.2">
      <c r="G45885" s="65"/>
    </row>
    <row r="45886" spans="7:7" x14ac:dyDescent="0.2">
      <c r="G45886" s="65"/>
    </row>
    <row r="45887" spans="7:7" x14ac:dyDescent="0.2">
      <c r="G45887" s="65"/>
    </row>
    <row r="45888" spans="7:7" x14ac:dyDescent="0.2">
      <c r="G45888" s="65"/>
    </row>
    <row r="45889" spans="7:7" x14ac:dyDescent="0.2">
      <c r="G45889" s="65"/>
    </row>
    <row r="45890" spans="7:7" x14ac:dyDescent="0.2">
      <c r="G45890" s="65"/>
    </row>
    <row r="45891" spans="7:7" x14ac:dyDescent="0.2">
      <c r="G45891" s="65"/>
    </row>
    <row r="45892" spans="7:7" x14ac:dyDescent="0.2">
      <c r="G45892" s="65"/>
    </row>
    <row r="45893" spans="7:7" x14ac:dyDescent="0.2">
      <c r="G45893" s="65"/>
    </row>
    <row r="45894" spans="7:7" x14ac:dyDescent="0.2">
      <c r="G45894" s="65"/>
    </row>
    <row r="45895" spans="7:7" x14ac:dyDescent="0.2">
      <c r="G45895" s="65"/>
    </row>
    <row r="45896" spans="7:7" x14ac:dyDescent="0.2">
      <c r="G45896" s="65"/>
    </row>
    <row r="45897" spans="7:7" x14ac:dyDescent="0.2">
      <c r="G45897" s="65"/>
    </row>
    <row r="45898" spans="7:7" x14ac:dyDescent="0.2">
      <c r="G45898" s="65"/>
    </row>
    <row r="45899" spans="7:7" x14ac:dyDescent="0.2">
      <c r="G45899" s="65"/>
    </row>
    <row r="45900" spans="7:7" x14ac:dyDescent="0.2">
      <c r="G45900" s="65"/>
    </row>
    <row r="45901" spans="7:7" x14ac:dyDescent="0.2">
      <c r="G45901" s="65"/>
    </row>
    <row r="45902" spans="7:7" x14ac:dyDescent="0.2">
      <c r="G45902" s="65"/>
    </row>
    <row r="45903" spans="7:7" x14ac:dyDescent="0.2">
      <c r="G45903" s="65"/>
    </row>
    <row r="45904" spans="7:7" x14ac:dyDescent="0.2">
      <c r="G45904" s="65"/>
    </row>
    <row r="45905" spans="7:7" x14ac:dyDescent="0.2">
      <c r="G45905" s="65"/>
    </row>
    <row r="45906" spans="7:7" x14ac:dyDescent="0.2">
      <c r="G45906" s="65"/>
    </row>
    <row r="45907" spans="7:7" x14ac:dyDescent="0.2">
      <c r="G45907" s="65"/>
    </row>
    <row r="45908" spans="7:7" x14ac:dyDescent="0.2">
      <c r="G45908" s="65"/>
    </row>
    <row r="45909" spans="7:7" x14ac:dyDescent="0.2">
      <c r="G45909" s="65"/>
    </row>
    <row r="45910" spans="7:7" x14ac:dyDescent="0.2">
      <c r="G45910" s="65"/>
    </row>
    <row r="45911" spans="7:7" x14ac:dyDescent="0.2">
      <c r="G45911" s="65"/>
    </row>
    <row r="45912" spans="7:7" x14ac:dyDescent="0.2">
      <c r="G45912" s="65"/>
    </row>
    <row r="45913" spans="7:7" x14ac:dyDescent="0.2">
      <c r="G45913" s="65"/>
    </row>
    <row r="45914" spans="7:7" x14ac:dyDescent="0.2">
      <c r="G45914" s="65"/>
    </row>
    <row r="45915" spans="7:7" x14ac:dyDescent="0.2">
      <c r="G45915" s="65"/>
    </row>
    <row r="45916" spans="7:7" x14ac:dyDescent="0.2">
      <c r="G45916" s="65"/>
    </row>
    <row r="45917" spans="7:7" x14ac:dyDescent="0.2">
      <c r="G45917" s="65"/>
    </row>
    <row r="45918" spans="7:7" x14ac:dyDescent="0.2">
      <c r="G45918" s="65"/>
    </row>
    <row r="45919" spans="7:7" x14ac:dyDescent="0.2">
      <c r="G45919" s="65"/>
    </row>
    <row r="45920" spans="7:7" x14ac:dyDescent="0.2">
      <c r="G45920" s="65"/>
    </row>
    <row r="45921" spans="7:7" x14ac:dyDescent="0.2">
      <c r="G45921" s="65"/>
    </row>
    <row r="45922" spans="7:7" x14ac:dyDescent="0.2">
      <c r="G45922" s="65"/>
    </row>
    <row r="45923" spans="7:7" x14ac:dyDescent="0.2">
      <c r="G45923" s="65"/>
    </row>
    <row r="45924" spans="7:7" x14ac:dyDescent="0.2">
      <c r="G45924" s="65"/>
    </row>
    <row r="45925" spans="7:7" x14ac:dyDescent="0.2">
      <c r="G45925" s="65"/>
    </row>
    <row r="45926" spans="7:7" x14ac:dyDescent="0.2">
      <c r="G45926" s="65"/>
    </row>
    <row r="45927" spans="7:7" x14ac:dyDescent="0.2">
      <c r="G45927" s="65"/>
    </row>
    <row r="45928" spans="7:7" x14ac:dyDescent="0.2">
      <c r="G45928" s="65"/>
    </row>
    <row r="45929" spans="7:7" x14ac:dyDescent="0.2">
      <c r="G45929" s="65"/>
    </row>
    <row r="45930" spans="7:7" x14ac:dyDescent="0.2">
      <c r="G45930" s="65"/>
    </row>
    <row r="45931" spans="7:7" x14ac:dyDescent="0.2">
      <c r="G45931" s="65"/>
    </row>
    <row r="45932" spans="7:7" x14ac:dyDescent="0.2">
      <c r="G45932" s="65"/>
    </row>
    <row r="45933" spans="7:7" x14ac:dyDescent="0.2">
      <c r="G45933" s="65"/>
    </row>
    <row r="45934" spans="7:7" x14ac:dyDescent="0.2">
      <c r="G45934" s="65"/>
    </row>
    <row r="45935" spans="7:7" x14ac:dyDescent="0.2">
      <c r="G45935" s="65"/>
    </row>
    <row r="45936" spans="7:7" x14ac:dyDescent="0.2">
      <c r="G45936" s="65"/>
    </row>
    <row r="45937" spans="7:7" x14ac:dyDescent="0.2">
      <c r="G45937" s="65"/>
    </row>
    <row r="45938" spans="7:7" x14ac:dyDescent="0.2">
      <c r="G45938" s="65"/>
    </row>
    <row r="45939" spans="7:7" x14ac:dyDescent="0.2">
      <c r="G45939" s="65"/>
    </row>
    <row r="45940" spans="7:7" x14ac:dyDescent="0.2">
      <c r="G45940" s="65"/>
    </row>
    <row r="45941" spans="7:7" x14ac:dyDescent="0.2">
      <c r="G45941" s="65"/>
    </row>
    <row r="45942" spans="7:7" x14ac:dyDescent="0.2">
      <c r="G45942" s="65"/>
    </row>
    <row r="45943" spans="7:7" x14ac:dyDescent="0.2">
      <c r="G45943" s="65"/>
    </row>
    <row r="45944" spans="7:7" x14ac:dyDescent="0.2">
      <c r="G45944" s="65"/>
    </row>
    <row r="45945" spans="7:7" x14ac:dyDescent="0.2">
      <c r="G45945" s="65"/>
    </row>
    <row r="45946" spans="7:7" x14ac:dyDescent="0.2">
      <c r="G45946" s="65"/>
    </row>
    <row r="45947" spans="7:7" x14ac:dyDescent="0.2">
      <c r="G45947" s="65"/>
    </row>
    <row r="45948" spans="7:7" x14ac:dyDescent="0.2">
      <c r="G45948" s="65"/>
    </row>
    <row r="45949" spans="7:7" x14ac:dyDescent="0.2">
      <c r="G45949" s="65"/>
    </row>
    <row r="45950" spans="7:7" x14ac:dyDescent="0.2">
      <c r="G45950" s="65"/>
    </row>
    <row r="45951" spans="7:7" x14ac:dyDescent="0.2">
      <c r="G45951" s="65"/>
    </row>
    <row r="45952" spans="7:7" x14ac:dyDescent="0.2">
      <c r="G45952" s="65"/>
    </row>
    <row r="45953" spans="7:7" x14ac:dyDescent="0.2">
      <c r="G45953" s="65"/>
    </row>
    <row r="45954" spans="7:7" x14ac:dyDescent="0.2">
      <c r="G45954" s="65"/>
    </row>
    <row r="45955" spans="7:7" x14ac:dyDescent="0.2">
      <c r="G45955" s="65"/>
    </row>
    <row r="45956" spans="7:7" x14ac:dyDescent="0.2">
      <c r="G45956" s="65"/>
    </row>
    <row r="45957" spans="7:7" x14ac:dyDescent="0.2">
      <c r="G45957" s="65"/>
    </row>
    <row r="45958" spans="7:7" x14ac:dyDescent="0.2">
      <c r="G45958" s="65"/>
    </row>
    <row r="45959" spans="7:7" x14ac:dyDescent="0.2">
      <c r="G45959" s="65"/>
    </row>
    <row r="45960" spans="7:7" x14ac:dyDescent="0.2">
      <c r="G45960" s="65"/>
    </row>
    <row r="45961" spans="7:7" x14ac:dyDescent="0.2">
      <c r="G45961" s="65"/>
    </row>
    <row r="45962" spans="7:7" x14ac:dyDescent="0.2">
      <c r="G45962" s="65"/>
    </row>
    <row r="45963" spans="7:7" x14ac:dyDescent="0.2">
      <c r="G45963" s="65"/>
    </row>
    <row r="45964" spans="7:7" x14ac:dyDescent="0.2">
      <c r="G45964" s="65"/>
    </row>
    <row r="45965" spans="7:7" x14ac:dyDescent="0.2">
      <c r="G45965" s="65"/>
    </row>
    <row r="45966" spans="7:7" x14ac:dyDescent="0.2">
      <c r="G45966" s="65"/>
    </row>
    <row r="45967" spans="7:7" x14ac:dyDescent="0.2">
      <c r="G45967" s="65"/>
    </row>
    <row r="45968" spans="7:7" x14ac:dyDescent="0.2">
      <c r="G45968" s="65"/>
    </row>
    <row r="45969" spans="7:7" x14ac:dyDescent="0.2">
      <c r="G45969" s="65"/>
    </row>
    <row r="45970" spans="7:7" x14ac:dyDescent="0.2">
      <c r="G45970" s="65"/>
    </row>
    <row r="45971" spans="7:7" x14ac:dyDescent="0.2">
      <c r="G45971" s="65"/>
    </row>
    <row r="45972" spans="7:7" x14ac:dyDescent="0.2">
      <c r="G45972" s="65"/>
    </row>
    <row r="45973" spans="7:7" x14ac:dyDescent="0.2">
      <c r="G45973" s="65"/>
    </row>
    <row r="45974" spans="7:7" x14ac:dyDescent="0.2">
      <c r="G45974" s="65"/>
    </row>
    <row r="45975" spans="7:7" x14ac:dyDescent="0.2">
      <c r="G45975" s="65"/>
    </row>
    <row r="45976" spans="7:7" x14ac:dyDescent="0.2">
      <c r="G45976" s="65"/>
    </row>
    <row r="45977" spans="7:7" x14ac:dyDescent="0.2">
      <c r="G45977" s="65"/>
    </row>
    <row r="45978" spans="7:7" x14ac:dyDescent="0.2">
      <c r="G45978" s="65"/>
    </row>
    <row r="45979" spans="7:7" x14ac:dyDescent="0.2">
      <c r="G45979" s="65"/>
    </row>
    <row r="45980" spans="7:7" x14ac:dyDescent="0.2">
      <c r="G45980" s="65"/>
    </row>
    <row r="45981" spans="7:7" x14ac:dyDescent="0.2">
      <c r="G45981" s="65"/>
    </row>
    <row r="45982" spans="7:7" x14ac:dyDescent="0.2">
      <c r="G45982" s="65"/>
    </row>
    <row r="45983" spans="7:7" x14ac:dyDescent="0.2">
      <c r="G45983" s="65"/>
    </row>
    <row r="45984" spans="7:7" x14ac:dyDescent="0.2">
      <c r="G45984" s="65"/>
    </row>
    <row r="45985" spans="7:7" x14ac:dyDescent="0.2">
      <c r="G45985" s="65"/>
    </row>
    <row r="45986" spans="7:7" x14ac:dyDescent="0.2">
      <c r="G45986" s="65"/>
    </row>
    <row r="45987" spans="7:7" x14ac:dyDescent="0.2">
      <c r="G45987" s="65"/>
    </row>
    <row r="45988" spans="7:7" x14ac:dyDescent="0.2">
      <c r="G45988" s="65"/>
    </row>
    <row r="45989" spans="7:7" x14ac:dyDescent="0.2">
      <c r="G45989" s="65"/>
    </row>
    <row r="45990" spans="7:7" x14ac:dyDescent="0.2">
      <c r="G45990" s="65"/>
    </row>
    <row r="45991" spans="7:7" x14ac:dyDescent="0.2">
      <c r="G45991" s="65"/>
    </row>
    <row r="45992" spans="7:7" x14ac:dyDescent="0.2">
      <c r="G45992" s="65"/>
    </row>
    <row r="45993" spans="7:7" x14ac:dyDescent="0.2">
      <c r="G45993" s="65"/>
    </row>
    <row r="45994" spans="7:7" x14ac:dyDescent="0.2">
      <c r="G45994" s="65"/>
    </row>
    <row r="45995" spans="7:7" x14ac:dyDescent="0.2">
      <c r="G45995" s="65"/>
    </row>
    <row r="45996" spans="7:7" x14ac:dyDescent="0.2">
      <c r="G45996" s="65"/>
    </row>
    <row r="45997" spans="7:7" x14ac:dyDescent="0.2">
      <c r="G45997" s="65"/>
    </row>
    <row r="45998" spans="7:7" x14ac:dyDescent="0.2">
      <c r="G45998" s="65"/>
    </row>
    <row r="45999" spans="7:7" x14ac:dyDescent="0.2">
      <c r="G45999" s="65"/>
    </row>
    <row r="46000" spans="7:7" x14ac:dyDescent="0.2">
      <c r="G46000" s="65"/>
    </row>
    <row r="46001" spans="7:7" x14ac:dyDescent="0.2">
      <c r="G46001" s="65"/>
    </row>
    <row r="46002" spans="7:7" x14ac:dyDescent="0.2">
      <c r="G46002" s="65"/>
    </row>
    <row r="46003" spans="7:7" x14ac:dyDescent="0.2">
      <c r="G46003" s="65"/>
    </row>
    <row r="46004" spans="7:7" x14ac:dyDescent="0.2">
      <c r="G46004" s="65"/>
    </row>
    <row r="46005" spans="7:7" x14ac:dyDescent="0.2">
      <c r="G46005" s="65"/>
    </row>
    <row r="46006" spans="7:7" x14ac:dyDescent="0.2">
      <c r="G46006" s="65"/>
    </row>
    <row r="46007" spans="7:7" x14ac:dyDescent="0.2">
      <c r="G46007" s="65"/>
    </row>
    <row r="46008" spans="7:7" x14ac:dyDescent="0.2">
      <c r="G46008" s="65"/>
    </row>
    <row r="46009" spans="7:7" x14ac:dyDescent="0.2">
      <c r="G46009" s="65"/>
    </row>
    <row r="46010" spans="7:7" x14ac:dyDescent="0.2">
      <c r="G46010" s="65"/>
    </row>
    <row r="46011" spans="7:7" x14ac:dyDescent="0.2">
      <c r="G46011" s="65"/>
    </row>
    <row r="46012" spans="7:7" x14ac:dyDescent="0.2">
      <c r="G46012" s="65"/>
    </row>
    <row r="46013" spans="7:7" x14ac:dyDescent="0.2">
      <c r="G46013" s="65"/>
    </row>
    <row r="46014" spans="7:7" x14ac:dyDescent="0.2">
      <c r="G46014" s="65"/>
    </row>
    <row r="46015" spans="7:7" x14ac:dyDescent="0.2">
      <c r="G46015" s="65"/>
    </row>
    <row r="46016" spans="7:7" x14ac:dyDescent="0.2">
      <c r="G46016" s="65"/>
    </row>
    <row r="46017" spans="7:7" x14ac:dyDescent="0.2">
      <c r="G46017" s="65"/>
    </row>
    <row r="46018" spans="7:7" x14ac:dyDescent="0.2">
      <c r="G46018" s="65"/>
    </row>
    <row r="46019" spans="7:7" x14ac:dyDescent="0.2">
      <c r="G46019" s="65"/>
    </row>
    <row r="46020" spans="7:7" x14ac:dyDescent="0.2">
      <c r="G46020" s="65"/>
    </row>
    <row r="46021" spans="7:7" x14ac:dyDescent="0.2">
      <c r="G46021" s="65"/>
    </row>
    <row r="46022" spans="7:7" x14ac:dyDescent="0.2">
      <c r="G46022" s="65"/>
    </row>
    <row r="46023" spans="7:7" x14ac:dyDescent="0.2">
      <c r="G46023" s="65"/>
    </row>
    <row r="46024" spans="7:7" x14ac:dyDescent="0.2">
      <c r="G46024" s="65"/>
    </row>
    <row r="46025" spans="7:7" x14ac:dyDescent="0.2">
      <c r="G46025" s="65"/>
    </row>
    <row r="46026" spans="7:7" x14ac:dyDescent="0.2">
      <c r="G46026" s="65"/>
    </row>
    <row r="46027" spans="7:7" x14ac:dyDescent="0.2">
      <c r="G46027" s="65"/>
    </row>
    <row r="46028" spans="7:7" x14ac:dyDescent="0.2">
      <c r="G46028" s="65"/>
    </row>
    <row r="46029" spans="7:7" x14ac:dyDescent="0.2">
      <c r="G46029" s="65"/>
    </row>
    <row r="46030" spans="7:7" x14ac:dyDescent="0.2">
      <c r="G46030" s="65"/>
    </row>
    <row r="46031" spans="7:7" x14ac:dyDescent="0.2">
      <c r="G46031" s="65"/>
    </row>
    <row r="46032" spans="7:7" x14ac:dyDescent="0.2">
      <c r="G46032" s="65"/>
    </row>
    <row r="46033" spans="7:7" x14ac:dyDescent="0.2">
      <c r="G46033" s="65"/>
    </row>
    <row r="46034" spans="7:7" x14ac:dyDescent="0.2">
      <c r="G46034" s="65"/>
    </row>
    <row r="46035" spans="7:7" x14ac:dyDescent="0.2">
      <c r="G46035" s="65"/>
    </row>
    <row r="46036" spans="7:7" x14ac:dyDescent="0.2">
      <c r="G46036" s="65"/>
    </row>
    <row r="46037" spans="7:7" x14ac:dyDescent="0.2">
      <c r="G46037" s="65"/>
    </row>
    <row r="46038" spans="7:7" x14ac:dyDescent="0.2">
      <c r="G46038" s="65"/>
    </row>
    <row r="46039" spans="7:7" x14ac:dyDescent="0.2">
      <c r="G46039" s="65"/>
    </row>
    <row r="46040" spans="7:7" x14ac:dyDescent="0.2">
      <c r="G46040" s="65"/>
    </row>
    <row r="46041" spans="7:7" x14ac:dyDescent="0.2">
      <c r="G46041" s="65"/>
    </row>
    <row r="46042" spans="7:7" x14ac:dyDescent="0.2">
      <c r="G46042" s="65"/>
    </row>
    <row r="46043" spans="7:7" x14ac:dyDescent="0.2">
      <c r="G46043" s="65"/>
    </row>
    <row r="46044" spans="7:7" x14ac:dyDescent="0.2">
      <c r="G46044" s="65"/>
    </row>
    <row r="46045" spans="7:7" x14ac:dyDescent="0.2">
      <c r="G46045" s="65"/>
    </row>
    <row r="46046" spans="7:7" x14ac:dyDescent="0.2">
      <c r="G46046" s="65"/>
    </row>
    <row r="46047" spans="7:7" x14ac:dyDescent="0.2">
      <c r="G46047" s="65"/>
    </row>
    <row r="46048" spans="7:7" x14ac:dyDescent="0.2">
      <c r="G46048" s="65"/>
    </row>
    <row r="46049" spans="7:7" x14ac:dyDescent="0.2">
      <c r="G46049" s="65"/>
    </row>
    <row r="46050" spans="7:7" x14ac:dyDescent="0.2">
      <c r="G46050" s="65"/>
    </row>
    <row r="46051" spans="7:7" x14ac:dyDescent="0.2">
      <c r="G46051" s="65"/>
    </row>
    <row r="46052" spans="7:7" x14ac:dyDescent="0.2">
      <c r="G46052" s="65"/>
    </row>
    <row r="46053" spans="7:7" x14ac:dyDescent="0.2">
      <c r="G46053" s="65"/>
    </row>
    <row r="46054" spans="7:7" x14ac:dyDescent="0.2">
      <c r="G46054" s="65"/>
    </row>
    <row r="46055" spans="7:7" x14ac:dyDescent="0.2">
      <c r="G46055" s="65"/>
    </row>
    <row r="46056" spans="7:7" x14ac:dyDescent="0.2">
      <c r="G46056" s="65"/>
    </row>
    <row r="46057" spans="7:7" x14ac:dyDescent="0.2">
      <c r="G46057" s="65"/>
    </row>
    <row r="46058" spans="7:7" x14ac:dyDescent="0.2">
      <c r="G46058" s="65"/>
    </row>
    <row r="46059" spans="7:7" x14ac:dyDescent="0.2">
      <c r="G46059" s="65"/>
    </row>
    <row r="46060" spans="7:7" x14ac:dyDescent="0.2">
      <c r="G46060" s="65"/>
    </row>
    <row r="46061" spans="7:7" x14ac:dyDescent="0.2">
      <c r="G46061" s="65"/>
    </row>
    <row r="46062" spans="7:7" x14ac:dyDescent="0.2">
      <c r="G46062" s="65"/>
    </row>
    <row r="46063" spans="7:7" x14ac:dyDescent="0.2">
      <c r="G46063" s="65"/>
    </row>
    <row r="46064" spans="7:7" x14ac:dyDescent="0.2">
      <c r="G46064" s="65"/>
    </row>
    <row r="46065" spans="7:7" x14ac:dyDescent="0.2">
      <c r="G46065" s="65"/>
    </row>
    <row r="46066" spans="7:7" x14ac:dyDescent="0.2">
      <c r="G46066" s="65"/>
    </row>
    <row r="46067" spans="7:7" x14ac:dyDescent="0.2">
      <c r="G46067" s="65"/>
    </row>
    <row r="46068" spans="7:7" x14ac:dyDescent="0.2">
      <c r="G46068" s="65"/>
    </row>
    <row r="46069" spans="7:7" x14ac:dyDescent="0.2">
      <c r="G46069" s="65"/>
    </row>
    <row r="46070" spans="7:7" x14ac:dyDescent="0.2">
      <c r="G46070" s="65"/>
    </row>
    <row r="46071" spans="7:7" x14ac:dyDescent="0.2">
      <c r="G46071" s="65"/>
    </row>
    <row r="46072" spans="7:7" x14ac:dyDescent="0.2">
      <c r="G46072" s="65"/>
    </row>
    <row r="46073" spans="7:7" x14ac:dyDescent="0.2">
      <c r="G46073" s="65"/>
    </row>
    <row r="46074" spans="7:7" x14ac:dyDescent="0.2">
      <c r="G46074" s="65"/>
    </row>
    <row r="46075" spans="7:7" x14ac:dyDescent="0.2">
      <c r="G46075" s="65"/>
    </row>
    <row r="46076" spans="7:7" x14ac:dyDescent="0.2">
      <c r="G46076" s="65"/>
    </row>
    <row r="46077" spans="7:7" x14ac:dyDescent="0.2">
      <c r="G46077" s="65"/>
    </row>
    <row r="46078" spans="7:7" x14ac:dyDescent="0.2">
      <c r="G46078" s="65"/>
    </row>
    <row r="46079" spans="7:7" x14ac:dyDescent="0.2">
      <c r="G46079" s="65"/>
    </row>
    <row r="46080" spans="7:7" x14ac:dyDescent="0.2">
      <c r="G46080" s="65"/>
    </row>
    <row r="46081" spans="7:7" x14ac:dyDescent="0.2">
      <c r="G46081" s="65"/>
    </row>
    <row r="46082" spans="7:7" x14ac:dyDescent="0.2">
      <c r="G46082" s="65"/>
    </row>
    <row r="46083" spans="7:7" x14ac:dyDescent="0.2">
      <c r="G46083" s="65"/>
    </row>
    <row r="46084" spans="7:7" x14ac:dyDescent="0.2">
      <c r="G46084" s="65"/>
    </row>
    <row r="46085" spans="7:7" x14ac:dyDescent="0.2">
      <c r="G46085" s="65"/>
    </row>
    <row r="46086" spans="7:7" x14ac:dyDescent="0.2">
      <c r="G46086" s="65"/>
    </row>
    <row r="46087" spans="7:7" x14ac:dyDescent="0.2">
      <c r="G46087" s="65"/>
    </row>
    <row r="46088" spans="7:7" x14ac:dyDescent="0.2">
      <c r="G46088" s="65"/>
    </row>
    <row r="46089" spans="7:7" x14ac:dyDescent="0.2">
      <c r="G46089" s="65"/>
    </row>
    <row r="46090" spans="7:7" x14ac:dyDescent="0.2">
      <c r="G46090" s="65"/>
    </row>
    <row r="46091" spans="7:7" x14ac:dyDescent="0.2">
      <c r="G46091" s="65"/>
    </row>
    <row r="46092" spans="7:7" x14ac:dyDescent="0.2">
      <c r="G46092" s="65"/>
    </row>
    <row r="46093" spans="7:7" x14ac:dyDescent="0.2">
      <c r="G46093" s="65"/>
    </row>
    <row r="46094" spans="7:7" x14ac:dyDescent="0.2">
      <c r="G46094" s="65"/>
    </row>
    <row r="46095" spans="7:7" x14ac:dyDescent="0.2">
      <c r="G46095" s="65"/>
    </row>
    <row r="46096" spans="7:7" x14ac:dyDescent="0.2">
      <c r="G46096" s="65"/>
    </row>
    <row r="46097" spans="7:7" x14ac:dyDescent="0.2">
      <c r="G46097" s="65"/>
    </row>
    <row r="46098" spans="7:7" x14ac:dyDescent="0.2">
      <c r="G46098" s="65"/>
    </row>
    <row r="46099" spans="7:7" x14ac:dyDescent="0.2">
      <c r="G46099" s="65"/>
    </row>
    <row r="46100" spans="7:7" x14ac:dyDescent="0.2">
      <c r="G46100" s="65"/>
    </row>
    <row r="46101" spans="7:7" x14ac:dyDescent="0.2">
      <c r="G46101" s="65"/>
    </row>
    <row r="46102" spans="7:7" x14ac:dyDescent="0.2">
      <c r="G46102" s="65"/>
    </row>
    <row r="46103" spans="7:7" x14ac:dyDescent="0.2">
      <c r="G46103" s="65"/>
    </row>
    <row r="46104" spans="7:7" x14ac:dyDescent="0.2">
      <c r="G46104" s="65"/>
    </row>
    <row r="46105" spans="7:7" x14ac:dyDescent="0.2">
      <c r="G46105" s="65"/>
    </row>
    <row r="46106" spans="7:7" x14ac:dyDescent="0.2">
      <c r="G46106" s="65"/>
    </row>
    <row r="46107" spans="7:7" x14ac:dyDescent="0.2">
      <c r="G46107" s="65"/>
    </row>
    <row r="46108" spans="7:7" x14ac:dyDescent="0.2">
      <c r="G46108" s="65"/>
    </row>
    <row r="46109" spans="7:7" x14ac:dyDescent="0.2">
      <c r="G46109" s="65"/>
    </row>
    <row r="46110" spans="7:7" x14ac:dyDescent="0.2">
      <c r="G46110" s="65"/>
    </row>
    <row r="46111" spans="7:7" x14ac:dyDescent="0.2">
      <c r="G46111" s="65"/>
    </row>
    <row r="46112" spans="7:7" x14ac:dyDescent="0.2">
      <c r="G46112" s="65"/>
    </row>
    <row r="46113" spans="7:7" x14ac:dyDescent="0.2">
      <c r="G46113" s="65"/>
    </row>
    <row r="46114" spans="7:7" x14ac:dyDescent="0.2">
      <c r="G46114" s="65"/>
    </row>
    <row r="46115" spans="7:7" x14ac:dyDescent="0.2">
      <c r="G46115" s="65"/>
    </row>
    <row r="46116" spans="7:7" x14ac:dyDescent="0.2">
      <c r="G46116" s="65"/>
    </row>
    <row r="46117" spans="7:7" x14ac:dyDescent="0.2">
      <c r="G46117" s="65"/>
    </row>
    <row r="46118" spans="7:7" x14ac:dyDescent="0.2">
      <c r="G46118" s="65"/>
    </row>
    <row r="46119" spans="7:7" x14ac:dyDescent="0.2">
      <c r="G46119" s="65"/>
    </row>
    <row r="46120" spans="7:7" x14ac:dyDescent="0.2">
      <c r="G46120" s="65"/>
    </row>
    <row r="46121" spans="7:7" x14ac:dyDescent="0.2">
      <c r="G46121" s="65"/>
    </row>
    <row r="46122" spans="7:7" x14ac:dyDescent="0.2">
      <c r="G46122" s="65"/>
    </row>
    <row r="46123" spans="7:7" x14ac:dyDescent="0.2">
      <c r="G46123" s="65"/>
    </row>
    <row r="46124" spans="7:7" x14ac:dyDescent="0.2">
      <c r="G46124" s="65"/>
    </row>
    <row r="46125" spans="7:7" x14ac:dyDescent="0.2">
      <c r="G46125" s="65"/>
    </row>
    <row r="46126" spans="7:7" x14ac:dyDescent="0.2">
      <c r="G46126" s="65"/>
    </row>
    <row r="46127" spans="7:7" x14ac:dyDescent="0.2">
      <c r="G46127" s="65"/>
    </row>
    <row r="46128" spans="7:7" x14ac:dyDescent="0.2">
      <c r="G46128" s="65"/>
    </row>
    <row r="46129" spans="7:7" x14ac:dyDescent="0.2">
      <c r="G46129" s="65"/>
    </row>
    <row r="46130" spans="7:7" x14ac:dyDescent="0.2">
      <c r="G46130" s="65"/>
    </row>
    <row r="46131" spans="7:7" x14ac:dyDescent="0.2">
      <c r="G46131" s="65"/>
    </row>
    <row r="46132" spans="7:7" x14ac:dyDescent="0.2">
      <c r="G46132" s="65"/>
    </row>
    <row r="46133" spans="7:7" x14ac:dyDescent="0.2">
      <c r="G46133" s="65"/>
    </row>
    <row r="46134" spans="7:7" x14ac:dyDescent="0.2">
      <c r="G46134" s="65"/>
    </row>
    <row r="46135" spans="7:7" x14ac:dyDescent="0.2">
      <c r="G46135" s="65"/>
    </row>
    <row r="46136" spans="7:7" x14ac:dyDescent="0.2">
      <c r="G46136" s="65"/>
    </row>
    <row r="46137" spans="7:7" x14ac:dyDescent="0.2">
      <c r="G46137" s="65"/>
    </row>
    <row r="46138" spans="7:7" x14ac:dyDescent="0.2">
      <c r="G46138" s="65"/>
    </row>
    <row r="46139" spans="7:7" x14ac:dyDescent="0.2">
      <c r="G46139" s="65"/>
    </row>
    <row r="46140" spans="7:7" x14ac:dyDescent="0.2">
      <c r="G46140" s="65"/>
    </row>
    <row r="46141" spans="7:7" x14ac:dyDescent="0.2">
      <c r="G46141" s="65"/>
    </row>
    <row r="46142" spans="7:7" x14ac:dyDescent="0.2">
      <c r="G46142" s="65"/>
    </row>
    <row r="46143" spans="7:7" x14ac:dyDescent="0.2">
      <c r="G46143" s="65"/>
    </row>
    <row r="46144" spans="7:7" x14ac:dyDescent="0.2">
      <c r="G46144" s="65"/>
    </row>
    <row r="46145" spans="7:7" x14ac:dyDescent="0.2">
      <c r="G46145" s="65"/>
    </row>
    <row r="46146" spans="7:7" x14ac:dyDescent="0.2">
      <c r="G46146" s="65"/>
    </row>
    <row r="46147" spans="7:7" x14ac:dyDescent="0.2">
      <c r="G46147" s="65"/>
    </row>
    <row r="46148" spans="7:7" x14ac:dyDescent="0.2">
      <c r="G46148" s="65"/>
    </row>
    <row r="46149" spans="7:7" x14ac:dyDescent="0.2">
      <c r="G46149" s="65"/>
    </row>
    <row r="46150" spans="7:7" x14ac:dyDescent="0.2">
      <c r="G46150" s="65"/>
    </row>
    <row r="46151" spans="7:7" x14ac:dyDescent="0.2">
      <c r="G46151" s="65"/>
    </row>
    <row r="46152" spans="7:7" x14ac:dyDescent="0.2">
      <c r="G46152" s="65"/>
    </row>
    <row r="46153" spans="7:7" x14ac:dyDescent="0.2">
      <c r="G46153" s="65"/>
    </row>
    <row r="46154" spans="7:7" x14ac:dyDescent="0.2">
      <c r="G46154" s="65"/>
    </row>
    <row r="46155" spans="7:7" x14ac:dyDescent="0.2">
      <c r="G46155" s="65"/>
    </row>
    <row r="46156" spans="7:7" x14ac:dyDescent="0.2">
      <c r="G46156" s="65"/>
    </row>
    <row r="46157" spans="7:7" x14ac:dyDescent="0.2">
      <c r="G46157" s="65"/>
    </row>
    <row r="46158" spans="7:7" x14ac:dyDescent="0.2">
      <c r="G46158" s="65"/>
    </row>
    <row r="46159" spans="7:7" x14ac:dyDescent="0.2">
      <c r="G46159" s="65"/>
    </row>
    <row r="46160" spans="7:7" x14ac:dyDescent="0.2">
      <c r="G46160" s="65"/>
    </row>
    <row r="46161" spans="7:7" x14ac:dyDescent="0.2">
      <c r="G46161" s="65"/>
    </row>
    <row r="46162" spans="7:7" x14ac:dyDescent="0.2">
      <c r="G46162" s="65"/>
    </row>
    <row r="46163" spans="7:7" x14ac:dyDescent="0.2">
      <c r="G46163" s="65"/>
    </row>
    <row r="46164" spans="7:7" x14ac:dyDescent="0.2">
      <c r="G46164" s="65"/>
    </row>
    <row r="46165" spans="7:7" x14ac:dyDescent="0.2">
      <c r="G46165" s="65"/>
    </row>
    <row r="46166" spans="7:7" x14ac:dyDescent="0.2">
      <c r="G46166" s="65"/>
    </row>
    <row r="46167" spans="7:7" x14ac:dyDescent="0.2">
      <c r="G46167" s="65"/>
    </row>
    <row r="46168" spans="7:7" x14ac:dyDescent="0.2">
      <c r="G46168" s="65"/>
    </row>
    <row r="46169" spans="7:7" x14ac:dyDescent="0.2">
      <c r="G46169" s="65"/>
    </row>
    <row r="46170" spans="7:7" x14ac:dyDescent="0.2">
      <c r="G46170" s="65"/>
    </row>
    <row r="46171" spans="7:7" x14ac:dyDescent="0.2">
      <c r="G46171" s="65"/>
    </row>
    <row r="46172" spans="7:7" x14ac:dyDescent="0.2">
      <c r="G46172" s="65"/>
    </row>
    <row r="46173" spans="7:7" x14ac:dyDescent="0.2">
      <c r="G46173" s="65"/>
    </row>
    <row r="46174" spans="7:7" x14ac:dyDescent="0.2">
      <c r="G46174" s="65"/>
    </row>
    <row r="46175" spans="7:7" x14ac:dyDescent="0.2">
      <c r="G46175" s="65"/>
    </row>
    <row r="46176" spans="7:7" x14ac:dyDescent="0.2">
      <c r="G46176" s="65"/>
    </row>
    <row r="46177" spans="7:7" x14ac:dyDescent="0.2">
      <c r="G46177" s="65"/>
    </row>
    <row r="46178" spans="7:7" x14ac:dyDescent="0.2">
      <c r="G46178" s="65"/>
    </row>
    <row r="46179" spans="7:7" x14ac:dyDescent="0.2">
      <c r="G46179" s="65"/>
    </row>
    <row r="46180" spans="7:7" x14ac:dyDescent="0.2">
      <c r="G46180" s="65"/>
    </row>
    <row r="46181" spans="7:7" x14ac:dyDescent="0.2">
      <c r="G46181" s="65"/>
    </row>
    <row r="46182" spans="7:7" x14ac:dyDescent="0.2">
      <c r="G46182" s="65"/>
    </row>
    <row r="46183" spans="7:7" x14ac:dyDescent="0.2">
      <c r="G46183" s="65"/>
    </row>
    <row r="46184" spans="7:7" x14ac:dyDescent="0.2">
      <c r="G46184" s="65"/>
    </row>
    <row r="46185" spans="7:7" x14ac:dyDescent="0.2">
      <c r="G46185" s="65"/>
    </row>
    <row r="46186" spans="7:7" x14ac:dyDescent="0.2">
      <c r="G46186" s="65"/>
    </row>
    <row r="46187" spans="7:7" x14ac:dyDescent="0.2">
      <c r="G46187" s="65"/>
    </row>
    <row r="46188" spans="7:7" x14ac:dyDescent="0.2">
      <c r="G46188" s="65"/>
    </row>
    <row r="46189" spans="7:7" x14ac:dyDescent="0.2">
      <c r="G46189" s="65"/>
    </row>
    <row r="46190" spans="7:7" x14ac:dyDescent="0.2">
      <c r="G46190" s="65"/>
    </row>
    <row r="46191" spans="7:7" x14ac:dyDescent="0.2">
      <c r="G46191" s="65"/>
    </row>
    <row r="46192" spans="7:7" x14ac:dyDescent="0.2">
      <c r="G46192" s="65"/>
    </row>
    <row r="46193" spans="7:7" x14ac:dyDescent="0.2">
      <c r="G46193" s="65"/>
    </row>
    <row r="46194" spans="7:7" x14ac:dyDescent="0.2">
      <c r="G46194" s="65"/>
    </row>
    <row r="46195" spans="7:7" x14ac:dyDescent="0.2">
      <c r="G46195" s="65"/>
    </row>
    <row r="46196" spans="7:7" x14ac:dyDescent="0.2">
      <c r="G46196" s="65"/>
    </row>
    <row r="46197" spans="7:7" x14ac:dyDescent="0.2">
      <c r="G46197" s="65"/>
    </row>
    <row r="46198" spans="7:7" x14ac:dyDescent="0.2">
      <c r="G46198" s="65"/>
    </row>
    <row r="46199" spans="7:7" x14ac:dyDescent="0.2">
      <c r="G46199" s="65"/>
    </row>
    <row r="46200" spans="7:7" x14ac:dyDescent="0.2">
      <c r="G46200" s="65"/>
    </row>
    <row r="46201" spans="7:7" x14ac:dyDescent="0.2">
      <c r="G46201" s="65"/>
    </row>
    <row r="46202" spans="7:7" x14ac:dyDescent="0.2">
      <c r="G46202" s="65"/>
    </row>
    <row r="46203" spans="7:7" x14ac:dyDescent="0.2">
      <c r="G46203" s="65"/>
    </row>
    <row r="46204" spans="7:7" x14ac:dyDescent="0.2">
      <c r="G46204" s="65"/>
    </row>
    <row r="46205" spans="7:7" x14ac:dyDescent="0.2">
      <c r="G46205" s="65"/>
    </row>
    <row r="46206" spans="7:7" x14ac:dyDescent="0.2">
      <c r="G46206" s="65"/>
    </row>
    <row r="46207" spans="7:7" x14ac:dyDescent="0.2">
      <c r="G46207" s="65"/>
    </row>
    <row r="46208" spans="7:7" x14ac:dyDescent="0.2">
      <c r="G46208" s="65"/>
    </row>
    <row r="46209" spans="7:7" x14ac:dyDescent="0.2">
      <c r="G46209" s="65"/>
    </row>
    <row r="46210" spans="7:7" x14ac:dyDescent="0.2">
      <c r="G46210" s="65"/>
    </row>
    <row r="46211" spans="7:7" x14ac:dyDescent="0.2">
      <c r="G46211" s="65"/>
    </row>
    <row r="46212" spans="7:7" x14ac:dyDescent="0.2">
      <c r="G46212" s="65"/>
    </row>
    <row r="46213" spans="7:7" x14ac:dyDescent="0.2">
      <c r="G46213" s="65"/>
    </row>
    <row r="46214" spans="7:7" x14ac:dyDescent="0.2">
      <c r="G46214" s="65"/>
    </row>
    <row r="46215" spans="7:7" x14ac:dyDescent="0.2">
      <c r="G46215" s="65"/>
    </row>
    <row r="46216" spans="7:7" x14ac:dyDescent="0.2">
      <c r="G46216" s="65"/>
    </row>
    <row r="46217" spans="7:7" x14ac:dyDescent="0.2">
      <c r="G46217" s="65"/>
    </row>
    <row r="46218" spans="7:7" x14ac:dyDescent="0.2">
      <c r="G46218" s="65"/>
    </row>
    <row r="46219" spans="7:7" x14ac:dyDescent="0.2">
      <c r="G46219" s="65"/>
    </row>
    <row r="46220" spans="7:7" x14ac:dyDescent="0.2">
      <c r="G46220" s="65"/>
    </row>
    <row r="46221" spans="7:7" x14ac:dyDescent="0.2">
      <c r="G46221" s="65"/>
    </row>
    <row r="46222" spans="7:7" x14ac:dyDescent="0.2">
      <c r="G46222" s="65"/>
    </row>
    <row r="46223" spans="7:7" x14ac:dyDescent="0.2">
      <c r="G46223" s="65"/>
    </row>
    <row r="46224" spans="7:7" x14ac:dyDescent="0.2">
      <c r="G46224" s="65"/>
    </row>
    <row r="46225" spans="7:7" x14ac:dyDescent="0.2">
      <c r="G46225" s="65"/>
    </row>
    <row r="46226" spans="7:7" x14ac:dyDescent="0.2">
      <c r="G46226" s="65"/>
    </row>
    <row r="46227" spans="7:7" x14ac:dyDescent="0.2">
      <c r="G46227" s="65"/>
    </row>
    <row r="46228" spans="7:7" x14ac:dyDescent="0.2">
      <c r="G46228" s="65"/>
    </row>
    <row r="46229" spans="7:7" x14ac:dyDescent="0.2">
      <c r="G46229" s="65"/>
    </row>
    <row r="46230" spans="7:7" x14ac:dyDescent="0.2">
      <c r="G46230" s="65"/>
    </row>
    <row r="46231" spans="7:7" x14ac:dyDescent="0.2">
      <c r="G46231" s="65"/>
    </row>
    <row r="46232" spans="7:7" x14ac:dyDescent="0.2">
      <c r="G46232" s="65"/>
    </row>
    <row r="46233" spans="7:7" x14ac:dyDescent="0.2">
      <c r="G46233" s="65"/>
    </row>
    <row r="46234" spans="7:7" x14ac:dyDescent="0.2">
      <c r="G46234" s="65"/>
    </row>
    <row r="46235" spans="7:7" x14ac:dyDescent="0.2">
      <c r="G46235" s="65"/>
    </row>
    <row r="46236" spans="7:7" x14ac:dyDescent="0.2">
      <c r="G46236" s="65"/>
    </row>
    <row r="46237" spans="7:7" x14ac:dyDescent="0.2">
      <c r="G46237" s="65"/>
    </row>
    <row r="46238" spans="7:7" x14ac:dyDescent="0.2">
      <c r="G46238" s="65"/>
    </row>
    <row r="46239" spans="7:7" x14ac:dyDescent="0.2">
      <c r="G46239" s="65"/>
    </row>
    <row r="46240" spans="7:7" x14ac:dyDescent="0.2">
      <c r="G46240" s="65"/>
    </row>
    <row r="46241" spans="7:7" x14ac:dyDescent="0.2">
      <c r="G46241" s="65"/>
    </row>
    <row r="46242" spans="7:7" x14ac:dyDescent="0.2">
      <c r="G46242" s="65"/>
    </row>
    <row r="46243" spans="7:7" x14ac:dyDescent="0.2">
      <c r="G46243" s="65"/>
    </row>
    <row r="46244" spans="7:7" x14ac:dyDescent="0.2">
      <c r="G46244" s="65"/>
    </row>
    <row r="46245" spans="7:7" x14ac:dyDescent="0.2">
      <c r="G46245" s="65"/>
    </row>
    <row r="46246" spans="7:7" x14ac:dyDescent="0.2">
      <c r="G46246" s="65"/>
    </row>
    <row r="46247" spans="7:7" x14ac:dyDescent="0.2">
      <c r="G46247" s="65"/>
    </row>
    <row r="46248" spans="7:7" x14ac:dyDescent="0.2">
      <c r="G46248" s="65"/>
    </row>
    <row r="46249" spans="7:7" x14ac:dyDescent="0.2">
      <c r="G46249" s="65"/>
    </row>
    <row r="46250" spans="7:7" x14ac:dyDescent="0.2">
      <c r="G46250" s="65"/>
    </row>
    <row r="46251" spans="7:7" x14ac:dyDescent="0.2">
      <c r="G46251" s="65"/>
    </row>
    <row r="46252" spans="7:7" x14ac:dyDescent="0.2">
      <c r="G46252" s="65"/>
    </row>
    <row r="46253" spans="7:7" x14ac:dyDescent="0.2">
      <c r="G46253" s="65"/>
    </row>
    <row r="46254" spans="7:7" x14ac:dyDescent="0.2">
      <c r="G46254" s="65"/>
    </row>
    <row r="46255" spans="7:7" x14ac:dyDescent="0.2">
      <c r="G46255" s="65"/>
    </row>
    <row r="46256" spans="7:7" x14ac:dyDescent="0.2">
      <c r="G46256" s="65"/>
    </row>
    <row r="46257" spans="7:7" x14ac:dyDescent="0.2">
      <c r="G46257" s="65"/>
    </row>
    <row r="46258" spans="7:7" x14ac:dyDescent="0.2">
      <c r="G46258" s="65"/>
    </row>
    <row r="46259" spans="7:7" x14ac:dyDescent="0.2">
      <c r="G46259" s="65"/>
    </row>
    <row r="46260" spans="7:7" x14ac:dyDescent="0.2">
      <c r="G46260" s="65"/>
    </row>
    <row r="46261" spans="7:7" x14ac:dyDescent="0.2">
      <c r="G46261" s="65"/>
    </row>
    <row r="46262" spans="7:7" x14ac:dyDescent="0.2">
      <c r="G46262" s="65"/>
    </row>
    <row r="46263" spans="7:7" x14ac:dyDescent="0.2">
      <c r="G46263" s="65"/>
    </row>
    <row r="46264" spans="7:7" x14ac:dyDescent="0.2">
      <c r="G46264" s="65"/>
    </row>
    <row r="46265" spans="7:7" x14ac:dyDescent="0.2">
      <c r="G46265" s="65"/>
    </row>
    <row r="46266" spans="7:7" x14ac:dyDescent="0.2">
      <c r="G46266" s="65"/>
    </row>
    <row r="46267" spans="7:7" x14ac:dyDescent="0.2">
      <c r="G46267" s="65"/>
    </row>
    <row r="46268" spans="7:7" x14ac:dyDescent="0.2">
      <c r="G46268" s="65"/>
    </row>
    <row r="46269" spans="7:7" x14ac:dyDescent="0.2">
      <c r="G46269" s="65"/>
    </row>
    <row r="46270" spans="7:7" x14ac:dyDescent="0.2">
      <c r="G46270" s="65"/>
    </row>
    <row r="46271" spans="7:7" x14ac:dyDescent="0.2">
      <c r="G46271" s="65"/>
    </row>
    <row r="46272" spans="7:7" x14ac:dyDescent="0.2">
      <c r="G46272" s="65"/>
    </row>
    <row r="46273" spans="7:7" x14ac:dyDescent="0.2">
      <c r="G46273" s="65"/>
    </row>
    <row r="46274" spans="7:7" x14ac:dyDescent="0.2">
      <c r="G46274" s="65"/>
    </row>
    <row r="46275" spans="7:7" x14ac:dyDescent="0.2">
      <c r="G46275" s="65"/>
    </row>
    <row r="46276" spans="7:7" x14ac:dyDescent="0.2">
      <c r="G46276" s="65"/>
    </row>
    <row r="46277" spans="7:7" x14ac:dyDescent="0.2">
      <c r="G46277" s="65"/>
    </row>
    <row r="46278" spans="7:7" x14ac:dyDescent="0.2">
      <c r="G46278" s="65"/>
    </row>
    <row r="46279" spans="7:7" x14ac:dyDescent="0.2">
      <c r="G46279" s="65"/>
    </row>
    <row r="46280" spans="7:7" x14ac:dyDescent="0.2">
      <c r="G46280" s="65"/>
    </row>
    <row r="46281" spans="7:7" x14ac:dyDescent="0.2">
      <c r="G46281" s="65"/>
    </row>
    <row r="46282" spans="7:7" x14ac:dyDescent="0.2">
      <c r="G46282" s="65"/>
    </row>
    <row r="46283" spans="7:7" x14ac:dyDescent="0.2">
      <c r="G46283" s="65"/>
    </row>
    <row r="46284" spans="7:7" x14ac:dyDescent="0.2">
      <c r="G46284" s="65"/>
    </row>
    <row r="46285" spans="7:7" x14ac:dyDescent="0.2">
      <c r="G46285" s="65"/>
    </row>
    <row r="46286" spans="7:7" x14ac:dyDescent="0.2">
      <c r="G46286" s="65"/>
    </row>
    <row r="46287" spans="7:7" x14ac:dyDescent="0.2">
      <c r="G46287" s="65"/>
    </row>
    <row r="46288" spans="7:7" x14ac:dyDescent="0.2">
      <c r="G46288" s="65"/>
    </row>
    <row r="46289" spans="7:7" x14ac:dyDescent="0.2">
      <c r="G46289" s="65"/>
    </row>
    <row r="46290" spans="7:7" x14ac:dyDescent="0.2">
      <c r="G46290" s="65"/>
    </row>
    <row r="46291" spans="7:7" x14ac:dyDescent="0.2">
      <c r="G46291" s="65"/>
    </row>
    <row r="46292" spans="7:7" x14ac:dyDescent="0.2">
      <c r="G46292" s="65"/>
    </row>
    <row r="46293" spans="7:7" x14ac:dyDescent="0.2">
      <c r="G46293" s="65"/>
    </row>
    <row r="46294" spans="7:7" x14ac:dyDescent="0.2">
      <c r="G46294" s="65"/>
    </row>
    <row r="46295" spans="7:7" x14ac:dyDescent="0.2">
      <c r="G46295" s="65"/>
    </row>
    <row r="46296" spans="7:7" x14ac:dyDescent="0.2">
      <c r="G46296" s="65"/>
    </row>
    <row r="46297" spans="7:7" x14ac:dyDescent="0.2">
      <c r="G46297" s="65"/>
    </row>
    <row r="46298" spans="7:7" x14ac:dyDescent="0.2">
      <c r="G46298" s="65"/>
    </row>
    <row r="46299" spans="7:7" x14ac:dyDescent="0.2">
      <c r="G46299" s="65"/>
    </row>
    <row r="46300" spans="7:7" x14ac:dyDescent="0.2">
      <c r="G46300" s="65"/>
    </row>
    <row r="46301" spans="7:7" x14ac:dyDescent="0.2">
      <c r="G46301" s="65"/>
    </row>
    <row r="46302" spans="7:7" x14ac:dyDescent="0.2">
      <c r="G46302" s="65"/>
    </row>
    <row r="46303" spans="7:7" x14ac:dyDescent="0.2">
      <c r="G46303" s="65"/>
    </row>
    <row r="46304" spans="7:7" x14ac:dyDescent="0.2">
      <c r="G46304" s="65"/>
    </row>
    <row r="46305" spans="7:7" x14ac:dyDescent="0.2">
      <c r="G46305" s="65"/>
    </row>
    <row r="46306" spans="7:7" x14ac:dyDescent="0.2">
      <c r="G46306" s="65"/>
    </row>
    <row r="46307" spans="7:7" x14ac:dyDescent="0.2">
      <c r="G46307" s="65"/>
    </row>
    <row r="46308" spans="7:7" x14ac:dyDescent="0.2">
      <c r="G46308" s="65"/>
    </row>
    <row r="46309" spans="7:7" x14ac:dyDescent="0.2">
      <c r="G46309" s="65"/>
    </row>
    <row r="46310" spans="7:7" x14ac:dyDescent="0.2">
      <c r="G46310" s="65"/>
    </row>
    <row r="46311" spans="7:7" x14ac:dyDescent="0.2">
      <c r="G46311" s="65"/>
    </row>
    <row r="46312" spans="7:7" x14ac:dyDescent="0.2">
      <c r="G46312" s="65"/>
    </row>
    <row r="46313" spans="7:7" x14ac:dyDescent="0.2">
      <c r="G46313" s="65"/>
    </row>
    <row r="46314" spans="7:7" x14ac:dyDescent="0.2">
      <c r="G46314" s="65"/>
    </row>
    <row r="46315" spans="7:7" x14ac:dyDescent="0.2">
      <c r="G46315" s="65"/>
    </row>
    <row r="46316" spans="7:7" x14ac:dyDescent="0.2">
      <c r="G46316" s="65"/>
    </row>
    <row r="46317" spans="7:7" x14ac:dyDescent="0.2">
      <c r="G46317" s="65"/>
    </row>
    <row r="46318" spans="7:7" x14ac:dyDescent="0.2">
      <c r="G46318" s="65"/>
    </row>
    <row r="46319" spans="7:7" x14ac:dyDescent="0.2">
      <c r="G46319" s="65"/>
    </row>
    <row r="46320" spans="7:7" x14ac:dyDescent="0.2">
      <c r="G46320" s="65"/>
    </row>
    <row r="46321" spans="7:7" x14ac:dyDescent="0.2">
      <c r="G46321" s="65"/>
    </row>
    <row r="46322" spans="7:7" x14ac:dyDescent="0.2">
      <c r="G46322" s="65"/>
    </row>
    <row r="46323" spans="7:7" x14ac:dyDescent="0.2">
      <c r="G46323" s="65"/>
    </row>
    <row r="46324" spans="7:7" x14ac:dyDescent="0.2">
      <c r="G46324" s="65"/>
    </row>
    <row r="46325" spans="7:7" x14ac:dyDescent="0.2">
      <c r="G46325" s="65"/>
    </row>
    <row r="46326" spans="7:7" x14ac:dyDescent="0.2">
      <c r="G46326" s="65"/>
    </row>
    <row r="46327" spans="7:7" x14ac:dyDescent="0.2">
      <c r="G46327" s="65"/>
    </row>
    <row r="46328" spans="7:7" x14ac:dyDescent="0.2">
      <c r="G46328" s="65"/>
    </row>
    <row r="46329" spans="7:7" x14ac:dyDescent="0.2">
      <c r="G46329" s="65"/>
    </row>
    <row r="46330" spans="7:7" x14ac:dyDescent="0.2">
      <c r="G46330" s="65"/>
    </row>
    <row r="46331" spans="7:7" x14ac:dyDescent="0.2">
      <c r="G46331" s="65"/>
    </row>
    <row r="46332" spans="7:7" x14ac:dyDescent="0.2">
      <c r="G46332" s="65"/>
    </row>
    <row r="46333" spans="7:7" x14ac:dyDescent="0.2">
      <c r="G46333" s="65"/>
    </row>
    <row r="46334" spans="7:7" x14ac:dyDescent="0.2">
      <c r="G46334" s="65"/>
    </row>
    <row r="46335" spans="7:7" x14ac:dyDescent="0.2">
      <c r="G46335" s="65"/>
    </row>
    <row r="46336" spans="7:7" x14ac:dyDescent="0.2">
      <c r="G46336" s="65"/>
    </row>
    <row r="46337" spans="7:7" x14ac:dyDescent="0.2">
      <c r="G46337" s="65"/>
    </row>
    <row r="46338" spans="7:7" x14ac:dyDescent="0.2">
      <c r="G46338" s="65"/>
    </row>
    <row r="46339" spans="7:7" x14ac:dyDescent="0.2">
      <c r="G46339" s="65"/>
    </row>
    <row r="46340" spans="7:7" x14ac:dyDescent="0.2">
      <c r="G46340" s="65"/>
    </row>
    <row r="46341" spans="7:7" x14ac:dyDescent="0.2">
      <c r="G46341" s="65"/>
    </row>
    <row r="46342" spans="7:7" x14ac:dyDescent="0.2">
      <c r="G46342" s="65"/>
    </row>
    <row r="46343" spans="7:7" x14ac:dyDescent="0.2">
      <c r="G46343" s="65"/>
    </row>
    <row r="46344" spans="7:7" x14ac:dyDescent="0.2">
      <c r="G46344" s="65"/>
    </row>
    <row r="46345" spans="7:7" x14ac:dyDescent="0.2">
      <c r="G46345" s="65"/>
    </row>
    <row r="46346" spans="7:7" x14ac:dyDescent="0.2">
      <c r="G46346" s="65"/>
    </row>
    <row r="46347" spans="7:7" x14ac:dyDescent="0.2">
      <c r="G46347" s="65"/>
    </row>
    <row r="46348" spans="7:7" x14ac:dyDescent="0.2">
      <c r="G46348" s="65"/>
    </row>
    <row r="46349" spans="7:7" x14ac:dyDescent="0.2">
      <c r="G46349" s="65"/>
    </row>
    <row r="46350" spans="7:7" x14ac:dyDescent="0.2">
      <c r="G46350" s="65"/>
    </row>
    <row r="46351" spans="7:7" x14ac:dyDescent="0.2">
      <c r="G46351" s="65"/>
    </row>
    <row r="46352" spans="7:7" x14ac:dyDescent="0.2">
      <c r="G46352" s="65"/>
    </row>
    <row r="46353" spans="7:7" x14ac:dyDescent="0.2">
      <c r="G46353" s="65"/>
    </row>
    <row r="46354" spans="7:7" x14ac:dyDescent="0.2">
      <c r="G46354" s="65"/>
    </row>
    <row r="46355" spans="7:7" x14ac:dyDescent="0.2">
      <c r="G46355" s="65"/>
    </row>
    <row r="46356" spans="7:7" x14ac:dyDescent="0.2">
      <c r="G46356" s="65"/>
    </row>
    <row r="46357" spans="7:7" x14ac:dyDescent="0.2">
      <c r="G46357" s="65"/>
    </row>
    <row r="46358" spans="7:7" x14ac:dyDescent="0.2">
      <c r="G46358" s="65"/>
    </row>
    <row r="46359" spans="7:7" x14ac:dyDescent="0.2">
      <c r="G46359" s="65"/>
    </row>
    <row r="46360" spans="7:7" x14ac:dyDescent="0.2">
      <c r="G46360" s="65"/>
    </row>
    <row r="46361" spans="7:7" x14ac:dyDescent="0.2">
      <c r="G46361" s="65"/>
    </row>
    <row r="46362" spans="7:7" x14ac:dyDescent="0.2">
      <c r="G46362" s="65"/>
    </row>
    <row r="46363" spans="7:7" x14ac:dyDescent="0.2">
      <c r="G46363" s="65"/>
    </row>
    <row r="46364" spans="7:7" x14ac:dyDescent="0.2">
      <c r="G46364" s="65"/>
    </row>
    <row r="46365" spans="7:7" x14ac:dyDescent="0.2">
      <c r="G46365" s="65"/>
    </row>
    <row r="46366" spans="7:7" x14ac:dyDescent="0.2">
      <c r="G46366" s="65"/>
    </row>
    <row r="46367" spans="7:7" x14ac:dyDescent="0.2">
      <c r="G46367" s="65"/>
    </row>
    <row r="46368" spans="7:7" x14ac:dyDescent="0.2">
      <c r="G46368" s="65"/>
    </row>
    <row r="46369" spans="7:7" x14ac:dyDescent="0.2">
      <c r="G46369" s="65"/>
    </row>
    <row r="46370" spans="7:7" x14ac:dyDescent="0.2">
      <c r="G46370" s="65"/>
    </row>
    <row r="46371" spans="7:7" x14ac:dyDescent="0.2">
      <c r="G46371" s="65"/>
    </row>
    <row r="46372" spans="7:7" x14ac:dyDescent="0.2">
      <c r="G46372" s="65"/>
    </row>
    <row r="46373" spans="7:7" x14ac:dyDescent="0.2">
      <c r="G46373" s="65"/>
    </row>
    <row r="46374" spans="7:7" x14ac:dyDescent="0.2">
      <c r="G46374" s="65"/>
    </row>
    <row r="46375" spans="7:7" x14ac:dyDescent="0.2">
      <c r="G46375" s="65"/>
    </row>
    <row r="46376" spans="7:7" x14ac:dyDescent="0.2">
      <c r="G46376" s="65"/>
    </row>
    <row r="46377" spans="7:7" x14ac:dyDescent="0.2">
      <c r="G46377" s="65"/>
    </row>
    <row r="46378" spans="7:7" x14ac:dyDescent="0.2">
      <c r="G46378" s="65"/>
    </row>
    <row r="46379" spans="7:7" x14ac:dyDescent="0.2">
      <c r="G46379" s="65"/>
    </row>
    <row r="46380" spans="7:7" x14ac:dyDescent="0.2">
      <c r="G46380" s="65"/>
    </row>
    <row r="46381" spans="7:7" x14ac:dyDescent="0.2">
      <c r="G46381" s="65"/>
    </row>
    <row r="46382" spans="7:7" x14ac:dyDescent="0.2">
      <c r="G46382" s="65"/>
    </row>
    <row r="46383" spans="7:7" x14ac:dyDescent="0.2">
      <c r="G46383" s="65"/>
    </row>
    <row r="46384" spans="7:7" x14ac:dyDescent="0.2">
      <c r="G46384" s="65"/>
    </row>
    <row r="46385" spans="7:7" x14ac:dyDescent="0.2">
      <c r="G46385" s="65"/>
    </row>
    <row r="46386" spans="7:7" x14ac:dyDescent="0.2">
      <c r="G46386" s="65"/>
    </row>
    <row r="46387" spans="7:7" x14ac:dyDescent="0.2">
      <c r="G46387" s="65"/>
    </row>
    <row r="46388" spans="7:7" x14ac:dyDescent="0.2">
      <c r="G46388" s="65"/>
    </row>
    <row r="46389" spans="7:7" x14ac:dyDescent="0.2">
      <c r="G46389" s="65"/>
    </row>
    <row r="46390" spans="7:7" x14ac:dyDescent="0.2">
      <c r="G46390" s="65"/>
    </row>
    <row r="46391" spans="7:7" x14ac:dyDescent="0.2">
      <c r="G46391" s="65"/>
    </row>
    <row r="46392" spans="7:7" x14ac:dyDescent="0.2">
      <c r="G46392" s="65"/>
    </row>
    <row r="46393" spans="7:7" x14ac:dyDescent="0.2">
      <c r="G46393" s="65"/>
    </row>
    <row r="46394" spans="7:7" x14ac:dyDescent="0.2">
      <c r="G46394" s="65"/>
    </row>
    <row r="46395" spans="7:7" x14ac:dyDescent="0.2">
      <c r="G46395" s="65"/>
    </row>
    <row r="46396" spans="7:7" x14ac:dyDescent="0.2">
      <c r="G46396" s="65"/>
    </row>
    <row r="46397" spans="7:7" x14ac:dyDescent="0.2">
      <c r="G46397" s="65"/>
    </row>
    <row r="46398" spans="7:7" x14ac:dyDescent="0.2">
      <c r="G46398" s="65"/>
    </row>
    <row r="46399" spans="7:7" x14ac:dyDescent="0.2">
      <c r="G46399" s="65"/>
    </row>
    <row r="46400" spans="7:7" x14ac:dyDescent="0.2">
      <c r="G46400" s="65"/>
    </row>
    <row r="46401" spans="7:7" x14ac:dyDescent="0.2">
      <c r="G46401" s="65"/>
    </row>
    <row r="46402" spans="7:7" x14ac:dyDescent="0.2">
      <c r="G46402" s="65"/>
    </row>
    <row r="46403" spans="7:7" x14ac:dyDescent="0.2">
      <c r="G46403" s="65"/>
    </row>
    <row r="46404" spans="7:7" x14ac:dyDescent="0.2">
      <c r="G46404" s="65"/>
    </row>
    <row r="46405" spans="7:7" x14ac:dyDescent="0.2">
      <c r="G46405" s="65"/>
    </row>
    <row r="46406" spans="7:7" x14ac:dyDescent="0.2">
      <c r="G46406" s="65"/>
    </row>
    <row r="46407" spans="7:7" x14ac:dyDescent="0.2">
      <c r="G46407" s="65"/>
    </row>
    <row r="46408" spans="7:7" x14ac:dyDescent="0.2">
      <c r="G46408" s="65"/>
    </row>
    <row r="46409" spans="7:7" x14ac:dyDescent="0.2">
      <c r="G46409" s="65"/>
    </row>
    <row r="46410" spans="7:7" x14ac:dyDescent="0.2">
      <c r="G46410" s="65"/>
    </row>
    <row r="46411" spans="7:7" x14ac:dyDescent="0.2">
      <c r="G46411" s="65"/>
    </row>
    <row r="46412" spans="7:7" x14ac:dyDescent="0.2">
      <c r="G46412" s="65"/>
    </row>
    <row r="46413" spans="7:7" x14ac:dyDescent="0.2">
      <c r="G46413" s="65"/>
    </row>
    <row r="46414" spans="7:7" x14ac:dyDescent="0.2">
      <c r="G46414" s="65"/>
    </row>
    <row r="46415" spans="7:7" x14ac:dyDescent="0.2">
      <c r="G46415" s="65"/>
    </row>
    <row r="46416" spans="7:7" x14ac:dyDescent="0.2">
      <c r="G46416" s="65"/>
    </row>
    <row r="46417" spans="7:7" x14ac:dyDescent="0.2">
      <c r="G46417" s="65"/>
    </row>
    <row r="46418" spans="7:7" x14ac:dyDescent="0.2">
      <c r="G46418" s="65"/>
    </row>
    <row r="46419" spans="7:7" x14ac:dyDescent="0.2">
      <c r="G46419" s="65"/>
    </row>
    <row r="46420" spans="7:7" x14ac:dyDescent="0.2">
      <c r="G46420" s="65"/>
    </row>
    <row r="46421" spans="7:7" x14ac:dyDescent="0.2">
      <c r="G46421" s="65"/>
    </row>
    <row r="46422" spans="7:7" x14ac:dyDescent="0.2">
      <c r="G46422" s="65"/>
    </row>
    <row r="46423" spans="7:7" x14ac:dyDescent="0.2">
      <c r="G46423" s="65"/>
    </row>
    <row r="46424" spans="7:7" x14ac:dyDescent="0.2">
      <c r="G46424" s="65"/>
    </row>
    <row r="46425" spans="7:7" x14ac:dyDescent="0.2">
      <c r="G46425" s="65"/>
    </row>
    <row r="46426" spans="7:7" x14ac:dyDescent="0.2">
      <c r="G46426" s="65"/>
    </row>
    <row r="46427" spans="7:7" x14ac:dyDescent="0.2">
      <c r="G46427" s="65"/>
    </row>
    <row r="46428" spans="7:7" x14ac:dyDescent="0.2">
      <c r="G46428" s="65"/>
    </row>
    <row r="46429" spans="7:7" x14ac:dyDescent="0.2">
      <c r="G46429" s="65"/>
    </row>
    <row r="46430" spans="7:7" x14ac:dyDescent="0.2">
      <c r="G46430" s="65"/>
    </row>
    <row r="46431" spans="7:7" x14ac:dyDescent="0.2">
      <c r="G46431" s="65"/>
    </row>
    <row r="46432" spans="7:7" x14ac:dyDescent="0.2">
      <c r="G46432" s="65"/>
    </row>
    <row r="46433" spans="7:7" x14ac:dyDescent="0.2">
      <c r="G46433" s="65"/>
    </row>
    <row r="46434" spans="7:7" x14ac:dyDescent="0.2">
      <c r="G46434" s="65"/>
    </row>
    <row r="46435" spans="7:7" x14ac:dyDescent="0.2">
      <c r="G46435" s="65"/>
    </row>
    <row r="46436" spans="7:7" x14ac:dyDescent="0.2">
      <c r="G46436" s="65"/>
    </row>
    <row r="46437" spans="7:7" x14ac:dyDescent="0.2">
      <c r="G46437" s="65"/>
    </row>
    <row r="46438" spans="7:7" x14ac:dyDescent="0.2">
      <c r="G46438" s="65"/>
    </row>
    <row r="46439" spans="7:7" x14ac:dyDescent="0.2">
      <c r="G46439" s="65"/>
    </row>
    <row r="46440" spans="7:7" x14ac:dyDescent="0.2">
      <c r="G46440" s="65"/>
    </row>
    <row r="46441" spans="7:7" x14ac:dyDescent="0.2">
      <c r="G46441" s="65"/>
    </row>
    <row r="46442" spans="7:7" x14ac:dyDescent="0.2">
      <c r="G46442" s="65"/>
    </row>
    <row r="46443" spans="7:7" x14ac:dyDescent="0.2">
      <c r="G46443" s="65"/>
    </row>
    <row r="46444" spans="7:7" x14ac:dyDescent="0.2">
      <c r="G46444" s="65"/>
    </row>
    <row r="46445" spans="7:7" x14ac:dyDescent="0.2">
      <c r="G46445" s="65"/>
    </row>
    <row r="46446" spans="7:7" x14ac:dyDescent="0.2">
      <c r="G46446" s="65"/>
    </row>
    <row r="46447" spans="7:7" x14ac:dyDescent="0.2">
      <c r="G46447" s="65"/>
    </row>
    <row r="46448" spans="7:7" x14ac:dyDescent="0.2">
      <c r="G46448" s="65"/>
    </row>
    <row r="46449" spans="7:7" x14ac:dyDescent="0.2">
      <c r="G46449" s="65"/>
    </row>
    <row r="46450" spans="7:7" x14ac:dyDescent="0.2">
      <c r="G46450" s="65"/>
    </row>
    <row r="46451" spans="7:7" x14ac:dyDescent="0.2">
      <c r="G46451" s="65"/>
    </row>
    <row r="46452" spans="7:7" x14ac:dyDescent="0.2">
      <c r="G46452" s="65"/>
    </row>
    <row r="46453" spans="7:7" x14ac:dyDescent="0.2">
      <c r="G46453" s="65"/>
    </row>
    <row r="46454" spans="7:7" x14ac:dyDescent="0.2">
      <c r="G46454" s="65"/>
    </row>
    <row r="46455" spans="7:7" x14ac:dyDescent="0.2">
      <c r="G46455" s="65"/>
    </row>
    <row r="46456" spans="7:7" x14ac:dyDescent="0.2">
      <c r="G46456" s="65"/>
    </row>
    <row r="46457" spans="7:7" x14ac:dyDescent="0.2">
      <c r="G46457" s="65"/>
    </row>
    <row r="46458" spans="7:7" x14ac:dyDescent="0.2">
      <c r="G46458" s="65"/>
    </row>
    <row r="46459" spans="7:7" x14ac:dyDescent="0.2">
      <c r="G46459" s="65"/>
    </row>
    <row r="46460" spans="7:7" x14ac:dyDescent="0.2">
      <c r="G46460" s="65"/>
    </row>
    <row r="46461" spans="7:7" x14ac:dyDescent="0.2">
      <c r="G46461" s="65"/>
    </row>
    <row r="46462" spans="7:7" x14ac:dyDescent="0.2">
      <c r="G46462" s="65"/>
    </row>
    <row r="46463" spans="7:7" x14ac:dyDescent="0.2">
      <c r="G46463" s="65"/>
    </row>
    <row r="46464" spans="7:7" x14ac:dyDescent="0.2">
      <c r="G46464" s="65"/>
    </row>
    <row r="46465" spans="7:7" x14ac:dyDescent="0.2">
      <c r="G46465" s="65"/>
    </row>
    <row r="46466" spans="7:7" x14ac:dyDescent="0.2">
      <c r="G46466" s="65"/>
    </row>
    <row r="46467" spans="7:7" x14ac:dyDescent="0.2">
      <c r="G46467" s="65"/>
    </row>
    <row r="46468" spans="7:7" x14ac:dyDescent="0.2">
      <c r="G46468" s="65"/>
    </row>
    <row r="46469" spans="7:7" x14ac:dyDescent="0.2">
      <c r="G46469" s="65"/>
    </row>
    <row r="46470" spans="7:7" x14ac:dyDescent="0.2">
      <c r="G46470" s="65"/>
    </row>
    <row r="46471" spans="7:7" x14ac:dyDescent="0.2">
      <c r="G46471" s="65"/>
    </row>
    <row r="46472" spans="7:7" x14ac:dyDescent="0.2">
      <c r="G46472" s="65"/>
    </row>
    <row r="46473" spans="7:7" x14ac:dyDescent="0.2">
      <c r="G46473" s="65"/>
    </row>
    <row r="46474" spans="7:7" x14ac:dyDescent="0.2">
      <c r="G46474" s="65"/>
    </row>
    <row r="46475" spans="7:7" x14ac:dyDescent="0.2">
      <c r="G46475" s="65"/>
    </row>
    <row r="46476" spans="7:7" x14ac:dyDescent="0.2">
      <c r="G46476" s="65"/>
    </row>
    <row r="46477" spans="7:7" x14ac:dyDescent="0.2">
      <c r="G46477" s="65"/>
    </row>
    <row r="46478" spans="7:7" x14ac:dyDescent="0.2">
      <c r="G46478" s="65"/>
    </row>
    <row r="46479" spans="7:7" x14ac:dyDescent="0.2">
      <c r="G46479" s="65"/>
    </row>
    <row r="46480" spans="7:7" x14ac:dyDescent="0.2">
      <c r="G46480" s="65"/>
    </row>
    <row r="46481" spans="7:7" x14ac:dyDescent="0.2">
      <c r="G46481" s="65"/>
    </row>
    <row r="46482" spans="7:7" x14ac:dyDescent="0.2">
      <c r="G46482" s="65"/>
    </row>
    <row r="46483" spans="7:7" x14ac:dyDescent="0.2">
      <c r="G46483" s="65"/>
    </row>
    <row r="46484" spans="7:7" x14ac:dyDescent="0.2">
      <c r="G46484" s="65"/>
    </row>
    <row r="46485" spans="7:7" x14ac:dyDescent="0.2">
      <c r="G46485" s="65"/>
    </row>
    <row r="46486" spans="7:7" x14ac:dyDescent="0.2">
      <c r="G46486" s="65"/>
    </row>
    <row r="46487" spans="7:7" x14ac:dyDescent="0.2">
      <c r="G46487" s="65"/>
    </row>
    <row r="46488" spans="7:7" x14ac:dyDescent="0.2">
      <c r="G46488" s="65"/>
    </row>
    <row r="46489" spans="7:7" x14ac:dyDescent="0.2">
      <c r="G46489" s="65"/>
    </row>
    <row r="46490" spans="7:7" x14ac:dyDescent="0.2">
      <c r="G46490" s="65"/>
    </row>
    <row r="46491" spans="7:7" x14ac:dyDescent="0.2">
      <c r="G46491" s="65"/>
    </row>
    <row r="46492" spans="7:7" x14ac:dyDescent="0.2">
      <c r="G46492" s="65"/>
    </row>
    <row r="46493" spans="7:7" x14ac:dyDescent="0.2">
      <c r="G46493" s="65"/>
    </row>
    <row r="46494" spans="7:7" x14ac:dyDescent="0.2">
      <c r="G46494" s="65"/>
    </row>
    <row r="46495" spans="7:7" x14ac:dyDescent="0.2">
      <c r="G46495" s="65"/>
    </row>
    <row r="46496" spans="7:7" x14ac:dyDescent="0.2">
      <c r="G46496" s="65"/>
    </row>
    <row r="46497" spans="7:7" x14ac:dyDescent="0.2">
      <c r="G46497" s="65"/>
    </row>
    <row r="46498" spans="7:7" x14ac:dyDescent="0.2">
      <c r="G46498" s="65"/>
    </row>
    <row r="46499" spans="7:7" x14ac:dyDescent="0.2">
      <c r="G46499" s="65"/>
    </row>
    <row r="46500" spans="7:7" x14ac:dyDescent="0.2">
      <c r="G46500" s="65"/>
    </row>
    <row r="46501" spans="7:7" x14ac:dyDescent="0.2">
      <c r="G46501" s="65"/>
    </row>
    <row r="46502" spans="7:7" x14ac:dyDescent="0.2">
      <c r="G46502" s="65"/>
    </row>
    <row r="46503" spans="7:7" x14ac:dyDescent="0.2">
      <c r="G46503" s="65"/>
    </row>
    <row r="46504" spans="7:7" x14ac:dyDescent="0.2">
      <c r="G46504" s="65"/>
    </row>
    <row r="46505" spans="7:7" x14ac:dyDescent="0.2">
      <c r="G46505" s="65"/>
    </row>
    <row r="46506" spans="7:7" x14ac:dyDescent="0.2">
      <c r="G46506" s="65"/>
    </row>
    <row r="46507" spans="7:7" x14ac:dyDescent="0.2">
      <c r="G46507" s="65"/>
    </row>
    <row r="46508" spans="7:7" x14ac:dyDescent="0.2">
      <c r="G46508" s="65"/>
    </row>
    <row r="46509" spans="7:7" x14ac:dyDescent="0.2">
      <c r="G46509" s="65"/>
    </row>
    <row r="46510" spans="7:7" x14ac:dyDescent="0.2">
      <c r="G46510" s="65"/>
    </row>
    <row r="46511" spans="7:7" x14ac:dyDescent="0.2">
      <c r="G46511" s="65"/>
    </row>
    <row r="46512" spans="7:7" x14ac:dyDescent="0.2">
      <c r="G46512" s="65"/>
    </row>
    <row r="46513" spans="7:7" x14ac:dyDescent="0.2">
      <c r="G46513" s="65"/>
    </row>
    <row r="46514" spans="7:7" x14ac:dyDescent="0.2">
      <c r="G46514" s="65"/>
    </row>
    <row r="46515" spans="7:7" x14ac:dyDescent="0.2">
      <c r="G46515" s="65"/>
    </row>
    <row r="46516" spans="7:7" x14ac:dyDescent="0.2">
      <c r="G46516" s="65"/>
    </row>
    <row r="46517" spans="7:7" x14ac:dyDescent="0.2">
      <c r="G46517" s="65"/>
    </row>
    <row r="46518" spans="7:7" x14ac:dyDescent="0.2">
      <c r="G46518" s="65"/>
    </row>
    <row r="46519" spans="7:7" x14ac:dyDescent="0.2">
      <c r="G46519" s="65"/>
    </row>
    <row r="46520" spans="7:7" x14ac:dyDescent="0.2">
      <c r="G46520" s="65"/>
    </row>
    <row r="46521" spans="7:7" x14ac:dyDescent="0.2">
      <c r="G46521" s="65"/>
    </row>
    <row r="46522" spans="7:7" x14ac:dyDescent="0.2">
      <c r="G46522" s="65"/>
    </row>
    <row r="46523" spans="7:7" x14ac:dyDescent="0.2">
      <c r="G46523" s="65"/>
    </row>
    <row r="46524" spans="7:7" x14ac:dyDescent="0.2">
      <c r="G46524" s="65"/>
    </row>
    <row r="46525" spans="7:7" x14ac:dyDescent="0.2">
      <c r="G46525" s="65"/>
    </row>
    <row r="46526" spans="7:7" x14ac:dyDescent="0.2">
      <c r="G46526" s="65"/>
    </row>
    <row r="46527" spans="7:7" x14ac:dyDescent="0.2">
      <c r="G46527" s="65"/>
    </row>
    <row r="46528" spans="7:7" x14ac:dyDescent="0.2">
      <c r="G46528" s="65"/>
    </row>
    <row r="46529" spans="7:7" x14ac:dyDescent="0.2">
      <c r="G46529" s="65"/>
    </row>
    <row r="46530" spans="7:7" x14ac:dyDescent="0.2">
      <c r="G46530" s="65"/>
    </row>
    <row r="46531" spans="7:7" x14ac:dyDescent="0.2">
      <c r="G46531" s="65"/>
    </row>
    <row r="46532" spans="7:7" x14ac:dyDescent="0.2">
      <c r="G46532" s="65"/>
    </row>
    <row r="46533" spans="7:7" x14ac:dyDescent="0.2">
      <c r="G46533" s="65"/>
    </row>
    <row r="46534" spans="7:7" x14ac:dyDescent="0.2">
      <c r="G46534" s="65"/>
    </row>
    <row r="46535" spans="7:7" x14ac:dyDescent="0.2">
      <c r="G46535" s="65"/>
    </row>
    <row r="46536" spans="7:7" x14ac:dyDescent="0.2">
      <c r="G46536" s="65"/>
    </row>
    <row r="46537" spans="7:7" x14ac:dyDescent="0.2">
      <c r="G46537" s="65"/>
    </row>
    <row r="46538" spans="7:7" x14ac:dyDescent="0.2">
      <c r="G46538" s="65"/>
    </row>
    <row r="46539" spans="7:7" x14ac:dyDescent="0.2">
      <c r="G46539" s="65"/>
    </row>
    <row r="46540" spans="7:7" x14ac:dyDescent="0.2">
      <c r="G46540" s="65"/>
    </row>
    <row r="46541" spans="7:7" x14ac:dyDescent="0.2">
      <c r="G46541" s="65"/>
    </row>
    <row r="46542" spans="7:7" x14ac:dyDescent="0.2">
      <c r="G46542" s="65"/>
    </row>
    <row r="46543" spans="7:7" x14ac:dyDescent="0.2">
      <c r="G46543" s="65"/>
    </row>
    <row r="46544" spans="7:7" x14ac:dyDescent="0.2">
      <c r="G46544" s="65"/>
    </row>
    <row r="46545" spans="7:7" x14ac:dyDescent="0.2">
      <c r="G46545" s="65"/>
    </row>
    <row r="46546" spans="7:7" x14ac:dyDescent="0.2">
      <c r="G46546" s="65"/>
    </row>
    <row r="46547" spans="7:7" x14ac:dyDescent="0.2">
      <c r="G46547" s="65"/>
    </row>
    <row r="46548" spans="7:7" x14ac:dyDescent="0.2">
      <c r="G46548" s="65"/>
    </row>
    <row r="46549" spans="7:7" x14ac:dyDescent="0.2">
      <c r="G46549" s="65"/>
    </row>
    <row r="46550" spans="7:7" x14ac:dyDescent="0.2">
      <c r="G46550" s="65"/>
    </row>
    <row r="46551" spans="7:7" x14ac:dyDescent="0.2">
      <c r="G46551" s="65"/>
    </row>
    <row r="46552" spans="7:7" x14ac:dyDescent="0.2">
      <c r="G46552" s="65"/>
    </row>
    <row r="46553" spans="7:7" x14ac:dyDescent="0.2">
      <c r="G46553" s="65"/>
    </row>
    <row r="46554" spans="7:7" x14ac:dyDescent="0.2">
      <c r="G46554" s="65"/>
    </row>
    <row r="46555" spans="7:7" x14ac:dyDescent="0.2">
      <c r="G46555" s="65"/>
    </row>
    <row r="46556" spans="7:7" x14ac:dyDescent="0.2">
      <c r="G46556" s="65"/>
    </row>
    <row r="46557" spans="7:7" x14ac:dyDescent="0.2">
      <c r="G46557" s="65"/>
    </row>
    <row r="46558" spans="7:7" x14ac:dyDescent="0.2">
      <c r="G46558" s="65"/>
    </row>
    <row r="46559" spans="7:7" x14ac:dyDescent="0.2">
      <c r="G46559" s="65"/>
    </row>
    <row r="46560" spans="7:7" x14ac:dyDescent="0.2">
      <c r="G46560" s="65"/>
    </row>
    <row r="46561" spans="7:7" x14ac:dyDescent="0.2">
      <c r="G46561" s="65"/>
    </row>
    <row r="46562" spans="7:7" x14ac:dyDescent="0.2">
      <c r="G46562" s="65"/>
    </row>
    <row r="46563" spans="7:7" x14ac:dyDescent="0.2">
      <c r="G46563" s="65"/>
    </row>
    <row r="46564" spans="7:7" x14ac:dyDescent="0.2">
      <c r="G46564" s="65"/>
    </row>
    <row r="46565" spans="7:7" x14ac:dyDescent="0.2">
      <c r="G46565" s="65"/>
    </row>
    <row r="46566" spans="7:7" x14ac:dyDescent="0.2">
      <c r="G46566" s="65"/>
    </row>
    <row r="46567" spans="7:7" x14ac:dyDescent="0.2">
      <c r="G46567" s="65"/>
    </row>
    <row r="46568" spans="7:7" x14ac:dyDescent="0.2">
      <c r="G46568" s="65"/>
    </row>
    <row r="46569" spans="7:7" x14ac:dyDescent="0.2">
      <c r="G46569" s="65"/>
    </row>
    <row r="46570" spans="7:7" x14ac:dyDescent="0.2">
      <c r="G46570" s="65"/>
    </row>
    <row r="46571" spans="7:7" x14ac:dyDescent="0.2">
      <c r="G46571" s="65"/>
    </row>
    <row r="46572" spans="7:7" x14ac:dyDescent="0.2">
      <c r="G46572" s="65"/>
    </row>
    <row r="46573" spans="7:7" x14ac:dyDescent="0.2">
      <c r="G46573" s="65"/>
    </row>
    <row r="46574" spans="7:7" x14ac:dyDescent="0.2">
      <c r="G46574" s="65"/>
    </row>
    <row r="46575" spans="7:7" x14ac:dyDescent="0.2">
      <c r="G46575" s="65"/>
    </row>
    <row r="46576" spans="7:7" x14ac:dyDescent="0.2">
      <c r="G46576" s="65"/>
    </row>
    <row r="46577" spans="7:7" x14ac:dyDescent="0.2">
      <c r="G46577" s="65"/>
    </row>
    <row r="46578" spans="7:7" x14ac:dyDescent="0.2">
      <c r="G46578" s="65"/>
    </row>
    <row r="46579" spans="7:7" x14ac:dyDescent="0.2">
      <c r="G46579" s="65"/>
    </row>
    <row r="46580" spans="7:7" x14ac:dyDescent="0.2">
      <c r="G46580" s="65"/>
    </row>
    <row r="46581" spans="7:7" x14ac:dyDescent="0.2">
      <c r="G46581" s="65"/>
    </row>
    <row r="46582" spans="7:7" x14ac:dyDescent="0.2">
      <c r="G46582" s="65"/>
    </row>
    <row r="46583" spans="7:7" x14ac:dyDescent="0.2">
      <c r="G46583" s="65"/>
    </row>
    <row r="46584" spans="7:7" x14ac:dyDescent="0.2">
      <c r="G46584" s="65"/>
    </row>
    <row r="46585" spans="7:7" x14ac:dyDescent="0.2">
      <c r="G46585" s="65"/>
    </row>
    <row r="46586" spans="7:7" x14ac:dyDescent="0.2">
      <c r="G46586" s="65"/>
    </row>
    <row r="46587" spans="7:7" x14ac:dyDescent="0.2">
      <c r="G46587" s="65"/>
    </row>
    <row r="46588" spans="7:7" x14ac:dyDescent="0.2">
      <c r="G46588" s="65"/>
    </row>
    <row r="46589" spans="7:7" x14ac:dyDescent="0.2">
      <c r="G46589" s="65"/>
    </row>
    <row r="46590" spans="7:7" x14ac:dyDescent="0.2">
      <c r="G46590" s="65"/>
    </row>
    <row r="46591" spans="7:7" x14ac:dyDescent="0.2">
      <c r="G46591" s="65"/>
    </row>
    <row r="46592" spans="7:7" x14ac:dyDescent="0.2">
      <c r="G46592" s="65"/>
    </row>
    <row r="46593" spans="7:7" x14ac:dyDescent="0.2">
      <c r="G46593" s="65"/>
    </row>
    <row r="46594" spans="7:7" x14ac:dyDescent="0.2">
      <c r="G46594" s="65"/>
    </row>
    <row r="46595" spans="7:7" x14ac:dyDescent="0.2">
      <c r="G46595" s="65"/>
    </row>
    <row r="46596" spans="7:7" x14ac:dyDescent="0.2">
      <c r="G46596" s="65"/>
    </row>
    <row r="46597" spans="7:7" x14ac:dyDescent="0.2">
      <c r="G46597" s="65"/>
    </row>
    <row r="46598" spans="7:7" x14ac:dyDescent="0.2">
      <c r="G46598" s="65"/>
    </row>
    <row r="46599" spans="7:7" x14ac:dyDescent="0.2">
      <c r="G46599" s="65"/>
    </row>
    <row r="46600" spans="7:7" x14ac:dyDescent="0.2">
      <c r="G46600" s="65"/>
    </row>
    <row r="46601" spans="7:7" x14ac:dyDescent="0.2">
      <c r="G46601" s="65"/>
    </row>
    <row r="46602" spans="7:7" x14ac:dyDescent="0.2">
      <c r="G46602" s="65"/>
    </row>
    <row r="46603" spans="7:7" x14ac:dyDescent="0.2">
      <c r="G46603" s="65"/>
    </row>
    <row r="46604" spans="7:7" x14ac:dyDescent="0.2">
      <c r="G46604" s="65"/>
    </row>
    <row r="46605" spans="7:7" x14ac:dyDescent="0.2">
      <c r="G46605" s="65"/>
    </row>
    <row r="46606" spans="7:7" x14ac:dyDescent="0.2">
      <c r="G46606" s="65"/>
    </row>
    <row r="46607" spans="7:7" x14ac:dyDescent="0.2">
      <c r="G46607" s="65"/>
    </row>
    <row r="46608" spans="7:7" x14ac:dyDescent="0.2">
      <c r="G46608" s="65"/>
    </row>
    <row r="46609" spans="7:7" x14ac:dyDescent="0.2">
      <c r="G46609" s="65"/>
    </row>
    <row r="46610" spans="7:7" x14ac:dyDescent="0.2">
      <c r="G46610" s="65"/>
    </row>
    <row r="46611" spans="7:7" x14ac:dyDescent="0.2">
      <c r="G46611" s="65"/>
    </row>
    <row r="46612" spans="7:7" x14ac:dyDescent="0.2">
      <c r="G46612" s="65"/>
    </row>
    <row r="46613" spans="7:7" x14ac:dyDescent="0.2">
      <c r="G46613" s="65"/>
    </row>
    <row r="46614" spans="7:7" x14ac:dyDescent="0.2">
      <c r="G46614" s="65"/>
    </row>
    <row r="46615" spans="7:7" x14ac:dyDescent="0.2">
      <c r="G46615" s="65"/>
    </row>
    <row r="46616" spans="7:7" x14ac:dyDescent="0.2">
      <c r="G46616" s="65"/>
    </row>
    <row r="46617" spans="7:7" x14ac:dyDescent="0.2">
      <c r="G46617" s="65"/>
    </row>
    <row r="46618" spans="7:7" x14ac:dyDescent="0.2">
      <c r="G46618" s="65"/>
    </row>
    <row r="46619" spans="7:7" x14ac:dyDescent="0.2">
      <c r="G46619" s="65"/>
    </row>
    <row r="46620" spans="7:7" x14ac:dyDescent="0.2">
      <c r="G46620" s="65"/>
    </row>
    <row r="46621" spans="7:7" x14ac:dyDescent="0.2">
      <c r="G46621" s="65"/>
    </row>
    <row r="46622" spans="7:7" x14ac:dyDescent="0.2">
      <c r="G46622" s="65"/>
    </row>
    <row r="46623" spans="7:7" x14ac:dyDescent="0.2">
      <c r="G46623" s="65"/>
    </row>
    <row r="46624" spans="7:7" x14ac:dyDescent="0.2">
      <c r="G46624" s="65"/>
    </row>
    <row r="46625" spans="7:7" x14ac:dyDescent="0.2">
      <c r="G46625" s="65"/>
    </row>
    <row r="46626" spans="7:7" x14ac:dyDescent="0.2">
      <c r="G46626" s="65"/>
    </row>
    <row r="46627" spans="7:7" x14ac:dyDescent="0.2">
      <c r="G46627" s="65"/>
    </row>
    <row r="46628" spans="7:7" x14ac:dyDescent="0.2">
      <c r="G46628" s="65"/>
    </row>
    <row r="46629" spans="7:7" x14ac:dyDescent="0.2">
      <c r="G46629" s="65"/>
    </row>
    <row r="46630" spans="7:7" x14ac:dyDescent="0.2">
      <c r="G46630" s="65"/>
    </row>
    <row r="46631" spans="7:7" x14ac:dyDescent="0.2">
      <c r="G46631" s="65"/>
    </row>
    <row r="46632" spans="7:7" x14ac:dyDescent="0.2">
      <c r="G46632" s="65"/>
    </row>
    <row r="46633" spans="7:7" x14ac:dyDescent="0.2">
      <c r="G46633" s="65"/>
    </row>
    <row r="46634" spans="7:7" x14ac:dyDescent="0.2">
      <c r="G46634" s="65"/>
    </row>
    <row r="46635" spans="7:7" x14ac:dyDescent="0.2">
      <c r="G46635" s="65"/>
    </row>
    <row r="46636" spans="7:7" x14ac:dyDescent="0.2">
      <c r="G46636" s="65"/>
    </row>
    <row r="46637" spans="7:7" x14ac:dyDescent="0.2">
      <c r="G46637" s="65"/>
    </row>
    <row r="46638" spans="7:7" x14ac:dyDescent="0.2">
      <c r="G46638" s="65"/>
    </row>
    <row r="46639" spans="7:7" x14ac:dyDescent="0.2">
      <c r="G46639" s="65"/>
    </row>
    <row r="46640" spans="7:7" x14ac:dyDescent="0.2">
      <c r="G46640" s="65"/>
    </row>
    <row r="46641" spans="7:7" x14ac:dyDescent="0.2">
      <c r="G46641" s="65"/>
    </row>
    <row r="46642" spans="7:7" x14ac:dyDescent="0.2">
      <c r="G46642" s="65"/>
    </row>
    <row r="46643" spans="7:7" x14ac:dyDescent="0.2">
      <c r="G46643" s="65"/>
    </row>
    <row r="46644" spans="7:7" x14ac:dyDescent="0.2">
      <c r="G46644" s="65"/>
    </row>
    <row r="46645" spans="7:7" x14ac:dyDescent="0.2">
      <c r="G46645" s="65"/>
    </row>
    <row r="46646" spans="7:7" x14ac:dyDescent="0.2">
      <c r="G46646" s="65"/>
    </row>
    <row r="46647" spans="7:7" x14ac:dyDescent="0.2">
      <c r="G46647" s="65"/>
    </row>
    <row r="46648" spans="7:7" x14ac:dyDescent="0.2">
      <c r="G46648" s="65"/>
    </row>
    <row r="46649" spans="7:7" x14ac:dyDescent="0.2">
      <c r="G46649" s="65"/>
    </row>
    <row r="46650" spans="7:7" x14ac:dyDescent="0.2">
      <c r="G46650" s="65"/>
    </row>
    <row r="46651" spans="7:7" x14ac:dyDescent="0.2">
      <c r="G46651" s="65"/>
    </row>
    <row r="46652" spans="7:7" x14ac:dyDescent="0.2">
      <c r="G46652" s="65"/>
    </row>
    <row r="46653" spans="7:7" x14ac:dyDescent="0.2">
      <c r="G46653" s="65"/>
    </row>
    <row r="46654" spans="7:7" x14ac:dyDescent="0.2">
      <c r="G46654" s="65"/>
    </row>
    <row r="46655" spans="7:7" x14ac:dyDescent="0.2">
      <c r="G46655" s="65"/>
    </row>
    <row r="46656" spans="7:7" x14ac:dyDescent="0.2">
      <c r="G46656" s="65"/>
    </row>
    <row r="46657" spans="7:7" x14ac:dyDescent="0.2">
      <c r="G46657" s="65"/>
    </row>
    <row r="46658" spans="7:7" x14ac:dyDescent="0.2">
      <c r="G46658" s="65"/>
    </row>
    <row r="46659" spans="7:7" x14ac:dyDescent="0.2">
      <c r="G46659" s="65"/>
    </row>
    <row r="46660" spans="7:7" x14ac:dyDescent="0.2">
      <c r="G46660" s="65"/>
    </row>
    <row r="46661" spans="7:7" x14ac:dyDescent="0.2">
      <c r="G46661" s="65"/>
    </row>
    <row r="46662" spans="7:7" x14ac:dyDescent="0.2">
      <c r="G46662" s="65"/>
    </row>
    <row r="46663" spans="7:7" x14ac:dyDescent="0.2">
      <c r="G46663" s="65"/>
    </row>
    <row r="46664" spans="7:7" x14ac:dyDescent="0.2">
      <c r="G46664" s="65"/>
    </row>
    <row r="46665" spans="7:7" x14ac:dyDescent="0.2">
      <c r="G46665" s="65"/>
    </row>
    <row r="46666" spans="7:7" x14ac:dyDescent="0.2">
      <c r="G46666" s="65"/>
    </row>
    <row r="46667" spans="7:7" x14ac:dyDescent="0.2">
      <c r="G46667" s="65"/>
    </row>
    <row r="46668" spans="7:7" x14ac:dyDescent="0.2">
      <c r="G46668" s="65"/>
    </row>
    <row r="46669" spans="7:7" x14ac:dyDescent="0.2">
      <c r="G46669" s="65"/>
    </row>
    <row r="46670" spans="7:7" x14ac:dyDescent="0.2">
      <c r="G46670" s="65"/>
    </row>
    <row r="46671" spans="7:7" x14ac:dyDescent="0.2">
      <c r="G46671" s="65"/>
    </row>
    <row r="46672" spans="7:7" x14ac:dyDescent="0.2">
      <c r="G46672" s="65"/>
    </row>
    <row r="46673" spans="7:7" x14ac:dyDescent="0.2">
      <c r="G46673" s="65"/>
    </row>
    <row r="46674" spans="7:7" x14ac:dyDescent="0.2">
      <c r="G46674" s="65"/>
    </row>
    <row r="46675" spans="7:7" x14ac:dyDescent="0.2">
      <c r="G46675" s="65"/>
    </row>
    <row r="46676" spans="7:7" x14ac:dyDescent="0.2">
      <c r="G46676" s="65"/>
    </row>
    <row r="46677" spans="7:7" x14ac:dyDescent="0.2">
      <c r="G46677" s="65"/>
    </row>
    <row r="46678" spans="7:7" x14ac:dyDescent="0.2">
      <c r="G46678" s="65"/>
    </row>
    <row r="46679" spans="7:7" x14ac:dyDescent="0.2">
      <c r="G46679" s="65"/>
    </row>
    <row r="46680" spans="7:7" x14ac:dyDescent="0.2">
      <c r="G46680" s="65"/>
    </row>
    <row r="46681" spans="7:7" x14ac:dyDescent="0.2">
      <c r="G46681" s="65"/>
    </row>
    <row r="46682" spans="7:7" x14ac:dyDescent="0.2">
      <c r="G46682" s="65"/>
    </row>
    <row r="46683" spans="7:7" x14ac:dyDescent="0.2">
      <c r="G46683" s="65"/>
    </row>
    <row r="46684" spans="7:7" x14ac:dyDescent="0.2">
      <c r="G46684" s="65"/>
    </row>
    <row r="46685" spans="7:7" x14ac:dyDescent="0.2">
      <c r="G46685" s="65"/>
    </row>
    <row r="46686" spans="7:7" x14ac:dyDescent="0.2">
      <c r="G46686" s="65"/>
    </row>
    <row r="46687" spans="7:7" x14ac:dyDescent="0.2">
      <c r="G46687" s="65"/>
    </row>
    <row r="46688" spans="7:7" x14ac:dyDescent="0.2">
      <c r="G46688" s="65"/>
    </row>
    <row r="46689" spans="7:7" x14ac:dyDescent="0.2">
      <c r="G46689" s="65"/>
    </row>
    <row r="46690" spans="7:7" x14ac:dyDescent="0.2">
      <c r="G46690" s="65"/>
    </row>
    <row r="46691" spans="7:7" x14ac:dyDescent="0.2">
      <c r="G46691" s="65"/>
    </row>
    <row r="46692" spans="7:7" x14ac:dyDescent="0.2">
      <c r="G46692" s="65"/>
    </row>
    <row r="46693" spans="7:7" x14ac:dyDescent="0.2">
      <c r="G46693" s="65"/>
    </row>
    <row r="46694" spans="7:7" x14ac:dyDescent="0.2">
      <c r="G46694" s="65"/>
    </row>
    <row r="46695" spans="7:7" x14ac:dyDescent="0.2">
      <c r="G46695" s="65"/>
    </row>
    <row r="46696" spans="7:7" x14ac:dyDescent="0.2">
      <c r="G46696" s="65"/>
    </row>
    <row r="46697" spans="7:7" x14ac:dyDescent="0.2">
      <c r="G46697" s="65"/>
    </row>
    <row r="46698" spans="7:7" x14ac:dyDescent="0.2">
      <c r="G46698" s="65"/>
    </row>
    <row r="46699" spans="7:7" x14ac:dyDescent="0.2">
      <c r="G46699" s="65"/>
    </row>
    <row r="46700" spans="7:7" x14ac:dyDescent="0.2">
      <c r="G46700" s="65"/>
    </row>
    <row r="46701" spans="7:7" x14ac:dyDescent="0.2">
      <c r="G46701" s="65"/>
    </row>
    <row r="46702" spans="7:7" x14ac:dyDescent="0.2">
      <c r="G46702" s="65"/>
    </row>
    <row r="46703" spans="7:7" x14ac:dyDescent="0.2">
      <c r="G46703" s="65"/>
    </row>
    <row r="46704" spans="7:7" x14ac:dyDescent="0.2">
      <c r="G46704" s="65"/>
    </row>
    <row r="46705" spans="7:7" x14ac:dyDescent="0.2">
      <c r="G46705" s="65"/>
    </row>
    <row r="46706" spans="7:7" x14ac:dyDescent="0.2">
      <c r="G46706" s="65"/>
    </row>
    <row r="46707" spans="7:7" x14ac:dyDescent="0.2">
      <c r="G46707" s="65"/>
    </row>
    <row r="46708" spans="7:7" x14ac:dyDescent="0.2">
      <c r="G46708" s="65"/>
    </row>
    <row r="46709" spans="7:7" x14ac:dyDescent="0.2">
      <c r="G46709" s="65"/>
    </row>
    <row r="46710" spans="7:7" x14ac:dyDescent="0.2">
      <c r="G46710" s="65"/>
    </row>
    <row r="46711" spans="7:7" x14ac:dyDescent="0.2">
      <c r="G46711" s="65"/>
    </row>
    <row r="46712" spans="7:7" x14ac:dyDescent="0.2">
      <c r="G46712" s="65"/>
    </row>
    <row r="46713" spans="7:7" x14ac:dyDescent="0.2">
      <c r="G46713" s="65"/>
    </row>
    <row r="46714" spans="7:7" x14ac:dyDescent="0.2">
      <c r="G46714" s="65"/>
    </row>
    <row r="46715" spans="7:7" x14ac:dyDescent="0.2">
      <c r="G46715" s="65"/>
    </row>
    <row r="46716" spans="7:7" x14ac:dyDescent="0.2">
      <c r="G46716" s="65"/>
    </row>
    <row r="46717" spans="7:7" x14ac:dyDescent="0.2">
      <c r="G46717" s="65"/>
    </row>
    <row r="46718" spans="7:7" x14ac:dyDescent="0.2">
      <c r="G46718" s="65"/>
    </row>
    <row r="46719" spans="7:7" x14ac:dyDescent="0.2">
      <c r="G46719" s="65"/>
    </row>
    <row r="46720" spans="7:7" x14ac:dyDescent="0.2">
      <c r="G46720" s="65"/>
    </row>
    <row r="46721" spans="7:7" x14ac:dyDescent="0.2">
      <c r="G46721" s="65"/>
    </row>
    <row r="46722" spans="7:7" x14ac:dyDescent="0.2">
      <c r="G46722" s="65"/>
    </row>
    <row r="46723" spans="7:7" x14ac:dyDescent="0.2">
      <c r="G46723" s="65"/>
    </row>
    <row r="46724" spans="7:7" x14ac:dyDescent="0.2">
      <c r="G46724" s="65"/>
    </row>
    <row r="46725" spans="7:7" x14ac:dyDescent="0.2">
      <c r="G46725" s="65"/>
    </row>
    <row r="46726" spans="7:7" x14ac:dyDescent="0.2">
      <c r="G46726" s="65"/>
    </row>
    <row r="46727" spans="7:7" x14ac:dyDescent="0.2">
      <c r="G46727" s="65"/>
    </row>
    <row r="46728" spans="7:7" x14ac:dyDescent="0.2">
      <c r="G46728" s="65"/>
    </row>
    <row r="46729" spans="7:7" x14ac:dyDescent="0.2">
      <c r="G46729" s="65"/>
    </row>
    <row r="46730" spans="7:7" x14ac:dyDescent="0.2">
      <c r="G46730" s="65"/>
    </row>
    <row r="46731" spans="7:7" x14ac:dyDescent="0.2">
      <c r="G46731" s="65"/>
    </row>
    <row r="46732" spans="7:7" x14ac:dyDescent="0.2">
      <c r="G46732" s="65"/>
    </row>
    <row r="46733" spans="7:7" x14ac:dyDescent="0.2">
      <c r="G46733" s="65"/>
    </row>
    <row r="46734" spans="7:7" x14ac:dyDescent="0.2">
      <c r="G46734" s="65"/>
    </row>
    <row r="46735" spans="7:7" x14ac:dyDescent="0.2">
      <c r="G46735" s="65"/>
    </row>
    <row r="46736" spans="7:7" x14ac:dyDescent="0.2">
      <c r="G46736" s="65"/>
    </row>
    <row r="46737" spans="7:7" x14ac:dyDescent="0.2">
      <c r="G46737" s="65"/>
    </row>
    <row r="46738" spans="7:7" x14ac:dyDescent="0.2">
      <c r="G46738" s="65"/>
    </row>
    <row r="46739" spans="7:7" x14ac:dyDescent="0.2">
      <c r="G46739" s="65"/>
    </row>
    <row r="46740" spans="7:7" x14ac:dyDescent="0.2">
      <c r="G46740" s="65"/>
    </row>
    <row r="46741" spans="7:7" x14ac:dyDescent="0.2">
      <c r="G46741" s="65"/>
    </row>
    <row r="46742" spans="7:7" x14ac:dyDescent="0.2">
      <c r="G46742" s="65"/>
    </row>
    <row r="46743" spans="7:7" x14ac:dyDescent="0.2">
      <c r="G46743" s="65"/>
    </row>
    <row r="46744" spans="7:7" x14ac:dyDescent="0.2">
      <c r="G46744" s="65"/>
    </row>
    <row r="46745" spans="7:7" x14ac:dyDescent="0.2">
      <c r="G46745" s="65"/>
    </row>
    <row r="46746" spans="7:7" x14ac:dyDescent="0.2">
      <c r="G46746" s="65"/>
    </row>
    <row r="46747" spans="7:7" x14ac:dyDescent="0.2">
      <c r="G46747" s="65"/>
    </row>
    <row r="46748" spans="7:7" x14ac:dyDescent="0.2">
      <c r="G46748" s="65"/>
    </row>
    <row r="46749" spans="7:7" x14ac:dyDescent="0.2">
      <c r="G46749" s="65"/>
    </row>
    <row r="46750" spans="7:7" x14ac:dyDescent="0.2">
      <c r="G46750" s="65"/>
    </row>
    <row r="46751" spans="7:7" x14ac:dyDescent="0.2">
      <c r="G46751" s="65"/>
    </row>
    <row r="46752" spans="7:7" x14ac:dyDescent="0.2">
      <c r="G46752" s="65"/>
    </row>
    <row r="46753" spans="7:7" x14ac:dyDescent="0.2">
      <c r="G46753" s="65"/>
    </row>
    <row r="46754" spans="7:7" x14ac:dyDescent="0.2">
      <c r="G46754" s="65"/>
    </row>
    <row r="46755" spans="7:7" x14ac:dyDescent="0.2">
      <c r="G46755" s="65"/>
    </row>
    <row r="46756" spans="7:7" x14ac:dyDescent="0.2">
      <c r="G46756" s="65"/>
    </row>
    <row r="46757" spans="7:7" x14ac:dyDescent="0.2">
      <c r="G46757" s="65"/>
    </row>
    <row r="46758" spans="7:7" x14ac:dyDescent="0.2">
      <c r="G46758" s="65"/>
    </row>
    <row r="46759" spans="7:7" x14ac:dyDescent="0.2">
      <c r="G46759" s="65"/>
    </row>
    <row r="46760" spans="7:7" x14ac:dyDescent="0.2">
      <c r="G46760" s="65"/>
    </row>
    <row r="46761" spans="7:7" x14ac:dyDescent="0.2">
      <c r="G46761" s="65"/>
    </row>
    <row r="46762" spans="7:7" x14ac:dyDescent="0.2">
      <c r="G46762" s="65"/>
    </row>
    <row r="46763" spans="7:7" x14ac:dyDescent="0.2">
      <c r="G46763" s="65"/>
    </row>
    <row r="46764" spans="7:7" x14ac:dyDescent="0.2">
      <c r="G46764" s="65"/>
    </row>
    <row r="46765" spans="7:7" x14ac:dyDescent="0.2">
      <c r="G46765" s="65"/>
    </row>
    <row r="46766" spans="7:7" x14ac:dyDescent="0.2">
      <c r="G46766" s="65"/>
    </row>
    <row r="46767" spans="7:7" x14ac:dyDescent="0.2">
      <c r="G46767" s="65"/>
    </row>
    <row r="46768" spans="7:7" x14ac:dyDescent="0.2">
      <c r="G46768" s="65"/>
    </row>
    <row r="46769" spans="7:7" x14ac:dyDescent="0.2">
      <c r="G46769" s="65"/>
    </row>
    <row r="46770" spans="7:7" x14ac:dyDescent="0.2">
      <c r="G46770" s="65"/>
    </row>
    <row r="46771" spans="7:7" x14ac:dyDescent="0.2">
      <c r="G46771" s="65"/>
    </row>
    <row r="46772" spans="7:7" x14ac:dyDescent="0.2">
      <c r="G46772" s="65"/>
    </row>
    <row r="46773" spans="7:7" x14ac:dyDescent="0.2">
      <c r="G46773" s="65"/>
    </row>
    <row r="46774" spans="7:7" x14ac:dyDescent="0.2">
      <c r="G46774" s="65"/>
    </row>
    <row r="46775" spans="7:7" x14ac:dyDescent="0.2">
      <c r="G46775" s="65"/>
    </row>
    <row r="46776" spans="7:7" x14ac:dyDescent="0.2">
      <c r="G46776" s="65"/>
    </row>
    <row r="46777" spans="7:7" x14ac:dyDescent="0.2">
      <c r="G46777" s="65"/>
    </row>
    <row r="46778" spans="7:7" x14ac:dyDescent="0.2">
      <c r="G46778" s="65"/>
    </row>
    <row r="46779" spans="7:7" x14ac:dyDescent="0.2">
      <c r="G46779" s="65"/>
    </row>
    <row r="46780" spans="7:7" x14ac:dyDescent="0.2">
      <c r="G46780" s="65"/>
    </row>
    <row r="46781" spans="7:7" x14ac:dyDescent="0.2">
      <c r="G46781" s="65"/>
    </row>
    <row r="46782" spans="7:7" x14ac:dyDescent="0.2">
      <c r="G46782" s="65"/>
    </row>
    <row r="46783" spans="7:7" x14ac:dyDescent="0.2">
      <c r="G46783" s="65"/>
    </row>
    <row r="46784" spans="7:7" x14ac:dyDescent="0.2">
      <c r="G46784" s="65"/>
    </row>
    <row r="46785" spans="7:7" x14ac:dyDescent="0.2">
      <c r="G46785" s="65"/>
    </row>
    <row r="46786" spans="7:7" x14ac:dyDescent="0.2">
      <c r="G46786" s="65"/>
    </row>
    <row r="46787" spans="7:7" x14ac:dyDescent="0.2">
      <c r="G46787" s="65"/>
    </row>
    <row r="46788" spans="7:7" x14ac:dyDescent="0.2">
      <c r="G46788" s="65"/>
    </row>
    <row r="46789" spans="7:7" x14ac:dyDescent="0.2">
      <c r="G46789" s="65"/>
    </row>
    <row r="46790" spans="7:7" x14ac:dyDescent="0.2">
      <c r="G46790" s="65"/>
    </row>
    <row r="46791" spans="7:7" x14ac:dyDescent="0.2">
      <c r="G46791" s="65"/>
    </row>
    <row r="46792" spans="7:7" x14ac:dyDescent="0.2">
      <c r="G46792" s="65"/>
    </row>
    <row r="46793" spans="7:7" x14ac:dyDescent="0.2">
      <c r="G46793" s="65"/>
    </row>
    <row r="46794" spans="7:7" x14ac:dyDescent="0.2">
      <c r="G46794" s="65"/>
    </row>
    <row r="46795" spans="7:7" x14ac:dyDescent="0.2">
      <c r="G46795" s="65"/>
    </row>
    <row r="46796" spans="7:7" x14ac:dyDescent="0.2">
      <c r="G46796" s="65"/>
    </row>
    <row r="46797" spans="7:7" x14ac:dyDescent="0.2">
      <c r="G46797" s="65"/>
    </row>
    <row r="46798" spans="7:7" x14ac:dyDescent="0.2">
      <c r="G46798" s="65"/>
    </row>
    <row r="46799" spans="7:7" x14ac:dyDescent="0.2">
      <c r="G46799" s="65"/>
    </row>
    <row r="46800" spans="7:7" x14ac:dyDescent="0.2">
      <c r="G46800" s="65"/>
    </row>
    <row r="46801" spans="7:7" x14ac:dyDescent="0.2">
      <c r="G46801" s="65"/>
    </row>
    <row r="46802" spans="7:7" x14ac:dyDescent="0.2">
      <c r="G46802" s="65"/>
    </row>
    <row r="46803" spans="7:7" x14ac:dyDescent="0.2">
      <c r="G46803" s="65"/>
    </row>
    <row r="46804" spans="7:7" x14ac:dyDescent="0.2">
      <c r="G46804" s="65"/>
    </row>
    <row r="46805" spans="7:7" x14ac:dyDescent="0.2">
      <c r="G46805" s="65"/>
    </row>
    <row r="46806" spans="7:7" x14ac:dyDescent="0.2">
      <c r="G46806" s="65"/>
    </row>
    <row r="46807" spans="7:7" x14ac:dyDescent="0.2">
      <c r="G46807" s="65"/>
    </row>
    <row r="46808" spans="7:7" x14ac:dyDescent="0.2">
      <c r="G46808" s="65"/>
    </row>
    <row r="46809" spans="7:7" x14ac:dyDescent="0.2">
      <c r="G46809" s="65"/>
    </row>
    <row r="46810" spans="7:7" x14ac:dyDescent="0.2">
      <c r="G46810" s="65"/>
    </row>
    <row r="46811" spans="7:7" x14ac:dyDescent="0.2">
      <c r="G46811" s="65"/>
    </row>
    <row r="46812" spans="7:7" x14ac:dyDescent="0.2">
      <c r="G46812" s="65"/>
    </row>
    <row r="46813" spans="7:7" x14ac:dyDescent="0.2">
      <c r="G46813" s="65"/>
    </row>
    <row r="46814" spans="7:7" x14ac:dyDescent="0.2">
      <c r="G46814" s="65"/>
    </row>
    <row r="46815" spans="7:7" x14ac:dyDescent="0.2">
      <c r="G46815" s="65"/>
    </row>
    <row r="46816" spans="7:7" x14ac:dyDescent="0.2">
      <c r="G46816" s="65"/>
    </row>
    <row r="46817" spans="7:7" x14ac:dyDescent="0.2">
      <c r="G46817" s="65"/>
    </row>
    <row r="46818" spans="7:7" x14ac:dyDescent="0.2">
      <c r="G46818" s="65"/>
    </row>
    <row r="46819" spans="7:7" x14ac:dyDescent="0.2">
      <c r="G46819" s="65"/>
    </row>
    <row r="46820" spans="7:7" x14ac:dyDescent="0.2">
      <c r="G46820" s="65"/>
    </row>
    <row r="46821" spans="7:7" x14ac:dyDescent="0.2">
      <c r="G46821" s="65"/>
    </row>
    <row r="46822" spans="7:7" x14ac:dyDescent="0.2">
      <c r="G46822" s="65"/>
    </row>
    <row r="46823" spans="7:7" x14ac:dyDescent="0.2">
      <c r="G46823" s="65"/>
    </row>
    <row r="46824" spans="7:7" x14ac:dyDescent="0.2">
      <c r="G46824" s="65"/>
    </row>
    <row r="46825" spans="7:7" x14ac:dyDescent="0.2">
      <c r="G46825" s="65"/>
    </row>
    <row r="46826" spans="7:7" x14ac:dyDescent="0.2">
      <c r="G46826" s="65"/>
    </row>
    <row r="46827" spans="7:7" x14ac:dyDescent="0.2">
      <c r="G46827" s="65"/>
    </row>
    <row r="46828" spans="7:7" x14ac:dyDescent="0.2">
      <c r="G46828" s="65"/>
    </row>
    <row r="46829" spans="7:7" x14ac:dyDescent="0.2">
      <c r="G46829" s="65"/>
    </row>
    <row r="46830" spans="7:7" x14ac:dyDescent="0.2">
      <c r="G46830" s="65"/>
    </row>
    <row r="46831" spans="7:7" x14ac:dyDescent="0.2">
      <c r="G46831" s="65"/>
    </row>
    <row r="46832" spans="7:7" x14ac:dyDescent="0.2">
      <c r="G46832" s="65"/>
    </row>
    <row r="46833" spans="7:7" x14ac:dyDescent="0.2">
      <c r="G46833" s="65"/>
    </row>
    <row r="46834" spans="7:7" x14ac:dyDescent="0.2">
      <c r="G46834" s="65"/>
    </row>
    <row r="46835" spans="7:7" x14ac:dyDescent="0.2">
      <c r="G46835" s="65"/>
    </row>
    <row r="46836" spans="7:7" x14ac:dyDescent="0.2">
      <c r="G46836" s="65"/>
    </row>
    <row r="46837" spans="7:7" x14ac:dyDescent="0.2">
      <c r="G46837" s="65"/>
    </row>
    <row r="46838" spans="7:7" x14ac:dyDescent="0.2">
      <c r="G46838" s="65"/>
    </row>
    <row r="46839" spans="7:7" x14ac:dyDescent="0.2">
      <c r="G46839" s="65"/>
    </row>
    <row r="46840" spans="7:7" x14ac:dyDescent="0.2">
      <c r="G46840" s="65"/>
    </row>
    <row r="46841" spans="7:7" x14ac:dyDescent="0.2">
      <c r="G46841" s="65"/>
    </row>
    <row r="46842" spans="7:7" x14ac:dyDescent="0.2">
      <c r="G46842" s="65"/>
    </row>
    <row r="46843" spans="7:7" x14ac:dyDescent="0.2">
      <c r="G46843" s="65"/>
    </row>
    <row r="46844" spans="7:7" x14ac:dyDescent="0.2">
      <c r="G46844" s="65"/>
    </row>
    <row r="46845" spans="7:7" x14ac:dyDescent="0.2">
      <c r="G46845" s="65"/>
    </row>
    <row r="46846" spans="7:7" x14ac:dyDescent="0.2">
      <c r="G46846" s="65"/>
    </row>
    <row r="46847" spans="7:7" x14ac:dyDescent="0.2">
      <c r="G46847" s="65"/>
    </row>
    <row r="46848" spans="7:7" x14ac:dyDescent="0.2">
      <c r="G46848" s="65"/>
    </row>
    <row r="46849" spans="7:7" x14ac:dyDescent="0.2">
      <c r="G46849" s="65"/>
    </row>
    <row r="46850" spans="7:7" x14ac:dyDescent="0.2">
      <c r="G46850" s="65"/>
    </row>
    <row r="46851" spans="7:7" x14ac:dyDescent="0.2">
      <c r="G46851" s="65"/>
    </row>
    <row r="46852" spans="7:7" x14ac:dyDescent="0.2">
      <c r="G46852" s="65"/>
    </row>
    <row r="46853" spans="7:7" x14ac:dyDescent="0.2">
      <c r="G46853" s="65"/>
    </row>
    <row r="46854" spans="7:7" x14ac:dyDescent="0.2">
      <c r="G46854" s="65"/>
    </row>
    <row r="46855" spans="7:7" x14ac:dyDescent="0.2">
      <c r="G46855" s="65"/>
    </row>
    <row r="46856" spans="7:7" x14ac:dyDescent="0.2">
      <c r="G46856" s="65"/>
    </row>
    <row r="46857" spans="7:7" x14ac:dyDescent="0.2">
      <c r="G46857" s="65"/>
    </row>
    <row r="46858" spans="7:7" x14ac:dyDescent="0.2">
      <c r="G46858" s="65"/>
    </row>
    <row r="46859" spans="7:7" x14ac:dyDescent="0.2">
      <c r="G46859" s="65"/>
    </row>
    <row r="46860" spans="7:7" x14ac:dyDescent="0.2">
      <c r="G46860" s="65"/>
    </row>
    <row r="46861" spans="7:7" x14ac:dyDescent="0.2">
      <c r="G46861" s="65"/>
    </row>
    <row r="46862" spans="7:7" x14ac:dyDescent="0.2">
      <c r="G46862" s="65"/>
    </row>
    <row r="46863" spans="7:7" x14ac:dyDescent="0.2">
      <c r="G46863" s="65"/>
    </row>
    <row r="46864" spans="7:7" x14ac:dyDescent="0.2">
      <c r="G46864" s="65"/>
    </row>
    <row r="46865" spans="7:7" x14ac:dyDescent="0.2">
      <c r="G46865" s="65"/>
    </row>
    <row r="46866" spans="7:7" x14ac:dyDescent="0.2">
      <c r="G46866" s="65"/>
    </row>
    <row r="46867" spans="7:7" x14ac:dyDescent="0.2">
      <c r="G46867" s="65"/>
    </row>
    <row r="46868" spans="7:7" x14ac:dyDescent="0.2">
      <c r="G46868" s="65"/>
    </row>
    <row r="46869" spans="7:7" x14ac:dyDescent="0.2">
      <c r="G46869" s="65"/>
    </row>
    <row r="46870" spans="7:7" x14ac:dyDescent="0.2">
      <c r="G46870" s="65"/>
    </row>
    <row r="46871" spans="7:7" x14ac:dyDescent="0.2">
      <c r="G46871" s="65"/>
    </row>
    <row r="46872" spans="7:7" x14ac:dyDescent="0.2">
      <c r="G46872" s="65"/>
    </row>
    <row r="46873" spans="7:7" x14ac:dyDescent="0.2">
      <c r="G46873" s="65"/>
    </row>
    <row r="46874" spans="7:7" x14ac:dyDescent="0.2">
      <c r="G46874" s="65"/>
    </row>
    <row r="46875" spans="7:7" x14ac:dyDescent="0.2">
      <c r="G46875" s="65"/>
    </row>
    <row r="46876" spans="7:7" x14ac:dyDescent="0.2">
      <c r="G46876" s="65"/>
    </row>
    <row r="46877" spans="7:7" x14ac:dyDescent="0.2">
      <c r="G46877" s="65"/>
    </row>
    <row r="46878" spans="7:7" x14ac:dyDescent="0.2">
      <c r="G46878" s="65"/>
    </row>
    <row r="46879" spans="7:7" x14ac:dyDescent="0.2">
      <c r="G46879" s="65"/>
    </row>
    <row r="46880" spans="7:7" x14ac:dyDescent="0.2">
      <c r="G46880" s="65"/>
    </row>
    <row r="46881" spans="7:7" x14ac:dyDescent="0.2">
      <c r="G46881" s="65"/>
    </row>
    <row r="46882" spans="7:7" x14ac:dyDescent="0.2">
      <c r="G46882" s="65"/>
    </row>
    <row r="46883" spans="7:7" x14ac:dyDescent="0.2">
      <c r="G46883" s="65"/>
    </row>
    <row r="46884" spans="7:7" x14ac:dyDescent="0.2">
      <c r="G46884" s="65"/>
    </row>
    <row r="46885" spans="7:7" x14ac:dyDescent="0.2">
      <c r="G46885" s="65"/>
    </row>
    <row r="46886" spans="7:7" x14ac:dyDescent="0.2">
      <c r="G46886" s="65"/>
    </row>
    <row r="46887" spans="7:7" x14ac:dyDescent="0.2">
      <c r="G46887" s="65"/>
    </row>
    <row r="46888" spans="7:7" x14ac:dyDescent="0.2">
      <c r="G46888" s="65"/>
    </row>
    <row r="46889" spans="7:7" x14ac:dyDescent="0.2">
      <c r="G46889" s="65"/>
    </row>
    <row r="46890" spans="7:7" x14ac:dyDescent="0.2">
      <c r="G46890" s="65"/>
    </row>
    <row r="46891" spans="7:7" x14ac:dyDescent="0.2">
      <c r="G46891" s="65"/>
    </row>
    <row r="46892" spans="7:7" x14ac:dyDescent="0.2">
      <c r="G46892" s="65"/>
    </row>
    <row r="46893" spans="7:7" x14ac:dyDescent="0.2">
      <c r="G46893" s="65"/>
    </row>
    <row r="46894" spans="7:7" x14ac:dyDescent="0.2">
      <c r="G46894" s="65"/>
    </row>
    <row r="46895" spans="7:7" x14ac:dyDescent="0.2">
      <c r="G46895" s="65"/>
    </row>
    <row r="46896" spans="7:7" x14ac:dyDescent="0.2">
      <c r="G46896" s="65"/>
    </row>
    <row r="46897" spans="7:7" x14ac:dyDescent="0.2">
      <c r="G46897" s="65"/>
    </row>
    <row r="46898" spans="7:7" x14ac:dyDescent="0.2">
      <c r="G46898" s="65"/>
    </row>
    <row r="46899" spans="7:7" x14ac:dyDescent="0.2">
      <c r="G46899" s="65"/>
    </row>
    <row r="46900" spans="7:7" x14ac:dyDescent="0.2">
      <c r="G46900" s="65"/>
    </row>
    <row r="46901" spans="7:7" x14ac:dyDescent="0.2">
      <c r="G46901" s="65"/>
    </row>
    <row r="46902" spans="7:7" x14ac:dyDescent="0.2">
      <c r="G46902" s="65"/>
    </row>
    <row r="46903" spans="7:7" x14ac:dyDescent="0.2">
      <c r="G46903" s="65"/>
    </row>
    <row r="46904" spans="7:7" x14ac:dyDescent="0.2">
      <c r="G46904" s="65"/>
    </row>
    <row r="46905" spans="7:7" x14ac:dyDescent="0.2">
      <c r="G46905" s="65"/>
    </row>
    <row r="46906" spans="7:7" x14ac:dyDescent="0.2">
      <c r="G46906" s="65"/>
    </row>
    <row r="46907" spans="7:7" x14ac:dyDescent="0.2">
      <c r="G46907" s="65"/>
    </row>
    <row r="46908" spans="7:7" x14ac:dyDescent="0.2">
      <c r="G46908" s="65"/>
    </row>
    <row r="46909" spans="7:7" x14ac:dyDescent="0.2">
      <c r="G46909" s="65"/>
    </row>
    <row r="46910" spans="7:7" x14ac:dyDescent="0.2">
      <c r="G46910" s="65"/>
    </row>
    <row r="46911" spans="7:7" x14ac:dyDescent="0.2">
      <c r="G46911" s="65"/>
    </row>
    <row r="46912" spans="7:7" x14ac:dyDescent="0.2">
      <c r="G46912" s="65"/>
    </row>
    <row r="46913" spans="7:7" x14ac:dyDescent="0.2">
      <c r="G46913" s="65"/>
    </row>
    <row r="46914" spans="7:7" x14ac:dyDescent="0.2">
      <c r="G46914" s="65"/>
    </row>
    <row r="46915" spans="7:7" x14ac:dyDescent="0.2">
      <c r="G46915" s="65"/>
    </row>
    <row r="46916" spans="7:7" x14ac:dyDescent="0.2">
      <c r="G46916" s="65"/>
    </row>
    <row r="46917" spans="7:7" x14ac:dyDescent="0.2">
      <c r="G46917" s="65"/>
    </row>
    <row r="46918" spans="7:7" x14ac:dyDescent="0.2">
      <c r="G46918" s="65"/>
    </row>
    <row r="46919" spans="7:7" x14ac:dyDescent="0.2">
      <c r="G46919" s="65"/>
    </row>
    <row r="46920" spans="7:7" x14ac:dyDescent="0.2">
      <c r="G46920" s="65"/>
    </row>
    <row r="46921" spans="7:7" x14ac:dyDescent="0.2">
      <c r="G46921" s="65"/>
    </row>
    <row r="46922" spans="7:7" x14ac:dyDescent="0.2">
      <c r="G46922" s="65"/>
    </row>
    <row r="46923" spans="7:7" x14ac:dyDescent="0.2">
      <c r="G46923" s="65"/>
    </row>
    <row r="46924" spans="7:7" x14ac:dyDescent="0.2">
      <c r="G46924" s="65"/>
    </row>
    <row r="46925" spans="7:7" x14ac:dyDescent="0.2">
      <c r="G46925" s="65"/>
    </row>
    <row r="46926" spans="7:7" x14ac:dyDescent="0.2">
      <c r="G46926" s="65"/>
    </row>
    <row r="46927" spans="7:7" x14ac:dyDescent="0.2">
      <c r="G46927" s="65"/>
    </row>
    <row r="46928" spans="7:7" x14ac:dyDescent="0.2">
      <c r="G46928" s="65"/>
    </row>
    <row r="46929" spans="7:7" x14ac:dyDescent="0.2">
      <c r="G46929" s="65"/>
    </row>
    <row r="46930" spans="7:7" x14ac:dyDescent="0.2">
      <c r="G46930" s="65"/>
    </row>
    <row r="46931" spans="7:7" x14ac:dyDescent="0.2">
      <c r="G46931" s="65"/>
    </row>
    <row r="46932" spans="7:7" x14ac:dyDescent="0.2">
      <c r="G46932" s="65"/>
    </row>
    <row r="46933" spans="7:7" x14ac:dyDescent="0.2">
      <c r="G46933" s="65"/>
    </row>
    <row r="46934" spans="7:7" x14ac:dyDescent="0.2">
      <c r="G46934" s="65"/>
    </row>
    <row r="46935" spans="7:7" x14ac:dyDescent="0.2">
      <c r="G46935" s="65"/>
    </row>
    <row r="46936" spans="7:7" x14ac:dyDescent="0.2">
      <c r="G46936" s="65"/>
    </row>
    <row r="46937" spans="7:7" x14ac:dyDescent="0.2">
      <c r="G46937" s="65"/>
    </row>
    <row r="46938" spans="7:7" x14ac:dyDescent="0.2">
      <c r="G46938" s="65"/>
    </row>
    <row r="46939" spans="7:7" x14ac:dyDescent="0.2">
      <c r="G46939" s="65"/>
    </row>
    <row r="46940" spans="7:7" x14ac:dyDescent="0.2">
      <c r="G46940" s="65"/>
    </row>
    <row r="46941" spans="7:7" x14ac:dyDescent="0.2">
      <c r="G46941" s="65"/>
    </row>
    <row r="46942" spans="7:7" x14ac:dyDescent="0.2">
      <c r="G46942" s="65"/>
    </row>
    <row r="46943" spans="7:7" x14ac:dyDescent="0.2">
      <c r="G46943" s="65"/>
    </row>
    <row r="46944" spans="7:7" x14ac:dyDescent="0.2">
      <c r="G46944" s="65"/>
    </row>
    <row r="46945" spans="7:7" x14ac:dyDescent="0.2">
      <c r="G46945" s="65"/>
    </row>
    <row r="46946" spans="7:7" x14ac:dyDescent="0.2">
      <c r="G46946" s="65"/>
    </row>
    <row r="46947" spans="7:7" x14ac:dyDescent="0.2">
      <c r="G46947" s="65"/>
    </row>
    <row r="46948" spans="7:7" x14ac:dyDescent="0.2">
      <c r="G46948" s="65"/>
    </row>
    <row r="46949" spans="7:7" x14ac:dyDescent="0.2">
      <c r="G46949" s="65"/>
    </row>
    <row r="46950" spans="7:7" x14ac:dyDescent="0.2">
      <c r="G46950" s="65"/>
    </row>
    <row r="46951" spans="7:7" x14ac:dyDescent="0.2">
      <c r="G46951" s="65"/>
    </row>
    <row r="46952" spans="7:7" x14ac:dyDescent="0.2">
      <c r="G46952" s="65"/>
    </row>
    <row r="46953" spans="7:7" x14ac:dyDescent="0.2">
      <c r="G46953" s="65"/>
    </row>
    <row r="46954" spans="7:7" x14ac:dyDescent="0.2">
      <c r="G46954" s="65"/>
    </row>
    <row r="46955" spans="7:7" x14ac:dyDescent="0.2">
      <c r="G46955" s="65"/>
    </row>
    <row r="46956" spans="7:7" x14ac:dyDescent="0.2">
      <c r="G46956" s="65"/>
    </row>
    <row r="46957" spans="7:7" x14ac:dyDescent="0.2">
      <c r="G46957" s="65"/>
    </row>
    <row r="46958" spans="7:7" x14ac:dyDescent="0.2">
      <c r="G46958" s="65"/>
    </row>
    <row r="46959" spans="7:7" x14ac:dyDescent="0.2">
      <c r="G46959" s="65"/>
    </row>
    <row r="46960" spans="7:7" x14ac:dyDescent="0.2">
      <c r="G46960" s="65"/>
    </row>
    <row r="46961" spans="7:7" x14ac:dyDescent="0.2">
      <c r="G46961" s="65"/>
    </row>
    <row r="46962" spans="7:7" x14ac:dyDescent="0.2">
      <c r="G46962" s="65"/>
    </row>
    <row r="46963" spans="7:7" x14ac:dyDescent="0.2">
      <c r="G46963" s="65"/>
    </row>
    <row r="46964" spans="7:7" x14ac:dyDescent="0.2">
      <c r="G46964" s="65"/>
    </row>
    <row r="46965" spans="7:7" x14ac:dyDescent="0.2">
      <c r="G46965" s="65"/>
    </row>
    <row r="46966" spans="7:7" x14ac:dyDescent="0.2">
      <c r="G46966" s="65"/>
    </row>
    <row r="46967" spans="7:7" x14ac:dyDescent="0.2">
      <c r="G46967" s="65"/>
    </row>
    <row r="46968" spans="7:7" x14ac:dyDescent="0.2">
      <c r="G46968" s="65"/>
    </row>
    <row r="46969" spans="7:7" x14ac:dyDescent="0.2">
      <c r="G46969" s="65"/>
    </row>
    <row r="46970" spans="7:7" x14ac:dyDescent="0.2">
      <c r="G46970" s="65"/>
    </row>
    <row r="46971" spans="7:7" x14ac:dyDescent="0.2">
      <c r="G46971" s="65"/>
    </row>
    <row r="46972" spans="7:7" x14ac:dyDescent="0.2">
      <c r="G46972" s="65"/>
    </row>
    <row r="46973" spans="7:7" x14ac:dyDescent="0.2">
      <c r="G46973" s="65"/>
    </row>
    <row r="46974" spans="7:7" x14ac:dyDescent="0.2">
      <c r="G46974" s="65"/>
    </row>
    <row r="46975" spans="7:7" x14ac:dyDescent="0.2">
      <c r="G46975" s="65"/>
    </row>
    <row r="46976" spans="7:7" x14ac:dyDescent="0.2">
      <c r="G46976" s="65"/>
    </row>
    <row r="46977" spans="7:7" x14ac:dyDescent="0.2">
      <c r="G46977" s="65"/>
    </row>
    <row r="46978" spans="7:7" x14ac:dyDescent="0.2">
      <c r="G46978" s="65"/>
    </row>
    <row r="46979" spans="7:7" x14ac:dyDescent="0.2">
      <c r="G46979" s="65"/>
    </row>
    <row r="46980" spans="7:7" x14ac:dyDescent="0.2">
      <c r="G46980" s="65"/>
    </row>
    <row r="46981" spans="7:7" x14ac:dyDescent="0.2">
      <c r="G46981" s="65"/>
    </row>
    <row r="46982" spans="7:7" x14ac:dyDescent="0.2">
      <c r="G46982" s="65"/>
    </row>
    <row r="46983" spans="7:7" x14ac:dyDescent="0.2">
      <c r="G46983" s="65"/>
    </row>
    <row r="46984" spans="7:7" x14ac:dyDescent="0.2">
      <c r="G46984" s="65"/>
    </row>
    <row r="46985" spans="7:7" x14ac:dyDescent="0.2">
      <c r="G46985" s="65"/>
    </row>
    <row r="46986" spans="7:7" x14ac:dyDescent="0.2">
      <c r="G46986" s="65"/>
    </row>
    <row r="46987" spans="7:7" x14ac:dyDescent="0.2">
      <c r="G46987" s="65"/>
    </row>
    <row r="46988" spans="7:7" x14ac:dyDescent="0.2">
      <c r="G46988" s="65"/>
    </row>
    <row r="46989" spans="7:7" x14ac:dyDescent="0.2">
      <c r="G46989" s="65"/>
    </row>
    <row r="46990" spans="7:7" x14ac:dyDescent="0.2">
      <c r="G46990" s="65"/>
    </row>
    <row r="46991" spans="7:7" x14ac:dyDescent="0.2">
      <c r="G46991" s="65"/>
    </row>
    <row r="46992" spans="7:7" x14ac:dyDescent="0.2">
      <c r="G46992" s="65"/>
    </row>
    <row r="46993" spans="7:7" x14ac:dyDescent="0.2">
      <c r="G46993" s="65"/>
    </row>
    <row r="46994" spans="7:7" x14ac:dyDescent="0.2">
      <c r="G46994" s="65"/>
    </row>
    <row r="46995" spans="7:7" x14ac:dyDescent="0.2">
      <c r="G46995" s="65"/>
    </row>
    <row r="46996" spans="7:7" x14ac:dyDescent="0.2">
      <c r="G46996" s="65"/>
    </row>
    <row r="46997" spans="7:7" x14ac:dyDescent="0.2">
      <c r="G46997" s="65"/>
    </row>
    <row r="46998" spans="7:7" x14ac:dyDescent="0.2">
      <c r="G46998" s="65"/>
    </row>
    <row r="46999" spans="7:7" x14ac:dyDescent="0.2">
      <c r="G46999" s="65"/>
    </row>
    <row r="47000" spans="7:7" x14ac:dyDescent="0.2">
      <c r="G47000" s="65"/>
    </row>
    <row r="47001" spans="7:7" x14ac:dyDescent="0.2">
      <c r="G47001" s="65"/>
    </row>
    <row r="47002" spans="7:7" x14ac:dyDescent="0.2">
      <c r="G47002" s="65"/>
    </row>
    <row r="47003" spans="7:7" x14ac:dyDescent="0.2">
      <c r="G47003" s="65"/>
    </row>
    <row r="47004" spans="7:7" x14ac:dyDescent="0.2">
      <c r="G47004" s="65"/>
    </row>
    <row r="47005" spans="7:7" x14ac:dyDescent="0.2">
      <c r="G47005" s="65"/>
    </row>
    <row r="47006" spans="7:7" x14ac:dyDescent="0.2">
      <c r="G47006" s="65"/>
    </row>
    <row r="47007" spans="7:7" x14ac:dyDescent="0.2">
      <c r="G47007" s="65"/>
    </row>
    <row r="47008" spans="7:7" x14ac:dyDescent="0.2">
      <c r="G47008" s="65"/>
    </row>
    <row r="47009" spans="7:7" x14ac:dyDescent="0.2">
      <c r="G47009" s="65"/>
    </row>
    <row r="47010" spans="7:7" x14ac:dyDescent="0.2">
      <c r="G47010" s="65"/>
    </row>
    <row r="47011" spans="7:7" x14ac:dyDescent="0.2">
      <c r="G47011" s="65"/>
    </row>
    <row r="47012" spans="7:7" x14ac:dyDescent="0.2">
      <c r="G47012" s="65"/>
    </row>
    <row r="47013" spans="7:7" x14ac:dyDescent="0.2">
      <c r="G47013" s="65"/>
    </row>
    <row r="47014" spans="7:7" x14ac:dyDescent="0.2">
      <c r="G47014" s="65"/>
    </row>
    <row r="47015" spans="7:7" x14ac:dyDescent="0.2">
      <c r="G47015" s="65"/>
    </row>
    <row r="47016" spans="7:7" x14ac:dyDescent="0.2">
      <c r="G47016" s="65"/>
    </row>
    <row r="47017" spans="7:7" x14ac:dyDescent="0.2">
      <c r="G47017" s="65"/>
    </row>
    <row r="47018" spans="7:7" x14ac:dyDescent="0.2">
      <c r="G47018" s="65"/>
    </row>
    <row r="47019" spans="7:7" x14ac:dyDescent="0.2">
      <c r="G47019" s="65"/>
    </row>
    <row r="47020" spans="7:7" x14ac:dyDescent="0.2">
      <c r="G47020" s="65"/>
    </row>
    <row r="47021" spans="7:7" x14ac:dyDescent="0.2">
      <c r="G47021" s="65"/>
    </row>
    <row r="47022" spans="7:7" x14ac:dyDescent="0.2">
      <c r="G47022" s="65"/>
    </row>
    <row r="47023" spans="7:7" x14ac:dyDescent="0.2">
      <c r="G47023" s="65"/>
    </row>
    <row r="47024" spans="7:7" x14ac:dyDescent="0.2">
      <c r="G47024" s="65"/>
    </row>
    <row r="47025" spans="7:7" x14ac:dyDescent="0.2">
      <c r="G47025" s="65"/>
    </row>
    <row r="47026" spans="7:7" x14ac:dyDescent="0.2">
      <c r="G47026" s="65"/>
    </row>
    <row r="47027" spans="7:7" x14ac:dyDescent="0.2">
      <c r="G47027" s="65"/>
    </row>
    <row r="47028" spans="7:7" x14ac:dyDescent="0.2">
      <c r="G47028" s="65"/>
    </row>
    <row r="47029" spans="7:7" x14ac:dyDescent="0.2">
      <c r="G47029" s="65"/>
    </row>
    <row r="47030" spans="7:7" x14ac:dyDescent="0.2">
      <c r="G47030" s="65"/>
    </row>
    <row r="47031" spans="7:7" x14ac:dyDescent="0.2">
      <c r="G47031" s="65"/>
    </row>
    <row r="47032" spans="7:7" x14ac:dyDescent="0.2">
      <c r="G47032" s="65"/>
    </row>
    <row r="47033" spans="7:7" x14ac:dyDescent="0.2">
      <c r="G47033" s="65"/>
    </row>
    <row r="47034" spans="7:7" x14ac:dyDescent="0.2">
      <c r="G47034" s="65"/>
    </row>
    <row r="47035" spans="7:7" x14ac:dyDescent="0.2">
      <c r="G47035" s="65"/>
    </row>
    <row r="47036" spans="7:7" x14ac:dyDescent="0.2">
      <c r="G47036" s="65"/>
    </row>
    <row r="47037" spans="7:7" x14ac:dyDescent="0.2">
      <c r="G47037" s="65"/>
    </row>
    <row r="47038" spans="7:7" x14ac:dyDescent="0.2">
      <c r="G47038" s="65"/>
    </row>
    <row r="47039" spans="7:7" x14ac:dyDescent="0.2">
      <c r="G47039" s="65"/>
    </row>
    <row r="47040" spans="7:7" x14ac:dyDescent="0.2">
      <c r="G47040" s="65"/>
    </row>
    <row r="47041" spans="7:7" x14ac:dyDescent="0.2">
      <c r="G47041" s="65"/>
    </row>
    <row r="47042" spans="7:7" x14ac:dyDescent="0.2">
      <c r="G47042" s="65"/>
    </row>
    <row r="47043" spans="7:7" x14ac:dyDescent="0.2">
      <c r="G47043" s="65"/>
    </row>
    <row r="47044" spans="7:7" x14ac:dyDescent="0.2">
      <c r="G47044" s="65"/>
    </row>
    <row r="47045" spans="7:7" x14ac:dyDescent="0.2">
      <c r="G47045" s="65"/>
    </row>
    <row r="47046" spans="7:7" x14ac:dyDescent="0.2">
      <c r="G47046" s="65"/>
    </row>
    <row r="47047" spans="7:7" x14ac:dyDescent="0.2">
      <c r="G47047" s="65"/>
    </row>
    <row r="47048" spans="7:7" x14ac:dyDescent="0.2">
      <c r="G47048" s="65"/>
    </row>
    <row r="47049" spans="7:7" x14ac:dyDescent="0.2">
      <c r="G47049" s="65"/>
    </row>
    <row r="47050" spans="7:7" x14ac:dyDescent="0.2">
      <c r="G47050" s="65"/>
    </row>
    <row r="47051" spans="7:7" x14ac:dyDescent="0.2">
      <c r="G47051" s="65"/>
    </row>
    <row r="47052" spans="7:7" x14ac:dyDescent="0.2">
      <c r="G47052" s="65"/>
    </row>
    <row r="47053" spans="7:7" x14ac:dyDescent="0.2">
      <c r="G47053" s="65"/>
    </row>
    <row r="47054" spans="7:7" x14ac:dyDescent="0.2">
      <c r="G47054" s="65"/>
    </row>
    <row r="47055" spans="7:7" x14ac:dyDescent="0.2">
      <c r="G47055" s="65"/>
    </row>
    <row r="47056" spans="7:7" x14ac:dyDescent="0.2">
      <c r="G47056" s="65"/>
    </row>
    <row r="47057" spans="7:7" x14ac:dyDescent="0.2">
      <c r="G47057" s="65"/>
    </row>
    <row r="47058" spans="7:7" x14ac:dyDescent="0.2">
      <c r="G47058" s="65"/>
    </row>
    <row r="47059" spans="7:7" x14ac:dyDescent="0.2">
      <c r="G47059" s="65"/>
    </row>
    <row r="47060" spans="7:7" x14ac:dyDescent="0.2">
      <c r="G47060" s="65"/>
    </row>
    <row r="47061" spans="7:7" x14ac:dyDescent="0.2">
      <c r="G47061" s="65"/>
    </row>
    <row r="47062" spans="7:7" x14ac:dyDescent="0.2">
      <c r="G47062" s="65"/>
    </row>
    <row r="47063" spans="7:7" x14ac:dyDescent="0.2">
      <c r="G47063" s="65"/>
    </row>
    <row r="47064" spans="7:7" x14ac:dyDescent="0.2">
      <c r="G47064" s="65"/>
    </row>
    <row r="47065" spans="7:7" x14ac:dyDescent="0.2">
      <c r="G47065" s="65"/>
    </row>
    <row r="47066" spans="7:7" x14ac:dyDescent="0.2">
      <c r="G47066" s="65"/>
    </row>
    <row r="47067" spans="7:7" x14ac:dyDescent="0.2">
      <c r="G47067" s="65"/>
    </row>
    <row r="47068" spans="7:7" x14ac:dyDescent="0.2">
      <c r="G47068" s="65"/>
    </row>
    <row r="47069" spans="7:7" x14ac:dyDescent="0.2">
      <c r="G47069" s="65"/>
    </row>
    <row r="47070" spans="7:7" x14ac:dyDescent="0.2">
      <c r="G47070" s="65"/>
    </row>
    <row r="47071" spans="7:7" x14ac:dyDescent="0.2">
      <c r="G47071" s="65"/>
    </row>
    <row r="47072" spans="7:7" x14ac:dyDescent="0.2">
      <c r="G47072" s="65"/>
    </row>
    <row r="47073" spans="7:7" x14ac:dyDescent="0.2">
      <c r="G47073" s="65"/>
    </row>
    <row r="47074" spans="7:7" x14ac:dyDescent="0.2">
      <c r="G47074" s="65"/>
    </row>
    <row r="47075" spans="7:7" x14ac:dyDescent="0.2">
      <c r="G47075" s="65"/>
    </row>
    <row r="47076" spans="7:7" x14ac:dyDescent="0.2">
      <c r="G47076" s="65"/>
    </row>
    <row r="47077" spans="7:7" x14ac:dyDescent="0.2">
      <c r="G47077" s="65"/>
    </row>
    <row r="47078" spans="7:7" x14ac:dyDescent="0.2">
      <c r="G47078" s="65"/>
    </row>
    <row r="47079" spans="7:7" x14ac:dyDescent="0.2">
      <c r="G47079" s="65"/>
    </row>
    <row r="47080" spans="7:7" x14ac:dyDescent="0.2">
      <c r="G47080" s="65"/>
    </row>
    <row r="47081" spans="7:7" x14ac:dyDescent="0.2">
      <c r="G47081" s="65"/>
    </row>
    <row r="47082" spans="7:7" x14ac:dyDescent="0.2">
      <c r="G47082" s="65"/>
    </row>
    <row r="47083" spans="7:7" x14ac:dyDescent="0.2">
      <c r="G47083" s="65"/>
    </row>
    <row r="47084" spans="7:7" x14ac:dyDescent="0.2">
      <c r="G47084" s="65"/>
    </row>
    <row r="47085" spans="7:7" x14ac:dyDescent="0.2">
      <c r="G47085" s="65"/>
    </row>
    <row r="47086" spans="7:7" x14ac:dyDescent="0.2">
      <c r="G47086" s="65"/>
    </row>
    <row r="47087" spans="7:7" x14ac:dyDescent="0.2">
      <c r="G47087" s="65"/>
    </row>
    <row r="47088" spans="7:7" x14ac:dyDescent="0.2">
      <c r="G47088" s="65"/>
    </row>
    <row r="47089" spans="7:7" x14ac:dyDescent="0.2">
      <c r="G47089" s="65"/>
    </row>
    <row r="47090" spans="7:7" x14ac:dyDescent="0.2">
      <c r="G47090" s="65"/>
    </row>
    <row r="47091" spans="7:7" x14ac:dyDescent="0.2">
      <c r="G47091" s="65"/>
    </row>
    <row r="47092" spans="7:7" x14ac:dyDescent="0.2">
      <c r="G47092" s="65"/>
    </row>
    <row r="47093" spans="7:7" x14ac:dyDescent="0.2">
      <c r="G47093" s="65"/>
    </row>
    <row r="47094" spans="7:7" x14ac:dyDescent="0.2">
      <c r="G47094" s="65"/>
    </row>
    <row r="47095" spans="7:7" x14ac:dyDescent="0.2">
      <c r="G47095" s="65"/>
    </row>
    <row r="47096" spans="7:7" x14ac:dyDescent="0.2">
      <c r="G47096" s="65"/>
    </row>
    <row r="47097" spans="7:7" x14ac:dyDescent="0.2">
      <c r="G47097" s="65"/>
    </row>
    <row r="47098" spans="7:7" x14ac:dyDescent="0.2">
      <c r="G47098" s="65"/>
    </row>
    <row r="47099" spans="7:7" x14ac:dyDescent="0.2">
      <c r="G47099" s="65"/>
    </row>
    <row r="47100" spans="7:7" x14ac:dyDescent="0.2">
      <c r="G47100" s="65"/>
    </row>
    <row r="47101" spans="7:7" x14ac:dyDescent="0.2">
      <c r="G47101" s="65"/>
    </row>
    <row r="47102" spans="7:7" x14ac:dyDescent="0.2">
      <c r="G47102" s="65"/>
    </row>
    <row r="47103" spans="7:7" x14ac:dyDescent="0.2">
      <c r="G47103" s="65"/>
    </row>
    <row r="47104" spans="7:7" x14ac:dyDescent="0.2">
      <c r="G47104" s="65"/>
    </row>
    <row r="47105" spans="7:7" x14ac:dyDescent="0.2">
      <c r="G47105" s="65"/>
    </row>
    <row r="47106" spans="7:7" x14ac:dyDescent="0.2">
      <c r="G47106" s="65"/>
    </row>
    <row r="47107" spans="7:7" x14ac:dyDescent="0.2">
      <c r="G47107" s="65"/>
    </row>
    <row r="47108" spans="7:7" x14ac:dyDescent="0.2">
      <c r="G47108" s="65"/>
    </row>
    <row r="47109" spans="7:7" x14ac:dyDescent="0.2">
      <c r="G47109" s="65"/>
    </row>
    <row r="47110" spans="7:7" x14ac:dyDescent="0.2">
      <c r="G47110" s="65"/>
    </row>
    <row r="47111" spans="7:7" x14ac:dyDescent="0.2">
      <c r="G47111" s="65"/>
    </row>
    <row r="47112" spans="7:7" x14ac:dyDescent="0.2">
      <c r="G47112" s="65"/>
    </row>
    <row r="47113" spans="7:7" x14ac:dyDescent="0.2">
      <c r="G47113" s="65"/>
    </row>
    <row r="47114" spans="7:7" x14ac:dyDescent="0.2">
      <c r="G47114" s="65"/>
    </row>
    <row r="47115" spans="7:7" x14ac:dyDescent="0.2">
      <c r="G47115" s="65"/>
    </row>
    <row r="47116" spans="7:7" x14ac:dyDescent="0.2">
      <c r="G47116" s="65"/>
    </row>
    <row r="47117" spans="7:7" x14ac:dyDescent="0.2">
      <c r="G47117" s="65"/>
    </row>
    <row r="47118" spans="7:7" x14ac:dyDescent="0.2">
      <c r="G47118" s="65"/>
    </row>
    <row r="47119" spans="7:7" x14ac:dyDescent="0.2">
      <c r="G47119" s="65"/>
    </row>
    <row r="47120" spans="7:7" x14ac:dyDescent="0.2">
      <c r="G47120" s="65"/>
    </row>
    <row r="47121" spans="7:7" x14ac:dyDescent="0.2">
      <c r="G47121" s="65"/>
    </row>
    <row r="47122" spans="7:7" x14ac:dyDescent="0.2">
      <c r="G47122" s="65"/>
    </row>
    <row r="47123" spans="7:7" x14ac:dyDescent="0.2">
      <c r="G47123" s="65"/>
    </row>
    <row r="47124" spans="7:7" x14ac:dyDescent="0.2">
      <c r="G47124" s="65"/>
    </row>
    <row r="47125" spans="7:7" x14ac:dyDescent="0.2">
      <c r="G47125" s="65"/>
    </row>
    <row r="47126" spans="7:7" x14ac:dyDescent="0.2">
      <c r="G47126" s="65"/>
    </row>
    <row r="47127" spans="7:7" x14ac:dyDescent="0.2">
      <c r="G47127" s="65"/>
    </row>
    <row r="47128" spans="7:7" x14ac:dyDescent="0.2">
      <c r="G47128" s="65"/>
    </row>
    <row r="47129" spans="7:7" x14ac:dyDescent="0.2">
      <c r="G47129" s="65"/>
    </row>
    <row r="47130" spans="7:7" x14ac:dyDescent="0.2">
      <c r="G47130" s="65"/>
    </row>
    <row r="47131" spans="7:7" x14ac:dyDescent="0.2">
      <c r="G47131" s="65"/>
    </row>
    <row r="47132" spans="7:7" x14ac:dyDescent="0.2">
      <c r="G47132" s="65"/>
    </row>
    <row r="47133" spans="7:7" x14ac:dyDescent="0.2">
      <c r="G47133" s="65"/>
    </row>
    <row r="47134" spans="7:7" x14ac:dyDescent="0.2">
      <c r="G47134" s="65"/>
    </row>
    <row r="47135" spans="7:7" x14ac:dyDescent="0.2">
      <c r="G47135" s="65"/>
    </row>
    <row r="47136" spans="7:7" x14ac:dyDescent="0.2">
      <c r="G47136" s="65"/>
    </row>
    <row r="47137" spans="7:7" x14ac:dyDescent="0.2">
      <c r="G47137" s="65"/>
    </row>
    <row r="47138" spans="7:7" x14ac:dyDescent="0.2">
      <c r="G47138" s="65"/>
    </row>
    <row r="47139" spans="7:7" x14ac:dyDescent="0.2">
      <c r="G47139" s="65"/>
    </row>
    <row r="47140" spans="7:7" x14ac:dyDescent="0.2">
      <c r="G47140" s="65"/>
    </row>
    <row r="47141" spans="7:7" x14ac:dyDescent="0.2">
      <c r="G47141" s="65"/>
    </row>
    <row r="47142" spans="7:7" x14ac:dyDescent="0.2">
      <c r="G47142" s="65"/>
    </row>
    <row r="47143" spans="7:7" x14ac:dyDescent="0.2">
      <c r="G47143" s="65"/>
    </row>
    <row r="47144" spans="7:7" x14ac:dyDescent="0.2">
      <c r="G47144" s="65"/>
    </row>
    <row r="47145" spans="7:7" x14ac:dyDescent="0.2">
      <c r="G47145" s="65"/>
    </row>
    <row r="47146" spans="7:7" x14ac:dyDescent="0.2">
      <c r="G47146" s="65"/>
    </row>
    <row r="47147" spans="7:7" x14ac:dyDescent="0.2">
      <c r="G47147" s="65"/>
    </row>
    <row r="47148" spans="7:7" x14ac:dyDescent="0.2">
      <c r="G47148" s="65"/>
    </row>
    <row r="47149" spans="7:7" x14ac:dyDescent="0.2">
      <c r="G47149" s="65"/>
    </row>
    <row r="47150" spans="7:7" x14ac:dyDescent="0.2">
      <c r="G47150" s="65"/>
    </row>
    <row r="47151" spans="7:7" x14ac:dyDescent="0.2">
      <c r="G47151" s="65"/>
    </row>
    <row r="47152" spans="7:7" x14ac:dyDescent="0.2">
      <c r="G47152" s="65"/>
    </row>
    <row r="47153" spans="7:7" x14ac:dyDescent="0.2">
      <c r="G47153" s="65"/>
    </row>
    <row r="47154" spans="7:7" x14ac:dyDescent="0.2">
      <c r="G47154" s="65"/>
    </row>
    <row r="47155" spans="7:7" x14ac:dyDescent="0.2">
      <c r="G47155" s="65"/>
    </row>
    <row r="47156" spans="7:7" x14ac:dyDescent="0.2">
      <c r="G47156" s="65"/>
    </row>
    <row r="47157" spans="7:7" x14ac:dyDescent="0.2">
      <c r="G47157" s="65"/>
    </row>
    <row r="47158" spans="7:7" x14ac:dyDescent="0.2">
      <c r="G47158" s="65"/>
    </row>
    <row r="47159" spans="7:7" x14ac:dyDescent="0.2">
      <c r="G47159" s="65"/>
    </row>
    <row r="47160" spans="7:7" x14ac:dyDescent="0.2">
      <c r="G47160" s="65"/>
    </row>
    <row r="47161" spans="7:7" x14ac:dyDescent="0.2">
      <c r="G47161" s="65"/>
    </row>
    <row r="47162" spans="7:7" x14ac:dyDescent="0.2">
      <c r="G47162" s="65"/>
    </row>
    <row r="47163" spans="7:7" x14ac:dyDescent="0.2">
      <c r="G47163" s="65"/>
    </row>
    <row r="47164" spans="7:7" x14ac:dyDescent="0.2">
      <c r="G47164" s="65"/>
    </row>
    <row r="47165" spans="7:7" x14ac:dyDescent="0.2">
      <c r="G47165" s="65"/>
    </row>
    <row r="47166" spans="7:7" x14ac:dyDescent="0.2">
      <c r="G47166" s="65"/>
    </row>
    <row r="47167" spans="7:7" x14ac:dyDescent="0.2">
      <c r="G47167" s="65"/>
    </row>
    <row r="47168" spans="7:7" x14ac:dyDescent="0.2">
      <c r="G47168" s="65"/>
    </row>
    <row r="47169" spans="7:7" x14ac:dyDescent="0.2">
      <c r="G47169" s="65"/>
    </row>
    <row r="47170" spans="7:7" x14ac:dyDescent="0.2">
      <c r="G47170" s="65"/>
    </row>
    <row r="47171" spans="7:7" x14ac:dyDescent="0.2">
      <c r="G47171" s="65"/>
    </row>
    <row r="47172" spans="7:7" x14ac:dyDescent="0.2">
      <c r="G47172" s="65"/>
    </row>
    <row r="47173" spans="7:7" x14ac:dyDescent="0.2">
      <c r="G47173" s="65"/>
    </row>
    <row r="47174" spans="7:7" x14ac:dyDescent="0.2">
      <c r="G47174" s="65"/>
    </row>
    <row r="47175" spans="7:7" x14ac:dyDescent="0.2">
      <c r="G47175" s="65"/>
    </row>
    <row r="47176" spans="7:7" x14ac:dyDescent="0.2">
      <c r="G47176" s="65"/>
    </row>
    <row r="47177" spans="7:7" x14ac:dyDescent="0.2">
      <c r="G47177" s="65"/>
    </row>
    <row r="47178" spans="7:7" x14ac:dyDescent="0.2">
      <c r="G47178" s="65"/>
    </row>
    <row r="47179" spans="7:7" x14ac:dyDescent="0.2">
      <c r="G47179" s="65"/>
    </row>
    <row r="47180" spans="7:7" x14ac:dyDescent="0.2">
      <c r="G47180" s="65"/>
    </row>
    <row r="47181" spans="7:7" x14ac:dyDescent="0.2">
      <c r="G47181" s="65"/>
    </row>
    <row r="47182" spans="7:7" x14ac:dyDescent="0.2">
      <c r="G47182" s="65"/>
    </row>
    <row r="47183" spans="7:7" x14ac:dyDescent="0.2">
      <c r="G47183" s="65"/>
    </row>
    <row r="47184" spans="7:7" x14ac:dyDescent="0.2">
      <c r="G47184" s="65"/>
    </row>
    <row r="47185" spans="7:7" x14ac:dyDescent="0.2">
      <c r="G47185" s="65"/>
    </row>
    <row r="47186" spans="7:7" x14ac:dyDescent="0.2">
      <c r="G47186" s="65"/>
    </row>
    <row r="47187" spans="7:7" x14ac:dyDescent="0.2">
      <c r="G47187" s="65"/>
    </row>
    <row r="47188" spans="7:7" x14ac:dyDescent="0.2">
      <c r="G47188" s="65"/>
    </row>
    <row r="47189" spans="7:7" x14ac:dyDescent="0.2">
      <c r="G47189" s="65"/>
    </row>
    <row r="47190" spans="7:7" x14ac:dyDescent="0.2">
      <c r="G47190" s="65"/>
    </row>
    <row r="47191" spans="7:7" x14ac:dyDescent="0.2">
      <c r="G47191" s="65"/>
    </row>
    <row r="47192" spans="7:7" x14ac:dyDescent="0.2">
      <c r="G47192" s="65"/>
    </row>
    <row r="47193" spans="7:7" x14ac:dyDescent="0.2">
      <c r="G47193" s="65"/>
    </row>
    <row r="47194" spans="7:7" x14ac:dyDescent="0.2">
      <c r="G47194" s="65"/>
    </row>
    <row r="47195" spans="7:7" x14ac:dyDescent="0.2">
      <c r="G47195" s="65"/>
    </row>
    <row r="47196" spans="7:7" x14ac:dyDescent="0.2">
      <c r="G47196" s="65"/>
    </row>
    <row r="47197" spans="7:7" x14ac:dyDescent="0.2">
      <c r="G47197" s="65"/>
    </row>
    <row r="47198" spans="7:7" x14ac:dyDescent="0.2">
      <c r="G47198" s="65"/>
    </row>
    <row r="47199" spans="7:7" x14ac:dyDescent="0.2">
      <c r="G47199" s="65"/>
    </row>
    <row r="47200" spans="7:7" x14ac:dyDescent="0.2">
      <c r="G47200" s="65"/>
    </row>
    <row r="47201" spans="7:7" x14ac:dyDescent="0.2">
      <c r="G47201" s="65"/>
    </row>
    <row r="47202" spans="7:7" x14ac:dyDescent="0.2">
      <c r="G47202" s="65"/>
    </row>
    <row r="47203" spans="7:7" x14ac:dyDescent="0.2">
      <c r="G47203" s="65"/>
    </row>
    <row r="47204" spans="7:7" x14ac:dyDescent="0.2">
      <c r="G47204" s="65"/>
    </row>
    <row r="47205" spans="7:7" x14ac:dyDescent="0.2">
      <c r="G47205" s="65"/>
    </row>
    <row r="47206" spans="7:7" x14ac:dyDescent="0.2">
      <c r="G47206" s="65"/>
    </row>
    <row r="47207" spans="7:7" x14ac:dyDescent="0.2">
      <c r="G47207" s="65"/>
    </row>
    <row r="47208" spans="7:7" x14ac:dyDescent="0.2">
      <c r="G47208" s="65"/>
    </row>
    <row r="47209" spans="7:7" x14ac:dyDescent="0.2">
      <c r="G47209" s="65"/>
    </row>
    <row r="47210" spans="7:7" x14ac:dyDescent="0.2">
      <c r="G47210" s="65"/>
    </row>
    <row r="47211" spans="7:7" x14ac:dyDescent="0.2">
      <c r="G47211" s="65"/>
    </row>
    <row r="47212" spans="7:7" x14ac:dyDescent="0.2">
      <c r="G47212" s="65"/>
    </row>
    <row r="47213" spans="7:7" x14ac:dyDescent="0.2">
      <c r="G47213" s="65"/>
    </row>
    <row r="47214" spans="7:7" x14ac:dyDescent="0.2">
      <c r="G47214" s="65"/>
    </row>
    <row r="47215" spans="7:7" x14ac:dyDescent="0.2">
      <c r="G47215" s="65"/>
    </row>
    <row r="47216" spans="7:7" x14ac:dyDescent="0.2">
      <c r="G47216" s="65"/>
    </row>
    <row r="47217" spans="7:7" x14ac:dyDescent="0.2">
      <c r="G47217" s="65"/>
    </row>
    <row r="47218" spans="7:7" x14ac:dyDescent="0.2">
      <c r="G47218" s="65"/>
    </row>
    <row r="47219" spans="7:7" x14ac:dyDescent="0.2">
      <c r="G47219" s="65"/>
    </row>
    <row r="47220" spans="7:7" x14ac:dyDescent="0.2">
      <c r="G47220" s="65"/>
    </row>
    <row r="47221" spans="7:7" x14ac:dyDescent="0.2">
      <c r="G47221" s="65"/>
    </row>
    <row r="47222" spans="7:7" x14ac:dyDescent="0.2">
      <c r="G47222" s="65"/>
    </row>
    <row r="47223" spans="7:7" x14ac:dyDescent="0.2">
      <c r="G47223" s="65"/>
    </row>
    <row r="47224" spans="7:7" x14ac:dyDescent="0.2">
      <c r="G47224" s="65"/>
    </row>
    <row r="47225" spans="7:7" x14ac:dyDescent="0.2">
      <c r="G47225" s="65"/>
    </row>
    <row r="47226" spans="7:7" x14ac:dyDescent="0.2">
      <c r="G47226" s="65"/>
    </row>
    <row r="47227" spans="7:7" x14ac:dyDescent="0.2">
      <c r="G47227" s="65"/>
    </row>
    <row r="47228" spans="7:7" x14ac:dyDescent="0.2">
      <c r="G47228" s="65"/>
    </row>
    <row r="47229" spans="7:7" x14ac:dyDescent="0.2">
      <c r="G47229" s="65"/>
    </row>
    <row r="47230" spans="7:7" x14ac:dyDescent="0.2">
      <c r="G47230" s="65"/>
    </row>
    <row r="47231" spans="7:7" x14ac:dyDescent="0.2">
      <c r="G47231" s="65"/>
    </row>
    <row r="47232" spans="7:7" x14ac:dyDescent="0.2">
      <c r="G47232" s="65"/>
    </row>
    <row r="47233" spans="7:7" x14ac:dyDescent="0.2">
      <c r="G47233" s="65"/>
    </row>
    <row r="47234" spans="7:7" x14ac:dyDescent="0.2">
      <c r="G47234" s="65"/>
    </row>
    <row r="47235" spans="7:7" x14ac:dyDescent="0.2">
      <c r="G47235" s="65"/>
    </row>
    <row r="47236" spans="7:7" x14ac:dyDescent="0.2">
      <c r="G47236" s="65"/>
    </row>
    <row r="47237" spans="7:7" x14ac:dyDescent="0.2">
      <c r="G47237" s="65"/>
    </row>
    <row r="47238" spans="7:7" x14ac:dyDescent="0.2">
      <c r="G47238" s="65"/>
    </row>
    <row r="47239" spans="7:7" x14ac:dyDescent="0.2">
      <c r="G47239" s="65"/>
    </row>
    <row r="47240" spans="7:7" x14ac:dyDescent="0.2">
      <c r="G47240" s="65"/>
    </row>
    <row r="47241" spans="7:7" x14ac:dyDescent="0.2">
      <c r="G47241" s="65"/>
    </row>
    <row r="47242" spans="7:7" x14ac:dyDescent="0.2">
      <c r="G47242" s="65"/>
    </row>
    <row r="47243" spans="7:7" x14ac:dyDescent="0.2">
      <c r="G47243" s="65"/>
    </row>
    <row r="47244" spans="7:7" x14ac:dyDescent="0.2">
      <c r="G47244" s="65"/>
    </row>
    <row r="47245" spans="7:7" x14ac:dyDescent="0.2">
      <c r="G47245" s="65"/>
    </row>
    <row r="47246" spans="7:7" x14ac:dyDescent="0.2">
      <c r="G47246" s="65"/>
    </row>
    <row r="47247" spans="7:7" x14ac:dyDescent="0.2">
      <c r="G47247" s="65"/>
    </row>
    <row r="47248" spans="7:7" x14ac:dyDescent="0.2">
      <c r="G47248" s="65"/>
    </row>
    <row r="47249" spans="7:7" x14ac:dyDescent="0.2">
      <c r="G47249" s="65"/>
    </row>
    <row r="47250" spans="7:7" x14ac:dyDescent="0.2">
      <c r="G47250" s="65"/>
    </row>
    <row r="47251" spans="7:7" x14ac:dyDescent="0.2">
      <c r="G47251" s="65"/>
    </row>
    <row r="47252" spans="7:7" x14ac:dyDescent="0.2">
      <c r="G47252" s="65"/>
    </row>
    <row r="47253" spans="7:7" x14ac:dyDescent="0.2">
      <c r="G47253" s="65"/>
    </row>
    <row r="47254" spans="7:7" x14ac:dyDescent="0.2">
      <c r="G47254" s="65"/>
    </row>
    <row r="47255" spans="7:7" x14ac:dyDescent="0.2">
      <c r="G47255" s="65"/>
    </row>
    <row r="47256" spans="7:7" x14ac:dyDescent="0.2">
      <c r="G47256" s="65"/>
    </row>
    <row r="47257" spans="7:7" x14ac:dyDescent="0.2">
      <c r="G47257" s="65"/>
    </row>
    <row r="47258" spans="7:7" x14ac:dyDescent="0.2">
      <c r="G47258" s="65"/>
    </row>
    <row r="47259" spans="7:7" x14ac:dyDescent="0.2">
      <c r="G47259" s="65"/>
    </row>
    <row r="47260" spans="7:7" x14ac:dyDescent="0.2">
      <c r="G47260" s="65"/>
    </row>
    <row r="47261" spans="7:7" x14ac:dyDescent="0.2">
      <c r="G47261" s="65"/>
    </row>
    <row r="47262" spans="7:7" x14ac:dyDescent="0.2">
      <c r="G47262" s="65"/>
    </row>
    <row r="47263" spans="7:7" x14ac:dyDescent="0.2">
      <c r="G47263" s="65"/>
    </row>
    <row r="47264" spans="7:7" x14ac:dyDescent="0.2">
      <c r="G47264" s="65"/>
    </row>
    <row r="47265" spans="7:7" x14ac:dyDescent="0.2">
      <c r="G47265" s="65"/>
    </row>
    <row r="47266" spans="7:7" x14ac:dyDescent="0.2">
      <c r="G47266" s="65"/>
    </row>
    <row r="47267" spans="7:7" x14ac:dyDescent="0.2">
      <c r="G47267" s="65"/>
    </row>
    <row r="47268" spans="7:7" x14ac:dyDescent="0.2">
      <c r="G47268" s="65"/>
    </row>
    <row r="47269" spans="7:7" x14ac:dyDescent="0.2">
      <c r="G47269" s="65"/>
    </row>
    <row r="47270" spans="7:7" x14ac:dyDescent="0.2">
      <c r="G47270" s="65"/>
    </row>
    <row r="47271" spans="7:7" x14ac:dyDescent="0.2">
      <c r="G47271" s="65"/>
    </row>
    <row r="47272" spans="7:7" x14ac:dyDescent="0.2">
      <c r="G47272" s="65"/>
    </row>
    <row r="47273" spans="7:7" x14ac:dyDescent="0.2">
      <c r="G47273" s="65"/>
    </row>
    <row r="47274" spans="7:7" x14ac:dyDescent="0.2">
      <c r="G47274" s="65"/>
    </row>
    <row r="47275" spans="7:7" x14ac:dyDescent="0.2">
      <c r="G47275" s="65"/>
    </row>
    <row r="47276" spans="7:7" x14ac:dyDescent="0.2">
      <c r="G47276" s="65"/>
    </row>
    <row r="47277" spans="7:7" x14ac:dyDescent="0.2">
      <c r="G47277" s="65"/>
    </row>
    <row r="47278" spans="7:7" x14ac:dyDescent="0.2">
      <c r="G47278" s="65"/>
    </row>
    <row r="47279" spans="7:7" x14ac:dyDescent="0.2">
      <c r="G47279" s="65"/>
    </row>
    <row r="47280" spans="7:7" x14ac:dyDescent="0.2">
      <c r="G47280" s="65"/>
    </row>
    <row r="47281" spans="7:7" x14ac:dyDescent="0.2">
      <c r="G47281" s="65"/>
    </row>
    <row r="47282" spans="7:7" x14ac:dyDescent="0.2">
      <c r="G47282" s="65"/>
    </row>
    <row r="47283" spans="7:7" x14ac:dyDescent="0.2">
      <c r="G47283" s="65"/>
    </row>
    <row r="47284" spans="7:7" x14ac:dyDescent="0.2">
      <c r="G47284" s="65"/>
    </row>
    <row r="47285" spans="7:7" x14ac:dyDescent="0.2">
      <c r="G47285" s="65"/>
    </row>
    <row r="47286" spans="7:7" x14ac:dyDescent="0.2">
      <c r="G47286" s="65"/>
    </row>
    <row r="47287" spans="7:7" x14ac:dyDescent="0.2">
      <c r="G47287" s="65"/>
    </row>
    <row r="47288" spans="7:7" x14ac:dyDescent="0.2">
      <c r="G47288" s="65"/>
    </row>
    <row r="47289" spans="7:7" x14ac:dyDescent="0.2">
      <c r="G47289" s="65"/>
    </row>
    <row r="47290" spans="7:7" x14ac:dyDescent="0.2">
      <c r="G47290" s="65"/>
    </row>
    <row r="47291" spans="7:7" x14ac:dyDescent="0.2">
      <c r="G47291" s="65"/>
    </row>
    <row r="47292" spans="7:7" x14ac:dyDescent="0.2">
      <c r="G47292" s="65"/>
    </row>
    <row r="47293" spans="7:7" x14ac:dyDescent="0.2">
      <c r="G47293" s="65"/>
    </row>
    <row r="47294" spans="7:7" x14ac:dyDescent="0.2">
      <c r="G47294" s="65"/>
    </row>
    <row r="47295" spans="7:7" x14ac:dyDescent="0.2">
      <c r="G47295" s="65"/>
    </row>
    <row r="47296" spans="7:7" x14ac:dyDescent="0.2">
      <c r="G47296" s="65"/>
    </row>
    <row r="47297" spans="7:7" x14ac:dyDescent="0.2">
      <c r="G47297" s="65"/>
    </row>
    <row r="47298" spans="7:7" x14ac:dyDescent="0.2">
      <c r="G47298" s="65"/>
    </row>
    <row r="47299" spans="7:7" x14ac:dyDescent="0.2">
      <c r="G47299" s="65"/>
    </row>
    <row r="47300" spans="7:7" x14ac:dyDescent="0.2">
      <c r="G47300" s="65"/>
    </row>
    <row r="47301" spans="7:7" x14ac:dyDescent="0.2">
      <c r="G47301" s="65"/>
    </row>
    <row r="47302" spans="7:7" x14ac:dyDescent="0.2">
      <c r="G47302" s="65"/>
    </row>
    <row r="47303" spans="7:7" x14ac:dyDescent="0.2">
      <c r="G47303" s="65"/>
    </row>
    <row r="47304" spans="7:7" x14ac:dyDescent="0.2">
      <c r="G47304" s="65"/>
    </row>
    <row r="47305" spans="7:7" x14ac:dyDescent="0.2">
      <c r="G47305" s="65"/>
    </row>
    <row r="47306" spans="7:7" x14ac:dyDescent="0.2">
      <c r="G47306" s="65"/>
    </row>
    <row r="47307" spans="7:7" x14ac:dyDescent="0.2">
      <c r="G47307" s="65"/>
    </row>
    <row r="47308" spans="7:7" x14ac:dyDescent="0.2">
      <c r="G47308" s="65"/>
    </row>
    <row r="47309" spans="7:7" x14ac:dyDescent="0.2">
      <c r="G47309" s="65"/>
    </row>
    <row r="47310" spans="7:7" x14ac:dyDescent="0.2">
      <c r="G47310" s="65"/>
    </row>
    <row r="47311" spans="7:7" x14ac:dyDescent="0.2">
      <c r="G47311" s="65"/>
    </row>
    <row r="47312" spans="7:7" x14ac:dyDescent="0.2">
      <c r="G47312" s="65"/>
    </row>
    <row r="47313" spans="7:7" x14ac:dyDescent="0.2">
      <c r="G47313" s="65"/>
    </row>
    <row r="47314" spans="7:7" x14ac:dyDescent="0.2">
      <c r="G47314" s="65"/>
    </row>
    <row r="47315" spans="7:7" x14ac:dyDescent="0.2">
      <c r="G47315" s="65"/>
    </row>
    <row r="47316" spans="7:7" x14ac:dyDescent="0.2">
      <c r="G47316" s="65"/>
    </row>
    <row r="47317" spans="7:7" x14ac:dyDescent="0.2">
      <c r="G47317" s="65"/>
    </row>
    <row r="47318" spans="7:7" x14ac:dyDescent="0.2">
      <c r="G47318" s="65"/>
    </row>
    <row r="47319" spans="7:7" x14ac:dyDescent="0.2">
      <c r="G47319" s="65"/>
    </row>
    <row r="47320" spans="7:7" x14ac:dyDescent="0.2">
      <c r="G47320" s="65"/>
    </row>
    <row r="47321" spans="7:7" x14ac:dyDescent="0.2">
      <c r="G47321" s="65"/>
    </row>
    <row r="47322" spans="7:7" x14ac:dyDescent="0.2">
      <c r="G47322" s="65"/>
    </row>
    <row r="47323" spans="7:7" x14ac:dyDescent="0.2">
      <c r="G47323" s="65"/>
    </row>
    <row r="47324" spans="7:7" x14ac:dyDescent="0.2">
      <c r="G47324" s="65"/>
    </row>
    <row r="47325" spans="7:7" x14ac:dyDescent="0.2">
      <c r="G47325" s="65"/>
    </row>
    <row r="47326" spans="7:7" x14ac:dyDescent="0.2">
      <c r="G47326" s="65"/>
    </row>
    <row r="47327" spans="7:7" x14ac:dyDescent="0.2">
      <c r="G47327" s="65"/>
    </row>
    <row r="47328" spans="7:7" x14ac:dyDescent="0.2">
      <c r="G47328" s="65"/>
    </row>
    <row r="47329" spans="7:7" x14ac:dyDescent="0.2">
      <c r="G47329" s="65"/>
    </row>
    <row r="47330" spans="7:7" x14ac:dyDescent="0.2">
      <c r="G47330" s="65"/>
    </row>
    <row r="47331" spans="7:7" x14ac:dyDescent="0.2">
      <c r="G47331" s="65"/>
    </row>
    <row r="47332" spans="7:7" x14ac:dyDescent="0.2">
      <c r="G47332" s="65"/>
    </row>
    <row r="47333" spans="7:7" x14ac:dyDescent="0.2">
      <c r="G47333" s="65"/>
    </row>
    <row r="47334" spans="7:7" x14ac:dyDescent="0.2">
      <c r="G47334" s="65"/>
    </row>
    <row r="47335" spans="7:7" x14ac:dyDescent="0.2">
      <c r="G47335" s="65"/>
    </row>
    <row r="47336" spans="7:7" x14ac:dyDescent="0.2">
      <c r="G47336" s="65"/>
    </row>
    <row r="47337" spans="7:7" x14ac:dyDescent="0.2">
      <c r="G47337" s="65"/>
    </row>
    <row r="47338" spans="7:7" x14ac:dyDescent="0.2">
      <c r="G47338" s="65"/>
    </row>
    <row r="47339" spans="7:7" x14ac:dyDescent="0.2">
      <c r="G47339" s="65"/>
    </row>
    <row r="47340" spans="7:7" x14ac:dyDescent="0.2">
      <c r="G47340" s="65"/>
    </row>
    <row r="47341" spans="7:7" x14ac:dyDescent="0.2">
      <c r="G47341" s="65"/>
    </row>
    <row r="47342" spans="7:7" x14ac:dyDescent="0.2">
      <c r="G47342" s="65"/>
    </row>
    <row r="47343" spans="7:7" x14ac:dyDescent="0.2">
      <c r="G47343" s="65"/>
    </row>
    <row r="47344" spans="7:7" x14ac:dyDescent="0.2">
      <c r="G47344" s="65"/>
    </row>
    <row r="47345" spans="7:7" x14ac:dyDescent="0.2">
      <c r="G47345" s="65"/>
    </row>
    <row r="47346" spans="7:7" x14ac:dyDescent="0.2">
      <c r="G47346" s="65"/>
    </row>
    <row r="47347" spans="7:7" x14ac:dyDescent="0.2">
      <c r="G47347" s="65"/>
    </row>
    <row r="47348" spans="7:7" x14ac:dyDescent="0.2">
      <c r="G47348" s="65"/>
    </row>
    <row r="47349" spans="7:7" x14ac:dyDescent="0.2">
      <c r="G47349" s="65"/>
    </row>
    <row r="47350" spans="7:7" x14ac:dyDescent="0.2">
      <c r="G47350" s="65"/>
    </row>
    <row r="47351" spans="7:7" x14ac:dyDescent="0.2">
      <c r="G47351" s="65"/>
    </row>
    <row r="47352" spans="7:7" x14ac:dyDescent="0.2">
      <c r="G47352" s="65"/>
    </row>
    <row r="47353" spans="7:7" x14ac:dyDescent="0.2">
      <c r="G47353" s="65"/>
    </row>
    <row r="47354" spans="7:7" x14ac:dyDescent="0.2">
      <c r="G47354" s="65"/>
    </row>
    <row r="47355" spans="7:7" x14ac:dyDescent="0.2">
      <c r="G47355" s="65"/>
    </row>
    <row r="47356" spans="7:7" x14ac:dyDescent="0.2">
      <c r="G47356" s="65"/>
    </row>
    <row r="47357" spans="7:7" x14ac:dyDescent="0.2">
      <c r="G47357" s="65"/>
    </row>
    <row r="47358" spans="7:7" x14ac:dyDescent="0.2">
      <c r="G47358" s="65"/>
    </row>
    <row r="47359" spans="7:7" x14ac:dyDescent="0.2">
      <c r="G47359" s="65"/>
    </row>
    <row r="47360" spans="7:7" x14ac:dyDescent="0.2">
      <c r="G47360" s="65"/>
    </row>
    <row r="47361" spans="7:7" x14ac:dyDescent="0.2">
      <c r="G47361" s="65"/>
    </row>
    <row r="47362" spans="7:7" x14ac:dyDescent="0.2">
      <c r="G47362" s="65"/>
    </row>
    <row r="47363" spans="7:7" x14ac:dyDescent="0.2">
      <c r="G47363" s="65"/>
    </row>
    <row r="47364" spans="7:7" x14ac:dyDescent="0.2">
      <c r="G47364" s="65"/>
    </row>
    <row r="47365" spans="7:7" x14ac:dyDescent="0.2">
      <c r="G47365" s="65"/>
    </row>
    <row r="47366" spans="7:7" x14ac:dyDescent="0.2">
      <c r="G47366" s="65"/>
    </row>
    <row r="47367" spans="7:7" x14ac:dyDescent="0.2">
      <c r="G47367" s="65"/>
    </row>
    <row r="47368" spans="7:7" x14ac:dyDescent="0.2">
      <c r="G47368" s="65"/>
    </row>
    <row r="47369" spans="7:7" x14ac:dyDescent="0.2">
      <c r="G47369" s="65"/>
    </row>
    <row r="47370" spans="7:7" x14ac:dyDescent="0.2">
      <c r="G47370" s="65"/>
    </row>
    <row r="47371" spans="7:7" x14ac:dyDescent="0.2">
      <c r="G47371" s="65"/>
    </row>
    <row r="47372" spans="7:7" x14ac:dyDescent="0.2">
      <c r="G47372" s="65"/>
    </row>
    <row r="47373" spans="7:7" x14ac:dyDescent="0.2">
      <c r="G47373" s="65"/>
    </row>
    <row r="47374" spans="7:7" x14ac:dyDescent="0.2">
      <c r="G47374" s="65"/>
    </row>
    <row r="47375" spans="7:7" x14ac:dyDescent="0.2">
      <c r="G47375" s="65"/>
    </row>
    <row r="47376" spans="7:7" x14ac:dyDescent="0.2">
      <c r="G47376" s="65"/>
    </row>
    <row r="47377" spans="7:7" x14ac:dyDescent="0.2">
      <c r="G47377" s="65"/>
    </row>
    <row r="47378" spans="7:7" x14ac:dyDescent="0.2">
      <c r="G47378" s="65"/>
    </row>
    <row r="47379" spans="7:7" x14ac:dyDescent="0.2">
      <c r="G47379" s="65"/>
    </row>
    <row r="47380" spans="7:7" x14ac:dyDescent="0.2">
      <c r="G47380" s="65"/>
    </row>
    <row r="47381" spans="7:7" x14ac:dyDescent="0.2">
      <c r="G47381" s="65"/>
    </row>
    <row r="47382" spans="7:7" x14ac:dyDescent="0.2">
      <c r="G47382" s="65"/>
    </row>
    <row r="47383" spans="7:7" x14ac:dyDescent="0.2">
      <c r="G47383" s="65"/>
    </row>
    <row r="47384" spans="7:7" x14ac:dyDescent="0.2">
      <c r="G47384" s="65"/>
    </row>
    <row r="47385" spans="7:7" x14ac:dyDescent="0.2">
      <c r="G47385" s="65"/>
    </row>
    <row r="47386" spans="7:7" x14ac:dyDescent="0.2">
      <c r="G47386" s="65"/>
    </row>
    <row r="47387" spans="7:7" x14ac:dyDescent="0.2">
      <c r="G47387" s="65"/>
    </row>
    <row r="47388" spans="7:7" x14ac:dyDescent="0.2">
      <c r="G47388" s="65"/>
    </row>
    <row r="47389" spans="7:7" x14ac:dyDescent="0.2">
      <c r="G47389" s="65"/>
    </row>
    <row r="47390" spans="7:7" x14ac:dyDescent="0.2">
      <c r="G47390" s="65"/>
    </row>
    <row r="47391" spans="7:7" x14ac:dyDescent="0.2">
      <c r="G47391" s="65"/>
    </row>
    <row r="47392" spans="7:7" x14ac:dyDescent="0.2">
      <c r="G47392" s="65"/>
    </row>
    <row r="47393" spans="7:7" x14ac:dyDescent="0.2">
      <c r="G47393" s="65"/>
    </row>
    <row r="47394" spans="7:7" x14ac:dyDescent="0.2">
      <c r="G47394" s="65"/>
    </row>
    <row r="47395" spans="7:7" x14ac:dyDescent="0.2">
      <c r="G47395" s="65"/>
    </row>
    <row r="47396" spans="7:7" x14ac:dyDescent="0.2">
      <c r="G47396" s="65"/>
    </row>
    <row r="47397" spans="7:7" x14ac:dyDescent="0.2">
      <c r="G47397" s="65"/>
    </row>
    <row r="47398" spans="7:7" x14ac:dyDescent="0.2">
      <c r="G47398" s="65"/>
    </row>
    <row r="47399" spans="7:7" x14ac:dyDescent="0.2">
      <c r="G47399" s="65"/>
    </row>
    <row r="47400" spans="7:7" x14ac:dyDescent="0.2">
      <c r="G47400" s="65"/>
    </row>
    <row r="47401" spans="7:7" x14ac:dyDescent="0.2">
      <c r="G47401" s="65"/>
    </row>
    <row r="47402" spans="7:7" x14ac:dyDescent="0.2">
      <c r="G47402" s="65"/>
    </row>
    <row r="47403" spans="7:7" x14ac:dyDescent="0.2">
      <c r="G47403" s="65"/>
    </row>
    <row r="47404" spans="7:7" x14ac:dyDescent="0.2">
      <c r="G47404" s="65"/>
    </row>
    <row r="47405" spans="7:7" x14ac:dyDescent="0.2">
      <c r="G47405" s="65"/>
    </row>
    <row r="47406" spans="7:7" x14ac:dyDescent="0.2">
      <c r="G47406" s="65"/>
    </row>
    <row r="47407" spans="7:7" x14ac:dyDescent="0.2">
      <c r="G47407" s="65"/>
    </row>
    <row r="47408" spans="7:7" x14ac:dyDescent="0.2">
      <c r="G47408" s="65"/>
    </row>
    <row r="47409" spans="7:7" x14ac:dyDescent="0.2">
      <c r="G47409" s="65"/>
    </row>
    <row r="47410" spans="7:7" x14ac:dyDescent="0.2">
      <c r="G47410" s="65"/>
    </row>
    <row r="47411" spans="7:7" x14ac:dyDescent="0.2">
      <c r="G47411" s="65"/>
    </row>
    <row r="47412" spans="7:7" x14ac:dyDescent="0.2">
      <c r="G47412" s="65"/>
    </row>
    <row r="47413" spans="7:7" x14ac:dyDescent="0.2">
      <c r="G47413" s="65"/>
    </row>
    <row r="47414" spans="7:7" x14ac:dyDescent="0.2">
      <c r="G47414" s="65"/>
    </row>
    <row r="47415" spans="7:7" x14ac:dyDescent="0.2">
      <c r="G47415" s="65"/>
    </row>
    <row r="47416" spans="7:7" x14ac:dyDescent="0.2">
      <c r="G47416" s="65"/>
    </row>
    <row r="47417" spans="7:7" x14ac:dyDescent="0.2">
      <c r="G47417" s="65"/>
    </row>
    <row r="47418" spans="7:7" x14ac:dyDescent="0.2">
      <c r="G47418" s="65"/>
    </row>
    <row r="47419" spans="7:7" x14ac:dyDescent="0.2">
      <c r="G47419" s="65"/>
    </row>
    <row r="47420" spans="7:7" x14ac:dyDescent="0.2">
      <c r="G47420" s="65"/>
    </row>
    <row r="47421" spans="7:7" x14ac:dyDescent="0.2">
      <c r="G47421" s="65"/>
    </row>
    <row r="47422" spans="7:7" x14ac:dyDescent="0.2">
      <c r="G47422" s="65"/>
    </row>
    <row r="47423" spans="7:7" x14ac:dyDescent="0.2">
      <c r="G47423" s="65"/>
    </row>
    <row r="47424" spans="7:7" x14ac:dyDescent="0.2">
      <c r="G47424" s="65"/>
    </row>
    <row r="47425" spans="7:7" x14ac:dyDescent="0.2">
      <c r="G47425" s="65"/>
    </row>
    <row r="47426" spans="7:7" x14ac:dyDescent="0.2">
      <c r="G47426" s="65"/>
    </row>
    <row r="47427" spans="7:7" x14ac:dyDescent="0.2">
      <c r="G47427" s="65"/>
    </row>
    <row r="47428" spans="7:7" x14ac:dyDescent="0.2">
      <c r="G47428" s="65"/>
    </row>
    <row r="47429" spans="7:7" x14ac:dyDescent="0.2">
      <c r="G47429" s="65"/>
    </row>
    <row r="47430" spans="7:7" x14ac:dyDescent="0.2">
      <c r="G47430" s="65"/>
    </row>
    <row r="47431" spans="7:7" x14ac:dyDescent="0.2">
      <c r="G47431" s="65"/>
    </row>
    <row r="47432" spans="7:7" x14ac:dyDescent="0.2">
      <c r="G47432" s="65"/>
    </row>
    <row r="47433" spans="7:7" x14ac:dyDescent="0.2">
      <c r="G47433" s="65"/>
    </row>
    <row r="47434" spans="7:7" x14ac:dyDescent="0.2">
      <c r="G47434" s="65"/>
    </row>
    <row r="47435" spans="7:7" x14ac:dyDescent="0.2">
      <c r="G47435" s="65"/>
    </row>
    <row r="47436" spans="7:7" x14ac:dyDescent="0.2">
      <c r="G47436" s="65"/>
    </row>
    <row r="47437" spans="7:7" x14ac:dyDescent="0.2">
      <c r="G47437" s="65"/>
    </row>
    <row r="47438" spans="7:7" x14ac:dyDescent="0.2">
      <c r="G47438" s="65"/>
    </row>
    <row r="47439" spans="7:7" x14ac:dyDescent="0.2">
      <c r="G47439" s="65"/>
    </row>
    <row r="47440" spans="7:7" x14ac:dyDescent="0.2">
      <c r="G47440" s="65"/>
    </row>
    <row r="47441" spans="7:7" x14ac:dyDescent="0.2">
      <c r="G47441" s="65"/>
    </row>
    <row r="47442" spans="7:7" x14ac:dyDescent="0.2">
      <c r="G47442" s="65"/>
    </row>
    <row r="47443" spans="7:7" x14ac:dyDescent="0.2">
      <c r="G47443" s="65"/>
    </row>
    <row r="47444" spans="7:7" x14ac:dyDescent="0.2">
      <c r="G47444" s="65"/>
    </row>
    <row r="47445" spans="7:7" x14ac:dyDescent="0.2">
      <c r="G47445" s="65"/>
    </row>
    <row r="47446" spans="7:7" x14ac:dyDescent="0.2">
      <c r="G47446" s="65"/>
    </row>
    <row r="47447" spans="7:7" x14ac:dyDescent="0.2">
      <c r="G47447" s="65"/>
    </row>
    <row r="47448" spans="7:7" x14ac:dyDescent="0.2">
      <c r="G47448" s="65"/>
    </row>
    <row r="47449" spans="7:7" x14ac:dyDescent="0.2">
      <c r="G47449" s="65"/>
    </row>
    <row r="47450" spans="7:7" x14ac:dyDescent="0.2">
      <c r="G47450" s="65"/>
    </row>
    <row r="47451" spans="7:7" x14ac:dyDescent="0.2">
      <c r="G47451" s="65"/>
    </row>
    <row r="47452" spans="7:7" x14ac:dyDescent="0.2">
      <c r="G47452" s="65"/>
    </row>
    <row r="47453" spans="7:7" x14ac:dyDescent="0.2">
      <c r="G47453" s="65"/>
    </row>
    <row r="47454" spans="7:7" x14ac:dyDescent="0.2">
      <c r="G47454" s="65"/>
    </row>
    <row r="47455" spans="7:7" x14ac:dyDescent="0.2">
      <c r="G47455" s="65"/>
    </row>
    <row r="47456" spans="7:7" x14ac:dyDescent="0.2">
      <c r="G47456" s="65"/>
    </row>
    <row r="47457" spans="7:7" x14ac:dyDescent="0.2">
      <c r="G47457" s="65"/>
    </row>
    <row r="47458" spans="7:7" x14ac:dyDescent="0.2">
      <c r="G47458" s="65"/>
    </row>
    <row r="47459" spans="7:7" x14ac:dyDescent="0.2">
      <c r="G47459" s="65"/>
    </row>
    <row r="47460" spans="7:7" x14ac:dyDescent="0.2">
      <c r="G47460" s="65"/>
    </row>
    <row r="47461" spans="7:7" x14ac:dyDescent="0.2">
      <c r="G47461" s="65"/>
    </row>
    <row r="47462" spans="7:7" x14ac:dyDescent="0.2">
      <c r="G47462" s="65"/>
    </row>
    <row r="47463" spans="7:7" x14ac:dyDescent="0.2">
      <c r="G47463" s="65"/>
    </row>
    <row r="47464" spans="7:7" x14ac:dyDescent="0.2">
      <c r="G47464" s="65"/>
    </row>
    <row r="47465" spans="7:7" x14ac:dyDescent="0.2">
      <c r="G47465" s="65"/>
    </row>
    <row r="47466" spans="7:7" x14ac:dyDescent="0.2">
      <c r="G47466" s="65"/>
    </row>
    <row r="47467" spans="7:7" x14ac:dyDescent="0.2">
      <c r="G47467" s="65"/>
    </row>
    <row r="47468" spans="7:7" x14ac:dyDescent="0.2">
      <c r="G47468" s="65"/>
    </row>
    <row r="47469" spans="7:7" x14ac:dyDescent="0.2">
      <c r="G47469" s="65"/>
    </row>
    <row r="47470" spans="7:7" x14ac:dyDescent="0.2">
      <c r="G47470" s="65"/>
    </row>
    <row r="47471" spans="7:7" x14ac:dyDescent="0.2">
      <c r="G47471" s="65"/>
    </row>
    <row r="47472" spans="7:7" x14ac:dyDescent="0.2">
      <c r="G47472" s="65"/>
    </row>
    <row r="47473" spans="7:7" x14ac:dyDescent="0.2">
      <c r="G47473" s="65"/>
    </row>
    <row r="47474" spans="7:7" x14ac:dyDescent="0.2">
      <c r="G47474" s="65"/>
    </row>
    <row r="47475" spans="7:7" x14ac:dyDescent="0.2">
      <c r="G47475" s="65"/>
    </row>
    <row r="47476" spans="7:7" x14ac:dyDescent="0.2">
      <c r="G47476" s="65"/>
    </row>
    <row r="47477" spans="7:7" x14ac:dyDescent="0.2">
      <c r="G47477" s="65"/>
    </row>
    <row r="47478" spans="7:7" x14ac:dyDescent="0.2">
      <c r="G47478" s="65"/>
    </row>
    <row r="47479" spans="7:7" x14ac:dyDescent="0.2">
      <c r="G47479" s="65"/>
    </row>
    <row r="47480" spans="7:7" x14ac:dyDescent="0.2">
      <c r="G47480" s="65"/>
    </row>
    <row r="47481" spans="7:7" x14ac:dyDescent="0.2">
      <c r="G47481" s="65"/>
    </row>
    <row r="47482" spans="7:7" x14ac:dyDescent="0.2">
      <c r="G47482" s="65"/>
    </row>
    <row r="47483" spans="7:7" x14ac:dyDescent="0.2">
      <c r="G47483" s="65"/>
    </row>
    <row r="47484" spans="7:7" x14ac:dyDescent="0.2">
      <c r="G47484" s="65"/>
    </row>
    <row r="47485" spans="7:7" x14ac:dyDescent="0.2">
      <c r="G47485" s="65"/>
    </row>
    <row r="47486" spans="7:7" x14ac:dyDescent="0.2">
      <c r="G47486" s="65"/>
    </row>
    <row r="47487" spans="7:7" x14ac:dyDescent="0.2">
      <c r="G47487" s="65"/>
    </row>
    <row r="47488" spans="7:7" x14ac:dyDescent="0.2">
      <c r="G47488" s="65"/>
    </row>
    <row r="47489" spans="7:7" x14ac:dyDescent="0.2">
      <c r="G47489" s="65"/>
    </row>
    <row r="47490" spans="7:7" x14ac:dyDescent="0.2">
      <c r="G47490" s="65"/>
    </row>
    <row r="47491" spans="7:7" x14ac:dyDescent="0.2">
      <c r="G47491" s="65"/>
    </row>
    <row r="47492" spans="7:7" x14ac:dyDescent="0.2">
      <c r="G47492" s="65"/>
    </row>
    <row r="47493" spans="7:7" x14ac:dyDescent="0.2">
      <c r="G47493" s="65"/>
    </row>
    <row r="47494" spans="7:7" x14ac:dyDescent="0.2">
      <c r="G47494" s="65"/>
    </row>
    <row r="47495" spans="7:7" x14ac:dyDescent="0.2">
      <c r="G47495" s="65"/>
    </row>
    <row r="47496" spans="7:7" x14ac:dyDescent="0.2">
      <c r="G47496" s="65"/>
    </row>
    <row r="47497" spans="7:7" x14ac:dyDescent="0.2">
      <c r="G47497" s="65"/>
    </row>
    <row r="47498" spans="7:7" x14ac:dyDescent="0.2">
      <c r="G47498" s="65"/>
    </row>
    <row r="47499" spans="7:7" x14ac:dyDescent="0.2">
      <c r="G47499" s="65"/>
    </row>
    <row r="47500" spans="7:7" x14ac:dyDescent="0.2">
      <c r="G47500" s="65"/>
    </row>
    <row r="47501" spans="7:7" x14ac:dyDescent="0.2">
      <c r="G47501" s="65"/>
    </row>
    <row r="47502" spans="7:7" x14ac:dyDescent="0.2">
      <c r="G47502" s="65"/>
    </row>
    <row r="47503" spans="7:7" x14ac:dyDescent="0.2">
      <c r="G47503" s="65"/>
    </row>
    <row r="47504" spans="7:7" x14ac:dyDescent="0.2">
      <c r="G47504" s="65"/>
    </row>
    <row r="47505" spans="7:7" x14ac:dyDescent="0.2">
      <c r="G47505" s="65"/>
    </row>
    <row r="47506" spans="7:7" x14ac:dyDescent="0.2">
      <c r="G47506" s="65"/>
    </row>
    <row r="47507" spans="7:7" x14ac:dyDescent="0.2">
      <c r="G47507" s="65"/>
    </row>
    <row r="47508" spans="7:7" x14ac:dyDescent="0.2">
      <c r="G47508" s="65"/>
    </row>
    <row r="47509" spans="7:7" x14ac:dyDescent="0.2">
      <c r="G47509" s="65"/>
    </row>
    <row r="47510" spans="7:7" x14ac:dyDescent="0.2">
      <c r="G47510" s="65"/>
    </row>
    <row r="47511" spans="7:7" x14ac:dyDescent="0.2">
      <c r="G47511" s="65"/>
    </row>
    <row r="47512" spans="7:7" x14ac:dyDescent="0.2">
      <c r="G47512" s="65"/>
    </row>
    <row r="47513" spans="7:7" x14ac:dyDescent="0.2">
      <c r="G47513" s="65"/>
    </row>
    <row r="47514" spans="7:7" x14ac:dyDescent="0.2">
      <c r="G47514" s="65"/>
    </row>
    <row r="47515" spans="7:7" x14ac:dyDescent="0.2">
      <c r="G47515" s="65"/>
    </row>
    <row r="47516" spans="7:7" x14ac:dyDescent="0.2">
      <c r="G47516" s="65"/>
    </row>
    <row r="47517" spans="7:7" x14ac:dyDescent="0.2">
      <c r="G47517" s="65"/>
    </row>
    <row r="47518" spans="7:7" x14ac:dyDescent="0.2">
      <c r="G47518" s="65"/>
    </row>
    <row r="47519" spans="7:7" x14ac:dyDescent="0.2">
      <c r="G47519" s="65"/>
    </row>
    <row r="47520" spans="7:7" x14ac:dyDescent="0.2">
      <c r="G47520" s="65"/>
    </row>
    <row r="47521" spans="7:7" x14ac:dyDescent="0.2">
      <c r="G47521" s="65"/>
    </row>
    <row r="47522" spans="7:7" x14ac:dyDescent="0.2">
      <c r="G47522" s="65"/>
    </row>
    <row r="47523" spans="7:7" x14ac:dyDescent="0.2">
      <c r="G47523" s="65"/>
    </row>
    <row r="47524" spans="7:7" x14ac:dyDescent="0.2">
      <c r="G47524" s="65"/>
    </row>
    <row r="47525" spans="7:7" x14ac:dyDescent="0.2">
      <c r="G47525" s="65"/>
    </row>
    <row r="47526" spans="7:7" x14ac:dyDescent="0.2">
      <c r="G47526" s="65"/>
    </row>
    <row r="47527" spans="7:7" x14ac:dyDescent="0.2">
      <c r="G47527" s="65"/>
    </row>
    <row r="47528" spans="7:7" x14ac:dyDescent="0.2">
      <c r="G47528" s="65"/>
    </row>
    <row r="47529" spans="7:7" x14ac:dyDescent="0.2">
      <c r="G47529" s="65"/>
    </row>
    <row r="47530" spans="7:7" x14ac:dyDescent="0.2">
      <c r="G47530" s="65"/>
    </row>
    <row r="47531" spans="7:7" x14ac:dyDescent="0.2">
      <c r="G47531" s="65"/>
    </row>
    <row r="47532" spans="7:7" x14ac:dyDescent="0.2">
      <c r="G47532" s="65"/>
    </row>
    <row r="47533" spans="7:7" x14ac:dyDescent="0.2">
      <c r="G47533" s="65"/>
    </row>
    <row r="47534" spans="7:7" x14ac:dyDescent="0.2">
      <c r="G47534" s="65"/>
    </row>
    <row r="47535" spans="7:7" x14ac:dyDescent="0.2">
      <c r="G47535" s="65"/>
    </row>
    <row r="47536" spans="7:7" x14ac:dyDescent="0.2">
      <c r="G47536" s="65"/>
    </row>
    <row r="47537" spans="7:7" x14ac:dyDescent="0.2">
      <c r="G47537" s="65"/>
    </row>
    <row r="47538" spans="7:7" x14ac:dyDescent="0.2">
      <c r="G47538" s="65"/>
    </row>
    <row r="47539" spans="7:7" x14ac:dyDescent="0.2">
      <c r="G47539" s="65"/>
    </row>
    <row r="47540" spans="7:7" x14ac:dyDescent="0.2">
      <c r="G47540" s="65"/>
    </row>
    <row r="47541" spans="7:7" x14ac:dyDescent="0.2">
      <c r="G47541" s="65"/>
    </row>
    <row r="47542" spans="7:7" x14ac:dyDescent="0.2">
      <c r="G47542" s="65"/>
    </row>
    <row r="47543" spans="7:7" x14ac:dyDescent="0.2">
      <c r="G47543" s="65"/>
    </row>
    <row r="47544" spans="7:7" x14ac:dyDescent="0.2">
      <c r="G47544" s="65"/>
    </row>
    <row r="47545" spans="7:7" x14ac:dyDescent="0.2">
      <c r="G47545" s="65"/>
    </row>
    <row r="47546" spans="7:7" x14ac:dyDescent="0.2">
      <c r="G47546" s="65"/>
    </row>
    <row r="47547" spans="7:7" x14ac:dyDescent="0.2">
      <c r="G47547" s="65"/>
    </row>
    <row r="47548" spans="7:7" x14ac:dyDescent="0.2">
      <c r="G47548" s="65"/>
    </row>
    <row r="47549" spans="7:7" x14ac:dyDescent="0.2">
      <c r="G47549" s="65"/>
    </row>
    <row r="47550" spans="7:7" x14ac:dyDescent="0.2">
      <c r="G47550" s="65"/>
    </row>
    <row r="47551" spans="7:7" x14ac:dyDescent="0.2">
      <c r="G47551" s="65"/>
    </row>
    <row r="47552" spans="7:7" x14ac:dyDescent="0.2">
      <c r="G47552" s="65"/>
    </row>
    <row r="47553" spans="7:7" x14ac:dyDescent="0.2">
      <c r="G47553" s="65"/>
    </row>
    <row r="47554" spans="7:7" x14ac:dyDescent="0.2">
      <c r="G47554" s="65"/>
    </row>
    <row r="47555" spans="7:7" x14ac:dyDescent="0.2">
      <c r="G47555" s="65"/>
    </row>
    <row r="47556" spans="7:7" x14ac:dyDescent="0.2">
      <c r="G47556" s="65"/>
    </row>
    <row r="47557" spans="7:7" x14ac:dyDescent="0.2">
      <c r="G47557" s="65"/>
    </row>
    <row r="47558" spans="7:7" x14ac:dyDescent="0.2">
      <c r="G47558" s="65"/>
    </row>
    <row r="47559" spans="7:7" x14ac:dyDescent="0.2">
      <c r="G47559" s="65"/>
    </row>
    <row r="47560" spans="7:7" x14ac:dyDescent="0.2">
      <c r="G47560" s="65"/>
    </row>
    <row r="47561" spans="7:7" x14ac:dyDescent="0.2">
      <c r="G47561" s="65"/>
    </row>
    <row r="47562" spans="7:7" x14ac:dyDescent="0.2">
      <c r="G47562" s="65"/>
    </row>
    <row r="47563" spans="7:7" x14ac:dyDescent="0.2">
      <c r="G47563" s="65"/>
    </row>
    <row r="47564" spans="7:7" x14ac:dyDescent="0.2">
      <c r="G47564" s="65"/>
    </row>
    <row r="47565" spans="7:7" x14ac:dyDescent="0.2">
      <c r="G47565" s="65"/>
    </row>
    <row r="47566" spans="7:7" x14ac:dyDescent="0.2">
      <c r="G47566" s="65"/>
    </row>
    <row r="47567" spans="7:7" x14ac:dyDescent="0.2">
      <c r="G47567" s="65"/>
    </row>
    <row r="47568" spans="7:7" x14ac:dyDescent="0.2">
      <c r="G47568" s="65"/>
    </row>
    <row r="47569" spans="7:7" x14ac:dyDescent="0.2">
      <c r="G47569" s="65"/>
    </row>
    <row r="47570" spans="7:7" x14ac:dyDescent="0.2">
      <c r="G47570" s="65"/>
    </row>
    <row r="47571" spans="7:7" x14ac:dyDescent="0.2">
      <c r="G47571" s="65"/>
    </row>
    <row r="47572" spans="7:7" x14ac:dyDescent="0.2">
      <c r="G47572" s="65"/>
    </row>
    <row r="47573" spans="7:7" x14ac:dyDescent="0.2">
      <c r="G47573" s="65"/>
    </row>
    <row r="47574" spans="7:7" x14ac:dyDescent="0.2">
      <c r="G47574" s="65"/>
    </row>
    <row r="47575" spans="7:7" x14ac:dyDescent="0.2">
      <c r="G47575" s="65"/>
    </row>
    <row r="47576" spans="7:7" x14ac:dyDescent="0.2">
      <c r="G47576" s="65"/>
    </row>
    <row r="47577" spans="7:7" x14ac:dyDescent="0.2">
      <c r="G47577" s="65"/>
    </row>
    <row r="47578" spans="7:7" x14ac:dyDescent="0.2">
      <c r="G47578" s="65"/>
    </row>
    <row r="47579" spans="7:7" x14ac:dyDescent="0.2">
      <c r="G47579" s="65"/>
    </row>
    <row r="47580" spans="7:7" x14ac:dyDescent="0.2">
      <c r="G47580" s="65"/>
    </row>
    <row r="47581" spans="7:7" x14ac:dyDescent="0.2">
      <c r="G47581" s="65"/>
    </row>
    <row r="47582" spans="7:7" x14ac:dyDescent="0.2">
      <c r="G47582" s="65"/>
    </row>
    <row r="47583" spans="7:7" x14ac:dyDescent="0.2">
      <c r="G47583" s="65"/>
    </row>
    <row r="47584" spans="7:7" x14ac:dyDescent="0.2">
      <c r="G47584" s="65"/>
    </row>
    <row r="47585" spans="7:7" x14ac:dyDescent="0.2">
      <c r="G47585" s="65"/>
    </row>
    <row r="47586" spans="7:7" x14ac:dyDescent="0.2">
      <c r="G47586" s="65"/>
    </row>
    <row r="47587" spans="7:7" x14ac:dyDescent="0.2">
      <c r="G47587" s="65"/>
    </row>
    <row r="47588" spans="7:7" x14ac:dyDescent="0.2">
      <c r="G47588" s="65"/>
    </row>
    <row r="47589" spans="7:7" x14ac:dyDescent="0.2">
      <c r="G47589" s="65"/>
    </row>
    <row r="47590" spans="7:7" x14ac:dyDescent="0.2">
      <c r="G47590" s="65"/>
    </row>
    <row r="47591" spans="7:7" x14ac:dyDescent="0.2">
      <c r="G47591" s="65"/>
    </row>
    <row r="47592" spans="7:7" x14ac:dyDescent="0.2">
      <c r="G47592" s="65"/>
    </row>
    <row r="47593" spans="7:7" x14ac:dyDescent="0.2">
      <c r="G47593" s="65"/>
    </row>
    <row r="47594" spans="7:7" x14ac:dyDescent="0.2">
      <c r="G47594" s="65"/>
    </row>
    <row r="47595" spans="7:7" x14ac:dyDescent="0.2">
      <c r="G47595" s="65"/>
    </row>
    <row r="47596" spans="7:7" x14ac:dyDescent="0.2">
      <c r="G47596" s="65"/>
    </row>
    <row r="47597" spans="7:7" x14ac:dyDescent="0.2">
      <c r="G47597" s="65"/>
    </row>
    <row r="47598" spans="7:7" x14ac:dyDescent="0.2">
      <c r="G47598" s="65"/>
    </row>
    <row r="47599" spans="7:7" x14ac:dyDescent="0.2">
      <c r="G47599" s="65"/>
    </row>
    <row r="47600" spans="7:7" x14ac:dyDescent="0.2">
      <c r="G47600" s="65"/>
    </row>
    <row r="47601" spans="7:7" x14ac:dyDescent="0.2">
      <c r="G47601" s="65"/>
    </row>
    <row r="47602" spans="7:7" x14ac:dyDescent="0.2">
      <c r="G47602" s="65"/>
    </row>
    <row r="47603" spans="7:7" x14ac:dyDescent="0.2">
      <c r="G47603" s="65"/>
    </row>
    <row r="47604" spans="7:7" x14ac:dyDescent="0.2">
      <c r="G47604" s="65"/>
    </row>
    <row r="47605" spans="7:7" x14ac:dyDescent="0.2">
      <c r="G47605" s="65"/>
    </row>
    <row r="47606" spans="7:7" x14ac:dyDescent="0.2">
      <c r="G47606" s="65"/>
    </row>
    <row r="47607" spans="7:7" x14ac:dyDescent="0.2">
      <c r="G47607" s="65"/>
    </row>
    <row r="47608" spans="7:7" x14ac:dyDescent="0.2">
      <c r="G47608" s="65"/>
    </row>
    <row r="47609" spans="7:7" x14ac:dyDescent="0.2">
      <c r="G47609" s="65"/>
    </row>
    <row r="47610" spans="7:7" x14ac:dyDescent="0.2">
      <c r="G47610" s="65"/>
    </row>
    <row r="47611" spans="7:7" x14ac:dyDescent="0.2">
      <c r="G47611" s="65"/>
    </row>
    <row r="47612" spans="7:7" x14ac:dyDescent="0.2">
      <c r="G47612" s="65"/>
    </row>
    <row r="47613" spans="7:7" x14ac:dyDescent="0.2">
      <c r="G47613" s="65"/>
    </row>
    <row r="47614" spans="7:7" x14ac:dyDescent="0.2">
      <c r="G47614" s="65"/>
    </row>
    <row r="47615" spans="7:7" x14ac:dyDescent="0.2">
      <c r="G47615" s="65"/>
    </row>
    <row r="47616" spans="7:7" x14ac:dyDescent="0.2">
      <c r="G47616" s="65"/>
    </row>
    <row r="47617" spans="7:7" x14ac:dyDescent="0.2">
      <c r="G47617" s="65"/>
    </row>
    <row r="47618" spans="7:7" x14ac:dyDescent="0.2">
      <c r="G47618" s="65"/>
    </row>
    <row r="47619" spans="7:7" x14ac:dyDescent="0.2">
      <c r="G47619" s="65"/>
    </row>
    <row r="47620" spans="7:7" x14ac:dyDescent="0.2">
      <c r="G47620" s="65"/>
    </row>
    <row r="47621" spans="7:7" x14ac:dyDescent="0.2">
      <c r="G47621" s="65"/>
    </row>
    <row r="47622" spans="7:7" x14ac:dyDescent="0.2">
      <c r="G47622" s="65"/>
    </row>
    <row r="47623" spans="7:7" x14ac:dyDescent="0.2">
      <c r="G47623" s="65"/>
    </row>
    <row r="47624" spans="7:7" x14ac:dyDescent="0.2">
      <c r="G47624" s="65"/>
    </row>
    <row r="47625" spans="7:7" x14ac:dyDescent="0.2">
      <c r="G47625" s="65"/>
    </row>
    <row r="47626" spans="7:7" x14ac:dyDescent="0.2">
      <c r="G47626" s="65"/>
    </row>
    <row r="47627" spans="7:7" x14ac:dyDescent="0.2">
      <c r="G47627" s="65"/>
    </row>
    <row r="47628" spans="7:7" x14ac:dyDescent="0.2">
      <c r="G47628" s="65"/>
    </row>
    <row r="47629" spans="7:7" x14ac:dyDescent="0.2">
      <c r="G47629" s="65"/>
    </row>
    <row r="47630" spans="7:7" x14ac:dyDescent="0.2">
      <c r="G47630" s="65"/>
    </row>
    <row r="47631" spans="7:7" x14ac:dyDescent="0.2">
      <c r="G47631" s="65"/>
    </row>
    <row r="47632" spans="7:7" x14ac:dyDescent="0.2">
      <c r="G47632" s="65"/>
    </row>
    <row r="47633" spans="7:7" x14ac:dyDescent="0.2">
      <c r="G47633" s="65"/>
    </row>
    <row r="47634" spans="7:7" x14ac:dyDescent="0.2">
      <c r="G47634" s="65"/>
    </row>
    <row r="47635" spans="7:7" x14ac:dyDescent="0.2">
      <c r="G47635" s="65"/>
    </row>
    <row r="47636" spans="7:7" x14ac:dyDescent="0.2">
      <c r="G47636" s="65"/>
    </row>
    <row r="47637" spans="7:7" x14ac:dyDescent="0.2">
      <c r="G47637" s="65"/>
    </row>
    <row r="47638" spans="7:7" x14ac:dyDescent="0.2">
      <c r="G47638" s="65"/>
    </row>
    <row r="47639" spans="7:7" x14ac:dyDescent="0.2">
      <c r="G47639" s="65"/>
    </row>
    <row r="47640" spans="7:7" x14ac:dyDescent="0.2">
      <c r="G47640" s="65"/>
    </row>
    <row r="47641" spans="7:7" x14ac:dyDescent="0.2">
      <c r="G47641" s="65"/>
    </row>
    <row r="47642" spans="7:7" x14ac:dyDescent="0.2">
      <c r="G47642" s="65"/>
    </row>
    <row r="47643" spans="7:7" x14ac:dyDescent="0.2">
      <c r="G47643" s="65"/>
    </row>
    <row r="47644" spans="7:7" x14ac:dyDescent="0.2">
      <c r="G47644" s="65"/>
    </row>
    <row r="47645" spans="7:7" x14ac:dyDescent="0.2">
      <c r="G47645" s="65"/>
    </row>
    <row r="47646" spans="7:7" x14ac:dyDescent="0.2">
      <c r="G47646" s="65"/>
    </row>
    <row r="47647" spans="7:7" x14ac:dyDescent="0.2">
      <c r="G47647" s="65"/>
    </row>
    <row r="47648" spans="7:7" x14ac:dyDescent="0.2">
      <c r="G47648" s="65"/>
    </row>
    <row r="47649" spans="7:7" x14ac:dyDescent="0.2">
      <c r="G47649" s="65"/>
    </row>
    <row r="47650" spans="7:7" x14ac:dyDescent="0.2">
      <c r="G47650" s="65"/>
    </row>
    <row r="47651" spans="7:7" x14ac:dyDescent="0.2">
      <c r="G47651" s="65"/>
    </row>
    <row r="47652" spans="7:7" x14ac:dyDescent="0.2">
      <c r="G47652" s="65"/>
    </row>
    <row r="47653" spans="7:7" x14ac:dyDescent="0.2">
      <c r="G47653" s="65"/>
    </row>
    <row r="47654" spans="7:7" x14ac:dyDescent="0.2">
      <c r="G47654" s="65"/>
    </row>
    <row r="47655" spans="7:7" x14ac:dyDescent="0.2">
      <c r="G47655" s="65"/>
    </row>
    <row r="47656" spans="7:7" x14ac:dyDescent="0.2">
      <c r="G47656" s="65"/>
    </row>
    <row r="47657" spans="7:7" x14ac:dyDescent="0.2">
      <c r="G47657" s="65"/>
    </row>
    <row r="47658" spans="7:7" x14ac:dyDescent="0.2">
      <c r="G47658" s="65"/>
    </row>
    <row r="47659" spans="7:7" x14ac:dyDescent="0.2">
      <c r="G47659" s="65"/>
    </row>
    <row r="47660" spans="7:7" x14ac:dyDescent="0.2">
      <c r="G47660" s="65"/>
    </row>
    <row r="47661" spans="7:7" x14ac:dyDescent="0.2">
      <c r="G47661" s="65"/>
    </row>
    <row r="47662" spans="7:7" x14ac:dyDescent="0.2">
      <c r="G47662" s="65"/>
    </row>
    <row r="47663" spans="7:7" x14ac:dyDescent="0.2">
      <c r="G47663" s="65"/>
    </row>
    <row r="47664" spans="7:7" x14ac:dyDescent="0.2">
      <c r="G47664" s="65"/>
    </row>
    <row r="47665" spans="7:7" x14ac:dyDescent="0.2">
      <c r="G47665" s="65"/>
    </row>
    <row r="47666" spans="7:7" x14ac:dyDescent="0.2">
      <c r="G47666" s="65"/>
    </row>
    <row r="47667" spans="7:7" x14ac:dyDescent="0.2">
      <c r="G47667" s="65"/>
    </row>
    <row r="47668" spans="7:7" x14ac:dyDescent="0.2">
      <c r="G47668" s="65"/>
    </row>
    <row r="47669" spans="7:7" x14ac:dyDescent="0.2">
      <c r="G47669" s="65"/>
    </row>
    <row r="47670" spans="7:7" x14ac:dyDescent="0.2">
      <c r="G47670" s="65"/>
    </row>
    <row r="47671" spans="7:7" x14ac:dyDescent="0.2">
      <c r="G47671" s="65"/>
    </row>
    <row r="47672" spans="7:7" x14ac:dyDescent="0.2">
      <c r="G47672" s="65"/>
    </row>
    <row r="47673" spans="7:7" x14ac:dyDescent="0.2">
      <c r="G47673" s="65"/>
    </row>
    <row r="47674" spans="7:7" x14ac:dyDescent="0.2">
      <c r="G47674" s="65"/>
    </row>
    <row r="47675" spans="7:7" x14ac:dyDescent="0.2">
      <c r="G47675" s="65"/>
    </row>
    <row r="47676" spans="7:7" x14ac:dyDescent="0.2">
      <c r="G47676" s="65"/>
    </row>
    <row r="47677" spans="7:7" x14ac:dyDescent="0.2">
      <c r="G47677" s="65"/>
    </row>
    <row r="47678" spans="7:7" x14ac:dyDescent="0.2">
      <c r="G47678" s="65"/>
    </row>
    <row r="47679" spans="7:7" x14ac:dyDescent="0.2">
      <c r="G47679" s="65"/>
    </row>
    <row r="47680" spans="7:7" x14ac:dyDescent="0.2">
      <c r="G47680" s="65"/>
    </row>
    <row r="47681" spans="7:7" x14ac:dyDescent="0.2">
      <c r="G47681" s="65"/>
    </row>
    <row r="47682" spans="7:7" x14ac:dyDescent="0.2">
      <c r="G47682" s="65"/>
    </row>
    <row r="47683" spans="7:7" x14ac:dyDescent="0.2">
      <c r="G47683" s="65"/>
    </row>
    <row r="47684" spans="7:7" x14ac:dyDescent="0.2">
      <c r="G47684" s="65"/>
    </row>
    <row r="47685" spans="7:7" x14ac:dyDescent="0.2">
      <c r="G47685" s="65"/>
    </row>
    <row r="47686" spans="7:7" x14ac:dyDescent="0.2">
      <c r="G47686" s="65"/>
    </row>
    <row r="47687" spans="7:7" x14ac:dyDescent="0.2">
      <c r="G47687" s="65"/>
    </row>
    <row r="47688" spans="7:7" x14ac:dyDescent="0.2">
      <c r="G47688" s="65"/>
    </row>
    <row r="47689" spans="7:7" x14ac:dyDescent="0.2">
      <c r="G47689" s="65"/>
    </row>
    <row r="47690" spans="7:7" x14ac:dyDescent="0.2">
      <c r="G47690" s="65"/>
    </row>
    <row r="47691" spans="7:7" x14ac:dyDescent="0.2">
      <c r="G47691" s="65"/>
    </row>
    <row r="47692" spans="7:7" x14ac:dyDescent="0.2">
      <c r="G47692" s="65"/>
    </row>
    <row r="47693" spans="7:7" x14ac:dyDescent="0.2">
      <c r="G47693" s="65"/>
    </row>
    <row r="47694" spans="7:7" x14ac:dyDescent="0.2">
      <c r="G47694" s="65"/>
    </row>
    <row r="47695" spans="7:7" x14ac:dyDescent="0.2">
      <c r="G47695" s="65"/>
    </row>
    <row r="47696" spans="7:7" x14ac:dyDescent="0.2">
      <c r="G47696" s="65"/>
    </row>
    <row r="47697" spans="7:7" x14ac:dyDescent="0.2">
      <c r="G47697" s="65"/>
    </row>
    <row r="47698" spans="7:7" x14ac:dyDescent="0.2">
      <c r="G47698" s="65"/>
    </row>
    <row r="47699" spans="7:7" x14ac:dyDescent="0.2">
      <c r="G47699" s="65"/>
    </row>
    <row r="47700" spans="7:7" x14ac:dyDescent="0.2">
      <c r="G47700" s="65"/>
    </row>
    <row r="47701" spans="7:7" x14ac:dyDescent="0.2">
      <c r="G47701" s="65"/>
    </row>
    <row r="47702" spans="7:7" x14ac:dyDescent="0.2">
      <c r="G47702" s="65"/>
    </row>
    <row r="47703" spans="7:7" x14ac:dyDescent="0.2">
      <c r="G47703" s="65"/>
    </row>
    <row r="47704" spans="7:7" x14ac:dyDescent="0.2">
      <c r="G47704" s="65"/>
    </row>
    <row r="47705" spans="7:7" x14ac:dyDescent="0.2">
      <c r="G47705" s="65"/>
    </row>
    <row r="47706" spans="7:7" x14ac:dyDescent="0.2">
      <c r="G47706" s="65"/>
    </row>
    <row r="47707" spans="7:7" x14ac:dyDescent="0.2">
      <c r="G47707" s="65"/>
    </row>
    <row r="47708" spans="7:7" x14ac:dyDescent="0.2">
      <c r="G47708" s="65"/>
    </row>
    <row r="47709" spans="7:7" x14ac:dyDescent="0.2">
      <c r="G47709" s="65"/>
    </row>
    <row r="47710" spans="7:7" x14ac:dyDescent="0.2">
      <c r="G47710" s="65"/>
    </row>
    <row r="47711" spans="7:7" x14ac:dyDescent="0.2">
      <c r="G47711" s="65"/>
    </row>
    <row r="47712" spans="7:7" x14ac:dyDescent="0.2">
      <c r="G47712" s="65"/>
    </row>
    <row r="47713" spans="7:7" x14ac:dyDescent="0.2">
      <c r="G47713" s="65"/>
    </row>
    <row r="47714" spans="7:7" x14ac:dyDescent="0.2">
      <c r="G47714" s="65"/>
    </row>
    <row r="47715" spans="7:7" x14ac:dyDescent="0.2">
      <c r="G47715" s="65"/>
    </row>
    <row r="47716" spans="7:7" x14ac:dyDescent="0.2">
      <c r="G47716" s="65"/>
    </row>
    <row r="47717" spans="7:7" x14ac:dyDescent="0.2">
      <c r="G47717" s="65"/>
    </row>
    <row r="47718" spans="7:7" x14ac:dyDescent="0.2">
      <c r="G47718" s="65"/>
    </row>
    <row r="47719" spans="7:7" x14ac:dyDescent="0.2">
      <c r="G47719" s="65"/>
    </row>
    <row r="47720" spans="7:7" x14ac:dyDescent="0.2">
      <c r="G47720" s="65"/>
    </row>
    <row r="47721" spans="7:7" x14ac:dyDescent="0.2">
      <c r="G47721" s="65"/>
    </row>
    <row r="47722" spans="7:7" x14ac:dyDescent="0.2">
      <c r="G47722" s="65"/>
    </row>
    <row r="47723" spans="7:7" x14ac:dyDescent="0.2">
      <c r="G47723" s="65"/>
    </row>
    <row r="47724" spans="7:7" x14ac:dyDescent="0.2">
      <c r="G47724" s="65"/>
    </row>
    <row r="47725" spans="7:7" x14ac:dyDescent="0.2">
      <c r="G47725" s="65"/>
    </row>
    <row r="47726" spans="7:7" x14ac:dyDescent="0.2">
      <c r="G47726" s="65"/>
    </row>
    <row r="47727" spans="7:7" x14ac:dyDescent="0.2">
      <c r="G47727" s="65"/>
    </row>
    <row r="47728" spans="7:7" x14ac:dyDescent="0.2">
      <c r="G47728" s="65"/>
    </row>
    <row r="47729" spans="7:7" x14ac:dyDescent="0.2">
      <c r="G47729" s="65"/>
    </row>
    <row r="47730" spans="7:7" x14ac:dyDescent="0.2">
      <c r="G47730" s="65"/>
    </row>
    <row r="47731" spans="7:7" x14ac:dyDescent="0.2">
      <c r="G47731" s="65"/>
    </row>
    <row r="47732" spans="7:7" x14ac:dyDescent="0.2">
      <c r="G47732" s="65"/>
    </row>
    <row r="47733" spans="7:7" x14ac:dyDescent="0.2">
      <c r="G47733" s="65"/>
    </row>
    <row r="47734" spans="7:7" x14ac:dyDescent="0.2">
      <c r="G47734" s="65"/>
    </row>
    <row r="47735" spans="7:7" x14ac:dyDescent="0.2">
      <c r="G47735" s="65"/>
    </row>
    <row r="47736" spans="7:7" x14ac:dyDescent="0.2">
      <c r="G47736" s="65"/>
    </row>
    <row r="47737" spans="7:7" x14ac:dyDescent="0.2">
      <c r="G47737" s="65"/>
    </row>
    <row r="47738" spans="7:7" x14ac:dyDescent="0.2">
      <c r="G47738" s="65"/>
    </row>
    <row r="47739" spans="7:7" x14ac:dyDescent="0.2">
      <c r="G47739" s="65"/>
    </row>
    <row r="47740" spans="7:7" x14ac:dyDescent="0.2">
      <c r="G47740" s="65"/>
    </row>
    <row r="47741" spans="7:7" x14ac:dyDescent="0.2">
      <c r="G47741" s="65"/>
    </row>
    <row r="47742" spans="7:7" x14ac:dyDescent="0.2">
      <c r="G47742" s="65"/>
    </row>
    <row r="47743" spans="7:7" x14ac:dyDescent="0.2">
      <c r="G47743" s="65"/>
    </row>
    <row r="47744" spans="7:7" x14ac:dyDescent="0.2">
      <c r="G47744" s="65"/>
    </row>
    <row r="47745" spans="7:7" x14ac:dyDescent="0.2">
      <c r="G47745" s="65"/>
    </row>
    <row r="47746" spans="7:7" x14ac:dyDescent="0.2">
      <c r="G47746" s="65"/>
    </row>
    <row r="47747" spans="7:7" x14ac:dyDescent="0.2">
      <c r="G47747" s="65"/>
    </row>
    <row r="47748" spans="7:7" x14ac:dyDescent="0.2">
      <c r="G47748" s="65"/>
    </row>
    <row r="47749" spans="7:7" x14ac:dyDescent="0.2">
      <c r="G47749" s="65"/>
    </row>
    <row r="47750" spans="7:7" x14ac:dyDescent="0.2">
      <c r="G47750" s="65"/>
    </row>
    <row r="47751" spans="7:7" x14ac:dyDescent="0.2">
      <c r="G47751" s="65"/>
    </row>
    <row r="47752" spans="7:7" x14ac:dyDescent="0.2">
      <c r="G47752" s="65"/>
    </row>
    <row r="47753" spans="7:7" x14ac:dyDescent="0.2">
      <c r="G47753" s="65"/>
    </row>
    <row r="47754" spans="7:7" x14ac:dyDescent="0.2">
      <c r="G47754" s="65"/>
    </row>
    <row r="47755" spans="7:7" x14ac:dyDescent="0.2">
      <c r="G47755" s="65"/>
    </row>
    <row r="47756" spans="7:7" x14ac:dyDescent="0.2">
      <c r="G47756" s="65"/>
    </row>
    <row r="47757" spans="7:7" x14ac:dyDescent="0.2">
      <c r="G47757" s="65"/>
    </row>
    <row r="47758" spans="7:7" x14ac:dyDescent="0.2">
      <c r="G47758" s="65"/>
    </row>
    <row r="47759" spans="7:7" x14ac:dyDescent="0.2">
      <c r="G47759" s="65"/>
    </row>
    <row r="47760" spans="7:7" x14ac:dyDescent="0.2">
      <c r="G47760" s="65"/>
    </row>
    <row r="47761" spans="7:7" x14ac:dyDescent="0.2">
      <c r="G47761" s="65"/>
    </row>
    <row r="47762" spans="7:7" x14ac:dyDescent="0.2">
      <c r="G47762" s="65"/>
    </row>
    <row r="47763" spans="7:7" x14ac:dyDescent="0.2">
      <c r="G47763" s="65"/>
    </row>
    <row r="47764" spans="7:7" x14ac:dyDescent="0.2">
      <c r="G47764" s="65"/>
    </row>
    <row r="47765" spans="7:7" x14ac:dyDescent="0.2">
      <c r="G47765" s="65"/>
    </row>
    <row r="47766" spans="7:7" x14ac:dyDescent="0.2">
      <c r="G47766" s="65"/>
    </row>
    <row r="47767" spans="7:7" x14ac:dyDescent="0.2">
      <c r="G47767" s="65"/>
    </row>
    <row r="47768" spans="7:7" x14ac:dyDescent="0.2">
      <c r="G47768" s="65"/>
    </row>
    <row r="47769" spans="7:7" x14ac:dyDescent="0.2">
      <c r="G47769" s="65"/>
    </row>
    <row r="47770" spans="7:7" x14ac:dyDescent="0.2">
      <c r="G47770" s="65"/>
    </row>
    <row r="47771" spans="7:7" x14ac:dyDescent="0.2">
      <c r="G47771" s="65"/>
    </row>
    <row r="47772" spans="7:7" x14ac:dyDescent="0.2">
      <c r="G47772" s="65"/>
    </row>
    <row r="47773" spans="7:7" x14ac:dyDescent="0.2">
      <c r="G47773" s="65"/>
    </row>
    <row r="47774" spans="7:7" x14ac:dyDescent="0.2">
      <c r="G47774" s="65"/>
    </row>
    <row r="47775" spans="7:7" x14ac:dyDescent="0.2">
      <c r="G47775" s="65"/>
    </row>
    <row r="47776" spans="7:7" x14ac:dyDescent="0.2">
      <c r="G47776" s="65"/>
    </row>
    <row r="47777" spans="7:7" x14ac:dyDescent="0.2">
      <c r="G47777" s="65"/>
    </row>
    <row r="47778" spans="7:7" x14ac:dyDescent="0.2">
      <c r="G47778" s="65"/>
    </row>
    <row r="47779" spans="7:7" x14ac:dyDescent="0.2">
      <c r="G47779" s="65"/>
    </row>
    <row r="47780" spans="7:7" x14ac:dyDescent="0.2">
      <c r="G47780" s="65"/>
    </row>
    <row r="47781" spans="7:7" x14ac:dyDescent="0.2">
      <c r="G47781" s="65"/>
    </row>
    <row r="47782" spans="7:7" x14ac:dyDescent="0.2">
      <c r="G47782" s="65"/>
    </row>
    <row r="47783" spans="7:7" x14ac:dyDescent="0.2">
      <c r="G47783" s="65"/>
    </row>
    <row r="47784" spans="7:7" x14ac:dyDescent="0.2">
      <c r="G47784" s="65"/>
    </row>
    <row r="47785" spans="7:7" x14ac:dyDescent="0.2">
      <c r="G47785" s="65"/>
    </row>
    <row r="47786" spans="7:7" x14ac:dyDescent="0.2">
      <c r="G47786" s="65"/>
    </row>
    <row r="47787" spans="7:7" x14ac:dyDescent="0.2">
      <c r="G47787" s="65"/>
    </row>
    <row r="47788" spans="7:7" x14ac:dyDescent="0.2">
      <c r="G47788" s="65"/>
    </row>
    <row r="47789" spans="7:7" x14ac:dyDescent="0.2">
      <c r="G47789" s="65"/>
    </row>
    <row r="47790" spans="7:7" x14ac:dyDescent="0.2">
      <c r="G47790" s="65"/>
    </row>
    <row r="47791" spans="7:7" x14ac:dyDescent="0.2">
      <c r="G47791" s="65"/>
    </row>
    <row r="47792" spans="7:7" x14ac:dyDescent="0.2">
      <c r="G47792" s="65"/>
    </row>
    <row r="47793" spans="7:7" x14ac:dyDescent="0.2">
      <c r="G47793" s="65"/>
    </row>
    <row r="47794" spans="7:7" x14ac:dyDescent="0.2">
      <c r="G47794" s="65"/>
    </row>
    <row r="47795" spans="7:7" x14ac:dyDescent="0.2">
      <c r="G47795" s="65"/>
    </row>
    <row r="47796" spans="7:7" x14ac:dyDescent="0.2">
      <c r="G47796" s="65"/>
    </row>
    <row r="47797" spans="7:7" x14ac:dyDescent="0.2">
      <c r="G47797" s="65"/>
    </row>
    <row r="47798" spans="7:7" x14ac:dyDescent="0.2">
      <c r="G47798" s="65"/>
    </row>
    <row r="47799" spans="7:7" x14ac:dyDescent="0.2">
      <c r="G47799" s="65"/>
    </row>
    <row r="47800" spans="7:7" x14ac:dyDescent="0.2">
      <c r="G47800" s="65"/>
    </row>
    <row r="47801" spans="7:7" x14ac:dyDescent="0.2">
      <c r="G47801" s="65"/>
    </row>
    <row r="47802" spans="7:7" x14ac:dyDescent="0.2">
      <c r="G47802" s="65"/>
    </row>
    <row r="47803" spans="7:7" x14ac:dyDescent="0.2">
      <c r="G47803" s="65"/>
    </row>
    <row r="47804" spans="7:7" x14ac:dyDescent="0.2">
      <c r="G47804" s="65"/>
    </row>
    <row r="47805" spans="7:7" x14ac:dyDescent="0.2">
      <c r="G47805" s="65"/>
    </row>
    <row r="47806" spans="7:7" x14ac:dyDescent="0.2">
      <c r="G47806" s="65"/>
    </row>
    <row r="47807" spans="7:7" x14ac:dyDescent="0.2">
      <c r="G47807" s="65"/>
    </row>
    <row r="47808" spans="7:7" x14ac:dyDescent="0.2">
      <c r="G47808" s="65"/>
    </row>
    <row r="47809" spans="7:7" x14ac:dyDescent="0.2">
      <c r="G47809" s="65"/>
    </row>
    <row r="47810" spans="7:7" x14ac:dyDescent="0.2">
      <c r="G47810" s="65"/>
    </row>
    <row r="47811" spans="7:7" x14ac:dyDescent="0.2">
      <c r="G47811" s="65"/>
    </row>
    <row r="47812" spans="7:7" x14ac:dyDescent="0.2">
      <c r="G47812" s="65"/>
    </row>
    <row r="47813" spans="7:7" x14ac:dyDescent="0.2">
      <c r="G47813" s="65"/>
    </row>
    <row r="47814" spans="7:7" x14ac:dyDescent="0.2">
      <c r="G47814" s="65"/>
    </row>
    <row r="47815" spans="7:7" x14ac:dyDescent="0.2">
      <c r="G47815" s="65"/>
    </row>
    <row r="47816" spans="7:7" x14ac:dyDescent="0.2">
      <c r="G47816" s="65"/>
    </row>
    <row r="47817" spans="7:7" x14ac:dyDescent="0.2">
      <c r="G47817" s="65"/>
    </row>
    <row r="47818" spans="7:7" x14ac:dyDescent="0.2">
      <c r="G47818" s="65"/>
    </row>
    <row r="47819" spans="7:7" x14ac:dyDescent="0.2">
      <c r="G47819" s="65"/>
    </row>
    <row r="47820" spans="7:7" x14ac:dyDescent="0.2">
      <c r="G47820" s="65"/>
    </row>
    <row r="47821" spans="7:7" x14ac:dyDescent="0.2">
      <c r="G47821" s="65"/>
    </row>
    <row r="47822" spans="7:7" x14ac:dyDescent="0.2">
      <c r="G47822" s="65"/>
    </row>
    <row r="47823" spans="7:7" x14ac:dyDescent="0.2">
      <c r="G47823" s="65"/>
    </row>
    <row r="47824" spans="7:7" x14ac:dyDescent="0.2">
      <c r="G47824" s="65"/>
    </row>
    <row r="47825" spans="7:7" x14ac:dyDescent="0.2">
      <c r="G47825" s="65"/>
    </row>
    <row r="47826" spans="7:7" x14ac:dyDescent="0.2">
      <c r="G47826" s="65"/>
    </row>
    <row r="47827" spans="7:7" x14ac:dyDescent="0.2">
      <c r="G47827" s="65"/>
    </row>
    <row r="47828" spans="7:7" x14ac:dyDescent="0.2">
      <c r="G47828" s="65"/>
    </row>
    <row r="47829" spans="7:7" x14ac:dyDescent="0.2">
      <c r="G47829" s="65"/>
    </row>
    <row r="47830" spans="7:7" x14ac:dyDescent="0.2">
      <c r="G47830" s="65"/>
    </row>
    <row r="47831" spans="7:7" x14ac:dyDescent="0.2">
      <c r="G47831" s="65"/>
    </row>
    <row r="47832" spans="7:7" x14ac:dyDescent="0.2">
      <c r="G47832" s="65"/>
    </row>
    <row r="47833" spans="7:7" x14ac:dyDescent="0.2">
      <c r="G47833" s="65"/>
    </row>
    <row r="47834" spans="7:7" x14ac:dyDescent="0.2">
      <c r="G47834" s="65"/>
    </row>
    <row r="47835" spans="7:7" x14ac:dyDescent="0.2">
      <c r="G47835" s="65"/>
    </row>
    <row r="47836" spans="7:7" x14ac:dyDescent="0.2">
      <c r="G47836" s="65"/>
    </row>
    <row r="47837" spans="7:7" x14ac:dyDescent="0.2">
      <c r="G47837" s="65"/>
    </row>
    <row r="47838" spans="7:7" x14ac:dyDescent="0.2">
      <c r="G47838" s="65"/>
    </row>
    <row r="47839" spans="7:7" x14ac:dyDescent="0.2">
      <c r="G47839" s="65"/>
    </row>
    <row r="47840" spans="7:7" x14ac:dyDescent="0.2">
      <c r="G47840" s="65"/>
    </row>
    <row r="47841" spans="7:7" x14ac:dyDescent="0.2">
      <c r="G47841" s="65"/>
    </row>
    <row r="47842" spans="7:7" x14ac:dyDescent="0.2">
      <c r="G47842" s="65"/>
    </row>
    <row r="47843" spans="7:7" x14ac:dyDescent="0.2">
      <c r="G47843" s="65"/>
    </row>
    <row r="47844" spans="7:7" x14ac:dyDescent="0.2">
      <c r="G47844" s="65"/>
    </row>
    <row r="47845" spans="7:7" x14ac:dyDescent="0.2">
      <c r="G47845" s="65"/>
    </row>
    <row r="47846" spans="7:7" x14ac:dyDescent="0.2">
      <c r="G47846" s="65"/>
    </row>
    <row r="47847" spans="7:7" x14ac:dyDescent="0.2">
      <c r="G47847" s="65"/>
    </row>
    <row r="47848" spans="7:7" x14ac:dyDescent="0.2">
      <c r="G47848" s="65"/>
    </row>
    <row r="47849" spans="7:7" x14ac:dyDescent="0.2">
      <c r="G47849" s="65"/>
    </row>
    <row r="47850" spans="7:7" x14ac:dyDescent="0.2">
      <c r="G47850" s="65"/>
    </row>
    <row r="47851" spans="7:7" x14ac:dyDescent="0.2">
      <c r="G47851" s="65"/>
    </row>
    <row r="47852" spans="7:7" x14ac:dyDescent="0.2">
      <c r="G47852" s="65"/>
    </row>
    <row r="47853" spans="7:7" x14ac:dyDescent="0.2">
      <c r="G47853" s="65"/>
    </row>
    <row r="47854" spans="7:7" x14ac:dyDescent="0.2">
      <c r="G47854" s="65"/>
    </row>
    <row r="47855" spans="7:7" x14ac:dyDescent="0.2">
      <c r="G47855" s="65"/>
    </row>
    <row r="47856" spans="7:7" x14ac:dyDescent="0.2">
      <c r="G47856" s="65"/>
    </row>
    <row r="47857" spans="7:7" x14ac:dyDescent="0.2">
      <c r="G47857" s="65"/>
    </row>
    <row r="47858" spans="7:7" x14ac:dyDescent="0.2">
      <c r="G47858" s="65"/>
    </row>
    <row r="47859" spans="7:7" x14ac:dyDescent="0.2">
      <c r="G47859" s="65"/>
    </row>
    <row r="47860" spans="7:7" x14ac:dyDescent="0.2">
      <c r="G47860" s="65"/>
    </row>
    <row r="47861" spans="7:7" x14ac:dyDescent="0.2">
      <c r="G47861" s="65"/>
    </row>
    <row r="47862" spans="7:7" x14ac:dyDescent="0.2">
      <c r="G47862" s="65"/>
    </row>
    <row r="47863" spans="7:7" x14ac:dyDescent="0.2">
      <c r="G47863" s="65"/>
    </row>
    <row r="47864" spans="7:7" x14ac:dyDescent="0.2">
      <c r="G47864" s="65"/>
    </row>
    <row r="47865" spans="7:7" x14ac:dyDescent="0.2">
      <c r="G47865" s="65"/>
    </row>
    <row r="47866" spans="7:7" x14ac:dyDescent="0.2">
      <c r="G47866" s="65"/>
    </row>
    <row r="47867" spans="7:7" x14ac:dyDescent="0.2">
      <c r="G47867" s="65"/>
    </row>
    <row r="47868" spans="7:7" x14ac:dyDescent="0.2">
      <c r="G47868" s="65"/>
    </row>
    <row r="47869" spans="7:7" x14ac:dyDescent="0.2">
      <c r="G47869" s="65"/>
    </row>
    <row r="47870" spans="7:7" x14ac:dyDescent="0.2">
      <c r="G47870" s="65"/>
    </row>
    <row r="47871" spans="7:7" x14ac:dyDescent="0.2">
      <c r="G47871" s="65"/>
    </row>
    <row r="47872" spans="7:7" x14ac:dyDescent="0.2">
      <c r="G47872" s="65"/>
    </row>
    <row r="47873" spans="7:7" x14ac:dyDescent="0.2">
      <c r="G47873" s="65"/>
    </row>
    <row r="47874" spans="7:7" x14ac:dyDescent="0.2">
      <c r="G47874" s="65"/>
    </row>
    <row r="47875" spans="7:7" x14ac:dyDescent="0.2">
      <c r="G47875" s="65"/>
    </row>
    <row r="47876" spans="7:7" x14ac:dyDescent="0.2">
      <c r="G47876" s="65"/>
    </row>
    <row r="47877" spans="7:7" x14ac:dyDescent="0.2">
      <c r="G47877" s="65"/>
    </row>
    <row r="47878" spans="7:7" x14ac:dyDescent="0.2">
      <c r="G47878" s="65"/>
    </row>
    <row r="47879" spans="7:7" x14ac:dyDescent="0.2">
      <c r="G47879" s="65"/>
    </row>
    <row r="47880" spans="7:7" x14ac:dyDescent="0.2">
      <c r="G47880" s="65"/>
    </row>
    <row r="47881" spans="7:7" x14ac:dyDescent="0.2">
      <c r="G47881" s="65"/>
    </row>
    <row r="47882" spans="7:7" x14ac:dyDescent="0.2">
      <c r="G47882" s="65"/>
    </row>
    <row r="47883" spans="7:7" x14ac:dyDescent="0.2">
      <c r="G47883" s="65"/>
    </row>
    <row r="47884" spans="7:7" x14ac:dyDescent="0.2">
      <c r="G47884" s="65"/>
    </row>
    <row r="47885" spans="7:7" x14ac:dyDescent="0.2">
      <c r="G47885" s="65"/>
    </row>
    <row r="47886" spans="7:7" x14ac:dyDescent="0.2">
      <c r="G47886" s="65"/>
    </row>
    <row r="47887" spans="7:7" x14ac:dyDescent="0.2">
      <c r="G47887" s="65"/>
    </row>
    <row r="47888" spans="7:7" x14ac:dyDescent="0.2">
      <c r="G47888" s="65"/>
    </row>
    <row r="47889" spans="7:7" x14ac:dyDescent="0.2">
      <c r="G47889" s="65"/>
    </row>
    <row r="47890" spans="7:7" x14ac:dyDescent="0.2">
      <c r="G47890" s="65"/>
    </row>
    <row r="47891" spans="7:7" x14ac:dyDescent="0.2">
      <c r="G47891" s="65"/>
    </row>
    <row r="47892" spans="7:7" x14ac:dyDescent="0.2">
      <c r="G47892" s="65"/>
    </row>
    <row r="47893" spans="7:7" x14ac:dyDescent="0.2">
      <c r="G47893" s="65"/>
    </row>
    <row r="47894" spans="7:7" x14ac:dyDescent="0.2">
      <c r="G47894" s="65"/>
    </row>
    <row r="47895" spans="7:7" x14ac:dyDescent="0.2">
      <c r="G47895" s="65"/>
    </row>
    <row r="47896" spans="7:7" x14ac:dyDescent="0.2">
      <c r="G47896" s="65"/>
    </row>
    <row r="47897" spans="7:7" x14ac:dyDescent="0.2">
      <c r="G47897" s="65"/>
    </row>
    <row r="47898" spans="7:7" x14ac:dyDescent="0.2">
      <c r="G47898" s="65"/>
    </row>
    <row r="47899" spans="7:7" x14ac:dyDescent="0.2">
      <c r="G47899" s="65"/>
    </row>
    <row r="47900" spans="7:7" x14ac:dyDescent="0.2">
      <c r="G47900" s="65"/>
    </row>
    <row r="47901" spans="7:7" x14ac:dyDescent="0.2">
      <c r="G47901" s="65"/>
    </row>
    <row r="47902" spans="7:7" x14ac:dyDescent="0.2">
      <c r="G47902" s="65"/>
    </row>
    <row r="47903" spans="7:7" x14ac:dyDescent="0.2">
      <c r="G47903" s="65"/>
    </row>
    <row r="47904" spans="7:7" x14ac:dyDescent="0.2">
      <c r="G47904" s="65"/>
    </row>
    <row r="47905" spans="7:7" x14ac:dyDescent="0.2">
      <c r="G47905" s="65"/>
    </row>
    <row r="47906" spans="7:7" x14ac:dyDescent="0.2">
      <c r="G47906" s="65"/>
    </row>
    <row r="47907" spans="7:7" x14ac:dyDescent="0.2">
      <c r="G47907" s="65"/>
    </row>
    <row r="47908" spans="7:7" x14ac:dyDescent="0.2">
      <c r="G47908" s="65"/>
    </row>
    <row r="47909" spans="7:7" x14ac:dyDescent="0.2">
      <c r="G47909" s="65"/>
    </row>
    <row r="47910" spans="7:7" x14ac:dyDescent="0.2">
      <c r="G47910" s="65"/>
    </row>
    <row r="47911" spans="7:7" x14ac:dyDescent="0.2">
      <c r="G47911" s="65"/>
    </row>
    <row r="47912" spans="7:7" x14ac:dyDescent="0.2">
      <c r="G47912" s="65"/>
    </row>
    <row r="47913" spans="7:7" x14ac:dyDescent="0.2">
      <c r="G47913" s="65"/>
    </row>
    <row r="47914" spans="7:7" x14ac:dyDescent="0.2">
      <c r="G47914" s="65"/>
    </row>
    <row r="47915" spans="7:7" x14ac:dyDescent="0.2">
      <c r="G47915" s="65"/>
    </row>
    <row r="47916" spans="7:7" x14ac:dyDescent="0.2">
      <c r="G47916" s="65"/>
    </row>
    <row r="47917" spans="7:7" x14ac:dyDescent="0.2">
      <c r="G47917" s="65"/>
    </row>
    <row r="47918" spans="7:7" x14ac:dyDescent="0.2">
      <c r="G47918" s="65"/>
    </row>
    <row r="47919" spans="7:7" x14ac:dyDescent="0.2">
      <c r="G47919" s="65"/>
    </row>
    <row r="47920" spans="7:7" x14ac:dyDescent="0.2">
      <c r="G47920" s="65"/>
    </row>
    <row r="47921" spans="7:7" x14ac:dyDescent="0.2">
      <c r="G47921" s="65"/>
    </row>
    <row r="47922" spans="7:7" x14ac:dyDescent="0.2">
      <c r="G47922" s="65"/>
    </row>
    <row r="47923" spans="7:7" x14ac:dyDescent="0.2">
      <c r="G47923" s="65"/>
    </row>
    <row r="47924" spans="7:7" x14ac:dyDescent="0.2">
      <c r="G47924" s="65"/>
    </row>
    <row r="47925" spans="7:7" x14ac:dyDescent="0.2">
      <c r="G47925" s="65"/>
    </row>
    <row r="47926" spans="7:7" x14ac:dyDescent="0.2">
      <c r="G47926" s="65"/>
    </row>
    <row r="47927" spans="7:7" x14ac:dyDescent="0.2">
      <c r="G47927" s="65"/>
    </row>
    <row r="47928" spans="7:7" x14ac:dyDescent="0.2">
      <c r="G47928" s="65"/>
    </row>
    <row r="47929" spans="7:7" x14ac:dyDescent="0.2">
      <c r="G47929" s="65"/>
    </row>
    <row r="47930" spans="7:7" x14ac:dyDescent="0.2">
      <c r="G47930" s="65"/>
    </row>
    <row r="47931" spans="7:7" x14ac:dyDescent="0.2">
      <c r="G47931" s="65"/>
    </row>
    <row r="47932" spans="7:7" x14ac:dyDescent="0.2">
      <c r="G47932" s="65"/>
    </row>
    <row r="47933" spans="7:7" x14ac:dyDescent="0.2">
      <c r="G47933" s="65"/>
    </row>
    <row r="47934" spans="7:7" x14ac:dyDescent="0.2">
      <c r="G47934" s="65"/>
    </row>
    <row r="47935" spans="7:7" x14ac:dyDescent="0.2">
      <c r="G47935" s="65"/>
    </row>
    <row r="47936" spans="7:7" x14ac:dyDescent="0.2">
      <c r="G47936" s="65"/>
    </row>
    <row r="47937" spans="7:7" x14ac:dyDescent="0.2">
      <c r="G47937" s="65"/>
    </row>
    <row r="47938" spans="7:7" x14ac:dyDescent="0.2">
      <c r="G47938" s="65"/>
    </row>
    <row r="47939" spans="7:7" x14ac:dyDescent="0.2">
      <c r="G47939" s="65"/>
    </row>
    <row r="47940" spans="7:7" x14ac:dyDescent="0.2">
      <c r="G47940" s="65"/>
    </row>
    <row r="47941" spans="7:7" x14ac:dyDescent="0.2">
      <c r="G47941" s="65"/>
    </row>
    <row r="47942" spans="7:7" x14ac:dyDescent="0.2">
      <c r="G47942" s="65"/>
    </row>
    <row r="47943" spans="7:7" x14ac:dyDescent="0.2">
      <c r="G47943" s="65"/>
    </row>
    <row r="47944" spans="7:7" x14ac:dyDescent="0.2">
      <c r="G47944" s="65"/>
    </row>
    <row r="47945" spans="7:7" x14ac:dyDescent="0.2">
      <c r="G47945" s="65"/>
    </row>
    <row r="47946" spans="7:7" x14ac:dyDescent="0.2">
      <c r="G47946" s="65"/>
    </row>
    <row r="47947" spans="7:7" x14ac:dyDescent="0.2">
      <c r="G47947" s="65"/>
    </row>
    <row r="47948" spans="7:7" x14ac:dyDescent="0.2">
      <c r="G47948" s="65"/>
    </row>
    <row r="47949" spans="7:7" x14ac:dyDescent="0.2">
      <c r="G47949" s="65"/>
    </row>
    <row r="47950" spans="7:7" x14ac:dyDescent="0.2">
      <c r="G47950" s="65"/>
    </row>
    <row r="47951" spans="7:7" x14ac:dyDescent="0.2">
      <c r="G47951" s="65"/>
    </row>
    <row r="47952" spans="7:7" x14ac:dyDescent="0.2">
      <c r="G47952" s="65"/>
    </row>
    <row r="47953" spans="7:7" x14ac:dyDescent="0.2">
      <c r="G47953" s="65"/>
    </row>
    <row r="47954" spans="7:7" x14ac:dyDescent="0.2">
      <c r="G47954" s="65"/>
    </row>
    <row r="47955" spans="7:7" x14ac:dyDescent="0.2">
      <c r="G47955" s="65"/>
    </row>
    <row r="47956" spans="7:7" x14ac:dyDescent="0.2">
      <c r="G47956" s="65"/>
    </row>
    <row r="47957" spans="7:7" x14ac:dyDescent="0.2">
      <c r="G47957" s="65"/>
    </row>
    <row r="47958" spans="7:7" x14ac:dyDescent="0.2">
      <c r="G47958" s="65"/>
    </row>
    <row r="47959" spans="7:7" x14ac:dyDescent="0.2">
      <c r="G47959" s="65"/>
    </row>
    <row r="47960" spans="7:7" x14ac:dyDescent="0.2">
      <c r="G47960" s="65"/>
    </row>
    <row r="47961" spans="7:7" x14ac:dyDescent="0.2">
      <c r="G47961" s="65"/>
    </row>
    <row r="47962" spans="7:7" x14ac:dyDescent="0.2">
      <c r="G47962" s="65"/>
    </row>
    <row r="47963" spans="7:7" x14ac:dyDescent="0.2">
      <c r="G47963" s="65"/>
    </row>
    <row r="47964" spans="7:7" x14ac:dyDescent="0.2">
      <c r="G47964" s="65"/>
    </row>
    <row r="47965" spans="7:7" x14ac:dyDescent="0.2">
      <c r="G47965" s="65"/>
    </row>
    <row r="47966" spans="7:7" x14ac:dyDescent="0.2">
      <c r="G47966" s="65"/>
    </row>
    <row r="47967" spans="7:7" x14ac:dyDescent="0.2">
      <c r="G47967" s="65"/>
    </row>
    <row r="47968" spans="7:7" x14ac:dyDescent="0.2">
      <c r="G47968" s="65"/>
    </row>
    <row r="47969" spans="7:7" x14ac:dyDescent="0.2">
      <c r="G47969" s="65"/>
    </row>
    <row r="47970" spans="7:7" x14ac:dyDescent="0.2">
      <c r="G47970" s="65"/>
    </row>
    <row r="47971" spans="7:7" x14ac:dyDescent="0.2">
      <c r="G47971" s="65"/>
    </row>
    <row r="47972" spans="7:7" x14ac:dyDescent="0.2">
      <c r="G47972" s="65"/>
    </row>
    <row r="47973" spans="7:7" x14ac:dyDescent="0.2">
      <c r="G47973" s="65"/>
    </row>
    <row r="47974" spans="7:7" x14ac:dyDescent="0.2">
      <c r="G47974" s="65"/>
    </row>
    <row r="47975" spans="7:7" x14ac:dyDescent="0.2">
      <c r="G47975" s="65"/>
    </row>
    <row r="47976" spans="7:7" x14ac:dyDescent="0.2">
      <c r="G47976" s="65"/>
    </row>
    <row r="47977" spans="7:7" x14ac:dyDescent="0.2">
      <c r="G47977" s="65"/>
    </row>
    <row r="47978" spans="7:7" x14ac:dyDescent="0.2">
      <c r="G47978" s="65"/>
    </row>
    <row r="47979" spans="7:7" x14ac:dyDescent="0.2">
      <c r="G47979" s="65"/>
    </row>
    <row r="47980" spans="7:7" x14ac:dyDescent="0.2">
      <c r="G47980" s="65"/>
    </row>
    <row r="47981" spans="7:7" x14ac:dyDescent="0.2">
      <c r="G47981" s="65"/>
    </row>
    <row r="47982" spans="7:7" x14ac:dyDescent="0.2">
      <c r="G47982" s="65"/>
    </row>
    <row r="47983" spans="7:7" x14ac:dyDescent="0.2">
      <c r="G47983" s="65"/>
    </row>
    <row r="47984" spans="7:7" x14ac:dyDescent="0.2">
      <c r="G47984" s="65"/>
    </row>
    <row r="47985" spans="7:7" x14ac:dyDescent="0.2">
      <c r="G47985" s="65"/>
    </row>
    <row r="47986" spans="7:7" x14ac:dyDescent="0.2">
      <c r="G47986" s="65"/>
    </row>
    <row r="47987" spans="7:7" x14ac:dyDescent="0.2">
      <c r="G47987" s="65"/>
    </row>
    <row r="47988" spans="7:7" x14ac:dyDescent="0.2">
      <c r="G47988" s="65"/>
    </row>
    <row r="47989" spans="7:7" x14ac:dyDescent="0.2">
      <c r="G47989" s="65"/>
    </row>
    <row r="47990" spans="7:7" x14ac:dyDescent="0.2">
      <c r="G47990" s="65"/>
    </row>
    <row r="47991" spans="7:7" x14ac:dyDescent="0.2">
      <c r="G47991" s="65"/>
    </row>
    <row r="47992" spans="7:7" x14ac:dyDescent="0.2">
      <c r="G47992" s="65"/>
    </row>
    <row r="47993" spans="7:7" x14ac:dyDescent="0.2">
      <c r="G47993" s="65"/>
    </row>
    <row r="47994" spans="7:7" x14ac:dyDescent="0.2">
      <c r="G47994" s="65"/>
    </row>
    <row r="47995" spans="7:7" x14ac:dyDescent="0.2">
      <c r="G47995" s="65"/>
    </row>
    <row r="47996" spans="7:7" x14ac:dyDescent="0.2">
      <c r="G47996" s="65"/>
    </row>
    <row r="47997" spans="7:7" x14ac:dyDescent="0.2">
      <c r="G47997" s="65"/>
    </row>
    <row r="47998" spans="7:7" x14ac:dyDescent="0.2">
      <c r="G47998" s="65"/>
    </row>
    <row r="47999" spans="7:7" x14ac:dyDescent="0.2">
      <c r="G47999" s="65"/>
    </row>
    <row r="48000" spans="7:7" x14ac:dyDescent="0.2">
      <c r="G48000" s="65"/>
    </row>
    <row r="48001" spans="7:7" x14ac:dyDescent="0.2">
      <c r="G48001" s="65"/>
    </row>
    <row r="48002" spans="7:7" x14ac:dyDescent="0.2">
      <c r="G48002" s="65"/>
    </row>
    <row r="48003" spans="7:7" x14ac:dyDescent="0.2">
      <c r="G48003" s="65"/>
    </row>
    <row r="48004" spans="7:7" x14ac:dyDescent="0.2">
      <c r="G48004" s="65"/>
    </row>
    <row r="48005" spans="7:7" x14ac:dyDescent="0.2">
      <c r="G48005" s="65"/>
    </row>
    <row r="48006" spans="7:7" x14ac:dyDescent="0.2">
      <c r="G48006" s="65"/>
    </row>
    <row r="48007" spans="7:7" x14ac:dyDescent="0.2">
      <c r="G48007" s="65"/>
    </row>
    <row r="48008" spans="7:7" x14ac:dyDescent="0.2">
      <c r="G48008" s="65"/>
    </row>
    <row r="48009" spans="7:7" x14ac:dyDescent="0.2">
      <c r="G48009" s="65"/>
    </row>
    <row r="48010" spans="7:7" x14ac:dyDescent="0.2">
      <c r="G48010" s="65"/>
    </row>
    <row r="48011" spans="7:7" x14ac:dyDescent="0.2">
      <c r="G48011" s="65"/>
    </row>
    <row r="48012" spans="7:7" x14ac:dyDescent="0.2">
      <c r="G48012" s="65"/>
    </row>
    <row r="48013" spans="7:7" x14ac:dyDescent="0.2">
      <c r="G48013" s="65"/>
    </row>
    <row r="48014" spans="7:7" x14ac:dyDescent="0.2">
      <c r="G48014" s="65"/>
    </row>
    <row r="48015" spans="7:7" x14ac:dyDescent="0.2">
      <c r="G48015" s="65"/>
    </row>
    <row r="48016" spans="7:7" x14ac:dyDescent="0.2">
      <c r="G48016" s="65"/>
    </row>
    <row r="48017" spans="7:7" x14ac:dyDescent="0.2">
      <c r="G48017" s="65"/>
    </row>
    <row r="48018" spans="7:7" x14ac:dyDescent="0.2">
      <c r="G48018" s="65"/>
    </row>
    <row r="48019" spans="7:7" x14ac:dyDescent="0.2">
      <c r="G48019" s="65"/>
    </row>
    <row r="48020" spans="7:7" x14ac:dyDescent="0.2">
      <c r="G48020" s="65"/>
    </row>
    <row r="48021" spans="7:7" x14ac:dyDescent="0.2">
      <c r="G48021" s="65"/>
    </row>
    <row r="48022" spans="7:7" x14ac:dyDescent="0.2">
      <c r="G48022" s="65"/>
    </row>
    <row r="48023" spans="7:7" x14ac:dyDescent="0.2">
      <c r="G48023" s="65"/>
    </row>
    <row r="48024" spans="7:7" x14ac:dyDescent="0.2">
      <c r="G48024" s="65"/>
    </row>
    <row r="48025" spans="7:7" x14ac:dyDescent="0.2">
      <c r="G48025" s="65"/>
    </row>
    <row r="48026" spans="7:7" x14ac:dyDescent="0.2">
      <c r="G48026" s="65"/>
    </row>
    <row r="48027" spans="7:7" x14ac:dyDescent="0.2">
      <c r="G48027" s="65"/>
    </row>
    <row r="48028" spans="7:7" x14ac:dyDescent="0.2">
      <c r="G48028" s="65"/>
    </row>
    <row r="48029" spans="7:7" x14ac:dyDescent="0.2">
      <c r="G48029" s="65"/>
    </row>
    <row r="48030" spans="7:7" x14ac:dyDescent="0.2">
      <c r="G48030" s="65"/>
    </row>
    <row r="48031" spans="7:7" x14ac:dyDescent="0.2">
      <c r="G48031" s="65"/>
    </row>
    <row r="48032" spans="7:7" x14ac:dyDescent="0.2">
      <c r="G48032" s="65"/>
    </row>
    <row r="48033" spans="7:7" x14ac:dyDescent="0.2">
      <c r="G48033" s="65"/>
    </row>
    <row r="48034" spans="7:7" x14ac:dyDescent="0.2">
      <c r="G48034" s="65"/>
    </row>
    <row r="48035" spans="7:7" x14ac:dyDescent="0.2">
      <c r="G48035" s="65"/>
    </row>
    <row r="48036" spans="7:7" x14ac:dyDescent="0.2">
      <c r="G48036" s="65"/>
    </row>
    <row r="48037" spans="7:7" x14ac:dyDescent="0.2">
      <c r="G48037" s="65"/>
    </row>
    <row r="48038" spans="7:7" x14ac:dyDescent="0.2">
      <c r="G48038" s="65"/>
    </row>
    <row r="48039" spans="7:7" x14ac:dyDescent="0.2">
      <c r="G48039" s="65"/>
    </row>
    <row r="48040" spans="7:7" x14ac:dyDescent="0.2">
      <c r="G48040" s="65"/>
    </row>
    <row r="48041" spans="7:7" x14ac:dyDescent="0.2">
      <c r="G48041" s="65"/>
    </row>
    <row r="48042" spans="7:7" x14ac:dyDescent="0.2">
      <c r="G48042" s="65"/>
    </row>
    <row r="48043" spans="7:7" x14ac:dyDescent="0.2">
      <c r="G48043" s="65"/>
    </row>
    <row r="48044" spans="7:7" x14ac:dyDescent="0.2">
      <c r="G48044" s="65"/>
    </row>
    <row r="48045" spans="7:7" x14ac:dyDescent="0.2">
      <c r="G48045" s="65"/>
    </row>
    <row r="48046" spans="7:7" x14ac:dyDescent="0.2">
      <c r="G48046" s="65"/>
    </row>
    <row r="48047" spans="7:7" x14ac:dyDescent="0.2">
      <c r="G48047" s="65"/>
    </row>
    <row r="48048" spans="7:7" x14ac:dyDescent="0.2">
      <c r="G48048" s="65"/>
    </row>
    <row r="48049" spans="7:7" x14ac:dyDescent="0.2">
      <c r="G48049" s="65"/>
    </row>
    <row r="48050" spans="7:7" x14ac:dyDescent="0.2">
      <c r="G48050" s="65"/>
    </row>
    <row r="48051" spans="7:7" x14ac:dyDescent="0.2">
      <c r="G48051" s="65"/>
    </row>
    <row r="48052" spans="7:7" x14ac:dyDescent="0.2">
      <c r="G48052" s="65"/>
    </row>
    <row r="48053" spans="7:7" x14ac:dyDescent="0.2">
      <c r="G48053" s="65"/>
    </row>
    <row r="48054" spans="7:7" x14ac:dyDescent="0.2">
      <c r="G48054" s="65"/>
    </row>
    <row r="48055" spans="7:7" x14ac:dyDescent="0.2">
      <c r="G48055" s="65"/>
    </row>
    <row r="48056" spans="7:7" x14ac:dyDescent="0.2">
      <c r="G48056" s="65"/>
    </row>
    <row r="48057" spans="7:7" x14ac:dyDescent="0.2">
      <c r="G48057" s="65"/>
    </row>
    <row r="48058" spans="7:7" x14ac:dyDescent="0.2">
      <c r="G48058" s="65"/>
    </row>
    <row r="48059" spans="7:7" x14ac:dyDescent="0.2">
      <c r="G48059" s="65"/>
    </row>
    <row r="48060" spans="7:7" x14ac:dyDescent="0.2">
      <c r="G48060" s="65"/>
    </row>
    <row r="48061" spans="7:7" x14ac:dyDescent="0.2">
      <c r="G48061" s="65"/>
    </row>
    <row r="48062" spans="7:7" x14ac:dyDescent="0.2">
      <c r="G48062" s="65"/>
    </row>
    <row r="48063" spans="7:7" x14ac:dyDescent="0.2">
      <c r="G48063" s="65"/>
    </row>
    <row r="48064" spans="7:7" x14ac:dyDescent="0.2">
      <c r="G48064" s="65"/>
    </row>
    <row r="48065" spans="7:7" x14ac:dyDescent="0.2">
      <c r="G48065" s="65"/>
    </row>
    <row r="48066" spans="7:7" x14ac:dyDescent="0.2">
      <c r="G48066" s="65"/>
    </row>
    <row r="48067" spans="7:7" x14ac:dyDescent="0.2">
      <c r="G48067" s="65"/>
    </row>
    <row r="48068" spans="7:7" x14ac:dyDescent="0.2">
      <c r="G48068" s="65"/>
    </row>
    <row r="48069" spans="7:7" x14ac:dyDescent="0.2">
      <c r="G48069" s="65"/>
    </row>
    <row r="48070" spans="7:7" x14ac:dyDescent="0.2">
      <c r="G48070" s="65"/>
    </row>
    <row r="48071" spans="7:7" x14ac:dyDescent="0.2">
      <c r="G48071" s="65"/>
    </row>
    <row r="48072" spans="7:7" x14ac:dyDescent="0.2">
      <c r="G48072" s="65"/>
    </row>
    <row r="48073" spans="7:7" x14ac:dyDescent="0.2">
      <c r="G48073" s="65"/>
    </row>
    <row r="48074" spans="7:7" x14ac:dyDescent="0.2">
      <c r="G48074" s="65"/>
    </row>
    <row r="48075" spans="7:7" x14ac:dyDescent="0.2">
      <c r="G48075" s="65"/>
    </row>
    <row r="48076" spans="7:7" x14ac:dyDescent="0.2">
      <c r="G48076" s="65"/>
    </row>
    <row r="48077" spans="7:7" x14ac:dyDescent="0.2">
      <c r="G48077" s="65"/>
    </row>
    <row r="48078" spans="7:7" x14ac:dyDescent="0.2">
      <c r="G48078" s="65"/>
    </row>
    <row r="48079" spans="7:7" x14ac:dyDescent="0.2">
      <c r="G48079" s="65"/>
    </row>
    <row r="48080" spans="7:7" x14ac:dyDescent="0.2">
      <c r="G48080" s="65"/>
    </row>
    <row r="48081" spans="7:7" x14ac:dyDescent="0.2">
      <c r="G48081" s="65"/>
    </row>
    <row r="48082" spans="7:7" x14ac:dyDescent="0.2">
      <c r="G48082" s="65"/>
    </row>
    <row r="48083" spans="7:7" x14ac:dyDescent="0.2">
      <c r="G48083" s="65"/>
    </row>
    <row r="48084" spans="7:7" x14ac:dyDescent="0.2">
      <c r="G48084" s="65"/>
    </row>
    <row r="48085" spans="7:7" x14ac:dyDescent="0.2">
      <c r="G48085" s="65"/>
    </row>
    <row r="48086" spans="7:7" x14ac:dyDescent="0.2">
      <c r="G48086" s="65"/>
    </row>
    <row r="48087" spans="7:7" x14ac:dyDescent="0.2">
      <c r="G48087" s="65"/>
    </row>
    <row r="48088" spans="7:7" x14ac:dyDescent="0.2">
      <c r="G48088" s="65"/>
    </row>
    <row r="48089" spans="7:7" x14ac:dyDescent="0.2">
      <c r="G48089" s="65"/>
    </row>
    <row r="48090" spans="7:7" x14ac:dyDescent="0.2">
      <c r="G48090" s="65"/>
    </row>
    <row r="48091" spans="7:7" x14ac:dyDescent="0.2">
      <c r="G48091" s="65"/>
    </row>
    <row r="48092" spans="7:7" x14ac:dyDescent="0.2">
      <c r="G48092" s="65"/>
    </row>
    <row r="48093" spans="7:7" x14ac:dyDescent="0.2">
      <c r="G48093" s="65"/>
    </row>
    <row r="48094" spans="7:7" x14ac:dyDescent="0.2">
      <c r="G48094" s="65"/>
    </row>
    <row r="48095" spans="7:7" x14ac:dyDescent="0.2">
      <c r="G48095" s="65"/>
    </row>
    <row r="48096" spans="7:7" x14ac:dyDescent="0.2">
      <c r="G48096" s="65"/>
    </row>
    <row r="48097" spans="7:7" x14ac:dyDescent="0.2">
      <c r="G48097" s="65"/>
    </row>
    <row r="48098" spans="7:7" x14ac:dyDescent="0.2">
      <c r="G48098" s="65"/>
    </row>
    <row r="48099" spans="7:7" x14ac:dyDescent="0.2">
      <c r="G48099" s="65"/>
    </row>
    <row r="48100" spans="7:7" x14ac:dyDescent="0.2">
      <c r="G48100" s="65"/>
    </row>
    <row r="48101" spans="7:7" x14ac:dyDescent="0.2">
      <c r="G48101" s="65"/>
    </row>
    <row r="48102" spans="7:7" x14ac:dyDescent="0.2">
      <c r="G48102" s="65"/>
    </row>
    <row r="48103" spans="7:7" x14ac:dyDescent="0.2">
      <c r="G48103" s="65"/>
    </row>
    <row r="48104" spans="7:7" x14ac:dyDescent="0.2">
      <c r="G48104" s="65"/>
    </row>
    <row r="48105" spans="7:7" x14ac:dyDescent="0.2">
      <c r="G48105" s="65"/>
    </row>
    <row r="48106" spans="7:7" x14ac:dyDescent="0.2">
      <c r="G48106" s="65"/>
    </row>
    <row r="48107" spans="7:7" x14ac:dyDescent="0.2">
      <c r="G48107" s="65"/>
    </row>
    <row r="48108" spans="7:7" x14ac:dyDescent="0.2">
      <c r="G48108" s="65"/>
    </row>
    <row r="48109" spans="7:7" x14ac:dyDescent="0.2">
      <c r="G48109" s="65"/>
    </row>
    <row r="48110" spans="7:7" x14ac:dyDescent="0.2">
      <c r="G48110" s="65"/>
    </row>
    <row r="48111" spans="7:7" x14ac:dyDescent="0.2">
      <c r="G48111" s="65"/>
    </row>
    <row r="48112" spans="7:7" x14ac:dyDescent="0.2">
      <c r="G48112" s="65"/>
    </row>
    <row r="48113" spans="7:7" x14ac:dyDescent="0.2">
      <c r="G48113" s="65"/>
    </row>
    <row r="48114" spans="7:7" x14ac:dyDescent="0.2">
      <c r="G48114" s="65"/>
    </row>
    <row r="48115" spans="7:7" x14ac:dyDescent="0.2">
      <c r="G48115" s="65"/>
    </row>
    <row r="48116" spans="7:7" x14ac:dyDescent="0.2">
      <c r="G48116" s="65"/>
    </row>
    <row r="48117" spans="7:7" x14ac:dyDescent="0.2">
      <c r="G48117" s="65"/>
    </row>
    <row r="48118" spans="7:7" x14ac:dyDescent="0.2">
      <c r="G48118" s="65"/>
    </row>
    <row r="48119" spans="7:7" x14ac:dyDescent="0.2">
      <c r="G48119" s="65"/>
    </row>
    <row r="48120" spans="7:7" x14ac:dyDescent="0.2">
      <c r="G48120" s="65"/>
    </row>
    <row r="48121" spans="7:7" x14ac:dyDescent="0.2">
      <c r="G48121" s="65"/>
    </row>
    <row r="48122" spans="7:7" x14ac:dyDescent="0.2">
      <c r="G48122" s="65"/>
    </row>
    <row r="48123" spans="7:7" x14ac:dyDescent="0.2">
      <c r="G48123" s="65"/>
    </row>
    <row r="48124" spans="7:7" x14ac:dyDescent="0.2">
      <c r="G48124" s="65"/>
    </row>
    <row r="48125" spans="7:7" x14ac:dyDescent="0.2">
      <c r="G48125" s="65"/>
    </row>
    <row r="48126" spans="7:7" x14ac:dyDescent="0.2">
      <c r="G48126" s="65"/>
    </row>
    <row r="48127" spans="7:7" x14ac:dyDescent="0.2">
      <c r="G48127" s="65"/>
    </row>
    <row r="48128" spans="7:7" x14ac:dyDescent="0.2">
      <c r="G48128" s="65"/>
    </row>
    <row r="48129" spans="7:7" x14ac:dyDescent="0.2">
      <c r="G48129" s="65"/>
    </row>
    <row r="48130" spans="7:7" x14ac:dyDescent="0.2">
      <c r="G48130" s="65"/>
    </row>
    <row r="48131" spans="7:7" x14ac:dyDescent="0.2">
      <c r="G48131" s="65"/>
    </row>
    <row r="48132" spans="7:7" x14ac:dyDescent="0.2">
      <c r="G48132" s="65"/>
    </row>
    <row r="48133" spans="7:7" x14ac:dyDescent="0.2">
      <c r="G48133" s="65"/>
    </row>
    <row r="48134" spans="7:7" x14ac:dyDescent="0.2">
      <c r="G48134" s="65"/>
    </row>
    <row r="48135" spans="7:7" x14ac:dyDescent="0.2">
      <c r="G48135" s="65"/>
    </row>
    <row r="48136" spans="7:7" x14ac:dyDescent="0.2">
      <c r="G48136" s="65"/>
    </row>
    <row r="48137" spans="7:7" x14ac:dyDescent="0.2">
      <c r="G48137" s="65"/>
    </row>
    <row r="48138" spans="7:7" x14ac:dyDescent="0.2">
      <c r="G48138" s="65"/>
    </row>
    <row r="48139" spans="7:7" x14ac:dyDescent="0.2">
      <c r="G48139" s="65"/>
    </row>
    <row r="48140" spans="7:7" x14ac:dyDescent="0.2">
      <c r="G48140" s="65"/>
    </row>
    <row r="48141" spans="7:7" x14ac:dyDescent="0.2">
      <c r="G48141" s="65"/>
    </row>
    <row r="48142" spans="7:7" x14ac:dyDescent="0.2">
      <c r="G48142" s="65"/>
    </row>
    <row r="48143" spans="7:7" x14ac:dyDescent="0.2">
      <c r="G48143" s="65"/>
    </row>
    <row r="48144" spans="7:7" x14ac:dyDescent="0.2">
      <c r="G48144" s="65"/>
    </row>
    <row r="48145" spans="7:7" x14ac:dyDescent="0.2">
      <c r="G48145" s="65"/>
    </row>
    <row r="48146" spans="7:7" x14ac:dyDescent="0.2">
      <c r="G48146" s="65"/>
    </row>
    <row r="48147" spans="7:7" x14ac:dyDescent="0.2">
      <c r="G48147" s="65"/>
    </row>
    <row r="48148" spans="7:7" x14ac:dyDescent="0.2">
      <c r="G48148" s="65"/>
    </row>
    <row r="48149" spans="7:7" x14ac:dyDescent="0.2">
      <c r="G48149" s="65"/>
    </row>
    <row r="48150" spans="7:7" x14ac:dyDescent="0.2">
      <c r="G48150" s="65"/>
    </row>
    <row r="48151" spans="7:7" x14ac:dyDescent="0.2">
      <c r="G48151" s="65"/>
    </row>
    <row r="48152" spans="7:7" x14ac:dyDescent="0.2">
      <c r="G48152" s="65"/>
    </row>
    <row r="48153" spans="7:7" x14ac:dyDescent="0.2">
      <c r="G48153" s="65"/>
    </row>
    <row r="48154" spans="7:7" x14ac:dyDescent="0.2">
      <c r="G48154" s="65"/>
    </row>
    <row r="48155" spans="7:7" x14ac:dyDescent="0.2">
      <c r="G48155" s="65"/>
    </row>
    <row r="48156" spans="7:7" x14ac:dyDescent="0.2">
      <c r="G48156" s="65"/>
    </row>
    <row r="48157" spans="7:7" x14ac:dyDescent="0.2">
      <c r="G48157" s="65"/>
    </row>
    <row r="48158" spans="7:7" x14ac:dyDescent="0.2">
      <c r="G48158" s="65"/>
    </row>
    <row r="48159" spans="7:7" x14ac:dyDescent="0.2">
      <c r="G48159" s="65"/>
    </row>
    <row r="48160" spans="7:7" x14ac:dyDescent="0.2">
      <c r="G48160" s="65"/>
    </row>
    <row r="48161" spans="7:7" x14ac:dyDescent="0.2">
      <c r="G48161" s="65"/>
    </row>
    <row r="48162" spans="7:7" x14ac:dyDescent="0.2">
      <c r="G48162" s="65"/>
    </row>
    <row r="48163" spans="7:7" x14ac:dyDescent="0.2">
      <c r="G48163" s="65"/>
    </row>
    <row r="48164" spans="7:7" x14ac:dyDescent="0.2">
      <c r="G48164" s="65"/>
    </row>
    <row r="48165" spans="7:7" x14ac:dyDescent="0.2">
      <c r="G48165" s="65"/>
    </row>
    <row r="48166" spans="7:7" x14ac:dyDescent="0.2">
      <c r="G48166" s="65"/>
    </row>
    <row r="48167" spans="7:7" x14ac:dyDescent="0.2">
      <c r="G48167" s="65"/>
    </row>
    <row r="48168" spans="7:7" x14ac:dyDescent="0.2">
      <c r="G48168" s="65"/>
    </row>
    <row r="48169" spans="7:7" x14ac:dyDescent="0.2">
      <c r="G48169" s="65"/>
    </row>
    <row r="48170" spans="7:7" x14ac:dyDescent="0.2">
      <c r="G48170" s="65"/>
    </row>
    <row r="48171" spans="7:7" x14ac:dyDescent="0.2">
      <c r="G48171" s="65"/>
    </row>
    <row r="48172" spans="7:7" x14ac:dyDescent="0.2">
      <c r="G48172" s="65"/>
    </row>
    <row r="48173" spans="7:7" x14ac:dyDescent="0.2">
      <c r="G48173" s="65"/>
    </row>
    <row r="48174" spans="7:7" x14ac:dyDescent="0.2">
      <c r="G48174" s="65"/>
    </row>
    <row r="48175" spans="7:7" x14ac:dyDescent="0.2">
      <c r="G48175" s="65"/>
    </row>
    <row r="48176" spans="7:7" x14ac:dyDescent="0.2">
      <c r="G48176" s="65"/>
    </row>
    <row r="48177" spans="7:7" x14ac:dyDescent="0.2">
      <c r="G48177" s="65"/>
    </row>
    <row r="48178" spans="7:7" x14ac:dyDescent="0.2">
      <c r="G48178" s="65"/>
    </row>
    <row r="48179" spans="7:7" x14ac:dyDescent="0.2">
      <c r="G48179" s="65"/>
    </row>
    <row r="48180" spans="7:7" x14ac:dyDescent="0.2">
      <c r="G48180" s="65"/>
    </row>
    <row r="48181" spans="7:7" x14ac:dyDescent="0.2">
      <c r="G48181" s="65"/>
    </row>
    <row r="48182" spans="7:7" x14ac:dyDescent="0.2">
      <c r="G48182" s="65"/>
    </row>
    <row r="48183" spans="7:7" x14ac:dyDescent="0.2">
      <c r="G48183" s="65"/>
    </row>
    <row r="48184" spans="7:7" x14ac:dyDescent="0.2">
      <c r="G48184" s="65"/>
    </row>
    <row r="48185" spans="7:7" x14ac:dyDescent="0.2">
      <c r="G48185" s="65"/>
    </row>
    <row r="48186" spans="7:7" x14ac:dyDescent="0.2">
      <c r="G48186" s="65"/>
    </row>
    <row r="48187" spans="7:7" x14ac:dyDescent="0.2">
      <c r="G48187" s="65"/>
    </row>
    <row r="48188" spans="7:7" x14ac:dyDescent="0.2">
      <c r="G48188" s="65"/>
    </row>
    <row r="48189" spans="7:7" x14ac:dyDescent="0.2">
      <c r="G48189" s="65"/>
    </row>
    <row r="48190" spans="7:7" x14ac:dyDescent="0.2">
      <c r="G48190" s="65"/>
    </row>
    <row r="48191" spans="7:7" x14ac:dyDescent="0.2">
      <c r="G48191" s="65"/>
    </row>
    <row r="48192" spans="7:7" x14ac:dyDescent="0.2">
      <c r="G48192" s="65"/>
    </row>
    <row r="48193" spans="7:7" x14ac:dyDescent="0.2">
      <c r="G48193" s="65"/>
    </row>
    <row r="48194" spans="7:7" x14ac:dyDescent="0.2">
      <c r="G48194" s="65"/>
    </row>
    <row r="48195" spans="7:7" x14ac:dyDescent="0.2">
      <c r="G48195" s="65"/>
    </row>
    <row r="48196" spans="7:7" x14ac:dyDescent="0.2">
      <c r="G48196" s="65"/>
    </row>
    <row r="48197" spans="7:7" x14ac:dyDescent="0.2">
      <c r="G48197" s="65"/>
    </row>
    <row r="48198" spans="7:7" x14ac:dyDescent="0.2">
      <c r="G48198" s="65"/>
    </row>
    <row r="48199" spans="7:7" x14ac:dyDescent="0.2">
      <c r="G48199" s="65"/>
    </row>
    <row r="48200" spans="7:7" x14ac:dyDescent="0.2">
      <c r="G48200" s="65"/>
    </row>
    <row r="48201" spans="7:7" x14ac:dyDescent="0.2">
      <c r="G48201" s="65"/>
    </row>
    <row r="48202" spans="7:7" x14ac:dyDescent="0.2">
      <c r="G48202" s="65"/>
    </row>
    <row r="48203" spans="7:7" x14ac:dyDescent="0.2">
      <c r="G48203" s="65"/>
    </row>
    <row r="48204" spans="7:7" x14ac:dyDescent="0.2">
      <c r="G48204" s="65"/>
    </row>
    <row r="48205" spans="7:7" x14ac:dyDescent="0.2">
      <c r="G48205" s="65"/>
    </row>
    <row r="48206" spans="7:7" x14ac:dyDescent="0.2">
      <c r="G48206" s="65"/>
    </row>
    <row r="48207" spans="7:7" x14ac:dyDescent="0.2">
      <c r="G48207" s="65"/>
    </row>
    <row r="48208" spans="7:7" x14ac:dyDescent="0.2">
      <c r="G48208" s="65"/>
    </row>
    <row r="48209" spans="7:7" x14ac:dyDescent="0.2">
      <c r="G48209" s="65"/>
    </row>
    <row r="48210" spans="7:7" x14ac:dyDescent="0.2">
      <c r="G48210" s="65"/>
    </row>
    <row r="48211" spans="7:7" x14ac:dyDescent="0.2">
      <c r="G48211" s="65"/>
    </row>
    <row r="48212" spans="7:7" x14ac:dyDescent="0.2">
      <c r="G48212" s="65"/>
    </row>
    <row r="48213" spans="7:7" x14ac:dyDescent="0.2">
      <c r="G48213" s="65"/>
    </row>
    <row r="48214" spans="7:7" x14ac:dyDescent="0.2">
      <c r="G48214" s="65"/>
    </row>
    <row r="48215" spans="7:7" x14ac:dyDescent="0.2">
      <c r="G48215" s="65"/>
    </row>
    <row r="48216" spans="7:7" x14ac:dyDescent="0.2">
      <c r="G48216" s="65"/>
    </row>
    <row r="48217" spans="7:7" x14ac:dyDescent="0.2">
      <c r="G48217" s="65"/>
    </row>
    <row r="48218" spans="7:7" x14ac:dyDescent="0.2">
      <c r="G48218" s="65"/>
    </row>
    <row r="48219" spans="7:7" x14ac:dyDescent="0.2">
      <c r="G48219" s="65"/>
    </row>
    <row r="48220" spans="7:7" x14ac:dyDescent="0.2">
      <c r="G48220" s="65"/>
    </row>
    <row r="48221" spans="7:7" x14ac:dyDescent="0.2">
      <c r="G48221" s="65"/>
    </row>
    <row r="48222" spans="7:7" x14ac:dyDescent="0.2">
      <c r="G48222" s="65"/>
    </row>
    <row r="48223" spans="7:7" x14ac:dyDescent="0.2">
      <c r="G48223" s="65"/>
    </row>
    <row r="48224" spans="7:7" x14ac:dyDescent="0.2">
      <c r="G48224" s="65"/>
    </row>
    <row r="48225" spans="7:7" x14ac:dyDescent="0.2">
      <c r="G48225" s="65"/>
    </row>
    <row r="48226" spans="7:7" x14ac:dyDescent="0.2">
      <c r="G48226" s="65"/>
    </row>
    <row r="48227" spans="7:7" x14ac:dyDescent="0.2">
      <c r="G48227" s="65"/>
    </row>
    <row r="48228" spans="7:7" x14ac:dyDescent="0.2">
      <c r="G48228" s="65"/>
    </row>
    <row r="48229" spans="7:7" x14ac:dyDescent="0.2">
      <c r="G48229" s="65"/>
    </row>
    <row r="48230" spans="7:7" x14ac:dyDescent="0.2">
      <c r="G48230" s="65"/>
    </row>
    <row r="48231" spans="7:7" x14ac:dyDescent="0.2">
      <c r="G48231" s="65"/>
    </row>
    <row r="48232" spans="7:7" x14ac:dyDescent="0.2">
      <c r="G48232" s="65"/>
    </row>
    <row r="48233" spans="7:7" x14ac:dyDescent="0.2">
      <c r="G48233" s="65"/>
    </row>
    <row r="48234" spans="7:7" x14ac:dyDescent="0.2">
      <c r="G48234" s="65"/>
    </row>
    <row r="48235" spans="7:7" x14ac:dyDescent="0.2">
      <c r="G48235" s="65"/>
    </row>
    <row r="48236" spans="7:7" x14ac:dyDescent="0.2">
      <c r="G48236" s="65"/>
    </row>
    <row r="48237" spans="7:7" x14ac:dyDescent="0.2">
      <c r="G48237" s="65"/>
    </row>
    <row r="48238" spans="7:7" x14ac:dyDescent="0.2">
      <c r="G48238" s="65"/>
    </row>
    <row r="48239" spans="7:7" x14ac:dyDescent="0.2">
      <c r="G48239" s="65"/>
    </row>
    <row r="48240" spans="7:7" x14ac:dyDescent="0.2">
      <c r="G48240" s="65"/>
    </row>
    <row r="48241" spans="7:7" x14ac:dyDescent="0.2">
      <c r="G48241" s="65"/>
    </row>
    <row r="48242" spans="7:7" x14ac:dyDescent="0.2">
      <c r="G48242" s="65"/>
    </row>
    <row r="48243" spans="7:7" x14ac:dyDescent="0.2">
      <c r="G48243" s="65"/>
    </row>
    <row r="48244" spans="7:7" x14ac:dyDescent="0.2">
      <c r="G48244" s="65"/>
    </row>
    <row r="48245" spans="7:7" x14ac:dyDescent="0.2">
      <c r="G48245" s="65"/>
    </row>
    <row r="48246" spans="7:7" x14ac:dyDescent="0.2">
      <c r="G48246" s="65"/>
    </row>
    <row r="48247" spans="7:7" x14ac:dyDescent="0.2">
      <c r="G48247" s="65"/>
    </row>
    <row r="48248" spans="7:7" x14ac:dyDescent="0.2">
      <c r="G48248" s="65"/>
    </row>
    <row r="48249" spans="7:7" x14ac:dyDescent="0.2">
      <c r="G48249" s="65"/>
    </row>
    <row r="48250" spans="7:7" x14ac:dyDescent="0.2">
      <c r="G48250" s="65"/>
    </row>
    <row r="48251" spans="7:7" x14ac:dyDescent="0.2">
      <c r="G48251" s="65"/>
    </row>
    <row r="48252" spans="7:7" x14ac:dyDescent="0.2">
      <c r="G48252" s="65"/>
    </row>
    <row r="48253" spans="7:7" x14ac:dyDescent="0.2">
      <c r="G48253" s="65"/>
    </row>
    <row r="48254" spans="7:7" x14ac:dyDescent="0.2">
      <c r="G48254" s="65"/>
    </row>
    <row r="48255" spans="7:7" x14ac:dyDescent="0.2">
      <c r="G48255" s="65"/>
    </row>
    <row r="48256" spans="7:7" x14ac:dyDescent="0.2">
      <c r="G48256" s="65"/>
    </row>
    <row r="48257" spans="7:7" x14ac:dyDescent="0.2">
      <c r="G48257" s="65"/>
    </row>
    <row r="48258" spans="7:7" x14ac:dyDescent="0.2">
      <c r="G48258" s="65"/>
    </row>
    <row r="48259" spans="7:7" x14ac:dyDescent="0.2">
      <c r="G48259" s="65"/>
    </row>
    <row r="48260" spans="7:7" x14ac:dyDescent="0.2">
      <c r="G48260" s="65"/>
    </row>
    <row r="48261" spans="7:7" x14ac:dyDescent="0.2">
      <c r="G48261" s="65"/>
    </row>
    <row r="48262" spans="7:7" x14ac:dyDescent="0.2">
      <c r="G48262" s="65"/>
    </row>
    <row r="48263" spans="7:7" x14ac:dyDescent="0.2">
      <c r="G48263" s="65"/>
    </row>
    <row r="48264" spans="7:7" x14ac:dyDescent="0.2">
      <c r="G48264" s="65"/>
    </row>
    <row r="48265" spans="7:7" x14ac:dyDescent="0.2">
      <c r="G48265" s="65"/>
    </row>
    <row r="48266" spans="7:7" x14ac:dyDescent="0.2">
      <c r="G48266" s="65"/>
    </row>
    <row r="48267" spans="7:7" x14ac:dyDescent="0.2">
      <c r="G48267" s="65"/>
    </row>
    <row r="48268" spans="7:7" x14ac:dyDescent="0.2">
      <c r="G48268" s="65"/>
    </row>
    <row r="48269" spans="7:7" x14ac:dyDescent="0.2">
      <c r="G48269" s="65"/>
    </row>
    <row r="48270" spans="7:7" x14ac:dyDescent="0.2">
      <c r="G48270" s="65"/>
    </row>
    <row r="48271" spans="7:7" x14ac:dyDescent="0.2">
      <c r="G48271" s="65"/>
    </row>
    <row r="48272" spans="7:7" x14ac:dyDescent="0.2">
      <c r="G48272" s="65"/>
    </row>
    <row r="48273" spans="7:7" x14ac:dyDescent="0.2">
      <c r="G48273" s="65"/>
    </row>
    <row r="48274" spans="7:7" x14ac:dyDescent="0.2">
      <c r="G48274" s="65"/>
    </row>
    <row r="48275" spans="7:7" x14ac:dyDescent="0.2">
      <c r="G48275" s="65"/>
    </row>
    <row r="48276" spans="7:7" x14ac:dyDescent="0.2">
      <c r="G48276" s="65"/>
    </row>
    <row r="48277" spans="7:7" x14ac:dyDescent="0.2">
      <c r="G48277" s="65"/>
    </row>
    <row r="48278" spans="7:7" x14ac:dyDescent="0.2">
      <c r="G48278" s="65"/>
    </row>
    <row r="48279" spans="7:7" x14ac:dyDescent="0.2">
      <c r="G48279" s="65"/>
    </row>
    <row r="48280" spans="7:7" x14ac:dyDescent="0.2">
      <c r="G48280" s="65"/>
    </row>
    <row r="48281" spans="7:7" x14ac:dyDescent="0.2">
      <c r="G48281" s="65"/>
    </row>
    <row r="48282" spans="7:7" x14ac:dyDescent="0.2">
      <c r="G48282" s="65"/>
    </row>
    <row r="48283" spans="7:7" x14ac:dyDescent="0.2">
      <c r="G48283" s="65"/>
    </row>
    <row r="48284" spans="7:7" x14ac:dyDescent="0.2">
      <c r="G48284" s="65"/>
    </row>
    <row r="48285" spans="7:7" x14ac:dyDescent="0.2">
      <c r="G48285" s="65"/>
    </row>
    <row r="48286" spans="7:7" x14ac:dyDescent="0.2">
      <c r="G48286" s="65"/>
    </row>
    <row r="48287" spans="7:7" x14ac:dyDescent="0.2">
      <c r="G48287" s="65"/>
    </row>
    <row r="48288" spans="7:7" x14ac:dyDescent="0.2">
      <c r="G48288" s="65"/>
    </row>
    <row r="48289" spans="7:7" x14ac:dyDescent="0.2">
      <c r="G48289" s="65"/>
    </row>
    <row r="48290" spans="7:7" x14ac:dyDescent="0.2">
      <c r="G48290" s="65"/>
    </row>
    <row r="48291" spans="7:7" x14ac:dyDescent="0.2">
      <c r="G48291" s="65"/>
    </row>
    <row r="48292" spans="7:7" x14ac:dyDescent="0.2">
      <c r="G48292" s="65"/>
    </row>
    <row r="48293" spans="7:7" x14ac:dyDescent="0.2">
      <c r="G48293" s="65"/>
    </row>
    <row r="48294" spans="7:7" x14ac:dyDescent="0.2">
      <c r="G48294" s="65"/>
    </row>
    <row r="48295" spans="7:7" x14ac:dyDescent="0.2">
      <c r="G48295" s="65"/>
    </row>
    <row r="48296" spans="7:7" x14ac:dyDescent="0.2">
      <c r="G48296" s="65"/>
    </row>
    <row r="48297" spans="7:7" x14ac:dyDescent="0.2">
      <c r="G48297" s="65"/>
    </row>
    <row r="48298" spans="7:7" x14ac:dyDescent="0.2">
      <c r="G48298" s="65"/>
    </row>
    <row r="48299" spans="7:7" x14ac:dyDescent="0.2">
      <c r="G48299" s="65"/>
    </row>
    <row r="48300" spans="7:7" x14ac:dyDescent="0.2">
      <c r="G48300" s="65"/>
    </row>
    <row r="48301" spans="7:7" x14ac:dyDescent="0.2">
      <c r="G48301" s="65"/>
    </row>
    <row r="48302" spans="7:7" x14ac:dyDescent="0.2">
      <c r="G48302" s="65"/>
    </row>
    <row r="48303" spans="7:7" x14ac:dyDescent="0.2">
      <c r="G48303" s="65"/>
    </row>
    <row r="48304" spans="7:7" x14ac:dyDescent="0.2">
      <c r="G48304" s="65"/>
    </row>
    <row r="48305" spans="7:7" x14ac:dyDescent="0.2">
      <c r="G48305" s="65"/>
    </row>
    <row r="48306" spans="7:7" x14ac:dyDescent="0.2">
      <c r="G48306" s="65"/>
    </row>
    <row r="48307" spans="7:7" x14ac:dyDescent="0.2">
      <c r="G48307" s="65"/>
    </row>
    <row r="48308" spans="7:7" x14ac:dyDescent="0.2">
      <c r="G48308" s="65"/>
    </row>
    <row r="48309" spans="7:7" x14ac:dyDescent="0.2">
      <c r="G48309" s="65"/>
    </row>
    <row r="48310" spans="7:7" x14ac:dyDescent="0.2">
      <c r="G48310" s="65"/>
    </row>
    <row r="48311" spans="7:7" x14ac:dyDescent="0.2">
      <c r="G48311" s="65"/>
    </row>
    <row r="48312" spans="7:7" x14ac:dyDescent="0.2">
      <c r="G48312" s="65"/>
    </row>
    <row r="48313" spans="7:7" x14ac:dyDescent="0.2">
      <c r="G48313" s="65"/>
    </row>
    <row r="48314" spans="7:7" x14ac:dyDescent="0.2">
      <c r="G48314" s="65"/>
    </row>
    <row r="48315" spans="7:7" x14ac:dyDescent="0.2">
      <c r="G48315" s="65"/>
    </row>
    <row r="48316" spans="7:7" x14ac:dyDescent="0.2">
      <c r="G48316" s="65"/>
    </row>
    <row r="48317" spans="7:7" x14ac:dyDescent="0.2">
      <c r="G48317" s="65"/>
    </row>
    <row r="48318" spans="7:7" x14ac:dyDescent="0.2">
      <c r="G48318" s="65"/>
    </row>
    <row r="48319" spans="7:7" x14ac:dyDescent="0.2">
      <c r="G48319" s="65"/>
    </row>
    <row r="48320" spans="7:7" x14ac:dyDescent="0.2">
      <c r="G48320" s="65"/>
    </row>
    <row r="48321" spans="7:7" x14ac:dyDescent="0.2">
      <c r="G48321" s="65"/>
    </row>
    <row r="48322" spans="7:7" x14ac:dyDescent="0.2">
      <c r="G48322" s="65"/>
    </row>
    <row r="48323" spans="7:7" x14ac:dyDescent="0.2">
      <c r="G48323" s="65"/>
    </row>
    <row r="48324" spans="7:7" x14ac:dyDescent="0.2">
      <c r="G48324" s="65"/>
    </row>
    <row r="48325" spans="7:7" x14ac:dyDescent="0.2">
      <c r="G48325" s="65"/>
    </row>
    <row r="48326" spans="7:7" x14ac:dyDescent="0.2">
      <c r="G48326" s="65"/>
    </row>
    <row r="48327" spans="7:7" x14ac:dyDescent="0.2">
      <c r="G48327" s="65"/>
    </row>
    <row r="48328" spans="7:7" x14ac:dyDescent="0.2">
      <c r="G48328" s="65"/>
    </row>
    <row r="48329" spans="7:7" x14ac:dyDescent="0.2">
      <c r="G48329" s="65"/>
    </row>
    <row r="48330" spans="7:7" x14ac:dyDescent="0.2">
      <c r="G48330" s="65"/>
    </row>
    <row r="48331" spans="7:7" x14ac:dyDescent="0.2">
      <c r="G48331" s="65"/>
    </row>
    <row r="48332" spans="7:7" x14ac:dyDescent="0.2">
      <c r="G48332" s="65"/>
    </row>
    <row r="48333" spans="7:7" x14ac:dyDescent="0.2">
      <c r="G48333" s="65"/>
    </row>
    <row r="48334" spans="7:7" x14ac:dyDescent="0.2">
      <c r="G48334" s="65"/>
    </row>
    <row r="48335" spans="7:7" x14ac:dyDescent="0.2">
      <c r="G48335" s="65"/>
    </row>
    <row r="48336" spans="7:7" x14ac:dyDescent="0.2">
      <c r="G48336" s="65"/>
    </row>
    <row r="48337" spans="7:7" x14ac:dyDescent="0.2">
      <c r="G48337" s="65"/>
    </row>
    <row r="48338" spans="7:7" x14ac:dyDescent="0.2">
      <c r="G48338" s="65"/>
    </row>
    <row r="48339" spans="7:7" x14ac:dyDescent="0.2">
      <c r="G48339" s="65"/>
    </row>
    <row r="48340" spans="7:7" x14ac:dyDescent="0.2">
      <c r="G48340" s="65"/>
    </row>
    <row r="48341" spans="7:7" x14ac:dyDescent="0.2">
      <c r="G48341" s="65"/>
    </row>
    <row r="48342" spans="7:7" x14ac:dyDescent="0.2">
      <c r="G48342" s="65"/>
    </row>
    <row r="48343" spans="7:7" x14ac:dyDescent="0.2">
      <c r="G48343" s="65"/>
    </row>
    <row r="48344" spans="7:7" x14ac:dyDescent="0.2">
      <c r="G48344" s="65"/>
    </row>
    <row r="48345" spans="7:7" x14ac:dyDescent="0.2">
      <c r="G48345" s="65"/>
    </row>
    <row r="48346" spans="7:7" x14ac:dyDescent="0.2">
      <c r="G48346" s="65"/>
    </row>
    <row r="48347" spans="7:7" x14ac:dyDescent="0.2">
      <c r="G48347" s="65"/>
    </row>
    <row r="48348" spans="7:7" x14ac:dyDescent="0.2">
      <c r="G48348" s="65"/>
    </row>
    <row r="48349" spans="7:7" x14ac:dyDescent="0.2">
      <c r="G48349" s="65"/>
    </row>
    <row r="48350" spans="7:7" x14ac:dyDescent="0.2">
      <c r="G48350" s="65"/>
    </row>
    <row r="48351" spans="7:7" x14ac:dyDescent="0.2">
      <c r="G48351" s="65"/>
    </row>
    <row r="48352" spans="7:7" x14ac:dyDescent="0.2">
      <c r="G48352" s="65"/>
    </row>
    <row r="48353" spans="7:7" x14ac:dyDescent="0.2">
      <c r="G48353" s="65"/>
    </row>
    <row r="48354" spans="7:7" x14ac:dyDescent="0.2">
      <c r="G48354" s="65"/>
    </row>
    <row r="48355" spans="7:7" x14ac:dyDescent="0.2">
      <c r="G48355" s="65"/>
    </row>
    <row r="48356" spans="7:7" x14ac:dyDescent="0.2">
      <c r="G48356" s="65"/>
    </row>
    <row r="48357" spans="7:7" x14ac:dyDescent="0.2">
      <c r="G48357" s="65"/>
    </row>
    <row r="48358" spans="7:7" x14ac:dyDescent="0.2">
      <c r="G48358" s="65"/>
    </row>
    <row r="48359" spans="7:7" x14ac:dyDescent="0.2">
      <c r="G48359" s="65"/>
    </row>
    <row r="48360" spans="7:7" x14ac:dyDescent="0.2">
      <c r="G48360" s="65"/>
    </row>
    <row r="48361" spans="7:7" x14ac:dyDescent="0.2">
      <c r="G48361" s="65"/>
    </row>
    <row r="48362" spans="7:7" x14ac:dyDescent="0.2">
      <c r="G48362" s="65"/>
    </row>
    <row r="48363" spans="7:7" x14ac:dyDescent="0.2">
      <c r="G48363" s="65"/>
    </row>
    <row r="48364" spans="7:7" x14ac:dyDescent="0.2">
      <c r="G48364" s="65"/>
    </row>
    <row r="48365" spans="7:7" x14ac:dyDescent="0.2">
      <c r="G48365" s="65"/>
    </row>
    <row r="48366" spans="7:7" x14ac:dyDescent="0.2">
      <c r="G48366" s="65"/>
    </row>
    <row r="48367" spans="7:7" x14ac:dyDescent="0.2">
      <c r="G48367" s="65"/>
    </row>
    <row r="48368" spans="7:7" x14ac:dyDescent="0.2">
      <c r="G48368" s="65"/>
    </row>
    <row r="48369" spans="7:7" x14ac:dyDescent="0.2">
      <c r="G48369" s="65"/>
    </row>
    <row r="48370" spans="7:7" x14ac:dyDescent="0.2">
      <c r="G48370" s="65"/>
    </row>
    <row r="48371" spans="7:7" x14ac:dyDescent="0.2">
      <c r="G48371" s="65"/>
    </row>
    <row r="48372" spans="7:7" x14ac:dyDescent="0.2">
      <c r="G48372" s="65"/>
    </row>
    <row r="48373" spans="7:7" x14ac:dyDescent="0.2">
      <c r="G48373" s="65"/>
    </row>
    <row r="48374" spans="7:7" x14ac:dyDescent="0.2">
      <c r="G48374" s="65"/>
    </row>
    <row r="48375" spans="7:7" x14ac:dyDescent="0.2">
      <c r="G48375" s="65"/>
    </row>
    <row r="48376" spans="7:7" x14ac:dyDescent="0.2">
      <c r="G48376" s="65"/>
    </row>
    <row r="48377" spans="7:7" x14ac:dyDescent="0.2">
      <c r="G48377" s="65"/>
    </row>
    <row r="48378" spans="7:7" x14ac:dyDescent="0.2">
      <c r="G48378" s="65"/>
    </row>
    <row r="48379" spans="7:7" x14ac:dyDescent="0.2">
      <c r="G48379" s="65"/>
    </row>
    <row r="48380" spans="7:7" x14ac:dyDescent="0.2">
      <c r="G48380" s="65"/>
    </row>
    <row r="48381" spans="7:7" x14ac:dyDescent="0.2">
      <c r="G48381" s="65"/>
    </row>
    <row r="48382" spans="7:7" x14ac:dyDescent="0.2">
      <c r="G48382" s="65"/>
    </row>
    <row r="48383" spans="7:7" x14ac:dyDescent="0.2">
      <c r="G48383" s="65"/>
    </row>
    <row r="48384" spans="7:7" x14ac:dyDescent="0.2">
      <c r="G48384" s="65"/>
    </row>
    <row r="48385" spans="7:7" x14ac:dyDescent="0.2">
      <c r="G48385" s="65"/>
    </row>
    <row r="48386" spans="7:7" x14ac:dyDescent="0.2">
      <c r="G48386" s="65"/>
    </row>
    <row r="48387" spans="7:7" x14ac:dyDescent="0.2">
      <c r="G48387" s="65"/>
    </row>
    <row r="48388" spans="7:7" x14ac:dyDescent="0.2">
      <c r="G48388" s="65"/>
    </row>
    <row r="48389" spans="7:7" x14ac:dyDescent="0.2">
      <c r="G48389" s="65"/>
    </row>
    <row r="48390" spans="7:7" x14ac:dyDescent="0.2">
      <c r="G48390" s="65"/>
    </row>
    <row r="48391" spans="7:7" x14ac:dyDescent="0.2">
      <c r="G48391" s="65"/>
    </row>
    <row r="48392" spans="7:7" x14ac:dyDescent="0.2">
      <c r="G48392" s="65"/>
    </row>
    <row r="48393" spans="7:7" x14ac:dyDescent="0.2">
      <c r="G48393" s="65"/>
    </row>
    <row r="48394" spans="7:7" x14ac:dyDescent="0.2">
      <c r="G48394" s="65"/>
    </row>
    <row r="48395" spans="7:7" x14ac:dyDescent="0.2">
      <c r="G48395" s="65"/>
    </row>
    <row r="48396" spans="7:7" x14ac:dyDescent="0.2">
      <c r="G48396" s="65"/>
    </row>
    <row r="48397" spans="7:7" x14ac:dyDescent="0.2">
      <c r="G48397" s="65"/>
    </row>
    <row r="48398" spans="7:7" x14ac:dyDescent="0.2">
      <c r="G48398" s="65"/>
    </row>
    <row r="48399" spans="7:7" x14ac:dyDescent="0.2">
      <c r="G48399" s="65"/>
    </row>
    <row r="48400" spans="7:7" x14ac:dyDescent="0.2">
      <c r="G48400" s="65"/>
    </row>
    <row r="48401" spans="7:7" x14ac:dyDescent="0.2">
      <c r="G48401" s="65"/>
    </row>
    <row r="48402" spans="7:7" x14ac:dyDescent="0.2">
      <c r="G48402" s="65"/>
    </row>
    <row r="48403" spans="7:7" x14ac:dyDescent="0.2">
      <c r="G48403" s="65"/>
    </row>
    <row r="48404" spans="7:7" x14ac:dyDescent="0.2">
      <c r="G48404" s="65"/>
    </row>
    <row r="48405" spans="7:7" x14ac:dyDescent="0.2">
      <c r="G48405" s="65"/>
    </row>
    <row r="48406" spans="7:7" x14ac:dyDescent="0.2">
      <c r="G48406" s="65"/>
    </row>
    <row r="48407" spans="7:7" x14ac:dyDescent="0.2">
      <c r="G48407" s="65"/>
    </row>
    <row r="48408" spans="7:7" x14ac:dyDescent="0.2">
      <c r="G48408" s="65"/>
    </row>
    <row r="48409" spans="7:7" x14ac:dyDescent="0.2">
      <c r="G48409" s="65"/>
    </row>
    <row r="48410" spans="7:7" x14ac:dyDescent="0.2">
      <c r="G48410" s="65"/>
    </row>
    <row r="48411" spans="7:7" x14ac:dyDescent="0.2">
      <c r="G48411" s="65"/>
    </row>
    <row r="48412" spans="7:7" x14ac:dyDescent="0.2">
      <c r="G48412" s="65"/>
    </row>
    <row r="48413" spans="7:7" x14ac:dyDescent="0.2">
      <c r="G48413" s="65"/>
    </row>
    <row r="48414" spans="7:7" x14ac:dyDescent="0.2">
      <c r="G48414" s="65"/>
    </row>
    <row r="48415" spans="7:7" x14ac:dyDescent="0.2">
      <c r="G48415" s="65"/>
    </row>
    <row r="48416" spans="7:7" x14ac:dyDescent="0.2">
      <c r="G48416" s="65"/>
    </row>
    <row r="48417" spans="7:7" x14ac:dyDescent="0.2">
      <c r="G48417" s="65"/>
    </row>
    <row r="48418" spans="7:7" x14ac:dyDescent="0.2">
      <c r="G48418" s="65"/>
    </row>
    <row r="48419" spans="7:7" x14ac:dyDescent="0.2">
      <c r="G48419" s="65"/>
    </row>
    <row r="48420" spans="7:7" x14ac:dyDescent="0.2">
      <c r="G48420" s="65"/>
    </row>
    <row r="48421" spans="7:7" x14ac:dyDescent="0.2">
      <c r="G48421" s="65"/>
    </row>
    <row r="48422" spans="7:7" x14ac:dyDescent="0.2">
      <c r="G48422" s="65"/>
    </row>
    <row r="48423" spans="7:7" x14ac:dyDescent="0.2">
      <c r="G48423" s="65"/>
    </row>
    <row r="48424" spans="7:7" x14ac:dyDescent="0.2">
      <c r="G48424" s="65"/>
    </row>
    <row r="48425" spans="7:7" x14ac:dyDescent="0.2">
      <c r="G48425" s="65"/>
    </row>
    <row r="48426" spans="7:7" x14ac:dyDescent="0.2">
      <c r="G48426" s="65"/>
    </row>
    <row r="48427" spans="7:7" x14ac:dyDescent="0.2">
      <c r="G48427" s="65"/>
    </row>
    <row r="48428" spans="7:7" x14ac:dyDescent="0.2">
      <c r="G48428" s="65"/>
    </row>
    <row r="48429" spans="7:7" x14ac:dyDescent="0.2">
      <c r="G48429" s="65"/>
    </row>
    <row r="48430" spans="7:7" x14ac:dyDescent="0.2">
      <c r="G48430" s="65"/>
    </row>
    <row r="48431" spans="7:7" x14ac:dyDescent="0.2">
      <c r="G48431" s="65"/>
    </row>
    <row r="48432" spans="7:7" x14ac:dyDescent="0.2">
      <c r="G48432" s="65"/>
    </row>
    <row r="48433" spans="7:7" x14ac:dyDescent="0.2">
      <c r="G48433" s="65"/>
    </row>
    <row r="48434" spans="7:7" x14ac:dyDescent="0.2">
      <c r="G48434" s="65"/>
    </row>
    <row r="48435" spans="7:7" x14ac:dyDescent="0.2">
      <c r="G48435" s="65"/>
    </row>
    <row r="48436" spans="7:7" x14ac:dyDescent="0.2">
      <c r="G48436" s="65"/>
    </row>
    <row r="48437" spans="7:7" x14ac:dyDescent="0.2">
      <c r="G48437" s="65"/>
    </row>
    <row r="48438" spans="7:7" x14ac:dyDescent="0.2">
      <c r="G48438" s="65"/>
    </row>
    <row r="48439" spans="7:7" x14ac:dyDescent="0.2">
      <c r="G48439" s="65"/>
    </row>
    <row r="48440" spans="7:7" x14ac:dyDescent="0.2">
      <c r="G48440" s="65"/>
    </row>
    <row r="48441" spans="7:7" x14ac:dyDescent="0.2">
      <c r="G48441" s="65"/>
    </row>
    <row r="48442" spans="7:7" x14ac:dyDescent="0.2">
      <c r="G48442" s="65"/>
    </row>
    <row r="48443" spans="7:7" x14ac:dyDescent="0.2">
      <c r="G48443" s="65"/>
    </row>
    <row r="48444" spans="7:7" x14ac:dyDescent="0.2">
      <c r="G48444" s="65"/>
    </row>
    <row r="48445" spans="7:7" x14ac:dyDescent="0.2">
      <c r="G48445" s="65"/>
    </row>
    <row r="48446" spans="7:7" x14ac:dyDescent="0.2">
      <c r="G48446" s="65"/>
    </row>
    <row r="48447" spans="7:7" x14ac:dyDescent="0.2">
      <c r="G48447" s="65"/>
    </row>
    <row r="48448" spans="7:7" x14ac:dyDescent="0.2">
      <c r="G48448" s="65"/>
    </row>
    <row r="48449" spans="7:7" x14ac:dyDescent="0.2">
      <c r="G48449" s="65"/>
    </row>
    <row r="48450" spans="7:7" x14ac:dyDescent="0.2">
      <c r="G48450" s="65"/>
    </row>
    <row r="48451" spans="7:7" x14ac:dyDescent="0.2">
      <c r="G48451" s="65"/>
    </row>
    <row r="48452" spans="7:7" x14ac:dyDescent="0.2">
      <c r="G48452" s="65"/>
    </row>
    <row r="48453" spans="7:7" x14ac:dyDescent="0.2">
      <c r="G48453" s="65"/>
    </row>
    <row r="48454" spans="7:7" x14ac:dyDescent="0.2">
      <c r="G48454" s="65"/>
    </row>
    <row r="48455" spans="7:7" x14ac:dyDescent="0.2">
      <c r="G48455" s="65"/>
    </row>
    <row r="48456" spans="7:7" x14ac:dyDescent="0.2">
      <c r="G48456" s="65"/>
    </row>
    <row r="48457" spans="7:7" x14ac:dyDescent="0.2">
      <c r="G48457" s="65"/>
    </row>
    <row r="48458" spans="7:7" x14ac:dyDescent="0.2">
      <c r="G48458" s="65"/>
    </row>
    <row r="48459" spans="7:7" x14ac:dyDescent="0.2">
      <c r="G48459" s="65"/>
    </row>
    <row r="48460" spans="7:7" x14ac:dyDescent="0.2">
      <c r="G48460" s="65"/>
    </row>
    <row r="48461" spans="7:7" x14ac:dyDescent="0.2">
      <c r="G48461" s="65"/>
    </row>
    <row r="48462" spans="7:7" x14ac:dyDescent="0.2">
      <c r="G48462" s="65"/>
    </row>
    <row r="48463" spans="7:7" x14ac:dyDescent="0.2">
      <c r="G48463" s="65"/>
    </row>
    <row r="48464" spans="7:7" x14ac:dyDescent="0.2">
      <c r="G48464" s="65"/>
    </row>
    <row r="48465" spans="7:7" x14ac:dyDescent="0.2">
      <c r="G48465" s="65"/>
    </row>
    <row r="48466" spans="7:7" x14ac:dyDescent="0.2">
      <c r="G48466" s="65"/>
    </row>
    <row r="48467" spans="7:7" x14ac:dyDescent="0.2">
      <c r="G48467" s="65"/>
    </row>
    <row r="48468" spans="7:7" x14ac:dyDescent="0.2">
      <c r="G48468" s="65"/>
    </row>
    <row r="48469" spans="7:7" x14ac:dyDescent="0.2">
      <c r="G48469" s="65"/>
    </row>
    <row r="48470" spans="7:7" x14ac:dyDescent="0.2">
      <c r="G48470" s="65"/>
    </row>
    <row r="48471" spans="7:7" x14ac:dyDescent="0.2">
      <c r="G48471" s="65"/>
    </row>
    <row r="48472" spans="7:7" x14ac:dyDescent="0.2">
      <c r="G48472" s="65"/>
    </row>
    <row r="48473" spans="7:7" x14ac:dyDescent="0.2">
      <c r="G48473" s="65"/>
    </row>
    <row r="48474" spans="7:7" x14ac:dyDescent="0.2">
      <c r="G48474" s="65"/>
    </row>
    <row r="48475" spans="7:7" x14ac:dyDescent="0.2">
      <c r="G48475" s="65"/>
    </row>
    <row r="48476" spans="7:7" x14ac:dyDescent="0.2">
      <c r="G48476" s="65"/>
    </row>
    <row r="48477" spans="7:7" x14ac:dyDescent="0.2">
      <c r="G48477" s="65"/>
    </row>
    <row r="48478" spans="7:7" x14ac:dyDescent="0.2">
      <c r="G48478" s="65"/>
    </row>
    <row r="48479" spans="7:7" x14ac:dyDescent="0.2">
      <c r="G48479" s="65"/>
    </row>
    <row r="48480" spans="7:7" x14ac:dyDescent="0.2">
      <c r="G48480" s="65"/>
    </row>
    <row r="48481" spans="7:7" x14ac:dyDescent="0.2">
      <c r="G48481" s="65"/>
    </row>
    <row r="48482" spans="7:7" x14ac:dyDescent="0.2">
      <c r="G48482" s="65"/>
    </row>
    <row r="48483" spans="7:7" x14ac:dyDescent="0.2">
      <c r="G48483" s="65"/>
    </row>
    <row r="48484" spans="7:7" x14ac:dyDescent="0.2">
      <c r="G48484" s="65"/>
    </row>
    <row r="48485" spans="7:7" x14ac:dyDescent="0.2">
      <c r="G48485" s="65"/>
    </row>
    <row r="48486" spans="7:7" x14ac:dyDescent="0.2">
      <c r="G48486" s="65"/>
    </row>
    <row r="48487" spans="7:7" x14ac:dyDescent="0.2">
      <c r="G48487" s="65"/>
    </row>
    <row r="48488" spans="7:7" x14ac:dyDescent="0.2">
      <c r="G48488" s="65"/>
    </row>
    <row r="48489" spans="7:7" x14ac:dyDescent="0.2">
      <c r="G48489" s="65"/>
    </row>
    <row r="48490" spans="7:7" x14ac:dyDescent="0.2">
      <c r="G48490" s="65"/>
    </row>
    <row r="48491" spans="7:7" x14ac:dyDescent="0.2">
      <c r="G48491" s="65"/>
    </row>
    <row r="48492" spans="7:7" x14ac:dyDescent="0.2">
      <c r="G48492" s="65"/>
    </row>
    <row r="48493" spans="7:7" x14ac:dyDescent="0.2">
      <c r="G48493" s="65"/>
    </row>
    <row r="48494" spans="7:7" x14ac:dyDescent="0.2">
      <c r="G48494" s="65"/>
    </row>
    <row r="48495" spans="7:7" x14ac:dyDescent="0.2">
      <c r="G48495" s="65"/>
    </row>
    <row r="48496" spans="7:7" x14ac:dyDescent="0.2">
      <c r="G48496" s="65"/>
    </row>
    <row r="48497" spans="7:7" x14ac:dyDescent="0.2">
      <c r="G48497" s="65"/>
    </row>
    <row r="48498" spans="7:7" x14ac:dyDescent="0.2">
      <c r="G48498" s="65"/>
    </row>
    <row r="48499" spans="7:7" x14ac:dyDescent="0.2">
      <c r="G48499" s="65"/>
    </row>
    <row r="48500" spans="7:7" x14ac:dyDescent="0.2">
      <c r="G48500" s="65"/>
    </row>
    <row r="48501" spans="7:7" x14ac:dyDescent="0.2">
      <c r="G48501" s="65"/>
    </row>
    <row r="48502" spans="7:7" x14ac:dyDescent="0.2">
      <c r="G48502" s="65"/>
    </row>
    <row r="48503" spans="7:7" x14ac:dyDescent="0.2">
      <c r="G48503" s="65"/>
    </row>
    <row r="48504" spans="7:7" x14ac:dyDescent="0.2">
      <c r="G48504" s="65"/>
    </row>
    <row r="48505" spans="7:7" x14ac:dyDescent="0.2">
      <c r="G48505" s="65"/>
    </row>
    <row r="48506" spans="7:7" x14ac:dyDescent="0.2">
      <c r="G48506" s="65"/>
    </row>
    <row r="48507" spans="7:7" x14ac:dyDescent="0.2">
      <c r="G48507" s="65"/>
    </row>
    <row r="48508" spans="7:7" x14ac:dyDescent="0.2">
      <c r="G48508" s="65"/>
    </row>
    <row r="48509" spans="7:7" x14ac:dyDescent="0.2">
      <c r="G48509" s="65"/>
    </row>
    <row r="48510" spans="7:7" x14ac:dyDescent="0.2">
      <c r="G48510" s="65"/>
    </row>
    <row r="48511" spans="7:7" x14ac:dyDescent="0.2">
      <c r="G48511" s="65"/>
    </row>
    <row r="48512" spans="7:7" x14ac:dyDescent="0.2">
      <c r="G48512" s="65"/>
    </row>
    <row r="48513" spans="7:7" x14ac:dyDescent="0.2">
      <c r="G48513" s="65"/>
    </row>
    <row r="48514" spans="7:7" x14ac:dyDescent="0.2">
      <c r="G48514" s="65"/>
    </row>
    <row r="48515" spans="7:7" x14ac:dyDescent="0.2">
      <c r="G48515" s="65"/>
    </row>
    <row r="48516" spans="7:7" x14ac:dyDescent="0.2">
      <c r="G48516" s="65"/>
    </row>
    <row r="48517" spans="7:7" x14ac:dyDescent="0.2">
      <c r="G48517" s="65"/>
    </row>
    <row r="48518" spans="7:7" x14ac:dyDescent="0.2">
      <c r="G48518" s="65"/>
    </row>
    <row r="48519" spans="7:7" x14ac:dyDescent="0.2">
      <c r="G48519" s="65"/>
    </row>
    <row r="48520" spans="7:7" x14ac:dyDescent="0.2">
      <c r="G48520" s="65"/>
    </row>
    <row r="48521" spans="7:7" x14ac:dyDescent="0.2">
      <c r="G48521" s="65"/>
    </row>
    <row r="48522" spans="7:7" x14ac:dyDescent="0.2">
      <c r="G48522" s="65"/>
    </row>
    <row r="48523" spans="7:7" x14ac:dyDescent="0.2">
      <c r="G48523" s="65"/>
    </row>
    <row r="48524" spans="7:7" x14ac:dyDescent="0.2">
      <c r="G48524" s="65"/>
    </row>
    <row r="48525" spans="7:7" x14ac:dyDescent="0.2">
      <c r="G48525" s="65"/>
    </row>
    <row r="48526" spans="7:7" x14ac:dyDescent="0.2">
      <c r="G48526" s="65"/>
    </row>
    <row r="48527" spans="7:7" x14ac:dyDescent="0.2">
      <c r="G48527" s="65"/>
    </row>
    <row r="48528" spans="7:7" x14ac:dyDescent="0.2">
      <c r="G48528" s="65"/>
    </row>
    <row r="48529" spans="7:7" x14ac:dyDescent="0.2">
      <c r="G48529" s="65"/>
    </row>
    <row r="48530" spans="7:7" x14ac:dyDescent="0.2">
      <c r="G48530" s="65"/>
    </row>
    <row r="48531" spans="7:7" x14ac:dyDescent="0.2">
      <c r="G48531" s="65"/>
    </row>
    <row r="48532" spans="7:7" x14ac:dyDescent="0.2">
      <c r="G48532" s="65"/>
    </row>
    <row r="48533" spans="7:7" x14ac:dyDescent="0.2">
      <c r="G48533" s="65"/>
    </row>
    <row r="48534" spans="7:7" x14ac:dyDescent="0.2">
      <c r="G48534" s="65"/>
    </row>
    <row r="48535" spans="7:7" x14ac:dyDescent="0.2">
      <c r="G48535" s="65"/>
    </row>
    <row r="48536" spans="7:7" x14ac:dyDescent="0.2">
      <c r="G48536" s="65"/>
    </row>
    <row r="48537" spans="7:7" x14ac:dyDescent="0.2">
      <c r="G48537" s="65"/>
    </row>
    <row r="48538" spans="7:7" x14ac:dyDescent="0.2">
      <c r="G48538" s="65"/>
    </row>
    <row r="48539" spans="7:7" x14ac:dyDescent="0.2">
      <c r="G48539" s="65"/>
    </row>
    <row r="48540" spans="7:7" x14ac:dyDescent="0.2">
      <c r="G48540" s="65"/>
    </row>
    <row r="48541" spans="7:7" x14ac:dyDescent="0.2">
      <c r="G48541" s="65"/>
    </row>
    <row r="48542" spans="7:7" x14ac:dyDescent="0.2">
      <c r="G48542" s="65"/>
    </row>
    <row r="48543" spans="7:7" x14ac:dyDescent="0.2">
      <c r="G48543" s="65"/>
    </row>
    <row r="48544" spans="7:7" x14ac:dyDescent="0.2">
      <c r="G48544" s="65"/>
    </row>
    <row r="48545" spans="7:7" x14ac:dyDescent="0.2">
      <c r="G48545" s="65"/>
    </row>
    <row r="48546" spans="7:7" x14ac:dyDescent="0.2">
      <c r="G48546" s="65"/>
    </row>
    <row r="48547" spans="7:7" x14ac:dyDescent="0.2">
      <c r="G48547" s="65"/>
    </row>
    <row r="48548" spans="7:7" x14ac:dyDescent="0.2">
      <c r="G48548" s="65"/>
    </row>
    <row r="48549" spans="7:7" x14ac:dyDescent="0.2">
      <c r="G48549" s="65"/>
    </row>
    <row r="48550" spans="7:7" x14ac:dyDescent="0.2">
      <c r="G48550" s="65"/>
    </row>
    <row r="48551" spans="7:7" x14ac:dyDescent="0.2">
      <c r="G48551" s="65"/>
    </row>
    <row r="48552" spans="7:7" x14ac:dyDescent="0.2">
      <c r="G48552" s="65"/>
    </row>
    <row r="48553" spans="7:7" x14ac:dyDescent="0.2">
      <c r="G48553" s="65"/>
    </row>
    <row r="48554" spans="7:7" x14ac:dyDescent="0.2">
      <c r="G48554" s="65"/>
    </row>
    <row r="48555" spans="7:7" x14ac:dyDescent="0.2">
      <c r="G48555" s="65"/>
    </row>
    <row r="48556" spans="7:7" x14ac:dyDescent="0.2">
      <c r="G48556" s="65"/>
    </row>
    <row r="48557" spans="7:7" x14ac:dyDescent="0.2">
      <c r="G48557" s="65"/>
    </row>
    <row r="48558" spans="7:7" x14ac:dyDescent="0.2">
      <c r="G48558" s="65"/>
    </row>
    <row r="48559" spans="7:7" x14ac:dyDescent="0.2">
      <c r="G48559" s="65"/>
    </row>
    <row r="48560" spans="7:7" x14ac:dyDescent="0.2">
      <c r="G48560" s="65"/>
    </row>
    <row r="48561" spans="7:7" x14ac:dyDescent="0.2">
      <c r="G48561" s="65"/>
    </row>
    <row r="48562" spans="7:7" x14ac:dyDescent="0.2">
      <c r="G48562" s="65"/>
    </row>
    <row r="48563" spans="7:7" x14ac:dyDescent="0.2">
      <c r="G48563" s="65"/>
    </row>
    <row r="48564" spans="7:7" x14ac:dyDescent="0.2">
      <c r="G48564" s="65"/>
    </row>
    <row r="48565" spans="7:7" x14ac:dyDescent="0.2">
      <c r="G48565" s="65"/>
    </row>
    <row r="48566" spans="7:7" x14ac:dyDescent="0.2">
      <c r="G48566" s="65"/>
    </row>
    <row r="48567" spans="7:7" x14ac:dyDescent="0.2">
      <c r="G48567" s="65"/>
    </row>
    <row r="48568" spans="7:7" x14ac:dyDescent="0.2">
      <c r="G48568" s="65"/>
    </row>
    <row r="48569" spans="7:7" x14ac:dyDescent="0.2">
      <c r="G48569" s="65"/>
    </row>
    <row r="48570" spans="7:7" x14ac:dyDescent="0.2">
      <c r="G48570" s="65"/>
    </row>
    <row r="48571" spans="7:7" x14ac:dyDescent="0.2">
      <c r="G48571" s="65"/>
    </row>
    <row r="48572" spans="7:7" x14ac:dyDescent="0.2">
      <c r="G48572" s="65"/>
    </row>
    <row r="48573" spans="7:7" x14ac:dyDescent="0.2">
      <c r="G48573" s="65"/>
    </row>
    <row r="48574" spans="7:7" x14ac:dyDescent="0.2">
      <c r="G48574" s="65"/>
    </row>
    <row r="48575" spans="7:7" x14ac:dyDescent="0.2">
      <c r="G48575" s="65"/>
    </row>
    <row r="48576" spans="7:7" x14ac:dyDescent="0.2">
      <c r="G48576" s="65"/>
    </row>
    <row r="48577" spans="7:7" x14ac:dyDescent="0.2">
      <c r="G48577" s="65"/>
    </row>
    <row r="48578" spans="7:7" x14ac:dyDescent="0.2">
      <c r="G48578" s="65"/>
    </row>
    <row r="48579" spans="7:7" x14ac:dyDescent="0.2">
      <c r="G48579" s="65"/>
    </row>
    <row r="48580" spans="7:7" x14ac:dyDescent="0.2">
      <c r="G48580" s="65"/>
    </row>
    <row r="48581" spans="7:7" x14ac:dyDescent="0.2">
      <c r="G48581" s="65"/>
    </row>
    <row r="48582" spans="7:7" x14ac:dyDescent="0.2">
      <c r="G48582" s="65"/>
    </row>
    <row r="48583" spans="7:7" x14ac:dyDescent="0.2">
      <c r="G48583" s="65"/>
    </row>
    <row r="48584" spans="7:7" x14ac:dyDescent="0.2">
      <c r="G48584" s="65"/>
    </row>
    <row r="48585" spans="7:7" x14ac:dyDescent="0.2">
      <c r="G48585" s="65"/>
    </row>
    <row r="48586" spans="7:7" x14ac:dyDescent="0.2">
      <c r="G48586" s="65"/>
    </row>
    <row r="48587" spans="7:7" x14ac:dyDescent="0.2">
      <c r="G48587" s="65"/>
    </row>
    <row r="48588" spans="7:7" x14ac:dyDescent="0.2">
      <c r="G48588" s="65"/>
    </row>
    <row r="48589" spans="7:7" x14ac:dyDescent="0.2">
      <c r="G48589" s="65"/>
    </row>
    <row r="48590" spans="7:7" x14ac:dyDescent="0.2">
      <c r="G48590" s="65"/>
    </row>
    <row r="48591" spans="7:7" x14ac:dyDescent="0.2">
      <c r="G48591" s="65"/>
    </row>
    <row r="48592" spans="7:7" x14ac:dyDescent="0.2">
      <c r="G48592" s="65"/>
    </row>
    <row r="48593" spans="7:7" x14ac:dyDescent="0.2">
      <c r="G48593" s="65"/>
    </row>
    <row r="48594" spans="7:7" x14ac:dyDescent="0.2">
      <c r="G48594" s="65"/>
    </row>
    <row r="48595" spans="7:7" x14ac:dyDescent="0.2">
      <c r="G48595" s="65"/>
    </row>
    <row r="48596" spans="7:7" x14ac:dyDescent="0.2">
      <c r="G48596" s="65"/>
    </row>
    <row r="48597" spans="7:7" x14ac:dyDescent="0.2">
      <c r="G48597" s="65"/>
    </row>
    <row r="48598" spans="7:7" x14ac:dyDescent="0.2">
      <c r="G48598" s="65"/>
    </row>
    <row r="48599" spans="7:7" x14ac:dyDescent="0.2">
      <c r="G48599" s="65"/>
    </row>
    <row r="48600" spans="7:7" x14ac:dyDescent="0.2">
      <c r="G48600" s="65"/>
    </row>
    <row r="48601" spans="7:7" x14ac:dyDescent="0.2">
      <c r="G48601" s="65"/>
    </row>
    <row r="48602" spans="7:7" x14ac:dyDescent="0.2">
      <c r="G48602" s="65"/>
    </row>
    <row r="48603" spans="7:7" x14ac:dyDescent="0.2">
      <c r="G48603" s="65"/>
    </row>
    <row r="48604" spans="7:7" x14ac:dyDescent="0.2">
      <c r="G48604" s="65"/>
    </row>
    <row r="48605" spans="7:7" x14ac:dyDescent="0.2">
      <c r="G48605" s="65"/>
    </row>
    <row r="48606" spans="7:7" x14ac:dyDescent="0.2">
      <c r="G48606" s="65"/>
    </row>
    <row r="48607" spans="7:7" x14ac:dyDescent="0.2">
      <c r="G48607" s="65"/>
    </row>
    <row r="48608" spans="7:7" x14ac:dyDescent="0.2">
      <c r="G48608" s="65"/>
    </row>
    <row r="48609" spans="7:7" x14ac:dyDescent="0.2">
      <c r="G48609" s="65"/>
    </row>
    <row r="48610" spans="7:7" x14ac:dyDescent="0.2">
      <c r="G48610" s="65"/>
    </row>
    <row r="48611" spans="7:7" x14ac:dyDescent="0.2">
      <c r="G48611" s="65"/>
    </row>
    <row r="48612" spans="7:7" x14ac:dyDescent="0.2">
      <c r="G48612" s="65"/>
    </row>
    <row r="48613" spans="7:7" x14ac:dyDescent="0.2">
      <c r="G48613" s="65"/>
    </row>
    <row r="48614" spans="7:7" x14ac:dyDescent="0.2">
      <c r="G48614" s="65"/>
    </row>
    <row r="48615" spans="7:7" x14ac:dyDescent="0.2">
      <c r="G48615" s="65"/>
    </row>
    <row r="48616" spans="7:7" x14ac:dyDescent="0.2">
      <c r="G48616" s="65"/>
    </row>
    <row r="48617" spans="7:7" x14ac:dyDescent="0.2">
      <c r="G48617" s="65"/>
    </row>
    <row r="48618" spans="7:7" x14ac:dyDescent="0.2">
      <c r="G48618" s="65"/>
    </row>
    <row r="48619" spans="7:7" x14ac:dyDescent="0.2">
      <c r="G48619" s="65"/>
    </row>
    <row r="48620" spans="7:7" x14ac:dyDescent="0.2">
      <c r="G48620" s="65"/>
    </row>
    <row r="48621" spans="7:7" x14ac:dyDescent="0.2">
      <c r="G48621" s="65"/>
    </row>
    <row r="48622" spans="7:7" x14ac:dyDescent="0.2">
      <c r="G48622" s="65"/>
    </row>
    <row r="48623" spans="7:7" x14ac:dyDescent="0.2">
      <c r="G48623" s="65"/>
    </row>
    <row r="48624" spans="7:7" x14ac:dyDescent="0.2">
      <c r="G48624" s="65"/>
    </row>
    <row r="48625" spans="7:7" x14ac:dyDescent="0.2">
      <c r="G48625" s="65"/>
    </row>
    <row r="48626" spans="7:7" x14ac:dyDescent="0.2">
      <c r="G48626" s="65"/>
    </row>
    <row r="48627" spans="7:7" x14ac:dyDescent="0.2">
      <c r="G48627" s="65"/>
    </row>
    <row r="48628" spans="7:7" x14ac:dyDescent="0.2">
      <c r="G48628" s="65"/>
    </row>
    <row r="48629" spans="7:7" x14ac:dyDescent="0.2">
      <c r="G48629" s="65"/>
    </row>
    <row r="48630" spans="7:7" x14ac:dyDescent="0.2">
      <c r="G48630" s="65"/>
    </row>
    <row r="48631" spans="7:7" x14ac:dyDescent="0.2">
      <c r="G48631" s="65"/>
    </row>
    <row r="48632" spans="7:7" x14ac:dyDescent="0.2">
      <c r="G48632" s="65"/>
    </row>
    <row r="48633" spans="7:7" x14ac:dyDescent="0.2">
      <c r="G48633" s="65"/>
    </row>
    <row r="48634" spans="7:7" x14ac:dyDescent="0.2">
      <c r="G48634" s="65"/>
    </row>
    <row r="48635" spans="7:7" x14ac:dyDescent="0.2">
      <c r="G48635" s="65"/>
    </row>
    <row r="48636" spans="7:7" x14ac:dyDescent="0.2">
      <c r="G48636" s="65"/>
    </row>
    <row r="48637" spans="7:7" x14ac:dyDescent="0.2">
      <c r="G48637" s="65"/>
    </row>
    <row r="48638" spans="7:7" x14ac:dyDescent="0.2">
      <c r="G48638" s="65"/>
    </row>
    <row r="48639" spans="7:7" x14ac:dyDescent="0.2">
      <c r="G48639" s="65"/>
    </row>
    <row r="48640" spans="7:7" x14ac:dyDescent="0.2">
      <c r="G48640" s="65"/>
    </row>
    <row r="48641" spans="7:7" x14ac:dyDescent="0.2">
      <c r="G48641" s="65"/>
    </row>
    <row r="48642" spans="7:7" x14ac:dyDescent="0.2">
      <c r="G48642" s="65"/>
    </row>
    <row r="48643" spans="7:7" x14ac:dyDescent="0.2">
      <c r="G48643" s="65"/>
    </row>
    <row r="48644" spans="7:7" x14ac:dyDescent="0.2">
      <c r="G48644" s="65"/>
    </row>
    <row r="48645" spans="7:7" x14ac:dyDescent="0.2">
      <c r="G48645" s="65"/>
    </row>
    <row r="48646" spans="7:7" x14ac:dyDescent="0.2">
      <c r="G48646" s="65"/>
    </row>
    <row r="48647" spans="7:7" x14ac:dyDescent="0.2">
      <c r="G48647" s="65"/>
    </row>
    <row r="48648" spans="7:7" x14ac:dyDescent="0.2">
      <c r="G48648" s="65"/>
    </row>
    <row r="48649" spans="7:7" x14ac:dyDescent="0.2">
      <c r="G48649" s="65"/>
    </row>
    <row r="48650" spans="7:7" x14ac:dyDescent="0.2">
      <c r="G48650" s="65"/>
    </row>
    <row r="48651" spans="7:7" x14ac:dyDescent="0.2">
      <c r="G48651" s="65"/>
    </row>
    <row r="48652" spans="7:7" x14ac:dyDescent="0.2">
      <c r="G48652" s="65"/>
    </row>
    <row r="48653" spans="7:7" x14ac:dyDescent="0.2">
      <c r="G48653" s="65"/>
    </row>
    <row r="48654" spans="7:7" x14ac:dyDescent="0.2">
      <c r="G48654" s="65"/>
    </row>
    <row r="48655" spans="7:7" x14ac:dyDescent="0.2">
      <c r="G48655" s="65"/>
    </row>
    <row r="48656" spans="7:7" x14ac:dyDescent="0.2">
      <c r="G48656" s="65"/>
    </row>
    <row r="48657" spans="7:7" x14ac:dyDescent="0.2">
      <c r="G48657" s="65"/>
    </row>
    <row r="48658" spans="7:7" x14ac:dyDescent="0.2">
      <c r="G48658" s="65"/>
    </row>
    <row r="48659" spans="7:7" x14ac:dyDescent="0.2">
      <c r="G48659" s="65"/>
    </row>
    <row r="48660" spans="7:7" x14ac:dyDescent="0.2">
      <c r="G48660" s="65"/>
    </row>
    <row r="48661" spans="7:7" x14ac:dyDescent="0.2">
      <c r="G48661" s="65"/>
    </row>
    <row r="48662" spans="7:7" x14ac:dyDescent="0.2">
      <c r="G48662" s="65"/>
    </row>
    <row r="48663" spans="7:7" x14ac:dyDescent="0.2">
      <c r="G48663" s="65"/>
    </row>
    <row r="48664" spans="7:7" x14ac:dyDescent="0.2">
      <c r="G48664" s="65"/>
    </row>
    <row r="48665" spans="7:7" x14ac:dyDescent="0.2">
      <c r="G48665" s="65"/>
    </row>
    <row r="48666" spans="7:7" x14ac:dyDescent="0.2">
      <c r="G48666" s="65"/>
    </row>
    <row r="48667" spans="7:7" x14ac:dyDescent="0.2">
      <c r="G48667" s="65"/>
    </row>
    <row r="48668" spans="7:7" x14ac:dyDescent="0.2">
      <c r="G48668" s="65"/>
    </row>
    <row r="48669" spans="7:7" x14ac:dyDescent="0.2">
      <c r="G48669" s="65"/>
    </row>
    <row r="48670" spans="7:7" x14ac:dyDescent="0.2">
      <c r="G48670" s="65"/>
    </row>
    <row r="48671" spans="7:7" x14ac:dyDescent="0.2">
      <c r="G48671" s="65"/>
    </row>
    <row r="48672" spans="7:7" x14ac:dyDescent="0.2">
      <c r="G48672" s="65"/>
    </row>
    <row r="48673" spans="7:7" x14ac:dyDescent="0.2">
      <c r="G48673" s="65"/>
    </row>
    <row r="48674" spans="7:7" x14ac:dyDescent="0.2">
      <c r="G48674" s="65"/>
    </row>
    <row r="48675" spans="7:7" x14ac:dyDescent="0.2">
      <c r="G48675" s="65"/>
    </row>
    <row r="48676" spans="7:7" x14ac:dyDescent="0.2">
      <c r="G48676" s="65"/>
    </row>
    <row r="48677" spans="7:7" x14ac:dyDescent="0.2">
      <c r="G48677" s="65"/>
    </row>
    <row r="48678" spans="7:7" x14ac:dyDescent="0.2">
      <c r="G48678" s="65"/>
    </row>
    <row r="48679" spans="7:7" x14ac:dyDescent="0.2">
      <c r="G48679" s="65"/>
    </row>
    <row r="48680" spans="7:7" x14ac:dyDescent="0.2">
      <c r="G48680" s="65"/>
    </row>
    <row r="48681" spans="7:7" x14ac:dyDescent="0.2">
      <c r="G48681" s="65"/>
    </row>
    <row r="48682" spans="7:7" x14ac:dyDescent="0.2">
      <c r="G48682" s="65"/>
    </row>
    <row r="48683" spans="7:7" x14ac:dyDescent="0.2">
      <c r="G48683" s="65"/>
    </row>
    <row r="48684" spans="7:7" x14ac:dyDescent="0.2">
      <c r="G48684" s="65"/>
    </row>
    <row r="48685" spans="7:7" x14ac:dyDescent="0.2">
      <c r="G48685" s="65"/>
    </row>
    <row r="48686" spans="7:7" x14ac:dyDescent="0.2">
      <c r="G48686" s="65"/>
    </row>
    <row r="48687" spans="7:7" x14ac:dyDescent="0.2">
      <c r="G48687" s="65"/>
    </row>
    <row r="48688" spans="7:7" x14ac:dyDescent="0.2">
      <c r="G48688" s="65"/>
    </row>
    <row r="48689" spans="7:7" x14ac:dyDescent="0.2">
      <c r="G48689" s="65"/>
    </row>
    <row r="48690" spans="7:7" x14ac:dyDescent="0.2">
      <c r="G48690" s="65"/>
    </row>
    <row r="48691" spans="7:7" x14ac:dyDescent="0.2">
      <c r="G48691" s="65"/>
    </row>
    <row r="48692" spans="7:7" x14ac:dyDescent="0.2">
      <c r="G48692" s="65"/>
    </row>
    <row r="48693" spans="7:7" x14ac:dyDescent="0.2">
      <c r="G48693" s="65"/>
    </row>
    <row r="48694" spans="7:7" x14ac:dyDescent="0.2">
      <c r="G48694" s="65"/>
    </row>
    <row r="48695" spans="7:7" x14ac:dyDescent="0.2">
      <c r="G48695" s="65"/>
    </row>
    <row r="48696" spans="7:7" x14ac:dyDescent="0.2">
      <c r="G48696" s="65"/>
    </row>
    <row r="48697" spans="7:7" x14ac:dyDescent="0.2">
      <c r="G48697" s="65"/>
    </row>
    <row r="48698" spans="7:7" x14ac:dyDescent="0.2">
      <c r="G48698" s="65"/>
    </row>
    <row r="48699" spans="7:7" x14ac:dyDescent="0.2">
      <c r="G48699" s="65"/>
    </row>
    <row r="48700" spans="7:7" x14ac:dyDescent="0.2">
      <c r="G48700" s="65"/>
    </row>
    <row r="48701" spans="7:7" x14ac:dyDescent="0.2">
      <c r="G48701" s="65"/>
    </row>
    <row r="48702" spans="7:7" x14ac:dyDescent="0.2">
      <c r="G48702" s="65"/>
    </row>
    <row r="48703" spans="7:7" x14ac:dyDescent="0.2">
      <c r="G48703" s="65"/>
    </row>
    <row r="48704" spans="7:7" x14ac:dyDescent="0.2">
      <c r="G48704" s="65"/>
    </row>
    <row r="48705" spans="7:7" x14ac:dyDescent="0.2">
      <c r="G48705" s="65"/>
    </row>
    <row r="48706" spans="7:7" x14ac:dyDescent="0.2">
      <c r="G48706" s="65"/>
    </row>
    <row r="48707" spans="7:7" x14ac:dyDescent="0.2">
      <c r="G48707" s="65"/>
    </row>
    <row r="48708" spans="7:7" x14ac:dyDescent="0.2">
      <c r="G48708" s="65"/>
    </row>
    <row r="48709" spans="7:7" x14ac:dyDescent="0.2">
      <c r="G48709" s="65"/>
    </row>
    <row r="48710" spans="7:7" x14ac:dyDescent="0.2">
      <c r="G48710" s="65"/>
    </row>
    <row r="48711" spans="7:7" x14ac:dyDescent="0.2">
      <c r="G48711" s="65"/>
    </row>
    <row r="48712" spans="7:7" x14ac:dyDescent="0.2">
      <c r="G48712" s="65"/>
    </row>
    <row r="48713" spans="7:7" x14ac:dyDescent="0.2">
      <c r="G48713" s="65"/>
    </row>
    <row r="48714" spans="7:7" x14ac:dyDescent="0.2">
      <c r="G48714" s="65"/>
    </row>
    <row r="48715" spans="7:7" x14ac:dyDescent="0.2">
      <c r="G48715" s="65"/>
    </row>
    <row r="48716" spans="7:7" x14ac:dyDescent="0.2">
      <c r="G48716" s="65"/>
    </row>
    <row r="48717" spans="7:7" x14ac:dyDescent="0.2">
      <c r="G48717" s="65"/>
    </row>
    <row r="48718" spans="7:7" x14ac:dyDescent="0.2">
      <c r="G48718" s="65"/>
    </row>
    <row r="48719" spans="7:7" x14ac:dyDescent="0.2">
      <c r="G48719" s="65"/>
    </row>
    <row r="48720" spans="7:7" x14ac:dyDescent="0.2">
      <c r="G48720" s="65"/>
    </row>
    <row r="48721" spans="7:7" x14ac:dyDescent="0.2">
      <c r="G48721" s="65"/>
    </row>
    <row r="48722" spans="7:7" x14ac:dyDescent="0.2">
      <c r="G48722" s="65"/>
    </row>
    <row r="48723" spans="7:7" x14ac:dyDescent="0.2">
      <c r="G48723" s="65"/>
    </row>
    <row r="48724" spans="7:7" x14ac:dyDescent="0.2">
      <c r="G48724" s="65"/>
    </row>
    <row r="48725" spans="7:7" x14ac:dyDescent="0.2">
      <c r="G48725" s="65"/>
    </row>
    <row r="48726" spans="7:7" x14ac:dyDescent="0.2">
      <c r="G48726" s="65"/>
    </row>
    <row r="48727" spans="7:7" x14ac:dyDescent="0.2">
      <c r="G48727" s="65"/>
    </row>
    <row r="48728" spans="7:7" x14ac:dyDescent="0.2">
      <c r="G48728" s="65"/>
    </row>
    <row r="48729" spans="7:7" x14ac:dyDescent="0.2">
      <c r="G48729" s="65"/>
    </row>
    <row r="48730" spans="7:7" x14ac:dyDescent="0.2">
      <c r="G48730" s="65"/>
    </row>
    <row r="48731" spans="7:7" x14ac:dyDescent="0.2">
      <c r="G48731" s="65"/>
    </row>
    <row r="48732" spans="7:7" x14ac:dyDescent="0.2">
      <c r="G48732" s="65"/>
    </row>
    <row r="48733" spans="7:7" x14ac:dyDescent="0.2">
      <c r="G48733" s="65"/>
    </row>
    <row r="48734" spans="7:7" x14ac:dyDescent="0.2">
      <c r="G48734" s="65"/>
    </row>
    <row r="48735" spans="7:7" x14ac:dyDescent="0.2">
      <c r="G48735" s="65"/>
    </row>
    <row r="48736" spans="7:7" x14ac:dyDescent="0.2">
      <c r="G48736" s="65"/>
    </row>
    <row r="48737" spans="7:7" x14ac:dyDescent="0.2">
      <c r="G48737" s="65"/>
    </row>
    <row r="48738" spans="7:7" x14ac:dyDescent="0.2">
      <c r="G48738" s="65"/>
    </row>
    <row r="48739" spans="7:7" x14ac:dyDescent="0.2">
      <c r="G48739" s="65"/>
    </row>
    <row r="48740" spans="7:7" x14ac:dyDescent="0.2">
      <c r="G48740" s="65"/>
    </row>
    <row r="48741" spans="7:7" x14ac:dyDescent="0.2">
      <c r="G48741" s="65"/>
    </row>
    <row r="48742" spans="7:7" x14ac:dyDescent="0.2">
      <c r="G48742" s="65"/>
    </row>
    <row r="48743" spans="7:7" x14ac:dyDescent="0.2">
      <c r="G48743" s="65"/>
    </row>
    <row r="48744" spans="7:7" x14ac:dyDescent="0.2">
      <c r="G48744" s="65"/>
    </row>
    <row r="48745" spans="7:7" x14ac:dyDescent="0.2">
      <c r="G48745" s="65"/>
    </row>
    <row r="48746" spans="7:7" x14ac:dyDescent="0.2">
      <c r="G48746" s="65"/>
    </row>
    <row r="48747" spans="7:7" x14ac:dyDescent="0.2">
      <c r="G48747" s="65"/>
    </row>
    <row r="48748" spans="7:7" x14ac:dyDescent="0.2">
      <c r="G48748" s="65"/>
    </row>
    <row r="48749" spans="7:7" x14ac:dyDescent="0.2">
      <c r="G48749" s="65"/>
    </row>
    <row r="48750" spans="7:7" x14ac:dyDescent="0.2">
      <c r="G48750" s="65"/>
    </row>
    <row r="48751" spans="7:7" x14ac:dyDescent="0.2">
      <c r="G48751" s="65"/>
    </row>
    <row r="48752" spans="7:7" x14ac:dyDescent="0.2">
      <c r="G48752" s="65"/>
    </row>
    <row r="48753" spans="7:7" x14ac:dyDescent="0.2">
      <c r="G48753" s="65"/>
    </row>
    <row r="48754" spans="7:7" x14ac:dyDescent="0.2">
      <c r="G48754" s="65"/>
    </row>
    <row r="48755" spans="7:7" x14ac:dyDescent="0.2">
      <c r="G48755" s="65"/>
    </row>
    <row r="48756" spans="7:7" x14ac:dyDescent="0.2">
      <c r="G48756" s="65"/>
    </row>
    <row r="48757" spans="7:7" x14ac:dyDescent="0.2">
      <c r="G48757" s="65"/>
    </row>
    <row r="48758" spans="7:7" x14ac:dyDescent="0.2">
      <c r="G48758" s="65"/>
    </row>
    <row r="48759" spans="7:7" x14ac:dyDescent="0.2">
      <c r="G48759" s="65"/>
    </row>
    <row r="48760" spans="7:7" x14ac:dyDescent="0.2">
      <c r="G48760" s="65"/>
    </row>
    <row r="48761" spans="7:7" x14ac:dyDescent="0.2">
      <c r="G48761" s="65"/>
    </row>
    <row r="48762" spans="7:7" x14ac:dyDescent="0.2">
      <c r="G48762" s="65"/>
    </row>
    <row r="48763" spans="7:7" x14ac:dyDescent="0.2">
      <c r="G48763" s="65"/>
    </row>
    <row r="48764" spans="7:7" x14ac:dyDescent="0.2">
      <c r="G48764" s="65"/>
    </row>
    <row r="48765" spans="7:7" x14ac:dyDescent="0.2">
      <c r="G48765" s="65"/>
    </row>
    <row r="48766" spans="7:7" x14ac:dyDescent="0.2">
      <c r="G48766" s="65"/>
    </row>
    <row r="48767" spans="7:7" x14ac:dyDescent="0.2">
      <c r="G48767" s="65"/>
    </row>
    <row r="48768" spans="7:7" x14ac:dyDescent="0.2">
      <c r="G48768" s="65"/>
    </row>
    <row r="48769" spans="7:7" x14ac:dyDescent="0.2">
      <c r="G48769" s="65"/>
    </row>
    <row r="48770" spans="7:7" x14ac:dyDescent="0.2">
      <c r="G48770" s="65"/>
    </row>
    <row r="48771" spans="7:7" x14ac:dyDescent="0.2">
      <c r="G48771" s="65"/>
    </row>
    <row r="48772" spans="7:7" x14ac:dyDescent="0.2">
      <c r="G48772" s="65"/>
    </row>
    <row r="48773" spans="7:7" x14ac:dyDescent="0.2">
      <c r="G48773" s="65"/>
    </row>
    <row r="48774" spans="7:7" x14ac:dyDescent="0.2">
      <c r="G48774" s="65"/>
    </row>
    <row r="48775" spans="7:7" x14ac:dyDescent="0.2">
      <c r="G48775" s="65"/>
    </row>
    <row r="48776" spans="7:7" x14ac:dyDescent="0.2">
      <c r="G48776" s="65"/>
    </row>
    <row r="48777" spans="7:7" x14ac:dyDescent="0.2">
      <c r="G48777" s="65"/>
    </row>
    <row r="48778" spans="7:7" x14ac:dyDescent="0.2">
      <c r="G48778" s="65"/>
    </row>
    <row r="48779" spans="7:7" x14ac:dyDescent="0.2">
      <c r="G48779" s="65"/>
    </row>
    <row r="48780" spans="7:7" x14ac:dyDescent="0.2">
      <c r="G48780" s="65"/>
    </row>
    <row r="48781" spans="7:7" x14ac:dyDescent="0.2">
      <c r="G48781" s="65"/>
    </row>
    <row r="48782" spans="7:7" x14ac:dyDescent="0.2">
      <c r="G48782" s="65"/>
    </row>
    <row r="48783" spans="7:7" x14ac:dyDescent="0.2">
      <c r="G48783" s="65"/>
    </row>
    <row r="48784" spans="7:7" x14ac:dyDescent="0.2">
      <c r="G48784" s="65"/>
    </row>
    <row r="48785" spans="7:7" x14ac:dyDescent="0.2">
      <c r="G48785" s="65"/>
    </row>
    <row r="48786" spans="7:7" x14ac:dyDescent="0.2">
      <c r="G48786" s="65"/>
    </row>
    <row r="48787" spans="7:7" x14ac:dyDescent="0.2">
      <c r="G48787" s="65"/>
    </row>
    <row r="48788" spans="7:7" x14ac:dyDescent="0.2">
      <c r="G48788" s="65"/>
    </row>
    <row r="48789" spans="7:7" x14ac:dyDescent="0.2">
      <c r="G48789" s="65"/>
    </row>
    <row r="48790" spans="7:7" x14ac:dyDescent="0.2">
      <c r="G48790" s="65"/>
    </row>
    <row r="48791" spans="7:7" x14ac:dyDescent="0.2">
      <c r="G48791" s="65"/>
    </row>
    <row r="48792" spans="7:7" x14ac:dyDescent="0.2">
      <c r="G48792" s="65"/>
    </row>
    <row r="48793" spans="7:7" x14ac:dyDescent="0.2">
      <c r="G48793" s="65"/>
    </row>
    <row r="48794" spans="7:7" x14ac:dyDescent="0.2">
      <c r="G48794" s="65"/>
    </row>
    <row r="48795" spans="7:7" x14ac:dyDescent="0.2">
      <c r="G48795" s="65"/>
    </row>
    <row r="48796" spans="7:7" x14ac:dyDescent="0.2">
      <c r="G48796" s="65"/>
    </row>
    <row r="48797" spans="7:7" x14ac:dyDescent="0.2">
      <c r="G48797" s="65"/>
    </row>
    <row r="48798" spans="7:7" x14ac:dyDescent="0.2">
      <c r="G48798" s="65"/>
    </row>
    <row r="48799" spans="7:7" x14ac:dyDescent="0.2">
      <c r="G48799" s="65"/>
    </row>
    <row r="48800" spans="7:7" x14ac:dyDescent="0.2">
      <c r="G48800" s="65"/>
    </row>
    <row r="48801" spans="7:7" x14ac:dyDescent="0.2">
      <c r="G48801" s="65"/>
    </row>
    <row r="48802" spans="7:7" x14ac:dyDescent="0.2">
      <c r="G48802" s="65"/>
    </row>
    <row r="48803" spans="7:7" x14ac:dyDescent="0.2">
      <c r="G48803" s="65"/>
    </row>
    <row r="48804" spans="7:7" x14ac:dyDescent="0.2">
      <c r="G48804" s="65"/>
    </row>
    <row r="48805" spans="7:7" x14ac:dyDescent="0.2">
      <c r="G48805" s="65"/>
    </row>
    <row r="48806" spans="7:7" x14ac:dyDescent="0.2">
      <c r="G48806" s="65"/>
    </row>
    <row r="48807" spans="7:7" x14ac:dyDescent="0.2">
      <c r="G48807" s="65"/>
    </row>
    <row r="48808" spans="7:7" x14ac:dyDescent="0.2">
      <c r="G48808" s="65"/>
    </row>
    <row r="48809" spans="7:7" x14ac:dyDescent="0.2">
      <c r="G48809" s="65"/>
    </row>
    <row r="48810" spans="7:7" x14ac:dyDescent="0.2">
      <c r="G48810" s="65"/>
    </row>
    <row r="48811" spans="7:7" x14ac:dyDescent="0.2">
      <c r="G48811" s="65"/>
    </row>
    <row r="48812" spans="7:7" x14ac:dyDescent="0.2">
      <c r="G48812" s="65"/>
    </row>
    <row r="48813" spans="7:7" x14ac:dyDescent="0.2">
      <c r="G48813" s="65"/>
    </row>
    <row r="48814" spans="7:7" x14ac:dyDescent="0.2">
      <c r="G48814" s="65"/>
    </row>
    <row r="48815" spans="7:7" x14ac:dyDescent="0.2">
      <c r="G48815" s="65"/>
    </row>
    <row r="48816" spans="7:7" x14ac:dyDescent="0.2">
      <c r="G48816" s="65"/>
    </row>
    <row r="48817" spans="7:7" x14ac:dyDescent="0.2">
      <c r="G48817" s="65"/>
    </row>
    <row r="48818" spans="7:7" x14ac:dyDescent="0.2">
      <c r="G48818" s="65"/>
    </row>
    <row r="48819" spans="7:7" x14ac:dyDescent="0.2">
      <c r="G48819" s="65"/>
    </row>
    <row r="48820" spans="7:7" x14ac:dyDescent="0.2">
      <c r="G48820" s="65"/>
    </row>
    <row r="48821" spans="7:7" x14ac:dyDescent="0.2">
      <c r="G48821" s="65"/>
    </row>
    <row r="48822" spans="7:7" x14ac:dyDescent="0.2">
      <c r="G48822" s="65"/>
    </row>
    <row r="48823" spans="7:7" x14ac:dyDescent="0.2">
      <c r="G48823" s="65"/>
    </row>
    <row r="48824" spans="7:7" x14ac:dyDescent="0.2">
      <c r="G48824" s="65"/>
    </row>
    <row r="48825" spans="7:7" x14ac:dyDescent="0.2">
      <c r="G48825" s="65"/>
    </row>
    <row r="48826" spans="7:7" x14ac:dyDescent="0.2">
      <c r="G48826" s="65"/>
    </row>
    <row r="48827" spans="7:7" x14ac:dyDescent="0.2">
      <c r="G48827" s="65"/>
    </row>
    <row r="48828" spans="7:7" x14ac:dyDescent="0.2">
      <c r="G48828" s="65"/>
    </row>
    <row r="48829" spans="7:7" x14ac:dyDescent="0.2">
      <c r="G48829" s="65"/>
    </row>
    <row r="48830" spans="7:7" x14ac:dyDescent="0.2">
      <c r="G48830" s="65"/>
    </row>
    <row r="48831" spans="7:7" x14ac:dyDescent="0.2">
      <c r="G48831" s="65"/>
    </row>
    <row r="48832" spans="7:7" x14ac:dyDescent="0.2">
      <c r="G48832" s="65"/>
    </row>
    <row r="48833" spans="7:7" x14ac:dyDescent="0.2">
      <c r="G48833" s="65"/>
    </row>
    <row r="48834" spans="7:7" x14ac:dyDescent="0.2">
      <c r="G48834" s="65"/>
    </row>
    <row r="48835" spans="7:7" x14ac:dyDescent="0.2">
      <c r="G48835" s="65"/>
    </row>
    <row r="48836" spans="7:7" x14ac:dyDescent="0.2">
      <c r="G48836" s="65"/>
    </row>
    <row r="48837" spans="7:7" x14ac:dyDescent="0.2">
      <c r="G48837" s="65"/>
    </row>
    <row r="48838" spans="7:7" x14ac:dyDescent="0.2">
      <c r="G48838" s="65"/>
    </row>
    <row r="48839" spans="7:7" x14ac:dyDescent="0.2">
      <c r="G48839" s="65"/>
    </row>
    <row r="48840" spans="7:7" x14ac:dyDescent="0.2">
      <c r="G48840" s="65"/>
    </row>
    <row r="48841" spans="7:7" x14ac:dyDescent="0.2">
      <c r="G48841" s="65"/>
    </row>
    <row r="48842" spans="7:7" x14ac:dyDescent="0.2">
      <c r="G48842" s="65"/>
    </row>
    <row r="48843" spans="7:7" x14ac:dyDescent="0.2">
      <c r="G48843" s="65"/>
    </row>
    <row r="48844" spans="7:7" x14ac:dyDescent="0.2">
      <c r="G48844" s="65"/>
    </row>
    <row r="48845" spans="7:7" x14ac:dyDescent="0.2">
      <c r="G48845" s="65"/>
    </row>
    <row r="48846" spans="7:7" x14ac:dyDescent="0.2">
      <c r="G48846" s="65"/>
    </row>
    <row r="48847" spans="7:7" x14ac:dyDescent="0.2">
      <c r="G48847" s="65"/>
    </row>
    <row r="48848" spans="7:7" x14ac:dyDescent="0.2">
      <c r="G48848" s="65"/>
    </row>
    <row r="48849" spans="7:7" x14ac:dyDescent="0.2">
      <c r="G48849" s="65"/>
    </row>
    <row r="48850" spans="7:7" x14ac:dyDescent="0.2">
      <c r="G48850" s="65"/>
    </row>
    <row r="48851" spans="7:7" x14ac:dyDescent="0.2">
      <c r="G48851" s="65"/>
    </row>
    <row r="48852" spans="7:7" x14ac:dyDescent="0.2">
      <c r="G48852" s="65"/>
    </row>
    <row r="48853" spans="7:7" x14ac:dyDescent="0.2">
      <c r="G48853" s="65"/>
    </row>
    <row r="48854" spans="7:7" x14ac:dyDescent="0.2">
      <c r="G48854" s="65"/>
    </row>
    <row r="48855" spans="7:7" x14ac:dyDescent="0.2">
      <c r="G48855" s="65"/>
    </row>
    <row r="48856" spans="7:7" x14ac:dyDescent="0.2">
      <c r="G48856" s="65"/>
    </row>
    <row r="48857" spans="7:7" x14ac:dyDescent="0.2">
      <c r="G48857" s="65"/>
    </row>
    <row r="48858" spans="7:7" x14ac:dyDescent="0.2">
      <c r="G48858" s="65"/>
    </row>
    <row r="48859" spans="7:7" x14ac:dyDescent="0.2">
      <c r="G48859" s="65"/>
    </row>
    <row r="48860" spans="7:7" x14ac:dyDescent="0.2">
      <c r="G48860" s="65"/>
    </row>
    <row r="48861" spans="7:7" x14ac:dyDescent="0.2">
      <c r="G48861" s="65"/>
    </row>
    <row r="48862" spans="7:7" x14ac:dyDescent="0.2">
      <c r="G48862" s="65"/>
    </row>
    <row r="48863" spans="7:7" x14ac:dyDescent="0.2">
      <c r="G48863" s="65"/>
    </row>
    <row r="48864" spans="7:7" x14ac:dyDescent="0.2">
      <c r="G48864" s="65"/>
    </row>
    <row r="48865" spans="7:7" x14ac:dyDescent="0.2">
      <c r="G48865" s="65"/>
    </row>
    <row r="48866" spans="7:7" x14ac:dyDescent="0.2">
      <c r="G48866" s="65"/>
    </row>
    <row r="48867" spans="7:7" x14ac:dyDescent="0.2">
      <c r="G48867" s="65"/>
    </row>
    <row r="48868" spans="7:7" x14ac:dyDescent="0.2">
      <c r="G48868" s="65"/>
    </row>
    <row r="48869" spans="7:7" x14ac:dyDescent="0.2">
      <c r="G48869" s="65"/>
    </row>
    <row r="48870" spans="7:7" x14ac:dyDescent="0.2">
      <c r="G48870" s="65"/>
    </row>
    <row r="48871" spans="7:7" x14ac:dyDescent="0.2">
      <c r="G48871" s="65"/>
    </row>
    <row r="48872" spans="7:7" x14ac:dyDescent="0.2">
      <c r="G48872" s="65"/>
    </row>
    <row r="48873" spans="7:7" x14ac:dyDescent="0.2">
      <c r="G48873" s="65"/>
    </row>
    <row r="48874" spans="7:7" x14ac:dyDescent="0.2">
      <c r="G48874" s="65"/>
    </row>
    <row r="48875" spans="7:7" x14ac:dyDescent="0.2">
      <c r="G48875" s="65"/>
    </row>
    <row r="48876" spans="7:7" x14ac:dyDescent="0.2">
      <c r="G48876" s="65"/>
    </row>
    <row r="48877" spans="7:7" x14ac:dyDescent="0.2">
      <c r="G48877" s="65"/>
    </row>
    <row r="48878" spans="7:7" x14ac:dyDescent="0.2">
      <c r="G48878" s="65"/>
    </row>
    <row r="48879" spans="7:7" x14ac:dyDescent="0.2">
      <c r="G48879" s="65"/>
    </row>
    <row r="48880" spans="7:7" x14ac:dyDescent="0.2">
      <c r="G48880" s="65"/>
    </row>
    <row r="48881" spans="7:7" x14ac:dyDescent="0.2">
      <c r="G48881" s="65"/>
    </row>
    <row r="48882" spans="7:7" x14ac:dyDescent="0.2">
      <c r="G48882" s="65"/>
    </row>
    <row r="48883" spans="7:7" x14ac:dyDescent="0.2">
      <c r="G48883" s="65"/>
    </row>
    <row r="48884" spans="7:7" x14ac:dyDescent="0.2">
      <c r="G48884" s="65"/>
    </row>
    <row r="48885" spans="7:7" x14ac:dyDescent="0.2">
      <c r="G48885" s="65"/>
    </row>
    <row r="48886" spans="7:7" x14ac:dyDescent="0.2">
      <c r="G48886" s="65"/>
    </row>
    <row r="48887" spans="7:7" x14ac:dyDescent="0.2">
      <c r="G48887" s="65"/>
    </row>
    <row r="48888" spans="7:7" x14ac:dyDescent="0.2">
      <c r="G48888" s="65"/>
    </row>
    <row r="48889" spans="7:7" x14ac:dyDescent="0.2">
      <c r="G48889" s="65"/>
    </row>
    <row r="48890" spans="7:7" x14ac:dyDescent="0.2">
      <c r="G48890" s="65"/>
    </row>
    <row r="48891" spans="7:7" x14ac:dyDescent="0.2">
      <c r="G48891" s="65"/>
    </row>
    <row r="48892" spans="7:7" x14ac:dyDescent="0.2">
      <c r="G48892" s="65"/>
    </row>
    <row r="48893" spans="7:7" x14ac:dyDescent="0.2">
      <c r="G48893" s="65"/>
    </row>
    <row r="48894" spans="7:7" x14ac:dyDescent="0.2">
      <c r="G48894" s="65"/>
    </row>
    <row r="48895" spans="7:7" x14ac:dyDescent="0.2">
      <c r="G48895" s="65"/>
    </row>
    <row r="48896" spans="7:7" x14ac:dyDescent="0.2">
      <c r="G48896" s="65"/>
    </row>
    <row r="48897" spans="7:7" x14ac:dyDescent="0.2">
      <c r="G48897" s="65"/>
    </row>
    <row r="48898" spans="7:7" x14ac:dyDescent="0.2">
      <c r="G48898" s="65"/>
    </row>
    <row r="48899" spans="7:7" x14ac:dyDescent="0.2">
      <c r="G48899" s="65"/>
    </row>
    <row r="48900" spans="7:7" x14ac:dyDescent="0.2">
      <c r="G48900" s="65"/>
    </row>
    <row r="48901" spans="7:7" x14ac:dyDescent="0.2">
      <c r="G48901" s="65"/>
    </row>
    <row r="48902" spans="7:7" x14ac:dyDescent="0.2">
      <c r="G48902" s="65"/>
    </row>
    <row r="48903" spans="7:7" x14ac:dyDescent="0.2">
      <c r="G48903" s="65"/>
    </row>
    <row r="48904" spans="7:7" x14ac:dyDescent="0.2">
      <c r="G48904" s="65"/>
    </row>
    <row r="48905" spans="7:7" x14ac:dyDescent="0.2">
      <c r="G48905" s="65"/>
    </row>
    <row r="48906" spans="7:7" x14ac:dyDescent="0.2">
      <c r="G48906" s="65"/>
    </row>
    <row r="48907" spans="7:7" x14ac:dyDescent="0.2">
      <c r="G48907" s="65"/>
    </row>
    <row r="48908" spans="7:7" x14ac:dyDescent="0.2">
      <c r="G48908" s="65"/>
    </row>
    <row r="48909" spans="7:7" x14ac:dyDescent="0.2">
      <c r="G48909" s="65"/>
    </row>
    <row r="48910" spans="7:7" x14ac:dyDescent="0.2">
      <c r="G48910" s="65"/>
    </row>
    <row r="48911" spans="7:7" x14ac:dyDescent="0.2">
      <c r="G48911" s="65"/>
    </row>
    <row r="48912" spans="7:7" x14ac:dyDescent="0.2">
      <c r="G48912" s="65"/>
    </row>
    <row r="48913" spans="7:7" x14ac:dyDescent="0.2">
      <c r="G48913" s="65"/>
    </row>
    <row r="48914" spans="7:7" x14ac:dyDescent="0.2">
      <c r="G48914" s="65"/>
    </row>
    <row r="48915" spans="7:7" x14ac:dyDescent="0.2">
      <c r="G48915" s="65"/>
    </row>
    <row r="48916" spans="7:7" x14ac:dyDescent="0.2">
      <c r="G48916" s="65"/>
    </row>
    <row r="48917" spans="7:7" x14ac:dyDescent="0.2">
      <c r="G48917" s="65"/>
    </row>
    <row r="48918" spans="7:7" x14ac:dyDescent="0.2">
      <c r="G48918" s="65"/>
    </row>
    <row r="48919" spans="7:7" x14ac:dyDescent="0.2">
      <c r="G48919" s="65"/>
    </row>
    <row r="48920" spans="7:7" x14ac:dyDescent="0.2">
      <c r="G48920" s="65"/>
    </row>
    <row r="48921" spans="7:7" x14ac:dyDescent="0.2">
      <c r="G48921" s="65"/>
    </row>
    <row r="48922" spans="7:7" x14ac:dyDescent="0.2">
      <c r="G48922" s="65"/>
    </row>
    <row r="48923" spans="7:7" x14ac:dyDescent="0.2">
      <c r="G48923" s="65"/>
    </row>
    <row r="48924" spans="7:7" x14ac:dyDescent="0.2">
      <c r="G48924" s="65"/>
    </row>
    <row r="48925" spans="7:7" x14ac:dyDescent="0.2">
      <c r="G48925" s="65"/>
    </row>
    <row r="48926" spans="7:7" x14ac:dyDescent="0.2">
      <c r="G48926" s="65"/>
    </row>
    <row r="48927" spans="7:7" x14ac:dyDescent="0.2">
      <c r="G48927" s="65"/>
    </row>
    <row r="48928" spans="7:7" x14ac:dyDescent="0.2">
      <c r="G48928" s="65"/>
    </row>
    <row r="48929" spans="7:7" x14ac:dyDescent="0.2">
      <c r="G48929" s="65"/>
    </row>
    <row r="48930" spans="7:7" x14ac:dyDescent="0.2">
      <c r="G48930" s="65"/>
    </row>
    <row r="48931" spans="7:7" x14ac:dyDescent="0.2">
      <c r="G48931" s="65"/>
    </row>
    <row r="48932" spans="7:7" x14ac:dyDescent="0.2">
      <c r="G48932" s="65"/>
    </row>
    <row r="48933" spans="7:7" x14ac:dyDescent="0.2">
      <c r="G48933" s="65"/>
    </row>
    <row r="48934" spans="7:7" x14ac:dyDescent="0.2">
      <c r="G48934" s="65"/>
    </row>
    <row r="48935" spans="7:7" x14ac:dyDescent="0.2">
      <c r="G48935" s="65"/>
    </row>
    <row r="48936" spans="7:7" x14ac:dyDescent="0.2">
      <c r="G48936" s="65"/>
    </row>
    <row r="48937" spans="7:7" x14ac:dyDescent="0.2">
      <c r="G48937" s="65"/>
    </row>
    <row r="48938" spans="7:7" x14ac:dyDescent="0.2">
      <c r="G48938" s="65"/>
    </row>
    <row r="48939" spans="7:7" x14ac:dyDescent="0.2">
      <c r="G48939" s="65"/>
    </row>
    <row r="48940" spans="7:7" x14ac:dyDescent="0.2">
      <c r="G48940" s="65"/>
    </row>
    <row r="48941" spans="7:7" x14ac:dyDescent="0.2">
      <c r="G48941" s="65"/>
    </row>
    <row r="48942" spans="7:7" x14ac:dyDescent="0.2">
      <c r="G48942" s="65"/>
    </row>
    <row r="48943" spans="7:7" x14ac:dyDescent="0.2">
      <c r="G48943" s="65"/>
    </row>
    <row r="48944" spans="7:7" x14ac:dyDescent="0.2">
      <c r="G48944" s="65"/>
    </row>
    <row r="48945" spans="7:7" x14ac:dyDescent="0.2">
      <c r="G48945" s="65"/>
    </row>
    <row r="48946" spans="7:7" x14ac:dyDescent="0.2">
      <c r="G48946" s="65"/>
    </row>
    <row r="48947" spans="7:7" x14ac:dyDescent="0.2">
      <c r="G48947" s="65"/>
    </row>
    <row r="48948" spans="7:7" x14ac:dyDescent="0.2">
      <c r="G48948" s="65"/>
    </row>
    <row r="48949" spans="7:7" x14ac:dyDescent="0.2">
      <c r="G48949" s="65"/>
    </row>
    <row r="48950" spans="7:7" x14ac:dyDescent="0.2">
      <c r="G48950" s="65"/>
    </row>
    <row r="48951" spans="7:7" x14ac:dyDescent="0.2">
      <c r="G48951" s="65"/>
    </row>
    <row r="48952" spans="7:7" x14ac:dyDescent="0.2">
      <c r="G48952" s="65"/>
    </row>
    <row r="48953" spans="7:7" x14ac:dyDescent="0.2">
      <c r="G48953" s="65"/>
    </row>
    <row r="48954" spans="7:7" x14ac:dyDescent="0.2">
      <c r="G48954" s="65"/>
    </row>
    <row r="48955" spans="7:7" x14ac:dyDescent="0.2">
      <c r="G48955" s="65"/>
    </row>
    <row r="48956" spans="7:7" x14ac:dyDescent="0.2">
      <c r="G48956" s="65"/>
    </row>
    <row r="48957" spans="7:7" x14ac:dyDescent="0.2">
      <c r="G48957" s="65"/>
    </row>
    <row r="48958" spans="7:7" x14ac:dyDescent="0.2">
      <c r="G48958" s="65"/>
    </row>
    <row r="48959" spans="7:7" x14ac:dyDescent="0.2">
      <c r="G48959" s="65"/>
    </row>
    <row r="48960" spans="7:7" x14ac:dyDescent="0.2">
      <c r="G48960" s="65"/>
    </row>
    <row r="48961" spans="7:7" x14ac:dyDescent="0.2">
      <c r="G48961" s="65"/>
    </row>
    <row r="48962" spans="7:7" x14ac:dyDescent="0.2">
      <c r="G48962" s="65"/>
    </row>
    <row r="48963" spans="7:7" x14ac:dyDescent="0.2">
      <c r="G48963" s="65"/>
    </row>
    <row r="48964" spans="7:7" x14ac:dyDescent="0.2">
      <c r="G48964" s="65"/>
    </row>
    <row r="48965" spans="7:7" x14ac:dyDescent="0.2">
      <c r="G48965" s="65"/>
    </row>
    <row r="48966" spans="7:7" x14ac:dyDescent="0.2">
      <c r="G48966" s="65"/>
    </row>
    <row r="48967" spans="7:7" x14ac:dyDescent="0.2">
      <c r="G48967" s="65"/>
    </row>
    <row r="48968" spans="7:7" x14ac:dyDescent="0.2">
      <c r="G48968" s="65"/>
    </row>
    <row r="48969" spans="7:7" x14ac:dyDescent="0.2">
      <c r="G48969" s="65"/>
    </row>
    <row r="48970" spans="7:7" x14ac:dyDescent="0.2">
      <c r="G48970" s="65"/>
    </row>
    <row r="48971" spans="7:7" x14ac:dyDescent="0.2">
      <c r="G48971" s="65"/>
    </row>
    <row r="48972" spans="7:7" x14ac:dyDescent="0.2">
      <c r="G48972" s="65"/>
    </row>
    <row r="48973" spans="7:7" x14ac:dyDescent="0.2">
      <c r="G48973" s="65"/>
    </row>
    <row r="48974" spans="7:7" x14ac:dyDescent="0.2">
      <c r="G48974" s="65"/>
    </row>
    <row r="48975" spans="7:7" x14ac:dyDescent="0.2">
      <c r="G48975" s="65"/>
    </row>
    <row r="48976" spans="7:7" x14ac:dyDescent="0.2">
      <c r="G48976" s="65"/>
    </row>
    <row r="48977" spans="7:7" x14ac:dyDescent="0.2">
      <c r="G48977" s="65"/>
    </row>
    <row r="48978" spans="7:7" x14ac:dyDescent="0.2">
      <c r="G48978" s="65"/>
    </row>
    <row r="48979" spans="7:7" x14ac:dyDescent="0.2">
      <c r="G48979" s="65"/>
    </row>
    <row r="48980" spans="7:7" x14ac:dyDescent="0.2">
      <c r="G48980" s="65"/>
    </row>
    <row r="48981" spans="7:7" x14ac:dyDescent="0.2">
      <c r="G48981" s="65"/>
    </row>
    <row r="48982" spans="7:7" x14ac:dyDescent="0.2">
      <c r="G48982" s="65"/>
    </row>
    <row r="48983" spans="7:7" x14ac:dyDescent="0.2">
      <c r="G48983" s="65"/>
    </row>
    <row r="48984" spans="7:7" x14ac:dyDescent="0.2">
      <c r="G48984" s="65"/>
    </row>
    <row r="48985" spans="7:7" x14ac:dyDescent="0.2">
      <c r="G48985" s="65"/>
    </row>
    <row r="48986" spans="7:7" x14ac:dyDescent="0.2">
      <c r="G48986" s="65"/>
    </row>
    <row r="48987" spans="7:7" x14ac:dyDescent="0.2">
      <c r="G48987" s="65"/>
    </row>
    <row r="48988" spans="7:7" x14ac:dyDescent="0.2">
      <c r="G48988" s="65"/>
    </row>
    <row r="48989" spans="7:7" x14ac:dyDescent="0.2">
      <c r="G48989" s="65"/>
    </row>
    <row r="48990" spans="7:7" x14ac:dyDescent="0.2">
      <c r="G48990" s="65"/>
    </row>
    <row r="48991" spans="7:7" x14ac:dyDescent="0.2">
      <c r="G48991" s="65"/>
    </row>
    <row r="48992" spans="7:7" x14ac:dyDescent="0.2">
      <c r="G48992" s="65"/>
    </row>
    <row r="48993" spans="7:7" x14ac:dyDescent="0.2">
      <c r="G48993" s="65"/>
    </row>
    <row r="48994" spans="7:7" x14ac:dyDescent="0.2">
      <c r="G48994" s="65"/>
    </row>
    <row r="48995" spans="7:7" x14ac:dyDescent="0.2">
      <c r="G48995" s="65"/>
    </row>
    <row r="48996" spans="7:7" x14ac:dyDescent="0.2">
      <c r="G48996" s="65"/>
    </row>
    <row r="48997" spans="7:7" x14ac:dyDescent="0.2">
      <c r="G48997" s="65"/>
    </row>
    <row r="48998" spans="7:7" x14ac:dyDescent="0.2">
      <c r="G48998" s="65"/>
    </row>
    <row r="48999" spans="7:7" x14ac:dyDescent="0.2">
      <c r="G48999" s="65"/>
    </row>
    <row r="49000" spans="7:7" x14ac:dyDescent="0.2">
      <c r="G49000" s="65"/>
    </row>
    <row r="49001" spans="7:7" x14ac:dyDescent="0.2">
      <c r="G49001" s="65"/>
    </row>
    <row r="49002" spans="7:7" x14ac:dyDescent="0.2">
      <c r="G49002" s="65"/>
    </row>
    <row r="49003" spans="7:7" x14ac:dyDescent="0.2">
      <c r="G49003" s="65"/>
    </row>
    <row r="49004" spans="7:7" x14ac:dyDescent="0.2">
      <c r="G49004" s="65"/>
    </row>
    <row r="49005" spans="7:7" x14ac:dyDescent="0.2">
      <c r="G49005" s="65"/>
    </row>
    <row r="49006" spans="7:7" x14ac:dyDescent="0.2">
      <c r="G49006" s="65"/>
    </row>
    <row r="49007" spans="7:7" x14ac:dyDescent="0.2">
      <c r="G49007" s="65"/>
    </row>
    <row r="49008" spans="7:7" x14ac:dyDescent="0.2">
      <c r="G49008" s="65"/>
    </row>
    <row r="49009" spans="7:7" x14ac:dyDescent="0.2">
      <c r="G49009" s="65"/>
    </row>
    <row r="49010" spans="7:7" x14ac:dyDescent="0.2">
      <c r="G49010" s="65"/>
    </row>
    <row r="49011" spans="7:7" x14ac:dyDescent="0.2">
      <c r="G49011" s="65"/>
    </row>
    <row r="49012" spans="7:7" x14ac:dyDescent="0.2">
      <c r="G49012" s="65"/>
    </row>
    <row r="49013" spans="7:7" x14ac:dyDescent="0.2">
      <c r="G49013" s="65"/>
    </row>
    <row r="49014" spans="7:7" x14ac:dyDescent="0.2">
      <c r="G49014" s="65"/>
    </row>
    <row r="49015" spans="7:7" x14ac:dyDescent="0.2">
      <c r="G49015" s="65"/>
    </row>
    <row r="49016" spans="7:7" x14ac:dyDescent="0.2">
      <c r="G49016" s="65"/>
    </row>
    <row r="49017" spans="7:7" x14ac:dyDescent="0.2">
      <c r="G49017" s="65"/>
    </row>
    <row r="49018" spans="7:7" x14ac:dyDescent="0.2">
      <c r="G49018" s="65"/>
    </row>
    <row r="49019" spans="7:7" x14ac:dyDescent="0.2">
      <c r="G49019" s="65"/>
    </row>
    <row r="49020" spans="7:7" x14ac:dyDescent="0.2">
      <c r="G49020" s="65"/>
    </row>
    <row r="49021" spans="7:7" x14ac:dyDescent="0.2">
      <c r="G49021" s="65"/>
    </row>
    <row r="49022" spans="7:7" x14ac:dyDescent="0.2">
      <c r="G49022" s="65"/>
    </row>
    <row r="49023" spans="7:7" x14ac:dyDescent="0.2">
      <c r="G49023" s="65"/>
    </row>
    <row r="49024" spans="7:7" x14ac:dyDescent="0.2">
      <c r="G49024" s="65"/>
    </row>
    <row r="49025" spans="7:7" x14ac:dyDescent="0.2">
      <c r="G49025" s="65"/>
    </row>
    <row r="49026" spans="7:7" x14ac:dyDescent="0.2">
      <c r="G49026" s="65"/>
    </row>
    <row r="49027" spans="7:7" x14ac:dyDescent="0.2">
      <c r="G49027" s="65"/>
    </row>
    <row r="49028" spans="7:7" x14ac:dyDescent="0.2">
      <c r="G49028" s="65"/>
    </row>
    <row r="49029" spans="7:7" x14ac:dyDescent="0.2">
      <c r="G49029" s="65"/>
    </row>
    <row r="49030" spans="7:7" x14ac:dyDescent="0.2">
      <c r="G49030" s="65"/>
    </row>
    <row r="49031" spans="7:7" x14ac:dyDescent="0.2">
      <c r="G49031" s="65"/>
    </row>
    <row r="49032" spans="7:7" x14ac:dyDescent="0.2">
      <c r="G49032" s="65"/>
    </row>
    <row r="49033" spans="7:7" x14ac:dyDescent="0.2">
      <c r="G49033" s="65"/>
    </row>
    <row r="49034" spans="7:7" x14ac:dyDescent="0.2">
      <c r="G49034" s="65"/>
    </row>
    <row r="49035" spans="7:7" x14ac:dyDescent="0.2">
      <c r="G49035" s="65"/>
    </row>
    <row r="49036" spans="7:7" x14ac:dyDescent="0.2">
      <c r="G49036" s="65"/>
    </row>
    <row r="49037" spans="7:7" x14ac:dyDescent="0.2">
      <c r="G49037" s="65"/>
    </row>
    <row r="49038" spans="7:7" x14ac:dyDescent="0.2">
      <c r="G49038" s="65"/>
    </row>
    <row r="49039" spans="7:7" x14ac:dyDescent="0.2">
      <c r="G49039" s="65"/>
    </row>
    <row r="49040" spans="7:7" x14ac:dyDescent="0.2">
      <c r="G49040" s="65"/>
    </row>
    <row r="49041" spans="7:7" x14ac:dyDescent="0.2">
      <c r="G49041" s="65"/>
    </row>
    <row r="49042" spans="7:7" x14ac:dyDescent="0.2">
      <c r="G49042" s="65"/>
    </row>
    <row r="49043" spans="7:7" x14ac:dyDescent="0.2">
      <c r="G49043" s="65"/>
    </row>
    <row r="49044" spans="7:7" x14ac:dyDescent="0.2">
      <c r="G49044" s="65"/>
    </row>
    <row r="49045" spans="7:7" x14ac:dyDescent="0.2">
      <c r="G49045" s="65"/>
    </row>
    <row r="49046" spans="7:7" x14ac:dyDescent="0.2">
      <c r="G49046" s="65"/>
    </row>
    <row r="49047" spans="7:7" x14ac:dyDescent="0.2">
      <c r="G49047" s="65"/>
    </row>
    <row r="49048" spans="7:7" x14ac:dyDescent="0.2">
      <c r="G49048" s="65"/>
    </row>
    <row r="49049" spans="7:7" x14ac:dyDescent="0.2">
      <c r="G49049" s="65"/>
    </row>
    <row r="49050" spans="7:7" x14ac:dyDescent="0.2">
      <c r="G49050" s="65"/>
    </row>
    <row r="49051" spans="7:7" x14ac:dyDescent="0.2">
      <c r="G49051" s="65"/>
    </row>
    <row r="49052" spans="7:7" x14ac:dyDescent="0.2">
      <c r="G49052" s="65"/>
    </row>
    <row r="49053" spans="7:7" x14ac:dyDescent="0.2">
      <c r="G49053" s="65"/>
    </row>
    <row r="49054" spans="7:7" x14ac:dyDescent="0.2">
      <c r="G49054" s="65"/>
    </row>
    <row r="49055" spans="7:7" x14ac:dyDescent="0.2">
      <c r="G49055" s="65"/>
    </row>
    <row r="49056" spans="7:7" x14ac:dyDescent="0.2">
      <c r="G49056" s="65"/>
    </row>
    <row r="49057" spans="7:7" x14ac:dyDescent="0.2">
      <c r="G49057" s="65"/>
    </row>
    <row r="49058" spans="7:7" x14ac:dyDescent="0.2">
      <c r="G49058" s="65"/>
    </row>
    <row r="49059" spans="7:7" x14ac:dyDescent="0.2">
      <c r="G49059" s="65"/>
    </row>
    <row r="49060" spans="7:7" x14ac:dyDescent="0.2">
      <c r="G49060" s="65"/>
    </row>
    <row r="49061" spans="7:7" x14ac:dyDescent="0.2">
      <c r="G49061" s="65"/>
    </row>
    <row r="49062" spans="7:7" x14ac:dyDescent="0.2">
      <c r="G49062" s="65"/>
    </row>
    <row r="49063" spans="7:7" x14ac:dyDescent="0.2">
      <c r="G49063" s="65"/>
    </row>
    <row r="49064" spans="7:7" x14ac:dyDescent="0.2">
      <c r="G49064" s="65"/>
    </row>
    <row r="49065" spans="7:7" x14ac:dyDescent="0.2">
      <c r="G49065" s="65"/>
    </row>
    <row r="49066" spans="7:7" x14ac:dyDescent="0.2">
      <c r="G49066" s="65"/>
    </row>
    <row r="49067" spans="7:7" x14ac:dyDescent="0.2">
      <c r="G49067" s="65"/>
    </row>
    <row r="49068" spans="7:7" x14ac:dyDescent="0.2">
      <c r="G49068" s="65"/>
    </row>
    <row r="49069" spans="7:7" x14ac:dyDescent="0.2">
      <c r="G49069" s="65"/>
    </row>
    <row r="49070" spans="7:7" x14ac:dyDescent="0.2">
      <c r="G49070" s="65"/>
    </row>
    <row r="49071" spans="7:7" x14ac:dyDescent="0.2">
      <c r="G49071" s="65"/>
    </row>
    <row r="49072" spans="7:7" x14ac:dyDescent="0.2">
      <c r="G49072" s="65"/>
    </row>
    <row r="49073" spans="7:7" x14ac:dyDescent="0.2">
      <c r="G49073" s="65"/>
    </row>
    <row r="49074" spans="7:7" x14ac:dyDescent="0.2">
      <c r="G49074" s="65"/>
    </row>
    <row r="49075" spans="7:7" x14ac:dyDescent="0.2">
      <c r="G49075" s="65"/>
    </row>
    <row r="49076" spans="7:7" x14ac:dyDescent="0.2">
      <c r="G49076" s="65"/>
    </row>
    <row r="49077" spans="7:7" x14ac:dyDescent="0.2">
      <c r="G49077" s="65"/>
    </row>
    <row r="49078" spans="7:7" x14ac:dyDescent="0.2">
      <c r="G49078" s="65"/>
    </row>
    <row r="49079" spans="7:7" x14ac:dyDescent="0.2">
      <c r="G49079" s="65"/>
    </row>
    <row r="49080" spans="7:7" x14ac:dyDescent="0.2">
      <c r="G49080" s="65"/>
    </row>
    <row r="49081" spans="7:7" x14ac:dyDescent="0.2">
      <c r="G49081" s="65"/>
    </row>
    <row r="49082" spans="7:7" x14ac:dyDescent="0.2">
      <c r="G49082" s="65"/>
    </row>
    <row r="49083" spans="7:7" x14ac:dyDescent="0.2">
      <c r="G49083" s="65"/>
    </row>
    <row r="49084" spans="7:7" x14ac:dyDescent="0.2">
      <c r="G49084" s="65"/>
    </row>
    <row r="49085" spans="7:7" x14ac:dyDescent="0.2">
      <c r="G49085" s="65"/>
    </row>
    <row r="49086" spans="7:7" x14ac:dyDescent="0.2">
      <c r="G49086" s="65"/>
    </row>
    <row r="49087" spans="7:7" x14ac:dyDescent="0.2">
      <c r="G49087" s="65"/>
    </row>
    <row r="49088" spans="7:7" x14ac:dyDescent="0.2">
      <c r="G49088" s="65"/>
    </row>
    <row r="49089" spans="7:7" x14ac:dyDescent="0.2">
      <c r="G49089" s="65"/>
    </row>
    <row r="49090" spans="7:7" x14ac:dyDescent="0.2">
      <c r="G49090" s="65"/>
    </row>
    <row r="49091" spans="7:7" x14ac:dyDescent="0.2">
      <c r="G49091" s="65"/>
    </row>
    <row r="49092" spans="7:7" x14ac:dyDescent="0.2">
      <c r="G49092" s="65"/>
    </row>
    <row r="49093" spans="7:7" x14ac:dyDescent="0.2">
      <c r="G49093" s="65"/>
    </row>
    <row r="49094" spans="7:7" x14ac:dyDescent="0.2">
      <c r="G49094" s="65"/>
    </row>
    <row r="49095" spans="7:7" x14ac:dyDescent="0.2">
      <c r="G49095" s="65"/>
    </row>
    <row r="49096" spans="7:7" x14ac:dyDescent="0.2">
      <c r="G49096" s="65"/>
    </row>
    <row r="49097" spans="7:7" x14ac:dyDescent="0.2">
      <c r="G49097" s="65"/>
    </row>
    <row r="49098" spans="7:7" x14ac:dyDescent="0.2">
      <c r="G49098" s="65"/>
    </row>
    <row r="49099" spans="7:7" x14ac:dyDescent="0.2">
      <c r="G49099" s="65"/>
    </row>
    <row r="49100" spans="7:7" x14ac:dyDescent="0.2">
      <c r="G49100" s="65"/>
    </row>
    <row r="49101" spans="7:7" x14ac:dyDescent="0.2">
      <c r="G49101" s="65"/>
    </row>
    <row r="49102" spans="7:7" x14ac:dyDescent="0.2">
      <c r="G49102" s="65"/>
    </row>
    <row r="49103" spans="7:7" x14ac:dyDescent="0.2">
      <c r="G49103" s="65"/>
    </row>
    <row r="49104" spans="7:7" x14ac:dyDescent="0.2">
      <c r="G49104" s="65"/>
    </row>
    <row r="49105" spans="7:7" x14ac:dyDescent="0.2">
      <c r="G49105" s="65"/>
    </row>
    <row r="49106" spans="7:7" x14ac:dyDescent="0.2">
      <c r="G49106" s="65"/>
    </row>
    <row r="49107" spans="7:7" x14ac:dyDescent="0.2">
      <c r="G49107" s="65"/>
    </row>
    <row r="49108" spans="7:7" x14ac:dyDescent="0.2">
      <c r="G49108" s="65"/>
    </row>
    <row r="49109" spans="7:7" x14ac:dyDescent="0.2">
      <c r="G49109" s="65"/>
    </row>
    <row r="49110" spans="7:7" x14ac:dyDescent="0.2">
      <c r="G49110" s="65"/>
    </row>
    <row r="49111" spans="7:7" x14ac:dyDescent="0.2">
      <c r="G49111" s="65"/>
    </row>
    <row r="49112" spans="7:7" x14ac:dyDescent="0.2">
      <c r="G49112" s="65"/>
    </row>
    <row r="49113" spans="7:7" x14ac:dyDescent="0.2">
      <c r="G49113" s="65"/>
    </row>
    <row r="49114" spans="7:7" x14ac:dyDescent="0.2">
      <c r="G49114" s="65"/>
    </row>
    <row r="49115" spans="7:7" x14ac:dyDescent="0.2">
      <c r="G49115" s="65"/>
    </row>
    <row r="49116" spans="7:7" x14ac:dyDescent="0.2">
      <c r="G49116" s="65"/>
    </row>
    <row r="49117" spans="7:7" x14ac:dyDescent="0.2">
      <c r="G49117" s="65"/>
    </row>
    <row r="49118" spans="7:7" x14ac:dyDescent="0.2">
      <c r="G49118" s="65"/>
    </row>
    <row r="49119" spans="7:7" x14ac:dyDescent="0.2">
      <c r="G49119" s="65"/>
    </row>
    <row r="49120" spans="7:7" x14ac:dyDescent="0.2">
      <c r="G49120" s="65"/>
    </row>
    <row r="49121" spans="7:7" x14ac:dyDescent="0.2">
      <c r="G49121" s="65"/>
    </row>
    <row r="49122" spans="7:7" x14ac:dyDescent="0.2">
      <c r="G49122" s="65"/>
    </row>
    <row r="49123" spans="7:7" x14ac:dyDescent="0.2">
      <c r="G49123" s="65"/>
    </row>
    <row r="49124" spans="7:7" x14ac:dyDescent="0.2">
      <c r="G49124" s="65"/>
    </row>
    <row r="49125" spans="7:7" x14ac:dyDescent="0.2">
      <c r="G49125" s="65"/>
    </row>
    <row r="49126" spans="7:7" x14ac:dyDescent="0.2">
      <c r="G49126" s="65"/>
    </row>
    <row r="49127" spans="7:7" x14ac:dyDescent="0.2">
      <c r="G49127" s="65"/>
    </row>
    <row r="49128" spans="7:7" x14ac:dyDescent="0.2">
      <c r="G49128" s="65"/>
    </row>
    <row r="49129" spans="7:7" x14ac:dyDescent="0.2">
      <c r="G49129" s="65"/>
    </row>
    <row r="49130" spans="7:7" x14ac:dyDescent="0.2">
      <c r="G49130" s="65"/>
    </row>
    <row r="49131" spans="7:7" x14ac:dyDescent="0.2">
      <c r="G49131" s="65"/>
    </row>
    <row r="49132" spans="7:7" x14ac:dyDescent="0.2">
      <c r="G49132" s="65"/>
    </row>
    <row r="49133" spans="7:7" x14ac:dyDescent="0.2">
      <c r="G49133" s="65"/>
    </row>
    <row r="49134" spans="7:7" x14ac:dyDescent="0.2">
      <c r="G49134" s="65"/>
    </row>
    <row r="49135" spans="7:7" x14ac:dyDescent="0.2">
      <c r="G49135" s="65"/>
    </row>
    <row r="49136" spans="7:7" x14ac:dyDescent="0.2">
      <c r="G49136" s="65"/>
    </row>
    <row r="49137" spans="7:7" x14ac:dyDescent="0.2">
      <c r="G49137" s="65"/>
    </row>
    <row r="49138" spans="7:7" x14ac:dyDescent="0.2">
      <c r="G49138" s="65"/>
    </row>
    <row r="49139" spans="7:7" x14ac:dyDescent="0.2">
      <c r="G49139" s="65"/>
    </row>
    <row r="49140" spans="7:7" x14ac:dyDescent="0.2">
      <c r="G49140" s="65"/>
    </row>
    <row r="49141" spans="7:7" x14ac:dyDescent="0.2">
      <c r="G49141" s="65"/>
    </row>
    <row r="49142" spans="7:7" x14ac:dyDescent="0.2">
      <c r="G49142" s="65"/>
    </row>
    <row r="49143" spans="7:7" x14ac:dyDescent="0.2">
      <c r="G49143" s="65"/>
    </row>
    <row r="49144" spans="7:7" x14ac:dyDescent="0.2">
      <c r="G49144" s="65"/>
    </row>
    <row r="49145" spans="7:7" x14ac:dyDescent="0.2">
      <c r="G49145" s="65"/>
    </row>
    <row r="49146" spans="7:7" x14ac:dyDescent="0.2">
      <c r="G49146" s="65"/>
    </row>
    <row r="49147" spans="7:7" x14ac:dyDescent="0.2">
      <c r="G49147" s="65"/>
    </row>
    <row r="49148" spans="7:7" x14ac:dyDescent="0.2">
      <c r="G49148" s="65"/>
    </row>
    <row r="49149" spans="7:7" x14ac:dyDescent="0.2">
      <c r="G49149" s="65"/>
    </row>
    <row r="49150" spans="7:7" x14ac:dyDescent="0.2">
      <c r="G49150" s="65"/>
    </row>
    <row r="49151" spans="7:7" x14ac:dyDescent="0.2">
      <c r="G49151" s="65"/>
    </row>
    <row r="49152" spans="7:7" x14ac:dyDescent="0.2">
      <c r="G49152" s="65"/>
    </row>
    <row r="49153" spans="7:7" x14ac:dyDescent="0.2">
      <c r="G49153" s="65"/>
    </row>
    <row r="49154" spans="7:7" x14ac:dyDescent="0.2">
      <c r="G49154" s="65"/>
    </row>
    <row r="49155" spans="7:7" x14ac:dyDescent="0.2">
      <c r="G49155" s="65"/>
    </row>
    <row r="49156" spans="7:7" x14ac:dyDescent="0.2">
      <c r="G49156" s="65"/>
    </row>
    <row r="49157" spans="7:7" x14ac:dyDescent="0.2">
      <c r="G49157" s="65"/>
    </row>
    <row r="49158" spans="7:7" x14ac:dyDescent="0.2">
      <c r="G49158" s="65"/>
    </row>
    <row r="49159" spans="7:7" x14ac:dyDescent="0.2">
      <c r="G49159" s="65"/>
    </row>
    <row r="49160" spans="7:7" x14ac:dyDescent="0.2">
      <c r="G49160" s="65"/>
    </row>
    <row r="49161" spans="7:7" x14ac:dyDescent="0.2">
      <c r="G49161" s="65"/>
    </row>
    <row r="49162" spans="7:7" x14ac:dyDescent="0.2">
      <c r="G49162" s="65"/>
    </row>
    <row r="49163" spans="7:7" x14ac:dyDescent="0.2">
      <c r="G49163" s="65"/>
    </row>
    <row r="49164" spans="7:7" x14ac:dyDescent="0.2">
      <c r="G49164" s="65"/>
    </row>
    <row r="49165" spans="7:7" x14ac:dyDescent="0.2">
      <c r="G49165" s="65"/>
    </row>
    <row r="49166" spans="7:7" x14ac:dyDescent="0.2">
      <c r="G49166" s="65"/>
    </row>
    <row r="49167" spans="7:7" x14ac:dyDescent="0.2">
      <c r="G49167" s="65"/>
    </row>
    <row r="49168" spans="7:7" x14ac:dyDescent="0.2">
      <c r="G49168" s="65"/>
    </row>
    <row r="49169" spans="7:7" x14ac:dyDescent="0.2">
      <c r="G49169" s="65"/>
    </row>
    <row r="49170" spans="7:7" x14ac:dyDescent="0.2">
      <c r="G49170" s="65"/>
    </row>
    <row r="49171" spans="7:7" x14ac:dyDescent="0.2">
      <c r="G49171" s="65"/>
    </row>
    <row r="49172" spans="7:7" x14ac:dyDescent="0.2">
      <c r="G49172" s="65"/>
    </row>
    <row r="49173" spans="7:7" x14ac:dyDescent="0.2">
      <c r="G49173" s="65"/>
    </row>
    <row r="49174" spans="7:7" x14ac:dyDescent="0.2">
      <c r="G49174" s="65"/>
    </row>
    <row r="49175" spans="7:7" x14ac:dyDescent="0.2">
      <c r="G49175" s="65"/>
    </row>
    <row r="49176" spans="7:7" x14ac:dyDescent="0.2">
      <c r="G49176" s="65"/>
    </row>
    <row r="49177" spans="7:7" x14ac:dyDescent="0.2">
      <c r="G49177" s="65"/>
    </row>
    <row r="49178" spans="7:7" x14ac:dyDescent="0.2">
      <c r="G49178" s="65"/>
    </row>
    <row r="49179" spans="7:7" x14ac:dyDescent="0.2">
      <c r="G49179" s="65"/>
    </row>
    <row r="49180" spans="7:7" x14ac:dyDescent="0.2">
      <c r="G49180" s="65"/>
    </row>
    <row r="49181" spans="7:7" x14ac:dyDescent="0.2">
      <c r="G49181" s="65"/>
    </row>
    <row r="49182" spans="7:7" x14ac:dyDescent="0.2">
      <c r="G49182" s="65"/>
    </row>
    <row r="49183" spans="7:7" x14ac:dyDescent="0.2">
      <c r="G49183" s="65"/>
    </row>
    <row r="49184" spans="7:7" x14ac:dyDescent="0.2">
      <c r="G49184" s="65"/>
    </row>
    <row r="49185" spans="7:7" x14ac:dyDescent="0.2">
      <c r="G49185" s="65"/>
    </row>
    <row r="49186" spans="7:7" x14ac:dyDescent="0.2">
      <c r="G49186" s="65"/>
    </row>
    <row r="49187" spans="7:7" x14ac:dyDescent="0.2">
      <c r="G49187" s="65"/>
    </row>
    <row r="49188" spans="7:7" x14ac:dyDescent="0.2">
      <c r="G49188" s="65"/>
    </row>
    <row r="49189" spans="7:7" x14ac:dyDescent="0.2">
      <c r="G49189" s="65"/>
    </row>
    <row r="49190" spans="7:7" x14ac:dyDescent="0.2">
      <c r="G49190" s="65"/>
    </row>
    <row r="49191" spans="7:7" x14ac:dyDescent="0.2">
      <c r="G49191" s="65"/>
    </row>
    <row r="49192" spans="7:7" x14ac:dyDescent="0.2">
      <c r="G49192" s="65"/>
    </row>
    <row r="49193" spans="7:7" x14ac:dyDescent="0.2">
      <c r="G49193" s="65"/>
    </row>
    <row r="49194" spans="7:7" x14ac:dyDescent="0.2">
      <c r="G49194" s="65"/>
    </row>
    <row r="49195" spans="7:7" x14ac:dyDescent="0.2">
      <c r="G49195" s="65"/>
    </row>
    <row r="49196" spans="7:7" x14ac:dyDescent="0.2">
      <c r="G49196" s="65"/>
    </row>
    <row r="49197" spans="7:7" x14ac:dyDescent="0.2">
      <c r="G49197" s="65"/>
    </row>
    <row r="49198" spans="7:7" x14ac:dyDescent="0.2">
      <c r="G49198" s="65"/>
    </row>
    <row r="49199" spans="7:7" x14ac:dyDescent="0.2">
      <c r="G49199" s="65"/>
    </row>
    <row r="49200" spans="7:7" x14ac:dyDescent="0.2">
      <c r="G49200" s="65"/>
    </row>
    <row r="49201" spans="7:7" x14ac:dyDescent="0.2">
      <c r="G49201" s="65"/>
    </row>
    <row r="49202" spans="7:7" x14ac:dyDescent="0.2">
      <c r="G49202" s="65"/>
    </row>
    <row r="49203" spans="7:7" x14ac:dyDescent="0.2">
      <c r="G49203" s="65"/>
    </row>
    <row r="49204" spans="7:7" x14ac:dyDescent="0.2">
      <c r="G49204" s="65"/>
    </row>
    <row r="49205" spans="7:7" x14ac:dyDescent="0.2">
      <c r="G49205" s="65"/>
    </row>
    <row r="49206" spans="7:7" x14ac:dyDescent="0.2">
      <c r="G49206" s="65"/>
    </row>
    <row r="49207" spans="7:7" x14ac:dyDescent="0.2">
      <c r="G49207" s="65"/>
    </row>
    <row r="49208" spans="7:7" x14ac:dyDescent="0.2">
      <c r="G49208" s="65"/>
    </row>
    <row r="49209" spans="7:7" x14ac:dyDescent="0.2">
      <c r="G49209" s="65"/>
    </row>
    <row r="49210" spans="7:7" x14ac:dyDescent="0.2">
      <c r="G49210" s="65"/>
    </row>
    <row r="49211" spans="7:7" x14ac:dyDescent="0.2">
      <c r="G49211" s="65"/>
    </row>
    <row r="49212" spans="7:7" x14ac:dyDescent="0.2">
      <c r="G49212" s="65"/>
    </row>
    <row r="49213" spans="7:7" x14ac:dyDescent="0.2">
      <c r="G49213" s="65"/>
    </row>
    <row r="49214" spans="7:7" x14ac:dyDescent="0.2">
      <c r="G49214" s="65"/>
    </row>
    <row r="49215" spans="7:7" x14ac:dyDescent="0.2">
      <c r="G49215" s="65"/>
    </row>
    <row r="49216" spans="7:7" x14ac:dyDescent="0.2">
      <c r="G49216" s="65"/>
    </row>
    <row r="49217" spans="7:7" x14ac:dyDescent="0.2">
      <c r="G49217" s="65"/>
    </row>
    <row r="49218" spans="7:7" x14ac:dyDescent="0.2">
      <c r="G49218" s="65"/>
    </row>
    <row r="49219" spans="7:7" x14ac:dyDescent="0.2">
      <c r="G49219" s="65"/>
    </row>
    <row r="49220" spans="7:7" x14ac:dyDescent="0.2">
      <c r="G49220" s="65"/>
    </row>
    <row r="49221" spans="7:7" x14ac:dyDescent="0.2">
      <c r="G49221" s="65"/>
    </row>
    <row r="49222" spans="7:7" x14ac:dyDescent="0.2">
      <c r="G49222" s="65"/>
    </row>
    <row r="49223" spans="7:7" x14ac:dyDescent="0.2">
      <c r="G49223" s="65"/>
    </row>
    <row r="49224" spans="7:7" x14ac:dyDescent="0.2">
      <c r="G49224" s="65"/>
    </row>
    <row r="49225" spans="7:7" x14ac:dyDescent="0.2">
      <c r="G49225" s="65"/>
    </row>
    <row r="49226" spans="7:7" x14ac:dyDescent="0.2">
      <c r="G49226" s="65"/>
    </row>
    <row r="49227" spans="7:7" x14ac:dyDescent="0.2">
      <c r="G49227" s="65"/>
    </row>
    <row r="49228" spans="7:7" x14ac:dyDescent="0.2">
      <c r="G49228" s="65"/>
    </row>
    <row r="49229" spans="7:7" x14ac:dyDescent="0.2">
      <c r="G49229" s="65"/>
    </row>
    <row r="49230" spans="7:7" x14ac:dyDescent="0.2">
      <c r="G49230" s="65"/>
    </row>
    <row r="49231" spans="7:7" x14ac:dyDescent="0.2">
      <c r="G49231" s="65"/>
    </row>
    <row r="49232" spans="7:7" x14ac:dyDescent="0.2">
      <c r="G49232" s="65"/>
    </row>
    <row r="49233" spans="7:7" x14ac:dyDescent="0.2">
      <c r="G49233" s="65"/>
    </row>
    <row r="49234" spans="7:7" x14ac:dyDescent="0.2">
      <c r="G49234" s="65"/>
    </row>
    <row r="49235" spans="7:7" x14ac:dyDescent="0.2">
      <c r="G49235" s="65"/>
    </row>
    <row r="49236" spans="7:7" x14ac:dyDescent="0.2">
      <c r="G49236" s="65"/>
    </row>
    <row r="49237" spans="7:7" x14ac:dyDescent="0.2">
      <c r="G49237" s="65"/>
    </row>
    <row r="49238" spans="7:7" x14ac:dyDescent="0.2">
      <c r="G49238" s="65"/>
    </row>
    <row r="49239" spans="7:7" x14ac:dyDescent="0.2">
      <c r="G49239" s="65"/>
    </row>
    <row r="49240" spans="7:7" x14ac:dyDescent="0.2">
      <c r="G49240" s="65"/>
    </row>
    <row r="49241" spans="7:7" x14ac:dyDescent="0.2">
      <c r="G49241" s="65"/>
    </row>
    <row r="49242" spans="7:7" x14ac:dyDescent="0.2">
      <c r="G49242" s="65"/>
    </row>
    <row r="49243" spans="7:7" x14ac:dyDescent="0.2">
      <c r="G49243" s="65"/>
    </row>
    <row r="49244" spans="7:7" x14ac:dyDescent="0.2">
      <c r="G49244" s="65"/>
    </row>
    <row r="49245" spans="7:7" x14ac:dyDescent="0.2">
      <c r="G49245" s="65"/>
    </row>
    <row r="49246" spans="7:7" x14ac:dyDescent="0.2">
      <c r="G49246" s="65"/>
    </row>
    <row r="49247" spans="7:7" x14ac:dyDescent="0.2">
      <c r="G49247" s="65"/>
    </row>
    <row r="49248" spans="7:7" x14ac:dyDescent="0.2">
      <c r="G49248" s="65"/>
    </row>
    <row r="49249" spans="7:7" x14ac:dyDescent="0.2">
      <c r="G49249" s="65"/>
    </row>
    <row r="49250" spans="7:7" x14ac:dyDescent="0.2">
      <c r="G49250" s="65"/>
    </row>
    <row r="49251" spans="7:7" x14ac:dyDescent="0.2">
      <c r="G49251" s="65"/>
    </row>
    <row r="49252" spans="7:7" x14ac:dyDescent="0.2">
      <c r="G49252" s="65"/>
    </row>
    <row r="49253" spans="7:7" x14ac:dyDescent="0.2">
      <c r="G49253" s="65"/>
    </row>
    <row r="49254" spans="7:7" x14ac:dyDescent="0.2">
      <c r="G49254" s="65"/>
    </row>
    <row r="49255" spans="7:7" x14ac:dyDescent="0.2">
      <c r="G49255" s="65"/>
    </row>
    <row r="49256" spans="7:7" x14ac:dyDescent="0.2">
      <c r="G49256" s="65"/>
    </row>
    <row r="49257" spans="7:7" x14ac:dyDescent="0.2">
      <c r="G49257" s="65"/>
    </row>
    <row r="49258" spans="7:7" x14ac:dyDescent="0.2">
      <c r="G49258" s="65"/>
    </row>
    <row r="49259" spans="7:7" x14ac:dyDescent="0.2">
      <c r="G49259" s="65"/>
    </row>
    <row r="49260" spans="7:7" x14ac:dyDescent="0.2">
      <c r="G49260" s="65"/>
    </row>
    <row r="49261" spans="7:7" x14ac:dyDescent="0.2">
      <c r="G49261" s="65"/>
    </row>
    <row r="49262" spans="7:7" x14ac:dyDescent="0.2">
      <c r="G49262" s="65"/>
    </row>
    <row r="49263" spans="7:7" x14ac:dyDescent="0.2">
      <c r="G49263" s="65"/>
    </row>
    <row r="49264" spans="7:7" x14ac:dyDescent="0.2">
      <c r="G49264" s="65"/>
    </row>
    <row r="49265" spans="7:7" x14ac:dyDescent="0.2">
      <c r="G49265" s="65"/>
    </row>
    <row r="49266" spans="7:7" x14ac:dyDescent="0.2">
      <c r="G49266" s="65"/>
    </row>
    <row r="49267" spans="7:7" x14ac:dyDescent="0.2">
      <c r="G49267" s="65"/>
    </row>
    <row r="49268" spans="7:7" x14ac:dyDescent="0.2">
      <c r="G49268" s="65"/>
    </row>
    <row r="49269" spans="7:7" x14ac:dyDescent="0.2">
      <c r="G49269" s="65"/>
    </row>
    <row r="49270" spans="7:7" x14ac:dyDescent="0.2">
      <c r="G49270" s="65"/>
    </row>
    <row r="49271" spans="7:7" x14ac:dyDescent="0.2">
      <c r="G49271" s="65"/>
    </row>
    <row r="49272" spans="7:7" x14ac:dyDescent="0.2">
      <c r="G49272" s="65"/>
    </row>
    <row r="49273" spans="7:7" x14ac:dyDescent="0.2">
      <c r="G49273" s="65"/>
    </row>
    <row r="49274" spans="7:7" x14ac:dyDescent="0.2">
      <c r="G49274" s="65"/>
    </row>
    <row r="49275" spans="7:7" x14ac:dyDescent="0.2">
      <c r="G49275" s="65"/>
    </row>
    <row r="49276" spans="7:7" x14ac:dyDescent="0.2">
      <c r="G49276" s="65"/>
    </row>
    <row r="49277" spans="7:7" x14ac:dyDescent="0.2">
      <c r="G49277" s="65"/>
    </row>
    <row r="49278" spans="7:7" x14ac:dyDescent="0.2">
      <c r="G49278" s="65"/>
    </row>
    <row r="49279" spans="7:7" x14ac:dyDescent="0.2">
      <c r="G49279" s="65"/>
    </row>
    <row r="49280" spans="7:7" x14ac:dyDescent="0.2">
      <c r="G49280" s="65"/>
    </row>
    <row r="49281" spans="7:7" x14ac:dyDescent="0.2">
      <c r="G49281" s="65"/>
    </row>
    <row r="49282" spans="7:7" x14ac:dyDescent="0.2">
      <c r="G49282" s="65"/>
    </row>
    <row r="49283" spans="7:7" x14ac:dyDescent="0.2">
      <c r="G49283" s="65"/>
    </row>
    <row r="49284" spans="7:7" x14ac:dyDescent="0.2">
      <c r="G49284" s="65"/>
    </row>
    <row r="49285" spans="7:7" x14ac:dyDescent="0.2">
      <c r="G49285" s="65"/>
    </row>
    <row r="49286" spans="7:7" x14ac:dyDescent="0.2">
      <c r="G49286" s="65"/>
    </row>
    <row r="49287" spans="7:7" x14ac:dyDescent="0.2">
      <c r="G49287" s="65"/>
    </row>
    <row r="49288" spans="7:7" x14ac:dyDescent="0.2">
      <c r="G49288" s="65"/>
    </row>
    <row r="49289" spans="7:7" x14ac:dyDescent="0.2">
      <c r="G49289" s="65"/>
    </row>
    <row r="49290" spans="7:7" x14ac:dyDescent="0.2">
      <c r="G49290" s="65"/>
    </row>
    <row r="49291" spans="7:7" x14ac:dyDescent="0.2">
      <c r="G49291" s="65"/>
    </row>
    <row r="49292" spans="7:7" x14ac:dyDescent="0.2">
      <c r="G49292" s="65"/>
    </row>
    <row r="49293" spans="7:7" x14ac:dyDescent="0.2">
      <c r="G49293" s="65"/>
    </row>
    <row r="49294" spans="7:7" x14ac:dyDescent="0.2">
      <c r="G49294" s="65"/>
    </row>
    <row r="49295" spans="7:7" x14ac:dyDescent="0.2">
      <c r="G49295" s="65"/>
    </row>
    <row r="49296" spans="7:7" x14ac:dyDescent="0.2">
      <c r="G49296" s="65"/>
    </row>
    <row r="49297" spans="7:7" x14ac:dyDescent="0.2">
      <c r="G49297" s="65"/>
    </row>
    <row r="49298" spans="7:7" x14ac:dyDescent="0.2">
      <c r="G49298" s="65"/>
    </row>
    <row r="49299" spans="7:7" x14ac:dyDescent="0.2">
      <c r="G49299" s="65"/>
    </row>
    <row r="49300" spans="7:7" x14ac:dyDescent="0.2">
      <c r="G49300" s="65"/>
    </row>
    <row r="49301" spans="7:7" x14ac:dyDescent="0.2">
      <c r="G49301" s="65"/>
    </row>
    <row r="49302" spans="7:7" x14ac:dyDescent="0.2">
      <c r="G49302" s="65"/>
    </row>
    <row r="49303" spans="7:7" x14ac:dyDescent="0.2">
      <c r="G49303" s="65"/>
    </row>
    <row r="49304" spans="7:7" x14ac:dyDescent="0.2">
      <c r="G49304" s="65"/>
    </row>
    <row r="49305" spans="7:7" x14ac:dyDescent="0.2">
      <c r="G49305" s="65"/>
    </row>
    <row r="49306" spans="7:7" x14ac:dyDescent="0.2">
      <c r="G49306" s="65"/>
    </row>
    <row r="49307" spans="7:7" x14ac:dyDescent="0.2">
      <c r="G49307" s="65"/>
    </row>
    <row r="49308" spans="7:7" x14ac:dyDescent="0.2">
      <c r="G49308" s="65"/>
    </row>
    <row r="49309" spans="7:7" x14ac:dyDescent="0.2">
      <c r="G49309" s="65"/>
    </row>
    <row r="49310" spans="7:7" x14ac:dyDescent="0.2">
      <c r="G49310" s="65"/>
    </row>
    <row r="49311" spans="7:7" x14ac:dyDescent="0.2">
      <c r="G49311" s="65"/>
    </row>
    <row r="49312" spans="7:7" x14ac:dyDescent="0.2">
      <c r="G49312" s="65"/>
    </row>
    <row r="49313" spans="7:7" x14ac:dyDescent="0.2">
      <c r="G49313" s="65"/>
    </row>
    <row r="49314" spans="7:7" x14ac:dyDescent="0.2">
      <c r="G49314" s="65"/>
    </row>
    <row r="49315" spans="7:7" x14ac:dyDescent="0.2">
      <c r="G49315" s="65"/>
    </row>
    <row r="49316" spans="7:7" x14ac:dyDescent="0.2">
      <c r="G49316" s="65"/>
    </row>
    <row r="49317" spans="7:7" x14ac:dyDescent="0.2">
      <c r="G49317" s="65"/>
    </row>
    <row r="49318" spans="7:7" x14ac:dyDescent="0.2">
      <c r="G49318" s="65"/>
    </row>
    <row r="49319" spans="7:7" x14ac:dyDescent="0.2">
      <c r="G49319" s="65"/>
    </row>
    <row r="49320" spans="7:7" x14ac:dyDescent="0.2">
      <c r="G49320" s="65"/>
    </row>
    <row r="49321" spans="7:7" x14ac:dyDescent="0.2">
      <c r="G49321" s="65"/>
    </row>
    <row r="49322" spans="7:7" x14ac:dyDescent="0.2">
      <c r="G49322" s="65"/>
    </row>
    <row r="49323" spans="7:7" x14ac:dyDescent="0.2">
      <c r="G49323" s="65"/>
    </row>
    <row r="49324" spans="7:7" x14ac:dyDescent="0.2">
      <c r="G49324" s="65"/>
    </row>
    <row r="49325" spans="7:7" x14ac:dyDescent="0.2">
      <c r="G49325" s="65"/>
    </row>
    <row r="49326" spans="7:7" x14ac:dyDescent="0.2">
      <c r="G49326" s="65"/>
    </row>
    <row r="49327" spans="7:7" x14ac:dyDescent="0.2">
      <c r="G49327" s="65"/>
    </row>
    <row r="49328" spans="7:7" x14ac:dyDescent="0.2">
      <c r="G49328" s="65"/>
    </row>
    <row r="49329" spans="7:7" x14ac:dyDescent="0.2">
      <c r="G49329" s="65"/>
    </row>
    <row r="49330" spans="7:7" x14ac:dyDescent="0.2">
      <c r="G49330" s="65"/>
    </row>
    <row r="49331" spans="7:7" x14ac:dyDescent="0.2">
      <c r="G49331" s="65"/>
    </row>
    <row r="49332" spans="7:7" x14ac:dyDescent="0.2">
      <c r="G49332" s="65"/>
    </row>
    <row r="49333" spans="7:7" x14ac:dyDescent="0.2">
      <c r="G49333" s="65"/>
    </row>
    <row r="49334" spans="7:7" x14ac:dyDescent="0.2">
      <c r="G49334" s="65"/>
    </row>
    <row r="49335" spans="7:7" x14ac:dyDescent="0.2">
      <c r="G49335" s="65"/>
    </row>
    <row r="49336" spans="7:7" x14ac:dyDescent="0.2">
      <c r="G49336" s="65"/>
    </row>
    <row r="49337" spans="7:7" x14ac:dyDescent="0.2">
      <c r="G49337" s="65"/>
    </row>
    <row r="49338" spans="7:7" x14ac:dyDescent="0.2">
      <c r="G49338" s="65"/>
    </row>
    <row r="49339" spans="7:7" x14ac:dyDescent="0.2">
      <c r="G49339" s="65"/>
    </row>
    <row r="49340" spans="7:7" x14ac:dyDescent="0.2">
      <c r="G49340" s="65"/>
    </row>
    <row r="49341" spans="7:7" x14ac:dyDescent="0.2">
      <c r="G49341" s="65"/>
    </row>
    <row r="49342" spans="7:7" x14ac:dyDescent="0.2">
      <c r="G49342" s="65"/>
    </row>
    <row r="49343" spans="7:7" x14ac:dyDescent="0.2">
      <c r="G49343" s="65"/>
    </row>
    <row r="49344" spans="7:7" x14ac:dyDescent="0.2">
      <c r="G49344" s="65"/>
    </row>
    <row r="49345" spans="7:7" x14ac:dyDescent="0.2">
      <c r="G49345" s="65"/>
    </row>
    <row r="49346" spans="7:7" x14ac:dyDescent="0.2">
      <c r="G49346" s="65"/>
    </row>
    <row r="49347" spans="7:7" x14ac:dyDescent="0.2">
      <c r="G49347" s="65"/>
    </row>
    <row r="49348" spans="7:7" x14ac:dyDescent="0.2">
      <c r="G49348" s="65"/>
    </row>
    <row r="49349" spans="7:7" x14ac:dyDescent="0.2">
      <c r="G49349" s="65"/>
    </row>
    <row r="49350" spans="7:7" x14ac:dyDescent="0.2">
      <c r="G49350" s="65"/>
    </row>
    <row r="49351" spans="7:7" x14ac:dyDescent="0.2">
      <c r="G49351" s="65"/>
    </row>
    <row r="49352" spans="7:7" x14ac:dyDescent="0.2">
      <c r="G49352" s="65"/>
    </row>
    <row r="49353" spans="7:7" x14ac:dyDescent="0.2">
      <c r="G49353" s="65"/>
    </row>
    <row r="49354" spans="7:7" x14ac:dyDescent="0.2">
      <c r="G49354" s="65"/>
    </row>
    <row r="49355" spans="7:7" x14ac:dyDescent="0.2">
      <c r="G49355" s="65"/>
    </row>
    <row r="49356" spans="7:7" x14ac:dyDescent="0.2">
      <c r="G49356" s="65"/>
    </row>
    <row r="49357" spans="7:7" x14ac:dyDescent="0.2">
      <c r="G49357" s="65"/>
    </row>
    <row r="49358" spans="7:7" x14ac:dyDescent="0.2">
      <c r="G49358" s="65"/>
    </row>
    <row r="49359" spans="7:7" x14ac:dyDescent="0.2">
      <c r="G49359" s="65"/>
    </row>
    <row r="49360" spans="7:7" x14ac:dyDescent="0.2">
      <c r="G49360" s="65"/>
    </row>
    <row r="49361" spans="7:7" x14ac:dyDescent="0.2">
      <c r="G49361" s="65"/>
    </row>
    <row r="49362" spans="7:7" x14ac:dyDescent="0.2">
      <c r="G49362" s="65"/>
    </row>
    <row r="49363" spans="7:7" x14ac:dyDescent="0.2">
      <c r="G49363" s="65"/>
    </row>
    <row r="49364" spans="7:7" x14ac:dyDescent="0.2">
      <c r="G49364" s="65"/>
    </row>
    <row r="49365" spans="7:7" x14ac:dyDescent="0.2">
      <c r="G49365" s="65"/>
    </row>
    <row r="49366" spans="7:7" x14ac:dyDescent="0.2">
      <c r="G49366" s="65"/>
    </row>
    <row r="49367" spans="7:7" x14ac:dyDescent="0.2">
      <c r="G49367" s="65"/>
    </row>
    <row r="49368" spans="7:7" x14ac:dyDescent="0.2">
      <c r="G49368" s="65"/>
    </row>
    <row r="49369" spans="7:7" x14ac:dyDescent="0.2">
      <c r="G49369" s="65"/>
    </row>
    <row r="49370" spans="7:7" x14ac:dyDescent="0.2">
      <c r="G49370" s="65"/>
    </row>
    <row r="49371" spans="7:7" x14ac:dyDescent="0.2">
      <c r="G49371" s="65"/>
    </row>
    <row r="49372" spans="7:7" x14ac:dyDescent="0.2">
      <c r="G49372" s="65"/>
    </row>
    <row r="49373" spans="7:7" x14ac:dyDescent="0.2">
      <c r="G49373" s="65"/>
    </row>
    <row r="49374" spans="7:7" x14ac:dyDescent="0.2">
      <c r="G49374" s="65"/>
    </row>
    <row r="49375" spans="7:7" x14ac:dyDescent="0.2">
      <c r="G49375" s="65"/>
    </row>
    <row r="49376" spans="7:7" x14ac:dyDescent="0.2">
      <c r="G49376" s="65"/>
    </row>
    <row r="49377" spans="7:7" x14ac:dyDescent="0.2">
      <c r="G49377" s="65"/>
    </row>
    <row r="49378" spans="7:7" x14ac:dyDescent="0.2">
      <c r="G49378" s="65"/>
    </row>
    <row r="49379" spans="7:7" x14ac:dyDescent="0.2">
      <c r="G49379" s="65"/>
    </row>
    <row r="49380" spans="7:7" x14ac:dyDescent="0.2">
      <c r="G49380" s="65"/>
    </row>
    <row r="49381" spans="7:7" x14ac:dyDescent="0.2">
      <c r="G49381" s="65"/>
    </row>
    <row r="49382" spans="7:7" x14ac:dyDescent="0.2">
      <c r="G49382" s="65"/>
    </row>
    <row r="49383" spans="7:7" x14ac:dyDescent="0.2">
      <c r="G49383" s="65"/>
    </row>
    <row r="49384" spans="7:7" x14ac:dyDescent="0.2">
      <c r="G49384" s="65"/>
    </row>
    <row r="49385" spans="7:7" x14ac:dyDescent="0.2">
      <c r="G49385" s="65"/>
    </row>
    <row r="49386" spans="7:7" x14ac:dyDescent="0.2">
      <c r="G49386" s="65"/>
    </row>
    <row r="49387" spans="7:7" x14ac:dyDescent="0.2">
      <c r="G49387" s="65"/>
    </row>
    <row r="49388" spans="7:7" x14ac:dyDescent="0.2">
      <c r="G49388" s="65"/>
    </row>
    <row r="49389" spans="7:7" x14ac:dyDescent="0.2">
      <c r="G49389" s="65"/>
    </row>
    <row r="49390" spans="7:7" x14ac:dyDescent="0.2">
      <c r="G49390" s="65"/>
    </row>
    <row r="49391" spans="7:7" x14ac:dyDescent="0.2">
      <c r="G49391" s="65"/>
    </row>
    <row r="49392" spans="7:7" x14ac:dyDescent="0.2">
      <c r="G49392" s="65"/>
    </row>
    <row r="49393" spans="7:7" x14ac:dyDescent="0.2">
      <c r="G49393" s="65"/>
    </row>
    <row r="49394" spans="7:7" x14ac:dyDescent="0.2">
      <c r="G49394" s="65"/>
    </row>
    <row r="49395" spans="7:7" x14ac:dyDescent="0.2">
      <c r="G49395" s="65"/>
    </row>
    <row r="49396" spans="7:7" x14ac:dyDescent="0.2">
      <c r="G49396" s="65"/>
    </row>
    <row r="49397" spans="7:7" x14ac:dyDescent="0.2">
      <c r="G49397" s="65"/>
    </row>
    <row r="49398" spans="7:7" x14ac:dyDescent="0.2">
      <c r="G49398" s="65"/>
    </row>
    <row r="49399" spans="7:7" x14ac:dyDescent="0.2">
      <c r="G49399" s="65"/>
    </row>
    <row r="49400" spans="7:7" x14ac:dyDescent="0.2">
      <c r="G49400" s="65"/>
    </row>
    <row r="49401" spans="7:7" x14ac:dyDescent="0.2">
      <c r="G49401" s="65"/>
    </row>
    <row r="49402" spans="7:7" x14ac:dyDescent="0.2">
      <c r="G49402" s="65"/>
    </row>
    <row r="49403" spans="7:7" x14ac:dyDescent="0.2">
      <c r="G49403" s="65"/>
    </row>
    <row r="49404" spans="7:7" x14ac:dyDescent="0.2">
      <c r="G49404" s="65"/>
    </row>
    <row r="49405" spans="7:7" x14ac:dyDescent="0.2">
      <c r="G49405" s="65"/>
    </row>
    <row r="49406" spans="7:7" x14ac:dyDescent="0.2">
      <c r="G49406" s="65"/>
    </row>
    <row r="49407" spans="7:7" x14ac:dyDescent="0.2">
      <c r="G49407" s="65"/>
    </row>
    <row r="49408" spans="7:7" x14ac:dyDescent="0.2">
      <c r="G49408" s="65"/>
    </row>
    <row r="49409" spans="7:7" x14ac:dyDescent="0.2">
      <c r="G49409" s="65"/>
    </row>
    <row r="49410" spans="7:7" x14ac:dyDescent="0.2">
      <c r="G49410" s="65"/>
    </row>
    <row r="49411" spans="7:7" x14ac:dyDescent="0.2">
      <c r="G49411" s="65"/>
    </row>
    <row r="49412" spans="7:7" x14ac:dyDescent="0.2">
      <c r="G49412" s="65"/>
    </row>
    <row r="49413" spans="7:7" x14ac:dyDescent="0.2">
      <c r="G49413" s="65"/>
    </row>
    <row r="49414" spans="7:7" x14ac:dyDescent="0.2">
      <c r="G49414" s="65"/>
    </row>
    <row r="49415" spans="7:7" x14ac:dyDescent="0.2">
      <c r="G49415" s="65"/>
    </row>
    <row r="49416" spans="7:7" x14ac:dyDescent="0.2">
      <c r="G49416" s="65"/>
    </row>
    <row r="49417" spans="7:7" x14ac:dyDescent="0.2">
      <c r="G49417" s="65"/>
    </row>
    <row r="49418" spans="7:7" x14ac:dyDescent="0.2">
      <c r="G49418" s="65"/>
    </row>
    <row r="49419" spans="7:7" x14ac:dyDescent="0.2">
      <c r="G49419" s="65"/>
    </row>
    <row r="49420" spans="7:7" x14ac:dyDescent="0.2">
      <c r="G49420" s="65"/>
    </row>
    <row r="49421" spans="7:7" x14ac:dyDescent="0.2">
      <c r="G49421" s="65"/>
    </row>
    <row r="49422" spans="7:7" x14ac:dyDescent="0.2">
      <c r="G49422" s="65"/>
    </row>
    <row r="49423" spans="7:7" x14ac:dyDescent="0.2">
      <c r="G49423" s="65"/>
    </row>
    <row r="49424" spans="7:7" x14ac:dyDescent="0.2">
      <c r="G49424" s="65"/>
    </row>
    <row r="49425" spans="7:7" x14ac:dyDescent="0.2">
      <c r="G49425" s="65"/>
    </row>
    <row r="49426" spans="7:7" x14ac:dyDescent="0.2">
      <c r="G49426" s="65"/>
    </row>
    <row r="49427" spans="7:7" x14ac:dyDescent="0.2">
      <c r="G49427" s="65"/>
    </row>
    <row r="49428" spans="7:7" x14ac:dyDescent="0.2">
      <c r="G49428" s="65"/>
    </row>
    <row r="49429" spans="7:7" x14ac:dyDescent="0.2">
      <c r="G49429" s="65"/>
    </row>
    <row r="49430" spans="7:7" x14ac:dyDescent="0.2">
      <c r="G49430" s="65"/>
    </row>
    <row r="49431" spans="7:7" x14ac:dyDescent="0.2">
      <c r="G49431" s="65"/>
    </row>
    <row r="49432" spans="7:7" x14ac:dyDescent="0.2">
      <c r="G49432" s="65"/>
    </row>
    <row r="49433" spans="7:7" x14ac:dyDescent="0.2">
      <c r="G49433" s="65"/>
    </row>
    <row r="49434" spans="7:7" x14ac:dyDescent="0.2">
      <c r="G49434" s="65"/>
    </row>
    <row r="49435" spans="7:7" x14ac:dyDescent="0.2">
      <c r="G49435" s="65"/>
    </row>
    <row r="49436" spans="7:7" x14ac:dyDescent="0.2">
      <c r="G49436" s="65"/>
    </row>
    <row r="49437" spans="7:7" x14ac:dyDescent="0.2">
      <c r="G49437" s="65"/>
    </row>
    <row r="49438" spans="7:7" x14ac:dyDescent="0.2">
      <c r="G49438" s="65"/>
    </row>
    <row r="49439" spans="7:7" x14ac:dyDescent="0.2">
      <c r="G49439" s="65"/>
    </row>
    <row r="49440" spans="7:7" x14ac:dyDescent="0.2">
      <c r="G49440" s="65"/>
    </row>
    <row r="49441" spans="7:7" x14ac:dyDescent="0.2">
      <c r="G49441" s="65"/>
    </row>
    <row r="49442" spans="7:7" x14ac:dyDescent="0.2">
      <c r="G49442" s="65"/>
    </row>
    <row r="49443" spans="7:7" x14ac:dyDescent="0.2">
      <c r="G49443" s="65"/>
    </row>
    <row r="49444" spans="7:7" x14ac:dyDescent="0.2">
      <c r="G49444" s="65"/>
    </row>
    <row r="49445" spans="7:7" x14ac:dyDescent="0.2">
      <c r="G49445" s="65"/>
    </row>
    <row r="49446" spans="7:7" x14ac:dyDescent="0.2">
      <c r="G49446" s="65"/>
    </row>
    <row r="49447" spans="7:7" x14ac:dyDescent="0.2">
      <c r="G49447" s="65"/>
    </row>
    <row r="49448" spans="7:7" x14ac:dyDescent="0.2">
      <c r="G49448" s="65"/>
    </row>
    <row r="49449" spans="7:7" x14ac:dyDescent="0.2">
      <c r="G49449" s="65"/>
    </row>
    <row r="49450" spans="7:7" x14ac:dyDescent="0.2">
      <c r="G49450" s="65"/>
    </row>
    <row r="49451" spans="7:7" x14ac:dyDescent="0.2">
      <c r="G49451" s="65"/>
    </row>
    <row r="49452" spans="7:7" x14ac:dyDescent="0.2">
      <c r="G49452" s="65"/>
    </row>
    <row r="49453" spans="7:7" x14ac:dyDescent="0.2">
      <c r="G49453" s="65"/>
    </row>
    <row r="49454" spans="7:7" x14ac:dyDescent="0.2">
      <c r="G49454" s="65"/>
    </row>
    <row r="49455" spans="7:7" x14ac:dyDescent="0.2">
      <c r="G49455" s="65"/>
    </row>
    <row r="49456" spans="7:7" x14ac:dyDescent="0.2">
      <c r="G49456" s="65"/>
    </row>
    <row r="49457" spans="7:7" x14ac:dyDescent="0.2">
      <c r="G49457" s="65"/>
    </row>
    <row r="49458" spans="7:7" x14ac:dyDescent="0.2">
      <c r="G49458" s="65"/>
    </row>
    <row r="49459" spans="7:7" x14ac:dyDescent="0.2">
      <c r="G49459" s="65"/>
    </row>
    <row r="49460" spans="7:7" x14ac:dyDescent="0.2">
      <c r="G49460" s="65"/>
    </row>
    <row r="49461" spans="7:7" x14ac:dyDescent="0.2">
      <c r="G49461" s="65"/>
    </row>
    <row r="49462" spans="7:7" x14ac:dyDescent="0.2">
      <c r="G49462" s="65"/>
    </row>
    <row r="49463" spans="7:7" x14ac:dyDescent="0.2">
      <c r="G49463" s="65"/>
    </row>
    <row r="49464" spans="7:7" x14ac:dyDescent="0.2">
      <c r="G49464" s="65"/>
    </row>
    <row r="49465" spans="7:7" x14ac:dyDescent="0.2">
      <c r="G49465" s="65"/>
    </row>
    <row r="49466" spans="7:7" x14ac:dyDescent="0.2">
      <c r="G49466" s="65"/>
    </row>
    <row r="49467" spans="7:7" x14ac:dyDescent="0.2">
      <c r="G49467" s="65"/>
    </row>
    <row r="49468" spans="7:7" x14ac:dyDescent="0.2">
      <c r="G49468" s="65"/>
    </row>
    <row r="49469" spans="7:7" x14ac:dyDescent="0.2">
      <c r="G49469" s="65"/>
    </row>
    <row r="49470" spans="7:7" x14ac:dyDescent="0.2">
      <c r="G49470" s="65"/>
    </row>
    <row r="49471" spans="7:7" x14ac:dyDescent="0.2">
      <c r="G49471" s="65"/>
    </row>
    <row r="49472" spans="7:7" x14ac:dyDescent="0.2">
      <c r="G49472" s="65"/>
    </row>
    <row r="49473" spans="7:7" x14ac:dyDescent="0.2">
      <c r="G49473" s="65"/>
    </row>
    <row r="49474" spans="7:7" x14ac:dyDescent="0.2">
      <c r="G49474" s="65"/>
    </row>
    <row r="49475" spans="7:7" x14ac:dyDescent="0.2">
      <c r="G49475" s="65"/>
    </row>
    <row r="49476" spans="7:7" x14ac:dyDescent="0.2">
      <c r="G49476" s="65"/>
    </row>
    <row r="49477" spans="7:7" x14ac:dyDescent="0.2">
      <c r="G49477" s="65"/>
    </row>
    <row r="49478" spans="7:7" x14ac:dyDescent="0.2">
      <c r="G49478" s="65"/>
    </row>
    <row r="49479" spans="7:7" x14ac:dyDescent="0.2">
      <c r="G49479" s="65"/>
    </row>
    <row r="49480" spans="7:7" x14ac:dyDescent="0.2">
      <c r="G49480" s="65"/>
    </row>
    <row r="49481" spans="7:7" x14ac:dyDescent="0.2">
      <c r="G49481" s="65"/>
    </row>
    <row r="49482" spans="7:7" x14ac:dyDescent="0.2">
      <c r="G49482" s="65"/>
    </row>
    <row r="49483" spans="7:7" x14ac:dyDescent="0.2">
      <c r="G49483" s="65"/>
    </row>
    <row r="49484" spans="7:7" x14ac:dyDescent="0.2">
      <c r="G49484" s="65"/>
    </row>
    <row r="49485" spans="7:7" x14ac:dyDescent="0.2">
      <c r="G49485" s="65"/>
    </row>
    <row r="49486" spans="7:7" x14ac:dyDescent="0.2">
      <c r="G49486" s="65"/>
    </row>
    <row r="49487" spans="7:7" x14ac:dyDescent="0.2">
      <c r="G49487" s="65"/>
    </row>
    <row r="49488" spans="7:7" x14ac:dyDescent="0.2">
      <c r="G49488" s="65"/>
    </row>
    <row r="49489" spans="7:7" x14ac:dyDescent="0.2">
      <c r="G49489" s="65"/>
    </row>
    <row r="49490" spans="7:7" x14ac:dyDescent="0.2">
      <c r="G49490" s="65"/>
    </row>
    <row r="49491" spans="7:7" x14ac:dyDescent="0.2">
      <c r="G49491" s="65"/>
    </row>
    <row r="49492" spans="7:7" x14ac:dyDescent="0.2">
      <c r="G49492" s="65"/>
    </row>
    <row r="49493" spans="7:7" x14ac:dyDescent="0.2">
      <c r="G49493" s="65"/>
    </row>
    <row r="49494" spans="7:7" x14ac:dyDescent="0.2">
      <c r="G49494" s="65"/>
    </row>
    <row r="49495" spans="7:7" x14ac:dyDescent="0.2">
      <c r="G49495" s="65"/>
    </row>
    <row r="49496" spans="7:7" x14ac:dyDescent="0.2">
      <c r="G49496" s="65"/>
    </row>
    <row r="49497" spans="7:7" x14ac:dyDescent="0.2">
      <c r="G49497" s="65"/>
    </row>
    <row r="49498" spans="7:7" x14ac:dyDescent="0.2">
      <c r="G49498" s="65"/>
    </row>
    <row r="49499" spans="7:7" x14ac:dyDescent="0.2">
      <c r="G49499" s="65"/>
    </row>
    <row r="49500" spans="7:7" x14ac:dyDescent="0.2">
      <c r="G49500" s="65"/>
    </row>
    <row r="49501" spans="7:7" x14ac:dyDescent="0.2">
      <c r="G49501" s="65"/>
    </row>
    <row r="49502" spans="7:7" x14ac:dyDescent="0.2">
      <c r="G49502" s="65"/>
    </row>
    <row r="49503" spans="7:7" x14ac:dyDescent="0.2">
      <c r="G49503" s="65"/>
    </row>
    <row r="49504" spans="7:7" x14ac:dyDescent="0.2">
      <c r="G49504" s="65"/>
    </row>
    <row r="49505" spans="7:7" x14ac:dyDescent="0.2">
      <c r="G49505" s="65"/>
    </row>
    <row r="49506" spans="7:7" x14ac:dyDescent="0.2">
      <c r="G49506" s="65"/>
    </row>
    <row r="49507" spans="7:7" x14ac:dyDescent="0.2">
      <c r="G49507" s="65"/>
    </row>
    <row r="49508" spans="7:7" x14ac:dyDescent="0.2">
      <c r="G49508" s="65"/>
    </row>
    <row r="49509" spans="7:7" x14ac:dyDescent="0.2">
      <c r="G49509" s="65"/>
    </row>
    <row r="49510" spans="7:7" x14ac:dyDescent="0.2">
      <c r="G49510" s="65"/>
    </row>
    <row r="49511" spans="7:7" x14ac:dyDescent="0.2">
      <c r="G49511" s="65"/>
    </row>
    <row r="49512" spans="7:7" x14ac:dyDescent="0.2">
      <c r="G49512" s="65"/>
    </row>
    <row r="49513" spans="7:7" x14ac:dyDescent="0.2">
      <c r="G49513" s="65"/>
    </row>
    <row r="49514" spans="7:7" x14ac:dyDescent="0.2">
      <c r="G49514" s="65"/>
    </row>
    <row r="49515" spans="7:7" x14ac:dyDescent="0.2">
      <c r="G49515" s="65"/>
    </row>
    <row r="49516" spans="7:7" x14ac:dyDescent="0.2">
      <c r="G49516" s="65"/>
    </row>
    <row r="49517" spans="7:7" x14ac:dyDescent="0.2">
      <c r="G49517" s="65"/>
    </row>
    <row r="49518" spans="7:7" x14ac:dyDescent="0.2">
      <c r="G49518" s="65"/>
    </row>
    <row r="49519" spans="7:7" x14ac:dyDescent="0.2">
      <c r="G49519" s="65"/>
    </row>
    <row r="49520" spans="7:7" x14ac:dyDescent="0.2">
      <c r="G49520" s="65"/>
    </row>
    <row r="49521" spans="7:7" x14ac:dyDescent="0.2">
      <c r="G49521" s="65"/>
    </row>
    <row r="49522" spans="7:7" x14ac:dyDescent="0.2">
      <c r="G49522" s="65"/>
    </row>
    <row r="49523" spans="7:7" x14ac:dyDescent="0.2">
      <c r="G49523" s="65"/>
    </row>
    <row r="49524" spans="7:7" x14ac:dyDescent="0.2">
      <c r="G49524" s="65"/>
    </row>
    <row r="49525" spans="7:7" x14ac:dyDescent="0.2">
      <c r="G49525" s="65"/>
    </row>
    <row r="49526" spans="7:7" x14ac:dyDescent="0.2">
      <c r="G49526" s="65"/>
    </row>
    <row r="49527" spans="7:7" x14ac:dyDescent="0.2">
      <c r="G49527" s="65"/>
    </row>
    <row r="49528" spans="7:7" x14ac:dyDescent="0.2">
      <c r="G49528" s="65"/>
    </row>
    <row r="49529" spans="7:7" x14ac:dyDescent="0.2">
      <c r="G49529" s="65"/>
    </row>
    <row r="49530" spans="7:7" x14ac:dyDescent="0.2">
      <c r="G49530" s="65"/>
    </row>
    <row r="49531" spans="7:7" x14ac:dyDescent="0.2">
      <c r="G49531" s="65"/>
    </row>
    <row r="49532" spans="7:7" x14ac:dyDescent="0.2">
      <c r="G49532" s="65"/>
    </row>
    <row r="49533" spans="7:7" x14ac:dyDescent="0.2">
      <c r="G49533" s="65"/>
    </row>
    <row r="49534" spans="7:7" x14ac:dyDescent="0.2">
      <c r="G49534" s="65"/>
    </row>
    <row r="49535" spans="7:7" x14ac:dyDescent="0.2">
      <c r="G49535" s="65"/>
    </row>
    <row r="49536" spans="7:7" x14ac:dyDescent="0.2">
      <c r="G49536" s="65"/>
    </row>
    <row r="49537" spans="7:7" x14ac:dyDescent="0.2">
      <c r="G49537" s="65"/>
    </row>
    <row r="49538" spans="7:7" x14ac:dyDescent="0.2">
      <c r="G49538" s="65"/>
    </row>
    <row r="49539" spans="7:7" x14ac:dyDescent="0.2">
      <c r="G49539" s="65"/>
    </row>
    <row r="49540" spans="7:7" x14ac:dyDescent="0.2">
      <c r="G49540" s="65"/>
    </row>
    <row r="49541" spans="7:7" x14ac:dyDescent="0.2">
      <c r="G49541" s="65"/>
    </row>
    <row r="49542" spans="7:7" x14ac:dyDescent="0.2">
      <c r="G49542" s="65"/>
    </row>
    <row r="49543" spans="7:7" x14ac:dyDescent="0.2">
      <c r="G49543" s="65"/>
    </row>
    <row r="49544" spans="7:7" x14ac:dyDescent="0.2">
      <c r="G49544" s="65"/>
    </row>
    <row r="49545" spans="7:7" x14ac:dyDescent="0.2">
      <c r="G49545" s="65"/>
    </row>
    <row r="49546" spans="7:7" x14ac:dyDescent="0.2">
      <c r="G49546" s="65"/>
    </row>
    <row r="49547" spans="7:7" x14ac:dyDescent="0.2">
      <c r="G49547" s="65"/>
    </row>
    <row r="49548" spans="7:7" x14ac:dyDescent="0.2">
      <c r="G49548" s="65"/>
    </row>
    <row r="49549" spans="7:7" x14ac:dyDescent="0.2">
      <c r="G49549" s="65"/>
    </row>
    <row r="49550" spans="7:7" x14ac:dyDescent="0.2">
      <c r="G49550" s="65"/>
    </row>
    <row r="49551" spans="7:7" x14ac:dyDescent="0.2">
      <c r="G49551" s="65"/>
    </row>
    <row r="49552" spans="7:7" x14ac:dyDescent="0.2">
      <c r="G49552" s="65"/>
    </row>
    <row r="49553" spans="7:7" x14ac:dyDescent="0.2">
      <c r="G49553" s="65"/>
    </row>
    <row r="49554" spans="7:7" x14ac:dyDescent="0.2">
      <c r="G49554" s="65"/>
    </row>
    <row r="49555" spans="7:7" x14ac:dyDescent="0.2">
      <c r="G49555" s="65"/>
    </row>
    <row r="49556" spans="7:7" x14ac:dyDescent="0.2">
      <c r="G49556" s="65"/>
    </row>
    <row r="49557" spans="7:7" x14ac:dyDescent="0.2">
      <c r="G49557" s="65"/>
    </row>
    <row r="49558" spans="7:7" x14ac:dyDescent="0.2">
      <c r="G49558" s="65"/>
    </row>
    <row r="49559" spans="7:7" x14ac:dyDescent="0.2">
      <c r="G49559" s="65"/>
    </row>
    <row r="49560" spans="7:7" x14ac:dyDescent="0.2">
      <c r="G49560" s="65"/>
    </row>
    <row r="49561" spans="7:7" x14ac:dyDescent="0.2">
      <c r="G49561" s="65"/>
    </row>
    <row r="49562" spans="7:7" x14ac:dyDescent="0.2">
      <c r="G49562" s="65"/>
    </row>
    <row r="49563" spans="7:7" x14ac:dyDescent="0.2">
      <c r="G49563" s="65"/>
    </row>
    <row r="49564" spans="7:7" x14ac:dyDescent="0.2">
      <c r="G49564" s="65"/>
    </row>
    <row r="49565" spans="7:7" x14ac:dyDescent="0.2">
      <c r="G49565" s="65"/>
    </row>
    <row r="49566" spans="7:7" x14ac:dyDescent="0.2">
      <c r="G49566" s="65"/>
    </row>
    <row r="49567" spans="7:7" x14ac:dyDescent="0.2">
      <c r="G49567" s="65"/>
    </row>
    <row r="49568" spans="7:7" x14ac:dyDescent="0.2">
      <c r="G49568" s="65"/>
    </row>
    <row r="49569" spans="7:7" x14ac:dyDescent="0.2">
      <c r="G49569" s="65"/>
    </row>
    <row r="49570" spans="7:7" x14ac:dyDescent="0.2">
      <c r="G49570" s="65"/>
    </row>
    <row r="49571" spans="7:7" x14ac:dyDescent="0.2">
      <c r="G49571" s="65"/>
    </row>
    <row r="49572" spans="7:7" x14ac:dyDescent="0.2">
      <c r="G49572" s="65"/>
    </row>
    <row r="49573" spans="7:7" x14ac:dyDescent="0.2">
      <c r="G49573" s="65"/>
    </row>
    <row r="49574" spans="7:7" x14ac:dyDescent="0.2">
      <c r="G49574" s="65"/>
    </row>
    <row r="49575" spans="7:7" x14ac:dyDescent="0.2">
      <c r="G49575" s="65"/>
    </row>
    <row r="49576" spans="7:7" x14ac:dyDescent="0.2">
      <c r="G49576" s="65"/>
    </row>
    <row r="49577" spans="7:7" x14ac:dyDescent="0.2">
      <c r="G49577" s="65"/>
    </row>
    <row r="49578" spans="7:7" x14ac:dyDescent="0.2">
      <c r="G49578" s="65"/>
    </row>
    <row r="49579" spans="7:7" x14ac:dyDescent="0.2">
      <c r="G49579" s="65"/>
    </row>
    <row r="49580" spans="7:7" x14ac:dyDescent="0.2">
      <c r="G49580" s="65"/>
    </row>
    <row r="49581" spans="7:7" x14ac:dyDescent="0.2">
      <c r="G49581" s="65"/>
    </row>
    <row r="49582" spans="7:7" x14ac:dyDescent="0.2">
      <c r="G49582" s="65"/>
    </row>
    <row r="49583" spans="7:7" x14ac:dyDescent="0.2">
      <c r="G49583" s="65"/>
    </row>
    <row r="49584" spans="7:7" x14ac:dyDescent="0.2">
      <c r="G49584" s="65"/>
    </row>
    <row r="49585" spans="7:7" x14ac:dyDescent="0.2">
      <c r="G49585" s="65"/>
    </row>
    <row r="49586" spans="7:7" x14ac:dyDescent="0.2">
      <c r="G49586" s="65"/>
    </row>
    <row r="49587" spans="7:7" x14ac:dyDescent="0.2">
      <c r="G49587" s="65"/>
    </row>
    <row r="49588" spans="7:7" x14ac:dyDescent="0.2">
      <c r="G49588" s="65"/>
    </row>
    <row r="49589" spans="7:7" x14ac:dyDescent="0.2">
      <c r="G49589" s="65"/>
    </row>
    <row r="49590" spans="7:7" x14ac:dyDescent="0.2">
      <c r="G49590" s="65"/>
    </row>
    <row r="49591" spans="7:7" x14ac:dyDescent="0.2">
      <c r="G49591" s="65"/>
    </row>
    <row r="49592" spans="7:7" x14ac:dyDescent="0.2">
      <c r="G49592" s="65"/>
    </row>
    <row r="49593" spans="7:7" x14ac:dyDescent="0.2">
      <c r="G49593" s="65"/>
    </row>
    <row r="49594" spans="7:7" x14ac:dyDescent="0.2">
      <c r="G49594" s="65"/>
    </row>
    <row r="49595" spans="7:7" x14ac:dyDescent="0.2">
      <c r="G49595" s="65"/>
    </row>
    <row r="49596" spans="7:7" x14ac:dyDescent="0.2">
      <c r="G49596" s="65"/>
    </row>
    <row r="49597" spans="7:7" x14ac:dyDescent="0.2">
      <c r="G49597" s="65"/>
    </row>
    <row r="49598" spans="7:7" x14ac:dyDescent="0.2">
      <c r="G49598" s="65"/>
    </row>
    <row r="49599" spans="7:7" x14ac:dyDescent="0.2">
      <c r="G49599" s="65"/>
    </row>
    <row r="49600" spans="7:7" x14ac:dyDescent="0.2">
      <c r="G49600" s="65"/>
    </row>
    <row r="49601" spans="7:7" x14ac:dyDescent="0.2">
      <c r="G49601" s="65"/>
    </row>
    <row r="49602" spans="7:7" x14ac:dyDescent="0.2">
      <c r="G49602" s="65"/>
    </row>
    <row r="49603" spans="7:7" x14ac:dyDescent="0.2">
      <c r="G49603" s="65"/>
    </row>
    <row r="49604" spans="7:7" x14ac:dyDescent="0.2">
      <c r="G49604" s="65"/>
    </row>
    <row r="49605" spans="7:7" x14ac:dyDescent="0.2">
      <c r="G49605" s="65"/>
    </row>
    <row r="49606" spans="7:7" x14ac:dyDescent="0.2">
      <c r="G49606" s="65"/>
    </row>
    <row r="49607" spans="7:7" x14ac:dyDescent="0.2">
      <c r="G49607" s="65"/>
    </row>
    <row r="49608" spans="7:7" x14ac:dyDescent="0.2">
      <c r="G49608" s="65"/>
    </row>
    <row r="49609" spans="7:7" x14ac:dyDescent="0.2">
      <c r="G49609" s="65"/>
    </row>
    <row r="49610" spans="7:7" x14ac:dyDescent="0.2">
      <c r="G49610" s="65"/>
    </row>
    <row r="49611" spans="7:7" x14ac:dyDescent="0.2">
      <c r="G49611" s="65"/>
    </row>
    <row r="49612" spans="7:7" x14ac:dyDescent="0.2">
      <c r="G49612" s="65"/>
    </row>
    <row r="49613" spans="7:7" x14ac:dyDescent="0.2">
      <c r="G49613" s="65"/>
    </row>
    <row r="49614" spans="7:7" x14ac:dyDescent="0.2">
      <c r="G49614" s="65"/>
    </row>
    <row r="49615" spans="7:7" x14ac:dyDescent="0.2">
      <c r="G49615" s="65"/>
    </row>
    <row r="49616" spans="7:7" x14ac:dyDescent="0.2">
      <c r="G49616" s="65"/>
    </row>
    <row r="49617" spans="7:7" x14ac:dyDescent="0.2">
      <c r="G49617" s="65"/>
    </row>
    <row r="49618" spans="7:7" x14ac:dyDescent="0.2">
      <c r="G49618" s="65"/>
    </row>
    <row r="49619" spans="7:7" x14ac:dyDescent="0.2">
      <c r="G49619" s="65"/>
    </row>
    <row r="49620" spans="7:7" x14ac:dyDescent="0.2">
      <c r="G49620" s="65"/>
    </row>
    <row r="49621" spans="7:7" x14ac:dyDescent="0.2">
      <c r="G49621" s="65"/>
    </row>
    <row r="49622" spans="7:7" x14ac:dyDescent="0.2">
      <c r="G49622" s="65"/>
    </row>
    <row r="49623" spans="7:7" x14ac:dyDescent="0.2">
      <c r="G49623" s="65"/>
    </row>
    <row r="49624" spans="7:7" x14ac:dyDescent="0.2">
      <c r="G49624" s="65"/>
    </row>
    <row r="49625" spans="7:7" x14ac:dyDescent="0.2">
      <c r="G49625" s="65"/>
    </row>
    <row r="49626" spans="7:7" x14ac:dyDescent="0.2">
      <c r="G49626" s="65"/>
    </row>
    <row r="49627" spans="7:7" x14ac:dyDescent="0.2">
      <c r="G49627" s="65"/>
    </row>
    <row r="49628" spans="7:7" x14ac:dyDescent="0.2">
      <c r="G49628" s="65"/>
    </row>
    <row r="49629" spans="7:7" x14ac:dyDescent="0.2">
      <c r="G49629" s="65"/>
    </row>
    <row r="49630" spans="7:7" x14ac:dyDescent="0.2">
      <c r="G49630" s="65"/>
    </row>
    <row r="49631" spans="7:7" x14ac:dyDescent="0.2">
      <c r="G49631" s="65"/>
    </row>
    <row r="49632" spans="7:7" x14ac:dyDescent="0.2">
      <c r="G49632" s="65"/>
    </row>
    <row r="49633" spans="7:7" x14ac:dyDescent="0.2">
      <c r="G49633" s="65"/>
    </row>
    <row r="49634" spans="7:7" x14ac:dyDescent="0.2">
      <c r="G49634" s="65"/>
    </row>
    <row r="49635" spans="7:7" x14ac:dyDescent="0.2">
      <c r="G49635" s="65"/>
    </row>
    <row r="49636" spans="7:7" x14ac:dyDescent="0.2">
      <c r="G49636" s="65"/>
    </row>
    <row r="49637" spans="7:7" x14ac:dyDescent="0.2">
      <c r="G49637" s="65"/>
    </row>
    <row r="49638" spans="7:7" x14ac:dyDescent="0.2">
      <c r="G49638" s="65"/>
    </row>
    <row r="49639" spans="7:7" x14ac:dyDescent="0.2">
      <c r="G49639" s="65"/>
    </row>
    <row r="49640" spans="7:7" x14ac:dyDescent="0.2">
      <c r="G49640" s="65"/>
    </row>
    <row r="49641" spans="7:7" x14ac:dyDescent="0.2">
      <c r="G49641" s="65"/>
    </row>
    <row r="49642" spans="7:7" x14ac:dyDescent="0.2">
      <c r="G49642" s="65"/>
    </row>
    <row r="49643" spans="7:7" x14ac:dyDescent="0.2">
      <c r="G49643" s="65"/>
    </row>
    <row r="49644" spans="7:7" x14ac:dyDescent="0.2">
      <c r="G49644" s="65"/>
    </row>
    <row r="49645" spans="7:7" x14ac:dyDescent="0.2">
      <c r="G49645" s="65"/>
    </row>
    <row r="49646" spans="7:7" x14ac:dyDescent="0.2">
      <c r="G49646" s="65"/>
    </row>
    <row r="49647" spans="7:7" x14ac:dyDescent="0.2">
      <c r="G49647" s="65"/>
    </row>
    <row r="49648" spans="7:7" x14ac:dyDescent="0.2">
      <c r="G49648" s="65"/>
    </row>
    <row r="49649" spans="7:7" x14ac:dyDescent="0.2">
      <c r="G49649" s="65"/>
    </row>
    <row r="49650" spans="7:7" x14ac:dyDescent="0.2">
      <c r="G49650" s="65"/>
    </row>
    <row r="49651" spans="7:7" x14ac:dyDescent="0.2">
      <c r="G49651" s="65"/>
    </row>
    <row r="49652" spans="7:7" x14ac:dyDescent="0.2">
      <c r="G49652" s="65"/>
    </row>
    <row r="49653" spans="7:7" x14ac:dyDescent="0.2">
      <c r="G49653" s="65"/>
    </row>
    <row r="49654" spans="7:7" x14ac:dyDescent="0.2">
      <c r="G49654" s="65"/>
    </row>
    <row r="49655" spans="7:7" x14ac:dyDescent="0.2">
      <c r="G49655" s="65"/>
    </row>
    <row r="49656" spans="7:7" x14ac:dyDescent="0.2">
      <c r="G49656" s="65"/>
    </row>
    <row r="49657" spans="7:7" x14ac:dyDescent="0.2">
      <c r="G49657" s="65"/>
    </row>
    <row r="49658" spans="7:7" x14ac:dyDescent="0.2">
      <c r="G49658" s="65"/>
    </row>
    <row r="49659" spans="7:7" x14ac:dyDescent="0.2">
      <c r="G49659" s="65"/>
    </row>
    <row r="49660" spans="7:7" x14ac:dyDescent="0.2">
      <c r="G49660" s="65"/>
    </row>
    <row r="49661" spans="7:7" x14ac:dyDescent="0.2">
      <c r="G49661" s="65"/>
    </row>
    <row r="49662" spans="7:7" x14ac:dyDescent="0.2">
      <c r="G49662" s="65"/>
    </row>
    <row r="49663" spans="7:7" x14ac:dyDescent="0.2">
      <c r="G49663" s="65"/>
    </row>
    <row r="49664" spans="7:7" x14ac:dyDescent="0.2">
      <c r="G49664" s="65"/>
    </row>
    <row r="49665" spans="7:7" x14ac:dyDescent="0.2">
      <c r="G49665" s="65"/>
    </row>
    <row r="49666" spans="7:7" x14ac:dyDescent="0.2">
      <c r="G49666" s="65"/>
    </row>
    <row r="49667" spans="7:7" x14ac:dyDescent="0.2">
      <c r="G49667" s="65"/>
    </row>
    <row r="49668" spans="7:7" x14ac:dyDescent="0.2">
      <c r="G49668" s="65"/>
    </row>
    <row r="49669" spans="7:7" x14ac:dyDescent="0.2">
      <c r="G49669" s="65"/>
    </row>
    <row r="49670" spans="7:7" x14ac:dyDescent="0.2">
      <c r="G49670" s="65"/>
    </row>
    <row r="49671" spans="7:7" x14ac:dyDescent="0.2">
      <c r="G49671" s="65"/>
    </row>
    <row r="49672" spans="7:7" x14ac:dyDescent="0.2">
      <c r="G49672" s="65"/>
    </row>
    <row r="49673" spans="7:7" x14ac:dyDescent="0.2">
      <c r="G49673" s="65"/>
    </row>
    <row r="49674" spans="7:7" x14ac:dyDescent="0.2">
      <c r="G49674" s="65"/>
    </row>
    <row r="49675" spans="7:7" x14ac:dyDescent="0.2">
      <c r="G49675" s="65"/>
    </row>
    <row r="49676" spans="7:7" x14ac:dyDescent="0.2">
      <c r="G49676" s="65"/>
    </row>
    <row r="49677" spans="7:7" x14ac:dyDescent="0.2">
      <c r="G49677" s="65"/>
    </row>
    <row r="49678" spans="7:7" x14ac:dyDescent="0.2">
      <c r="G49678" s="65"/>
    </row>
    <row r="49679" spans="7:7" x14ac:dyDescent="0.2">
      <c r="G49679" s="65"/>
    </row>
    <row r="49680" spans="7:7" x14ac:dyDescent="0.2">
      <c r="G49680" s="65"/>
    </row>
    <row r="49681" spans="7:7" x14ac:dyDescent="0.2">
      <c r="G49681" s="65"/>
    </row>
    <row r="49682" spans="7:7" x14ac:dyDescent="0.2">
      <c r="G49682" s="65"/>
    </row>
    <row r="49683" spans="7:7" x14ac:dyDescent="0.2">
      <c r="G49683" s="65"/>
    </row>
    <row r="49684" spans="7:7" x14ac:dyDescent="0.2">
      <c r="G49684" s="65"/>
    </row>
    <row r="49685" spans="7:7" x14ac:dyDescent="0.2">
      <c r="G49685" s="65"/>
    </row>
    <row r="49686" spans="7:7" x14ac:dyDescent="0.2">
      <c r="G49686" s="65"/>
    </row>
    <row r="49687" spans="7:7" x14ac:dyDescent="0.2">
      <c r="G49687" s="65"/>
    </row>
    <row r="49688" spans="7:7" x14ac:dyDescent="0.2">
      <c r="G49688" s="65"/>
    </row>
    <row r="49689" spans="7:7" x14ac:dyDescent="0.2">
      <c r="G49689" s="65"/>
    </row>
    <row r="49690" spans="7:7" x14ac:dyDescent="0.2">
      <c r="G49690" s="65"/>
    </row>
    <row r="49691" spans="7:7" x14ac:dyDescent="0.2">
      <c r="G49691" s="65"/>
    </row>
    <row r="49692" spans="7:7" x14ac:dyDescent="0.2">
      <c r="G49692" s="65"/>
    </row>
    <row r="49693" spans="7:7" x14ac:dyDescent="0.2">
      <c r="G49693" s="65"/>
    </row>
    <row r="49694" spans="7:7" x14ac:dyDescent="0.2">
      <c r="G49694" s="65"/>
    </row>
    <row r="49695" spans="7:7" x14ac:dyDescent="0.2">
      <c r="G49695" s="65"/>
    </row>
    <row r="49696" spans="7:7" x14ac:dyDescent="0.2">
      <c r="G49696" s="65"/>
    </row>
    <row r="49697" spans="7:7" x14ac:dyDescent="0.2">
      <c r="G49697" s="65"/>
    </row>
    <row r="49698" spans="7:7" x14ac:dyDescent="0.2">
      <c r="G49698" s="65"/>
    </row>
    <row r="49699" spans="7:7" x14ac:dyDescent="0.2">
      <c r="G49699" s="65"/>
    </row>
    <row r="49700" spans="7:7" x14ac:dyDescent="0.2">
      <c r="G49700" s="65"/>
    </row>
    <row r="49701" spans="7:7" x14ac:dyDescent="0.2">
      <c r="G49701" s="65"/>
    </row>
    <row r="49702" spans="7:7" x14ac:dyDescent="0.2">
      <c r="G49702" s="65"/>
    </row>
    <row r="49703" spans="7:7" x14ac:dyDescent="0.2">
      <c r="G49703" s="65"/>
    </row>
    <row r="49704" spans="7:7" x14ac:dyDescent="0.2">
      <c r="G49704" s="65"/>
    </row>
    <row r="49705" spans="7:7" x14ac:dyDescent="0.2">
      <c r="G49705" s="65"/>
    </row>
    <row r="49706" spans="7:7" x14ac:dyDescent="0.2">
      <c r="G49706" s="65"/>
    </row>
    <row r="49707" spans="7:7" x14ac:dyDescent="0.2">
      <c r="G49707" s="65"/>
    </row>
    <row r="49708" spans="7:7" x14ac:dyDescent="0.2">
      <c r="G49708" s="65"/>
    </row>
    <row r="49709" spans="7:7" x14ac:dyDescent="0.2">
      <c r="G49709" s="65"/>
    </row>
    <row r="49710" spans="7:7" x14ac:dyDescent="0.2">
      <c r="G49710" s="65"/>
    </row>
    <row r="49711" spans="7:7" x14ac:dyDescent="0.2">
      <c r="G49711" s="65"/>
    </row>
    <row r="49712" spans="7:7" x14ac:dyDescent="0.2">
      <c r="G49712" s="65"/>
    </row>
    <row r="49713" spans="7:7" x14ac:dyDescent="0.2">
      <c r="G49713" s="65"/>
    </row>
    <row r="49714" spans="7:7" x14ac:dyDescent="0.2">
      <c r="G49714" s="65"/>
    </row>
    <row r="49715" spans="7:7" x14ac:dyDescent="0.2">
      <c r="G49715" s="65"/>
    </row>
    <row r="49716" spans="7:7" x14ac:dyDescent="0.2">
      <c r="G49716" s="65"/>
    </row>
    <row r="49717" spans="7:7" x14ac:dyDescent="0.2">
      <c r="G49717" s="65"/>
    </row>
    <row r="49718" spans="7:7" x14ac:dyDescent="0.2">
      <c r="G49718" s="65"/>
    </row>
    <row r="49719" spans="7:7" x14ac:dyDescent="0.2">
      <c r="G49719" s="65"/>
    </row>
    <row r="49720" spans="7:7" x14ac:dyDescent="0.2">
      <c r="G49720" s="65"/>
    </row>
    <row r="49721" spans="7:7" x14ac:dyDescent="0.2">
      <c r="G49721" s="65"/>
    </row>
    <row r="49722" spans="7:7" x14ac:dyDescent="0.2">
      <c r="G49722" s="65"/>
    </row>
    <row r="49723" spans="7:7" x14ac:dyDescent="0.2">
      <c r="G49723" s="65"/>
    </row>
    <row r="49724" spans="7:7" x14ac:dyDescent="0.2">
      <c r="G49724" s="65"/>
    </row>
    <row r="49725" spans="7:7" x14ac:dyDescent="0.2">
      <c r="G49725" s="65"/>
    </row>
    <row r="49726" spans="7:7" x14ac:dyDescent="0.2">
      <c r="G49726" s="65"/>
    </row>
    <row r="49727" spans="7:7" x14ac:dyDescent="0.2">
      <c r="G49727" s="65"/>
    </row>
    <row r="49728" spans="7:7" x14ac:dyDescent="0.2">
      <c r="G49728" s="65"/>
    </row>
    <row r="49729" spans="7:7" x14ac:dyDescent="0.2">
      <c r="G49729" s="65"/>
    </row>
    <row r="49730" spans="7:7" x14ac:dyDescent="0.2">
      <c r="G49730" s="65"/>
    </row>
    <row r="49731" spans="7:7" x14ac:dyDescent="0.2">
      <c r="G49731" s="65"/>
    </row>
    <row r="49732" spans="7:7" x14ac:dyDescent="0.2">
      <c r="G49732" s="65"/>
    </row>
    <row r="49733" spans="7:7" x14ac:dyDescent="0.2">
      <c r="G49733" s="65"/>
    </row>
    <row r="49734" spans="7:7" x14ac:dyDescent="0.2">
      <c r="G49734" s="65"/>
    </row>
    <row r="49735" spans="7:7" x14ac:dyDescent="0.2">
      <c r="G49735" s="65"/>
    </row>
    <row r="49736" spans="7:7" x14ac:dyDescent="0.2">
      <c r="G49736" s="65"/>
    </row>
    <row r="49737" spans="7:7" x14ac:dyDescent="0.2">
      <c r="G49737" s="65"/>
    </row>
    <row r="49738" spans="7:7" x14ac:dyDescent="0.2">
      <c r="G49738" s="65"/>
    </row>
    <row r="49739" spans="7:7" x14ac:dyDescent="0.2">
      <c r="G49739" s="65"/>
    </row>
    <row r="49740" spans="7:7" x14ac:dyDescent="0.2">
      <c r="G49740" s="65"/>
    </row>
    <row r="49741" spans="7:7" x14ac:dyDescent="0.2">
      <c r="G49741" s="65"/>
    </row>
    <row r="49742" spans="7:7" x14ac:dyDescent="0.2">
      <c r="G49742" s="65"/>
    </row>
    <row r="49743" spans="7:7" x14ac:dyDescent="0.2">
      <c r="G49743" s="65"/>
    </row>
    <row r="49744" spans="7:7" x14ac:dyDescent="0.2">
      <c r="G49744" s="65"/>
    </row>
    <row r="49745" spans="7:7" x14ac:dyDescent="0.2">
      <c r="G49745" s="65"/>
    </row>
    <row r="49746" spans="7:7" x14ac:dyDescent="0.2">
      <c r="G49746" s="65"/>
    </row>
    <row r="49747" spans="7:7" x14ac:dyDescent="0.2">
      <c r="G49747" s="65"/>
    </row>
    <row r="49748" spans="7:7" x14ac:dyDescent="0.2">
      <c r="G49748" s="65"/>
    </row>
    <row r="49749" spans="7:7" x14ac:dyDescent="0.2">
      <c r="G49749" s="65"/>
    </row>
    <row r="49750" spans="7:7" x14ac:dyDescent="0.2">
      <c r="G49750" s="65"/>
    </row>
    <row r="49751" spans="7:7" x14ac:dyDescent="0.2">
      <c r="G49751" s="65"/>
    </row>
    <row r="49752" spans="7:7" x14ac:dyDescent="0.2">
      <c r="G49752" s="65"/>
    </row>
    <row r="49753" spans="7:7" x14ac:dyDescent="0.2">
      <c r="G49753" s="65"/>
    </row>
    <row r="49754" spans="7:7" x14ac:dyDescent="0.2">
      <c r="G49754" s="65"/>
    </row>
    <row r="49755" spans="7:7" x14ac:dyDescent="0.2">
      <c r="G49755" s="65"/>
    </row>
    <row r="49756" spans="7:7" x14ac:dyDescent="0.2">
      <c r="G49756" s="65"/>
    </row>
    <row r="49757" spans="7:7" x14ac:dyDescent="0.2">
      <c r="G49757" s="65"/>
    </row>
    <row r="49758" spans="7:7" x14ac:dyDescent="0.2">
      <c r="G49758" s="65"/>
    </row>
    <row r="49759" spans="7:7" x14ac:dyDescent="0.2">
      <c r="G49759" s="65"/>
    </row>
    <row r="49760" spans="7:7" x14ac:dyDescent="0.2">
      <c r="G49760" s="65"/>
    </row>
    <row r="49761" spans="7:7" x14ac:dyDescent="0.2">
      <c r="G49761" s="65"/>
    </row>
    <row r="49762" spans="7:7" x14ac:dyDescent="0.2">
      <c r="G49762" s="65"/>
    </row>
    <row r="49763" spans="7:7" x14ac:dyDescent="0.2">
      <c r="G49763" s="65"/>
    </row>
    <row r="49764" spans="7:7" x14ac:dyDescent="0.2">
      <c r="G49764" s="65"/>
    </row>
    <row r="49765" spans="7:7" x14ac:dyDescent="0.2">
      <c r="G49765" s="65"/>
    </row>
    <row r="49766" spans="7:7" x14ac:dyDescent="0.2">
      <c r="G49766" s="65"/>
    </row>
    <row r="49767" spans="7:7" x14ac:dyDescent="0.2">
      <c r="G49767" s="65"/>
    </row>
    <row r="49768" spans="7:7" x14ac:dyDescent="0.2">
      <c r="G49768" s="65"/>
    </row>
    <row r="49769" spans="7:7" x14ac:dyDescent="0.2">
      <c r="G49769" s="65"/>
    </row>
    <row r="49770" spans="7:7" x14ac:dyDescent="0.2">
      <c r="G49770" s="65"/>
    </row>
    <row r="49771" spans="7:7" x14ac:dyDescent="0.2">
      <c r="G49771" s="65"/>
    </row>
    <row r="49772" spans="7:7" x14ac:dyDescent="0.2">
      <c r="G49772" s="65"/>
    </row>
    <row r="49773" spans="7:7" x14ac:dyDescent="0.2">
      <c r="G49773" s="65"/>
    </row>
    <row r="49774" spans="7:7" x14ac:dyDescent="0.2">
      <c r="G49774" s="65"/>
    </row>
    <row r="49775" spans="7:7" x14ac:dyDescent="0.2">
      <c r="G49775" s="65"/>
    </row>
    <row r="49776" spans="7:7" x14ac:dyDescent="0.2">
      <c r="G49776" s="65"/>
    </row>
    <row r="49777" spans="7:7" x14ac:dyDescent="0.2">
      <c r="G49777" s="65"/>
    </row>
    <row r="49778" spans="7:7" x14ac:dyDescent="0.2">
      <c r="G49778" s="65"/>
    </row>
    <row r="49779" spans="7:7" x14ac:dyDescent="0.2">
      <c r="G49779" s="65"/>
    </row>
    <row r="49780" spans="7:7" x14ac:dyDescent="0.2">
      <c r="G49780" s="65"/>
    </row>
    <row r="49781" spans="7:7" x14ac:dyDescent="0.2">
      <c r="G49781" s="65"/>
    </row>
    <row r="49782" spans="7:7" x14ac:dyDescent="0.2">
      <c r="G49782" s="65"/>
    </row>
    <row r="49783" spans="7:7" x14ac:dyDescent="0.2">
      <c r="G49783" s="65"/>
    </row>
    <row r="49784" spans="7:7" x14ac:dyDescent="0.2">
      <c r="G49784" s="65"/>
    </row>
    <row r="49785" spans="7:7" x14ac:dyDescent="0.2">
      <c r="G49785" s="65"/>
    </row>
    <row r="49786" spans="7:7" x14ac:dyDescent="0.2">
      <c r="G49786" s="65"/>
    </row>
    <row r="49787" spans="7:7" x14ac:dyDescent="0.2">
      <c r="G49787" s="65"/>
    </row>
    <row r="49788" spans="7:7" x14ac:dyDescent="0.2">
      <c r="G49788" s="65"/>
    </row>
    <row r="49789" spans="7:7" x14ac:dyDescent="0.2">
      <c r="G49789" s="65"/>
    </row>
    <row r="49790" spans="7:7" x14ac:dyDescent="0.2">
      <c r="G49790" s="65"/>
    </row>
    <row r="49791" spans="7:7" x14ac:dyDescent="0.2">
      <c r="G49791" s="65"/>
    </row>
    <row r="49792" spans="7:7" x14ac:dyDescent="0.2">
      <c r="G49792" s="65"/>
    </row>
    <row r="49793" spans="7:7" x14ac:dyDescent="0.2">
      <c r="G49793" s="65"/>
    </row>
    <row r="49794" spans="7:7" x14ac:dyDescent="0.2">
      <c r="G49794" s="65"/>
    </row>
    <row r="49795" spans="7:7" x14ac:dyDescent="0.2">
      <c r="G49795" s="65"/>
    </row>
    <row r="49796" spans="7:7" x14ac:dyDescent="0.2">
      <c r="G49796" s="65"/>
    </row>
    <row r="49797" spans="7:7" x14ac:dyDescent="0.2">
      <c r="G49797" s="65"/>
    </row>
    <row r="49798" spans="7:7" x14ac:dyDescent="0.2">
      <c r="G49798" s="65"/>
    </row>
    <row r="49799" spans="7:7" x14ac:dyDescent="0.2">
      <c r="G49799" s="65"/>
    </row>
    <row r="49800" spans="7:7" x14ac:dyDescent="0.2">
      <c r="G49800" s="65"/>
    </row>
    <row r="49801" spans="7:7" x14ac:dyDescent="0.2">
      <c r="G49801" s="65"/>
    </row>
    <row r="49802" spans="7:7" x14ac:dyDescent="0.2">
      <c r="G49802" s="65"/>
    </row>
    <row r="49803" spans="7:7" x14ac:dyDescent="0.2">
      <c r="G49803" s="65"/>
    </row>
    <row r="49804" spans="7:7" x14ac:dyDescent="0.2">
      <c r="G49804" s="65"/>
    </row>
    <row r="49805" spans="7:7" x14ac:dyDescent="0.2">
      <c r="G49805" s="65"/>
    </row>
    <row r="49806" spans="7:7" x14ac:dyDescent="0.2">
      <c r="G49806" s="65"/>
    </row>
    <row r="49807" spans="7:7" x14ac:dyDescent="0.2">
      <c r="G49807" s="65"/>
    </row>
    <row r="49808" spans="7:7" x14ac:dyDescent="0.2">
      <c r="G49808" s="65"/>
    </row>
    <row r="49809" spans="7:7" x14ac:dyDescent="0.2">
      <c r="G49809" s="65"/>
    </row>
    <row r="49810" spans="7:7" x14ac:dyDescent="0.2">
      <c r="G49810" s="65"/>
    </row>
    <row r="49811" spans="7:7" x14ac:dyDescent="0.2">
      <c r="G49811" s="65"/>
    </row>
    <row r="49812" spans="7:7" x14ac:dyDescent="0.2">
      <c r="G49812" s="65"/>
    </row>
    <row r="49813" spans="7:7" x14ac:dyDescent="0.2">
      <c r="G49813" s="65"/>
    </row>
    <row r="49814" spans="7:7" x14ac:dyDescent="0.2">
      <c r="G49814" s="65"/>
    </row>
    <row r="49815" spans="7:7" x14ac:dyDescent="0.2">
      <c r="G49815" s="65"/>
    </row>
    <row r="49816" spans="7:7" x14ac:dyDescent="0.2">
      <c r="G49816" s="65"/>
    </row>
    <row r="49817" spans="7:7" x14ac:dyDescent="0.2">
      <c r="G49817" s="65"/>
    </row>
    <row r="49818" spans="7:7" x14ac:dyDescent="0.2">
      <c r="G49818" s="65"/>
    </row>
    <row r="49819" spans="7:7" x14ac:dyDescent="0.2">
      <c r="G49819" s="65"/>
    </row>
    <row r="49820" spans="7:7" x14ac:dyDescent="0.2">
      <c r="G49820" s="65"/>
    </row>
    <row r="49821" spans="7:7" x14ac:dyDescent="0.2">
      <c r="G49821" s="65"/>
    </row>
    <row r="49822" spans="7:7" x14ac:dyDescent="0.2">
      <c r="G49822" s="65"/>
    </row>
    <row r="49823" spans="7:7" x14ac:dyDescent="0.2">
      <c r="G49823" s="65"/>
    </row>
    <row r="49824" spans="7:7" x14ac:dyDescent="0.2">
      <c r="G49824" s="65"/>
    </row>
    <row r="49825" spans="7:7" x14ac:dyDescent="0.2">
      <c r="G49825" s="65"/>
    </row>
    <row r="49826" spans="7:7" x14ac:dyDescent="0.2">
      <c r="G49826" s="65"/>
    </row>
    <row r="49827" spans="7:7" x14ac:dyDescent="0.2">
      <c r="G49827" s="65"/>
    </row>
    <row r="49828" spans="7:7" x14ac:dyDescent="0.2">
      <c r="G49828" s="65"/>
    </row>
    <row r="49829" spans="7:7" x14ac:dyDescent="0.2">
      <c r="G49829" s="65"/>
    </row>
    <row r="49830" spans="7:7" x14ac:dyDescent="0.2">
      <c r="G49830" s="65"/>
    </row>
    <row r="49831" spans="7:7" x14ac:dyDescent="0.2">
      <c r="G49831" s="65"/>
    </row>
    <row r="49832" spans="7:7" x14ac:dyDescent="0.2">
      <c r="G49832" s="65"/>
    </row>
    <row r="49833" spans="7:7" x14ac:dyDescent="0.2">
      <c r="G49833" s="65"/>
    </row>
    <row r="49834" spans="7:7" x14ac:dyDescent="0.2">
      <c r="G49834" s="65"/>
    </row>
    <row r="49835" spans="7:7" x14ac:dyDescent="0.2">
      <c r="G49835" s="65"/>
    </row>
    <row r="49836" spans="7:7" x14ac:dyDescent="0.2">
      <c r="G49836" s="65"/>
    </row>
    <row r="49837" spans="7:7" x14ac:dyDescent="0.2">
      <c r="G49837" s="65"/>
    </row>
    <row r="49838" spans="7:7" x14ac:dyDescent="0.2">
      <c r="G49838" s="65"/>
    </row>
    <row r="49839" spans="7:7" x14ac:dyDescent="0.2">
      <c r="G49839" s="65"/>
    </row>
    <row r="49840" spans="7:7" x14ac:dyDescent="0.2">
      <c r="G49840" s="65"/>
    </row>
    <row r="49841" spans="7:7" x14ac:dyDescent="0.2">
      <c r="G49841" s="65"/>
    </row>
    <row r="49842" spans="7:7" x14ac:dyDescent="0.2">
      <c r="G49842" s="65"/>
    </row>
    <row r="49843" spans="7:7" x14ac:dyDescent="0.2">
      <c r="G49843" s="65"/>
    </row>
    <row r="49844" spans="7:7" x14ac:dyDescent="0.2">
      <c r="G49844" s="65"/>
    </row>
    <row r="49845" spans="7:7" x14ac:dyDescent="0.2">
      <c r="G49845" s="65"/>
    </row>
    <row r="49846" spans="7:7" x14ac:dyDescent="0.2">
      <c r="G49846" s="65"/>
    </row>
    <row r="49847" spans="7:7" x14ac:dyDescent="0.2">
      <c r="G49847" s="65"/>
    </row>
    <row r="49848" spans="7:7" x14ac:dyDescent="0.2">
      <c r="G49848" s="65"/>
    </row>
    <row r="49849" spans="7:7" x14ac:dyDescent="0.2">
      <c r="G49849" s="65"/>
    </row>
    <row r="49850" spans="7:7" x14ac:dyDescent="0.2">
      <c r="G49850" s="65"/>
    </row>
    <row r="49851" spans="7:7" x14ac:dyDescent="0.2">
      <c r="G49851" s="65"/>
    </row>
    <row r="49852" spans="7:7" x14ac:dyDescent="0.2">
      <c r="G49852" s="65"/>
    </row>
    <row r="49853" spans="7:7" x14ac:dyDescent="0.2">
      <c r="G49853" s="65"/>
    </row>
    <row r="49854" spans="7:7" x14ac:dyDescent="0.2">
      <c r="G49854" s="65"/>
    </row>
    <row r="49855" spans="7:7" x14ac:dyDescent="0.2">
      <c r="G49855" s="65"/>
    </row>
    <row r="49856" spans="7:7" x14ac:dyDescent="0.2">
      <c r="G49856" s="65"/>
    </row>
    <row r="49857" spans="7:7" x14ac:dyDescent="0.2">
      <c r="G49857" s="65"/>
    </row>
    <row r="49858" spans="7:7" x14ac:dyDescent="0.2">
      <c r="G49858" s="65"/>
    </row>
    <row r="49859" spans="7:7" x14ac:dyDescent="0.2">
      <c r="G49859" s="65"/>
    </row>
    <row r="49860" spans="7:7" x14ac:dyDescent="0.2">
      <c r="G49860" s="65"/>
    </row>
    <row r="49861" spans="7:7" x14ac:dyDescent="0.2">
      <c r="G49861" s="65"/>
    </row>
    <row r="49862" spans="7:7" x14ac:dyDescent="0.2">
      <c r="G49862" s="65"/>
    </row>
    <row r="49863" spans="7:7" x14ac:dyDescent="0.2">
      <c r="G49863" s="65"/>
    </row>
    <row r="49864" spans="7:7" x14ac:dyDescent="0.2">
      <c r="G49864" s="65"/>
    </row>
    <row r="49865" spans="7:7" x14ac:dyDescent="0.2">
      <c r="G49865" s="65"/>
    </row>
    <row r="49866" spans="7:7" x14ac:dyDescent="0.2">
      <c r="G49866" s="65"/>
    </row>
    <row r="49867" spans="7:7" x14ac:dyDescent="0.2">
      <c r="G49867" s="65"/>
    </row>
    <row r="49868" spans="7:7" x14ac:dyDescent="0.2">
      <c r="G49868" s="65"/>
    </row>
    <row r="49869" spans="7:7" x14ac:dyDescent="0.2">
      <c r="G49869" s="65"/>
    </row>
    <row r="49870" spans="7:7" x14ac:dyDescent="0.2">
      <c r="G49870" s="65"/>
    </row>
    <row r="49871" spans="7:7" x14ac:dyDescent="0.2">
      <c r="G49871" s="65"/>
    </row>
    <row r="49872" spans="7:7" x14ac:dyDescent="0.2">
      <c r="G49872" s="65"/>
    </row>
    <row r="49873" spans="7:7" x14ac:dyDescent="0.2">
      <c r="G49873" s="65"/>
    </row>
    <row r="49874" spans="7:7" x14ac:dyDescent="0.2">
      <c r="G49874" s="65"/>
    </row>
    <row r="49875" spans="7:7" x14ac:dyDescent="0.2">
      <c r="G49875" s="65"/>
    </row>
    <row r="49876" spans="7:7" x14ac:dyDescent="0.2">
      <c r="G49876" s="65"/>
    </row>
    <row r="49877" spans="7:7" x14ac:dyDescent="0.2">
      <c r="G49877" s="65"/>
    </row>
    <row r="49878" spans="7:7" x14ac:dyDescent="0.2">
      <c r="G49878" s="65"/>
    </row>
    <row r="49879" spans="7:7" x14ac:dyDescent="0.2">
      <c r="G49879" s="65"/>
    </row>
    <row r="49880" spans="7:7" x14ac:dyDescent="0.2">
      <c r="G49880" s="65"/>
    </row>
    <row r="49881" spans="7:7" x14ac:dyDescent="0.2">
      <c r="G49881" s="65"/>
    </row>
    <row r="49882" spans="7:7" x14ac:dyDescent="0.2">
      <c r="G49882" s="65"/>
    </row>
    <row r="49883" spans="7:7" x14ac:dyDescent="0.2">
      <c r="G49883" s="65"/>
    </row>
    <row r="49884" spans="7:7" x14ac:dyDescent="0.2">
      <c r="G49884" s="65"/>
    </row>
    <row r="49885" spans="7:7" x14ac:dyDescent="0.2">
      <c r="G49885" s="65"/>
    </row>
    <row r="49886" spans="7:7" x14ac:dyDescent="0.2">
      <c r="G49886" s="65"/>
    </row>
    <row r="49887" spans="7:7" x14ac:dyDescent="0.2">
      <c r="G49887" s="65"/>
    </row>
    <row r="49888" spans="7:7" x14ac:dyDescent="0.2">
      <c r="G49888" s="65"/>
    </row>
    <row r="49889" spans="7:7" x14ac:dyDescent="0.2">
      <c r="G49889" s="65"/>
    </row>
    <row r="49890" spans="7:7" x14ac:dyDescent="0.2">
      <c r="G49890" s="65"/>
    </row>
    <row r="49891" spans="7:7" x14ac:dyDescent="0.2">
      <c r="G49891" s="65"/>
    </row>
    <row r="49892" spans="7:7" x14ac:dyDescent="0.2">
      <c r="G49892" s="65"/>
    </row>
    <row r="49893" spans="7:7" x14ac:dyDescent="0.2">
      <c r="G49893" s="65"/>
    </row>
    <row r="49894" spans="7:7" x14ac:dyDescent="0.2">
      <c r="G49894" s="65"/>
    </row>
    <row r="49895" spans="7:7" x14ac:dyDescent="0.2">
      <c r="G49895" s="65"/>
    </row>
    <row r="49896" spans="7:7" x14ac:dyDescent="0.2">
      <c r="G49896" s="65"/>
    </row>
    <row r="49897" spans="7:7" x14ac:dyDescent="0.2">
      <c r="G49897" s="65"/>
    </row>
    <row r="49898" spans="7:7" x14ac:dyDescent="0.2">
      <c r="G49898" s="65"/>
    </row>
    <row r="49899" spans="7:7" x14ac:dyDescent="0.2">
      <c r="G49899" s="65"/>
    </row>
    <row r="49900" spans="7:7" x14ac:dyDescent="0.2">
      <c r="G49900" s="65"/>
    </row>
    <row r="49901" spans="7:7" x14ac:dyDescent="0.2">
      <c r="G49901" s="65"/>
    </row>
    <row r="49902" spans="7:7" x14ac:dyDescent="0.2">
      <c r="G49902" s="65"/>
    </row>
    <row r="49903" spans="7:7" x14ac:dyDescent="0.2">
      <c r="G49903" s="65"/>
    </row>
    <row r="49904" spans="7:7" x14ac:dyDescent="0.2">
      <c r="G49904" s="65"/>
    </row>
    <row r="49905" spans="7:7" x14ac:dyDescent="0.2">
      <c r="G49905" s="65"/>
    </row>
    <row r="49906" spans="7:7" x14ac:dyDescent="0.2">
      <c r="G49906" s="65"/>
    </row>
    <row r="49907" spans="7:7" x14ac:dyDescent="0.2">
      <c r="G49907" s="65"/>
    </row>
    <row r="49908" spans="7:7" x14ac:dyDescent="0.2">
      <c r="G49908" s="65"/>
    </row>
    <row r="49909" spans="7:7" x14ac:dyDescent="0.2">
      <c r="G49909" s="65"/>
    </row>
    <row r="49910" spans="7:7" x14ac:dyDescent="0.2">
      <c r="G49910" s="65"/>
    </row>
    <row r="49911" spans="7:7" x14ac:dyDescent="0.2">
      <c r="G49911" s="65"/>
    </row>
    <row r="49912" spans="7:7" x14ac:dyDescent="0.2">
      <c r="G49912" s="65"/>
    </row>
    <row r="49913" spans="7:7" x14ac:dyDescent="0.2">
      <c r="G49913" s="65"/>
    </row>
    <row r="49914" spans="7:7" x14ac:dyDescent="0.2">
      <c r="G49914" s="65"/>
    </row>
    <row r="49915" spans="7:7" x14ac:dyDescent="0.2">
      <c r="G49915" s="65"/>
    </row>
    <row r="49916" spans="7:7" x14ac:dyDescent="0.2">
      <c r="G49916" s="65"/>
    </row>
    <row r="49917" spans="7:7" x14ac:dyDescent="0.2">
      <c r="G49917" s="65"/>
    </row>
    <row r="49918" spans="7:7" x14ac:dyDescent="0.2">
      <c r="G49918" s="65"/>
    </row>
    <row r="49919" spans="7:7" x14ac:dyDescent="0.2">
      <c r="G49919" s="65"/>
    </row>
    <row r="49920" spans="7:7" x14ac:dyDescent="0.2">
      <c r="G49920" s="65"/>
    </row>
    <row r="49921" spans="7:7" x14ac:dyDescent="0.2">
      <c r="G49921" s="65"/>
    </row>
    <row r="49922" spans="7:7" x14ac:dyDescent="0.2">
      <c r="G49922" s="65"/>
    </row>
    <row r="49923" spans="7:7" x14ac:dyDescent="0.2">
      <c r="G49923" s="65"/>
    </row>
    <row r="49924" spans="7:7" x14ac:dyDescent="0.2">
      <c r="G49924" s="65"/>
    </row>
    <row r="49925" spans="7:7" x14ac:dyDescent="0.2">
      <c r="G49925" s="65"/>
    </row>
    <row r="49926" spans="7:7" x14ac:dyDescent="0.2">
      <c r="G49926" s="65"/>
    </row>
    <row r="49927" spans="7:7" x14ac:dyDescent="0.2">
      <c r="G49927" s="65"/>
    </row>
    <row r="49928" spans="7:7" x14ac:dyDescent="0.2">
      <c r="G49928" s="65"/>
    </row>
    <row r="49929" spans="7:7" x14ac:dyDescent="0.2">
      <c r="G49929" s="65"/>
    </row>
    <row r="49930" spans="7:7" x14ac:dyDescent="0.2">
      <c r="G49930" s="65"/>
    </row>
    <row r="49931" spans="7:7" x14ac:dyDescent="0.2">
      <c r="G49931" s="65"/>
    </row>
    <row r="49932" spans="7:7" x14ac:dyDescent="0.2">
      <c r="G49932" s="65"/>
    </row>
    <row r="49933" spans="7:7" x14ac:dyDescent="0.2">
      <c r="G49933" s="65"/>
    </row>
    <row r="49934" spans="7:7" x14ac:dyDescent="0.2">
      <c r="G49934" s="65"/>
    </row>
    <row r="49935" spans="7:7" x14ac:dyDescent="0.2">
      <c r="G49935" s="65"/>
    </row>
    <row r="49936" spans="7:7" x14ac:dyDescent="0.2">
      <c r="G49936" s="65"/>
    </row>
    <row r="49937" spans="7:7" x14ac:dyDescent="0.2">
      <c r="G49937" s="65"/>
    </row>
    <row r="49938" spans="7:7" x14ac:dyDescent="0.2">
      <c r="G49938" s="65"/>
    </row>
    <row r="49939" spans="7:7" x14ac:dyDescent="0.2">
      <c r="G49939" s="65"/>
    </row>
    <row r="49940" spans="7:7" x14ac:dyDescent="0.2">
      <c r="G49940" s="65"/>
    </row>
    <row r="49941" spans="7:7" x14ac:dyDescent="0.2">
      <c r="G49941" s="65"/>
    </row>
    <row r="49942" spans="7:7" x14ac:dyDescent="0.2">
      <c r="G49942" s="65"/>
    </row>
    <row r="49943" spans="7:7" x14ac:dyDescent="0.2">
      <c r="G49943" s="65"/>
    </row>
    <row r="49944" spans="7:7" x14ac:dyDescent="0.2">
      <c r="G49944" s="65"/>
    </row>
    <row r="49945" spans="7:7" x14ac:dyDescent="0.2">
      <c r="G49945" s="65"/>
    </row>
    <row r="49946" spans="7:7" x14ac:dyDescent="0.2">
      <c r="G49946" s="65"/>
    </row>
    <row r="49947" spans="7:7" x14ac:dyDescent="0.2">
      <c r="G49947" s="65"/>
    </row>
    <row r="49948" spans="7:7" x14ac:dyDescent="0.2">
      <c r="G49948" s="65"/>
    </row>
    <row r="49949" spans="7:7" x14ac:dyDescent="0.2">
      <c r="G49949" s="65"/>
    </row>
    <row r="49950" spans="7:7" x14ac:dyDescent="0.2">
      <c r="G49950" s="65"/>
    </row>
    <row r="49951" spans="7:7" x14ac:dyDescent="0.2">
      <c r="G49951" s="65"/>
    </row>
    <row r="49952" spans="7:7" x14ac:dyDescent="0.2">
      <c r="G49952" s="65"/>
    </row>
    <row r="49953" spans="7:7" x14ac:dyDescent="0.2">
      <c r="G49953" s="65"/>
    </row>
    <row r="49954" spans="7:7" x14ac:dyDescent="0.2">
      <c r="G49954" s="65"/>
    </row>
    <row r="49955" spans="7:7" x14ac:dyDescent="0.2">
      <c r="G49955" s="65"/>
    </row>
    <row r="49956" spans="7:7" x14ac:dyDescent="0.2">
      <c r="G49956" s="65"/>
    </row>
    <row r="49957" spans="7:7" x14ac:dyDescent="0.2">
      <c r="G49957" s="65"/>
    </row>
    <row r="49958" spans="7:7" x14ac:dyDescent="0.2">
      <c r="G49958" s="65"/>
    </row>
    <row r="49959" spans="7:7" x14ac:dyDescent="0.2">
      <c r="G49959" s="65"/>
    </row>
    <row r="49960" spans="7:7" x14ac:dyDescent="0.2">
      <c r="G49960" s="65"/>
    </row>
    <row r="49961" spans="7:7" x14ac:dyDescent="0.2">
      <c r="G49961" s="65"/>
    </row>
    <row r="49962" spans="7:7" x14ac:dyDescent="0.2">
      <c r="G49962" s="65"/>
    </row>
    <row r="49963" spans="7:7" x14ac:dyDescent="0.2">
      <c r="G49963" s="65"/>
    </row>
    <row r="49964" spans="7:7" x14ac:dyDescent="0.2">
      <c r="G49964" s="65"/>
    </row>
    <row r="49965" spans="7:7" x14ac:dyDescent="0.2">
      <c r="G49965" s="65"/>
    </row>
    <row r="49966" spans="7:7" x14ac:dyDescent="0.2">
      <c r="G49966" s="65"/>
    </row>
    <row r="49967" spans="7:7" x14ac:dyDescent="0.2">
      <c r="G49967" s="65"/>
    </row>
    <row r="49968" spans="7:7" x14ac:dyDescent="0.2">
      <c r="G49968" s="65"/>
    </row>
    <row r="49969" spans="7:7" x14ac:dyDescent="0.2">
      <c r="G49969" s="65"/>
    </row>
    <row r="49970" spans="7:7" x14ac:dyDescent="0.2">
      <c r="G49970" s="65"/>
    </row>
    <row r="49971" spans="7:7" x14ac:dyDescent="0.2">
      <c r="G49971" s="65"/>
    </row>
    <row r="49972" spans="7:7" x14ac:dyDescent="0.2">
      <c r="G49972" s="65"/>
    </row>
    <row r="49973" spans="7:7" x14ac:dyDescent="0.2">
      <c r="G49973" s="65"/>
    </row>
    <row r="49974" spans="7:7" x14ac:dyDescent="0.2">
      <c r="G49974" s="65"/>
    </row>
    <row r="49975" spans="7:7" x14ac:dyDescent="0.2">
      <c r="G49975" s="65"/>
    </row>
    <row r="49976" spans="7:7" x14ac:dyDescent="0.2">
      <c r="G49976" s="65"/>
    </row>
    <row r="49977" spans="7:7" x14ac:dyDescent="0.2">
      <c r="G49977" s="65"/>
    </row>
    <row r="49978" spans="7:7" x14ac:dyDescent="0.2">
      <c r="G49978" s="65"/>
    </row>
    <row r="49979" spans="7:7" x14ac:dyDescent="0.2">
      <c r="G49979" s="65"/>
    </row>
    <row r="49980" spans="7:7" x14ac:dyDescent="0.2">
      <c r="G49980" s="65"/>
    </row>
    <row r="49981" spans="7:7" x14ac:dyDescent="0.2">
      <c r="G49981" s="65"/>
    </row>
    <row r="49982" spans="7:7" x14ac:dyDescent="0.2">
      <c r="G49982" s="65"/>
    </row>
    <row r="49983" spans="7:7" x14ac:dyDescent="0.2">
      <c r="G49983" s="65"/>
    </row>
    <row r="49984" spans="7:7" x14ac:dyDescent="0.2">
      <c r="G49984" s="65"/>
    </row>
    <row r="49985" spans="7:7" x14ac:dyDescent="0.2">
      <c r="G49985" s="65"/>
    </row>
    <row r="49986" spans="7:7" x14ac:dyDescent="0.2">
      <c r="G49986" s="65"/>
    </row>
    <row r="49987" spans="7:7" x14ac:dyDescent="0.2">
      <c r="G49987" s="65"/>
    </row>
    <row r="49988" spans="7:7" x14ac:dyDescent="0.2">
      <c r="G49988" s="65"/>
    </row>
    <row r="49989" spans="7:7" x14ac:dyDescent="0.2">
      <c r="G49989" s="65"/>
    </row>
    <row r="49990" spans="7:7" x14ac:dyDescent="0.2">
      <c r="G49990" s="65"/>
    </row>
    <row r="49991" spans="7:7" x14ac:dyDescent="0.2">
      <c r="G49991" s="65"/>
    </row>
    <row r="49992" spans="7:7" x14ac:dyDescent="0.2">
      <c r="G49992" s="65"/>
    </row>
    <row r="49993" spans="7:7" x14ac:dyDescent="0.2">
      <c r="G49993" s="65"/>
    </row>
    <row r="49994" spans="7:7" x14ac:dyDescent="0.2">
      <c r="G49994" s="65"/>
    </row>
    <row r="49995" spans="7:7" x14ac:dyDescent="0.2">
      <c r="G49995" s="65"/>
    </row>
    <row r="49996" spans="7:7" x14ac:dyDescent="0.2">
      <c r="G49996" s="65"/>
    </row>
    <row r="49997" spans="7:7" x14ac:dyDescent="0.2">
      <c r="G49997" s="65"/>
    </row>
    <row r="49998" spans="7:7" x14ac:dyDescent="0.2">
      <c r="G49998" s="65"/>
    </row>
    <row r="49999" spans="7:7" x14ac:dyDescent="0.2">
      <c r="G49999" s="65"/>
    </row>
    <row r="50000" spans="7:7" x14ac:dyDescent="0.2">
      <c r="G50000" s="65"/>
    </row>
    <row r="50001" spans="7:7" x14ac:dyDescent="0.2">
      <c r="G50001" s="65"/>
    </row>
    <row r="50002" spans="7:7" x14ac:dyDescent="0.2">
      <c r="G50002" s="65"/>
    </row>
    <row r="50003" spans="7:7" x14ac:dyDescent="0.2">
      <c r="G50003" s="65"/>
    </row>
    <row r="50004" spans="7:7" x14ac:dyDescent="0.2">
      <c r="G50004" s="65"/>
    </row>
    <row r="50005" spans="7:7" x14ac:dyDescent="0.2">
      <c r="G50005" s="65"/>
    </row>
    <row r="50006" spans="7:7" x14ac:dyDescent="0.2">
      <c r="G50006" s="65"/>
    </row>
    <row r="50007" spans="7:7" x14ac:dyDescent="0.2">
      <c r="G50007" s="65"/>
    </row>
    <row r="50008" spans="7:7" x14ac:dyDescent="0.2">
      <c r="G50008" s="65"/>
    </row>
    <row r="50009" spans="7:7" x14ac:dyDescent="0.2">
      <c r="G50009" s="65"/>
    </row>
    <row r="50010" spans="7:7" x14ac:dyDescent="0.2">
      <c r="G50010" s="65"/>
    </row>
    <row r="50011" spans="7:7" x14ac:dyDescent="0.2">
      <c r="G50011" s="65"/>
    </row>
    <row r="50012" spans="7:7" x14ac:dyDescent="0.2">
      <c r="G50012" s="65"/>
    </row>
    <row r="50013" spans="7:7" x14ac:dyDescent="0.2">
      <c r="G50013" s="65"/>
    </row>
    <row r="50014" spans="7:7" x14ac:dyDescent="0.2">
      <c r="G50014" s="65"/>
    </row>
    <row r="50015" spans="7:7" x14ac:dyDescent="0.2">
      <c r="G50015" s="65"/>
    </row>
    <row r="50016" spans="7:7" x14ac:dyDescent="0.2">
      <c r="G50016" s="65"/>
    </row>
    <row r="50017" spans="7:7" x14ac:dyDescent="0.2">
      <c r="G50017" s="65"/>
    </row>
    <row r="50018" spans="7:7" x14ac:dyDescent="0.2">
      <c r="G50018" s="65"/>
    </row>
    <row r="50019" spans="7:7" x14ac:dyDescent="0.2">
      <c r="G50019" s="65"/>
    </row>
    <row r="50020" spans="7:7" x14ac:dyDescent="0.2">
      <c r="G50020" s="65"/>
    </row>
    <row r="50021" spans="7:7" x14ac:dyDescent="0.2">
      <c r="G50021" s="65"/>
    </row>
    <row r="50022" spans="7:7" x14ac:dyDescent="0.2">
      <c r="G50022" s="65"/>
    </row>
    <row r="50023" spans="7:7" x14ac:dyDescent="0.2">
      <c r="G50023" s="65"/>
    </row>
    <row r="50024" spans="7:7" x14ac:dyDescent="0.2">
      <c r="G50024" s="65"/>
    </row>
    <row r="50025" spans="7:7" x14ac:dyDescent="0.2">
      <c r="G50025" s="65"/>
    </row>
    <row r="50026" spans="7:7" x14ac:dyDescent="0.2">
      <c r="G50026" s="65"/>
    </row>
    <row r="50027" spans="7:7" x14ac:dyDescent="0.2">
      <c r="G50027" s="65"/>
    </row>
    <row r="50028" spans="7:7" x14ac:dyDescent="0.2">
      <c r="G50028" s="65"/>
    </row>
    <row r="50029" spans="7:7" x14ac:dyDescent="0.2">
      <c r="G50029" s="65"/>
    </row>
    <row r="50030" spans="7:7" x14ac:dyDescent="0.2">
      <c r="G50030" s="65"/>
    </row>
    <row r="50031" spans="7:7" x14ac:dyDescent="0.2">
      <c r="G50031" s="65"/>
    </row>
    <row r="50032" spans="7:7" x14ac:dyDescent="0.2">
      <c r="G50032" s="65"/>
    </row>
    <row r="50033" spans="7:7" x14ac:dyDescent="0.2">
      <c r="G50033" s="65"/>
    </row>
    <row r="50034" spans="7:7" x14ac:dyDescent="0.2">
      <c r="G50034" s="65"/>
    </row>
    <row r="50035" spans="7:7" x14ac:dyDescent="0.2">
      <c r="G50035" s="65"/>
    </row>
    <row r="50036" spans="7:7" x14ac:dyDescent="0.2">
      <c r="G50036" s="65"/>
    </row>
    <row r="50037" spans="7:7" x14ac:dyDescent="0.2">
      <c r="G50037" s="65"/>
    </row>
    <row r="50038" spans="7:7" x14ac:dyDescent="0.2">
      <c r="G50038" s="65"/>
    </row>
    <row r="50039" spans="7:7" x14ac:dyDescent="0.2">
      <c r="G50039" s="65"/>
    </row>
    <row r="50040" spans="7:7" x14ac:dyDescent="0.2">
      <c r="G50040" s="65"/>
    </row>
    <row r="50041" spans="7:7" x14ac:dyDescent="0.2">
      <c r="G50041" s="65"/>
    </row>
    <row r="50042" spans="7:7" x14ac:dyDescent="0.2">
      <c r="G50042" s="65"/>
    </row>
    <row r="50043" spans="7:7" x14ac:dyDescent="0.2">
      <c r="G50043" s="65"/>
    </row>
    <row r="50044" spans="7:7" x14ac:dyDescent="0.2">
      <c r="G50044" s="65"/>
    </row>
    <row r="50045" spans="7:7" x14ac:dyDescent="0.2">
      <c r="G50045" s="65"/>
    </row>
    <row r="50046" spans="7:7" x14ac:dyDescent="0.2">
      <c r="G50046" s="65"/>
    </row>
    <row r="50047" spans="7:7" x14ac:dyDescent="0.2">
      <c r="G50047" s="65"/>
    </row>
    <row r="50048" spans="7:7" x14ac:dyDescent="0.2">
      <c r="G50048" s="65"/>
    </row>
    <row r="50049" spans="7:7" x14ac:dyDescent="0.2">
      <c r="G50049" s="65"/>
    </row>
    <row r="50050" spans="7:7" x14ac:dyDescent="0.2">
      <c r="G50050" s="65"/>
    </row>
    <row r="50051" spans="7:7" x14ac:dyDescent="0.2">
      <c r="G50051" s="65"/>
    </row>
    <row r="50052" spans="7:7" x14ac:dyDescent="0.2">
      <c r="G50052" s="65"/>
    </row>
    <row r="50053" spans="7:7" x14ac:dyDescent="0.2">
      <c r="G50053" s="65"/>
    </row>
    <row r="50054" spans="7:7" x14ac:dyDescent="0.2">
      <c r="G50054" s="65"/>
    </row>
    <row r="50055" spans="7:7" x14ac:dyDescent="0.2">
      <c r="G50055" s="65"/>
    </row>
    <row r="50056" spans="7:7" x14ac:dyDescent="0.2">
      <c r="G50056" s="65"/>
    </row>
    <row r="50057" spans="7:7" x14ac:dyDescent="0.2">
      <c r="G50057" s="65"/>
    </row>
    <row r="50058" spans="7:7" x14ac:dyDescent="0.2">
      <c r="G50058" s="65"/>
    </row>
    <row r="50059" spans="7:7" x14ac:dyDescent="0.2">
      <c r="G50059" s="65"/>
    </row>
    <row r="50060" spans="7:7" x14ac:dyDescent="0.2">
      <c r="G50060" s="65"/>
    </row>
    <row r="50061" spans="7:7" x14ac:dyDescent="0.2">
      <c r="G50061" s="65"/>
    </row>
    <row r="50062" spans="7:7" x14ac:dyDescent="0.2">
      <c r="G50062" s="65"/>
    </row>
    <row r="50063" spans="7:7" x14ac:dyDescent="0.2">
      <c r="G50063" s="65"/>
    </row>
    <row r="50064" spans="7:7" x14ac:dyDescent="0.2">
      <c r="G50064" s="65"/>
    </row>
    <row r="50065" spans="7:7" x14ac:dyDescent="0.2">
      <c r="G50065" s="65"/>
    </row>
    <row r="50066" spans="7:7" x14ac:dyDescent="0.2">
      <c r="G50066" s="65"/>
    </row>
    <row r="50067" spans="7:7" x14ac:dyDescent="0.2">
      <c r="G50067" s="65"/>
    </row>
    <row r="50068" spans="7:7" x14ac:dyDescent="0.2">
      <c r="G50068" s="65"/>
    </row>
    <row r="50069" spans="7:7" x14ac:dyDescent="0.2">
      <c r="G50069" s="65"/>
    </row>
    <row r="50070" spans="7:7" x14ac:dyDescent="0.2">
      <c r="G50070" s="65"/>
    </row>
    <row r="50071" spans="7:7" x14ac:dyDescent="0.2">
      <c r="G50071" s="65"/>
    </row>
    <row r="50072" spans="7:7" x14ac:dyDescent="0.2">
      <c r="G50072" s="65"/>
    </row>
    <row r="50073" spans="7:7" x14ac:dyDescent="0.2">
      <c r="G50073" s="65"/>
    </row>
    <row r="50074" spans="7:7" x14ac:dyDescent="0.2">
      <c r="G50074" s="65"/>
    </row>
    <row r="50075" spans="7:7" x14ac:dyDescent="0.2">
      <c r="G50075" s="65"/>
    </row>
    <row r="50076" spans="7:7" x14ac:dyDescent="0.2">
      <c r="G50076" s="65"/>
    </row>
    <row r="50077" spans="7:7" x14ac:dyDescent="0.2">
      <c r="G50077" s="65"/>
    </row>
    <row r="50078" spans="7:7" x14ac:dyDescent="0.2">
      <c r="G50078" s="65"/>
    </row>
    <row r="50079" spans="7:7" x14ac:dyDescent="0.2">
      <c r="G50079" s="65"/>
    </row>
    <row r="50080" spans="7:7" x14ac:dyDescent="0.2">
      <c r="G50080" s="65"/>
    </row>
    <row r="50081" spans="7:7" x14ac:dyDescent="0.2">
      <c r="G50081" s="65"/>
    </row>
    <row r="50082" spans="7:7" x14ac:dyDescent="0.2">
      <c r="G50082" s="65"/>
    </row>
    <row r="50083" spans="7:7" x14ac:dyDescent="0.2">
      <c r="G50083" s="65"/>
    </row>
    <row r="50084" spans="7:7" x14ac:dyDescent="0.2">
      <c r="G50084" s="65"/>
    </row>
    <row r="50085" spans="7:7" x14ac:dyDescent="0.2">
      <c r="G50085" s="65"/>
    </row>
    <row r="50086" spans="7:7" x14ac:dyDescent="0.2">
      <c r="G50086" s="65"/>
    </row>
    <row r="50087" spans="7:7" x14ac:dyDescent="0.2">
      <c r="G50087" s="65"/>
    </row>
    <row r="50088" spans="7:7" x14ac:dyDescent="0.2">
      <c r="G50088" s="65"/>
    </row>
    <row r="50089" spans="7:7" x14ac:dyDescent="0.2">
      <c r="G50089" s="65"/>
    </row>
    <row r="50090" spans="7:7" x14ac:dyDescent="0.2">
      <c r="G50090" s="65"/>
    </row>
    <row r="50091" spans="7:7" x14ac:dyDescent="0.2">
      <c r="G50091" s="65"/>
    </row>
    <row r="50092" spans="7:7" x14ac:dyDescent="0.2">
      <c r="G50092" s="65"/>
    </row>
    <row r="50093" spans="7:7" x14ac:dyDescent="0.2">
      <c r="G50093" s="65"/>
    </row>
    <row r="50094" spans="7:7" x14ac:dyDescent="0.2">
      <c r="G50094" s="65"/>
    </row>
    <row r="50095" spans="7:7" x14ac:dyDescent="0.2">
      <c r="G50095" s="65"/>
    </row>
    <row r="50096" spans="7:7" x14ac:dyDescent="0.2">
      <c r="G50096" s="65"/>
    </row>
    <row r="50097" spans="7:7" x14ac:dyDescent="0.2">
      <c r="G50097" s="65"/>
    </row>
    <row r="50098" spans="7:7" x14ac:dyDescent="0.2">
      <c r="G50098" s="65"/>
    </row>
    <row r="50099" spans="7:7" x14ac:dyDescent="0.2">
      <c r="G50099" s="65"/>
    </row>
    <row r="50100" spans="7:7" x14ac:dyDescent="0.2">
      <c r="G50100" s="65"/>
    </row>
    <row r="50101" spans="7:7" x14ac:dyDescent="0.2">
      <c r="G50101" s="65"/>
    </row>
    <row r="50102" spans="7:7" x14ac:dyDescent="0.2">
      <c r="G50102" s="65"/>
    </row>
    <row r="50103" spans="7:7" x14ac:dyDescent="0.2">
      <c r="G50103" s="65"/>
    </row>
    <row r="50104" spans="7:7" x14ac:dyDescent="0.2">
      <c r="G50104" s="65"/>
    </row>
    <row r="50105" spans="7:7" x14ac:dyDescent="0.2">
      <c r="G50105" s="65"/>
    </row>
    <row r="50106" spans="7:7" x14ac:dyDescent="0.2">
      <c r="G50106" s="65"/>
    </row>
    <row r="50107" spans="7:7" x14ac:dyDescent="0.2">
      <c r="G50107" s="65"/>
    </row>
    <row r="50108" spans="7:7" x14ac:dyDescent="0.2">
      <c r="G50108" s="65"/>
    </row>
    <row r="50109" spans="7:7" x14ac:dyDescent="0.2">
      <c r="G50109" s="65"/>
    </row>
    <row r="50110" spans="7:7" x14ac:dyDescent="0.2">
      <c r="G50110" s="65"/>
    </row>
    <row r="50111" spans="7:7" x14ac:dyDescent="0.2">
      <c r="G50111" s="65"/>
    </row>
    <row r="50112" spans="7:7" x14ac:dyDescent="0.2">
      <c r="G50112" s="65"/>
    </row>
    <row r="50113" spans="7:7" x14ac:dyDescent="0.2">
      <c r="G50113" s="65"/>
    </row>
    <row r="50114" spans="7:7" x14ac:dyDescent="0.2">
      <c r="G50114" s="65"/>
    </row>
    <row r="50115" spans="7:7" x14ac:dyDescent="0.2">
      <c r="G50115" s="65"/>
    </row>
    <row r="50116" spans="7:7" x14ac:dyDescent="0.2">
      <c r="G50116" s="65"/>
    </row>
    <row r="50117" spans="7:7" x14ac:dyDescent="0.2">
      <c r="G50117" s="65"/>
    </row>
    <row r="50118" spans="7:7" x14ac:dyDescent="0.2">
      <c r="G50118" s="65"/>
    </row>
    <row r="50119" spans="7:7" x14ac:dyDescent="0.2">
      <c r="G50119" s="65"/>
    </row>
    <row r="50120" spans="7:7" x14ac:dyDescent="0.2">
      <c r="G50120" s="65"/>
    </row>
    <row r="50121" spans="7:7" x14ac:dyDescent="0.2">
      <c r="G50121" s="65"/>
    </row>
    <row r="50122" spans="7:7" x14ac:dyDescent="0.2">
      <c r="G50122" s="65"/>
    </row>
    <row r="50123" spans="7:7" x14ac:dyDescent="0.2">
      <c r="G50123" s="65"/>
    </row>
    <row r="50124" spans="7:7" x14ac:dyDescent="0.2">
      <c r="G50124" s="65"/>
    </row>
    <row r="50125" spans="7:7" x14ac:dyDescent="0.2">
      <c r="G50125" s="65"/>
    </row>
    <row r="50126" spans="7:7" x14ac:dyDescent="0.2">
      <c r="G50126" s="65"/>
    </row>
    <row r="50127" spans="7:7" x14ac:dyDescent="0.2">
      <c r="G50127" s="65"/>
    </row>
    <row r="50128" spans="7:7" x14ac:dyDescent="0.2">
      <c r="G50128" s="65"/>
    </row>
    <row r="50129" spans="7:7" x14ac:dyDescent="0.2">
      <c r="G50129" s="65"/>
    </row>
    <row r="50130" spans="7:7" x14ac:dyDescent="0.2">
      <c r="G50130" s="65"/>
    </row>
    <row r="50131" spans="7:7" x14ac:dyDescent="0.2">
      <c r="G50131" s="65"/>
    </row>
    <row r="50132" spans="7:7" x14ac:dyDescent="0.2">
      <c r="G50132" s="65"/>
    </row>
    <row r="50133" spans="7:7" x14ac:dyDescent="0.2">
      <c r="G50133" s="65"/>
    </row>
    <row r="50134" spans="7:7" x14ac:dyDescent="0.2">
      <c r="G50134" s="65"/>
    </row>
    <row r="50135" spans="7:7" x14ac:dyDescent="0.2">
      <c r="G50135" s="65"/>
    </row>
    <row r="50136" spans="7:7" x14ac:dyDescent="0.2">
      <c r="G50136" s="65"/>
    </row>
    <row r="50137" spans="7:7" x14ac:dyDescent="0.2">
      <c r="G50137" s="65"/>
    </row>
    <row r="50138" spans="7:7" x14ac:dyDescent="0.2">
      <c r="G50138" s="65"/>
    </row>
    <row r="50139" spans="7:7" x14ac:dyDescent="0.2">
      <c r="G50139" s="65"/>
    </row>
    <row r="50140" spans="7:7" x14ac:dyDescent="0.2">
      <c r="G50140" s="65"/>
    </row>
    <row r="50141" spans="7:7" x14ac:dyDescent="0.2">
      <c r="G50141" s="65"/>
    </row>
    <row r="50142" spans="7:7" x14ac:dyDescent="0.2">
      <c r="G50142" s="65"/>
    </row>
    <row r="50143" spans="7:7" x14ac:dyDescent="0.2">
      <c r="G50143" s="65"/>
    </row>
    <row r="50144" spans="7:7" x14ac:dyDescent="0.2">
      <c r="G50144" s="65"/>
    </row>
    <row r="50145" spans="7:7" x14ac:dyDescent="0.2">
      <c r="G50145" s="65"/>
    </row>
    <row r="50146" spans="7:7" x14ac:dyDescent="0.2">
      <c r="G50146" s="65"/>
    </row>
    <row r="50147" spans="7:7" x14ac:dyDescent="0.2">
      <c r="G50147" s="65"/>
    </row>
    <row r="50148" spans="7:7" x14ac:dyDescent="0.2">
      <c r="G50148" s="65"/>
    </row>
    <row r="50149" spans="7:7" x14ac:dyDescent="0.2">
      <c r="G50149" s="65"/>
    </row>
    <row r="50150" spans="7:7" x14ac:dyDescent="0.2">
      <c r="G50150" s="65"/>
    </row>
    <row r="50151" spans="7:7" x14ac:dyDescent="0.2">
      <c r="G50151" s="65"/>
    </row>
    <row r="50152" spans="7:7" x14ac:dyDescent="0.2">
      <c r="G50152" s="65"/>
    </row>
    <row r="50153" spans="7:7" x14ac:dyDescent="0.2">
      <c r="G50153" s="65"/>
    </row>
    <row r="50154" spans="7:7" x14ac:dyDescent="0.2">
      <c r="G50154" s="65"/>
    </row>
    <row r="50155" spans="7:7" x14ac:dyDescent="0.2">
      <c r="G50155" s="65"/>
    </row>
    <row r="50156" spans="7:7" x14ac:dyDescent="0.2">
      <c r="G50156" s="65"/>
    </row>
    <row r="50157" spans="7:7" x14ac:dyDescent="0.2">
      <c r="G50157" s="65"/>
    </row>
    <row r="50158" spans="7:7" x14ac:dyDescent="0.2">
      <c r="G50158" s="65"/>
    </row>
    <row r="50159" spans="7:7" x14ac:dyDescent="0.2">
      <c r="G50159" s="65"/>
    </row>
    <row r="50160" spans="7:7" x14ac:dyDescent="0.2">
      <c r="G50160" s="65"/>
    </row>
    <row r="50161" spans="7:7" x14ac:dyDescent="0.2">
      <c r="G50161" s="65"/>
    </row>
    <row r="50162" spans="7:7" x14ac:dyDescent="0.2">
      <c r="G50162" s="65"/>
    </row>
    <row r="50163" spans="7:7" x14ac:dyDescent="0.2">
      <c r="G50163" s="65"/>
    </row>
    <row r="50164" spans="7:7" x14ac:dyDescent="0.2">
      <c r="G50164" s="65"/>
    </row>
    <row r="50165" spans="7:7" x14ac:dyDescent="0.2">
      <c r="G50165" s="65"/>
    </row>
    <row r="50166" spans="7:7" x14ac:dyDescent="0.2">
      <c r="G50166" s="65"/>
    </row>
    <row r="50167" spans="7:7" x14ac:dyDescent="0.2">
      <c r="G50167" s="65"/>
    </row>
    <row r="50168" spans="7:7" x14ac:dyDescent="0.2">
      <c r="G50168" s="65"/>
    </row>
    <row r="50169" spans="7:7" x14ac:dyDescent="0.2">
      <c r="G50169" s="65"/>
    </row>
    <row r="50170" spans="7:7" x14ac:dyDescent="0.2">
      <c r="G50170" s="65"/>
    </row>
    <row r="50171" spans="7:7" x14ac:dyDescent="0.2">
      <c r="G50171" s="65"/>
    </row>
    <row r="50172" spans="7:7" x14ac:dyDescent="0.2">
      <c r="G50172" s="65"/>
    </row>
    <row r="50173" spans="7:7" x14ac:dyDescent="0.2">
      <c r="G50173" s="65"/>
    </row>
    <row r="50174" spans="7:7" x14ac:dyDescent="0.2">
      <c r="G50174" s="65"/>
    </row>
    <row r="50175" spans="7:7" x14ac:dyDescent="0.2">
      <c r="G50175" s="65"/>
    </row>
    <row r="50176" spans="7:7" x14ac:dyDescent="0.2">
      <c r="G50176" s="65"/>
    </row>
    <row r="50177" spans="7:7" x14ac:dyDescent="0.2">
      <c r="G50177" s="65"/>
    </row>
    <row r="50178" spans="7:7" x14ac:dyDescent="0.2">
      <c r="G50178" s="65"/>
    </row>
    <row r="50179" spans="7:7" x14ac:dyDescent="0.2">
      <c r="G50179" s="65"/>
    </row>
    <row r="50180" spans="7:7" x14ac:dyDescent="0.2">
      <c r="G50180" s="65"/>
    </row>
    <row r="50181" spans="7:7" x14ac:dyDescent="0.2">
      <c r="G50181" s="65"/>
    </row>
    <row r="50182" spans="7:7" x14ac:dyDescent="0.2">
      <c r="G50182" s="65"/>
    </row>
    <row r="50183" spans="7:7" x14ac:dyDescent="0.2">
      <c r="G50183" s="65"/>
    </row>
    <row r="50184" spans="7:7" x14ac:dyDescent="0.2">
      <c r="G50184" s="65"/>
    </row>
    <row r="50185" spans="7:7" x14ac:dyDescent="0.2">
      <c r="G50185" s="65"/>
    </row>
    <row r="50186" spans="7:7" x14ac:dyDescent="0.2">
      <c r="G50186" s="65"/>
    </row>
    <row r="50187" spans="7:7" x14ac:dyDescent="0.2">
      <c r="G50187" s="65"/>
    </row>
    <row r="50188" spans="7:7" x14ac:dyDescent="0.2">
      <c r="G50188" s="65"/>
    </row>
    <row r="50189" spans="7:7" x14ac:dyDescent="0.2">
      <c r="G50189" s="65"/>
    </row>
    <row r="50190" spans="7:7" x14ac:dyDescent="0.2">
      <c r="G50190" s="65"/>
    </row>
    <row r="50191" spans="7:7" x14ac:dyDescent="0.2">
      <c r="G50191" s="65"/>
    </row>
    <row r="50192" spans="7:7" x14ac:dyDescent="0.2">
      <c r="G50192" s="65"/>
    </row>
    <row r="50193" spans="7:7" x14ac:dyDescent="0.2">
      <c r="G50193" s="65"/>
    </row>
    <row r="50194" spans="7:7" x14ac:dyDescent="0.2">
      <c r="G50194" s="65"/>
    </row>
    <row r="50195" spans="7:7" x14ac:dyDescent="0.2">
      <c r="G50195" s="65"/>
    </row>
    <row r="50196" spans="7:7" x14ac:dyDescent="0.2">
      <c r="G50196" s="65"/>
    </row>
    <row r="50197" spans="7:7" x14ac:dyDescent="0.2">
      <c r="G50197" s="65"/>
    </row>
    <row r="50198" spans="7:7" x14ac:dyDescent="0.2">
      <c r="G50198" s="65"/>
    </row>
    <row r="50199" spans="7:7" x14ac:dyDescent="0.2">
      <c r="G50199" s="65"/>
    </row>
    <row r="50200" spans="7:7" x14ac:dyDescent="0.2">
      <c r="G50200" s="65"/>
    </row>
    <row r="50201" spans="7:7" x14ac:dyDescent="0.2">
      <c r="G50201" s="65"/>
    </row>
    <row r="50202" spans="7:7" x14ac:dyDescent="0.2">
      <c r="G50202" s="65"/>
    </row>
    <row r="50203" spans="7:7" x14ac:dyDescent="0.2">
      <c r="G50203" s="65"/>
    </row>
    <row r="50204" spans="7:7" x14ac:dyDescent="0.2">
      <c r="G50204" s="65"/>
    </row>
    <row r="50205" spans="7:7" x14ac:dyDescent="0.2">
      <c r="G50205" s="65"/>
    </row>
    <row r="50206" spans="7:7" x14ac:dyDescent="0.2">
      <c r="G50206" s="65"/>
    </row>
    <row r="50207" spans="7:7" x14ac:dyDescent="0.2">
      <c r="G50207" s="65"/>
    </row>
    <row r="50208" spans="7:7" x14ac:dyDescent="0.2">
      <c r="G50208" s="65"/>
    </row>
    <row r="50209" spans="7:7" x14ac:dyDescent="0.2">
      <c r="G50209" s="65"/>
    </row>
    <row r="50210" spans="7:7" x14ac:dyDescent="0.2">
      <c r="G50210" s="65"/>
    </row>
    <row r="50211" spans="7:7" x14ac:dyDescent="0.2">
      <c r="G50211" s="65"/>
    </row>
    <row r="50212" spans="7:7" x14ac:dyDescent="0.2">
      <c r="G50212" s="65"/>
    </row>
    <row r="50213" spans="7:7" x14ac:dyDescent="0.2">
      <c r="G50213" s="65"/>
    </row>
    <row r="50214" spans="7:7" x14ac:dyDescent="0.2">
      <c r="G50214" s="65"/>
    </row>
    <row r="50215" spans="7:7" x14ac:dyDescent="0.2">
      <c r="G50215" s="65"/>
    </row>
    <row r="50216" spans="7:7" x14ac:dyDescent="0.2">
      <c r="G50216" s="65"/>
    </row>
    <row r="50217" spans="7:7" x14ac:dyDescent="0.2">
      <c r="G50217" s="65"/>
    </row>
    <row r="50218" spans="7:7" x14ac:dyDescent="0.2">
      <c r="G50218" s="65"/>
    </row>
    <row r="50219" spans="7:7" x14ac:dyDescent="0.2">
      <c r="G50219" s="65"/>
    </row>
    <row r="50220" spans="7:7" x14ac:dyDescent="0.2">
      <c r="G50220" s="65"/>
    </row>
    <row r="50221" spans="7:7" x14ac:dyDescent="0.2">
      <c r="G50221" s="65"/>
    </row>
    <row r="50222" spans="7:7" x14ac:dyDescent="0.2">
      <c r="G50222" s="65"/>
    </row>
    <row r="50223" spans="7:7" x14ac:dyDescent="0.2">
      <c r="G50223" s="65"/>
    </row>
    <row r="50224" spans="7:7" x14ac:dyDescent="0.2">
      <c r="G50224" s="65"/>
    </row>
    <row r="50225" spans="7:7" x14ac:dyDescent="0.2">
      <c r="G50225" s="65"/>
    </row>
    <row r="50226" spans="7:7" x14ac:dyDescent="0.2">
      <c r="G50226" s="65"/>
    </row>
    <row r="50227" spans="7:7" x14ac:dyDescent="0.2">
      <c r="G50227" s="65"/>
    </row>
    <row r="50228" spans="7:7" x14ac:dyDescent="0.2">
      <c r="G50228" s="65"/>
    </row>
    <row r="50229" spans="7:7" x14ac:dyDescent="0.2">
      <c r="G50229" s="65"/>
    </row>
    <row r="50230" spans="7:7" x14ac:dyDescent="0.2">
      <c r="G50230" s="65"/>
    </row>
    <row r="50231" spans="7:7" x14ac:dyDescent="0.2">
      <c r="G50231" s="65"/>
    </row>
    <row r="50232" spans="7:7" x14ac:dyDescent="0.2">
      <c r="G50232" s="65"/>
    </row>
    <row r="50233" spans="7:7" x14ac:dyDescent="0.2">
      <c r="G50233" s="65"/>
    </row>
    <row r="50234" spans="7:7" x14ac:dyDescent="0.2">
      <c r="G50234" s="65"/>
    </row>
    <row r="50235" spans="7:7" x14ac:dyDescent="0.2">
      <c r="G50235" s="65"/>
    </row>
    <row r="50236" spans="7:7" x14ac:dyDescent="0.2">
      <c r="G50236" s="65"/>
    </row>
    <row r="50237" spans="7:7" x14ac:dyDescent="0.2">
      <c r="G50237" s="65"/>
    </row>
    <row r="50238" spans="7:7" x14ac:dyDescent="0.2">
      <c r="G50238" s="65"/>
    </row>
    <row r="50239" spans="7:7" x14ac:dyDescent="0.2">
      <c r="G50239" s="65"/>
    </row>
    <row r="50240" spans="7:7" x14ac:dyDescent="0.2">
      <c r="G50240" s="65"/>
    </row>
    <row r="50241" spans="7:7" x14ac:dyDescent="0.2">
      <c r="G50241" s="65"/>
    </row>
    <row r="50242" spans="7:7" x14ac:dyDescent="0.2">
      <c r="G50242" s="65"/>
    </row>
    <row r="50243" spans="7:7" x14ac:dyDescent="0.2">
      <c r="G50243" s="65"/>
    </row>
    <row r="50244" spans="7:7" x14ac:dyDescent="0.2">
      <c r="G50244" s="65"/>
    </row>
    <row r="50245" spans="7:7" x14ac:dyDescent="0.2">
      <c r="G50245" s="65"/>
    </row>
    <row r="50246" spans="7:7" x14ac:dyDescent="0.2">
      <c r="G50246" s="65"/>
    </row>
    <row r="50247" spans="7:7" x14ac:dyDescent="0.2">
      <c r="G50247" s="65"/>
    </row>
    <row r="50248" spans="7:7" x14ac:dyDescent="0.2">
      <c r="G50248" s="65"/>
    </row>
    <row r="50249" spans="7:7" x14ac:dyDescent="0.2">
      <c r="G50249" s="65"/>
    </row>
    <row r="50250" spans="7:7" x14ac:dyDescent="0.2">
      <c r="G50250" s="65"/>
    </row>
    <row r="50251" spans="7:7" x14ac:dyDescent="0.2">
      <c r="G50251" s="65"/>
    </row>
    <row r="50252" spans="7:7" x14ac:dyDescent="0.2">
      <c r="G50252" s="65"/>
    </row>
    <row r="50253" spans="7:7" x14ac:dyDescent="0.2">
      <c r="G50253" s="65"/>
    </row>
    <row r="50254" spans="7:7" x14ac:dyDescent="0.2">
      <c r="G50254" s="65"/>
    </row>
    <row r="50255" spans="7:7" x14ac:dyDescent="0.2">
      <c r="G50255" s="65"/>
    </row>
    <row r="50256" spans="7:7" x14ac:dyDescent="0.2">
      <c r="G50256" s="65"/>
    </row>
    <row r="50257" spans="7:7" x14ac:dyDescent="0.2">
      <c r="G50257" s="65"/>
    </row>
    <row r="50258" spans="7:7" x14ac:dyDescent="0.2">
      <c r="G50258" s="65"/>
    </row>
    <row r="50259" spans="7:7" x14ac:dyDescent="0.2">
      <c r="G50259" s="65"/>
    </row>
    <row r="50260" spans="7:7" x14ac:dyDescent="0.2">
      <c r="G50260" s="65"/>
    </row>
    <row r="50261" spans="7:7" x14ac:dyDescent="0.2">
      <c r="G50261" s="65"/>
    </row>
    <row r="50262" spans="7:7" x14ac:dyDescent="0.2">
      <c r="G50262" s="65"/>
    </row>
    <row r="50263" spans="7:7" x14ac:dyDescent="0.2">
      <c r="G50263" s="65"/>
    </row>
    <row r="50264" spans="7:7" x14ac:dyDescent="0.2">
      <c r="G50264" s="65"/>
    </row>
    <row r="50265" spans="7:7" x14ac:dyDescent="0.2">
      <c r="G50265" s="65"/>
    </row>
    <row r="50266" spans="7:7" x14ac:dyDescent="0.2">
      <c r="G50266" s="65"/>
    </row>
    <row r="50267" spans="7:7" x14ac:dyDescent="0.2">
      <c r="G50267" s="65"/>
    </row>
    <row r="50268" spans="7:7" x14ac:dyDescent="0.2">
      <c r="G50268" s="65"/>
    </row>
    <row r="50269" spans="7:7" x14ac:dyDescent="0.2">
      <c r="G50269" s="65"/>
    </row>
    <row r="50270" spans="7:7" x14ac:dyDescent="0.2">
      <c r="G50270" s="65"/>
    </row>
    <row r="50271" spans="7:7" x14ac:dyDescent="0.2">
      <c r="G50271" s="65"/>
    </row>
    <row r="50272" spans="7:7" x14ac:dyDescent="0.2">
      <c r="G50272" s="65"/>
    </row>
    <row r="50273" spans="7:7" x14ac:dyDescent="0.2">
      <c r="G50273" s="65"/>
    </row>
    <row r="50274" spans="7:7" x14ac:dyDescent="0.2">
      <c r="G50274" s="65"/>
    </row>
    <row r="50275" spans="7:7" x14ac:dyDescent="0.2">
      <c r="G50275" s="65"/>
    </row>
    <row r="50276" spans="7:7" x14ac:dyDescent="0.2">
      <c r="G50276" s="65"/>
    </row>
    <row r="50277" spans="7:7" x14ac:dyDescent="0.2">
      <c r="G50277" s="65"/>
    </row>
    <row r="50278" spans="7:7" x14ac:dyDescent="0.2">
      <c r="G50278" s="65"/>
    </row>
    <row r="50279" spans="7:7" x14ac:dyDescent="0.2">
      <c r="G50279" s="65"/>
    </row>
    <row r="50280" spans="7:7" x14ac:dyDescent="0.2">
      <c r="G50280" s="65"/>
    </row>
    <row r="50281" spans="7:7" x14ac:dyDescent="0.2">
      <c r="G50281" s="65"/>
    </row>
    <row r="50282" spans="7:7" x14ac:dyDescent="0.2">
      <c r="G50282" s="65"/>
    </row>
    <row r="50283" spans="7:7" x14ac:dyDescent="0.2">
      <c r="G50283" s="65"/>
    </row>
    <row r="50284" spans="7:7" x14ac:dyDescent="0.2">
      <c r="G50284" s="65"/>
    </row>
    <row r="50285" spans="7:7" x14ac:dyDescent="0.2">
      <c r="G50285" s="65"/>
    </row>
    <row r="50286" spans="7:7" x14ac:dyDescent="0.2">
      <c r="G50286" s="65"/>
    </row>
    <row r="50287" spans="7:7" x14ac:dyDescent="0.2">
      <c r="G50287" s="65"/>
    </row>
    <row r="50288" spans="7:7" x14ac:dyDescent="0.2">
      <c r="G50288" s="65"/>
    </row>
    <row r="50289" spans="7:7" x14ac:dyDescent="0.2">
      <c r="G50289" s="65"/>
    </row>
    <row r="50290" spans="7:7" x14ac:dyDescent="0.2">
      <c r="G50290" s="65"/>
    </row>
    <row r="50291" spans="7:7" x14ac:dyDescent="0.2">
      <c r="G50291" s="65"/>
    </row>
    <row r="50292" spans="7:7" x14ac:dyDescent="0.2">
      <c r="G50292" s="65"/>
    </row>
    <row r="50293" spans="7:7" x14ac:dyDescent="0.2">
      <c r="G50293" s="65"/>
    </row>
    <row r="50294" spans="7:7" x14ac:dyDescent="0.2">
      <c r="G50294" s="65"/>
    </row>
    <row r="50295" spans="7:7" x14ac:dyDescent="0.2">
      <c r="G50295" s="65"/>
    </row>
    <row r="50296" spans="7:7" x14ac:dyDescent="0.2">
      <c r="G50296" s="65"/>
    </row>
    <row r="50297" spans="7:7" x14ac:dyDescent="0.2">
      <c r="G50297" s="65"/>
    </row>
    <row r="50298" spans="7:7" x14ac:dyDescent="0.2">
      <c r="G50298" s="65"/>
    </row>
    <row r="50299" spans="7:7" x14ac:dyDescent="0.2">
      <c r="G50299" s="65"/>
    </row>
    <row r="50300" spans="7:7" x14ac:dyDescent="0.2">
      <c r="G50300" s="65"/>
    </row>
    <row r="50301" spans="7:7" x14ac:dyDescent="0.2">
      <c r="G50301" s="65"/>
    </row>
    <row r="50302" spans="7:7" x14ac:dyDescent="0.2">
      <c r="G50302" s="65"/>
    </row>
    <row r="50303" spans="7:7" x14ac:dyDescent="0.2">
      <c r="G50303" s="65"/>
    </row>
    <row r="50304" spans="7:7" x14ac:dyDescent="0.2">
      <c r="G50304" s="65"/>
    </row>
    <row r="50305" spans="7:7" x14ac:dyDescent="0.2">
      <c r="G50305" s="65"/>
    </row>
    <row r="50306" spans="7:7" x14ac:dyDescent="0.2">
      <c r="G50306" s="65"/>
    </row>
    <row r="50307" spans="7:7" x14ac:dyDescent="0.2">
      <c r="G50307" s="65"/>
    </row>
    <row r="50308" spans="7:7" x14ac:dyDescent="0.2">
      <c r="G50308" s="65"/>
    </row>
    <row r="50309" spans="7:7" x14ac:dyDescent="0.2">
      <c r="G50309" s="65"/>
    </row>
    <row r="50310" spans="7:7" x14ac:dyDescent="0.2">
      <c r="G50310" s="65"/>
    </row>
    <row r="50311" spans="7:7" x14ac:dyDescent="0.2">
      <c r="G50311" s="65"/>
    </row>
    <row r="50312" spans="7:7" x14ac:dyDescent="0.2">
      <c r="G50312" s="65"/>
    </row>
    <row r="50313" spans="7:7" x14ac:dyDescent="0.2">
      <c r="G50313" s="65"/>
    </row>
    <row r="50314" spans="7:7" x14ac:dyDescent="0.2">
      <c r="G50314" s="65"/>
    </row>
    <row r="50315" spans="7:7" x14ac:dyDescent="0.2">
      <c r="G50315" s="65"/>
    </row>
    <row r="50316" spans="7:7" x14ac:dyDescent="0.2">
      <c r="G50316" s="65"/>
    </row>
    <row r="50317" spans="7:7" x14ac:dyDescent="0.2">
      <c r="G50317" s="65"/>
    </row>
    <row r="50318" spans="7:7" x14ac:dyDescent="0.2">
      <c r="G50318" s="65"/>
    </row>
    <row r="50319" spans="7:7" x14ac:dyDescent="0.2">
      <c r="G50319" s="65"/>
    </row>
    <row r="50320" spans="7:7" x14ac:dyDescent="0.2">
      <c r="G50320" s="65"/>
    </row>
    <row r="50321" spans="7:7" x14ac:dyDescent="0.2">
      <c r="G50321" s="65"/>
    </row>
    <row r="50322" spans="7:7" x14ac:dyDescent="0.2">
      <c r="G50322" s="65"/>
    </row>
    <row r="50323" spans="7:7" x14ac:dyDescent="0.2">
      <c r="G50323" s="65"/>
    </row>
    <row r="50324" spans="7:7" x14ac:dyDescent="0.2">
      <c r="G50324" s="65"/>
    </row>
    <row r="50325" spans="7:7" x14ac:dyDescent="0.2">
      <c r="G50325" s="65"/>
    </row>
    <row r="50326" spans="7:7" x14ac:dyDescent="0.2">
      <c r="G50326" s="65"/>
    </row>
    <row r="50327" spans="7:7" x14ac:dyDescent="0.2">
      <c r="G50327" s="65"/>
    </row>
    <row r="50328" spans="7:7" x14ac:dyDescent="0.2">
      <c r="G50328" s="65"/>
    </row>
    <row r="50329" spans="7:7" x14ac:dyDescent="0.2">
      <c r="G50329" s="65"/>
    </row>
    <row r="50330" spans="7:7" x14ac:dyDescent="0.2">
      <c r="G50330" s="65"/>
    </row>
    <row r="50331" spans="7:7" x14ac:dyDescent="0.2">
      <c r="G50331" s="65"/>
    </row>
    <row r="50332" spans="7:7" x14ac:dyDescent="0.2">
      <c r="G50332" s="65"/>
    </row>
    <row r="50333" spans="7:7" x14ac:dyDescent="0.2">
      <c r="G50333" s="65"/>
    </row>
    <row r="50334" spans="7:7" x14ac:dyDescent="0.2">
      <c r="G50334" s="65"/>
    </row>
    <row r="50335" spans="7:7" x14ac:dyDescent="0.2">
      <c r="G50335" s="65"/>
    </row>
    <row r="50336" spans="7:7" x14ac:dyDescent="0.2">
      <c r="G50336" s="65"/>
    </row>
    <row r="50337" spans="7:7" x14ac:dyDescent="0.2">
      <c r="G50337" s="65"/>
    </row>
    <row r="50338" spans="7:7" x14ac:dyDescent="0.2">
      <c r="G50338" s="65"/>
    </row>
    <row r="50339" spans="7:7" x14ac:dyDescent="0.2">
      <c r="G50339" s="65"/>
    </row>
    <row r="50340" spans="7:7" x14ac:dyDescent="0.2">
      <c r="G50340" s="65"/>
    </row>
    <row r="50341" spans="7:7" x14ac:dyDescent="0.2">
      <c r="G50341" s="65"/>
    </row>
    <row r="50342" spans="7:7" x14ac:dyDescent="0.2">
      <c r="G50342" s="65"/>
    </row>
    <row r="50343" spans="7:7" x14ac:dyDescent="0.2">
      <c r="G50343" s="65"/>
    </row>
    <row r="50344" spans="7:7" x14ac:dyDescent="0.2">
      <c r="G50344" s="65"/>
    </row>
    <row r="50345" spans="7:7" x14ac:dyDescent="0.2">
      <c r="G50345" s="65"/>
    </row>
    <row r="50346" spans="7:7" x14ac:dyDescent="0.2">
      <c r="G50346" s="65"/>
    </row>
    <row r="50347" spans="7:7" x14ac:dyDescent="0.2">
      <c r="G50347" s="65"/>
    </row>
    <row r="50348" spans="7:7" x14ac:dyDescent="0.2">
      <c r="G50348" s="65"/>
    </row>
    <row r="50349" spans="7:7" x14ac:dyDescent="0.2">
      <c r="G50349" s="65"/>
    </row>
    <row r="50350" spans="7:7" x14ac:dyDescent="0.2">
      <c r="G50350" s="65"/>
    </row>
    <row r="50351" spans="7:7" x14ac:dyDescent="0.2">
      <c r="G50351" s="65"/>
    </row>
    <row r="50352" spans="7:7" x14ac:dyDescent="0.2">
      <c r="G50352" s="65"/>
    </row>
    <row r="50353" spans="7:7" x14ac:dyDescent="0.2">
      <c r="G50353" s="65"/>
    </row>
    <row r="50354" spans="7:7" x14ac:dyDescent="0.2">
      <c r="G50354" s="65"/>
    </row>
    <row r="50355" spans="7:7" x14ac:dyDescent="0.2">
      <c r="G50355" s="65"/>
    </row>
    <row r="50356" spans="7:7" x14ac:dyDescent="0.2">
      <c r="G50356" s="65"/>
    </row>
    <row r="50357" spans="7:7" x14ac:dyDescent="0.2">
      <c r="G50357" s="65"/>
    </row>
    <row r="50358" spans="7:7" x14ac:dyDescent="0.2">
      <c r="G50358" s="65"/>
    </row>
    <row r="50359" spans="7:7" x14ac:dyDescent="0.2">
      <c r="G50359" s="65"/>
    </row>
    <row r="50360" spans="7:7" x14ac:dyDescent="0.2">
      <c r="G50360" s="65"/>
    </row>
    <row r="50361" spans="7:7" x14ac:dyDescent="0.2">
      <c r="G50361" s="65"/>
    </row>
    <row r="50362" spans="7:7" x14ac:dyDescent="0.2">
      <c r="G50362" s="65"/>
    </row>
    <row r="50363" spans="7:7" x14ac:dyDescent="0.2">
      <c r="G50363" s="65"/>
    </row>
    <row r="50364" spans="7:7" x14ac:dyDescent="0.2">
      <c r="G50364" s="65"/>
    </row>
    <row r="50365" spans="7:7" x14ac:dyDescent="0.2">
      <c r="G50365" s="65"/>
    </row>
    <row r="50366" spans="7:7" x14ac:dyDescent="0.2">
      <c r="G50366" s="65"/>
    </row>
    <row r="50367" spans="7:7" x14ac:dyDescent="0.2">
      <c r="G50367" s="65"/>
    </row>
    <row r="50368" spans="7:7" x14ac:dyDescent="0.2">
      <c r="G50368" s="65"/>
    </row>
    <row r="50369" spans="7:7" x14ac:dyDescent="0.2">
      <c r="G50369" s="65"/>
    </row>
    <row r="50370" spans="7:7" x14ac:dyDescent="0.2">
      <c r="G50370" s="65"/>
    </row>
    <row r="50371" spans="7:7" x14ac:dyDescent="0.2">
      <c r="G50371" s="65"/>
    </row>
    <row r="50372" spans="7:7" x14ac:dyDescent="0.2">
      <c r="G50372" s="65"/>
    </row>
    <row r="50373" spans="7:7" x14ac:dyDescent="0.2">
      <c r="G50373" s="65"/>
    </row>
    <row r="50374" spans="7:7" x14ac:dyDescent="0.2">
      <c r="G50374" s="65"/>
    </row>
    <row r="50375" spans="7:7" x14ac:dyDescent="0.2">
      <c r="G50375" s="65"/>
    </row>
    <row r="50376" spans="7:7" x14ac:dyDescent="0.2">
      <c r="G50376" s="65"/>
    </row>
    <row r="50377" spans="7:7" x14ac:dyDescent="0.2">
      <c r="G50377" s="65"/>
    </row>
    <row r="50378" spans="7:7" x14ac:dyDescent="0.2">
      <c r="G50378" s="65"/>
    </row>
    <row r="50379" spans="7:7" x14ac:dyDescent="0.2">
      <c r="G50379" s="65"/>
    </row>
    <row r="50380" spans="7:7" x14ac:dyDescent="0.2">
      <c r="G50380" s="65"/>
    </row>
    <row r="50381" spans="7:7" x14ac:dyDescent="0.2">
      <c r="G50381" s="65"/>
    </row>
    <row r="50382" spans="7:7" x14ac:dyDescent="0.2">
      <c r="G50382" s="65"/>
    </row>
    <row r="50383" spans="7:7" x14ac:dyDescent="0.2">
      <c r="G50383" s="65"/>
    </row>
    <row r="50384" spans="7:7" x14ac:dyDescent="0.2">
      <c r="G50384" s="65"/>
    </row>
    <row r="50385" spans="7:7" x14ac:dyDescent="0.2">
      <c r="G50385" s="65"/>
    </row>
    <row r="50386" spans="7:7" x14ac:dyDescent="0.2">
      <c r="G50386" s="65"/>
    </row>
    <row r="50387" spans="7:7" x14ac:dyDescent="0.2">
      <c r="G50387" s="65"/>
    </row>
    <row r="50388" spans="7:7" x14ac:dyDescent="0.2">
      <c r="G50388" s="65"/>
    </row>
    <row r="50389" spans="7:7" x14ac:dyDescent="0.2">
      <c r="G50389" s="65"/>
    </row>
    <row r="50390" spans="7:7" x14ac:dyDescent="0.2">
      <c r="G50390" s="65"/>
    </row>
    <row r="50391" spans="7:7" x14ac:dyDescent="0.2">
      <c r="G50391" s="65"/>
    </row>
    <row r="50392" spans="7:7" x14ac:dyDescent="0.2">
      <c r="G50392" s="65"/>
    </row>
    <row r="50393" spans="7:7" x14ac:dyDescent="0.2">
      <c r="G50393" s="65"/>
    </row>
    <row r="50394" spans="7:7" x14ac:dyDescent="0.2">
      <c r="G50394" s="65"/>
    </row>
    <row r="50395" spans="7:7" x14ac:dyDescent="0.2">
      <c r="G50395" s="65"/>
    </row>
    <row r="50396" spans="7:7" x14ac:dyDescent="0.2">
      <c r="G50396" s="65"/>
    </row>
    <row r="50397" spans="7:7" x14ac:dyDescent="0.2">
      <c r="G50397" s="65"/>
    </row>
    <row r="50398" spans="7:7" x14ac:dyDescent="0.2">
      <c r="G50398" s="65"/>
    </row>
    <row r="50399" spans="7:7" x14ac:dyDescent="0.2">
      <c r="G50399" s="65"/>
    </row>
    <row r="50400" spans="7:7" x14ac:dyDescent="0.2">
      <c r="G50400" s="65"/>
    </row>
    <row r="50401" spans="7:7" x14ac:dyDescent="0.2">
      <c r="G50401" s="65"/>
    </row>
    <row r="50402" spans="7:7" x14ac:dyDescent="0.2">
      <c r="G50402" s="65"/>
    </row>
    <row r="50403" spans="7:7" x14ac:dyDescent="0.2">
      <c r="G50403" s="65"/>
    </row>
    <row r="50404" spans="7:7" x14ac:dyDescent="0.2">
      <c r="G50404" s="65"/>
    </row>
    <row r="50405" spans="7:7" x14ac:dyDescent="0.2">
      <c r="G50405" s="65"/>
    </row>
    <row r="50406" spans="7:7" x14ac:dyDescent="0.2">
      <c r="G50406" s="65"/>
    </row>
    <row r="50407" spans="7:7" x14ac:dyDescent="0.2">
      <c r="G50407" s="65"/>
    </row>
    <row r="50408" spans="7:7" x14ac:dyDescent="0.2">
      <c r="G50408" s="65"/>
    </row>
    <row r="50409" spans="7:7" x14ac:dyDescent="0.2">
      <c r="G50409" s="65"/>
    </row>
    <row r="50410" spans="7:7" x14ac:dyDescent="0.2">
      <c r="G50410" s="65"/>
    </row>
    <row r="50411" spans="7:7" x14ac:dyDescent="0.2">
      <c r="G50411" s="65"/>
    </row>
    <row r="50412" spans="7:7" x14ac:dyDescent="0.2">
      <c r="G50412" s="65"/>
    </row>
    <row r="50413" spans="7:7" x14ac:dyDescent="0.2">
      <c r="G50413" s="65"/>
    </row>
    <row r="50414" spans="7:7" x14ac:dyDescent="0.2">
      <c r="G50414" s="65"/>
    </row>
    <row r="50415" spans="7:7" x14ac:dyDescent="0.2">
      <c r="G50415" s="65"/>
    </row>
    <row r="50416" spans="7:7" x14ac:dyDescent="0.2">
      <c r="G50416" s="65"/>
    </row>
    <row r="50417" spans="7:7" x14ac:dyDescent="0.2">
      <c r="G50417" s="65"/>
    </row>
    <row r="50418" spans="7:7" x14ac:dyDescent="0.2">
      <c r="G50418" s="65"/>
    </row>
    <row r="50419" spans="7:7" x14ac:dyDescent="0.2">
      <c r="G50419" s="65"/>
    </row>
    <row r="50420" spans="7:7" x14ac:dyDescent="0.2">
      <c r="G50420" s="65"/>
    </row>
    <row r="50421" spans="7:7" x14ac:dyDescent="0.2">
      <c r="G50421" s="65"/>
    </row>
    <row r="50422" spans="7:7" x14ac:dyDescent="0.2">
      <c r="G50422" s="65"/>
    </row>
    <row r="50423" spans="7:7" x14ac:dyDescent="0.2">
      <c r="G50423" s="65"/>
    </row>
    <row r="50424" spans="7:7" x14ac:dyDescent="0.2">
      <c r="G50424" s="65"/>
    </row>
    <row r="50425" spans="7:7" x14ac:dyDescent="0.2">
      <c r="G50425" s="65"/>
    </row>
    <row r="50426" spans="7:7" x14ac:dyDescent="0.2">
      <c r="G50426" s="65"/>
    </row>
    <row r="50427" spans="7:7" x14ac:dyDescent="0.2">
      <c r="G50427" s="65"/>
    </row>
    <row r="50428" spans="7:7" x14ac:dyDescent="0.2">
      <c r="G50428" s="65"/>
    </row>
    <row r="50429" spans="7:7" x14ac:dyDescent="0.2">
      <c r="G50429" s="65"/>
    </row>
    <row r="50430" spans="7:7" x14ac:dyDescent="0.2">
      <c r="G50430" s="65"/>
    </row>
    <row r="50431" spans="7:7" x14ac:dyDescent="0.2">
      <c r="G50431" s="65"/>
    </row>
    <row r="50432" spans="7:7" x14ac:dyDescent="0.2">
      <c r="G50432" s="65"/>
    </row>
    <row r="50433" spans="7:7" x14ac:dyDescent="0.2">
      <c r="G50433" s="65"/>
    </row>
    <row r="50434" spans="7:7" x14ac:dyDescent="0.2">
      <c r="G50434" s="65"/>
    </row>
    <row r="50435" spans="7:7" x14ac:dyDescent="0.2">
      <c r="G50435" s="65"/>
    </row>
    <row r="50436" spans="7:7" x14ac:dyDescent="0.2">
      <c r="G50436" s="65"/>
    </row>
    <row r="50437" spans="7:7" x14ac:dyDescent="0.2">
      <c r="G50437" s="65"/>
    </row>
    <row r="50438" spans="7:7" x14ac:dyDescent="0.2">
      <c r="G50438" s="65"/>
    </row>
    <row r="50439" spans="7:7" x14ac:dyDescent="0.2">
      <c r="G50439" s="65"/>
    </row>
    <row r="50440" spans="7:7" x14ac:dyDescent="0.2">
      <c r="G50440" s="65"/>
    </row>
    <row r="50441" spans="7:7" x14ac:dyDescent="0.2">
      <c r="G50441" s="65"/>
    </row>
    <row r="50442" spans="7:7" x14ac:dyDescent="0.2">
      <c r="G50442" s="65"/>
    </row>
    <row r="50443" spans="7:7" x14ac:dyDescent="0.2">
      <c r="G50443" s="65"/>
    </row>
    <row r="50444" spans="7:7" x14ac:dyDescent="0.2">
      <c r="G50444" s="65"/>
    </row>
    <row r="50445" spans="7:7" x14ac:dyDescent="0.2">
      <c r="G50445" s="65"/>
    </row>
    <row r="50446" spans="7:7" x14ac:dyDescent="0.2">
      <c r="G50446" s="65"/>
    </row>
    <row r="50447" spans="7:7" x14ac:dyDescent="0.2">
      <c r="G50447" s="65"/>
    </row>
    <row r="50448" spans="7:7" x14ac:dyDescent="0.2">
      <c r="G50448" s="65"/>
    </row>
    <row r="50449" spans="7:7" x14ac:dyDescent="0.2">
      <c r="G50449" s="65"/>
    </row>
    <row r="50450" spans="7:7" x14ac:dyDescent="0.2">
      <c r="G50450" s="65"/>
    </row>
    <row r="50451" spans="7:7" x14ac:dyDescent="0.2">
      <c r="G50451" s="65"/>
    </row>
    <row r="50452" spans="7:7" x14ac:dyDescent="0.2">
      <c r="G50452" s="65"/>
    </row>
    <row r="50453" spans="7:7" x14ac:dyDescent="0.2">
      <c r="G50453" s="65"/>
    </row>
    <row r="50454" spans="7:7" x14ac:dyDescent="0.2">
      <c r="G50454" s="65"/>
    </row>
    <row r="50455" spans="7:7" x14ac:dyDescent="0.2">
      <c r="G50455" s="65"/>
    </row>
    <row r="50456" spans="7:7" x14ac:dyDescent="0.2">
      <c r="G50456" s="65"/>
    </row>
    <row r="50457" spans="7:7" x14ac:dyDescent="0.2">
      <c r="G50457" s="65"/>
    </row>
    <row r="50458" spans="7:7" x14ac:dyDescent="0.2">
      <c r="G50458" s="65"/>
    </row>
    <row r="50459" spans="7:7" x14ac:dyDescent="0.2">
      <c r="G50459" s="65"/>
    </row>
    <row r="50460" spans="7:7" x14ac:dyDescent="0.2">
      <c r="G50460" s="65"/>
    </row>
    <row r="50461" spans="7:7" x14ac:dyDescent="0.2">
      <c r="G50461" s="65"/>
    </row>
    <row r="50462" spans="7:7" x14ac:dyDescent="0.2">
      <c r="G50462" s="65"/>
    </row>
    <row r="50463" spans="7:7" x14ac:dyDescent="0.2">
      <c r="G50463" s="65"/>
    </row>
    <row r="50464" spans="7:7" x14ac:dyDescent="0.2">
      <c r="G50464" s="65"/>
    </row>
    <row r="50465" spans="7:7" x14ac:dyDescent="0.2">
      <c r="G50465" s="65"/>
    </row>
    <row r="50466" spans="7:7" x14ac:dyDescent="0.2">
      <c r="G50466" s="65"/>
    </row>
    <row r="50467" spans="7:7" x14ac:dyDescent="0.2">
      <c r="G50467" s="65"/>
    </row>
    <row r="50468" spans="7:7" x14ac:dyDescent="0.2">
      <c r="G50468" s="65"/>
    </row>
    <row r="50469" spans="7:7" x14ac:dyDescent="0.2">
      <c r="G50469" s="65"/>
    </row>
    <row r="50470" spans="7:7" x14ac:dyDescent="0.2">
      <c r="G50470" s="65"/>
    </row>
    <row r="50471" spans="7:7" x14ac:dyDescent="0.2">
      <c r="G50471" s="65"/>
    </row>
    <row r="50472" spans="7:7" x14ac:dyDescent="0.2">
      <c r="G50472" s="65"/>
    </row>
    <row r="50473" spans="7:7" x14ac:dyDescent="0.2">
      <c r="G50473" s="65"/>
    </row>
    <row r="50474" spans="7:7" x14ac:dyDescent="0.2">
      <c r="G50474" s="65"/>
    </row>
    <row r="50475" spans="7:7" x14ac:dyDescent="0.2">
      <c r="G50475" s="65"/>
    </row>
    <row r="50476" spans="7:7" x14ac:dyDescent="0.2">
      <c r="G50476" s="65"/>
    </row>
    <row r="50477" spans="7:7" x14ac:dyDescent="0.2">
      <c r="G50477" s="65"/>
    </row>
    <row r="50478" spans="7:7" x14ac:dyDescent="0.2">
      <c r="G50478" s="65"/>
    </row>
    <row r="50479" spans="7:7" x14ac:dyDescent="0.2">
      <c r="G50479" s="65"/>
    </row>
    <row r="50480" spans="7:7" x14ac:dyDescent="0.2">
      <c r="G50480" s="65"/>
    </row>
    <row r="50481" spans="7:7" x14ac:dyDescent="0.2">
      <c r="G50481" s="65"/>
    </row>
    <row r="50482" spans="7:7" x14ac:dyDescent="0.2">
      <c r="G50482" s="65"/>
    </row>
    <row r="50483" spans="7:7" x14ac:dyDescent="0.2">
      <c r="G50483" s="65"/>
    </row>
    <row r="50484" spans="7:7" x14ac:dyDescent="0.2">
      <c r="G50484" s="65"/>
    </row>
    <row r="50485" spans="7:7" x14ac:dyDescent="0.2">
      <c r="G50485" s="65"/>
    </row>
    <row r="50486" spans="7:7" x14ac:dyDescent="0.2">
      <c r="G50486" s="65"/>
    </row>
    <row r="50487" spans="7:7" x14ac:dyDescent="0.2">
      <c r="G50487" s="65"/>
    </row>
    <row r="50488" spans="7:7" x14ac:dyDescent="0.2">
      <c r="G50488" s="65"/>
    </row>
    <row r="50489" spans="7:7" x14ac:dyDescent="0.2">
      <c r="G50489" s="65"/>
    </row>
    <row r="50490" spans="7:7" x14ac:dyDescent="0.2">
      <c r="G50490" s="65"/>
    </row>
    <row r="50491" spans="7:7" x14ac:dyDescent="0.2">
      <c r="G50491" s="65"/>
    </row>
    <row r="50492" spans="7:7" x14ac:dyDescent="0.2">
      <c r="G50492" s="65"/>
    </row>
    <row r="50493" spans="7:7" x14ac:dyDescent="0.2">
      <c r="G50493" s="65"/>
    </row>
    <row r="50494" spans="7:7" x14ac:dyDescent="0.2">
      <c r="G50494" s="65"/>
    </row>
    <row r="50495" spans="7:7" x14ac:dyDescent="0.2">
      <c r="G50495" s="65"/>
    </row>
    <row r="50496" spans="7:7" x14ac:dyDescent="0.2">
      <c r="G50496" s="65"/>
    </row>
    <row r="50497" spans="7:7" x14ac:dyDescent="0.2">
      <c r="G50497" s="65"/>
    </row>
    <row r="50498" spans="7:7" x14ac:dyDescent="0.2">
      <c r="G50498" s="65"/>
    </row>
    <row r="50499" spans="7:7" x14ac:dyDescent="0.2">
      <c r="G50499" s="65"/>
    </row>
    <row r="50500" spans="7:7" x14ac:dyDescent="0.2">
      <c r="G50500" s="65"/>
    </row>
    <row r="50501" spans="7:7" x14ac:dyDescent="0.2">
      <c r="G50501" s="65"/>
    </row>
    <row r="50502" spans="7:7" x14ac:dyDescent="0.2">
      <c r="G50502" s="65"/>
    </row>
    <row r="50503" spans="7:7" x14ac:dyDescent="0.2">
      <c r="G50503" s="65"/>
    </row>
    <row r="50504" spans="7:7" x14ac:dyDescent="0.2">
      <c r="G50504" s="65"/>
    </row>
    <row r="50505" spans="7:7" x14ac:dyDescent="0.2">
      <c r="G50505" s="65"/>
    </row>
    <row r="50506" spans="7:7" x14ac:dyDescent="0.2">
      <c r="G50506" s="65"/>
    </row>
    <row r="50507" spans="7:7" x14ac:dyDescent="0.2">
      <c r="G50507" s="65"/>
    </row>
    <row r="50508" spans="7:7" x14ac:dyDescent="0.2">
      <c r="G50508" s="65"/>
    </row>
    <row r="50509" spans="7:7" x14ac:dyDescent="0.2">
      <c r="G50509" s="65"/>
    </row>
    <row r="50510" spans="7:7" x14ac:dyDescent="0.2">
      <c r="G50510" s="65"/>
    </row>
    <row r="50511" spans="7:7" x14ac:dyDescent="0.2">
      <c r="G50511" s="65"/>
    </row>
    <row r="50512" spans="7:7" x14ac:dyDescent="0.2">
      <c r="G50512" s="65"/>
    </row>
    <row r="50513" spans="7:7" x14ac:dyDescent="0.2">
      <c r="G50513" s="65"/>
    </row>
    <row r="50514" spans="7:7" x14ac:dyDescent="0.2">
      <c r="G50514" s="65"/>
    </row>
    <row r="50515" spans="7:7" x14ac:dyDescent="0.2">
      <c r="G50515" s="65"/>
    </row>
    <row r="50516" spans="7:7" x14ac:dyDescent="0.2">
      <c r="G50516" s="65"/>
    </row>
    <row r="50517" spans="7:7" x14ac:dyDescent="0.2">
      <c r="G50517" s="65"/>
    </row>
    <row r="50518" spans="7:7" x14ac:dyDescent="0.2">
      <c r="G50518" s="65"/>
    </row>
    <row r="50519" spans="7:7" x14ac:dyDescent="0.2">
      <c r="G50519" s="65"/>
    </row>
    <row r="50520" spans="7:7" x14ac:dyDescent="0.2">
      <c r="G50520" s="65"/>
    </row>
    <row r="50521" spans="7:7" x14ac:dyDescent="0.2">
      <c r="G50521" s="65"/>
    </row>
    <row r="50522" spans="7:7" x14ac:dyDescent="0.2">
      <c r="G50522" s="65"/>
    </row>
    <row r="50523" spans="7:7" x14ac:dyDescent="0.2">
      <c r="G50523" s="65"/>
    </row>
    <row r="50524" spans="7:7" x14ac:dyDescent="0.2">
      <c r="G50524" s="65"/>
    </row>
    <row r="50525" spans="7:7" x14ac:dyDescent="0.2">
      <c r="G50525" s="65"/>
    </row>
    <row r="50526" spans="7:7" x14ac:dyDescent="0.2">
      <c r="G50526" s="65"/>
    </row>
    <row r="50527" spans="7:7" x14ac:dyDescent="0.2">
      <c r="G50527" s="65"/>
    </row>
    <row r="50528" spans="7:7" x14ac:dyDescent="0.2">
      <c r="G50528" s="65"/>
    </row>
    <row r="50529" spans="7:7" x14ac:dyDescent="0.2">
      <c r="G50529" s="65"/>
    </row>
    <row r="50530" spans="7:7" x14ac:dyDescent="0.2">
      <c r="G50530" s="65"/>
    </row>
    <row r="50531" spans="7:7" x14ac:dyDescent="0.2">
      <c r="G50531" s="65"/>
    </row>
    <row r="50532" spans="7:7" x14ac:dyDescent="0.2">
      <c r="G50532" s="65"/>
    </row>
    <row r="50533" spans="7:7" x14ac:dyDescent="0.2">
      <c r="G50533" s="65"/>
    </row>
    <row r="50534" spans="7:7" x14ac:dyDescent="0.2">
      <c r="G50534" s="65"/>
    </row>
    <row r="50535" spans="7:7" x14ac:dyDescent="0.2">
      <c r="G50535" s="65"/>
    </row>
    <row r="50536" spans="7:7" x14ac:dyDescent="0.2">
      <c r="G50536" s="65"/>
    </row>
    <row r="50537" spans="7:7" x14ac:dyDescent="0.2">
      <c r="G50537" s="65"/>
    </row>
    <row r="50538" spans="7:7" x14ac:dyDescent="0.2">
      <c r="G50538" s="65"/>
    </row>
    <row r="50539" spans="7:7" x14ac:dyDescent="0.2">
      <c r="G50539" s="65"/>
    </row>
    <row r="50540" spans="7:7" x14ac:dyDescent="0.2">
      <c r="G50540" s="65"/>
    </row>
    <row r="50541" spans="7:7" x14ac:dyDescent="0.2">
      <c r="G50541" s="65"/>
    </row>
    <row r="50542" spans="7:7" x14ac:dyDescent="0.2">
      <c r="G50542" s="65"/>
    </row>
    <row r="50543" spans="7:7" x14ac:dyDescent="0.2">
      <c r="G50543" s="65"/>
    </row>
    <row r="50544" spans="7:7" x14ac:dyDescent="0.2">
      <c r="G50544" s="65"/>
    </row>
    <row r="50545" spans="7:7" x14ac:dyDescent="0.2">
      <c r="G50545" s="65"/>
    </row>
    <row r="50546" spans="7:7" x14ac:dyDescent="0.2">
      <c r="G50546" s="65"/>
    </row>
    <row r="50547" spans="7:7" x14ac:dyDescent="0.2">
      <c r="G50547" s="65"/>
    </row>
    <row r="50548" spans="7:7" x14ac:dyDescent="0.2">
      <c r="G50548" s="65"/>
    </row>
    <row r="50549" spans="7:7" x14ac:dyDescent="0.2">
      <c r="G50549" s="65"/>
    </row>
    <row r="50550" spans="7:7" x14ac:dyDescent="0.2">
      <c r="G50550" s="65"/>
    </row>
    <row r="50551" spans="7:7" x14ac:dyDescent="0.2">
      <c r="G50551" s="65"/>
    </row>
    <row r="50552" spans="7:7" x14ac:dyDescent="0.2">
      <c r="G50552" s="65"/>
    </row>
    <row r="50553" spans="7:7" x14ac:dyDescent="0.2">
      <c r="G50553" s="65"/>
    </row>
    <row r="50554" spans="7:7" x14ac:dyDescent="0.2">
      <c r="G50554" s="65"/>
    </row>
    <row r="50555" spans="7:7" x14ac:dyDescent="0.2">
      <c r="G50555" s="65"/>
    </row>
    <row r="50556" spans="7:7" x14ac:dyDescent="0.2">
      <c r="G50556" s="65"/>
    </row>
    <row r="50557" spans="7:7" x14ac:dyDescent="0.2">
      <c r="G50557" s="65"/>
    </row>
    <row r="50558" spans="7:7" x14ac:dyDescent="0.2">
      <c r="G50558" s="65"/>
    </row>
    <row r="50559" spans="7:7" x14ac:dyDescent="0.2">
      <c r="G50559" s="65"/>
    </row>
    <row r="50560" spans="7:7" x14ac:dyDescent="0.2">
      <c r="G50560" s="65"/>
    </row>
    <row r="50561" spans="7:7" x14ac:dyDescent="0.2">
      <c r="G50561" s="65"/>
    </row>
    <row r="50562" spans="7:7" x14ac:dyDescent="0.2">
      <c r="G50562" s="65"/>
    </row>
    <row r="50563" spans="7:7" x14ac:dyDescent="0.2">
      <c r="G50563" s="65"/>
    </row>
    <row r="50564" spans="7:7" x14ac:dyDescent="0.2">
      <c r="G50564" s="65"/>
    </row>
    <row r="50565" spans="7:7" x14ac:dyDescent="0.2">
      <c r="G50565" s="65"/>
    </row>
    <row r="50566" spans="7:7" x14ac:dyDescent="0.2">
      <c r="G50566" s="65"/>
    </row>
    <row r="50567" spans="7:7" x14ac:dyDescent="0.2">
      <c r="G50567" s="65"/>
    </row>
    <row r="50568" spans="7:7" x14ac:dyDescent="0.2">
      <c r="G50568" s="65"/>
    </row>
    <row r="50569" spans="7:7" x14ac:dyDescent="0.2">
      <c r="G50569" s="65"/>
    </row>
    <row r="50570" spans="7:7" x14ac:dyDescent="0.2">
      <c r="G50570" s="65"/>
    </row>
    <row r="50571" spans="7:7" x14ac:dyDescent="0.2">
      <c r="G50571" s="65"/>
    </row>
    <row r="50572" spans="7:7" x14ac:dyDescent="0.2">
      <c r="G50572" s="65"/>
    </row>
    <row r="50573" spans="7:7" x14ac:dyDescent="0.2">
      <c r="G50573" s="65"/>
    </row>
    <row r="50574" spans="7:7" x14ac:dyDescent="0.2">
      <c r="G50574" s="65"/>
    </row>
    <row r="50575" spans="7:7" x14ac:dyDescent="0.2">
      <c r="G50575" s="65"/>
    </row>
    <row r="50576" spans="7:7" x14ac:dyDescent="0.2">
      <c r="G50576" s="65"/>
    </row>
    <row r="50577" spans="7:7" x14ac:dyDescent="0.2">
      <c r="G50577" s="65"/>
    </row>
    <row r="50578" spans="7:7" x14ac:dyDescent="0.2">
      <c r="G50578" s="65"/>
    </row>
    <row r="50579" spans="7:7" x14ac:dyDescent="0.2">
      <c r="G50579" s="65"/>
    </row>
    <row r="50580" spans="7:7" x14ac:dyDescent="0.2">
      <c r="G50580" s="65"/>
    </row>
    <row r="50581" spans="7:7" x14ac:dyDescent="0.2">
      <c r="G50581" s="65"/>
    </row>
    <row r="50582" spans="7:7" x14ac:dyDescent="0.2">
      <c r="G50582" s="65"/>
    </row>
    <row r="50583" spans="7:7" x14ac:dyDescent="0.2">
      <c r="G50583" s="65"/>
    </row>
    <row r="50584" spans="7:7" x14ac:dyDescent="0.2">
      <c r="G50584" s="65"/>
    </row>
    <row r="50585" spans="7:7" x14ac:dyDescent="0.2">
      <c r="G50585" s="65"/>
    </row>
    <row r="50586" spans="7:7" x14ac:dyDescent="0.2">
      <c r="G50586" s="65"/>
    </row>
    <row r="50587" spans="7:7" x14ac:dyDescent="0.2">
      <c r="G50587" s="65"/>
    </row>
    <row r="50588" spans="7:7" x14ac:dyDescent="0.2">
      <c r="G50588" s="65"/>
    </row>
    <row r="50589" spans="7:7" x14ac:dyDescent="0.2">
      <c r="G50589" s="65"/>
    </row>
    <row r="50590" spans="7:7" x14ac:dyDescent="0.2">
      <c r="G50590" s="65"/>
    </row>
    <row r="50591" spans="7:7" x14ac:dyDescent="0.2">
      <c r="G50591" s="65"/>
    </row>
    <row r="50592" spans="7:7" x14ac:dyDescent="0.2">
      <c r="G50592" s="65"/>
    </row>
    <row r="50593" spans="7:7" x14ac:dyDescent="0.2">
      <c r="G50593" s="65"/>
    </row>
    <row r="50594" spans="7:7" x14ac:dyDescent="0.2">
      <c r="G50594" s="65"/>
    </row>
    <row r="50595" spans="7:7" x14ac:dyDescent="0.2">
      <c r="G50595" s="65"/>
    </row>
    <row r="50596" spans="7:7" x14ac:dyDescent="0.2">
      <c r="G50596" s="65"/>
    </row>
    <row r="50597" spans="7:7" x14ac:dyDescent="0.2">
      <c r="G50597" s="65"/>
    </row>
    <row r="50598" spans="7:7" x14ac:dyDescent="0.2">
      <c r="G50598" s="65"/>
    </row>
    <row r="50599" spans="7:7" x14ac:dyDescent="0.2">
      <c r="G50599" s="65"/>
    </row>
    <row r="50600" spans="7:7" x14ac:dyDescent="0.2">
      <c r="G50600" s="65"/>
    </row>
    <row r="50601" spans="7:7" x14ac:dyDescent="0.2">
      <c r="G50601" s="65"/>
    </row>
    <row r="50602" spans="7:7" x14ac:dyDescent="0.2">
      <c r="G50602" s="65"/>
    </row>
    <row r="50603" spans="7:7" x14ac:dyDescent="0.2">
      <c r="G50603" s="65"/>
    </row>
    <row r="50604" spans="7:7" x14ac:dyDescent="0.2">
      <c r="G50604" s="65"/>
    </row>
    <row r="50605" spans="7:7" x14ac:dyDescent="0.2">
      <c r="G50605" s="65"/>
    </row>
    <row r="50606" spans="7:7" x14ac:dyDescent="0.2">
      <c r="G50606" s="65"/>
    </row>
    <row r="50607" spans="7:7" x14ac:dyDescent="0.2">
      <c r="G50607" s="65"/>
    </row>
    <row r="50608" spans="7:7" x14ac:dyDescent="0.2">
      <c r="G50608" s="65"/>
    </row>
    <row r="50609" spans="7:7" x14ac:dyDescent="0.2">
      <c r="G50609" s="65"/>
    </row>
    <row r="50610" spans="7:7" x14ac:dyDescent="0.2">
      <c r="G50610" s="65"/>
    </row>
    <row r="50611" spans="7:7" x14ac:dyDescent="0.2">
      <c r="G50611" s="65"/>
    </row>
    <row r="50612" spans="7:7" x14ac:dyDescent="0.2">
      <c r="G50612" s="65"/>
    </row>
    <row r="50613" spans="7:7" x14ac:dyDescent="0.2">
      <c r="G50613" s="65"/>
    </row>
    <row r="50614" spans="7:7" x14ac:dyDescent="0.2">
      <c r="G50614" s="65"/>
    </row>
    <row r="50615" spans="7:7" x14ac:dyDescent="0.2">
      <c r="G50615" s="65"/>
    </row>
    <row r="50616" spans="7:7" x14ac:dyDescent="0.2">
      <c r="G50616" s="65"/>
    </row>
    <row r="50617" spans="7:7" x14ac:dyDescent="0.2">
      <c r="G50617" s="65"/>
    </row>
    <row r="50618" spans="7:7" x14ac:dyDescent="0.2">
      <c r="G50618" s="65"/>
    </row>
    <row r="50619" spans="7:7" x14ac:dyDescent="0.2">
      <c r="G50619" s="65"/>
    </row>
    <row r="50620" spans="7:7" x14ac:dyDescent="0.2">
      <c r="G50620" s="65"/>
    </row>
    <row r="50621" spans="7:7" x14ac:dyDescent="0.2">
      <c r="G50621" s="65"/>
    </row>
    <row r="50622" spans="7:7" x14ac:dyDescent="0.2">
      <c r="G50622" s="65"/>
    </row>
    <row r="50623" spans="7:7" x14ac:dyDescent="0.2">
      <c r="G50623" s="65"/>
    </row>
    <row r="50624" spans="7:7" x14ac:dyDescent="0.2">
      <c r="G50624" s="65"/>
    </row>
    <row r="50625" spans="7:7" x14ac:dyDescent="0.2">
      <c r="G50625" s="65"/>
    </row>
    <row r="50626" spans="7:7" x14ac:dyDescent="0.2">
      <c r="G50626" s="65"/>
    </row>
    <row r="50627" spans="7:7" x14ac:dyDescent="0.2">
      <c r="G50627" s="65"/>
    </row>
    <row r="50628" spans="7:7" x14ac:dyDescent="0.2">
      <c r="G50628" s="65"/>
    </row>
    <row r="50629" spans="7:7" x14ac:dyDescent="0.2">
      <c r="G50629" s="65"/>
    </row>
    <row r="50630" spans="7:7" x14ac:dyDescent="0.2">
      <c r="G50630" s="65"/>
    </row>
    <row r="50631" spans="7:7" x14ac:dyDescent="0.2">
      <c r="G50631" s="65"/>
    </row>
    <row r="50632" spans="7:7" x14ac:dyDescent="0.2">
      <c r="G50632" s="65"/>
    </row>
    <row r="50633" spans="7:7" x14ac:dyDescent="0.2">
      <c r="G50633" s="65"/>
    </row>
    <row r="50634" spans="7:7" x14ac:dyDescent="0.2">
      <c r="G50634" s="65"/>
    </row>
    <row r="50635" spans="7:7" x14ac:dyDescent="0.2">
      <c r="G50635" s="65"/>
    </row>
    <row r="50636" spans="7:7" x14ac:dyDescent="0.2">
      <c r="G50636" s="65"/>
    </row>
    <row r="50637" spans="7:7" x14ac:dyDescent="0.2">
      <c r="G50637" s="65"/>
    </row>
    <row r="50638" spans="7:7" x14ac:dyDescent="0.2">
      <c r="G50638" s="65"/>
    </row>
    <row r="50639" spans="7:7" x14ac:dyDescent="0.2">
      <c r="G50639" s="65"/>
    </row>
    <row r="50640" spans="7:7" x14ac:dyDescent="0.2">
      <c r="G50640" s="65"/>
    </row>
    <row r="50641" spans="7:7" x14ac:dyDescent="0.2">
      <c r="G50641" s="65"/>
    </row>
    <row r="50642" spans="7:7" x14ac:dyDescent="0.2">
      <c r="G50642" s="65"/>
    </row>
    <row r="50643" spans="7:7" x14ac:dyDescent="0.2">
      <c r="G50643" s="65"/>
    </row>
    <row r="50644" spans="7:7" x14ac:dyDescent="0.2">
      <c r="G50644" s="65"/>
    </row>
    <row r="50645" spans="7:7" x14ac:dyDescent="0.2">
      <c r="G50645" s="65"/>
    </row>
    <row r="50646" spans="7:7" x14ac:dyDescent="0.2">
      <c r="G50646" s="65"/>
    </row>
    <row r="50647" spans="7:7" x14ac:dyDescent="0.2">
      <c r="G50647" s="65"/>
    </row>
    <row r="50648" spans="7:7" x14ac:dyDescent="0.2">
      <c r="G50648" s="65"/>
    </row>
    <row r="50649" spans="7:7" x14ac:dyDescent="0.2">
      <c r="G50649" s="65"/>
    </row>
    <row r="50650" spans="7:7" x14ac:dyDescent="0.2">
      <c r="G50650" s="65"/>
    </row>
    <row r="50651" spans="7:7" x14ac:dyDescent="0.2">
      <c r="G50651" s="65"/>
    </row>
    <row r="50652" spans="7:7" x14ac:dyDescent="0.2">
      <c r="G50652" s="65"/>
    </row>
    <row r="50653" spans="7:7" x14ac:dyDescent="0.2">
      <c r="G50653" s="65"/>
    </row>
    <row r="50654" spans="7:7" x14ac:dyDescent="0.2">
      <c r="G50654" s="65"/>
    </row>
    <row r="50655" spans="7:7" x14ac:dyDescent="0.2">
      <c r="G50655" s="65"/>
    </row>
    <row r="50656" spans="7:7" x14ac:dyDescent="0.2">
      <c r="G50656" s="65"/>
    </row>
    <row r="50657" spans="7:7" x14ac:dyDescent="0.2">
      <c r="G50657" s="65"/>
    </row>
    <row r="50658" spans="7:7" x14ac:dyDescent="0.2">
      <c r="G50658" s="65"/>
    </row>
    <row r="50659" spans="7:7" x14ac:dyDescent="0.2">
      <c r="G50659" s="65"/>
    </row>
    <row r="50660" spans="7:7" x14ac:dyDescent="0.2">
      <c r="G50660" s="65"/>
    </row>
    <row r="50661" spans="7:7" x14ac:dyDescent="0.2">
      <c r="G50661" s="65"/>
    </row>
    <row r="50662" spans="7:7" x14ac:dyDescent="0.2">
      <c r="G50662" s="65"/>
    </row>
    <row r="50663" spans="7:7" x14ac:dyDescent="0.2">
      <c r="G50663" s="65"/>
    </row>
    <row r="50664" spans="7:7" x14ac:dyDescent="0.2">
      <c r="G50664" s="65"/>
    </row>
    <row r="50665" spans="7:7" x14ac:dyDescent="0.2">
      <c r="G50665" s="65"/>
    </row>
    <row r="50666" spans="7:7" x14ac:dyDescent="0.2">
      <c r="G50666" s="65"/>
    </row>
    <row r="50667" spans="7:7" x14ac:dyDescent="0.2">
      <c r="G50667" s="65"/>
    </row>
    <row r="50668" spans="7:7" x14ac:dyDescent="0.2">
      <c r="G50668" s="65"/>
    </row>
    <row r="50669" spans="7:7" x14ac:dyDescent="0.2">
      <c r="G50669" s="65"/>
    </row>
    <row r="50670" spans="7:7" x14ac:dyDescent="0.2">
      <c r="G50670" s="65"/>
    </row>
    <row r="50671" spans="7:7" x14ac:dyDescent="0.2">
      <c r="G50671" s="65"/>
    </row>
    <row r="50672" spans="7:7" x14ac:dyDescent="0.2">
      <c r="G50672" s="65"/>
    </row>
    <row r="50673" spans="7:7" x14ac:dyDescent="0.2">
      <c r="G50673" s="65"/>
    </row>
    <row r="50674" spans="7:7" x14ac:dyDescent="0.2">
      <c r="G50674" s="65"/>
    </row>
    <row r="50675" spans="7:7" x14ac:dyDescent="0.2">
      <c r="G50675" s="65"/>
    </row>
    <row r="50676" spans="7:7" x14ac:dyDescent="0.2">
      <c r="G50676" s="65"/>
    </row>
    <row r="50677" spans="7:7" x14ac:dyDescent="0.2">
      <c r="G50677" s="65"/>
    </row>
    <row r="50678" spans="7:7" x14ac:dyDescent="0.2">
      <c r="G50678" s="65"/>
    </row>
    <row r="50679" spans="7:7" x14ac:dyDescent="0.2">
      <c r="G50679" s="65"/>
    </row>
    <row r="50680" spans="7:7" x14ac:dyDescent="0.2">
      <c r="G50680" s="65"/>
    </row>
    <row r="50681" spans="7:7" x14ac:dyDescent="0.2">
      <c r="G50681" s="65"/>
    </row>
    <row r="50682" spans="7:7" x14ac:dyDescent="0.2">
      <c r="G50682" s="65"/>
    </row>
    <row r="50683" spans="7:7" x14ac:dyDescent="0.2">
      <c r="G50683" s="65"/>
    </row>
    <row r="50684" spans="7:7" x14ac:dyDescent="0.2">
      <c r="G50684" s="65"/>
    </row>
    <row r="50685" spans="7:7" x14ac:dyDescent="0.2">
      <c r="G50685" s="65"/>
    </row>
    <row r="50686" spans="7:7" x14ac:dyDescent="0.2">
      <c r="G50686" s="65"/>
    </row>
    <row r="50687" spans="7:7" x14ac:dyDescent="0.2">
      <c r="G50687" s="65"/>
    </row>
    <row r="50688" spans="7:7" x14ac:dyDescent="0.2">
      <c r="G50688" s="65"/>
    </row>
    <row r="50689" spans="7:7" x14ac:dyDescent="0.2">
      <c r="G50689" s="65"/>
    </row>
    <row r="50690" spans="7:7" x14ac:dyDescent="0.2">
      <c r="G50690" s="65"/>
    </row>
    <row r="50691" spans="7:7" x14ac:dyDescent="0.2">
      <c r="G50691" s="65"/>
    </row>
    <row r="50692" spans="7:7" x14ac:dyDescent="0.2">
      <c r="G50692" s="65"/>
    </row>
    <row r="50693" spans="7:7" x14ac:dyDescent="0.2">
      <c r="G50693" s="65"/>
    </row>
    <row r="50694" spans="7:7" x14ac:dyDescent="0.2">
      <c r="G50694" s="65"/>
    </row>
    <row r="50695" spans="7:7" x14ac:dyDescent="0.2">
      <c r="G50695" s="65"/>
    </row>
    <row r="50696" spans="7:7" x14ac:dyDescent="0.2">
      <c r="G50696" s="65"/>
    </row>
    <row r="50697" spans="7:7" x14ac:dyDescent="0.2">
      <c r="G50697" s="65"/>
    </row>
    <row r="50698" spans="7:7" x14ac:dyDescent="0.2">
      <c r="G50698" s="65"/>
    </row>
    <row r="50699" spans="7:7" x14ac:dyDescent="0.2">
      <c r="G50699" s="65"/>
    </row>
    <row r="50700" spans="7:7" x14ac:dyDescent="0.2">
      <c r="G50700" s="65"/>
    </row>
    <row r="50701" spans="7:7" x14ac:dyDescent="0.2">
      <c r="G50701" s="65"/>
    </row>
    <row r="50702" spans="7:7" x14ac:dyDescent="0.2">
      <c r="G50702" s="65"/>
    </row>
    <row r="50703" spans="7:7" x14ac:dyDescent="0.2">
      <c r="G50703" s="65"/>
    </row>
    <row r="50704" spans="7:7" x14ac:dyDescent="0.2">
      <c r="G50704" s="65"/>
    </row>
    <row r="50705" spans="7:7" x14ac:dyDescent="0.2">
      <c r="G50705" s="65"/>
    </row>
    <row r="50706" spans="7:7" x14ac:dyDescent="0.2">
      <c r="G50706" s="65"/>
    </row>
    <row r="50707" spans="7:7" x14ac:dyDescent="0.2">
      <c r="G50707" s="65"/>
    </row>
    <row r="50708" spans="7:7" x14ac:dyDescent="0.2">
      <c r="G50708" s="65"/>
    </row>
    <row r="50709" spans="7:7" x14ac:dyDescent="0.2">
      <c r="G50709" s="65"/>
    </row>
    <row r="50710" spans="7:7" x14ac:dyDescent="0.2">
      <c r="G50710" s="65"/>
    </row>
    <row r="50711" spans="7:7" x14ac:dyDescent="0.2">
      <c r="G50711" s="65"/>
    </row>
    <row r="50712" spans="7:7" x14ac:dyDescent="0.2">
      <c r="G50712" s="65"/>
    </row>
    <row r="50713" spans="7:7" x14ac:dyDescent="0.2">
      <c r="G50713" s="65"/>
    </row>
    <row r="50714" spans="7:7" x14ac:dyDescent="0.2">
      <c r="G50714" s="65"/>
    </row>
    <row r="50715" spans="7:7" x14ac:dyDescent="0.2">
      <c r="G50715" s="65"/>
    </row>
    <row r="50716" spans="7:7" x14ac:dyDescent="0.2">
      <c r="G50716" s="65"/>
    </row>
    <row r="50717" spans="7:7" x14ac:dyDescent="0.2">
      <c r="G50717" s="65"/>
    </row>
    <row r="50718" spans="7:7" x14ac:dyDescent="0.2">
      <c r="G50718" s="65"/>
    </row>
    <row r="50719" spans="7:7" x14ac:dyDescent="0.2">
      <c r="G50719" s="65"/>
    </row>
    <row r="50720" spans="7:7" x14ac:dyDescent="0.2">
      <c r="G50720" s="65"/>
    </row>
    <row r="50721" spans="7:7" x14ac:dyDescent="0.2">
      <c r="G50721" s="65"/>
    </row>
    <row r="50722" spans="7:7" x14ac:dyDescent="0.2">
      <c r="G50722" s="65"/>
    </row>
    <row r="50723" spans="7:7" x14ac:dyDescent="0.2">
      <c r="G50723" s="65"/>
    </row>
    <row r="50724" spans="7:7" x14ac:dyDescent="0.2">
      <c r="G50724" s="65"/>
    </row>
    <row r="50725" spans="7:7" x14ac:dyDescent="0.2">
      <c r="G50725" s="65"/>
    </row>
    <row r="50726" spans="7:7" x14ac:dyDescent="0.2">
      <c r="G50726" s="65"/>
    </row>
    <row r="50727" spans="7:7" x14ac:dyDescent="0.2">
      <c r="G50727" s="65"/>
    </row>
    <row r="50728" spans="7:7" x14ac:dyDescent="0.2">
      <c r="G50728" s="65"/>
    </row>
    <row r="50729" spans="7:7" x14ac:dyDescent="0.2">
      <c r="G50729" s="65"/>
    </row>
    <row r="50730" spans="7:7" x14ac:dyDescent="0.2">
      <c r="G50730" s="65"/>
    </row>
    <row r="50731" spans="7:7" x14ac:dyDescent="0.2">
      <c r="G50731" s="65"/>
    </row>
    <row r="50732" spans="7:7" x14ac:dyDescent="0.2">
      <c r="G50732" s="65"/>
    </row>
    <row r="50733" spans="7:7" x14ac:dyDescent="0.2">
      <c r="G50733" s="65"/>
    </row>
    <row r="50734" spans="7:7" x14ac:dyDescent="0.2">
      <c r="G50734" s="65"/>
    </row>
    <row r="50735" spans="7:7" x14ac:dyDescent="0.2">
      <c r="G50735" s="65"/>
    </row>
    <row r="50736" spans="7:7" x14ac:dyDescent="0.2">
      <c r="G50736" s="65"/>
    </row>
    <row r="50737" spans="7:7" x14ac:dyDescent="0.2">
      <c r="G50737" s="65"/>
    </row>
    <row r="50738" spans="7:7" x14ac:dyDescent="0.2">
      <c r="G50738" s="65"/>
    </row>
    <row r="50739" spans="7:7" x14ac:dyDescent="0.2">
      <c r="G50739" s="65"/>
    </row>
    <row r="50740" spans="7:7" x14ac:dyDescent="0.2">
      <c r="G50740" s="65"/>
    </row>
    <row r="50741" spans="7:7" x14ac:dyDescent="0.2">
      <c r="G50741" s="65"/>
    </row>
    <row r="50742" spans="7:7" x14ac:dyDescent="0.2">
      <c r="G50742" s="65"/>
    </row>
    <row r="50743" spans="7:7" x14ac:dyDescent="0.2">
      <c r="G50743" s="65"/>
    </row>
    <row r="50744" spans="7:7" x14ac:dyDescent="0.2">
      <c r="G50744" s="65"/>
    </row>
    <row r="50745" spans="7:7" x14ac:dyDescent="0.2">
      <c r="G50745" s="65"/>
    </row>
    <row r="50746" spans="7:7" x14ac:dyDescent="0.2">
      <c r="G50746" s="65"/>
    </row>
    <row r="50747" spans="7:7" x14ac:dyDescent="0.2">
      <c r="G50747" s="65"/>
    </row>
    <row r="50748" spans="7:7" x14ac:dyDescent="0.2">
      <c r="G50748" s="65"/>
    </row>
    <row r="50749" spans="7:7" x14ac:dyDescent="0.2">
      <c r="G50749" s="65"/>
    </row>
    <row r="50750" spans="7:7" x14ac:dyDescent="0.2">
      <c r="G50750" s="65"/>
    </row>
    <row r="50751" spans="7:7" x14ac:dyDescent="0.2">
      <c r="G50751" s="65"/>
    </row>
    <row r="50752" spans="7:7" x14ac:dyDescent="0.2">
      <c r="G50752" s="65"/>
    </row>
    <row r="50753" spans="7:7" x14ac:dyDescent="0.2">
      <c r="G50753" s="65"/>
    </row>
    <row r="50754" spans="7:7" x14ac:dyDescent="0.2">
      <c r="G50754" s="65"/>
    </row>
    <row r="50755" spans="7:7" x14ac:dyDescent="0.2">
      <c r="G50755" s="65"/>
    </row>
    <row r="50756" spans="7:7" x14ac:dyDescent="0.2">
      <c r="G50756" s="65"/>
    </row>
    <row r="50757" spans="7:7" x14ac:dyDescent="0.2">
      <c r="G50757" s="65"/>
    </row>
    <row r="50758" spans="7:7" x14ac:dyDescent="0.2">
      <c r="G50758" s="65"/>
    </row>
    <row r="50759" spans="7:7" x14ac:dyDescent="0.2">
      <c r="G50759" s="65"/>
    </row>
    <row r="50760" spans="7:7" x14ac:dyDescent="0.2">
      <c r="G50760" s="65"/>
    </row>
    <row r="50761" spans="7:7" x14ac:dyDescent="0.2">
      <c r="G50761" s="65"/>
    </row>
    <row r="50762" spans="7:7" x14ac:dyDescent="0.2">
      <c r="G50762" s="65"/>
    </row>
    <row r="50763" spans="7:7" x14ac:dyDescent="0.2">
      <c r="G50763" s="65"/>
    </row>
    <row r="50764" spans="7:7" x14ac:dyDescent="0.2">
      <c r="G50764" s="65"/>
    </row>
    <row r="50765" spans="7:7" x14ac:dyDescent="0.2">
      <c r="G50765" s="65"/>
    </row>
    <row r="50766" spans="7:7" x14ac:dyDescent="0.2">
      <c r="G50766" s="65"/>
    </row>
    <row r="50767" spans="7:7" x14ac:dyDescent="0.2">
      <c r="G50767" s="65"/>
    </row>
    <row r="50768" spans="7:7" x14ac:dyDescent="0.2">
      <c r="G50768" s="65"/>
    </row>
    <row r="50769" spans="7:7" x14ac:dyDescent="0.2">
      <c r="G50769" s="65"/>
    </row>
    <row r="50770" spans="7:7" x14ac:dyDescent="0.2">
      <c r="G50770" s="65"/>
    </row>
    <row r="50771" spans="7:7" x14ac:dyDescent="0.2">
      <c r="G50771" s="65"/>
    </row>
    <row r="50772" spans="7:7" x14ac:dyDescent="0.2">
      <c r="G50772" s="65"/>
    </row>
    <row r="50773" spans="7:7" x14ac:dyDescent="0.2">
      <c r="G50773" s="65"/>
    </row>
    <row r="50774" spans="7:7" x14ac:dyDescent="0.2">
      <c r="G50774" s="65"/>
    </row>
    <row r="50775" spans="7:7" x14ac:dyDescent="0.2">
      <c r="G50775" s="65"/>
    </row>
    <row r="50776" spans="7:7" x14ac:dyDescent="0.2">
      <c r="G50776" s="65"/>
    </row>
    <row r="50777" spans="7:7" x14ac:dyDescent="0.2">
      <c r="G50777" s="65"/>
    </row>
    <row r="50778" spans="7:7" x14ac:dyDescent="0.2">
      <c r="G50778" s="65"/>
    </row>
    <row r="50779" spans="7:7" x14ac:dyDescent="0.2">
      <c r="G50779" s="65"/>
    </row>
    <row r="50780" spans="7:7" x14ac:dyDescent="0.2">
      <c r="G50780" s="65"/>
    </row>
    <row r="50781" spans="7:7" x14ac:dyDescent="0.2">
      <c r="G50781" s="65"/>
    </row>
    <row r="50782" spans="7:7" x14ac:dyDescent="0.2">
      <c r="G50782" s="65"/>
    </row>
    <row r="50783" spans="7:7" x14ac:dyDescent="0.2">
      <c r="G50783" s="65"/>
    </row>
    <row r="50784" spans="7:7" x14ac:dyDescent="0.2">
      <c r="G50784" s="65"/>
    </row>
    <row r="50785" spans="7:7" x14ac:dyDescent="0.2">
      <c r="G50785" s="65"/>
    </row>
    <row r="50786" spans="7:7" x14ac:dyDescent="0.2">
      <c r="G50786" s="65"/>
    </row>
    <row r="50787" spans="7:7" x14ac:dyDescent="0.2">
      <c r="G50787" s="65"/>
    </row>
    <row r="50788" spans="7:7" x14ac:dyDescent="0.2">
      <c r="G50788" s="65"/>
    </row>
    <row r="50789" spans="7:7" x14ac:dyDescent="0.2">
      <c r="G50789" s="65"/>
    </row>
    <row r="50790" spans="7:7" x14ac:dyDescent="0.2">
      <c r="G50790" s="65"/>
    </row>
    <row r="50791" spans="7:7" x14ac:dyDescent="0.2">
      <c r="G50791" s="65"/>
    </row>
    <row r="50792" spans="7:7" x14ac:dyDescent="0.2">
      <c r="G50792" s="65"/>
    </row>
    <row r="50793" spans="7:7" x14ac:dyDescent="0.2">
      <c r="G50793" s="65"/>
    </row>
    <row r="50794" spans="7:7" x14ac:dyDescent="0.2">
      <c r="G50794" s="65"/>
    </row>
    <row r="50795" spans="7:7" x14ac:dyDescent="0.2">
      <c r="G50795" s="65"/>
    </row>
    <row r="50796" spans="7:7" x14ac:dyDescent="0.2">
      <c r="G50796" s="65"/>
    </row>
    <row r="50797" spans="7:7" x14ac:dyDescent="0.2">
      <c r="G50797" s="65"/>
    </row>
    <row r="50798" spans="7:7" x14ac:dyDescent="0.2">
      <c r="G50798" s="65"/>
    </row>
    <row r="50799" spans="7:7" x14ac:dyDescent="0.2">
      <c r="G50799" s="65"/>
    </row>
    <row r="50800" spans="7:7" x14ac:dyDescent="0.2">
      <c r="G50800" s="65"/>
    </row>
    <row r="50801" spans="7:7" x14ac:dyDescent="0.2">
      <c r="G50801" s="65"/>
    </row>
    <row r="50802" spans="7:7" x14ac:dyDescent="0.2">
      <c r="G50802" s="65"/>
    </row>
    <row r="50803" spans="7:7" x14ac:dyDescent="0.2">
      <c r="G50803" s="65"/>
    </row>
    <row r="50804" spans="7:7" x14ac:dyDescent="0.2">
      <c r="G50804" s="65"/>
    </row>
    <row r="50805" spans="7:7" x14ac:dyDescent="0.2">
      <c r="G50805" s="65"/>
    </row>
    <row r="50806" spans="7:7" x14ac:dyDescent="0.2">
      <c r="G50806" s="65"/>
    </row>
    <row r="50807" spans="7:7" x14ac:dyDescent="0.2">
      <c r="G50807" s="65"/>
    </row>
    <row r="50808" spans="7:7" x14ac:dyDescent="0.2">
      <c r="G50808" s="65"/>
    </row>
    <row r="50809" spans="7:7" x14ac:dyDescent="0.2">
      <c r="G50809" s="65"/>
    </row>
    <row r="50810" spans="7:7" x14ac:dyDescent="0.2">
      <c r="G50810" s="65"/>
    </row>
    <row r="50811" spans="7:7" x14ac:dyDescent="0.2">
      <c r="G50811" s="65"/>
    </row>
    <row r="50812" spans="7:7" x14ac:dyDescent="0.2">
      <c r="G50812" s="65"/>
    </row>
    <row r="50813" spans="7:7" x14ac:dyDescent="0.2">
      <c r="G50813" s="65"/>
    </row>
    <row r="50814" spans="7:7" x14ac:dyDescent="0.2">
      <c r="G50814" s="65"/>
    </row>
    <row r="50815" spans="7:7" x14ac:dyDescent="0.2">
      <c r="G50815" s="65"/>
    </row>
    <row r="50816" spans="7:7" x14ac:dyDescent="0.2">
      <c r="G50816" s="65"/>
    </row>
    <row r="50817" spans="7:7" x14ac:dyDescent="0.2">
      <c r="G50817" s="65"/>
    </row>
    <row r="50818" spans="7:7" x14ac:dyDescent="0.2">
      <c r="G50818" s="65"/>
    </row>
    <row r="50819" spans="7:7" x14ac:dyDescent="0.2">
      <c r="G50819" s="65"/>
    </row>
    <row r="50820" spans="7:7" x14ac:dyDescent="0.2">
      <c r="G50820" s="65"/>
    </row>
    <row r="50821" spans="7:7" x14ac:dyDescent="0.2">
      <c r="G50821" s="65"/>
    </row>
    <row r="50822" spans="7:7" x14ac:dyDescent="0.2">
      <c r="G50822" s="65"/>
    </row>
    <row r="50823" spans="7:7" x14ac:dyDescent="0.2">
      <c r="G50823" s="65"/>
    </row>
    <row r="50824" spans="7:7" x14ac:dyDescent="0.2">
      <c r="G50824" s="65"/>
    </row>
    <row r="50825" spans="7:7" x14ac:dyDescent="0.2">
      <c r="G50825" s="65"/>
    </row>
    <row r="50826" spans="7:7" x14ac:dyDescent="0.2">
      <c r="G50826" s="65"/>
    </row>
    <row r="50827" spans="7:7" x14ac:dyDescent="0.2">
      <c r="G50827" s="65"/>
    </row>
    <row r="50828" spans="7:7" x14ac:dyDescent="0.2">
      <c r="G50828" s="65"/>
    </row>
    <row r="50829" spans="7:7" x14ac:dyDescent="0.2">
      <c r="G50829" s="65"/>
    </row>
    <row r="50830" spans="7:7" x14ac:dyDescent="0.2">
      <c r="G50830" s="65"/>
    </row>
    <row r="50831" spans="7:7" x14ac:dyDescent="0.2">
      <c r="G50831" s="65"/>
    </row>
    <row r="50832" spans="7:7" x14ac:dyDescent="0.2">
      <c r="G50832" s="65"/>
    </row>
    <row r="50833" spans="7:7" x14ac:dyDescent="0.2">
      <c r="G50833" s="65"/>
    </row>
    <row r="50834" spans="7:7" x14ac:dyDescent="0.2">
      <c r="G50834" s="65"/>
    </row>
    <row r="50835" spans="7:7" x14ac:dyDescent="0.2">
      <c r="G50835" s="65"/>
    </row>
    <row r="50836" spans="7:7" x14ac:dyDescent="0.2">
      <c r="G50836" s="65"/>
    </row>
    <row r="50837" spans="7:7" x14ac:dyDescent="0.2">
      <c r="G50837" s="65"/>
    </row>
    <row r="50838" spans="7:7" x14ac:dyDescent="0.2">
      <c r="G50838" s="65"/>
    </row>
    <row r="50839" spans="7:7" x14ac:dyDescent="0.2">
      <c r="G50839" s="65"/>
    </row>
    <row r="50840" spans="7:7" x14ac:dyDescent="0.2">
      <c r="G50840" s="65"/>
    </row>
    <row r="50841" spans="7:7" x14ac:dyDescent="0.2">
      <c r="G50841" s="65"/>
    </row>
    <row r="50842" spans="7:7" x14ac:dyDescent="0.2">
      <c r="G50842" s="65"/>
    </row>
    <row r="50843" spans="7:7" x14ac:dyDescent="0.2">
      <c r="G50843" s="65"/>
    </row>
    <row r="50844" spans="7:7" x14ac:dyDescent="0.2">
      <c r="G50844" s="65"/>
    </row>
    <row r="50845" spans="7:7" x14ac:dyDescent="0.2">
      <c r="G50845" s="65"/>
    </row>
    <row r="50846" spans="7:7" x14ac:dyDescent="0.2">
      <c r="G50846" s="65"/>
    </row>
    <row r="50847" spans="7:7" x14ac:dyDescent="0.2">
      <c r="G50847" s="65"/>
    </row>
    <row r="50848" spans="7:7" x14ac:dyDescent="0.2">
      <c r="G50848" s="65"/>
    </row>
    <row r="50849" spans="7:7" x14ac:dyDescent="0.2">
      <c r="G50849" s="65"/>
    </row>
    <row r="50850" spans="7:7" x14ac:dyDescent="0.2">
      <c r="G50850" s="65"/>
    </row>
    <row r="50851" spans="7:7" x14ac:dyDescent="0.2">
      <c r="G50851" s="65"/>
    </row>
    <row r="50852" spans="7:7" x14ac:dyDescent="0.2">
      <c r="G50852" s="65"/>
    </row>
    <row r="50853" spans="7:7" x14ac:dyDescent="0.2">
      <c r="G50853" s="65"/>
    </row>
    <row r="50854" spans="7:7" x14ac:dyDescent="0.2">
      <c r="G50854" s="65"/>
    </row>
    <row r="50855" spans="7:7" x14ac:dyDescent="0.2">
      <c r="G50855" s="65"/>
    </row>
    <row r="50856" spans="7:7" x14ac:dyDescent="0.2">
      <c r="G50856" s="65"/>
    </row>
    <row r="50857" spans="7:7" x14ac:dyDescent="0.2">
      <c r="G50857" s="65"/>
    </row>
    <row r="50858" spans="7:7" x14ac:dyDescent="0.2">
      <c r="G50858" s="65"/>
    </row>
    <row r="50859" spans="7:7" x14ac:dyDescent="0.2">
      <c r="G50859" s="65"/>
    </row>
    <row r="50860" spans="7:7" x14ac:dyDescent="0.2">
      <c r="G50860" s="65"/>
    </row>
    <row r="50861" spans="7:7" x14ac:dyDescent="0.2">
      <c r="G50861" s="65"/>
    </row>
    <row r="50862" spans="7:7" x14ac:dyDescent="0.2">
      <c r="G50862" s="65"/>
    </row>
    <row r="50863" spans="7:7" x14ac:dyDescent="0.2">
      <c r="G50863" s="65"/>
    </row>
    <row r="50864" spans="7:7" x14ac:dyDescent="0.2">
      <c r="G50864" s="65"/>
    </row>
    <row r="50865" spans="7:7" x14ac:dyDescent="0.2">
      <c r="G50865" s="65"/>
    </row>
    <row r="50866" spans="7:7" x14ac:dyDescent="0.2">
      <c r="G50866" s="65"/>
    </row>
    <row r="50867" spans="7:7" x14ac:dyDescent="0.2">
      <c r="G50867" s="65"/>
    </row>
    <row r="50868" spans="7:7" x14ac:dyDescent="0.2">
      <c r="G50868" s="65"/>
    </row>
    <row r="50869" spans="7:7" x14ac:dyDescent="0.2">
      <c r="G50869" s="65"/>
    </row>
    <row r="50870" spans="7:7" x14ac:dyDescent="0.2">
      <c r="G50870" s="65"/>
    </row>
    <row r="50871" spans="7:7" x14ac:dyDescent="0.2">
      <c r="G50871" s="65"/>
    </row>
    <row r="50872" spans="7:7" x14ac:dyDescent="0.2">
      <c r="G50872" s="65"/>
    </row>
    <row r="50873" spans="7:7" x14ac:dyDescent="0.2">
      <c r="G50873" s="65"/>
    </row>
    <row r="50874" spans="7:7" x14ac:dyDescent="0.2">
      <c r="G50874" s="65"/>
    </row>
    <row r="50875" spans="7:7" x14ac:dyDescent="0.2">
      <c r="G50875" s="65"/>
    </row>
    <row r="50876" spans="7:7" x14ac:dyDescent="0.2">
      <c r="G50876" s="65"/>
    </row>
    <row r="50877" spans="7:7" x14ac:dyDescent="0.2">
      <c r="G50877" s="65"/>
    </row>
    <row r="50878" spans="7:7" x14ac:dyDescent="0.2">
      <c r="G50878" s="65"/>
    </row>
    <row r="50879" spans="7:7" x14ac:dyDescent="0.2">
      <c r="G50879" s="65"/>
    </row>
    <row r="50880" spans="7:7" x14ac:dyDescent="0.2">
      <c r="G50880" s="65"/>
    </row>
    <row r="50881" spans="7:7" x14ac:dyDescent="0.2">
      <c r="G50881" s="65"/>
    </row>
    <row r="50882" spans="7:7" x14ac:dyDescent="0.2">
      <c r="G50882" s="65"/>
    </row>
    <row r="50883" spans="7:7" x14ac:dyDescent="0.2">
      <c r="G50883" s="65"/>
    </row>
    <row r="50884" spans="7:7" x14ac:dyDescent="0.2">
      <c r="G50884" s="65"/>
    </row>
    <row r="50885" spans="7:7" x14ac:dyDescent="0.2">
      <c r="G50885" s="65"/>
    </row>
    <row r="50886" spans="7:7" x14ac:dyDescent="0.2">
      <c r="G50886" s="65"/>
    </row>
    <row r="50887" spans="7:7" x14ac:dyDescent="0.2">
      <c r="G50887" s="65"/>
    </row>
    <row r="50888" spans="7:7" x14ac:dyDescent="0.2">
      <c r="G50888" s="65"/>
    </row>
    <row r="50889" spans="7:7" x14ac:dyDescent="0.2">
      <c r="G50889" s="65"/>
    </row>
    <row r="50890" spans="7:7" x14ac:dyDescent="0.2">
      <c r="G50890" s="65"/>
    </row>
    <row r="50891" spans="7:7" x14ac:dyDescent="0.2">
      <c r="G50891" s="65"/>
    </row>
    <row r="50892" spans="7:7" x14ac:dyDescent="0.2">
      <c r="G50892" s="65"/>
    </row>
    <row r="50893" spans="7:7" x14ac:dyDescent="0.2">
      <c r="G50893" s="65"/>
    </row>
    <row r="50894" spans="7:7" x14ac:dyDescent="0.2">
      <c r="G50894" s="65"/>
    </row>
    <row r="50895" spans="7:7" x14ac:dyDescent="0.2">
      <c r="G50895" s="65"/>
    </row>
    <row r="50896" spans="7:7" x14ac:dyDescent="0.2">
      <c r="G50896" s="65"/>
    </row>
    <row r="50897" spans="7:7" x14ac:dyDescent="0.2">
      <c r="G50897" s="65"/>
    </row>
    <row r="50898" spans="7:7" x14ac:dyDescent="0.2">
      <c r="G50898" s="65"/>
    </row>
    <row r="50899" spans="7:7" x14ac:dyDescent="0.2">
      <c r="G50899" s="65"/>
    </row>
    <row r="50900" spans="7:7" x14ac:dyDescent="0.2">
      <c r="G50900" s="65"/>
    </row>
    <row r="50901" spans="7:7" x14ac:dyDescent="0.2">
      <c r="G50901" s="65"/>
    </row>
    <row r="50902" spans="7:7" x14ac:dyDescent="0.2">
      <c r="G50902" s="65"/>
    </row>
    <row r="50903" spans="7:7" x14ac:dyDescent="0.2">
      <c r="G50903" s="65"/>
    </row>
    <row r="50904" spans="7:7" x14ac:dyDescent="0.2">
      <c r="G50904" s="65"/>
    </row>
    <row r="50905" spans="7:7" x14ac:dyDescent="0.2">
      <c r="G50905" s="65"/>
    </row>
    <row r="50906" spans="7:7" x14ac:dyDescent="0.2">
      <c r="G50906" s="65"/>
    </row>
    <row r="50907" spans="7:7" x14ac:dyDescent="0.2">
      <c r="G50907" s="65"/>
    </row>
    <row r="50908" spans="7:7" x14ac:dyDescent="0.2">
      <c r="G50908" s="65"/>
    </row>
    <row r="50909" spans="7:7" x14ac:dyDescent="0.2">
      <c r="G50909" s="65"/>
    </row>
    <row r="50910" spans="7:7" x14ac:dyDescent="0.2">
      <c r="G50910" s="65"/>
    </row>
    <row r="50911" spans="7:7" x14ac:dyDescent="0.2">
      <c r="G50911" s="65"/>
    </row>
    <row r="50912" spans="7:7" x14ac:dyDescent="0.2">
      <c r="G50912" s="65"/>
    </row>
    <row r="50913" spans="7:7" x14ac:dyDescent="0.2">
      <c r="G50913" s="65"/>
    </row>
    <row r="50914" spans="7:7" x14ac:dyDescent="0.2">
      <c r="G50914" s="65"/>
    </row>
    <row r="50915" spans="7:7" x14ac:dyDescent="0.2">
      <c r="G50915" s="65"/>
    </row>
    <row r="50916" spans="7:7" x14ac:dyDescent="0.2">
      <c r="G50916" s="65"/>
    </row>
    <row r="50917" spans="7:7" x14ac:dyDescent="0.2">
      <c r="G50917" s="65"/>
    </row>
    <row r="50918" spans="7:7" x14ac:dyDescent="0.2">
      <c r="G50918" s="65"/>
    </row>
    <row r="50919" spans="7:7" x14ac:dyDescent="0.2">
      <c r="G50919" s="65"/>
    </row>
    <row r="50920" spans="7:7" x14ac:dyDescent="0.2">
      <c r="G50920" s="65"/>
    </row>
    <row r="50921" spans="7:7" x14ac:dyDescent="0.2">
      <c r="G50921" s="65"/>
    </row>
    <row r="50922" spans="7:7" x14ac:dyDescent="0.2">
      <c r="G50922" s="65"/>
    </row>
    <row r="50923" spans="7:7" x14ac:dyDescent="0.2">
      <c r="G50923" s="65"/>
    </row>
    <row r="50924" spans="7:7" x14ac:dyDescent="0.2">
      <c r="G50924" s="65"/>
    </row>
    <row r="50925" spans="7:7" x14ac:dyDescent="0.2">
      <c r="G50925" s="65"/>
    </row>
    <row r="50926" spans="7:7" x14ac:dyDescent="0.2">
      <c r="G50926" s="65"/>
    </row>
    <row r="50927" spans="7:7" x14ac:dyDescent="0.2">
      <c r="G50927" s="65"/>
    </row>
    <row r="50928" spans="7:7" x14ac:dyDescent="0.2">
      <c r="G50928" s="65"/>
    </row>
    <row r="50929" spans="7:7" x14ac:dyDescent="0.2">
      <c r="G50929" s="65"/>
    </row>
    <row r="50930" spans="7:7" x14ac:dyDescent="0.2">
      <c r="G50930" s="65"/>
    </row>
    <row r="50931" spans="7:7" x14ac:dyDescent="0.2">
      <c r="G50931" s="65"/>
    </row>
    <row r="50932" spans="7:7" x14ac:dyDescent="0.2">
      <c r="G50932" s="65"/>
    </row>
    <row r="50933" spans="7:7" x14ac:dyDescent="0.2">
      <c r="G50933" s="65"/>
    </row>
    <row r="50934" spans="7:7" x14ac:dyDescent="0.2">
      <c r="G50934" s="65"/>
    </row>
    <row r="50935" spans="7:7" x14ac:dyDescent="0.2">
      <c r="G50935" s="65"/>
    </row>
    <row r="50936" spans="7:7" x14ac:dyDescent="0.2">
      <c r="G50936" s="65"/>
    </row>
    <row r="50937" spans="7:7" x14ac:dyDescent="0.2">
      <c r="G50937" s="65"/>
    </row>
    <row r="50938" spans="7:7" x14ac:dyDescent="0.2">
      <c r="G50938" s="65"/>
    </row>
    <row r="50939" spans="7:7" x14ac:dyDescent="0.2">
      <c r="G50939" s="65"/>
    </row>
    <row r="50940" spans="7:7" x14ac:dyDescent="0.2">
      <c r="G50940" s="65"/>
    </row>
    <row r="50941" spans="7:7" x14ac:dyDescent="0.2">
      <c r="G50941" s="65"/>
    </row>
    <row r="50942" spans="7:7" x14ac:dyDescent="0.2">
      <c r="G50942" s="65"/>
    </row>
    <row r="50943" spans="7:7" x14ac:dyDescent="0.2">
      <c r="G50943" s="65"/>
    </row>
    <row r="50944" spans="7:7" x14ac:dyDescent="0.2">
      <c r="G50944" s="65"/>
    </row>
    <row r="50945" spans="7:7" x14ac:dyDescent="0.2">
      <c r="G50945" s="65"/>
    </row>
    <row r="50946" spans="7:7" x14ac:dyDescent="0.2">
      <c r="G50946" s="65"/>
    </row>
    <row r="50947" spans="7:7" x14ac:dyDescent="0.2">
      <c r="G50947" s="65"/>
    </row>
    <row r="50948" spans="7:7" x14ac:dyDescent="0.2">
      <c r="G50948" s="65"/>
    </row>
    <row r="50949" spans="7:7" x14ac:dyDescent="0.2">
      <c r="G50949" s="65"/>
    </row>
    <row r="50950" spans="7:7" x14ac:dyDescent="0.2">
      <c r="G50950" s="65"/>
    </row>
    <row r="50951" spans="7:7" x14ac:dyDescent="0.2">
      <c r="G50951" s="65"/>
    </row>
    <row r="50952" spans="7:7" x14ac:dyDescent="0.2">
      <c r="G50952" s="65"/>
    </row>
    <row r="50953" spans="7:7" x14ac:dyDescent="0.2">
      <c r="G50953" s="65"/>
    </row>
    <row r="50954" spans="7:7" x14ac:dyDescent="0.2">
      <c r="G50954" s="65"/>
    </row>
    <row r="50955" spans="7:7" x14ac:dyDescent="0.2">
      <c r="G50955" s="65"/>
    </row>
    <row r="50956" spans="7:7" x14ac:dyDescent="0.2">
      <c r="G50956" s="65"/>
    </row>
    <row r="50957" spans="7:7" x14ac:dyDescent="0.2">
      <c r="G50957" s="65"/>
    </row>
    <row r="50958" spans="7:7" x14ac:dyDescent="0.2">
      <c r="G50958" s="65"/>
    </row>
    <row r="50959" spans="7:7" x14ac:dyDescent="0.2">
      <c r="G50959" s="65"/>
    </row>
    <row r="50960" spans="7:7" x14ac:dyDescent="0.2">
      <c r="G50960" s="65"/>
    </row>
    <row r="50961" spans="7:7" x14ac:dyDescent="0.2">
      <c r="G50961" s="65"/>
    </row>
    <row r="50962" spans="7:7" x14ac:dyDescent="0.2">
      <c r="G50962" s="65"/>
    </row>
    <row r="50963" spans="7:7" x14ac:dyDescent="0.2">
      <c r="G50963" s="65"/>
    </row>
    <row r="50964" spans="7:7" x14ac:dyDescent="0.2">
      <c r="G50964" s="65"/>
    </row>
    <row r="50965" spans="7:7" x14ac:dyDescent="0.2">
      <c r="G50965" s="65"/>
    </row>
    <row r="50966" spans="7:7" x14ac:dyDescent="0.2">
      <c r="G50966" s="65"/>
    </row>
    <row r="50967" spans="7:7" x14ac:dyDescent="0.2">
      <c r="G50967" s="65"/>
    </row>
    <row r="50968" spans="7:7" x14ac:dyDescent="0.2">
      <c r="G50968" s="65"/>
    </row>
    <row r="50969" spans="7:7" x14ac:dyDescent="0.2">
      <c r="G50969" s="65"/>
    </row>
    <row r="50970" spans="7:7" x14ac:dyDescent="0.2">
      <c r="G50970" s="65"/>
    </row>
    <row r="50971" spans="7:7" x14ac:dyDescent="0.2">
      <c r="G50971" s="65"/>
    </row>
    <row r="50972" spans="7:7" x14ac:dyDescent="0.2">
      <c r="G50972" s="65"/>
    </row>
    <row r="50973" spans="7:7" x14ac:dyDescent="0.2">
      <c r="G50973" s="65"/>
    </row>
    <row r="50974" spans="7:7" x14ac:dyDescent="0.2">
      <c r="G50974" s="65"/>
    </row>
    <row r="50975" spans="7:7" x14ac:dyDescent="0.2">
      <c r="G50975" s="65"/>
    </row>
    <row r="50976" spans="7:7" x14ac:dyDescent="0.2">
      <c r="G50976" s="65"/>
    </row>
    <row r="50977" spans="7:7" x14ac:dyDescent="0.2">
      <c r="G50977" s="65"/>
    </row>
    <row r="50978" spans="7:7" x14ac:dyDescent="0.2">
      <c r="G50978" s="65"/>
    </row>
    <row r="50979" spans="7:7" x14ac:dyDescent="0.2">
      <c r="G50979" s="65"/>
    </row>
    <row r="50980" spans="7:7" x14ac:dyDescent="0.2">
      <c r="G50980" s="65"/>
    </row>
    <row r="50981" spans="7:7" x14ac:dyDescent="0.2">
      <c r="G50981" s="65"/>
    </row>
    <row r="50982" spans="7:7" x14ac:dyDescent="0.2">
      <c r="G50982" s="65"/>
    </row>
    <row r="50983" spans="7:7" x14ac:dyDescent="0.2">
      <c r="G50983" s="65"/>
    </row>
    <row r="50984" spans="7:7" x14ac:dyDescent="0.2">
      <c r="G50984" s="65"/>
    </row>
    <row r="50985" spans="7:7" x14ac:dyDescent="0.2">
      <c r="G50985" s="65"/>
    </row>
    <row r="50986" spans="7:7" x14ac:dyDescent="0.2">
      <c r="G50986" s="65"/>
    </row>
    <row r="50987" spans="7:7" x14ac:dyDescent="0.2">
      <c r="G50987" s="65"/>
    </row>
    <row r="50988" spans="7:7" x14ac:dyDescent="0.2">
      <c r="G50988" s="65"/>
    </row>
    <row r="50989" spans="7:7" x14ac:dyDescent="0.2">
      <c r="G50989" s="65"/>
    </row>
    <row r="50990" spans="7:7" x14ac:dyDescent="0.2">
      <c r="G50990" s="65"/>
    </row>
    <row r="50991" spans="7:7" x14ac:dyDescent="0.2">
      <c r="G50991" s="65"/>
    </row>
    <row r="50992" spans="7:7" x14ac:dyDescent="0.2">
      <c r="G50992" s="65"/>
    </row>
    <row r="50993" spans="7:7" x14ac:dyDescent="0.2">
      <c r="G50993" s="65"/>
    </row>
    <row r="50994" spans="7:7" x14ac:dyDescent="0.2">
      <c r="G50994" s="65"/>
    </row>
    <row r="50995" spans="7:7" x14ac:dyDescent="0.2">
      <c r="G50995" s="65"/>
    </row>
    <row r="50996" spans="7:7" x14ac:dyDescent="0.2">
      <c r="G50996" s="65"/>
    </row>
    <row r="50997" spans="7:7" x14ac:dyDescent="0.2">
      <c r="G50997" s="65"/>
    </row>
    <row r="50998" spans="7:7" x14ac:dyDescent="0.2">
      <c r="G50998" s="65"/>
    </row>
    <row r="50999" spans="7:7" x14ac:dyDescent="0.2">
      <c r="G50999" s="65"/>
    </row>
    <row r="51000" spans="7:7" x14ac:dyDescent="0.2">
      <c r="G51000" s="65"/>
    </row>
    <row r="51001" spans="7:7" x14ac:dyDescent="0.2">
      <c r="G51001" s="65"/>
    </row>
    <row r="51002" spans="7:7" x14ac:dyDescent="0.2">
      <c r="G51002" s="65"/>
    </row>
    <row r="51003" spans="7:7" x14ac:dyDescent="0.2">
      <c r="G51003" s="65"/>
    </row>
    <row r="51004" spans="7:7" x14ac:dyDescent="0.2">
      <c r="G51004" s="65"/>
    </row>
    <row r="51005" spans="7:7" x14ac:dyDescent="0.2">
      <c r="G51005" s="65"/>
    </row>
    <row r="51006" spans="7:7" x14ac:dyDescent="0.2">
      <c r="G51006" s="65"/>
    </row>
    <row r="51007" spans="7:7" x14ac:dyDescent="0.2">
      <c r="G51007" s="65"/>
    </row>
    <row r="51008" spans="7:7" x14ac:dyDescent="0.2">
      <c r="G51008" s="65"/>
    </row>
    <row r="51009" spans="7:7" x14ac:dyDescent="0.2">
      <c r="G51009" s="65"/>
    </row>
    <row r="51010" spans="7:7" x14ac:dyDescent="0.2">
      <c r="G51010" s="65"/>
    </row>
    <row r="51011" spans="7:7" x14ac:dyDescent="0.2">
      <c r="G51011" s="65"/>
    </row>
    <row r="51012" spans="7:7" x14ac:dyDescent="0.2">
      <c r="G51012" s="65"/>
    </row>
    <row r="51013" spans="7:7" x14ac:dyDescent="0.2">
      <c r="G51013" s="65"/>
    </row>
    <row r="51014" spans="7:7" x14ac:dyDescent="0.2">
      <c r="G51014" s="65"/>
    </row>
    <row r="51015" spans="7:7" x14ac:dyDescent="0.2">
      <c r="G51015" s="65"/>
    </row>
    <row r="51016" spans="7:7" x14ac:dyDescent="0.2">
      <c r="G51016" s="65"/>
    </row>
    <row r="51017" spans="7:7" x14ac:dyDescent="0.2">
      <c r="G51017" s="65"/>
    </row>
    <row r="51018" spans="7:7" x14ac:dyDescent="0.2">
      <c r="G51018" s="65"/>
    </row>
    <row r="51019" spans="7:7" x14ac:dyDescent="0.2">
      <c r="G51019" s="65"/>
    </row>
    <row r="51020" spans="7:7" x14ac:dyDescent="0.2">
      <c r="G51020" s="65"/>
    </row>
    <row r="51021" spans="7:7" x14ac:dyDescent="0.2">
      <c r="G51021" s="65"/>
    </row>
    <row r="51022" spans="7:7" x14ac:dyDescent="0.2">
      <c r="G51022" s="65"/>
    </row>
    <row r="51023" spans="7:7" x14ac:dyDescent="0.2">
      <c r="G51023" s="65"/>
    </row>
    <row r="51024" spans="7:7" x14ac:dyDescent="0.2">
      <c r="G51024" s="65"/>
    </row>
    <row r="51025" spans="7:7" x14ac:dyDescent="0.2">
      <c r="G51025" s="65"/>
    </row>
    <row r="51026" spans="7:7" x14ac:dyDescent="0.2">
      <c r="G51026" s="65"/>
    </row>
    <row r="51027" spans="7:7" x14ac:dyDescent="0.2">
      <c r="G51027" s="65"/>
    </row>
    <row r="51028" spans="7:7" x14ac:dyDescent="0.2">
      <c r="G51028" s="65"/>
    </row>
    <row r="51029" spans="7:7" x14ac:dyDescent="0.2">
      <c r="G51029" s="65"/>
    </row>
    <row r="51030" spans="7:7" x14ac:dyDescent="0.2">
      <c r="G51030" s="65"/>
    </row>
    <row r="51031" spans="7:7" x14ac:dyDescent="0.2">
      <c r="G51031" s="65"/>
    </row>
    <row r="51032" spans="7:7" x14ac:dyDescent="0.2">
      <c r="G51032" s="65"/>
    </row>
    <row r="51033" spans="7:7" x14ac:dyDescent="0.2">
      <c r="G51033" s="65"/>
    </row>
    <row r="51034" spans="7:7" x14ac:dyDescent="0.2">
      <c r="G51034" s="65"/>
    </row>
    <row r="51035" spans="7:7" x14ac:dyDescent="0.2">
      <c r="G51035" s="65"/>
    </row>
    <row r="51036" spans="7:7" x14ac:dyDescent="0.2">
      <c r="G51036" s="65"/>
    </row>
    <row r="51037" spans="7:7" x14ac:dyDescent="0.2">
      <c r="G51037" s="65"/>
    </row>
    <row r="51038" spans="7:7" x14ac:dyDescent="0.2">
      <c r="G51038" s="65"/>
    </row>
    <row r="51039" spans="7:7" x14ac:dyDescent="0.2">
      <c r="G51039" s="65"/>
    </row>
    <row r="51040" spans="7:7" x14ac:dyDescent="0.2">
      <c r="G51040" s="65"/>
    </row>
    <row r="51041" spans="7:7" x14ac:dyDescent="0.2">
      <c r="G51041" s="65"/>
    </row>
    <row r="51042" spans="7:7" x14ac:dyDescent="0.2">
      <c r="G51042" s="65"/>
    </row>
    <row r="51043" spans="7:7" x14ac:dyDescent="0.2">
      <c r="G51043" s="65"/>
    </row>
    <row r="51044" spans="7:7" x14ac:dyDescent="0.2">
      <c r="G51044" s="65"/>
    </row>
    <row r="51045" spans="7:7" x14ac:dyDescent="0.2">
      <c r="G51045" s="65"/>
    </row>
    <row r="51046" spans="7:7" x14ac:dyDescent="0.2">
      <c r="G51046" s="65"/>
    </row>
    <row r="51047" spans="7:7" x14ac:dyDescent="0.2">
      <c r="G51047" s="65"/>
    </row>
    <row r="51048" spans="7:7" x14ac:dyDescent="0.2">
      <c r="G51048" s="65"/>
    </row>
    <row r="51049" spans="7:7" x14ac:dyDescent="0.2">
      <c r="G51049" s="65"/>
    </row>
    <row r="51050" spans="7:7" x14ac:dyDescent="0.2">
      <c r="G51050" s="65"/>
    </row>
    <row r="51051" spans="7:7" x14ac:dyDescent="0.2">
      <c r="G51051" s="65"/>
    </row>
    <row r="51052" spans="7:7" x14ac:dyDescent="0.2">
      <c r="G51052" s="65"/>
    </row>
    <row r="51053" spans="7:7" x14ac:dyDescent="0.2">
      <c r="G51053" s="65"/>
    </row>
    <row r="51054" spans="7:7" x14ac:dyDescent="0.2">
      <c r="G51054" s="65"/>
    </row>
    <row r="51055" spans="7:7" x14ac:dyDescent="0.2">
      <c r="G51055" s="65"/>
    </row>
    <row r="51056" spans="7:7" x14ac:dyDescent="0.2">
      <c r="G51056" s="65"/>
    </row>
    <row r="51057" spans="7:7" x14ac:dyDescent="0.2">
      <c r="G51057" s="65"/>
    </row>
    <row r="51058" spans="7:7" x14ac:dyDescent="0.2">
      <c r="G51058" s="65"/>
    </row>
    <row r="51059" spans="7:7" x14ac:dyDescent="0.2">
      <c r="G51059" s="65"/>
    </row>
    <row r="51060" spans="7:7" x14ac:dyDescent="0.2">
      <c r="G51060" s="65"/>
    </row>
    <row r="51061" spans="7:7" x14ac:dyDescent="0.2">
      <c r="G51061" s="65"/>
    </row>
    <row r="51062" spans="7:7" x14ac:dyDescent="0.2">
      <c r="G51062" s="65"/>
    </row>
    <row r="51063" spans="7:7" x14ac:dyDescent="0.2">
      <c r="G51063" s="65"/>
    </row>
    <row r="51064" spans="7:7" x14ac:dyDescent="0.2">
      <c r="G51064" s="65"/>
    </row>
    <row r="51065" spans="7:7" x14ac:dyDescent="0.2">
      <c r="G51065" s="65"/>
    </row>
    <row r="51066" spans="7:7" x14ac:dyDescent="0.2">
      <c r="G51066" s="65"/>
    </row>
    <row r="51067" spans="7:7" x14ac:dyDescent="0.2">
      <c r="G51067" s="65"/>
    </row>
    <row r="51068" spans="7:7" x14ac:dyDescent="0.2">
      <c r="G51068" s="65"/>
    </row>
    <row r="51069" spans="7:7" x14ac:dyDescent="0.2">
      <c r="G51069" s="65"/>
    </row>
    <row r="51070" spans="7:7" x14ac:dyDescent="0.2">
      <c r="G51070" s="65"/>
    </row>
    <row r="51071" spans="7:7" x14ac:dyDescent="0.2">
      <c r="G51071" s="65"/>
    </row>
    <row r="51072" spans="7:7" x14ac:dyDescent="0.2">
      <c r="G51072" s="65"/>
    </row>
    <row r="51073" spans="7:7" x14ac:dyDescent="0.2">
      <c r="G51073" s="65"/>
    </row>
    <row r="51074" spans="7:7" x14ac:dyDescent="0.2">
      <c r="G51074" s="65"/>
    </row>
    <row r="51075" spans="7:7" x14ac:dyDescent="0.2">
      <c r="G51075" s="65"/>
    </row>
    <row r="51076" spans="7:7" x14ac:dyDescent="0.2">
      <c r="G51076" s="65"/>
    </row>
    <row r="51077" spans="7:7" x14ac:dyDescent="0.2">
      <c r="G51077" s="65"/>
    </row>
    <row r="51078" spans="7:7" x14ac:dyDescent="0.2">
      <c r="G51078" s="65"/>
    </row>
    <row r="51079" spans="7:7" x14ac:dyDescent="0.2">
      <c r="G51079" s="65"/>
    </row>
    <row r="51080" spans="7:7" x14ac:dyDescent="0.2">
      <c r="G51080" s="65"/>
    </row>
    <row r="51081" spans="7:7" x14ac:dyDescent="0.2">
      <c r="G51081" s="65"/>
    </row>
    <row r="51082" spans="7:7" x14ac:dyDescent="0.2">
      <c r="G51082" s="65"/>
    </row>
    <row r="51083" spans="7:7" x14ac:dyDescent="0.2">
      <c r="G51083" s="65"/>
    </row>
    <row r="51084" spans="7:7" x14ac:dyDescent="0.2">
      <c r="G51084" s="65"/>
    </row>
    <row r="51085" spans="7:7" x14ac:dyDescent="0.2">
      <c r="G51085" s="65"/>
    </row>
    <row r="51086" spans="7:7" x14ac:dyDescent="0.2">
      <c r="G51086" s="65"/>
    </row>
    <row r="51087" spans="7:7" x14ac:dyDescent="0.2">
      <c r="G51087" s="65"/>
    </row>
    <row r="51088" spans="7:7" x14ac:dyDescent="0.2">
      <c r="G51088" s="65"/>
    </row>
    <row r="51089" spans="7:7" x14ac:dyDescent="0.2">
      <c r="G51089" s="65"/>
    </row>
    <row r="51090" spans="7:7" x14ac:dyDescent="0.2">
      <c r="G51090" s="65"/>
    </row>
    <row r="51091" spans="7:7" x14ac:dyDescent="0.2">
      <c r="G51091" s="65"/>
    </row>
    <row r="51092" spans="7:7" x14ac:dyDescent="0.2">
      <c r="G51092" s="65"/>
    </row>
    <row r="51093" spans="7:7" x14ac:dyDescent="0.2">
      <c r="G51093" s="65"/>
    </row>
    <row r="51094" spans="7:7" x14ac:dyDescent="0.2">
      <c r="G51094" s="65"/>
    </row>
    <row r="51095" spans="7:7" x14ac:dyDescent="0.2">
      <c r="G51095" s="65"/>
    </row>
    <row r="51096" spans="7:7" x14ac:dyDescent="0.2">
      <c r="G51096" s="65"/>
    </row>
    <row r="51097" spans="7:7" x14ac:dyDescent="0.2">
      <c r="G51097" s="65"/>
    </row>
    <row r="51098" spans="7:7" x14ac:dyDescent="0.2">
      <c r="G51098" s="65"/>
    </row>
    <row r="51099" spans="7:7" x14ac:dyDescent="0.2">
      <c r="G51099" s="65"/>
    </row>
    <row r="51100" spans="7:7" x14ac:dyDescent="0.2">
      <c r="G51100" s="65"/>
    </row>
    <row r="51101" spans="7:7" x14ac:dyDescent="0.2">
      <c r="G51101" s="65"/>
    </row>
    <row r="51102" spans="7:7" x14ac:dyDescent="0.2">
      <c r="G51102" s="65"/>
    </row>
    <row r="51103" spans="7:7" x14ac:dyDescent="0.2">
      <c r="G51103" s="65"/>
    </row>
    <row r="51104" spans="7:7" x14ac:dyDescent="0.2">
      <c r="G51104" s="65"/>
    </row>
    <row r="51105" spans="7:7" x14ac:dyDescent="0.2">
      <c r="G51105" s="65"/>
    </row>
    <row r="51106" spans="7:7" x14ac:dyDescent="0.2">
      <c r="G51106" s="65"/>
    </row>
    <row r="51107" spans="7:7" x14ac:dyDescent="0.2">
      <c r="G51107" s="65"/>
    </row>
    <row r="51108" spans="7:7" x14ac:dyDescent="0.2">
      <c r="G51108" s="65"/>
    </row>
    <row r="51109" spans="7:7" x14ac:dyDescent="0.2">
      <c r="G51109" s="65"/>
    </row>
    <row r="51110" spans="7:7" x14ac:dyDescent="0.2">
      <c r="G51110" s="65"/>
    </row>
    <row r="51111" spans="7:7" x14ac:dyDescent="0.2">
      <c r="G51111" s="65"/>
    </row>
    <row r="51112" spans="7:7" x14ac:dyDescent="0.2">
      <c r="G51112" s="65"/>
    </row>
    <row r="51113" spans="7:7" x14ac:dyDescent="0.2">
      <c r="G51113" s="65"/>
    </row>
    <row r="51114" spans="7:7" x14ac:dyDescent="0.2">
      <c r="G51114" s="65"/>
    </row>
    <row r="51115" spans="7:7" x14ac:dyDescent="0.2">
      <c r="G51115" s="65"/>
    </row>
    <row r="51116" spans="7:7" x14ac:dyDescent="0.2">
      <c r="G51116" s="65"/>
    </row>
    <row r="51117" spans="7:7" x14ac:dyDescent="0.2">
      <c r="G51117" s="65"/>
    </row>
    <row r="51118" spans="7:7" x14ac:dyDescent="0.2">
      <c r="G51118" s="65"/>
    </row>
    <row r="51119" spans="7:7" x14ac:dyDescent="0.2">
      <c r="G51119" s="65"/>
    </row>
    <row r="51120" spans="7:7" x14ac:dyDescent="0.2">
      <c r="G51120" s="65"/>
    </row>
    <row r="51121" spans="7:7" x14ac:dyDescent="0.2">
      <c r="G51121" s="65"/>
    </row>
    <row r="51122" spans="7:7" x14ac:dyDescent="0.2">
      <c r="G51122" s="65"/>
    </row>
    <row r="51123" spans="7:7" x14ac:dyDescent="0.2">
      <c r="G51123" s="65"/>
    </row>
    <row r="51124" spans="7:7" x14ac:dyDescent="0.2">
      <c r="G51124" s="65"/>
    </row>
    <row r="51125" spans="7:7" x14ac:dyDescent="0.2">
      <c r="G51125" s="65"/>
    </row>
    <row r="51126" spans="7:7" x14ac:dyDescent="0.2">
      <c r="G51126" s="65"/>
    </row>
    <row r="51127" spans="7:7" x14ac:dyDescent="0.2">
      <c r="G51127" s="65"/>
    </row>
    <row r="51128" spans="7:7" x14ac:dyDescent="0.2">
      <c r="G51128" s="65"/>
    </row>
    <row r="51129" spans="7:7" x14ac:dyDescent="0.2">
      <c r="G51129" s="65"/>
    </row>
    <row r="51130" spans="7:7" x14ac:dyDescent="0.2">
      <c r="G51130" s="65"/>
    </row>
    <row r="51131" spans="7:7" x14ac:dyDescent="0.2">
      <c r="G51131" s="65"/>
    </row>
    <row r="51132" spans="7:7" x14ac:dyDescent="0.2">
      <c r="G51132" s="65"/>
    </row>
    <row r="51133" spans="7:7" x14ac:dyDescent="0.2">
      <c r="G51133" s="65"/>
    </row>
    <row r="51134" spans="7:7" x14ac:dyDescent="0.2">
      <c r="G51134" s="65"/>
    </row>
    <row r="51135" spans="7:7" x14ac:dyDescent="0.2">
      <c r="G51135" s="65"/>
    </row>
    <row r="51136" spans="7:7" x14ac:dyDescent="0.2">
      <c r="G51136" s="65"/>
    </row>
    <row r="51137" spans="7:7" x14ac:dyDescent="0.2">
      <c r="G51137" s="65"/>
    </row>
    <row r="51138" spans="7:7" x14ac:dyDescent="0.2">
      <c r="G51138" s="65"/>
    </row>
    <row r="51139" spans="7:7" x14ac:dyDescent="0.2">
      <c r="G51139" s="65"/>
    </row>
    <row r="51140" spans="7:7" x14ac:dyDescent="0.2">
      <c r="G51140" s="65"/>
    </row>
    <row r="51141" spans="7:7" x14ac:dyDescent="0.2">
      <c r="G51141" s="65"/>
    </row>
    <row r="51142" spans="7:7" x14ac:dyDescent="0.2">
      <c r="G51142" s="65"/>
    </row>
    <row r="51143" spans="7:7" x14ac:dyDescent="0.2">
      <c r="G51143" s="65"/>
    </row>
    <row r="51144" spans="7:7" x14ac:dyDescent="0.2">
      <c r="G51144" s="65"/>
    </row>
    <row r="51145" spans="7:7" x14ac:dyDescent="0.2">
      <c r="G51145" s="65"/>
    </row>
    <row r="51146" spans="7:7" x14ac:dyDescent="0.2">
      <c r="G51146" s="65"/>
    </row>
    <row r="51147" spans="7:7" x14ac:dyDescent="0.2">
      <c r="G51147" s="65"/>
    </row>
    <row r="51148" spans="7:7" x14ac:dyDescent="0.2">
      <c r="G51148" s="65"/>
    </row>
    <row r="51149" spans="7:7" x14ac:dyDescent="0.2">
      <c r="G51149" s="65"/>
    </row>
    <row r="51150" spans="7:7" x14ac:dyDescent="0.2">
      <c r="G51150" s="65"/>
    </row>
    <row r="51151" spans="7:7" x14ac:dyDescent="0.2">
      <c r="G51151" s="65"/>
    </row>
    <row r="51152" spans="7:7" x14ac:dyDescent="0.2">
      <c r="G51152" s="65"/>
    </row>
    <row r="51153" spans="7:7" x14ac:dyDescent="0.2">
      <c r="G51153" s="65"/>
    </row>
    <row r="51154" spans="7:7" x14ac:dyDescent="0.2">
      <c r="G51154" s="65"/>
    </row>
    <row r="51155" spans="7:7" x14ac:dyDescent="0.2">
      <c r="G51155" s="65"/>
    </row>
    <row r="51156" spans="7:7" x14ac:dyDescent="0.2">
      <c r="G51156" s="65"/>
    </row>
    <row r="51157" spans="7:7" x14ac:dyDescent="0.2">
      <c r="G51157" s="65"/>
    </row>
    <row r="51158" spans="7:7" x14ac:dyDescent="0.2">
      <c r="G51158" s="65"/>
    </row>
    <row r="51159" spans="7:7" x14ac:dyDescent="0.2">
      <c r="G51159" s="65"/>
    </row>
    <row r="51160" spans="7:7" x14ac:dyDescent="0.2">
      <c r="G51160" s="65"/>
    </row>
    <row r="51161" spans="7:7" x14ac:dyDescent="0.2">
      <c r="G51161" s="65"/>
    </row>
    <row r="51162" spans="7:7" x14ac:dyDescent="0.2">
      <c r="G51162" s="65"/>
    </row>
    <row r="51163" spans="7:7" x14ac:dyDescent="0.2">
      <c r="G51163" s="65"/>
    </row>
    <row r="51164" spans="7:7" x14ac:dyDescent="0.2">
      <c r="G51164" s="65"/>
    </row>
    <row r="51165" spans="7:7" x14ac:dyDescent="0.2">
      <c r="G51165" s="65"/>
    </row>
    <row r="51166" spans="7:7" x14ac:dyDescent="0.2">
      <c r="G51166" s="65"/>
    </row>
    <row r="51167" spans="7:7" x14ac:dyDescent="0.2">
      <c r="G51167" s="65"/>
    </row>
    <row r="51168" spans="7:7" x14ac:dyDescent="0.2">
      <c r="G51168" s="65"/>
    </row>
    <row r="51169" spans="7:7" x14ac:dyDescent="0.2">
      <c r="G51169" s="65"/>
    </row>
    <row r="51170" spans="7:7" x14ac:dyDescent="0.2">
      <c r="G51170" s="65"/>
    </row>
    <row r="51171" spans="7:7" x14ac:dyDescent="0.2">
      <c r="G51171" s="65"/>
    </row>
    <row r="51172" spans="7:7" x14ac:dyDescent="0.2">
      <c r="G51172" s="65"/>
    </row>
    <row r="51173" spans="7:7" x14ac:dyDescent="0.2">
      <c r="G51173" s="65"/>
    </row>
    <row r="51174" spans="7:7" x14ac:dyDescent="0.2">
      <c r="G51174" s="65"/>
    </row>
    <row r="51175" spans="7:7" x14ac:dyDescent="0.2">
      <c r="G51175" s="65"/>
    </row>
    <row r="51176" spans="7:7" x14ac:dyDescent="0.2">
      <c r="G51176" s="65"/>
    </row>
    <row r="51177" spans="7:7" x14ac:dyDescent="0.2">
      <c r="G51177" s="65"/>
    </row>
    <row r="51178" spans="7:7" x14ac:dyDescent="0.2">
      <c r="G51178" s="65"/>
    </row>
    <row r="51179" spans="7:7" x14ac:dyDescent="0.2">
      <c r="G51179" s="65"/>
    </row>
    <row r="51180" spans="7:7" x14ac:dyDescent="0.2">
      <c r="G51180" s="65"/>
    </row>
    <row r="51181" spans="7:7" x14ac:dyDescent="0.2">
      <c r="G51181" s="65"/>
    </row>
    <row r="51182" spans="7:7" x14ac:dyDescent="0.2">
      <c r="G51182" s="65"/>
    </row>
    <row r="51183" spans="7:7" x14ac:dyDescent="0.2">
      <c r="G51183" s="65"/>
    </row>
    <row r="51184" spans="7:7" x14ac:dyDescent="0.2">
      <c r="G51184" s="65"/>
    </row>
    <row r="51185" spans="7:7" x14ac:dyDescent="0.2">
      <c r="G51185" s="65"/>
    </row>
    <row r="51186" spans="7:7" x14ac:dyDescent="0.2">
      <c r="G51186" s="65"/>
    </row>
    <row r="51187" spans="7:7" x14ac:dyDescent="0.2">
      <c r="G51187" s="65"/>
    </row>
    <row r="51188" spans="7:7" x14ac:dyDescent="0.2">
      <c r="G51188" s="65"/>
    </row>
    <row r="51189" spans="7:7" x14ac:dyDescent="0.2">
      <c r="G51189" s="65"/>
    </row>
    <row r="51190" spans="7:7" x14ac:dyDescent="0.2">
      <c r="G51190" s="65"/>
    </row>
    <row r="51191" spans="7:7" x14ac:dyDescent="0.2">
      <c r="G51191" s="65"/>
    </row>
    <row r="51192" spans="7:7" x14ac:dyDescent="0.2">
      <c r="G51192" s="65"/>
    </row>
    <row r="51193" spans="7:7" x14ac:dyDescent="0.2">
      <c r="G51193" s="65"/>
    </row>
    <row r="51194" spans="7:7" x14ac:dyDescent="0.2">
      <c r="G51194" s="65"/>
    </row>
    <row r="51195" spans="7:7" x14ac:dyDescent="0.2">
      <c r="G51195" s="65"/>
    </row>
    <row r="51196" spans="7:7" x14ac:dyDescent="0.2">
      <c r="G51196" s="65"/>
    </row>
    <row r="51197" spans="7:7" x14ac:dyDescent="0.2">
      <c r="G51197" s="65"/>
    </row>
    <row r="51198" spans="7:7" x14ac:dyDescent="0.2">
      <c r="G51198" s="65"/>
    </row>
    <row r="51199" spans="7:7" x14ac:dyDescent="0.2">
      <c r="G51199" s="65"/>
    </row>
    <row r="51200" spans="7:7" x14ac:dyDescent="0.2">
      <c r="G51200" s="65"/>
    </row>
    <row r="51201" spans="7:7" x14ac:dyDescent="0.2">
      <c r="G51201" s="65"/>
    </row>
    <row r="51202" spans="7:7" x14ac:dyDescent="0.2">
      <c r="G51202" s="65"/>
    </row>
    <row r="51203" spans="7:7" x14ac:dyDescent="0.2">
      <c r="G51203" s="65"/>
    </row>
    <row r="51204" spans="7:7" x14ac:dyDescent="0.2">
      <c r="G51204" s="65"/>
    </row>
    <row r="51205" spans="7:7" x14ac:dyDescent="0.2">
      <c r="G51205" s="65"/>
    </row>
    <row r="51206" spans="7:7" x14ac:dyDescent="0.2">
      <c r="G51206" s="65"/>
    </row>
    <row r="51207" spans="7:7" x14ac:dyDescent="0.2">
      <c r="G51207" s="65"/>
    </row>
    <row r="51208" spans="7:7" x14ac:dyDescent="0.2">
      <c r="G51208" s="65"/>
    </row>
    <row r="51209" spans="7:7" x14ac:dyDescent="0.2">
      <c r="G51209" s="65"/>
    </row>
    <row r="51210" spans="7:7" x14ac:dyDescent="0.2">
      <c r="G51210" s="65"/>
    </row>
    <row r="51211" spans="7:7" x14ac:dyDescent="0.2">
      <c r="G51211" s="65"/>
    </row>
    <row r="51212" spans="7:7" x14ac:dyDescent="0.2">
      <c r="G51212" s="65"/>
    </row>
    <row r="51213" spans="7:7" x14ac:dyDescent="0.2">
      <c r="G51213" s="65"/>
    </row>
    <row r="51214" spans="7:7" x14ac:dyDescent="0.2">
      <c r="G51214" s="65"/>
    </row>
    <row r="51215" spans="7:7" x14ac:dyDescent="0.2">
      <c r="G51215" s="65"/>
    </row>
    <row r="51216" spans="7:7" x14ac:dyDescent="0.2">
      <c r="G51216" s="65"/>
    </row>
    <row r="51217" spans="7:7" x14ac:dyDescent="0.2">
      <c r="G51217" s="65"/>
    </row>
    <row r="51218" spans="7:7" x14ac:dyDescent="0.2">
      <c r="G51218" s="65"/>
    </row>
    <row r="51219" spans="7:7" x14ac:dyDescent="0.2">
      <c r="G51219" s="65"/>
    </row>
    <row r="51220" spans="7:7" x14ac:dyDescent="0.2">
      <c r="G51220" s="65"/>
    </row>
    <row r="51221" spans="7:7" x14ac:dyDescent="0.2">
      <c r="G51221" s="65"/>
    </row>
    <row r="51222" spans="7:7" x14ac:dyDescent="0.2">
      <c r="G51222" s="65"/>
    </row>
    <row r="51223" spans="7:7" x14ac:dyDescent="0.2">
      <c r="G51223" s="65"/>
    </row>
    <row r="51224" spans="7:7" x14ac:dyDescent="0.2">
      <c r="G51224" s="65"/>
    </row>
    <row r="51225" spans="7:7" x14ac:dyDescent="0.2">
      <c r="G51225" s="65"/>
    </row>
    <row r="51226" spans="7:7" x14ac:dyDescent="0.2">
      <c r="G51226" s="65"/>
    </row>
    <row r="51227" spans="7:7" x14ac:dyDescent="0.2">
      <c r="G51227" s="65"/>
    </row>
    <row r="51228" spans="7:7" x14ac:dyDescent="0.2">
      <c r="G51228" s="65"/>
    </row>
    <row r="51229" spans="7:7" x14ac:dyDescent="0.2">
      <c r="G51229" s="65"/>
    </row>
    <row r="51230" spans="7:7" x14ac:dyDescent="0.2">
      <c r="G51230" s="65"/>
    </row>
    <row r="51231" spans="7:7" x14ac:dyDescent="0.2">
      <c r="G51231" s="65"/>
    </row>
    <row r="51232" spans="7:7" x14ac:dyDescent="0.2">
      <c r="G51232" s="65"/>
    </row>
    <row r="51233" spans="7:7" x14ac:dyDescent="0.2">
      <c r="G51233" s="65"/>
    </row>
    <row r="51234" spans="7:7" x14ac:dyDescent="0.2">
      <c r="G51234" s="65"/>
    </row>
    <row r="51235" spans="7:7" x14ac:dyDescent="0.2">
      <c r="G51235" s="65"/>
    </row>
    <row r="51236" spans="7:7" x14ac:dyDescent="0.2">
      <c r="G51236" s="65"/>
    </row>
    <row r="51237" spans="7:7" x14ac:dyDescent="0.2">
      <c r="G51237" s="65"/>
    </row>
    <row r="51238" spans="7:7" x14ac:dyDescent="0.2">
      <c r="G51238" s="65"/>
    </row>
    <row r="51239" spans="7:7" x14ac:dyDescent="0.2">
      <c r="G51239" s="65"/>
    </row>
    <row r="51240" spans="7:7" x14ac:dyDescent="0.2">
      <c r="G51240" s="65"/>
    </row>
    <row r="51241" spans="7:7" x14ac:dyDescent="0.2">
      <c r="G51241" s="65"/>
    </row>
    <row r="51242" spans="7:7" x14ac:dyDescent="0.2">
      <c r="G51242" s="65"/>
    </row>
    <row r="51243" spans="7:7" x14ac:dyDescent="0.2">
      <c r="G51243" s="65"/>
    </row>
    <row r="51244" spans="7:7" x14ac:dyDescent="0.2">
      <c r="G51244" s="65"/>
    </row>
    <row r="51245" spans="7:7" x14ac:dyDescent="0.2">
      <c r="G51245" s="65"/>
    </row>
    <row r="51246" spans="7:7" x14ac:dyDescent="0.2">
      <c r="G51246" s="65"/>
    </row>
    <row r="51247" spans="7:7" x14ac:dyDescent="0.2">
      <c r="G51247" s="65"/>
    </row>
    <row r="51248" spans="7:7" x14ac:dyDescent="0.2">
      <c r="G51248" s="65"/>
    </row>
    <row r="51249" spans="7:7" x14ac:dyDescent="0.2">
      <c r="G51249" s="65"/>
    </row>
    <row r="51250" spans="7:7" x14ac:dyDescent="0.2">
      <c r="G51250" s="65"/>
    </row>
    <row r="51251" spans="7:7" x14ac:dyDescent="0.2">
      <c r="G51251" s="65"/>
    </row>
    <row r="51252" spans="7:7" x14ac:dyDescent="0.2">
      <c r="G51252" s="65"/>
    </row>
    <row r="51253" spans="7:7" x14ac:dyDescent="0.2">
      <c r="G51253" s="65"/>
    </row>
    <row r="51254" spans="7:7" x14ac:dyDescent="0.2">
      <c r="G51254" s="65"/>
    </row>
    <row r="51255" spans="7:7" x14ac:dyDescent="0.2">
      <c r="G51255" s="65"/>
    </row>
    <row r="51256" spans="7:7" x14ac:dyDescent="0.2">
      <c r="G51256" s="65"/>
    </row>
    <row r="51257" spans="7:7" x14ac:dyDescent="0.2">
      <c r="G51257" s="65"/>
    </row>
    <row r="51258" spans="7:7" x14ac:dyDescent="0.2">
      <c r="G51258" s="65"/>
    </row>
    <row r="51259" spans="7:7" x14ac:dyDescent="0.2">
      <c r="G51259" s="65"/>
    </row>
    <row r="51260" spans="7:7" x14ac:dyDescent="0.2">
      <c r="G51260" s="65"/>
    </row>
    <row r="51261" spans="7:7" x14ac:dyDescent="0.2">
      <c r="G51261" s="65"/>
    </row>
    <row r="51262" spans="7:7" x14ac:dyDescent="0.2">
      <c r="G51262" s="65"/>
    </row>
    <row r="51263" spans="7:7" x14ac:dyDescent="0.2">
      <c r="G51263" s="65"/>
    </row>
    <row r="51264" spans="7:7" x14ac:dyDescent="0.2">
      <c r="G51264" s="65"/>
    </row>
    <row r="51265" spans="7:7" x14ac:dyDescent="0.2">
      <c r="G51265" s="65"/>
    </row>
    <row r="51266" spans="7:7" x14ac:dyDescent="0.2">
      <c r="G51266" s="65"/>
    </row>
    <row r="51267" spans="7:7" x14ac:dyDescent="0.2">
      <c r="G51267" s="65"/>
    </row>
    <row r="51268" spans="7:7" x14ac:dyDescent="0.2">
      <c r="G51268" s="65"/>
    </row>
    <row r="51269" spans="7:7" x14ac:dyDescent="0.2">
      <c r="G51269" s="65"/>
    </row>
    <row r="51270" spans="7:7" x14ac:dyDescent="0.2">
      <c r="G51270" s="65"/>
    </row>
    <row r="51271" spans="7:7" x14ac:dyDescent="0.2">
      <c r="G51271" s="65"/>
    </row>
    <row r="51272" spans="7:7" x14ac:dyDescent="0.2">
      <c r="G51272" s="65"/>
    </row>
    <row r="51273" spans="7:7" x14ac:dyDescent="0.2">
      <c r="G51273" s="65"/>
    </row>
    <row r="51274" spans="7:7" x14ac:dyDescent="0.2">
      <c r="G51274" s="65"/>
    </row>
    <row r="51275" spans="7:7" x14ac:dyDescent="0.2">
      <c r="G51275" s="65"/>
    </row>
    <row r="51276" spans="7:7" x14ac:dyDescent="0.2">
      <c r="G51276" s="65"/>
    </row>
    <row r="51277" spans="7:7" x14ac:dyDescent="0.2">
      <c r="G51277" s="65"/>
    </row>
    <row r="51278" spans="7:7" x14ac:dyDescent="0.2">
      <c r="G51278" s="65"/>
    </row>
    <row r="51279" spans="7:7" x14ac:dyDescent="0.2">
      <c r="G51279" s="65"/>
    </row>
    <row r="51280" spans="7:7" x14ac:dyDescent="0.2">
      <c r="G51280" s="65"/>
    </row>
    <row r="51281" spans="7:7" x14ac:dyDescent="0.2">
      <c r="G51281" s="65"/>
    </row>
    <row r="51282" spans="7:7" x14ac:dyDescent="0.2">
      <c r="G51282" s="65"/>
    </row>
    <row r="51283" spans="7:7" x14ac:dyDescent="0.2">
      <c r="G51283" s="65"/>
    </row>
    <row r="51284" spans="7:7" x14ac:dyDescent="0.2">
      <c r="G51284" s="65"/>
    </row>
    <row r="51285" spans="7:7" x14ac:dyDescent="0.2">
      <c r="G51285" s="65"/>
    </row>
    <row r="51286" spans="7:7" x14ac:dyDescent="0.2">
      <c r="G51286" s="65"/>
    </row>
    <row r="51287" spans="7:7" x14ac:dyDescent="0.2">
      <c r="G51287" s="65"/>
    </row>
    <row r="51288" spans="7:7" x14ac:dyDescent="0.2">
      <c r="G51288" s="65"/>
    </row>
    <row r="51289" spans="7:7" x14ac:dyDescent="0.2">
      <c r="G51289" s="65"/>
    </row>
    <row r="51290" spans="7:7" x14ac:dyDescent="0.2">
      <c r="G51290" s="65"/>
    </row>
    <row r="51291" spans="7:7" x14ac:dyDescent="0.2">
      <c r="G51291" s="65"/>
    </row>
    <row r="51292" spans="7:7" x14ac:dyDescent="0.2">
      <c r="G51292" s="65"/>
    </row>
    <row r="51293" spans="7:7" x14ac:dyDescent="0.2">
      <c r="G51293" s="65"/>
    </row>
    <row r="51294" spans="7:7" x14ac:dyDescent="0.2">
      <c r="G51294" s="65"/>
    </row>
    <row r="51295" spans="7:7" x14ac:dyDescent="0.2">
      <c r="G51295" s="65"/>
    </row>
    <row r="51296" spans="7:7" x14ac:dyDescent="0.2">
      <c r="G51296" s="65"/>
    </row>
    <row r="51297" spans="7:7" x14ac:dyDescent="0.2">
      <c r="G51297" s="65"/>
    </row>
    <row r="51298" spans="7:7" x14ac:dyDescent="0.2">
      <c r="G51298" s="65"/>
    </row>
    <row r="51299" spans="7:7" x14ac:dyDescent="0.2">
      <c r="G51299" s="65"/>
    </row>
    <row r="51300" spans="7:7" x14ac:dyDescent="0.2">
      <c r="G51300" s="65"/>
    </row>
    <row r="51301" spans="7:7" x14ac:dyDescent="0.2">
      <c r="G51301" s="65"/>
    </row>
    <row r="51302" spans="7:7" x14ac:dyDescent="0.2">
      <c r="G51302" s="65"/>
    </row>
    <row r="51303" spans="7:7" x14ac:dyDescent="0.2">
      <c r="G51303" s="65"/>
    </row>
    <row r="51304" spans="7:7" x14ac:dyDescent="0.2">
      <c r="G51304" s="65"/>
    </row>
    <row r="51305" spans="7:7" x14ac:dyDescent="0.2">
      <c r="G51305" s="65"/>
    </row>
    <row r="51306" spans="7:7" x14ac:dyDescent="0.2">
      <c r="G51306" s="65"/>
    </row>
    <row r="51307" spans="7:7" x14ac:dyDescent="0.2">
      <c r="G51307" s="65"/>
    </row>
    <row r="51308" spans="7:7" x14ac:dyDescent="0.2">
      <c r="G51308" s="65"/>
    </row>
    <row r="51309" spans="7:7" x14ac:dyDescent="0.2">
      <c r="G51309" s="65"/>
    </row>
    <row r="51310" spans="7:7" x14ac:dyDescent="0.2">
      <c r="G51310" s="65"/>
    </row>
    <row r="51311" spans="7:7" x14ac:dyDescent="0.2">
      <c r="G51311" s="65"/>
    </row>
    <row r="51312" spans="7:7" x14ac:dyDescent="0.2">
      <c r="G51312" s="65"/>
    </row>
    <row r="51313" spans="7:7" x14ac:dyDescent="0.2">
      <c r="G51313" s="65"/>
    </row>
    <row r="51314" spans="7:7" x14ac:dyDescent="0.2">
      <c r="G51314" s="65"/>
    </row>
    <row r="51315" spans="7:7" x14ac:dyDescent="0.2">
      <c r="G51315" s="65"/>
    </row>
    <row r="51316" spans="7:7" x14ac:dyDescent="0.2">
      <c r="G51316" s="65"/>
    </row>
    <row r="51317" spans="7:7" x14ac:dyDescent="0.2">
      <c r="G51317" s="65"/>
    </row>
    <row r="51318" spans="7:7" x14ac:dyDescent="0.2">
      <c r="G51318" s="65"/>
    </row>
    <row r="51319" spans="7:7" x14ac:dyDescent="0.2">
      <c r="G51319" s="65"/>
    </row>
    <row r="51320" spans="7:7" x14ac:dyDescent="0.2">
      <c r="G51320" s="65"/>
    </row>
    <row r="51321" spans="7:7" x14ac:dyDescent="0.2">
      <c r="G51321" s="65"/>
    </row>
    <row r="51322" spans="7:7" x14ac:dyDescent="0.2">
      <c r="G51322" s="65"/>
    </row>
    <row r="51323" spans="7:7" x14ac:dyDescent="0.2">
      <c r="G51323" s="65"/>
    </row>
    <row r="51324" spans="7:7" x14ac:dyDescent="0.2">
      <c r="G51324" s="65"/>
    </row>
    <row r="51325" spans="7:7" x14ac:dyDescent="0.2">
      <c r="G51325" s="65"/>
    </row>
    <row r="51326" spans="7:7" x14ac:dyDescent="0.2">
      <c r="G51326" s="65"/>
    </row>
    <row r="51327" spans="7:7" x14ac:dyDescent="0.2">
      <c r="G51327" s="65"/>
    </row>
    <row r="51328" spans="7:7" x14ac:dyDescent="0.2">
      <c r="G51328" s="65"/>
    </row>
    <row r="51329" spans="7:7" x14ac:dyDescent="0.2">
      <c r="G51329" s="65"/>
    </row>
    <row r="51330" spans="7:7" x14ac:dyDescent="0.2">
      <c r="G51330" s="65"/>
    </row>
    <row r="51331" spans="7:7" x14ac:dyDescent="0.2">
      <c r="G51331" s="65"/>
    </row>
    <row r="51332" spans="7:7" x14ac:dyDescent="0.2">
      <c r="G51332" s="65"/>
    </row>
    <row r="51333" spans="7:7" x14ac:dyDescent="0.2">
      <c r="G51333" s="65"/>
    </row>
    <row r="51334" spans="7:7" x14ac:dyDescent="0.2">
      <c r="G51334" s="65"/>
    </row>
    <row r="51335" spans="7:7" x14ac:dyDescent="0.2">
      <c r="G51335" s="65"/>
    </row>
    <row r="51336" spans="7:7" x14ac:dyDescent="0.2">
      <c r="G51336" s="65"/>
    </row>
    <row r="51337" spans="7:7" x14ac:dyDescent="0.2">
      <c r="G51337" s="65"/>
    </row>
    <row r="51338" spans="7:7" x14ac:dyDescent="0.2">
      <c r="G51338" s="65"/>
    </row>
    <row r="51339" spans="7:7" x14ac:dyDescent="0.2">
      <c r="G51339" s="65"/>
    </row>
    <row r="51340" spans="7:7" x14ac:dyDescent="0.2">
      <c r="G51340" s="65"/>
    </row>
    <row r="51341" spans="7:7" x14ac:dyDescent="0.2">
      <c r="G51341" s="65"/>
    </row>
    <row r="51342" spans="7:7" x14ac:dyDescent="0.2">
      <c r="G51342" s="65"/>
    </row>
    <row r="51343" spans="7:7" x14ac:dyDescent="0.2">
      <c r="G51343" s="65"/>
    </row>
    <row r="51344" spans="7:7" x14ac:dyDescent="0.2">
      <c r="G51344" s="65"/>
    </row>
    <row r="51345" spans="7:7" x14ac:dyDescent="0.2">
      <c r="G51345" s="65"/>
    </row>
    <row r="51346" spans="7:7" x14ac:dyDescent="0.2">
      <c r="G51346" s="65"/>
    </row>
    <row r="51347" spans="7:7" x14ac:dyDescent="0.2">
      <c r="G51347" s="65"/>
    </row>
    <row r="51348" spans="7:7" x14ac:dyDescent="0.2">
      <c r="G51348" s="65"/>
    </row>
    <row r="51349" spans="7:7" x14ac:dyDescent="0.2">
      <c r="G51349" s="65"/>
    </row>
    <row r="51350" spans="7:7" x14ac:dyDescent="0.2">
      <c r="G51350" s="65"/>
    </row>
    <row r="51351" spans="7:7" x14ac:dyDescent="0.2">
      <c r="G51351" s="65"/>
    </row>
    <row r="51352" spans="7:7" x14ac:dyDescent="0.2">
      <c r="G51352" s="65"/>
    </row>
    <row r="51353" spans="7:7" x14ac:dyDescent="0.2">
      <c r="G51353" s="65"/>
    </row>
    <row r="51354" spans="7:7" x14ac:dyDescent="0.2">
      <c r="G51354" s="65"/>
    </row>
    <row r="51355" spans="7:7" x14ac:dyDescent="0.2">
      <c r="G51355" s="65"/>
    </row>
    <row r="51356" spans="7:7" x14ac:dyDescent="0.2">
      <c r="G51356" s="65"/>
    </row>
    <row r="51357" spans="7:7" x14ac:dyDescent="0.2">
      <c r="G51357" s="65"/>
    </row>
    <row r="51358" spans="7:7" x14ac:dyDescent="0.2">
      <c r="G51358" s="65"/>
    </row>
    <row r="51359" spans="7:7" x14ac:dyDescent="0.2">
      <c r="G51359" s="65"/>
    </row>
    <row r="51360" spans="7:7" x14ac:dyDescent="0.2">
      <c r="G51360" s="65"/>
    </row>
    <row r="51361" spans="7:7" x14ac:dyDescent="0.2">
      <c r="G51361" s="65"/>
    </row>
    <row r="51362" spans="7:7" x14ac:dyDescent="0.2">
      <c r="G51362" s="65"/>
    </row>
    <row r="51363" spans="7:7" x14ac:dyDescent="0.2">
      <c r="G51363" s="65"/>
    </row>
    <row r="51364" spans="7:7" x14ac:dyDescent="0.2">
      <c r="G51364" s="65"/>
    </row>
    <row r="51365" spans="7:7" x14ac:dyDescent="0.2">
      <c r="G51365" s="65"/>
    </row>
    <row r="51366" spans="7:7" x14ac:dyDescent="0.2">
      <c r="G51366" s="65"/>
    </row>
    <row r="51367" spans="7:7" x14ac:dyDescent="0.2">
      <c r="G51367" s="65"/>
    </row>
    <row r="51368" spans="7:7" x14ac:dyDescent="0.2">
      <c r="G51368" s="65"/>
    </row>
    <row r="51369" spans="7:7" x14ac:dyDescent="0.2">
      <c r="G51369" s="65"/>
    </row>
    <row r="51370" spans="7:7" x14ac:dyDescent="0.2">
      <c r="G51370" s="65"/>
    </row>
    <row r="51371" spans="7:7" x14ac:dyDescent="0.2">
      <c r="G51371" s="65"/>
    </row>
    <row r="51372" spans="7:7" x14ac:dyDescent="0.2">
      <c r="G51372" s="65"/>
    </row>
    <row r="51373" spans="7:7" x14ac:dyDescent="0.2">
      <c r="G51373" s="65"/>
    </row>
    <row r="51374" spans="7:7" x14ac:dyDescent="0.2">
      <c r="G51374" s="65"/>
    </row>
    <row r="51375" spans="7:7" x14ac:dyDescent="0.2">
      <c r="G51375" s="65"/>
    </row>
    <row r="51376" spans="7:7" x14ac:dyDescent="0.2">
      <c r="G51376" s="65"/>
    </row>
    <row r="51377" spans="7:7" x14ac:dyDescent="0.2">
      <c r="G51377" s="65"/>
    </row>
    <row r="51378" spans="7:7" x14ac:dyDescent="0.2">
      <c r="G51378" s="65"/>
    </row>
    <row r="51379" spans="7:7" x14ac:dyDescent="0.2">
      <c r="G51379" s="65"/>
    </row>
    <row r="51380" spans="7:7" x14ac:dyDescent="0.2">
      <c r="G51380" s="65"/>
    </row>
    <row r="51381" spans="7:7" x14ac:dyDescent="0.2">
      <c r="G51381" s="65"/>
    </row>
    <row r="51382" spans="7:7" x14ac:dyDescent="0.2">
      <c r="G51382" s="65"/>
    </row>
    <row r="51383" spans="7:7" x14ac:dyDescent="0.2">
      <c r="G51383" s="65"/>
    </row>
    <row r="51384" spans="7:7" x14ac:dyDescent="0.2">
      <c r="G51384" s="65"/>
    </row>
    <row r="51385" spans="7:7" x14ac:dyDescent="0.2">
      <c r="G51385" s="65"/>
    </row>
    <row r="51386" spans="7:7" x14ac:dyDescent="0.2">
      <c r="G51386" s="65"/>
    </row>
    <row r="51387" spans="7:7" x14ac:dyDescent="0.2">
      <c r="G51387" s="65"/>
    </row>
    <row r="51388" spans="7:7" x14ac:dyDescent="0.2">
      <c r="G51388" s="65"/>
    </row>
    <row r="51389" spans="7:7" x14ac:dyDescent="0.2">
      <c r="G51389" s="65"/>
    </row>
    <row r="51390" spans="7:7" x14ac:dyDescent="0.2">
      <c r="G51390" s="65"/>
    </row>
    <row r="51391" spans="7:7" x14ac:dyDescent="0.2">
      <c r="G51391" s="65"/>
    </row>
    <row r="51392" spans="7:7" x14ac:dyDescent="0.2">
      <c r="G51392" s="65"/>
    </row>
    <row r="51393" spans="7:7" x14ac:dyDescent="0.2">
      <c r="G51393" s="65"/>
    </row>
    <row r="51394" spans="7:7" x14ac:dyDescent="0.2">
      <c r="G51394" s="65"/>
    </row>
    <row r="51395" spans="7:7" x14ac:dyDescent="0.2">
      <c r="G51395" s="65"/>
    </row>
    <row r="51396" spans="7:7" x14ac:dyDescent="0.2">
      <c r="G51396" s="65"/>
    </row>
    <row r="51397" spans="7:7" x14ac:dyDescent="0.2">
      <c r="G51397" s="65"/>
    </row>
    <row r="51398" spans="7:7" x14ac:dyDescent="0.2">
      <c r="G51398" s="65"/>
    </row>
    <row r="51399" spans="7:7" x14ac:dyDescent="0.2">
      <c r="G51399" s="65"/>
    </row>
    <row r="51400" spans="7:7" x14ac:dyDescent="0.2">
      <c r="G51400" s="65"/>
    </row>
    <row r="51401" spans="7:7" x14ac:dyDescent="0.2">
      <c r="G51401" s="65"/>
    </row>
    <row r="51402" spans="7:7" x14ac:dyDescent="0.2">
      <c r="G51402" s="65"/>
    </row>
    <row r="51403" spans="7:7" x14ac:dyDescent="0.2">
      <c r="G51403" s="65"/>
    </row>
    <row r="51404" spans="7:7" x14ac:dyDescent="0.2">
      <c r="G51404" s="65"/>
    </row>
    <row r="51405" spans="7:7" x14ac:dyDescent="0.2">
      <c r="G51405" s="65"/>
    </row>
    <row r="51406" spans="7:7" x14ac:dyDescent="0.2">
      <c r="G51406" s="65"/>
    </row>
    <row r="51407" spans="7:7" x14ac:dyDescent="0.2">
      <c r="G51407" s="65"/>
    </row>
    <row r="51408" spans="7:7" x14ac:dyDescent="0.2">
      <c r="G51408" s="65"/>
    </row>
    <row r="51409" spans="7:7" x14ac:dyDescent="0.2">
      <c r="G51409" s="65"/>
    </row>
    <row r="51410" spans="7:7" x14ac:dyDescent="0.2">
      <c r="G51410" s="65"/>
    </row>
    <row r="51411" spans="7:7" x14ac:dyDescent="0.2">
      <c r="G51411" s="65"/>
    </row>
    <row r="51412" spans="7:7" x14ac:dyDescent="0.2">
      <c r="G51412" s="65"/>
    </row>
    <row r="51413" spans="7:7" x14ac:dyDescent="0.2">
      <c r="G51413" s="65"/>
    </row>
    <row r="51414" spans="7:7" x14ac:dyDescent="0.2">
      <c r="G51414" s="65"/>
    </row>
    <row r="51415" spans="7:7" x14ac:dyDescent="0.2">
      <c r="G51415" s="65"/>
    </row>
    <row r="51416" spans="7:7" x14ac:dyDescent="0.2">
      <c r="G51416" s="65"/>
    </row>
    <row r="51417" spans="7:7" x14ac:dyDescent="0.2">
      <c r="G51417" s="65"/>
    </row>
    <row r="51418" spans="7:7" x14ac:dyDescent="0.2">
      <c r="G51418" s="65"/>
    </row>
    <row r="51419" spans="7:7" x14ac:dyDescent="0.2">
      <c r="G51419" s="65"/>
    </row>
    <row r="51420" spans="7:7" x14ac:dyDescent="0.2">
      <c r="G51420" s="65"/>
    </row>
    <row r="51421" spans="7:7" x14ac:dyDescent="0.2">
      <c r="G51421" s="65"/>
    </row>
    <row r="51422" spans="7:7" x14ac:dyDescent="0.2">
      <c r="G51422" s="65"/>
    </row>
    <row r="51423" spans="7:7" x14ac:dyDescent="0.2">
      <c r="G51423" s="65"/>
    </row>
    <row r="51424" spans="7:7" x14ac:dyDescent="0.2">
      <c r="G51424" s="65"/>
    </row>
    <row r="51425" spans="7:7" x14ac:dyDescent="0.2">
      <c r="G51425" s="65"/>
    </row>
    <row r="51426" spans="7:7" x14ac:dyDescent="0.2">
      <c r="G51426" s="65"/>
    </row>
    <row r="51427" spans="7:7" x14ac:dyDescent="0.2">
      <c r="G51427" s="65"/>
    </row>
    <row r="51428" spans="7:7" x14ac:dyDescent="0.2">
      <c r="G51428" s="65"/>
    </row>
    <row r="51429" spans="7:7" x14ac:dyDescent="0.2">
      <c r="G51429" s="65"/>
    </row>
    <row r="51430" spans="7:7" x14ac:dyDescent="0.2">
      <c r="G51430" s="65"/>
    </row>
    <row r="51431" spans="7:7" x14ac:dyDescent="0.2">
      <c r="G51431" s="65"/>
    </row>
    <row r="51432" spans="7:7" x14ac:dyDescent="0.2">
      <c r="G51432" s="65"/>
    </row>
    <row r="51433" spans="7:7" x14ac:dyDescent="0.2">
      <c r="G51433" s="65"/>
    </row>
    <row r="51434" spans="7:7" x14ac:dyDescent="0.2">
      <c r="G51434" s="65"/>
    </row>
    <row r="51435" spans="7:7" x14ac:dyDescent="0.2">
      <c r="G51435" s="65"/>
    </row>
    <row r="51436" spans="7:7" x14ac:dyDescent="0.2">
      <c r="G51436" s="65"/>
    </row>
    <row r="51437" spans="7:7" x14ac:dyDescent="0.2">
      <c r="G51437" s="65"/>
    </row>
    <row r="51438" spans="7:7" x14ac:dyDescent="0.2">
      <c r="G51438" s="65"/>
    </row>
    <row r="51439" spans="7:7" x14ac:dyDescent="0.2">
      <c r="G51439" s="65"/>
    </row>
    <row r="51440" spans="7:7" x14ac:dyDescent="0.2">
      <c r="G51440" s="65"/>
    </row>
    <row r="51441" spans="7:7" x14ac:dyDescent="0.2">
      <c r="G51441" s="65"/>
    </row>
    <row r="51442" spans="7:7" x14ac:dyDescent="0.2">
      <c r="G51442" s="65"/>
    </row>
    <row r="51443" spans="7:7" x14ac:dyDescent="0.2">
      <c r="G51443" s="65"/>
    </row>
    <row r="51444" spans="7:7" x14ac:dyDescent="0.2">
      <c r="G51444" s="65"/>
    </row>
    <row r="51445" spans="7:7" x14ac:dyDescent="0.2">
      <c r="G51445" s="65"/>
    </row>
    <row r="51446" spans="7:7" x14ac:dyDescent="0.2">
      <c r="G51446" s="65"/>
    </row>
    <row r="51447" spans="7:7" x14ac:dyDescent="0.2">
      <c r="G51447" s="65"/>
    </row>
    <row r="51448" spans="7:7" x14ac:dyDescent="0.2">
      <c r="G51448" s="65"/>
    </row>
    <row r="51449" spans="7:7" x14ac:dyDescent="0.2">
      <c r="G51449" s="65"/>
    </row>
    <row r="51450" spans="7:7" x14ac:dyDescent="0.2">
      <c r="G51450" s="65"/>
    </row>
    <row r="51451" spans="7:7" x14ac:dyDescent="0.2">
      <c r="G51451" s="65"/>
    </row>
    <row r="51452" spans="7:7" x14ac:dyDescent="0.2">
      <c r="G51452" s="65"/>
    </row>
    <row r="51453" spans="7:7" x14ac:dyDescent="0.2">
      <c r="G51453" s="65"/>
    </row>
    <row r="51454" spans="7:7" x14ac:dyDescent="0.2">
      <c r="G51454" s="65"/>
    </row>
    <row r="51455" spans="7:7" x14ac:dyDescent="0.2">
      <c r="G51455" s="65"/>
    </row>
    <row r="51456" spans="7:7" x14ac:dyDescent="0.2">
      <c r="G51456" s="65"/>
    </row>
    <row r="51457" spans="7:7" x14ac:dyDescent="0.2">
      <c r="G51457" s="65"/>
    </row>
    <row r="51458" spans="7:7" x14ac:dyDescent="0.2">
      <c r="G51458" s="65"/>
    </row>
    <row r="51459" spans="7:7" x14ac:dyDescent="0.2">
      <c r="G51459" s="65"/>
    </row>
    <row r="51460" spans="7:7" x14ac:dyDescent="0.2">
      <c r="G51460" s="65"/>
    </row>
    <row r="51461" spans="7:7" x14ac:dyDescent="0.2">
      <c r="G51461" s="65"/>
    </row>
    <row r="51462" spans="7:7" x14ac:dyDescent="0.2">
      <c r="G51462" s="65"/>
    </row>
    <row r="51463" spans="7:7" x14ac:dyDescent="0.2">
      <c r="G51463" s="65"/>
    </row>
    <row r="51464" spans="7:7" x14ac:dyDescent="0.2">
      <c r="G51464" s="65"/>
    </row>
    <row r="51465" spans="7:7" x14ac:dyDescent="0.2">
      <c r="G51465" s="65"/>
    </row>
    <row r="51466" spans="7:7" x14ac:dyDescent="0.2">
      <c r="G51466" s="65"/>
    </row>
    <row r="51467" spans="7:7" x14ac:dyDescent="0.2">
      <c r="G51467" s="65"/>
    </row>
    <row r="51468" spans="7:7" x14ac:dyDescent="0.2">
      <c r="G51468" s="65"/>
    </row>
    <row r="51469" spans="7:7" x14ac:dyDescent="0.2">
      <c r="G51469" s="65"/>
    </row>
    <row r="51470" spans="7:7" x14ac:dyDescent="0.2">
      <c r="G51470" s="65"/>
    </row>
    <row r="51471" spans="7:7" x14ac:dyDescent="0.2">
      <c r="G51471" s="65"/>
    </row>
    <row r="51472" spans="7:7" x14ac:dyDescent="0.2">
      <c r="G51472" s="65"/>
    </row>
    <row r="51473" spans="7:7" x14ac:dyDescent="0.2">
      <c r="G51473" s="65"/>
    </row>
    <row r="51474" spans="7:7" x14ac:dyDescent="0.2">
      <c r="G51474" s="65"/>
    </row>
    <row r="51475" spans="7:7" x14ac:dyDescent="0.2">
      <c r="G51475" s="65"/>
    </row>
    <row r="51476" spans="7:7" x14ac:dyDescent="0.2">
      <c r="G51476" s="65"/>
    </row>
    <row r="51477" spans="7:7" x14ac:dyDescent="0.2">
      <c r="G51477" s="65"/>
    </row>
    <row r="51478" spans="7:7" x14ac:dyDescent="0.2">
      <c r="G51478" s="65"/>
    </row>
    <row r="51479" spans="7:7" x14ac:dyDescent="0.2">
      <c r="G51479" s="65"/>
    </row>
    <row r="51480" spans="7:7" x14ac:dyDescent="0.2">
      <c r="G51480" s="65"/>
    </row>
    <row r="51481" spans="7:7" x14ac:dyDescent="0.2">
      <c r="G51481" s="65"/>
    </row>
    <row r="51482" spans="7:7" x14ac:dyDescent="0.2">
      <c r="G51482" s="65"/>
    </row>
    <row r="51483" spans="7:7" x14ac:dyDescent="0.2">
      <c r="G51483" s="65"/>
    </row>
    <row r="51484" spans="7:7" x14ac:dyDescent="0.2">
      <c r="G51484" s="65"/>
    </row>
    <row r="51485" spans="7:7" x14ac:dyDescent="0.2">
      <c r="G51485" s="65"/>
    </row>
    <row r="51486" spans="7:7" x14ac:dyDescent="0.2">
      <c r="G51486" s="65"/>
    </row>
    <row r="51487" spans="7:7" x14ac:dyDescent="0.2">
      <c r="G51487" s="65"/>
    </row>
    <row r="51488" spans="7:7" x14ac:dyDescent="0.2">
      <c r="G51488" s="65"/>
    </row>
    <row r="51489" spans="7:7" x14ac:dyDescent="0.2">
      <c r="G51489" s="65"/>
    </row>
    <row r="51490" spans="7:7" x14ac:dyDescent="0.2">
      <c r="G51490" s="65"/>
    </row>
    <row r="51491" spans="7:7" x14ac:dyDescent="0.2">
      <c r="G51491" s="65"/>
    </row>
    <row r="51492" spans="7:7" x14ac:dyDescent="0.2">
      <c r="G51492" s="65"/>
    </row>
    <row r="51493" spans="7:7" x14ac:dyDescent="0.2">
      <c r="G51493" s="65"/>
    </row>
    <row r="51494" spans="7:7" x14ac:dyDescent="0.2">
      <c r="G51494" s="65"/>
    </row>
    <row r="51495" spans="7:7" x14ac:dyDescent="0.2">
      <c r="G51495" s="65"/>
    </row>
    <row r="51496" spans="7:7" x14ac:dyDescent="0.2">
      <c r="G51496" s="65"/>
    </row>
    <row r="51497" spans="7:7" x14ac:dyDescent="0.2">
      <c r="G51497" s="65"/>
    </row>
    <row r="51498" spans="7:7" x14ac:dyDescent="0.2">
      <c r="G51498" s="65"/>
    </row>
    <row r="51499" spans="7:7" x14ac:dyDescent="0.2">
      <c r="G51499" s="65"/>
    </row>
    <row r="51500" spans="7:7" x14ac:dyDescent="0.2">
      <c r="G51500" s="65"/>
    </row>
    <row r="51501" spans="7:7" x14ac:dyDescent="0.2">
      <c r="G51501" s="65"/>
    </row>
    <row r="51502" spans="7:7" x14ac:dyDescent="0.2">
      <c r="G51502" s="65"/>
    </row>
    <row r="51503" spans="7:7" x14ac:dyDescent="0.2">
      <c r="G51503" s="65"/>
    </row>
    <row r="51504" spans="7:7" x14ac:dyDescent="0.2">
      <c r="G51504" s="65"/>
    </row>
    <row r="51505" spans="7:7" x14ac:dyDescent="0.2">
      <c r="G51505" s="65"/>
    </row>
    <row r="51506" spans="7:7" x14ac:dyDescent="0.2">
      <c r="G51506" s="65"/>
    </row>
    <row r="51507" spans="7:7" x14ac:dyDescent="0.2">
      <c r="G51507" s="65"/>
    </row>
    <row r="51508" spans="7:7" x14ac:dyDescent="0.2">
      <c r="G51508" s="65"/>
    </row>
    <row r="51509" spans="7:7" x14ac:dyDescent="0.2">
      <c r="G51509" s="65"/>
    </row>
    <row r="51510" spans="7:7" x14ac:dyDescent="0.2">
      <c r="G51510" s="65"/>
    </row>
    <row r="51511" spans="7:7" x14ac:dyDescent="0.2">
      <c r="G51511" s="65"/>
    </row>
    <row r="51512" spans="7:7" x14ac:dyDescent="0.2">
      <c r="G51512" s="65"/>
    </row>
    <row r="51513" spans="7:7" x14ac:dyDescent="0.2">
      <c r="G51513" s="65"/>
    </row>
    <row r="51514" spans="7:7" x14ac:dyDescent="0.2">
      <c r="G51514" s="65"/>
    </row>
    <row r="51515" spans="7:7" x14ac:dyDescent="0.2">
      <c r="G51515" s="65"/>
    </row>
    <row r="51516" spans="7:7" x14ac:dyDescent="0.2">
      <c r="G51516" s="65"/>
    </row>
    <row r="51517" spans="7:7" x14ac:dyDescent="0.2">
      <c r="G51517" s="65"/>
    </row>
    <row r="51518" spans="7:7" x14ac:dyDescent="0.2">
      <c r="G51518" s="65"/>
    </row>
    <row r="51519" spans="7:7" x14ac:dyDescent="0.2">
      <c r="G51519" s="65"/>
    </row>
    <row r="51520" spans="7:7" x14ac:dyDescent="0.2">
      <c r="G51520" s="65"/>
    </row>
    <row r="51521" spans="7:7" x14ac:dyDescent="0.2">
      <c r="G51521" s="65"/>
    </row>
    <row r="51522" spans="7:7" x14ac:dyDescent="0.2">
      <c r="G51522" s="65"/>
    </row>
    <row r="51523" spans="7:7" x14ac:dyDescent="0.2">
      <c r="G51523" s="65"/>
    </row>
    <row r="51524" spans="7:7" x14ac:dyDescent="0.2">
      <c r="G51524" s="65"/>
    </row>
    <row r="51525" spans="7:7" x14ac:dyDescent="0.2">
      <c r="G51525" s="65"/>
    </row>
    <row r="51526" spans="7:7" x14ac:dyDescent="0.2">
      <c r="G51526" s="65"/>
    </row>
    <row r="51527" spans="7:7" x14ac:dyDescent="0.2">
      <c r="G51527" s="65"/>
    </row>
    <row r="51528" spans="7:7" x14ac:dyDescent="0.2">
      <c r="G51528" s="65"/>
    </row>
    <row r="51529" spans="7:7" x14ac:dyDescent="0.2">
      <c r="G51529" s="65"/>
    </row>
    <row r="51530" spans="7:7" x14ac:dyDescent="0.2">
      <c r="G51530" s="65"/>
    </row>
    <row r="51531" spans="7:7" x14ac:dyDescent="0.2">
      <c r="G51531" s="65"/>
    </row>
    <row r="51532" spans="7:7" x14ac:dyDescent="0.2">
      <c r="G51532" s="65"/>
    </row>
    <row r="51533" spans="7:7" x14ac:dyDescent="0.2">
      <c r="G51533" s="65"/>
    </row>
    <row r="51534" spans="7:7" x14ac:dyDescent="0.2">
      <c r="G51534" s="65"/>
    </row>
    <row r="51535" spans="7:7" x14ac:dyDescent="0.2">
      <c r="G51535" s="65"/>
    </row>
    <row r="51536" spans="7:7" x14ac:dyDescent="0.2">
      <c r="G51536" s="65"/>
    </row>
    <row r="51537" spans="7:7" x14ac:dyDescent="0.2">
      <c r="G51537" s="65"/>
    </row>
    <row r="51538" spans="7:7" x14ac:dyDescent="0.2">
      <c r="G51538" s="65"/>
    </row>
    <row r="51539" spans="7:7" x14ac:dyDescent="0.2">
      <c r="G51539" s="65"/>
    </row>
    <row r="51540" spans="7:7" x14ac:dyDescent="0.2">
      <c r="G51540" s="65"/>
    </row>
    <row r="51541" spans="7:7" x14ac:dyDescent="0.2">
      <c r="G51541" s="65"/>
    </row>
    <row r="51542" spans="7:7" x14ac:dyDescent="0.2">
      <c r="G51542" s="65"/>
    </row>
    <row r="51543" spans="7:7" x14ac:dyDescent="0.2">
      <c r="G51543" s="65"/>
    </row>
    <row r="51544" spans="7:7" x14ac:dyDescent="0.2">
      <c r="G51544" s="65"/>
    </row>
    <row r="51545" spans="7:7" x14ac:dyDescent="0.2">
      <c r="G51545" s="65"/>
    </row>
    <row r="51546" spans="7:7" x14ac:dyDescent="0.2">
      <c r="G51546" s="65"/>
    </row>
    <row r="51547" spans="7:7" x14ac:dyDescent="0.2">
      <c r="G51547" s="65"/>
    </row>
    <row r="51548" spans="7:7" x14ac:dyDescent="0.2">
      <c r="G51548" s="65"/>
    </row>
    <row r="51549" spans="7:7" x14ac:dyDescent="0.2">
      <c r="G51549" s="65"/>
    </row>
    <row r="51550" spans="7:7" x14ac:dyDescent="0.2">
      <c r="G51550" s="65"/>
    </row>
    <row r="51551" spans="7:7" x14ac:dyDescent="0.2">
      <c r="G51551" s="65"/>
    </row>
    <row r="51552" spans="7:7" x14ac:dyDescent="0.2">
      <c r="G51552" s="65"/>
    </row>
    <row r="51553" spans="7:7" x14ac:dyDescent="0.2">
      <c r="G51553" s="65"/>
    </row>
    <row r="51554" spans="7:7" x14ac:dyDescent="0.2">
      <c r="G51554" s="65"/>
    </row>
    <row r="51555" spans="7:7" x14ac:dyDescent="0.2">
      <c r="G51555" s="65"/>
    </row>
    <row r="51556" spans="7:7" x14ac:dyDescent="0.2">
      <c r="G51556" s="65"/>
    </row>
    <row r="51557" spans="7:7" x14ac:dyDescent="0.2">
      <c r="G51557" s="65"/>
    </row>
    <row r="51558" spans="7:7" x14ac:dyDescent="0.2">
      <c r="G51558" s="65"/>
    </row>
    <row r="51559" spans="7:7" x14ac:dyDescent="0.2">
      <c r="G51559" s="65"/>
    </row>
    <row r="51560" spans="7:7" x14ac:dyDescent="0.2">
      <c r="G51560" s="65"/>
    </row>
    <row r="51561" spans="7:7" x14ac:dyDescent="0.2">
      <c r="G51561" s="65"/>
    </row>
    <row r="51562" spans="7:7" x14ac:dyDescent="0.2">
      <c r="G51562" s="65"/>
    </row>
    <row r="51563" spans="7:7" x14ac:dyDescent="0.2">
      <c r="G51563" s="65"/>
    </row>
    <row r="51564" spans="7:7" x14ac:dyDescent="0.2">
      <c r="G51564" s="65"/>
    </row>
    <row r="51565" spans="7:7" x14ac:dyDescent="0.2">
      <c r="G51565" s="65"/>
    </row>
    <row r="51566" spans="7:7" x14ac:dyDescent="0.2">
      <c r="G51566" s="65"/>
    </row>
    <row r="51567" spans="7:7" x14ac:dyDescent="0.2">
      <c r="G51567" s="65"/>
    </row>
    <row r="51568" spans="7:7" x14ac:dyDescent="0.2">
      <c r="G51568" s="65"/>
    </row>
    <row r="51569" spans="7:7" x14ac:dyDescent="0.2">
      <c r="G51569" s="65"/>
    </row>
    <row r="51570" spans="7:7" x14ac:dyDescent="0.2">
      <c r="G51570" s="65"/>
    </row>
    <row r="51571" spans="7:7" x14ac:dyDescent="0.2">
      <c r="G51571" s="65"/>
    </row>
    <row r="51572" spans="7:7" x14ac:dyDescent="0.2">
      <c r="G51572" s="65"/>
    </row>
    <row r="51573" spans="7:7" x14ac:dyDescent="0.2">
      <c r="G51573" s="65"/>
    </row>
    <row r="51574" spans="7:7" x14ac:dyDescent="0.2">
      <c r="G51574" s="65"/>
    </row>
    <row r="51575" spans="7:7" x14ac:dyDescent="0.2">
      <c r="G51575" s="65"/>
    </row>
    <row r="51576" spans="7:7" x14ac:dyDescent="0.2">
      <c r="G51576" s="65"/>
    </row>
    <row r="51577" spans="7:7" x14ac:dyDescent="0.2">
      <c r="G51577" s="65"/>
    </row>
    <row r="51578" spans="7:7" x14ac:dyDescent="0.2">
      <c r="G51578" s="65"/>
    </row>
    <row r="51579" spans="7:7" x14ac:dyDescent="0.2">
      <c r="G51579" s="65"/>
    </row>
    <row r="51580" spans="7:7" x14ac:dyDescent="0.2">
      <c r="G51580" s="65"/>
    </row>
    <row r="51581" spans="7:7" x14ac:dyDescent="0.2">
      <c r="G51581" s="65"/>
    </row>
    <row r="51582" spans="7:7" x14ac:dyDescent="0.2">
      <c r="G51582" s="65"/>
    </row>
    <row r="51583" spans="7:7" x14ac:dyDescent="0.2">
      <c r="G51583" s="65"/>
    </row>
    <row r="51584" spans="7:7" x14ac:dyDescent="0.2">
      <c r="G51584" s="65"/>
    </row>
    <row r="51585" spans="7:7" x14ac:dyDescent="0.2">
      <c r="G51585" s="65"/>
    </row>
    <row r="51586" spans="7:7" x14ac:dyDescent="0.2">
      <c r="G51586" s="65"/>
    </row>
    <row r="51587" spans="7:7" x14ac:dyDescent="0.2">
      <c r="G51587" s="65"/>
    </row>
    <row r="51588" spans="7:7" x14ac:dyDescent="0.2">
      <c r="G51588" s="65"/>
    </row>
    <row r="51589" spans="7:7" x14ac:dyDescent="0.2">
      <c r="G51589" s="65"/>
    </row>
    <row r="51590" spans="7:7" x14ac:dyDescent="0.2">
      <c r="G51590" s="65"/>
    </row>
    <row r="51591" spans="7:7" x14ac:dyDescent="0.2">
      <c r="G51591" s="65"/>
    </row>
    <row r="51592" spans="7:7" x14ac:dyDescent="0.2">
      <c r="G51592" s="65"/>
    </row>
    <row r="51593" spans="7:7" x14ac:dyDescent="0.2">
      <c r="G51593" s="65"/>
    </row>
    <row r="51594" spans="7:7" x14ac:dyDescent="0.2">
      <c r="G51594" s="65"/>
    </row>
    <row r="51595" spans="7:7" x14ac:dyDescent="0.2">
      <c r="G51595" s="65"/>
    </row>
    <row r="51596" spans="7:7" x14ac:dyDescent="0.2">
      <c r="G51596" s="65"/>
    </row>
    <row r="51597" spans="7:7" x14ac:dyDescent="0.2">
      <c r="G51597" s="65"/>
    </row>
    <row r="51598" spans="7:7" x14ac:dyDescent="0.2">
      <c r="G51598" s="65"/>
    </row>
    <row r="51599" spans="7:7" x14ac:dyDescent="0.2">
      <c r="G51599" s="65"/>
    </row>
    <row r="51600" spans="7:7" x14ac:dyDescent="0.2">
      <c r="G51600" s="65"/>
    </row>
    <row r="51601" spans="7:7" x14ac:dyDescent="0.2">
      <c r="G51601" s="65"/>
    </row>
    <row r="51602" spans="7:7" x14ac:dyDescent="0.2">
      <c r="G51602" s="65"/>
    </row>
    <row r="51603" spans="7:7" x14ac:dyDescent="0.2">
      <c r="G51603" s="65"/>
    </row>
    <row r="51604" spans="7:7" x14ac:dyDescent="0.2">
      <c r="G51604" s="65"/>
    </row>
    <row r="51605" spans="7:7" x14ac:dyDescent="0.2">
      <c r="G51605" s="65"/>
    </row>
    <row r="51606" spans="7:7" x14ac:dyDescent="0.2">
      <c r="G51606" s="65"/>
    </row>
    <row r="51607" spans="7:7" x14ac:dyDescent="0.2">
      <c r="G51607" s="65"/>
    </row>
    <row r="51608" spans="7:7" x14ac:dyDescent="0.2">
      <c r="G51608" s="65"/>
    </row>
    <row r="51609" spans="7:7" x14ac:dyDescent="0.2">
      <c r="G51609" s="65"/>
    </row>
    <row r="51610" spans="7:7" x14ac:dyDescent="0.2">
      <c r="G51610" s="65"/>
    </row>
    <row r="51611" spans="7:7" x14ac:dyDescent="0.2">
      <c r="G51611" s="65"/>
    </row>
    <row r="51612" spans="7:7" x14ac:dyDescent="0.2">
      <c r="G51612" s="65"/>
    </row>
    <row r="51613" spans="7:7" x14ac:dyDescent="0.2">
      <c r="G51613" s="65"/>
    </row>
    <row r="51614" spans="7:7" x14ac:dyDescent="0.2">
      <c r="G51614" s="65"/>
    </row>
    <row r="51615" spans="7:7" x14ac:dyDescent="0.2">
      <c r="G51615" s="65"/>
    </row>
    <row r="51616" spans="7:7" x14ac:dyDescent="0.2">
      <c r="G51616" s="65"/>
    </row>
    <row r="51617" spans="7:7" x14ac:dyDescent="0.2">
      <c r="G51617" s="65"/>
    </row>
    <row r="51618" spans="7:7" x14ac:dyDescent="0.2">
      <c r="G51618" s="65"/>
    </row>
    <row r="51619" spans="7:7" x14ac:dyDescent="0.2">
      <c r="G51619" s="65"/>
    </row>
    <row r="51620" spans="7:7" x14ac:dyDescent="0.2">
      <c r="G51620" s="65"/>
    </row>
    <row r="51621" spans="7:7" x14ac:dyDescent="0.2">
      <c r="G51621" s="65"/>
    </row>
    <row r="51622" spans="7:7" x14ac:dyDescent="0.2">
      <c r="G51622" s="65"/>
    </row>
    <row r="51623" spans="7:7" x14ac:dyDescent="0.2">
      <c r="G51623" s="65"/>
    </row>
    <row r="51624" spans="7:7" x14ac:dyDescent="0.2">
      <c r="G51624" s="65"/>
    </row>
    <row r="51625" spans="7:7" x14ac:dyDescent="0.2">
      <c r="G51625" s="65"/>
    </row>
    <row r="51626" spans="7:7" x14ac:dyDescent="0.2">
      <c r="G51626" s="65"/>
    </row>
    <row r="51627" spans="7:7" x14ac:dyDescent="0.2">
      <c r="G51627" s="65"/>
    </row>
    <row r="51628" spans="7:7" x14ac:dyDescent="0.2">
      <c r="G51628" s="65"/>
    </row>
    <row r="51629" spans="7:7" x14ac:dyDescent="0.2">
      <c r="G51629" s="65"/>
    </row>
    <row r="51630" spans="7:7" x14ac:dyDescent="0.2">
      <c r="G51630" s="65"/>
    </row>
    <row r="51631" spans="7:7" x14ac:dyDescent="0.2">
      <c r="G51631" s="65"/>
    </row>
    <row r="51632" spans="7:7" x14ac:dyDescent="0.2">
      <c r="G51632" s="65"/>
    </row>
    <row r="51633" spans="7:7" x14ac:dyDescent="0.2">
      <c r="G51633" s="65"/>
    </row>
    <row r="51634" spans="7:7" x14ac:dyDescent="0.2">
      <c r="G51634" s="65"/>
    </row>
    <row r="51635" spans="7:7" x14ac:dyDescent="0.2">
      <c r="G51635" s="65"/>
    </row>
    <row r="51636" spans="7:7" x14ac:dyDescent="0.2">
      <c r="G51636" s="65"/>
    </row>
    <row r="51637" spans="7:7" x14ac:dyDescent="0.2">
      <c r="G51637" s="65"/>
    </row>
    <row r="51638" spans="7:7" x14ac:dyDescent="0.2">
      <c r="G51638" s="65"/>
    </row>
    <row r="51639" spans="7:7" x14ac:dyDescent="0.2">
      <c r="G51639" s="65"/>
    </row>
    <row r="51640" spans="7:7" x14ac:dyDescent="0.2">
      <c r="G51640" s="65"/>
    </row>
    <row r="51641" spans="7:7" x14ac:dyDescent="0.2">
      <c r="G51641" s="65"/>
    </row>
    <row r="51642" spans="7:7" x14ac:dyDescent="0.2">
      <c r="G51642" s="65"/>
    </row>
    <row r="51643" spans="7:7" x14ac:dyDescent="0.2">
      <c r="G51643" s="65"/>
    </row>
    <row r="51644" spans="7:7" x14ac:dyDescent="0.2">
      <c r="G51644" s="65"/>
    </row>
    <row r="51645" spans="7:7" x14ac:dyDescent="0.2">
      <c r="G51645" s="65"/>
    </row>
    <row r="51646" spans="7:7" x14ac:dyDescent="0.2">
      <c r="G51646" s="65"/>
    </row>
    <row r="51647" spans="7:7" x14ac:dyDescent="0.2">
      <c r="G51647" s="65"/>
    </row>
    <row r="51648" spans="7:7" x14ac:dyDescent="0.2">
      <c r="G51648" s="65"/>
    </row>
    <row r="51649" spans="7:7" x14ac:dyDescent="0.2">
      <c r="G51649" s="65"/>
    </row>
    <row r="51650" spans="7:7" x14ac:dyDescent="0.2">
      <c r="G51650" s="65"/>
    </row>
    <row r="51651" spans="7:7" x14ac:dyDescent="0.2">
      <c r="G51651" s="65"/>
    </row>
    <row r="51652" spans="7:7" x14ac:dyDescent="0.2">
      <c r="G51652" s="65"/>
    </row>
    <row r="51653" spans="7:7" x14ac:dyDescent="0.2">
      <c r="G51653" s="65"/>
    </row>
    <row r="51654" spans="7:7" x14ac:dyDescent="0.2">
      <c r="G51654" s="65"/>
    </row>
    <row r="51655" spans="7:7" x14ac:dyDescent="0.2">
      <c r="G51655" s="65"/>
    </row>
    <row r="51656" spans="7:7" x14ac:dyDescent="0.2">
      <c r="G51656" s="65"/>
    </row>
    <row r="51657" spans="7:7" x14ac:dyDescent="0.2">
      <c r="G51657" s="65"/>
    </row>
    <row r="51658" spans="7:7" x14ac:dyDescent="0.2">
      <c r="G51658" s="65"/>
    </row>
    <row r="51659" spans="7:7" x14ac:dyDescent="0.2">
      <c r="G51659" s="65"/>
    </row>
    <row r="51660" spans="7:7" x14ac:dyDescent="0.2">
      <c r="G51660" s="65"/>
    </row>
    <row r="51661" spans="7:7" x14ac:dyDescent="0.2">
      <c r="G51661" s="65"/>
    </row>
    <row r="51662" spans="7:7" x14ac:dyDescent="0.2">
      <c r="G51662" s="65"/>
    </row>
    <row r="51663" spans="7:7" x14ac:dyDescent="0.2">
      <c r="G51663" s="65"/>
    </row>
    <row r="51664" spans="7:7" x14ac:dyDescent="0.2">
      <c r="G51664" s="65"/>
    </row>
    <row r="51665" spans="7:7" x14ac:dyDescent="0.2">
      <c r="G51665" s="65"/>
    </row>
    <row r="51666" spans="7:7" x14ac:dyDescent="0.2">
      <c r="G51666" s="65"/>
    </row>
    <row r="51667" spans="7:7" x14ac:dyDescent="0.2">
      <c r="G51667" s="65"/>
    </row>
    <row r="51668" spans="7:7" x14ac:dyDescent="0.2">
      <c r="G51668" s="65"/>
    </row>
    <row r="51669" spans="7:7" x14ac:dyDescent="0.2">
      <c r="G51669" s="65"/>
    </row>
    <row r="51670" spans="7:7" x14ac:dyDescent="0.2">
      <c r="G51670" s="65"/>
    </row>
    <row r="51671" spans="7:7" x14ac:dyDescent="0.2">
      <c r="G51671" s="65"/>
    </row>
    <row r="51672" spans="7:7" x14ac:dyDescent="0.2">
      <c r="G51672" s="65"/>
    </row>
    <row r="51673" spans="7:7" x14ac:dyDescent="0.2">
      <c r="G51673" s="65"/>
    </row>
    <row r="51674" spans="7:7" x14ac:dyDescent="0.2">
      <c r="G51674" s="65"/>
    </row>
    <row r="51675" spans="7:7" x14ac:dyDescent="0.2">
      <c r="G51675" s="65"/>
    </row>
    <row r="51676" spans="7:7" x14ac:dyDescent="0.2">
      <c r="G51676" s="65"/>
    </row>
    <row r="51677" spans="7:7" x14ac:dyDescent="0.2">
      <c r="G51677" s="65"/>
    </row>
    <row r="51678" spans="7:7" x14ac:dyDescent="0.2">
      <c r="G51678" s="65"/>
    </row>
    <row r="51679" spans="7:7" x14ac:dyDescent="0.2">
      <c r="G51679" s="65"/>
    </row>
    <row r="51680" spans="7:7" x14ac:dyDescent="0.2">
      <c r="G51680" s="65"/>
    </row>
    <row r="51681" spans="7:7" x14ac:dyDescent="0.2">
      <c r="G51681" s="65"/>
    </row>
    <row r="51682" spans="7:7" x14ac:dyDescent="0.2">
      <c r="G51682" s="65"/>
    </row>
    <row r="51683" spans="7:7" x14ac:dyDescent="0.2">
      <c r="G51683" s="65"/>
    </row>
    <row r="51684" spans="7:7" x14ac:dyDescent="0.2">
      <c r="G51684" s="65"/>
    </row>
    <row r="51685" spans="7:7" x14ac:dyDescent="0.2">
      <c r="G51685" s="65"/>
    </row>
    <row r="51686" spans="7:7" x14ac:dyDescent="0.2">
      <c r="G51686" s="65"/>
    </row>
    <row r="51687" spans="7:7" x14ac:dyDescent="0.2">
      <c r="G51687" s="65"/>
    </row>
    <row r="51688" spans="7:7" x14ac:dyDescent="0.2">
      <c r="G51688" s="65"/>
    </row>
    <row r="51689" spans="7:7" x14ac:dyDescent="0.2">
      <c r="G51689" s="65"/>
    </row>
    <row r="51690" spans="7:7" x14ac:dyDescent="0.2">
      <c r="G51690" s="65"/>
    </row>
    <row r="51691" spans="7:7" x14ac:dyDescent="0.2">
      <c r="G51691" s="65"/>
    </row>
    <row r="51692" spans="7:7" x14ac:dyDescent="0.2">
      <c r="G51692" s="65"/>
    </row>
    <row r="51693" spans="7:7" x14ac:dyDescent="0.2">
      <c r="G51693" s="65"/>
    </row>
    <row r="51694" spans="7:7" x14ac:dyDescent="0.2">
      <c r="G51694" s="65"/>
    </row>
    <row r="51695" spans="7:7" x14ac:dyDescent="0.2">
      <c r="G51695" s="65"/>
    </row>
    <row r="51696" spans="7:7" x14ac:dyDescent="0.2">
      <c r="G51696" s="65"/>
    </row>
    <row r="51697" spans="7:7" x14ac:dyDescent="0.2">
      <c r="G51697" s="65"/>
    </row>
    <row r="51698" spans="7:7" x14ac:dyDescent="0.2">
      <c r="G51698" s="65"/>
    </row>
    <row r="51699" spans="7:7" x14ac:dyDescent="0.2">
      <c r="G51699" s="65"/>
    </row>
    <row r="51700" spans="7:7" x14ac:dyDescent="0.2">
      <c r="G51700" s="65"/>
    </row>
    <row r="51701" spans="7:7" x14ac:dyDescent="0.2">
      <c r="G51701" s="65"/>
    </row>
    <row r="51702" spans="7:7" x14ac:dyDescent="0.2">
      <c r="G51702" s="65"/>
    </row>
    <row r="51703" spans="7:7" x14ac:dyDescent="0.2">
      <c r="G51703" s="65"/>
    </row>
    <row r="51704" spans="7:7" x14ac:dyDescent="0.2">
      <c r="G51704" s="65"/>
    </row>
    <row r="51705" spans="7:7" x14ac:dyDescent="0.2">
      <c r="G51705" s="65"/>
    </row>
    <row r="51706" spans="7:7" x14ac:dyDescent="0.2">
      <c r="G51706" s="65"/>
    </row>
    <row r="51707" spans="7:7" x14ac:dyDescent="0.2">
      <c r="G51707" s="65"/>
    </row>
    <row r="51708" spans="7:7" x14ac:dyDescent="0.2">
      <c r="G51708" s="65"/>
    </row>
    <row r="51709" spans="7:7" x14ac:dyDescent="0.2">
      <c r="G51709" s="65"/>
    </row>
    <row r="51710" spans="7:7" x14ac:dyDescent="0.2">
      <c r="G51710" s="65"/>
    </row>
    <row r="51711" spans="7:7" x14ac:dyDescent="0.2">
      <c r="G51711" s="65"/>
    </row>
    <row r="51712" spans="7:7" x14ac:dyDescent="0.2">
      <c r="G51712" s="65"/>
    </row>
    <row r="51713" spans="7:7" x14ac:dyDescent="0.2">
      <c r="G51713" s="65"/>
    </row>
    <row r="51714" spans="7:7" x14ac:dyDescent="0.2">
      <c r="G51714" s="65"/>
    </row>
    <row r="51715" spans="7:7" x14ac:dyDescent="0.2">
      <c r="G51715" s="65"/>
    </row>
    <row r="51716" spans="7:7" x14ac:dyDescent="0.2">
      <c r="G51716" s="65"/>
    </row>
    <row r="51717" spans="7:7" x14ac:dyDescent="0.2">
      <c r="G51717" s="65"/>
    </row>
    <row r="51718" spans="7:7" x14ac:dyDescent="0.2">
      <c r="G51718" s="65"/>
    </row>
    <row r="51719" spans="7:7" x14ac:dyDescent="0.2">
      <c r="G51719" s="65"/>
    </row>
    <row r="51720" spans="7:7" x14ac:dyDescent="0.2">
      <c r="G51720" s="65"/>
    </row>
    <row r="51721" spans="7:7" x14ac:dyDescent="0.2">
      <c r="G51721" s="65"/>
    </row>
    <row r="51722" spans="7:7" x14ac:dyDescent="0.2">
      <c r="G51722" s="65"/>
    </row>
    <row r="51723" spans="7:7" x14ac:dyDescent="0.2">
      <c r="G51723" s="65"/>
    </row>
    <row r="51724" spans="7:7" x14ac:dyDescent="0.2">
      <c r="G51724" s="65"/>
    </row>
    <row r="51725" spans="7:7" x14ac:dyDescent="0.2">
      <c r="G51725" s="65"/>
    </row>
    <row r="51726" spans="7:7" x14ac:dyDescent="0.2">
      <c r="G51726" s="65"/>
    </row>
    <row r="51727" spans="7:7" x14ac:dyDescent="0.2">
      <c r="G51727" s="65"/>
    </row>
    <row r="51728" spans="7:7" x14ac:dyDescent="0.2">
      <c r="G51728" s="65"/>
    </row>
    <row r="51729" spans="7:7" x14ac:dyDescent="0.2">
      <c r="G51729" s="65"/>
    </row>
    <row r="51730" spans="7:7" x14ac:dyDescent="0.2">
      <c r="G51730" s="65"/>
    </row>
    <row r="51731" spans="7:7" x14ac:dyDescent="0.2">
      <c r="G51731" s="65"/>
    </row>
    <row r="51732" spans="7:7" x14ac:dyDescent="0.2">
      <c r="G51732" s="65"/>
    </row>
    <row r="51733" spans="7:7" x14ac:dyDescent="0.2">
      <c r="G51733" s="65"/>
    </row>
    <row r="51734" spans="7:7" x14ac:dyDescent="0.2">
      <c r="G51734" s="65"/>
    </row>
    <row r="51735" spans="7:7" x14ac:dyDescent="0.2">
      <c r="G51735" s="65"/>
    </row>
    <row r="51736" spans="7:7" x14ac:dyDescent="0.2">
      <c r="G51736" s="65"/>
    </row>
    <row r="51737" spans="7:7" x14ac:dyDescent="0.2">
      <c r="G51737" s="65"/>
    </row>
    <row r="51738" spans="7:7" x14ac:dyDescent="0.2">
      <c r="G51738" s="65"/>
    </row>
    <row r="51739" spans="7:7" x14ac:dyDescent="0.2">
      <c r="G51739" s="65"/>
    </row>
    <row r="51740" spans="7:7" x14ac:dyDescent="0.2">
      <c r="G51740" s="65"/>
    </row>
    <row r="51741" spans="7:7" x14ac:dyDescent="0.2">
      <c r="G51741" s="65"/>
    </row>
    <row r="51742" spans="7:7" x14ac:dyDescent="0.2">
      <c r="G51742" s="65"/>
    </row>
    <row r="51743" spans="7:7" x14ac:dyDescent="0.2">
      <c r="G51743" s="65"/>
    </row>
    <row r="51744" spans="7:7" x14ac:dyDescent="0.2">
      <c r="G51744" s="65"/>
    </row>
    <row r="51745" spans="7:7" x14ac:dyDescent="0.2">
      <c r="G51745" s="65"/>
    </row>
    <row r="51746" spans="7:7" x14ac:dyDescent="0.2">
      <c r="G51746" s="65"/>
    </row>
    <row r="51747" spans="7:7" x14ac:dyDescent="0.2">
      <c r="G51747" s="65"/>
    </row>
    <row r="51748" spans="7:7" x14ac:dyDescent="0.2">
      <c r="G51748" s="65"/>
    </row>
    <row r="51749" spans="7:7" x14ac:dyDescent="0.2">
      <c r="G51749" s="65"/>
    </row>
    <row r="51750" spans="7:7" x14ac:dyDescent="0.2">
      <c r="G51750" s="65"/>
    </row>
    <row r="51751" spans="7:7" x14ac:dyDescent="0.2">
      <c r="G51751" s="65"/>
    </row>
    <row r="51752" spans="7:7" x14ac:dyDescent="0.2">
      <c r="G51752" s="65"/>
    </row>
    <row r="51753" spans="7:7" x14ac:dyDescent="0.2">
      <c r="G51753" s="65"/>
    </row>
    <row r="51754" spans="7:7" x14ac:dyDescent="0.2">
      <c r="G51754" s="65"/>
    </row>
    <row r="51755" spans="7:7" x14ac:dyDescent="0.2">
      <c r="G51755" s="65"/>
    </row>
    <row r="51756" spans="7:7" x14ac:dyDescent="0.2">
      <c r="G51756" s="65"/>
    </row>
    <row r="51757" spans="7:7" x14ac:dyDescent="0.2">
      <c r="G51757" s="65"/>
    </row>
    <row r="51758" spans="7:7" x14ac:dyDescent="0.2">
      <c r="G51758" s="65"/>
    </row>
    <row r="51759" spans="7:7" x14ac:dyDescent="0.2">
      <c r="G51759" s="65"/>
    </row>
    <row r="51760" spans="7:7" x14ac:dyDescent="0.2">
      <c r="G51760" s="65"/>
    </row>
    <row r="51761" spans="7:7" x14ac:dyDescent="0.2">
      <c r="G51761" s="65"/>
    </row>
    <row r="51762" spans="7:7" x14ac:dyDescent="0.2">
      <c r="G51762" s="65"/>
    </row>
    <row r="51763" spans="7:7" x14ac:dyDescent="0.2">
      <c r="G51763" s="65"/>
    </row>
    <row r="51764" spans="7:7" x14ac:dyDescent="0.2">
      <c r="G51764" s="65"/>
    </row>
    <row r="51765" spans="7:7" x14ac:dyDescent="0.2">
      <c r="G51765" s="65"/>
    </row>
    <row r="51766" spans="7:7" x14ac:dyDescent="0.2">
      <c r="G51766" s="65"/>
    </row>
    <row r="51767" spans="7:7" x14ac:dyDescent="0.2">
      <c r="G51767" s="65"/>
    </row>
    <row r="51768" spans="7:7" x14ac:dyDescent="0.2">
      <c r="G51768" s="65"/>
    </row>
    <row r="51769" spans="7:7" x14ac:dyDescent="0.2">
      <c r="G51769" s="65"/>
    </row>
    <row r="51770" spans="7:7" x14ac:dyDescent="0.2">
      <c r="G51770" s="65"/>
    </row>
    <row r="51771" spans="7:7" x14ac:dyDescent="0.2">
      <c r="G51771" s="65"/>
    </row>
    <row r="51772" spans="7:7" x14ac:dyDescent="0.2">
      <c r="G51772" s="65"/>
    </row>
    <row r="51773" spans="7:7" x14ac:dyDescent="0.2">
      <c r="G51773" s="65"/>
    </row>
    <row r="51774" spans="7:7" x14ac:dyDescent="0.2">
      <c r="G51774" s="65"/>
    </row>
    <row r="51775" spans="7:7" x14ac:dyDescent="0.2">
      <c r="G51775" s="65"/>
    </row>
    <row r="51776" spans="7:7" x14ac:dyDescent="0.2">
      <c r="G51776" s="65"/>
    </row>
    <row r="51777" spans="7:7" x14ac:dyDescent="0.2">
      <c r="G51777" s="65"/>
    </row>
    <row r="51778" spans="7:7" x14ac:dyDescent="0.2">
      <c r="G51778" s="65"/>
    </row>
    <row r="51779" spans="7:7" x14ac:dyDescent="0.2">
      <c r="G51779" s="65"/>
    </row>
    <row r="51780" spans="7:7" x14ac:dyDescent="0.2">
      <c r="G51780" s="65"/>
    </row>
    <row r="51781" spans="7:7" x14ac:dyDescent="0.2">
      <c r="G51781" s="65"/>
    </row>
    <row r="51782" spans="7:7" x14ac:dyDescent="0.2">
      <c r="G51782" s="65"/>
    </row>
    <row r="51783" spans="7:7" x14ac:dyDescent="0.2">
      <c r="G51783" s="65"/>
    </row>
    <row r="51784" spans="7:7" x14ac:dyDescent="0.2">
      <c r="G51784" s="65"/>
    </row>
    <row r="51785" spans="7:7" x14ac:dyDescent="0.2">
      <c r="G51785" s="65"/>
    </row>
    <row r="51786" spans="7:7" x14ac:dyDescent="0.2">
      <c r="G51786" s="65"/>
    </row>
    <row r="51787" spans="7:7" x14ac:dyDescent="0.2">
      <c r="G51787" s="65"/>
    </row>
    <row r="51788" spans="7:7" x14ac:dyDescent="0.2">
      <c r="G51788" s="65"/>
    </row>
    <row r="51789" spans="7:7" x14ac:dyDescent="0.2">
      <c r="G51789" s="65"/>
    </row>
    <row r="51790" spans="7:7" x14ac:dyDescent="0.2">
      <c r="G51790" s="65"/>
    </row>
    <row r="51791" spans="7:7" x14ac:dyDescent="0.2">
      <c r="G51791" s="65"/>
    </row>
    <row r="51792" spans="7:7" x14ac:dyDescent="0.2">
      <c r="G51792" s="65"/>
    </row>
    <row r="51793" spans="7:7" x14ac:dyDescent="0.2">
      <c r="G51793" s="65"/>
    </row>
    <row r="51794" spans="7:7" x14ac:dyDescent="0.2">
      <c r="G51794" s="65"/>
    </row>
    <row r="51795" spans="7:7" x14ac:dyDescent="0.2">
      <c r="G51795" s="65"/>
    </row>
    <row r="51796" spans="7:7" x14ac:dyDescent="0.2">
      <c r="G51796" s="65"/>
    </row>
    <row r="51797" spans="7:7" x14ac:dyDescent="0.2">
      <c r="G51797" s="65"/>
    </row>
    <row r="51798" spans="7:7" x14ac:dyDescent="0.2">
      <c r="G51798" s="65"/>
    </row>
    <row r="51799" spans="7:7" x14ac:dyDescent="0.2">
      <c r="G51799" s="65"/>
    </row>
    <row r="51800" spans="7:7" x14ac:dyDescent="0.2">
      <c r="G51800" s="65"/>
    </row>
    <row r="51801" spans="7:7" x14ac:dyDescent="0.2">
      <c r="G51801" s="65"/>
    </row>
    <row r="51802" spans="7:7" x14ac:dyDescent="0.2">
      <c r="G51802" s="65"/>
    </row>
    <row r="51803" spans="7:7" x14ac:dyDescent="0.2">
      <c r="G51803" s="65"/>
    </row>
    <row r="51804" spans="7:7" x14ac:dyDescent="0.2">
      <c r="G51804" s="65"/>
    </row>
    <row r="51805" spans="7:7" x14ac:dyDescent="0.2">
      <c r="G51805" s="65"/>
    </row>
    <row r="51806" spans="7:7" x14ac:dyDescent="0.2">
      <c r="G51806" s="65"/>
    </row>
    <row r="51807" spans="7:7" x14ac:dyDescent="0.2">
      <c r="G51807" s="65"/>
    </row>
    <row r="51808" spans="7:7" x14ac:dyDescent="0.2">
      <c r="G51808" s="65"/>
    </row>
    <row r="51809" spans="7:7" x14ac:dyDescent="0.2">
      <c r="G51809" s="65"/>
    </row>
    <row r="51810" spans="7:7" x14ac:dyDescent="0.2">
      <c r="G51810" s="65"/>
    </row>
    <row r="51811" spans="7:7" x14ac:dyDescent="0.2">
      <c r="G51811" s="65"/>
    </row>
    <row r="51812" spans="7:7" x14ac:dyDescent="0.2">
      <c r="G51812" s="65"/>
    </row>
    <row r="51813" spans="7:7" x14ac:dyDescent="0.2">
      <c r="G51813" s="65"/>
    </row>
    <row r="51814" spans="7:7" x14ac:dyDescent="0.2">
      <c r="G51814" s="65"/>
    </row>
    <row r="51815" spans="7:7" x14ac:dyDescent="0.2">
      <c r="G51815" s="65"/>
    </row>
    <row r="51816" spans="7:7" x14ac:dyDescent="0.2">
      <c r="G51816" s="65"/>
    </row>
    <row r="51817" spans="7:7" x14ac:dyDescent="0.2">
      <c r="G51817" s="65"/>
    </row>
    <row r="51818" spans="7:7" x14ac:dyDescent="0.2">
      <c r="G51818" s="65"/>
    </row>
    <row r="51819" spans="7:7" x14ac:dyDescent="0.2">
      <c r="G51819" s="65"/>
    </row>
    <row r="51820" spans="7:7" x14ac:dyDescent="0.2">
      <c r="G51820" s="65"/>
    </row>
    <row r="51821" spans="7:7" x14ac:dyDescent="0.2">
      <c r="G51821" s="65"/>
    </row>
    <row r="51822" spans="7:7" x14ac:dyDescent="0.2">
      <c r="G51822" s="65"/>
    </row>
    <row r="51823" spans="7:7" x14ac:dyDescent="0.2">
      <c r="G51823" s="65"/>
    </row>
    <row r="51824" spans="7:7" x14ac:dyDescent="0.2">
      <c r="G51824" s="65"/>
    </row>
    <row r="51825" spans="7:7" x14ac:dyDescent="0.2">
      <c r="G51825" s="65"/>
    </row>
    <row r="51826" spans="7:7" x14ac:dyDescent="0.2">
      <c r="G51826" s="65"/>
    </row>
    <row r="51827" spans="7:7" x14ac:dyDescent="0.2">
      <c r="G51827" s="65"/>
    </row>
    <row r="51828" spans="7:7" x14ac:dyDescent="0.2">
      <c r="G51828" s="65"/>
    </row>
    <row r="51829" spans="7:7" x14ac:dyDescent="0.2">
      <c r="G51829" s="65"/>
    </row>
    <row r="51830" spans="7:7" x14ac:dyDescent="0.2">
      <c r="G51830" s="65"/>
    </row>
    <row r="51831" spans="7:7" x14ac:dyDescent="0.2">
      <c r="G51831" s="65"/>
    </row>
    <row r="51832" spans="7:7" x14ac:dyDescent="0.2">
      <c r="G51832" s="65"/>
    </row>
    <row r="51833" spans="7:7" x14ac:dyDescent="0.2">
      <c r="G51833" s="65"/>
    </row>
    <row r="51834" spans="7:7" x14ac:dyDescent="0.2">
      <c r="G51834" s="65"/>
    </row>
    <row r="51835" spans="7:7" x14ac:dyDescent="0.2">
      <c r="G51835" s="65"/>
    </row>
    <row r="51836" spans="7:7" x14ac:dyDescent="0.2">
      <c r="G51836" s="65"/>
    </row>
    <row r="51837" spans="7:7" x14ac:dyDescent="0.2">
      <c r="G51837" s="65"/>
    </row>
    <row r="51838" spans="7:7" x14ac:dyDescent="0.2">
      <c r="G51838" s="65"/>
    </row>
    <row r="51839" spans="7:7" x14ac:dyDescent="0.2">
      <c r="G51839" s="65"/>
    </row>
    <row r="51840" spans="7:7" x14ac:dyDescent="0.2">
      <c r="G51840" s="65"/>
    </row>
    <row r="51841" spans="7:7" x14ac:dyDescent="0.2">
      <c r="G51841" s="65"/>
    </row>
    <row r="51842" spans="7:7" x14ac:dyDescent="0.2">
      <c r="G51842" s="65"/>
    </row>
    <row r="51843" spans="7:7" x14ac:dyDescent="0.2">
      <c r="G51843" s="65"/>
    </row>
    <row r="51844" spans="7:7" x14ac:dyDescent="0.2">
      <c r="G51844" s="65"/>
    </row>
    <row r="51845" spans="7:7" x14ac:dyDescent="0.2">
      <c r="G51845" s="65"/>
    </row>
    <row r="51846" spans="7:7" x14ac:dyDescent="0.2">
      <c r="G51846" s="65"/>
    </row>
    <row r="51847" spans="7:7" x14ac:dyDescent="0.2">
      <c r="G51847" s="65"/>
    </row>
    <row r="51848" spans="7:7" x14ac:dyDescent="0.2">
      <c r="G51848" s="65"/>
    </row>
    <row r="51849" spans="7:7" x14ac:dyDescent="0.2">
      <c r="G51849" s="65"/>
    </row>
    <row r="51850" spans="7:7" x14ac:dyDescent="0.2">
      <c r="G51850" s="65"/>
    </row>
    <row r="51851" spans="7:7" x14ac:dyDescent="0.2">
      <c r="G51851" s="65"/>
    </row>
    <row r="51852" spans="7:7" x14ac:dyDescent="0.2">
      <c r="G51852" s="65"/>
    </row>
    <row r="51853" spans="7:7" x14ac:dyDescent="0.2">
      <c r="G51853" s="65"/>
    </row>
    <row r="51854" spans="7:7" x14ac:dyDescent="0.2">
      <c r="G51854" s="65"/>
    </row>
    <row r="51855" spans="7:7" x14ac:dyDescent="0.2">
      <c r="G51855" s="65"/>
    </row>
    <row r="51856" spans="7:7" x14ac:dyDescent="0.2">
      <c r="G51856" s="65"/>
    </row>
    <row r="51857" spans="7:7" x14ac:dyDescent="0.2">
      <c r="G51857" s="65"/>
    </row>
    <row r="51858" spans="7:7" x14ac:dyDescent="0.2">
      <c r="G51858" s="65"/>
    </row>
    <row r="51859" spans="7:7" x14ac:dyDescent="0.2">
      <c r="G51859" s="65"/>
    </row>
    <row r="51860" spans="7:7" x14ac:dyDescent="0.2">
      <c r="G51860" s="65"/>
    </row>
    <row r="51861" spans="7:7" x14ac:dyDescent="0.2">
      <c r="G51861" s="65"/>
    </row>
    <row r="51862" spans="7:7" x14ac:dyDescent="0.2">
      <c r="G51862" s="65"/>
    </row>
    <row r="51863" spans="7:7" x14ac:dyDescent="0.2">
      <c r="G51863" s="65"/>
    </row>
    <row r="51864" spans="7:7" x14ac:dyDescent="0.2">
      <c r="G51864" s="65"/>
    </row>
    <row r="51865" spans="7:7" x14ac:dyDescent="0.2">
      <c r="G51865" s="65"/>
    </row>
    <row r="51866" spans="7:7" x14ac:dyDescent="0.2">
      <c r="G51866" s="65"/>
    </row>
    <row r="51867" spans="7:7" x14ac:dyDescent="0.2">
      <c r="G51867" s="65"/>
    </row>
    <row r="51868" spans="7:7" x14ac:dyDescent="0.2">
      <c r="G51868" s="65"/>
    </row>
    <row r="51869" spans="7:7" x14ac:dyDescent="0.2">
      <c r="G51869" s="65"/>
    </row>
    <row r="51870" spans="7:7" x14ac:dyDescent="0.2">
      <c r="G51870" s="65"/>
    </row>
    <row r="51871" spans="7:7" x14ac:dyDescent="0.2">
      <c r="G51871" s="65"/>
    </row>
    <row r="51872" spans="7:7" x14ac:dyDescent="0.2">
      <c r="G51872" s="65"/>
    </row>
    <row r="51873" spans="7:7" x14ac:dyDescent="0.2">
      <c r="G51873" s="65"/>
    </row>
    <row r="51874" spans="7:7" x14ac:dyDescent="0.2">
      <c r="G51874" s="65"/>
    </row>
    <row r="51875" spans="7:7" x14ac:dyDescent="0.2">
      <c r="G51875" s="65"/>
    </row>
    <row r="51876" spans="7:7" x14ac:dyDescent="0.2">
      <c r="G51876" s="65"/>
    </row>
    <row r="51877" spans="7:7" x14ac:dyDescent="0.2">
      <c r="G51877" s="65"/>
    </row>
    <row r="51878" spans="7:7" x14ac:dyDescent="0.2">
      <c r="G51878" s="65"/>
    </row>
    <row r="51879" spans="7:7" x14ac:dyDescent="0.2">
      <c r="G51879" s="65"/>
    </row>
    <row r="51880" spans="7:7" x14ac:dyDescent="0.2">
      <c r="G51880" s="65"/>
    </row>
    <row r="51881" spans="7:7" x14ac:dyDescent="0.2">
      <c r="G51881" s="65"/>
    </row>
    <row r="51882" spans="7:7" x14ac:dyDescent="0.2">
      <c r="G51882" s="65"/>
    </row>
    <row r="51883" spans="7:7" x14ac:dyDescent="0.2">
      <c r="G51883" s="65"/>
    </row>
    <row r="51884" spans="7:7" x14ac:dyDescent="0.2">
      <c r="G51884" s="65"/>
    </row>
    <row r="51885" spans="7:7" x14ac:dyDescent="0.2">
      <c r="G51885" s="65"/>
    </row>
    <row r="51886" spans="7:7" x14ac:dyDescent="0.2">
      <c r="G51886" s="65"/>
    </row>
    <row r="51887" spans="7:7" x14ac:dyDescent="0.2">
      <c r="G51887" s="65"/>
    </row>
    <row r="51888" spans="7:7" x14ac:dyDescent="0.2">
      <c r="G51888" s="65"/>
    </row>
    <row r="51889" spans="7:7" x14ac:dyDescent="0.2">
      <c r="G51889" s="65"/>
    </row>
    <row r="51890" spans="7:7" x14ac:dyDescent="0.2">
      <c r="G51890" s="65"/>
    </row>
    <row r="51891" spans="7:7" x14ac:dyDescent="0.2">
      <c r="G51891" s="65"/>
    </row>
    <row r="51892" spans="7:7" x14ac:dyDescent="0.2">
      <c r="G51892" s="65"/>
    </row>
    <row r="51893" spans="7:7" x14ac:dyDescent="0.2">
      <c r="G51893" s="65"/>
    </row>
    <row r="51894" spans="7:7" x14ac:dyDescent="0.2">
      <c r="G51894" s="65"/>
    </row>
    <row r="51895" spans="7:7" x14ac:dyDescent="0.2">
      <c r="G51895" s="65"/>
    </row>
    <row r="51896" spans="7:7" x14ac:dyDescent="0.2">
      <c r="G51896" s="65"/>
    </row>
    <row r="51897" spans="7:7" x14ac:dyDescent="0.2">
      <c r="G51897" s="65"/>
    </row>
    <row r="51898" spans="7:7" x14ac:dyDescent="0.2">
      <c r="G51898" s="65"/>
    </row>
    <row r="51899" spans="7:7" x14ac:dyDescent="0.2">
      <c r="G51899" s="65"/>
    </row>
    <row r="51900" spans="7:7" x14ac:dyDescent="0.2">
      <c r="G51900" s="65"/>
    </row>
    <row r="51901" spans="7:7" x14ac:dyDescent="0.2">
      <c r="G51901" s="65"/>
    </row>
    <row r="51902" spans="7:7" x14ac:dyDescent="0.2">
      <c r="G51902" s="65"/>
    </row>
    <row r="51903" spans="7:7" x14ac:dyDescent="0.2">
      <c r="G51903" s="65"/>
    </row>
    <row r="51904" spans="7:7" x14ac:dyDescent="0.2">
      <c r="G51904" s="65"/>
    </row>
    <row r="51905" spans="7:7" x14ac:dyDescent="0.2">
      <c r="G51905" s="65"/>
    </row>
    <row r="51906" spans="7:7" x14ac:dyDescent="0.2">
      <c r="G51906" s="65"/>
    </row>
    <row r="51907" spans="7:7" x14ac:dyDescent="0.2">
      <c r="G51907" s="65"/>
    </row>
    <row r="51908" spans="7:7" x14ac:dyDescent="0.2">
      <c r="G51908" s="65"/>
    </row>
    <row r="51909" spans="7:7" x14ac:dyDescent="0.2">
      <c r="G51909" s="65"/>
    </row>
    <row r="51910" spans="7:7" x14ac:dyDescent="0.2">
      <c r="G51910" s="65"/>
    </row>
    <row r="51911" spans="7:7" x14ac:dyDescent="0.2">
      <c r="G51911" s="65"/>
    </row>
    <row r="51912" spans="7:7" x14ac:dyDescent="0.2">
      <c r="G51912" s="65"/>
    </row>
    <row r="51913" spans="7:7" x14ac:dyDescent="0.2">
      <c r="G51913" s="65"/>
    </row>
    <row r="51914" spans="7:7" x14ac:dyDescent="0.2">
      <c r="G51914" s="65"/>
    </row>
    <row r="51915" spans="7:7" x14ac:dyDescent="0.2">
      <c r="G51915" s="65"/>
    </row>
    <row r="51916" spans="7:7" x14ac:dyDescent="0.2">
      <c r="G51916" s="65"/>
    </row>
    <row r="51917" spans="7:7" x14ac:dyDescent="0.2">
      <c r="G51917" s="65"/>
    </row>
    <row r="51918" spans="7:7" x14ac:dyDescent="0.2">
      <c r="G51918" s="65"/>
    </row>
    <row r="51919" spans="7:7" x14ac:dyDescent="0.2">
      <c r="G51919" s="65"/>
    </row>
    <row r="51920" spans="7:7" x14ac:dyDescent="0.2">
      <c r="G51920" s="65"/>
    </row>
    <row r="51921" spans="7:7" x14ac:dyDescent="0.2">
      <c r="G51921" s="65"/>
    </row>
    <row r="51922" spans="7:7" x14ac:dyDescent="0.2">
      <c r="G51922" s="65"/>
    </row>
    <row r="51923" spans="7:7" x14ac:dyDescent="0.2">
      <c r="G51923" s="65"/>
    </row>
    <row r="51924" spans="7:7" x14ac:dyDescent="0.2">
      <c r="G51924" s="65"/>
    </row>
    <row r="51925" spans="7:7" x14ac:dyDescent="0.2">
      <c r="G51925" s="65"/>
    </row>
    <row r="51926" spans="7:7" x14ac:dyDescent="0.2">
      <c r="G51926" s="65"/>
    </row>
    <row r="51927" spans="7:7" x14ac:dyDescent="0.2">
      <c r="G51927" s="65"/>
    </row>
    <row r="51928" spans="7:7" x14ac:dyDescent="0.2">
      <c r="G51928" s="65"/>
    </row>
    <row r="51929" spans="7:7" x14ac:dyDescent="0.2">
      <c r="G51929" s="65"/>
    </row>
    <row r="51930" spans="7:7" x14ac:dyDescent="0.2">
      <c r="G51930" s="65"/>
    </row>
    <row r="51931" spans="7:7" x14ac:dyDescent="0.2">
      <c r="G51931" s="65"/>
    </row>
    <row r="51932" spans="7:7" x14ac:dyDescent="0.2">
      <c r="G51932" s="65"/>
    </row>
    <row r="51933" spans="7:7" x14ac:dyDescent="0.2">
      <c r="G51933" s="65"/>
    </row>
    <row r="51934" spans="7:7" x14ac:dyDescent="0.2">
      <c r="G51934" s="65"/>
    </row>
    <row r="51935" spans="7:7" x14ac:dyDescent="0.2">
      <c r="G51935" s="65"/>
    </row>
    <row r="51936" spans="7:7" x14ac:dyDescent="0.2">
      <c r="G51936" s="65"/>
    </row>
    <row r="51937" spans="7:7" x14ac:dyDescent="0.2">
      <c r="G51937" s="65"/>
    </row>
    <row r="51938" spans="7:7" x14ac:dyDescent="0.2">
      <c r="G51938" s="65"/>
    </row>
    <row r="51939" spans="7:7" x14ac:dyDescent="0.2">
      <c r="G51939" s="65"/>
    </row>
    <row r="51940" spans="7:7" x14ac:dyDescent="0.2">
      <c r="G51940" s="65"/>
    </row>
    <row r="51941" spans="7:7" x14ac:dyDescent="0.2">
      <c r="G51941" s="65"/>
    </row>
    <row r="51942" spans="7:7" x14ac:dyDescent="0.2">
      <c r="G51942" s="65"/>
    </row>
    <row r="51943" spans="7:7" x14ac:dyDescent="0.2">
      <c r="G51943" s="65"/>
    </row>
    <row r="51944" spans="7:7" x14ac:dyDescent="0.2">
      <c r="G51944" s="65"/>
    </row>
    <row r="51945" spans="7:7" x14ac:dyDescent="0.2">
      <c r="G51945" s="65"/>
    </row>
    <row r="51946" spans="7:7" x14ac:dyDescent="0.2">
      <c r="G51946" s="65"/>
    </row>
    <row r="51947" spans="7:7" x14ac:dyDescent="0.2">
      <c r="G51947" s="65"/>
    </row>
    <row r="51948" spans="7:7" x14ac:dyDescent="0.2">
      <c r="G51948" s="65"/>
    </row>
    <row r="51949" spans="7:7" x14ac:dyDescent="0.2">
      <c r="G51949" s="65"/>
    </row>
    <row r="51950" spans="7:7" x14ac:dyDescent="0.2">
      <c r="G51950" s="65"/>
    </row>
    <row r="51951" spans="7:7" x14ac:dyDescent="0.2">
      <c r="G51951" s="65"/>
    </row>
    <row r="51952" spans="7:7" x14ac:dyDescent="0.2">
      <c r="G51952" s="65"/>
    </row>
    <row r="51953" spans="7:7" x14ac:dyDescent="0.2">
      <c r="G51953" s="65"/>
    </row>
    <row r="51954" spans="7:7" x14ac:dyDescent="0.2">
      <c r="G51954" s="65"/>
    </row>
    <row r="51955" spans="7:7" x14ac:dyDescent="0.2">
      <c r="G51955" s="65"/>
    </row>
    <row r="51956" spans="7:7" x14ac:dyDescent="0.2">
      <c r="G51956" s="65"/>
    </row>
    <row r="51957" spans="7:7" x14ac:dyDescent="0.2">
      <c r="G51957" s="65"/>
    </row>
    <row r="51958" spans="7:7" x14ac:dyDescent="0.2">
      <c r="G51958" s="65"/>
    </row>
    <row r="51959" spans="7:7" x14ac:dyDescent="0.2">
      <c r="G51959" s="65"/>
    </row>
    <row r="51960" spans="7:7" x14ac:dyDescent="0.2">
      <c r="G51960" s="65"/>
    </row>
    <row r="51961" spans="7:7" x14ac:dyDescent="0.2">
      <c r="G51961" s="65"/>
    </row>
    <row r="51962" spans="7:7" x14ac:dyDescent="0.2">
      <c r="G51962" s="65"/>
    </row>
    <row r="51963" spans="7:7" x14ac:dyDescent="0.2">
      <c r="G51963" s="65"/>
    </row>
    <row r="51964" spans="7:7" x14ac:dyDescent="0.2">
      <c r="G51964" s="65"/>
    </row>
    <row r="51965" spans="7:7" x14ac:dyDescent="0.2">
      <c r="G51965" s="65"/>
    </row>
    <row r="51966" spans="7:7" x14ac:dyDescent="0.2">
      <c r="G51966" s="65"/>
    </row>
    <row r="51967" spans="7:7" x14ac:dyDescent="0.2">
      <c r="G51967" s="65"/>
    </row>
    <row r="51968" spans="7:7" x14ac:dyDescent="0.2">
      <c r="G51968" s="65"/>
    </row>
    <row r="51969" spans="7:7" x14ac:dyDescent="0.2">
      <c r="G51969" s="65"/>
    </row>
    <row r="51970" spans="7:7" x14ac:dyDescent="0.2">
      <c r="G51970" s="65"/>
    </row>
    <row r="51971" spans="7:7" x14ac:dyDescent="0.2">
      <c r="G51971" s="65"/>
    </row>
    <row r="51972" spans="7:7" x14ac:dyDescent="0.2">
      <c r="G51972" s="65"/>
    </row>
    <row r="51973" spans="7:7" x14ac:dyDescent="0.2">
      <c r="G51973" s="65"/>
    </row>
    <row r="51974" spans="7:7" x14ac:dyDescent="0.2">
      <c r="G51974" s="65"/>
    </row>
    <row r="51975" spans="7:7" x14ac:dyDescent="0.2">
      <c r="G51975" s="65"/>
    </row>
    <row r="51976" spans="7:7" x14ac:dyDescent="0.2">
      <c r="G51976" s="65"/>
    </row>
    <row r="51977" spans="7:7" x14ac:dyDescent="0.2">
      <c r="G51977" s="65"/>
    </row>
    <row r="51978" spans="7:7" x14ac:dyDescent="0.2">
      <c r="G51978" s="65"/>
    </row>
    <row r="51979" spans="7:7" x14ac:dyDescent="0.2">
      <c r="G51979" s="65"/>
    </row>
    <row r="51980" spans="7:7" x14ac:dyDescent="0.2">
      <c r="G51980" s="65"/>
    </row>
    <row r="51981" spans="7:7" x14ac:dyDescent="0.2">
      <c r="G51981" s="65"/>
    </row>
    <row r="51982" spans="7:7" x14ac:dyDescent="0.2">
      <c r="G51982" s="65"/>
    </row>
    <row r="51983" spans="7:7" x14ac:dyDescent="0.2">
      <c r="G51983" s="65"/>
    </row>
    <row r="51984" spans="7:7" x14ac:dyDescent="0.2">
      <c r="G51984" s="65"/>
    </row>
    <row r="51985" spans="7:7" x14ac:dyDescent="0.2">
      <c r="G51985" s="65"/>
    </row>
    <row r="51986" spans="7:7" x14ac:dyDescent="0.2">
      <c r="G51986" s="65"/>
    </row>
    <row r="51987" spans="7:7" x14ac:dyDescent="0.2">
      <c r="G51987" s="65"/>
    </row>
    <row r="51988" spans="7:7" x14ac:dyDescent="0.2">
      <c r="G51988" s="65"/>
    </row>
    <row r="51989" spans="7:7" x14ac:dyDescent="0.2">
      <c r="G51989" s="65"/>
    </row>
    <row r="51990" spans="7:7" x14ac:dyDescent="0.2">
      <c r="G51990" s="65"/>
    </row>
    <row r="51991" spans="7:7" x14ac:dyDescent="0.2">
      <c r="G51991" s="65"/>
    </row>
    <row r="51992" spans="7:7" x14ac:dyDescent="0.2">
      <c r="G51992" s="65"/>
    </row>
    <row r="51993" spans="7:7" x14ac:dyDescent="0.2">
      <c r="G51993" s="65"/>
    </row>
    <row r="51994" spans="7:7" x14ac:dyDescent="0.2">
      <c r="G51994" s="65"/>
    </row>
    <row r="51995" spans="7:7" x14ac:dyDescent="0.2">
      <c r="G51995" s="65"/>
    </row>
    <row r="51996" spans="7:7" x14ac:dyDescent="0.2">
      <c r="G51996" s="65"/>
    </row>
    <row r="51997" spans="7:7" x14ac:dyDescent="0.2">
      <c r="G51997" s="65"/>
    </row>
    <row r="51998" spans="7:7" x14ac:dyDescent="0.2">
      <c r="G51998" s="65"/>
    </row>
    <row r="51999" spans="7:7" x14ac:dyDescent="0.2">
      <c r="G51999" s="65"/>
    </row>
    <row r="52000" spans="7:7" x14ac:dyDescent="0.2">
      <c r="G52000" s="65"/>
    </row>
    <row r="52001" spans="7:7" x14ac:dyDescent="0.2">
      <c r="G52001" s="65"/>
    </row>
    <row r="52002" spans="7:7" x14ac:dyDescent="0.2">
      <c r="G52002" s="65"/>
    </row>
    <row r="52003" spans="7:7" x14ac:dyDescent="0.2">
      <c r="G52003" s="65"/>
    </row>
    <row r="52004" spans="7:7" x14ac:dyDescent="0.2">
      <c r="G52004" s="65"/>
    </row>
    <row r="52005" spans="7:7" x14ac:dyDescent="0.2">
      <c r="G52005" s="65"/>
    </row>
    <row r="52006" spans="7:7" x14ac:dyDescent="0.2">
      <c r="G52006" s="65"/>
    </row>
    <row r="52007" spans="7:7" x14ac:dyDescent="0.2">
      <c r="G52007" s="65"/>
    </row>
    <row r="52008" spans="7:7" x14ac:dyDescent="0.2">
      <c r="G52008" s="65"/>
    </row>
    <row r="52009" spans="7:7" x14ac:dyDescent="0.2">
      <c r="G52009" s="65"/>
    </row>
    <row r="52010" spans="7:7" x14ac:dyDescent="0.2">
      <c r="G52010" s="65"/>
    </row>
    <row r="52011" spans="7:7" x14ac:dyDescent="0.2">
      <c r="G52011" s="65"/>
    </row>
    <row r="52012" spans="7:7" x14ac:dyDescent="0.2">
      <c r="G52012" s="65"/>
    </row>
    <row r="52013" spans="7:7" x14ac:dyDescent="0.2">
      <c r="G52013" s="65"/>
    </row>
    <row r="52014" spans="7:7" x14ac:dyDescent="0.2">
      <c r="G52014" s="65"/>
    </row>
    <row r="52015" spans="7:7" x14ac:dyDescent="0.2">
      <c r="G52015" s="65"/>
    </row>
    <row r="52016" spans="7:7" x14ac:dyDescent="0.2">
      <c r="G52016" s="65"/>
    </row>
    <row r="52017" spans="7:7" x14ac:dyDescent="0.2">
      <c r="G52017" s="65"/>
    </row>
    <row r="52018" spans="7:7" x14ac:dyDescent="0.2">
      <c r="G52018" s="65"/>
    </row>
    <row r="52019" spans="7:7" x14ac:dyDescent="0.2">
      <c r="G52019" s="65"/>
    </row>
    <row r="52020" spans="7:7" x14ac:dyDescent="0.2">
      <c r="G52020" s="65"/>
    </row>
    <row r="52021" spans="7:7" x14ac:dyDescent="0.2">
      <c r="G52021" s="65"/>
    </row>
    <row r="52022" spans="7:7" x14ac:dyDescent="0.2">
      <c r="G52022" s="65"/>
    </row>
    <row r="52023" spans="7:7" x14ac:dyDescent="0.2">
      <c r="G52023" s="65"/>
    </row>
    <row r="52024" spans="7:7" x14ac:dyDescent="0.2">
      <c r="G52024" s="65"/>
    </row>
    <row r="52025" spans="7:7" x14ac:dyDescent="0.2">
      <c r="G52025" s="65"/>
    </row>
    <row r="52026" spans="7:7" x14ac:dyDescent="0.2">
      <c r="G52026" s="65"/>
    </row>
    <row r="52027" spans="7:7" x14ac:dyDescent="0.2">
      <c r="G52027" s="65"/>
    </row>
    <row r="52028" spans="7:7" x14ac:dyDescent="0.2">
      <c r="G52028" s="65"/>
    </row>
    <row r="52029" spans="7:7" x14ac:dyDescent="0.2">
      <c r="G52029" s="65"/>
    </row>
    <row r="52030" spans="7:7" x14ac:dyDescent="0.2">
      <c r="G52030" s="65"/>
    </row>
    <row r="52031" spans="7:7" x14ac:dyDescent="0.2">
      <c r="G52031" s="65"/>
    </row>
    <row r="52032" spans="7:7" x14ac:dyDescent="0.2">
      <c r="G52032" s="65"/>
    </row>
    <row r="52033" spans="7:7" x14ac:dyDescent="0.2">
      <c r="G52033" s="65"/>
    </row>
    <row r="52034" spans="7:7" x14ac:dyDescent="0.2">
      <c r="G52034" s="65"/>
    </row>
    <row r="52035" spans="7:7" x14ac:dyDescent="0.2">
      <c r="G52035" s="65"/>
    </row>
    <row r="52036" spans="7:7" x14ac:dyDescent="0.2">
      <c r="G52036" s="65"/>
    </row>
    <row r="52037" spans="7:7" x14ac:dyDescent="0.2">
      <c r="G52037" s="65"/>
    </row>
    <row r="52038" spans="7:7" x14ac:dyDescent="0.2">
      <c r="G52038" s="65"/>
    </row>
    <row r="52039" spans="7:7" x14ac:dyDescent="0.2">
      <c r="G52039" s="65"/>
    </row>
    <row r="52040" spans="7:7" x14ac:dyDescent="0.2">
      <c r="G52040" s="65"/>
    </row>
    <row r="52041" spans="7:7" x14ac:dyDescent="0.2">
      <c r="G52041" s="65"/>
    </row>
    <row r="52042" spans="7:7" x14ac:dyDescent="0.2">
      <c r="G52042" s="65"/>
    </row>
    <row r="52043" spans="7:7" x14ac:dyDescent="0.2">
      <c r="G52043" s="65"/>
    </row>
    <row r="52044" spans="7:7" x14ac:dyDescent="0.2">
      <c r="G52044" s="65"/>
    </row>
    <row r="52045" spans="7:7" x14ac:dyDescent="0.2">
      <c r="G52045" s="65"/>
    </row>
    <row r="52046" spans="7:7" x14ac:dyDescent="0.2">
      <c r="G52046" s="65"/>
    </row>
    <row r="52047" spans="7:7" x14ac:dyDescent="0.2">
      <c r="G52047" s="65"/>
    </row>
    <row r="52048" spans="7:7" x14ac:dyDescent="0.2">
      <c r="G52048" s="65"/>
    </row>
    <row r="52049" spans="7:7" x14ac:dyDescent="0.2">
      <c r="G52049" s="65"/>
    </row>
    <row r="52050" spans="7:7" x14ac:dyDescent="0.2">
      <c r="G52050" s="65"/>
    </row>
    <row r="52051" spans="7:7" x14ac:dyDescent="0.2">
      <c r="G52051" s="65"/>
    </row>
    <row r="52052" spans="7:7" x14ac:dyDescent="0.2">
      <c r="G52052" s="65"/>
    </row>
    <row r="52053" spans="7:7" x14ac:dyDescent="0.2">
      <c r="G52053" s="65"/>
    </row>
    <row r="52054" spans="7:7" x14ac:dyDescent="0.2">
      <c r="G52054" s="65"/>
    </row>
    <row r="52055" spans="7:7" x14ac:dyDescent="0.2">
      <c r="G52055" s="65"/>
    </row>
    <row r="52056" spans="7:7" x14ac:dyDescent="0.2">
      <c r="G52056" s="65"/>
    </row>
    <row r="52057" spans="7:7" x14ac:dyDescent="0.2">
      <c r="G52057" s="65"/>
    </row>
    <row r="52058" spans="7:7" x14ac:dyDescent="0.2">
      <c r="G52058" s="65"/>
    </row>
    <row r="52059" spans="7:7" x14ac:dyDescent="0.2">
      <c r="G52059" s="65"/>
    </row>
    <row r="52060" spans="7:7" x14ac:dyDescent="0.2">
      <c r="G52060" s="65"/>
    </row>
    <row r="52061" spans="7:7" x14ac:dyDescent="0.2">
      <c r="G52061" s="65"/>
    </row>
    <row r="52062" spans="7:7" x14ac:dyDescent="0.2">
      <c r="G52062" s="65"/>
    </row>
    <row r="52063" spans="7:7" x14ac:dyDescent="0.2">
      <c r="G52063" s="65"/>
    </row>
    <row r="52064" spans="7:7" x14ac:dyDescent="0.2">
      <c r="G52064" s="65"/>
    </row>
    <row r="52065" spans="7:7" x14ac:dyDescent="0.2">
      <c r="G52065" s="65"/>
    </row>
    <row r="52066" spans="7:7" x14ac:dyDescent="0.2">
      <c r="G52066" s="65"/>
    </row>
    <row r="52067" spans="7:7" x14ac:dyDescent="0.2">
      <c r="G52067" s="65"/>
    </row>
    <row r="52068" spans="7:7" x14ac:dyDescent="0.2">
      <c r="G52068" s="65"/>
    </row>
    <row r="52069" spans="7:7" x14ac:dyDescent="0.2">
      <c r="G52069" s="65"/>
    </row>
    <row r="52070" spans="7:7" x14ac:dyDescent="0.2">
      <c r="G52070" s="65"/>
    </row>
    <row r="52071" spans="7:7" x14ac:dyDescent="0.2">
      <c r="G52071" s="65"/>
    </row>
    <row r="52072" spans="7:7" x14ac:dyDescent="0.2">
      <c r="G52072" s="65"/>
    </row>
    <row r="52073" spans="7:7" x14ac:dyDescent="0.2">
      <c r="G52073" s="65"/>
    </row>
    <row r="52074" spans="7:7" x14ac:dyDescent="0.2">
      <c r="G52074" s="65"/>
    </row>
    <row r="52075" spans="7:7" x14ac:dyDescent="0.2">
      <c r="G52075" s="65"/>
    </row>
    <row r="52076" spans="7:7" x14ac:dyDescent="0.2">
      <c r="G52076" s="65"/>
    </row>
    <row r="52077" spans="7:7" x14ac:dyDescent="0.2">
      <c r="G52077" s="65"/>
    </row>
    <row r="52078" spans="7:7" x14ac:dyDescent="0.2">
      <c r="G52078" s="65"/>
    </row>
    <row r="52079" spans="7:7" x14ac:dyDescent="0.2">
      <c r="G52079" s="65"/>
    </row>
    <row r="52080" spans="7:7" x14ac:dyDescent="0.2">
      <c r="G52080" s="65"/>
    </row>
    <row r="52081" spans="7:7" x14ac:dyDescent="0.2">
      <c r="G52081" s="65"/>
    </row>
    <row r="52082" spans="7:7" x14ac:dyDescent="0.2">
      <c r="G52082" s="65"/>
    </row>
    <row r="52083" spans="7:7" x14ac:dyDescent="0.2">
      <c r="G52083" s="65"/>
    </row>
    <row r="52084" spans="7:7" x14ac:dyDescent="0.2">
      <c r="G52084" s="65"/>
    </row>
    <row r="52085" spans="7:7" x14ac:dyDescent="0.2">
      <c r="G52085" s="65"/>
    </row>
    <row r="52086" spans="7:7" x14ac:dyDescent="0.2">
      <c r="G52086" s="65"/>
    </row>
    <row r="52087" spans="7:7" x14ac:dyDescent="0.2">
      <c r="G52087" s="65"/>
    </row>
    <row r="52088" spans="7:7" x14ac:dyDescent="0.2">
      <c r="G52088" s="65"/>
    </row>
    <row r="52089" spans="7:7" x14ac:dyDescent="0.2">
      <c r="G52089" s="65"/>
    </row>
    <row r="52090" spans="7:7" x14ac:dyDescent="0.2">
      <c r="G52090" s="65"/>
    </row>
    <row r="52091" spans="7:7" x14ac:dyDescent="0.2">
      <c r="G52091" s="65"/>
    </row>
    <row r="52092" spans="7:7" x14ac:dyDescent="0.2">
      <c r="G52092" s="65"/>
    </row>
    <row r="52093" spans="7:7" x14ac:dyDescent="0.2">
      <c r="G52093" s="65"/>
    </row>
    <row r="52094" spans="7:7" x14ac:dyDescent="0.2">
      <c r="G52094" s="65"/>
    </row>
    <row r="52095" spans="7:7" x14ac:dyDescent="0.2">
      <c r="G52095" s="65"/>
    </row>
    <row r="52096" spans="7:7" x14ac:dyDescent="0.2">
      <c r="G52096" s="65"/>
    </row>
    <row r="52097" spans="7:7" x14ac:dyDescent="0.2">
      <c r="G52097" s="65"/>
    </row>
    <row r="52098" spans="7:7" x14ac:dyDescent="0.2">
      <c r="G52098" s="65"/>
    </row>
    <row r="52099" spans="7:7" x14ac:dyDescent="0.2">
      <c r="G52099" s="65"/>
    </row>
    <row r="52100" spans="7:7" x14ac:dyDescent="0.2">
      <c r="G52100" s="65"/>
    </row>
    <row r="52101" spans="7:7" x14ac:dyDescent="0.2">
      <c r="G52101" s="65"/>
    </row>
    <row r="52102" spans="7:7" x14ac:dyDescent="0.2">
      <c r="G52102" s="65"/>
    </row>
    <row r="52103" spans="7:7" x14ac:dyDescent="0.2">
      <c r="G52103" s="65"/>
    </row>
    <row r="52104" spans="7:7" x14ac:dyDescent="0.2">
      <c r="G52104" s="65"/>
    </row>
    <row r="52105" spans="7:7" x14ac:dyDescent="0.2">
      <c r="G52105" s="65"/>
    </row>
    <row r="52106" spans="7:7" x14ac:dyDescent="0.2">
      <c r="G52106" s="65"/>
    </row>
    <row r="52107" spans="7:7" x14ac:dyDescent="0.2">
      <c r="G52107" s="65"/>
    </row>
    <row r="52108" spans="7:7" x14ac:dyDescent="0.2">
      <c r="G52108" s="65"/>
    </row>
    <row r="52109" spans="7:7" x14ac:dyDescent="0.2">
      <c r="G52109" s="65"/>
    </row>
    <row r="52110" spans="7:7" x14ac:dyDescent="0.2">
      <c r="G52110" s="65"/>
    </row>
    <row r="52111" spans="7:7" x14ac:dyDescent="0.2">
      <c r="G52111" s="65"/>
    </row>
    <row r="52112" spans="7:7" x14ac:dyDescent="0.2">
      <c r="G52112" s="65"/>
    </row>
    <row r="52113" spans="7:7" x14ac:dyDescent="0.2">
      <c r="G52113" s="65"/>
    </row>
    <row r="52114" spans="7:7" x14ac:dyDescent="0.2">
      <c r="G52114" s="65"/>
    </row>
    <row r="52115" spans="7:7" x14ac:dyDescent="0.2">
      <c r="G52115" s="65"/>
    </row>
    <row r="52116" spans="7:7" x14ac:dyDescent="0.2">
      <c r="G52116" s="65"/>
    </row>
    <row r="52117" spans="7:7" x14ac:dyDescent="0.2">
      <c r="G52117" s="65"/>
    </row>
    <row r="52118" spans="7:7" x14ac:dyDescent="0.2">
      <c r="G52118" s="65"/>
    </row>
    <row r="52119" spans="7:7" x14ac:dyDescent="0.2">
      <c r="G52119" s="65"/>
    </row>
    <row r="52120" spans="7:7" x14ac:dyDescent="0.2">
      <c r="G52120" s="65"/>
    </row>
    <row r="52121" spans="7:7" x14ac:dyDescent="0.2">
      <c r="G52121" s="65"/>
    </row>
    <row r="52122" spans="7:7" x14ac:dyDescent="0.2">
      <c r="G52122" s="65"/>
    </row>
    <row r="52123" spans="7:7" x14ac:dyDescent="0.2">
      <c r="G52123" s="65"/>
    </row>
    <row r="52124" spans="7:7" x14ac:dyDescent="0.2">
      <c r="G52124" s="65"/>
    </row>
    <row r="52125" spans="7:7" x14ac:dyDescent="0.2">
      <c r="G52125" s="65"/>
    </row>
    <row r="52126" spans="7:7" x14ac:dyDescent="0.2">
      <c r="G52126" s="65"/>
    </row>
    <row r="52127" spans="7:7" x14ac:dyDescent="0.2">
      <c r="G52127" s="65"/>
    </row>
    <row r="52128" spans="7:7" x14ac:dyDescent="0.2">
      <c r="G52128" s="65"/>
    </row>
    <row r="52129" spans="7:7" x14ac:dyDescent="0.2">
      <c r="G52129" s="65"/>
    </row>
    <row r="52130" spans="7:7" x14ac:dyDescent="0.2">
      <c r="G52130" s="65"/>
    </row>
    <row r="52131" spans="7:7" x14ac:dyDescent="0.2">
      <c r="G52131" s="65"/>
    </row>
    <row r="52132" spans="7:7" x14ac:dyDescent="0.2">
      <c r="G52132" s="65"/>
    </row>
    <row r="52133" spans="7:7" x14ac:dyDescent="0.2">
      <c r="G52133" s="65"/>
    </row>
    <row r="52134" spans="7:7" x14ac:dyDescent="0.2">
      <c r="G52134" s="65"/>
    </row>
    <row r="52135" spans="7:7" x14ac:dyDescent="0.2">
      <c r="G52135" s="65"/>
    </row>
    <row r="52136" spans="7:7" x14ac:dyDescent="0.2">
      <c r="G52136" s="65"/>
    </row>
    <row r="52137" spans="7:7" x14ac:dyDescent="0.2">
      <c r="G52137" s="65"/>
    </row>
    <row r="52138" spans="7:7" x14ac:dyDescent="0.2">
      <c r="G52138" s="65"/>
    </row>
    <row r="52139" spans="7:7" x14ac:dyDescent="0.2">
      <c r="G52139" s="65"/>
    </row>
    <row r="52140" spans="7:7" x14ac:dyDescent="0.2">
      <c r="G52140" s="65"/>
    </row>
    <row r="52141" spans="7:7" x14ac:dyDescent="0.2">
      <c r="G52141" s="65"/>
    </row>
    <row r="52142" spans="7:7" x14ac:dyDescent="0.2">
      <c r="G52142" s="65"/>
    </row>
    <row r="52143" spans="7:7" x14ac:dyDescent="0.2">
      <c r="G52143" s="65"/>
    </row>
    <row r="52144" spans="7:7" x14ac:dyDescent="0.2">
      <c r="G52144" s="65"/>
    </row>
    <row r="52145" spans="7:7" x14ac:dyDescent="0.2">
      <c r="G52145" s="65"/>
    </row>
    <row r="52146" spans="7:7" x14ac:dyDescent="0.2">
      <c r="G52146" s="65"/>
    </row>
    <row r="52147" spans="7:7" x14ac:dyDescent="0.2">
      <c r="G52147" s="65"/>
    </row>
    <row r="52148" spans="7:7" x14ac:dyDescent="0.2">
      <c r="G52148" s="65"/>
    </row>
    <row r="52149" spans="7:7" x14ac:dyDescent="0.2">
      <c r="G52149" s="65"/>
    </row>
    <row r="52150" spans="7:7" x14ac:dyDescent="0.2">
      <c r="G52150" s="65"/>
    </row>
    <row r="52151" spans="7:7" x14ac:dyDescent="0.2">
      <c r="G52151" s="65"/>
    </row>
    <row r="52152" spans="7:7" x14ac:dyDescent="0.2">
      <c r="G52152" s="65"/>
    </row>
    <row r="52153" spans="7:7" x14ac:dyDescent="0.2">
      <c r="G52153" s="65"/>
    </row>
    <row r="52154" spans="7:7" x14ac:dyDescent="0.2">
      <c r="G52154" s="65"/>
    </row>
    <row r="52155" spans="7:7" x14ac:dyDescent="0.2">
      <c r="G52155" s="65"/>
    </row>
    <row r="52156" spans="7:7" x14ac:dyDescent="0.2">
      <c r="G52156" s="65"/>
    </row>
    <row r="52157" spans="7:7" x14ac:dyDescent="0.2">
      <c r="G52157" s="65"/>
    </row>
    <row r="52158" spans="7:7" x14ac:dyDescent="0.2">
      <c r="G52158" s="65"/>
    </row>
    <row r="52159" spans="7:7" x14ac:dyDescent="0.2">
      <c r="G52159" s="65"/>
    </row>
    <row r="52160" spans="7:7" x14ac:dyDescent="0.2">
      <c r="G52160" s="65"/>
    </row>
    <row r="52161" spans="7:7" x14ac:dyDescent="0.2">
      <c r="G52161" s="65"/>
    </row>
    <row r="52162" spans="7:7" x14ac:dyDescent="0.2">
      <c r="G52162" s="65"/>
    </row>
    <row r="52163" spans="7:7" x14ac:dyDescent="0.2">
      <c r="G52163" s="65"/>
    </row>
    <row r="52164" spans="7:7" x14ac:dyDescent="0.2">
      <c r="G52164" s="65"/>
    </row>
    <row r="52165" spans="7:7" x14ac:dyDescent="0.2">
      <c r="G52165" s="65"/>
    </row>
    <row r="52166" spans="7:7" x14ac:dyDescent="0.2">
      <c r="G52166" s="65"/>
    </row>
    <row r="52167" spans="7:7" x14ac:dyDescent="0.2">
      <c r="G52167" s="65"/>
    </row>
    <row r="52168" spans="7:7" x14ac:dyDescent="0.2">
      <c r="G52168" s="65"/>
    </row>
    <row r="52169" spans="7:7" x14ac:dyDescent="0.2">
      <c r="G52169" s="65"/>
    </row>
    <row r="52170" spans="7:7" x14ac:dyDescent="0.2">
      <c r="G52170" s="65"/>
    </row>
    <row r="52171" spans="7:7" x14ac:dyDescent="0.2">
      <c r="G52171" s="65"/>
    </row>
    <row r="52172" spans="7:7" x14ac:dyDescent="0.2">
      <c r="G52172" s="65"/>
    </row>
    <row r="52173" spans="7:7" x14ac:dyDescent="0.2">
      <c r="G52173" s="65"/>
    </row>
    <row r="52174" spans="7:7" x14ac:dyDescent="0.2">
      <c r="G52174" s="65"/>
    </row>
    <row r="52175" spans="7:7" x14ac:dyDescent="0.2">
      <c r="G52175" s="65"/>
    </row>
    <row r="52176" spans="7:7" x14ac:dyDescent="0.2">
      <c r="G52176" s="65"/>
    </row>
    <row r="52177" spans="7:7" x14ac:dyDescent="0.2">
      <c r="G52177" s="65"/>
    </row>
    <row r="52178" spans="7:7" x14ac:dyDescent="0.2">
      <c r="G52178" s="65"/>
    </row>
    <row r="52179" spans="7:7" x14ac:dyDescent="0.2">
      <c r="G52179" s="65"/>
    </row>
    <row r="52180" spans="7:7" x14ac:dyDescent="0.2">
      <c r="G52180" s="65"/>
    </row>
    <row r="52181" spans="7:7" x14ac:dyDescent="0.2">
      <c r="G52181" s="65"/>
    </row>
    <row r="52182" spans="7:7" x14ac:dyDescent="0.2">
      <c r="G52182" s="65"/>
    </row>
    <row r="52183" spans="7:7" x14ac:dyDescent="0.2">
      <c r="G52183" s="65"/>
    </row>
    <row r="52184" spans="7:7" x14ac:dyDescent="0.2">
      <c r="G52184" s="65"/>
    </row>
    <row r="52185" spans="7:7" x14ac:dyDescent="0.2">
      <c r="G52185" s="65"/>
    </row>
    <row r="52186" spans="7:7" x14ac:dyDescent="0.2">
      <c r="G52186" s="65"/>
    </row>
    <row r="52187" spans="7:7" x14ac:dyDescent="0.2">
      <c r="G52187" s="65"/>
    </row>
    <row r="52188" spans="7:7" x14ac:dyDescent="0.2">
      <c r="G52188" s="65"/>
    </row>
    <row r="52189" spans="7:7" x14ac:dyDescent="0.2">
      <c r="G52189" s="65"/>
    </row>
    <row r="52190" spans="7:7" x14ac:dyDescent="0.2">
      <c r="G52190" s="65"/>
    </row>
    <row r="52191" spans="7:7" x14ac:dyDescent="0.2">
      <c r="G52191" s="65"/>
    </row>
    <row r="52192" spans="7:7" x14ac:dyDescent="0.2">
      <c r="G52192" s="65"/>
    </row>
    <row r="52193" spans="7:7" x14ac:dyDescent="0.2">
      <c r="G52193" s="65"/>
    </row>
    <row r="52194" spans="7:7" x14ac:dyDescent="0.2">
      <c r="G52194" s="65"/>
    </row>
    <row r="52195" spans="7:7" x14ac:dyDescent="0.2">
      <c r="G52195" s="65"/>
    </row>
    <row r="52196" spans="7:7" x14ac:dyDescent="0.2">
      <c r="G52196" s="65"/>
    </row>
    <row r="52197" spans="7:7" x14ac:dyDescent="0.2">
      <c r="G52197" s="65"/>
    </row>
    <row r="52198" spans="7:7" x14ac:dyDescent="0.2">
      <c r="G52198" s="65"/>
    </row>
    <row r="52199" spans="7:7" x14ac:dyDescent="0.2">
      <c r="G52199" s="65"/>
    </row>
    <row r="52200" spans="7:7" x14ac:dyDescent="0.2">
      <c r="G52200" s="65"/>
    </row>
    <row r="52201" spans="7:7" x14ac:dyDescent="0.2">
      <c r="G52201" s="65"/>
    </row>
    <row r="52202" spans="7:7" x14ac:dyDescent="0.2">
      <c r="G52202" s="65"/>
    </row>
    <row r="52203" spans="7:7" x14ac:dyDescent="0.2">
      <c r="G52203" s="65"/>
    </row>
    <row r="52204" spans="7:7" x14ac:dyDescent="0.2">
      <c r="G52204" s="65"/>
    </row>
    <row r="52205" spans="7:7" x14ac:dyDescent="0.2">
      <c r="G52205" s="65"/>
    </row>
    <row r="52206" spans="7:7" x14ac:dyDescent="0.2">
      <c r="G52206" s="65"/>
    </row>
    <row r="52207" spans="7:7" x14ac:dyDescent="0.2">
      <c r="G52207" s="65"/>
    </row>
    <row r="52208" spans="7:7" x14ac:dyDescent="0.2">
      <c r="G52208" s="65"/>
    </row>
    <row r="52209" spans="7:7" x14ac:dyDescent="0.2">
      <c r="G52209" s="65"/>
    </row>
    <row r="52210" spans="7:7" x14ac:dyDescent="0.2">
      <c r="G52210" s="65"/>
    </row>
    <row r="52211" spans="7:7" x14ac:dyDescent="0.2">
      <c r="G52211" s="65"/>
    </row>
    <row r="52212" spans="7:7" x14ac:dyDescent="0.2">
      <c r="G52212" s="65"/>
    </row>
    <row r="52213" spans="7:7" x14ac:dyDescent="0.2">
      <c r="G52213" s="65"/>
    </row>
    <row r="52214" spans="7:7" x14ac:dyDescent="0.2">
      <c r="G52214" s="65"/>
    </row>
    <row r="52215" spans="7:7" x14ac:dyDescent="0.2">
      <c r="G52215" s="65"/>
    </row>
    <row r="52216" spans="7:7" x14ac:dyDescent="0.2">
      <c r="G52216" s="65"/>
    </row>
    <row r="52217" spans="7:7" x14ac:dyDescent="0.2">
      <c r="G52217" s="65"/>
    </row>
    <row r="52218" spans="7:7" x14ac:dyDescent="0.2">
      <c r="G52218" s="65"/>
    </row>
    <row r="52219" spans="7:7" x14ac:dyDescent="0.2">
      <c r="G52219" s="65"/>
    </row>
    <row r="52220" spans="7:7" x14ac:dyDescent="0.2">
      <c r="G52220" s="65"/>
    </row>
    <row r="52221" spans="7:7" x14ac:dyDescent="0.2">
      <c r="G52221" s="65"/>
    </row>
    <row r="52222" spans="7:7" x14ac:dyDescent="0.2">
      <c r="G52222" s="65"/>
    </row>
    <row r="52223" spans="7:7" x14ac:dyDescent="0.2">
      <c r="G52223" s="65"/>
    </row>
    <row r="52224" spans="7:7" x14ac:dyDescent="0.2">
      <c r="G52224" s="65"/>
    </row>
    <row r="52225" spans="7:7" x14ac:dyDescent="0.2">
      <c r="G52225" s="65"/>
    </row>
    <row r="52226" spans="7:7" x14ac:dyDescent="0.2">
      <c r="G52226" s="65"/>
    </row>
    <row r="52227" spans="7:7" x14ac:dyDescent="0.2">
      <c r="G52227" s="65"/>
    </row>
    <row r="52228" spans="7:7" x14ac:dyDescent="0.2">
      <c r="G52228" s="65"/>
    </row>
    <row r="52229" spans="7:7" x14ac:dyDescent="0.2">
      <c r="G52229" s="65"/>
    </row>
    <row r="52230" spans="7:7" x14ac:dyDescent="0.2">
      <c r="G52230" s="65"/>
    </row>
    <row r="52231" spans="7:7" x14ac:dyDescent="0.2">
      <c r="G52231" s="65"/>
    </row>
    <row r="52232" spans="7:7" x14ac:dyDescent="0.2">
      <c r="G52232" s="65"/>
    </row>
    <row r="52233" spans="7:7" x14ac:dyDescent="0.2">
      <c r="G52233" s="65"/>
    </row>
    <row r="52234" spans="7:7" x14ac:dyDescent="0.2">
      <c r="G52234" s="65"/>
    </row>
    <row r="52235" spans="7:7" x14ac:dyDescent="0.2">
      <c r="G52235" s="65"/>
    </row>
    <row r="52236" spans="7:7" x14ac:dyDescent="0.2">
      <c r="G52236" s="65"/>
    </row>
    <row r="52237" spans="7:7" x14ac:dyDescent="0.2">
      <c r="G52237" s="65"/>
    </row>
    <row r="52238" spans="7:7" x14ac:dyDescent="0.2">
      <c r="G52238" s="65"/>
    </row>
    <row r="52239" spans="7:7" x14ac:dyDescent="0.2">
      <c r="G52239" s="65"/>
    </row>
    <row r="52240" spans="7:7" x14ac:dyDescent="0.2">
      <c r="G52240" s="65"/>
    </row>
    <row r="52241" spans="7:7" x14ac:dyDescent="0.2">
      <c r="G52241" s="65"/>
    </row>
    <row r="52242" spans="7:7" x14ac:dyDescent="0.2">
      <c r="G52242" s="65"/>
    </row>
    <row r="52243" spans="7:7" x14ac:dyDescent="0.2">
      <c r="G52243" s="65"/>
    </row>
    <row r="52244" spans="7:7" x14ac:dyDescent="0.2">
      <c r="G52244" s="65"/>
    </row>
    <row r="52245" spans="7:7" x14ac:dyDescent="0.2">
      <c r="G52245" s="65"/>
    </row>
    <row r="52246" spans="7:7" x14ac:dyDescent="0.2">
      <c r="G52246" s="65"/>
    </row>
    <row r="52247" spans="7:7" x14ac:dyDescent="0.2">
      <c r="G52247" s="65"/>
    </row>
    <row r="52248" spans="7:7" x14ac:dyDescent="0.2">
      <c r="G52248" s="65"/>
    </row>
    <row r="52249" spans="7:7" x14ac:dyDescent="0.2">
      <c r="G52249" s="65"/>
    </row>
    <row r="52250" spans="7:7" x14ac:dyDescent="0.2">
      <c r="G52250" s="65"/>
    </row>
    <row r="52251" spans="7:7" x14ac:dyDescent="0.2">
      <c r="G52251" s="65"/>
    </row>
    <row r="52252" spans="7:7" x14ac:dyDescent="0.2">
      <c r="G52252" s="65"/>
    </row>
    <row r="52253" spans="7:7" x14ac:dyDescent="0.2">
      <c r="G52253" s="65"/>
    </row>
    <row r="52254" spans="7:7" x14ac:dyDescent="0.2">
      <c r="G52254" s="65"/>
    </row>
    <row r="52255" spans="7:7" x14ac:dyDescent="0.2">
      <c r="G52255" s="65"/>
    </row>
    <row r="52256" spans="7:7" x14ac:dyDescent="0.2">
      <c r="G52256" s="65"/>
    </row>
    <row r="52257" spans="7:7" x14ac:dyDescent="0.2">
      <c r="G52257" s="65"/>
    </row>
    <row r="52258" spans="7:7" x14ac:dyDescent="0.2">
      <c r="G52258" s="65"/>
    </row>
    <row r="52259" spans="7:7" x14ac:dyDescent="0.2">
      <c r="G52259" s="65"/>
    </row>
    <row r="52260" spans="7:7" x14ac:dyDescent="0.2">
      <c r="G52260" s="65"/>
    </row>
    <row r="52261" spans="7:7" x14ac:dyDescent="0.2">
      <c r="G52261" s="65"/>
    </row>
    <row r="52262" spans="7:7" x14ac:dyDescent="0.2">
      <c r="G52262" s="65"/>
    </row>
    <row r="52263" spans="7:7" x14ac:dyDescent="0.2">
      <c r="G52263" s="65"/>
    </row>
    <row r="52264" spans="7:7" x14ac:dyDescent="0.2">
      <c r="G52264" s="65"/>
    </row>
    <row r="52265" spans="7:7" x14ac:dyDescent="0.2">
      <c r="G52265" s="65"/>
    </row>
    <row r="52266" spans="7:7" x14ac:dyDescent="0.2">
      <c r="G52266" s="65"/>
    </row>
    <row r="52267" spans="7:7" x14ac:dyDescent="0.2">
      <c r="G52267" s="65"/>
    </row>
    <row r="52268" spans="7:7" x14ac:dyDescent="0.2">
      <c r="G52268" s="65"/>
    </row>
    <row r="52269" spans="7:7" x14ac:dyDescent="0.2">
      <c r="G52269" s="65"/>
    </row>
    <row r="52270" spans="7:7" x14ac:dyDescent="0.2">
      <c r="G52270" s="65"/>
    </row>
    <row r="52271" spans="7:7" x14ac:dyDescent="0.2">
      <c r="G52271" s="65"/>
    </row>
    <row r="52272" spans="7:7" x14ac:dyDescent="0.2">
      <c r="G52272" s="65"/>
    </row>
    <row r="52273" spans="7:7" x14ac:dyDescent="0.2">
      <c r="G52273" s="65"/>
    </row>
    <row r="52274" spans="7:7" x14ac:dyDescent="0.2">
      <c r="G52274" s="65"/>
    </row>
    <row r="52275" spans="7:7" x14ac:dyDescent="0.2">
      <c r="G52275" s="65"/>
    </row>
    <row r="52276" spans="7:7" x14ac:dyDescent="0.2">
      <c r="G52276" s="65"/>
    </row>
    <row r="52277" spans="7:7" x14ac:dyDescent="0.2">
      <c r="G52277" s="65"/>
    </row>
    <row r="52278" spans="7:7" x14ac:dyDescent="0.2">
      <c r="G52278" s="65"/>
    </row>
    <row r="52279" spans="7:7" x14ac:dyDescent="0.2">
      <c r="G52279" s="65"/>
    </row>
    <row r="52280" spans="7:7" x14ac:dyDescent="0.2">
      <c r="G52280" s="65"/>
    </row>
    <row r="52281" spans="7:7" x14ac:dyDescent="0.2">
      <c r="G52281" s="65"/>
    </row>
    <row r="52282" spans="7:7" x14ac:dyDescent="0.2">
      <c r="G52282" s="65"/>
    </row>
    <row r="52283" spans="7:7" x14ac:dyDescent="0.2">
      <c r="G52283" s="65"/>
    </row>
    <row r="52284" spans="7:7" x14ac:dyDescent="0.2">
      <c r="G52284" s="65"/>
    </row>
    <row r="52285" spans="7:7" x14ac:dyDescent="0.2">
      <c r="G52285" s="65"/>
    </row>
    <row r="52286" spans="7:7" x14ac:dyDescent="0.2">
      <c r="G52286" s="65"/>
    </row>
    <row r="52287" spans="7:7" x14ac:dyDescent="0.2">
      <c r="G52287" s="65"/>
    </row>
    <row r="52288" spans="7:7" x14ac:dyDescent="0.2">
      <c r="G52288" s="65"/>
    </row>
    <row r="52289" spans="7:7" x14ac:dyDescent="0.2">
      <c r="G52289" s="65"/>
    </row>
    <row r="52290" spans="7:7" x14ac:dyDescent="0.2">
      <c r="G52290" s="65"/>
    </row>
    <row r="52291" spans="7:7" x14ac:dyDescent="0.2">
      <c r="G52291" s="65"/>
    </row>
    <row r="52292" spans="7:7" x14ac:dyDescent="0.2">
      <c r="G52292" s="65"/>
    </row>
    <row r="52293" spans="7:7" x14ac:dyDescent="0.2">
      <c r="G52293" s="65"/>
    </row>
    <row r="52294" spans="7:7" x14ac:dyDescent="0.2">
      <c r="G52294" s="65"/>
    </row>
    <row r="52295" spans="7:7" x14ac:dyDescent="0.2">
      <c r="G52295" s="65"/>
    </row>
    <row r="52296" spans="7:7" x14ac:dyDescent="0.2">
      <c r="G52296" s="65"/>
    </row>
    <row r="52297" spans="7:7" x14ac:dyDescent="0.2">
      <c r="G52297" s="65"/>
    </row>
    <row r="52298" spans="7:7" x14ac:dyDescent="0.2">
      <c r="G52298" s="65"/>
    </row>
    <row r="52299" spans="7:7" x14ac:dyDescent="0.2">
      <c r="G52299" s="65"/>
    </row>
    <row r="52300" spans="7:7" x14ac:dyDescent="0.2">
      <c r="G52300" s="65"/>
    </row>
    <row r="52301" spans="7:7" x14ac:dyDescent="0.2">
      <c r="G52301" s="65"/>
    </row>
    <row r="52302" spans="7:7" x14ac:dyDescent="0.2">
      <c r="G52302" s="65"/>
    </row>
    <row r="52303" spans="7:7" x14ac:dyDescent="0.2">
      <c r="G52303" s="65"/>
    </row>
    <row r="52304" spans="7:7" x14ac:dyDescent="0.2">
      <c r="G52304" s="65"/>
    </row>
    <row r="52305" spans="7:7" x14ac:dyDescent="0.2">
      <c r="G52305" s="65"/>
    </row>
    <row r="52306" spans="7:7" x14ac:dyDescent="0.2">
      <c r="G52306" s="65"/>
    </row>
    <row r="52307" spans="7:7" x14ac:dyDescent="0.2">
      <c r="G52307" s="65"/>
    </row>
    <row r="52308" spans="7:7" x14ac:dyDescent="0.2">
      <c r="G52308" s="65"/>
    </row>
    <row r="52309" spans="7:7" x14ac:dyDescent="0.2">
      <c r="G52309" s="65"/>
    </row>
    <row r="52310" spans="7:7" x14ac:dyDescent="0.2">
      <c r="G52310" s="65"/>
    </row>
    <row r="52311" spans="7:7" x14ac:dyDescent="0.2">
      <c r="G52311" s="65"/>
    </row>
    <row r="52312" spans="7:7" x14ac:dyDescent="0.2">
      <c r="G52312" s="65"/>
    </row>
    <row r="52313" spans="7:7" x14ac:dyDescent="0.2">
      <c r="G52313" s="65"/>
    </row>
    <row r="52314" spans="7:7" x14ac:dyDescent="0.2">
      <c r="G52314" s="65"/>
    </row>
    <row r="52315" spans="7:7" x14ac:dyDescent="0.2">
      <c r="G52315" s="65"/>
    </row>
    <row r="52316" spans="7:7" x14ac:dyDescent="0.2">
      <c r="G52316" s="65"/>
    </row>
    <row r="52317" spans="7:7" x14ac:dyDescent="0.2">
      <c r="G52317" s="65"/>
    </row>
    <row r="52318" spans="7:7" x14ac:dyDescent="0.2">
      <c r="G52318" s="65"/>
    </row>
    <row r="52319" spans="7:7" x14ac:dyDescent="0.2">
      <c r="G52319" s="65"/>
    </row>
    <row r="52320" spans="7:7" x14ac:dyDescent="0.2">
      <c r="G52320" s="65"/>
    </row>
    <row r="52321" spans="7:7" x14ac:dyDescent="0.2">
      <c r="G52321" s="65"/>
    </row>
    <row r="52322" spans="7:7" x14ac:dyDescent="0.2">
      <c r="G52322" s="65"/>
    </row>
    <row r="52323" spans="7:7" x14ac:dyDescent="0.2">
      <c r="G52323" s="65"/>
    </row>
    <row r="52324" spans="7:7" x14ac:dyDescent="0.2">
      <c r="G52324" s="65"/>
    </row>
    <row r="52325" spans="7:7" x14ac:dyDescent="0.2">
      <c r="G52325" s="65"/>
    </row>
    <row r="52326" spans="7:7" x14ac:dyDescent="0.2">
      <c r="G52326" s="65"/>
    </row>
    <row r="52327" spans="7:7" x14ac:dyDescent="0.2">
      <c r="G52327" s="65"/>
    </row>
    <row r="52328" spans="7:7" x14ac:dyDescent="0.2">
      <c r="G52328" s="65"/>
    </row>
    <row r="52329" spans="7:7" x14ac:dyDescent="0.2">
      <c r="G52329" s="65"/>
    </row>
    <row r="52330" spans="7:7" x14ac:dyDescent="0.2">
      <c r="G52330" s="65"/>
    </row>
    <row r="52331" spans="7:7" x14ac:dyDescent="0.2">
      <c r="G52331" s="65"/>
    </row>
    <row r="52332" spans="7:7" x14ac:dyDescent="0.2">
      <c r="G52332" s="65"/>
    </row>
    <row r="52333" spans="7:7" x14ac:dyDescent="0.2">
      <c r="G52333" s="65"/>
    </row>
    <row r="52334" spans="7:7" x14ac:dyDescent="0.2">
      <c r="G52334" s="65"/>
    </row>
    <row r="52335" spans="7:7" x14ac:dyDescent="0.2">
      <c r="G52335" s="65"/>
    </row>
    <row r="52336" spans="7:7" x14ac:dyDescent="0.2">
      <c r="G52336" s="65"/>
    </row>
    <row r="52337" spans="7:7" x14ac:dyDescent="0.2">
      <c r="G52337" s="65"/>
    </row>
    <row r="52338" spans="7:7" x14ac:dyDescent="0.2">
      <c r="G52338" s="65"/>
    </row>
    <row r="52339" spans="7:7" x14ac:dyDescent="0.2">
      <c r="G52339" s="65"/>
    </row>
    <row r="52340" spans="7:7" x14ac:dyDescent="0.2">
      <c r="G52340" s="65"/>
    </row>
    <row r="52341" spans="7:7" x14ac:dyDescent="0.2">
      <c r="G52341" s="65"/>
    </row>
    <row r="52342" spans="7:7" x14ac:dyDescent="0.2">
      <c r="G52342" s="65"/>
    </row>
    <row r="52343" spans="7:7" x14ac:dyDescent="0.2">
      <c r="G52343" s="65"/>
    </row>
    <row r="52344" spans="7:7" x14ac:dyDescent="0.2">
      <c r="G52344" s="65"/>
    </row>
    <row r="52345" spans="7:7" x14ac:dyDescent="0.2">
      <c r="G52345" s="65"/>
    </row>
    <row r="52346" spans="7:7" x14ac:dyDescent="0.2">
      <c r="G52346" s="65"/>
    </row>
    <row r="52347" spans="7:7" x14ac:dyDescent="0.2">
      <c r="G52347" s="65"/>
    </row>
    <row r="52348" spans="7:7" x14ac:dyDescent="0.2">
      <c r="G52348" s="65"/>
    </row>
    <row r="52349" spans="7:7" x14ac:dyDescent="0.2">
      <c r="G52349" s="65"/>
    </row>
    <row r="52350" spans="7:7" x14ac:dyDescent="0.2">
      <c r="G52350" s="65"/>
    </row>
    <row r="52351" spans="7:7" x14ac:dyDescent="0.2">
      <c r="G52351" s="65"/>
    </row>
    <row r="52352" spans="7:7" x14ac:dyDescent="0.2">
      <c r="G52352" s="65"/>
    </row>
    <row r="52353" spans="7:7" x14ac:dyDescent="0.2">
      <c r="G52353" s="65"/>
    </row>
    <row r="52354" spans="7:7" x14ac:dyDescent="0.2">
      <c r="G52354" s="65"/>
    </row>
    <row r="52355" spans="7:7" x14ac:dyDescent="0.2">
      <c r="G52355" s="65"/>
    </row>
    <row r="52356" spans="7:7" x14ac:dyDescent="0.2">
      <c r="G52356" s="65"/>
    </row>
    <row r="52357" spans="7:7" x14ac:dyDescent="0.2">
      <c r="G52357" s="65"/>
    </row>
    <row r="52358" spans="7:7" x14ac:dyDescent="0.2">
      <c r="G52358" s="65"/>
    </row>
    <row r="52359" spans="7:7" x14ac:dyDescent="0.2">
      <c r="G52359" s="65"/>
    </row>
    <row r="52360" spans="7:7" x14ac:dyDescent="0.2">
      <c r="G52360" s="65"/>
    </row>
    <row r="52361" spans="7:7" x14ac:dyDescent="0.2">
      <c r="G52361" s="65"/>
    </row>
    <row r="52362" spans="7:7" x14ac:dyDescent="0.2">
      <c r="G52362" s="65"/>
    </row>
    <row r="52363" spans="7:7" x14ac:dyDescent="0.2">
      <c r="G52363" s="65"/>
    </row>
    <row r="52364" spans="7:7" x14ac:dyDescent="0.2">
      <c r="G52364" s="65"/>
    </row>
    <row r="52365" spans="7:7" x14ac:dyDescent="0.2">
      <c r="G52365" s="65"/>
    </row>
    <row r="52366" spans="7:7" x14ac:dyDescent="0.2">
      <c r="G52366" s="65"/>
    </row>
    <row r="52367" spans="7:7" x14ac:dyDescent="0.2">
      <c r="G52367" s="65"/>
    </row>
    <row r="52368" spans="7:7" x14ac:dyDescent="0.2">
      <c r="G52368" s="65"/>
    </row>
    <row r="52369" spans="7:7" x14ac:dyDescent="0.2">
      <c r="G52369" s="65"/>
    </row>
    <row r="52370" spans="7:7" x14ac:dyDescent="0.2">
      <c r="G52370" s="65"/>
    </row>
    <row r="52371" spans="7:7" x14ac:dyDescent="0.2">
      <c r="G52371" s="65"/>
    </row>
    <row r="52372" spans="7:7" x14ac:dyDescent="0.2">
      <c r="G52372" s="65"/>
    </row>
    <row r="52373" spans="7:7" x14ac:dyDescent="0.2">
      <c r="G52373" s="65"/>
    </row>
    <row r="52374" spans="7:7" x14ac:dyDescent="0.2">
      <c r="G52374" s="65"/>
    </row>
    <row r="52375" spans="7:7" x14ac:dyDescent="0.2">
      <c r="G52375" s="65"/>
    </row>
    <row r="52376" spans="7:7" x14ac:dyDescent="0.2">
      <c r="G52376" s="65"/>
    </row>
    <row r="52377" spans="7:7" x14ac:dyDescent="0.2">
      <c r="G52377" s="65"/>
    </row>
    <row r="52378" spans="7:7" x14ac:dyDescent="0.2">
      <c r="G52378" s="65"/>
    </row>
    <row r="52379" spans="7:7" x14ac:dyDescent="0.2">
      <c r="G52379" s="65"/>
    </row>
    <row r="52380" spans="7:7" x14ac:dyDescent="0.2">
      <c r="G52380" s="65"/>
    </row>
    <row r="52381" spans="7:7" x14ac:dyDescent="0.2">
      <c r="G52381" s="65"/>
    </row>
    <row r="52382" spans="7:7" x14ac:dyDescent="0.2">
      <c r="G52382" s="65"/>
    </row>
    <row r="52383" spans="7:7" x14ac:dyDescent="0.2">
      <c r="G52383" s="65"/>
    </row>
    <row r="52384" spans="7:7" x14ac:dyDescent="0.2">
      <c r="G52384" s="65"/>
    </row>
    <row r="52385" spans="7:7" x14ac:dyDescent="0.2">
      <c r="G52385" s="65"/>
    </row>
    <row r="52386" spans="7:7" x14ac:dyDescent="0.2">
      <c r="G52386" s="65"/>
    </row>
    <row r="52387" spans="7:7" x14ac:dyDescent="0.2">
      <c r="G52387" s="65"/>
    </row>
    <row r="52388" spans="7:7" x14ac:dyDescent="0.2">
      <c r="G52388" s="65"/>
    </row>
    <row r="52389" spans="7:7" x14ac:dyDescent="0.2">
      <c r="G52389" s="65"/>
    </row>
    <row r="52390" spans="7:7" x14ac:dyDescent="0.2">
      <c r="G52390" s="65"/>
    </row>
    <row r="52391" spans="7:7" x14ac:dyDescent="0.2">
      <c r="G52391" s="65"/>
    </row>
    <row r="52392" spans="7:7" x14ac:dyDescent="0.2">
      <c r="G52392" s="65"/>
    </row>
    <row r="52393" spans="7:7" x14ac:dyDescent="0.2">
      <c r="G52393" s="65"/>
    </row>
    <row r="52394" spans="7:7" x14ac:dyDescent="0.2">
      <c r="G52394" s="65"/>
    </row>
    <row r="52395" spans="7:7" x14ac:dyDescent="0.2">
      <c r="G52395" s="65"/>
    </row>
    <row r="52396" spans="7:7" x14ac:dyDescent="0.2">
      <c r="G52396" s="65"/>
    </row>
    <row r="52397" spans="7:7" x14ac:dyDescent="0.2">
      <c r="G52397" s="65"/>
    </row>
    <row r="52398" spans="7:7" x14ac:dyDescent="0.2">
      <c r="G52398" s="65"/>
    </row>
    <row r="52399" spans="7:7" x14ac:dyDescent="0.2">
      <c r="G52399" s="65"/>
    </row>
    <row r="52400" spans="7:7" x14ac:dyDescent="0.2">
      <c r="G52400" s="65"/>
    </row>
    <row r="52401" spans="7:7" x14ac:dyDescent="0.2">
      <c r="G52401" s="65"/>
    </row>
    <row r="52402" spans="7:7" x14ac:dyDescent="0.2">
      <c r="G52402" s="65"/>
    </row>
    <row r="52403" spans="7:7" x14ac:dyDescent="0.2">
      <c r="G52403" s="65"/>
    </row>
    <row r="52404" spans="7:7" x14ac:dyDescent="0.2">
      <c r="G52404" s="65"/>
    </row>
    <row r="52405" spans="7:7" x14ac:dyDescent="0.2">
      <c r="G52405" s="65"/>
    </row>
    <row r="52406" spans="7:7" x14ac:dyDescent="0.2">
      <c r="G52406" s="65"/>
    </row>
    <row r="52407" spans="7:7" x14ac:dyDescent="0.2">
      <c r="G52407" s="65"/>
    </row>
    <row r="52408" spans="7:7" x14ac:dyDescent="0.2">
      <c r="G52408" s="65"/>
    </row>
    <row r="52409" spans="7:7" x14ac:dyDescent="0.2">
      <c r="G52409" s="65"/>
    </row>
    <row r="52410" spans="7:7" x14ac:dyDescent="0.2">
      <c r="G52410" s="65"/>
    </row>
    <row r="52411" spans="7:7" x14ac:dyDescent="0.2">
      <c r="G52411" s="65"/>
    </row>
    <row r="52412" spans="7:7" x14ac:dyDescent="0.2">
      <c r="G52412" s="65"/>
    </row>
    <row r="52413" spans="7:7" x14ac:dyDescent="0.2">
      <c r="G52413" s="65"/>
    </row>
    <row r="52414" spans="7:7" x14ac:dyDescent="0.2">
      <c r="G52414" s="65"/>
    </row>
    <row r="52415" spans="7:7" x14ac:dyDescent="0.2">
      <c r="G52415" s="65"/>
    </row>
    <row r="52416" spans="7:7" x14ac:dyDescent="0.2">
      <c r="G52416" s="65"/>
    </row>
    <row r="52417" spans="7:7" x14ac:dyDescent="0.2">
      <c r="G52417" s="65"/>
    </row>
    <row r="52418" spans="7:7" x14ac:dyDescent="0.2">
      <c r="G52418" s="65"/>
    </row>
    <row r="52419" spans="7:7" x14ac:dyDescent="0.2">
      <c r="G52419" s="65"/>
    </row>
    <row r="52420" spans="7:7" x14ac:dyDescent="0.2">
      <c r="G52420" s="65"/>
    </row>
    <row r="52421" spans="7:7" x14ac:dyDescent="0.2">
      <c r="G52421" s="65"/>
    </row>
    <row r="52422" spans="7:7" x14ac:dyDescent="0.2">
      <c r="G52422" s="65"/>
    </row>
    <row r="52423" spans="7:7" x14ac:dyDescent="0.2">
      <c r="G52423" s="65"/>
    </row>
    <row r="52424" spans="7:7" x14ac:dyDescent="0.2">
      <c r="G52424" s="65"/>
    </row>
    <row r="52425" spans="7:7" x14ac:dyDescent="0.2">
      <c r="G52425" s="65"/>
    </row>
    <row r="52426" spans="7:7" x14ac:dyDescent="0.2">
      <c r="G52426" s="65"/>
    </row>
    <row r="52427" spans="7:7" x14ac:dyDescent="0.2">
      <c r="G52427" s="65"/>
    </row>
    <row r="52428" spans="7:7" x14ac:dyDescent="0.2">
      <c r="G52428" s="65"/>
    </row>
    <row r="52429" spans="7:7" x14ac:dyDescent="0.2">
      <c r="G52429" s="65"/>
    </row>
    <row r="52430" spans="7:7" x14ac:dyDescent="0.2">
      <c r="G52430" s="65"/>
    </row>
    <row r="52431" spans="7:7" x14ac:dyDescent="0.2">
      <c r="G52431" s="65"/>
    </row>
    <row r="52432" spans="7:7" x14ac:dyDescent="0.2">
      <c r="G52432" s="65"/>
    </row>
    <row r="52433" spans="7:7" x14ac:dyDescent="0.2">
      <c r="G52433" s="65"/>
    </row>
    <row r="52434" spans="7:7" x14ac:dyDescent="0.2">
      <c r="G52434" s="65"/>
    </row>
    <row r="52435" spans="7:7" x14ac:dyDescent="0.2">
      <c r="G52435" s="65"/>
    </row>
    <row r="52436" spans="7:7" x14ac:dyDescent="0.2">
      <c r="G52436" s="65"/>
    </row>
    <row r="52437" spans="7:7" x14ac:dyDescent="0.2">
      <c r="G52437" s="65"/>
    </row>
    <row r="52438" spans="7:7" x14ac:dyDescent="0.2">
      <c r="G52438" s="65"/>
    </row>
    <row r="52439" spans="7:7" x14ac:dyDescent="0.2">
      <c r="G52439" s="65"/>
    </row>
    <row r="52440" spans="7:7" x14ac:dyDescent="0.2">
      <c r="G52440" s="65"/>
    </row>
    <row r="52441" spans="7:7" x14ac:dyDescent="0.2">
      <c r="G52441" s="65"/>
    </row>
    <row r="52442" spans="7:7" x14ac:dyDescent="0.2">
      <c r="G52442" s="65"/>
    </row>
    <row r="52443" spans="7:7" x14ac:dyDescent="0.2">
      <c r="G52443" s="65"/>
    </row>
    <row r="52444" spans="7:7" x14ac:dyDescent="0.2">
      <c r="G52444" s="65"/>
    </row>
    <row r="52445" spans="7:7" x14ac:dyDescent="0.2">
      <c r="G52445" s="65"/>
    </row>
    <row r="52446" spans="7:7" x14ac:dyDescent="0.2">
      <c r="G52446" s="65"/>
    </row>
    <row r="52447" spans="7:7" x14ac:dyDescent="0.2">
      <c r="G52447" s="65"/>
    </row>
    <row r="52448" spans="7:7" x14ac:dyDescent="0.2">
      <c r="G52448" s="65"/>
    </row>
    <row r="52449" spans="7:7" x14ac:dyDescent="0.2">
      <c r="G52449" s="65"/>
    </row>
    <row r="52450" spans="7:7" x14ac:dyDescent="0.2">
      <c r="G52450" s="65"/>
    </row>
    <row r="52451" spans="7:7" x14ac:dyDescent="0.2">
      <c r="G52451" s="65"/>
    </row>
    <row r="52452" spans="7:7" x14ac:dyDescent="0.2">
      <c r="G52452" s="65"/>
    </row>
    <row r="52453" spans="7:7" x14ac:dyDescent="0.2">
      <c r="G52453" s="65"/>
    </row>
    <row r="52454" spans="7:7" x14ac:dyDescent="0.2">
      <c r="G52454" s="65"/>
    </row>
    <row r="52455" spans="7:7" x14ac:dyDescent="0.2">
      <c r="G52455" s="65"/>
    </row>
    <row r="52456" spans="7:7" x14ac:dyDescent="0.2">
      <c r="G52456" s="65"/>
    </row>
    <row r="52457" spans="7:7" x14ac:dyDescent="0.2">
      <c r="G52457" s="65"/>
    </row>
    <row r="52458" spans="7:7" x14ac:dyDescent="0.2">
      <c r="G52458" s="65"/>
    </row>
    <row r="52459" spans="7:7" x14ac:dyDescent="0.2">
      <c r="G52459" s="65"/>
    </row>
    <row r="52460" spans="7:7" x14ac:dyDescent="0.2">
      <c r="G52460" s="65"/>
    </row>
    <row r="52461" spans="7:7" x14ac:dyDescent="0.2">
      <c r="G52461" s="65"/>
    </row>
    <row r="52462" spans="7:7" x14ac:dyDescent="0.2">
      <c r="G52462" s="65"/>
    </row>
    <row r="52463" spans="7:7" x14ac:dyDescent="0.2">
      <c r="G52463" s="65"/>
    </row>
    <row r="52464" spans="7:7" x14ac:dyDescent="0.2">
      <c r="G52464" s="65"/>
    </row>
    <row r="52465" spans="7:7" x14ac:dyDescent="0.2">
      <c r="G52465" s="65"/>
    </row>
    <row r="52466" spans="7:7" x14ac:dyDescent="0.2">
      <c r="G52466" s="65"/>
    </row>
    <row r="52467" spans="7:7" x14ac:dyDescent="0.2">
      <c r="G52467" s="65"/>
    </row>
    <row r="52468" spans="7:7" x14ac:dyDescent="0.2">
      <c r="G52468" s="65"/>
    </row>
    <row r="52469" spans="7:7" x14ac:dyDescent="0.2">
      <c r="G52469" s="65"/>
    </row>
    <row r="52470" spans="7:7" x14ac:dyDescent="0.2">
      <c r="G52470" s="65"/>
    </row>
    <row r="52471" spans="7:7" x14ac:dyDescent="0.2">
      <c r="G52471" s="65"/>
    </row>
    <row r="52472" spans="7:7" x14ac:dyDescent="0.2">
      <c r="G52472" s="65"/>
    </row>
    <row r="52473" spans="7:7" x14ac:dyDescent="0.2">
      <c r="G52473" s="65"/>
    </row>
    <row r="52474" spans="7:7" x14ac:dyDescent="0.2">
      <c r="G52474" s="65"/>
    </row>
    <row r="52475" spans="7:7" x14ac:dyDescent="0.2">
      <c r="G52475" s="65"/>
    </row>
    <row r="52476" spans="7:7" x14ac:dyDescent="0.2">
      <c r="G52476" s="65"/>
    </row>
    <row r="52477" spans="7:7" x14ac:dyDescent="0.2">
      <c r="G52477" s="65"/>
    </row>
    <row r="52478" spans="7:7" x14ac:dyDescent="0.2">
      <c r="G52478" s="65"/>
    </row>
    <row r="52479" spans="7:7" x14ac:dyDescent="0.2">
      <c r="G52479" s="65"/>
    </row>
    <row r="52480" spans="7:7" x14ac:dyDescent="0.2">
      <c r="G52480" s="65"/>
    </row>
    <row r="52481" spans="7:7" x14ac:dyDescent="0.2">
      <c r="G52481" s="65"/>
    </row>
    <row r="52482" spans="7:7" x14ac:dyDescent="0.2">
      <c r="G52482" s="65"/>
    </row>
    <row r="52483" spans="7:7" x14ac:dyDescent="0.2">
      <c r="G52483" s="65"/>
    </row>
    <row r="52484" spans="7:7" x14ac:dyDescent="0.2">
      <c r="G52484" s="65"/>
    </row>
    <row r="52485" spans="7:7" x14ac:dyDescent="0.2">
      <c r="G52485" s="65"/>
    </row>
    <row r="52486" spans="7:7" x14ac:dyDescent="0.2">
      <c r="G52486" s="65"/>
    </row>
    <row r="52487" spans="7:7" x14ac:dyDescent="0.2">
      <c r="G52487" s="65"/>
    </row>
    <row r="52488" spans="7:7" x14ac:dyDescent="0.2">
      <c r="G52488" s="65"/>
    </row>
    <row r="52489" spans="7:7" x14ac:dyDescent="0.2">
      <c r="G52489" s="65"/>
    </row>
    <row r="52490" spans="7:7" x14ac:dyDescent="0.2">
      <c r="G52490" s="65"/>
    </row>
    <row r="52491" spans="7:7" x14ac:dyDescent="0.2">
      <c r="G52491" s="65"/>
    </row>
    <row r="52492" spans="7:7" x14ac:dyDescent="0.2">
      <c r="G52492" s="65"/>
    </row>
    <row r="52493" spans="7:7" x14ac:dyDescent="0.2">
      <c r="G52493" s="65"/>
    </row>
    <row r="52494" spans="7:7" x14ac:dyDescent="0.2">
      <c r="G52494" s="65"/>
    </row>
    <row r="52495" spans="7:7" x14ac:dyDescent="0.2">
      <c r="G52495" s="65"/>
    </row>
    <row r="52496" spans="7:7" x14ac:dyDescent="0.2">
      <c r="G52496" s="65"/>
    </row>
    <row r="52497" spans="7:7" x14ac:dyDescent="0.2">
      <c r="G52497" s="65"/>
    </row>
    <row r="52498" spans="7:7" x14ac:dyDescent="0.2">
      <c r="G52498" s="65"/>
    </row>
    <row r="52499" spans="7:7" x14ac:dyDescent="0.2">
      <c r="G52499" s="65"/>
    </row>
    <row r="52500" spans="7:7" x14ac:dyDescent="0.2">
      <c r="G52500" s="65"/>
    </row>
    <row r="52501" spans="7:7" x14ac:dyDescent="0.2">
      <c r="G52501" s="65"/>
    </row>
    <row r="52502" spans="7:7" x14ac:dyDescent="0.2">
      <c r="G52502" s="65"/>
    </row>
    <row r="52503" spans="7:7" x14ac:dyDescent="0.2">
      <c r="G52503" s="65"/>
    </row>
    <row r="52504" spans="7:7" x14ac:dyDescent="0.2">
      <c r="G52504" s="65"/>
    </row>
    <row r="52505" spans="7:7" x14ac:dyDescent="0.2">
      <c r="G52505" s="65"/>
    </row>
    <row r="52506" spans="7:7" x14ac:dyDescent="0.2">
      <c r="G52506" s="65"/>
    </row>
    <row r="52507" spans="7:7" x14ac:dyDescent="0.2">
      <c r="G52507" s="65"/>
    </row>
    <row r="52508" spans="7:7" x14ac:dyDescent="0.2">
      <c r="G52508" s="65"/>
    </row>
    <row r="52509" spans="7:7" x14ac:dyDescent="0.2">
      <c r="G52509" s="65"/>
    </row>
    <row r="52510" spans="7:7" x14ac:dyDescent="0.2">
      <c r="G52510" s="65"/>
    </row>
    <row r="52511" spans="7:7" x14ac:dyDescent="0.2">
      <c r="G52511" s="65"/>
    </row>
    <row r="52512" spans="7:7" x14ac:dyDescent="0.2">
      <c r="G52512" s="65"/>
    </row>
    <row r="52513" spans="7:7" x14ac:dyDescent="0.2">
      <c r="G52513" s="65"/>
    </row>
    <row r="52514" spans="7:7" x14ac:dyDescent="0.2">
      <c r="G52514" s="65"/>
    </row>
    <row r="52515" spans="7:7" x14ac:dyDescent="0.2">
      <c r="G52515" s="65"/>
    </row>
    <row r="52516" spans="7:7" x14ac:dyDescent="0.2">
      <c r="G52516" s="65"/>
    </row>
    <row r="52517" spans="7:7" x14ac:dyDescent="0.2">
      <c r="G52517" s="65"/>
    </row>
    <row r="52518" spans="7:7" x14ac:dyDescent="0.2">
      <c r="G52518" s="65"/>
    </row>
    <row r="52519" spans="7:7" x14ac:dyDescent="0.2">
      <c r="G52519" s="65"/>
    </row>
    <row r="52520" spans="7:7" x14ac:dyDescent="0.2">
      <c r="G52520" s="65"/>
    </row>
    <row r="52521" spans="7:7" x14ac:dyDescent="0.2">
      <c r="G52521" s="65"/>
    </row>
    <row r="52522" spans="7:7" x14ac:dyDescent="0.2">
      <c r="G52522" s="65"/>
    </row>
    <row r="52523" spans="7:7" x14ac:dyDescent="0.2">
      <c r="G52523" s="65"/>
    </row>
    <row r="52524" spans="7:7" x14ac:dyDescent="0.2">
      <c r="G52524" s="65"/>
    </row>
    <row r="52525" spans="7:7" x14ac:dyDescent="0.2">
      <c r="G52525" s="65"/>
    </row>
    <row r="52526" spans="7:7" x14ac:dyDescent="0.2">
      <c r="G52526" s="65"/>
    </row>
    <row r="52527" spans="7:7" x14ac:dyDescent="0.2">
      <c r="G52527" s="65"/>
    </row>
    <row r="52528" spans="7:7" x14ac:dyDescent="0.2">
      <c r="G52528" s="65"/>
    </row>
    <row r="52529" spans="7:7" x14ac:dyDescent="0.2">
      <c r="G52529" s="65"/>
    </row>
    <row r="52530" spans="7:7" x14ac:dyDescent="0.2">
      <c r="G52530" s="65"/>
    </row>
    <row r="52531" spans="7:7" x14ac:dyDescent="0.2">
      <c r="G52531" s="65"/>
    </row>
    <row r="52532" spans="7:7" x14ac:dyDescent="0.2">
      <c r="G52532" s="65"/>
    </row>
    <row r="52533" spans="7:7" x14ac:dyDescent="0.2">
      <c r="G52533" s="65"/>
    </row>
    <row r="52534" spans="7:7" x14ac:dyDescent="0.2">
      <c r="G52534" s="65"/>
    </row>
    <row r="52535" spans="7:7" x14ac:dyDescent="0.2">
      <c r="G52535" s="65"/>
    </row>
    <row r="52536" spans="7:7" x14ac:dyDescent="0.2">
      <c r="G52536" s="65"/>
    </row>
    <row r="52537" spans="7:7" x14ac:dyDescent="0.2">
      <c r="G52537" s="65"/>
    </row>
    <row r="52538" spans="7:7" x14ac:dyDescent="0.2">
      <c r="G52538" s="65"/>
    </row>
    <row r="52539" spans="7:7" x14ac:dyDescent="0.2">
      <c r="G52539" s="65"/>
    </row>
    <row r="52540" spans="7:7" x14ac:dyDescent="0.2">
      <c r="G52540" s="65"/>
    </row>
    <row r="52541" spans="7:7" x14ac:dyDescent="0.2">
      <c r="G52541" s="65"/>
    </row>
    <row r="52542" spans="7:7" x14ac:dyDescent="0.2">
      <c r="G52542" s="65"/>
    </row>
    <row r="52543" spans="7:7" x14ac:dyDescent="0.2">
      <c r="G52543" s="65"/>
    </row>
    <row r="52544" spans="7:7" x14ac:dyDescent="0.2">
      <c r="G52544" s="65"/>
    </row>
    <row r="52545" spans="7:7" x14ac:dyDescent="0.2">
      <c r="G52545" s="65"/>
    </row>
    <row r="52546" spans="7:7" x14ac:dyDescent="0.2">
      <c r="G52546" s="65"/>
    </row>
    <row r="52547" spans="7:7" x14ac:dyDescent="0.2">
      <c r="G52547" s="65"/>
    </row>
    <row r="52548" spans="7:7" x14ac:dyDescent="0.2">
      <c r="G52548" s="65"/>
    </row>
    <row r="52549" spans="7:7" x14ac:dyDescent="0.2">
      <c r="G52549" s="65"/>
    </row>
    <row r="52550" spans="7:7" x14ac:dyDescent="0.2">
      <c r="G52550" s="65"/>
    </row>
    <row r="52551" spans="7:7" x14ac:dyDescent="0.2">
      <c r="G52551" s="65"/>
    </row>
    <row r="52552" spans="7:7" x14ac:dyDescent="0.2">
      <c r="G52552" s="65"/>
    </row>
    <row r="52553" spans="7:7" x14ac:dyDescent="0.2">
      <c r="G52553" s="65"/>
    </row>
    <row r="52554" spans="7:7" x14ac:dyDescent="0.2">
      <c r="G52554" s="65"/>
    </row>
    <row r="52555" spans="7:7" x14ac:dyDescent="0.2">
      <c r="G52555" s="65"/>
    </row>
    <row r="52556" spans="7:7" x14ac:dyDescent="0.2">
      <c r="G52556" s="65"/>
    </row>
    <row r="52557" spans="7:7" x14ac:dyDescent="0.2">
      <c r="G52557" s="65"/>
    </row>
    <row r="52558" spans="7:7" x14ac:dyDescent="0.2">
      <c r="G52558" s="65"/>
    </row>
    <row r="52559" spans="7:7" x14ac:dyDescent="0.2">
      <c r="G52559" s="65"/>
    </row>
    <row r="52560" spans="7:7" x14ac:dyDescent="0.2">
      <c r="G52560" s="65"/>
    </row>
    <row r="52561" spans="7:7" x14ac:dyDescent="0.2">
      <c r="G52561" s="65"/>
    </row>
    <row r="52562" spans="7:7" x14ac:dyDescent="0.2">
      <c r="G52562" s="65"/>
    </row>
    <row r="52563" spans="7:7" x14ac:dyDescent="0.2">
      <c r="G52563" s="65"/>
    </row>
    <row r="52564" spans="7:7" x14ac:dyDescent="0.2">
      <c r="G52564" s="65"/>
    </row>
    <row r="52565" spans="7:7" x14ac:dyDescent="0.2">
      <c r="G52565" s="65"/>
    </row>
    <row r="52566" spans="7:7" x14ac:dyDescent="0.2">
      <c r="G52566" s="65"/>
    </row>
    <row r="52567" spans="7:7" x14ac:dyDescent="0.2">
      <c r="G52567" s="65"/>
    </row>
    <row r="52568" spans="7:7" x14ac:dyDescent="0.2">
      <c r="G52568" s="65"/>
    </row>
    <row r="52569" spans="7:7" x14ac:dyDescent="0.2">
      <c r="G52569" s="65"/>
    </row>
    <row r="52570" spans="7:7" x14ac:dyDescent="0.2">
      <c r="G52570" s="65"/>
    </row>
    <row r="52571" spans="7:7" x14ac:dyDescent="0.2">
      <c r="G52571" s="65"/>
    </row>
    <row r="52572" spans="7:7" x14ac:dyDescent="0.2">
      <c r="G52572" s="65"/>
    </row>
    <row r="52573" spans="7:7" x14ac:dyDescent="0.2">
      <c r="G52573" s="65"/>
    </row>
    <row r="52574" spans="7:7" x14ac:dyDescent="0.2">
      <c r="G52574" s="65"/>
    </row>
    <row r="52575" spans="7:7" x14ac:dyDescent="0.2">
      <c r="G52575" s="65"/>
    </row>
    <row r="52576" spans="7:7" x14ac:dyDescent="0.2">
      <c r="G52576" s="65"/>
    </row>
    <row r="52577" spans="7:7" x14ac:dyDescent="0.2">
      <c r="G52577" s="65"/>
    </row>
    <row r="52578" spans="7:7" x14ac:dyDescent="0.2">
      <c r="G52578" s="65"/>
    </row>
    <row r="52579" spans="7:7" x14ac:dyDescent="0.2">
      <c r="G52579" s="65"/>
    </row>
    <row r="52580" spans="7:7" x14ac:dyDescent="0.2">
      <c r="G52580" s="65"/>
    </row>
    <row r="52581" spans="7:7" x14ac:dyDescent="0.2">
      <c r="G52581" s="65"/>
    </row>
    <row r="52582" spans="7:7" x14ac:dyDescent="0.2">
      <c r="G52582" s="65"/>
    </row>
    <row r="52583" spans="7:7" x14ac:dyDescent="0.2">
      <c r="G52583" s="65"/>
    </row>
    <row r="52584" spans="7:7" x14ac:dyDescent="0.2">
      <c r="G52584" s="65"/>
    </row>
    <row r="52585" spans="7:7" x14ac:dyDescent="0.2">
      <c r="G52585" s="65"/>
    </row>
    <row r="52586" spans="7:7" x14ac:dyDescent="0.2">
      <c r="G52586" s="65"/>
    </row>
    <row r="52587" spans="7:7" x14ac:dyDescent="0.2">
      <c r="G52587" s="65"/>
    </row>
    <row r="52588" spans="7:7" x14ac:dyDescent="0.2">
      <c r="G52588" s="65"/>
    </row>
    <row r="52589" spans="7:7" x14ac:dyDescent="0.2">
      <c r="G52589" s="65"/>
    </row>
    <row r="52590" spans="7:7" x14ac:dyDescent="0.2">
      <c r="G52590" s="65"/>
    </row>
    <row r="52591" spans="7:7" x14ac:dyDescent="0.2">
      <c r="G52591" s="65"/>
    </row>
    <row r="52592" spans="7:7" x14ac:dyDescent="0.2">
      <c r="G52592" s="65"/>
    </row>
    <row r="52593" spans="7:7" x14ac:dyDescent="0.2">
      <c r="G52593" s="65"/>
    </row>
    <row r="52594" spans="7:7" x14ac:dyDescent="0.2">
      <c r="G52594" s="65"/>
    </row>
    <row r="52595" spans="7:7" x14ac:dyDescent="0.2">
      <c r="G52595" s="65"/>
    </row>
    <row r="52596" spans="7:7" x14ac:dyDescent="0.2">
      <c r="G52596" s="65"/>
    </row>
    <row r="52597" spans="7:7" x14ac:dyDescent="0.2">
      <c r="G52597" s="65"/>
    </row>
    <row r="52598" spans="7:7" x14ac:dyDescent="0.2">
      <c r="G52598" s="65"/>
    </row>
    <row r="52599" spans="7:7" x14ac:dyDescent="0.2">
      <c r="G52599" s="65"/>
    </row>
    <row r="52600" spans="7:7" x14ac:dyDescent="0.2">
      <c r="G52600" s="65"/>
    </row>
    <row r="52601" spans="7:7" x14ac:dyDescent="0.2">
      <c r="G52601" s="65"/>
    </row>
    <row r="52602" spans="7:7" x14ac:dyDescent="0.2">
      <c r="G52602" s="65"/>
    </row>
    <row r="52603" spans="7:7" x14ac:dyDescent="0.2">
      <c r="G52603" s="65"/>
    </row>
    <row r="52604" spans="7:7" x14ac:dyDescent="0.2">
      <c r="G52604" s="65"/>
    </row>
    <row r="52605" spans="7:7" x14ac:dyDescent="0.2">
      <c r="G52605" s="65"/>
    </row>
    <row r="52606" spans="7:7" x14ac:dyDescent="0.2">
      <c r="G52606" s="65"/>
    </row>
    <row r="52607" spans="7:7" x14ac:dyDescent="0.2">
      <c r="G52607" s="65"/>
    </row>
    <row r="52608" spans="7:7" x14ac:dyDescent="0.2">
      <c r="G52608" s="65"/>
    </row>
    <row r="52609" spans="7:7" x14ac:dyDescent="0.2">
      <c r="G52609" s="65"/>
    </row>
    <row r="52610" spans="7:7" x14ac:dyDescent="0.2">
      <c r="G52610" s="65"/>
    </row>
    <row r="52611" spans="7:7" x14ac:dyDescent="0.2">
      <c r="G52611" s="65"/>
    </row>
    <row r="52612" spans="7:7" x14ac:dyDescent="0.2">
      <c r="G52612" s="65"/>
    </row>
    <row r="52613" spans="7:7" x14ac:dyDescent="0.2">
      <c r="G52613" s="65"/>
    </row>
    <row r="52614" spans="7:7" x14ac:dyDescent="0.2">
      <c r="G52614" s="65"/>
    </row>
    <row r="52615" spans="7:7" x14ac:dyDescent="0.2">
      <c r="G52615" s="65"/>
    </row>
    <row r="52616" spans="7:7" x14ac:dyDescent="0.2">
      <c r="G52616" s="65"/>
    </row>
    <row r="52617" spans="7:7" x14ac:dyDescent="0.2">
      <c r="G52617" s="65"/>
    </row>
    <row r="52618" spans="7:7" x14ac:dyDescent="0.2">
      <c r="G52618" s="65"/>
    </row>
    <row r="52619" spans="7:7" x14ac:dyDescent="0.2">
      <c r="G52619" s="65"/>
    </row>
    <row r="52620" spans="7:7" x14ac:dyDescent="0.2">
      <c r="G52620" s="65"/>
    </row>
    <row r="52621" spans="7:7" x14ac:dyDescent="0.2">
      <c r="G52621" s="65"/>
    </row>
    <row r="52622" spans="7:7" x14ac:dyDescent="0.2">
      <c r="G52622" s="65"/>
    </row>
    <row r="52623" spans="7:7" x14ac:dyDescent="0.2">
      <c r="G52623" s="65"/>
    </row>
    <row r="52624" spans="7:7" x14ac:dyDescent="0.2">
      <c r="G52624" s="65"/>
    </row>
    <row r="52625" spans="7:7" x14ac:dyDescent="0.2">
      <c r="G52625" s="65"/>
    </row>
    <row r="52626" spans="7:7" x14ac:dyDescent="0.2">
      <c r="G52626" s="65"/>
    </row>
    <row r="52627" spans="7:7" x14ac:dyDescent="0.2">
      <c r="G52627" s="65"/>
    </row>
    <row r="52628" spans="7:7" x14ac:dyDescent="0.2">
      <c r="G52628" s="65"/>
    </row>
    <row r="52629" spans="7:7" x14ac:dyDescent="0.2">
      <c r="G52629" s="65"/>
    </row>
    <row r="52630" spans="7:7" x14ac:dyDescent="0.2">
      <c r="G52630" s="65"/>
    </row>
    <row r="52631" spans="7:7" x14ac:dyDescent="0.2">
      <c r="G52631" s="65"/>
    </row>
    <row r="52632" spans="7:7" x14ac:dyDescent="0.2">
      <c r="G52632" s="65"/>
    </row>
    <row r="52633" spans="7:7" x14ac:dyDescent="0.2">
      <c r="G52633" s="65"/>
    </row>
    <row r="52634" spans="7:7" x14ac:dyDescent="0.2">
      <c r="G52634" s="65"/>
    </row>
    <row r="52635" spans="7:7" x14ac:dyDescent="0.2">
      <c r="G52635" s="65"/>
    </row>
    <row r="52636" spans="7:7" x14ac:dyDescent="0.2">
      <c r="G52636" s="65"/>
    </row>
    <row r="52637" spans="7:7" x14ac:dyDescent="0.2">
      <c r="G52637" s="65"/>
    </row>
    <row r="52638" spans="7:7" x14ac:dyDescent="0.2">
      <c r="G52638" s="65"/>
    </row>
    <row r="52639" spans="7:7" x14ac:dyDescent="0.2">
      <c r="G52639" s="65"/>
    </row>
    <row r="52640" spans="7:7" x14ac:dyDescent="0.2">
      <c r="G52640" s="65"/>
    </row>
    <row r="52641" spans="7:7" x14ac:dyDescent="0.2">
      <c r="G52641" s="65"/>
    </row>
    <row r="52642" spans="7:7" x14ac:dyDescent="0.2">
      <c r="G52642" s="65"/>
    </row>
    <row r="52643" spans="7:7" x14ac:dyDescent="0.2">
      <c r="G52643" s="65"/>
    </row>
    <row r="52644" spans="7:7" x14ac:dyDescent="0.2">
      <c r="G52644" s="65"/>
    </row>
    <row r="52645" spans="7:7" x14ac:dyDescent="0.2">
      <c r="G52645" s="65"/>
    </row>
    <row r="52646" spans="7:7" x14ac:dyDescent="0.2">
      <c r="G52646" s="65"/>
    </row>
    <row r="52647" spans="7:7" x14ac:dyDescent="0.2">
      <c r="G52647" s="65"/>
    </row>
    <row r="52648" spans="7:7" x14ac:dyDescent="0.2">
      <c r="G52648" s="65"/>
    </row>
    <row r="52649" spans="7:7" x14ac:dyDescent="0.2">
      <c r="G52649" s="65"/>
    </row>
    <row r="52650" spans="7:7" x14ac:dyDescent="0.2">
      <c r="G52650" s="65"/>
    </row>
    <row r="52651" spans="7:7" x14ac:dyDescent="0.2">
      <c r="G52651" s="65"/>
    </row>
    <row r="52652" spans="7:7" x14ac:dyDescent="0.2">
      <c r="G52652" s="65"/>
    </row>
    <row r="52653" spans="7:7" x14ac:dyDescent="0.2">
      <c r="G52653" s="65"/>
    </row>
    <row r="52654" spans="7:7" x14ac:dyDescent="0.2">
      <c r="G52654" s="65"/>
    </row>
    <row r="52655" spans="7:7" x14ac:dyDescent="0.2">
      <c r="G52655" s="65"/>
    </row>
    <row r="52656" spans="7:7" x14ac:dyDescent="0.2">
      <c r="G52656" s="65"/>
    </row>
    <row r="52657" spans="7:7" x14ac:dyDescent="0.2">
      <c r="G52657" s="65"/>
    </row>
    <row r="52658" spans="7:7" x14ac:dyDescent="0.2">
      <c r="G52658" s="65"/>
    </row>
    <row r="52659" spans="7:7" x14ac:dyDescent="0.2">
      <c r="G52659" s="65"/>
    </row>
    <row r="52660" spans="7:7" x14ac:dyDescent="0.2">
      <c r="G52660" s="65"/>
    </row>
    <row r="52661" spans="7:7" x14ac:dyDescent="0.2">
      <c r="G52661" s="65"/>
    </row>
    <row r="52662" spans="7:7" x14ac:dyDescent="0.2">
      <c r="G52662" s="65"/>
    </row>
    <row r="52663" spans="7:7" x14ac:dyDescent="0.2">
      <c r="G52663" s="65"/>
    </row>
    <row r="52664" spans="7:7" x14ac:dyDescent="0.2">
      <c r="G52664" s="65"/>
    </row>
    <row r="52665" spans="7:7" x14ac:dyDescent="0.2">
      <c r="G52665" s="65"/>
    </row>
    <row r="52666" spans="7:7" x14ac:dyDescent="0.2">
      <c r="G52666" s="65"/>
    </row>
    <row r="52667" spans="7:7" x14ac:dyDescent="0.2">
      <c r="G52667" s="65"/>
    </row>
    <row r="52668" spans="7:7" x14ac:dyDescent="0.2">
      <c r="G52668" s="65"/>
    </row>
    <row r="52669" spans="7:7" x14ac:dyDescent="0.2">
      <c r="G52669" s="65"/>
    </row>
    <row r="52670" spans="7:7" x14ac:dyDescent="0.2">
      <c r="G52670" s="65"/>
    </row>
    <row r="52671" spans="7:7" x14ac:dyDescent="0.2">
      <c r="G52671" s="65"/>
    </row>
    <row r="52672" spans="7:7" x14ac:dyDescent="0.2">
      <c r="G52672" s="65"/>
    </row>
    <row r="52673" spans="7:7" x14ac:dyDescent="0.2">
      <c r="G52673" s="65"/>
    </row>
    <row r="52674" spans="7:7" x14ac:dyDescent="0.2">
      <c r="G52674" s="65"/>
    </row>
    <row r="52675" spans="7:7" x14ac:dyDescent="0.2">
      <c r="G52675" s="65"/>
    </row>
    <row r="52676" spans="7:7" x14ac:dyDescent="0.2">
      <c r="G52676" s="65"/>
    </row>
    <row r="52677" spans="7:7" x14ac:dyDescent="0.2">
      <c r="G52677" s="65"/>
    </row>
    <row r="52678" spans="7:7" x14ac:dyDescent="0.2">
      <c r="G52678" s="65"/>
    </row>
    <row r="52679" spans="7:7" x14ac:dyDescent="0.2">
      <c r="G52679" s="65"/>
    </row>
    <row r="52680" spans="7:7" x14ac:dyDescent="0.2">
      <c r="G52680" s="65"/>
    </row>
    <row r="52681" spans="7:7" x14ac:dyDescent="0.2">
      <c r="G52681" s="65"/>
    </row>
    <row r="52682" spans="7:7" x14ac:dyDescent="0.2">
      <c r="G52682" s="65"/>
    </row>
    <row r="52683" spans="7:7" x14ac:dyDescent="0.2">
      <c r="G52683" s="65"/>
    </row>
    <row r="52684" spans="7:7" x14ac:dyDescent="0.2">
      <c r="G52684" s="65"/>
    </row>
    <row r="52685" spans="7:7" x14ac:dyDescent="0.2">
      <c r="G52685" s="65"/>
    </row>
    <row r="52686" spans="7:7" x14ac:dyDescent="0.2">
      <c r="G52686" s="65"/>
    </row>
    <row r="52687" spans="7:7" x14ac:dyDescent="0.2">
      <c r="G52687" s="65"/>
    </row>
    <row r="52688" spans="7:7" x14ac:dyDescent="0.2">
      <c r="G52688" s="65"/>
    </row>
    <row r="52689" spans="7:7" x14ac:dyDescent="0.2">
      <c r="G52689" s="65"/>
    </row>
    <row r="52690" spans="7:7" x14ac:dyDescent="0.2">
      <c r="G52690" s="65"/>
    </row>
    <row r="52691" spans="7:7" x14ac:dyDescent="0.2">
      <c r="G52691" s="65"/>
    </row>
    <row r="52692" spans="7:7" x14ac:dyDescent="0.2">
      <c r="G52692" s="65"/>
    </row>
    <row r="52693" spans="7:7" x14ac:dyDescent="0.2">
      <c r="G52693" s="65"/>
    </row>
    <row r="52694" spans="7:7" x14ac:dyDescent="0.2">
      <c r="G52694" s="65"/>
    </row>
    <row r="52695" spans="7:7" x14ac:dyDescent="0.2">
      <c r="G52695" s="65"/>
    </row>
    <row r="52696" spans="7:7" x14ac:dyDescent="0.2">
      <c r="G52696" s="65"/>
    </row>
    <row r="52697" spans="7:7" x14ac:dyDescent="0.2">
      <c r="G52697" s="65"/>
    </row>
    <row r="52698" spans="7:7" x14ac:dyDescent="0.2">
      <c r="G52698" s="65"/>
    </row>
    <row r="52699" spans="7:7" x14ac:dyDescent="0.2">
      <c r="G52699" s="65"/>
    </row>
    <row r="52700" spans="7:7" x14ac:dyDescent="0.2">
      <c r="G52700" s="65"/>
    </row>
    <row r="52701" spans="7:7" x14ac:dyDescent="0.2">
      <c r="G52701" s="65"/>
    </row>
    <row r="52702" spans="7:7" x14ac:dyDescent="0.2">
      <c r="G52702" s="65"/>
    </row>
    <row r="52703" spans="7:7" x14ac:dyDescent="0.2">
      <c r="G52703" s="65"/>
    </row>
    <row r="52704" spans="7:7" x14ac:dyDescent="0.2">
      <c r="G52704" s="65"/>
    </row>
    <row r="52705" spans="7:7" x14ac:dyDescent="0.2">
      <c r="G52705" s="65"/>
    </row>
    <row r="52706" spans="7:7" x14ac:dyDescent="0.2">
      <c r="G52706" s="65"/>
    </row>
    <row r="52707" spans="7:7" x14ac:dyDescent="0.2">
      <c r="G52707" s="65"/>
    </row>
    <row r="52708" spans="7:7" x14ac:dyDescent="0.2">
      <c r="G52708" s="65"/>
    </row>
    <row r="52709" spans="7:7" x14ac:dyDescent="0.2">
      <c r="G52709" s="65"/>
    </row>
    <row r="52710" spans="7:7" x14ac:dyDescent="0.2">
      <c r="G52710" s="65"/>
    </row>
    <row r="52711" spans="7:7" x14ac:dyDescent="0.2">
      <c r="G52711" s="65"/>
    </row>
    <row r="52712" spans="7:7" x14ac:dyDescent="0.2">
      <c r="G52712" s="65"/>
    </row>
    <row r="52713" spans="7:7" x14ac:dyDescent="0.2">
      <c r="G52713" s="65"/>
    </row>
    <row r="52714" spans="7:7" x14ac:dyDescent="0.2">
      <c r="G52714" s="65"/>
    </row>
    <row r="52715" spans="7:7" x14ac:dyDescent="0.2">
      <c r="G52715" s="65"/>
    </row>
    <row r="52716" spans="7:7" x14ac:dyDescent="0.2">
      <c r="G52716" s="65"/>
    </row>
    <row r="52717" spans="7:7" x14ac:dyDescent="0.2">
      <c r="G52717" s="65"/>
    </row>
    <row r="52718" spans="7:7" x14ac:dyDescent="0.2">
      <c r="G52718" s="65"/>
    </row>
    <row r="52719" spans="7:7" x14ac:dyDescent="0.2">
      <c r="G52719" s="65"/>
    </row>
    <row r="52720" spans="7:7" x14ac:dyDescent="0.2">
      <c r="G52720" s="65"/>
    </row>
    <row r="52721" spans="7:7" x14ac:dyDescent="0.2">
      <c r="G52721" s="65"/>
    </row>
    <row r="52722" spans="7:7" x14ac:dyDescent="0.2">
      <c r="G52722" s="65"/>
    </row>
    <row r="52723" spans="7:7" x14ac:dyDescent="0.2">
      <c r="G52723" s="65"/>
    </row>
    <row r="52724" spans="7:7" x14ac:dyDescent="0.2">
      <c r="G52724" s="65"/>
    </row>
    <row r="52725" spans="7:7" x14ac:dyDescent="0.2">
      <c r="G52725" s="65"/>
    </row>
    <row r="52726" spans="7:7" x14ac:dyDescent="0.2">
      <c r="G52726" s="65"/>
    </row>
    <row r="52727" spans="7:7" x14ac:dyDescent="0.2">
      <c r="G52727" s="65"/>
    </row>
    <row r="52728" spans="7:7" x14ac:dyDescent="0.2">
      <c r="G52728" s="65"/>
    </row>
    <row r="52729" spans="7:7" x14ac:dyDescent="0.2">
      <c r="G52729" s="65"/>
    </row>
    <row r="52730" spans="7:7" x14ac:dyDescent="0.2">
      <c r="G52730" s="65"/>
    </row>
    <row r="52731" spans="7:7" x14ac:dyDescent="0.2">
      <c r="G52731" s="65"/>
    </row>
    <row r="52732" spans="7:7" x14ac:dyDescent="0.2">
      <c r="G52732" s="65"/>
    </row>
    <row r="52733" spans="7:7" x14ac:dyDescent="0.2">
      <c r="G52733" s="65"/>
    </row>
    <row r="52734" spans="7:7" x14ac:dyDescent="0.2">
      <c r="G52734" s="65"/>
    </row>
    <row r="52735" spans="7:7" x14ac:dyDescent="0.2">
      <c r="G52735" s="65"/>
    </row>
    <row r="52736" spans="7:7" x14ac:dyDescent="0.2">
      <c r="G52736" s="65"/>
    </row>
    <row r="52737" spans="7:7" x14ac:dyDescent="0.2">
      <c r="G52737" s="65"/>
    </row>
    <row r="52738" spans="7:7" x14ac:dyDescent="0.2">
      <c r="G52738" s="65"/>
    </row>
    <row r="52739" spans="7:7" x14ac:dyDescent="0.2">
      <c r="G52739" s="65"/>
    </row>
    <row r="52740" spans="7:7" x14ac:dyDescent="0.2">
      <c r="G52740" s="65"/>
    </row>
    <row r="52741" spans="7:7" x14ac:dyDescent="0.2">
      <c r="G52741" s="65"/>
    </row>
    <row r="52742" spans="7:7" x14ac:dyDescent="0.2">
      <c r="G52742" s="65"/>
    </row>
    <row r="52743" spans="7:7" x14ac:dyDescent="0.2">
      <c r="G52743" s="65"/>
    </row>
    <row r="52744" spans="7:7" x14ac:dyDescent="0.2">
      <c r="G52744" s="65"/>
    </row>
    <row r="52745" spans="7:7" x14ac:dyDescent="0.2">
      <c r="G52745" s="65"/>
    </row>
    <row r="52746" spans="7:7" x14ac:dyDescent="0.2">
      <c r="G52746" s="65"/>
    </row>
    <row r="52747" spans="7:7" x14ac:dyDescent="0.2">
      <c r="G52747" s="65"/>
    </row>
    <row r="52748" spans="7:7" x14ac:dyDescent="0.2">
      <c r="G52748" s="65"/>
    </row>
    <row r="52749" spans="7:7" x14ac:dyDescent="0.2">
      <c r="G52749" s="65"/>
    </row>
    <row r="52750" spans="7:7" x14ac:dyDescent="0.2">
      <c r="G52750" s="65"/>
    </row>
    <row r="52751" spans="7:7" x14ac:dyDescent="0.2">
      <c r="G52751" s="65"/>
    </row>
    <row r="52752" spans="7:7" x14ac:dyDescent="0.2">
      <c r="G52752" s="65"/>
    </row>
    <row r="52753" spans="7:7" x14ac:dyDescent="0.2">
      <c r="G52753" s="65"/>
    </row>
    <row r="52754" spans="7:7" x14ac:dyDescent="0.2">
      <c r="G52754" s="65"/>
    </row>
    <row r="52755" spans="7:7" x14ac:dyDescent="0.2">
      <c r="G52755" s="65"/>
    </row>
    <row r="52756" spans="7:7" x14ac:dyDescent="0.2">
      <c r="G52756" s="65"/>
    </row>
    <row r="52757" spans="7:7" x14ac:dyDescent="0.2">
      <c r="G52757" s="65"/>
    </row>
    <row r="52758" spans="7:7" x14ac:dyDescent="0.2">
      <c r="G52758" s="65"/>
    </row>
    <row r="52759" spans="7:7" x14ac:dyDescent="0.2">
      <c r="G52759" s="65"/>
    </row>
    <row r="52760" spans="7:7" x14ac:dyDescent="0.2">
      <c r="G52760" s="65"/>
    </row>
    <row r="52761" spans="7:7" x14ac:dyDescent="0.2">
      <c r="G52761" s="65"/>
    </row>
    <row r="52762" spans="7:7" x14ac:dyDescent="0.2">
      <c r="G52762" s="65"/>
    </row>
    <row r="52763" spans="7:7" x14ac:dyDescent="0.2">
      <c r="G52763" s="65"/>
    </row>
    <row r="52764" spans="7:7" x14ac:dyDescent="0.2">
      <c r="G52764" s="65"/>
    </row>
    <row r="52765" spans="7:7" x14ac:dyDescent="0.2">
      <c r="G52765" s="65"/>
    </row>
    <row r="52766" spans="7:7" x14ac:dyDescent="0.2">
      <c r="G52766" s="65"/>
    </row>
    <row r="52767" spans="7:7" x14ac:dyDescent="0.2">
      <c r="G52767" s="65"/>
    </row>
    <row r="52768" spans="7:7" x14ac:dyDescent="0.2">
      <c r="G52768" s="65"/>
    </row>
    <row r="52769" spans="7:7" x14ac:dyDescent="0.2">
      <c r="G52769" s="65"/>
    </row>
    <row r="52770" spans="7:7" x14ac:dyDescent="0.2">
      <c r="G52770" s="65"/>
    </row>
    <row r="52771" spans="7:7" x14ac:dyDescent="0.2">
      <c r="G52771" s="65"/>
    </row>
    <row r="52772" spans="7:7" x14ac:dyDescent="0.2">
      <c r="G52772" s="65"/>
    </row>
    <row r="52773" spans="7:7" x14ac:dyDescent="0.2">
      <c r="G52773" s="65"/>
    </row>
    <row r="52774" spans="7:7" x14ac:dyDescent="0.2">
      <c r="G52774" s="65"/>
    </row>
    <row r="52775" spans="7:7" x14ac:dyDescent="0.2">
      <c r="G52775" s="65"/>
    </row>
    <row r="52776" spans="7:7" x14ac:dyDescent="0.2">
      <c r="G52776" s="65"/>
    </row>
    <row r="52777" spans="7:7" x14ac:dyDescent="0.2">
      <c r="G52777" s="65"/>
    </row>
    <row r="52778" spans="7:7" x14ac:dyDescent="0.2">
      <c r="G52778" s="65"/>
    </row>
    <row r="52779" spans="7:7" x14ac:dyDescent="0.2">
      <c r="G52779" s="65"/>
    </row>
    <row r="52780" spans="7:7" x14ac:dyDescent="0.2">
      <c r="G52780" s="65"/>
    </row>
    <row r="52781" spans="7:7" x14ac:dyDescent="0.2">
      <c r="G52781" s="65"/>
    </row>
    <row r="52782" spans="7:7" x14ac:dyDescent="0.2">
      <c r="G52782" s="65"/>
    </row>
    <row r="52783" spans="7:7" x14ac:dyDescent="0.2">
      <c r="G52783" s="65"/>
    </row>
    <row r="52784" spans="7:7" x14ac:dyDescent="0.2">
      <c r="G52784" s="65"/>
    </row>
    <row r="52785" spans="7:7" x14ac:dyDescent="0.2">
      <c r="G52785" s="65"/>
    </row>
    <row r="52786" spans="7:7" x14ac:dyDescent="0.2">
      <c r="G52786" s="65"/>
    </row>
    <row r="52787" spans="7:7" x14ac:dyDescent="0.2">
      <c r="G52787" s="65"/>
    </row>
    <row r="52788" spans="7:7" x14ac:dyDescent="0.2">
      <c r="G52788" s="65"/>
    </row>
    <row r="52789" spans="7:7" x14ac:dyDescent="0.2">
      <c r="G52789" s="65"/>
    </row>
    <row r="52790" spans="7:7" x14ac:dyDescent="0.2">
      <c r="G52790" s="65"/>
    </row>
    <row r="52791" spans="7:7" x14ac:dyDescent="0.2">
      <c r="G52791" s="65"/>
    </row>
    <row r="52792" spans="7:7" x14ac:dyDescent="0.2">
      <c r="G52792" s="65"/>
    </row>
    <row r="52793" spans="7:7" x14ac:dyDescent="0.2">
      <c r="G52793" s="65"/>
    </row>
    <row r="52794" spans="7:7" x14ac:dyDescent="0.2">
      <c r="G52794" s="65"/>
    </row>
    <row r="52795" spans="7:7" x14ac:dyDescent="0.2">
      <c r="G52795" s="65"/>
    </row>
    <row r="52796" spans="7:7" x14ac:dyDescent="0.2">
      <c r="G52796" s="65"/>
    </row>
    <row r="52797" spans="7:7" x14ac:dyDescent="0.2">
      <c r="G52797" s="65"/>
    </row>
    <row r="52798" spans="7:7" x14ac:dyDescent="0.2">
      <c r="G52798" s="65"/>
    </row>
    <row r="52799" spans="7:7" x14ac:dyDescent="0.2">
      <c r="G52799" s="65"/>
    </row>
    <row r="52800" spans="7:7" x14ac:dyDescent="0.2">
      <c r="G52800" s="65"/>
    </row>
    <row r="52801" spans="7:7" x14ac:dyDescent="0.2">
      <c r="G52801" s="65"/>
    </row>
    <row r="52802" spans="7:7" x14ac:dyDescent="0.2">
      <c r="G52802" s="65"/>
    </row>
    <row r="52803" spans="7:7" x14ac:dyDescent="0.2">
      <c r="G52803" s="65"/>
    </row>
    <row r="52804" spans="7:7" x14ac:dyDescent="0.2">
      <c r="G52804" s="65"/>
    </row>
    <row r="52805" spans="7:7" x14ac:dyDescent="0.2">
      <c r="G52805" s="65"/>
    </row>
    <row r="52806" spans="7:7" x14ac:dyDescent="0.2">
      <c r="G52806" s="65"/>
    </row>
    <row r="52807" spans="7:7" x14ac:dyDescent="0.2">
      <c r="G52807" s="65"/>
    </row>
    <row r="52808" spans="7:7" x14ac:dyDescent="0.2">
      <c r="G52808" s="65"/>
    </row>
    <row r="52809" spans="7:7" x14ac:dyDescent="0.2">
      <c r="G52809" s="65"/>
    </row>
    <row r="52810" spans="7:7" x14ac:dyDescent="0.2">
      <c r="G52810" s="65"/>
    </row>
    <row r="52811" spans="7:7" x14ac:dyDescent="0.2">
      <c r="G52811" s="65"/>
    </row>
    <row r="52812" spans="7:7" x14ac:dyDescent="0.2">
      <c r="G52812" s="65"/>
    </row>
    <row r="52813" spans="7:7" x14ac:dyDescent="0.2">
      <c r="G52813" s="65"/>
    </row>
    <row r="52814" spans="7:7" x14ac:dyDescent="0.2">
      <c r="G52814" s="65"/>
    </row>
    <row r="52815" spans="7:7" x14ac:dyDescent="0.2">
      <c r="G52815" s="65"/>
    </row>
    <row r="52816" spans="7:7" x14ac:dyDescent="0.2">
      <c r="G52816" s="65"/>
    </row>
    <row r="52817" spans="7:7" x14ac:dyDescent="0.2">
      <c r="G52817" s="65"/>
    </row>
    <row r="52818" spans="7:7" x14ac:dyDescent="0.2">
      <c r="G52818" s="65"/>
    </row>
    <row r="52819" spans="7:7" x14ac:dyDescent="0.2">
      <c r="G52819" s="65"/>
    </row>
    <row r="52820" spans="7:7" x14ac:dyDescent="0.2">
      <c r="G52820" s="65"/>
    </row>
    <row r="52821" spans="7:7" x14ac:dyDescent="0.2">
      <c r="G52821" s="65"/>
    </row>
    <row r="52822" spans="7:7" x14ac:dyDescent="0.2">
      <c r="G52822" s="65"/>
    </row>
    <row r="52823" spans="7:7" x14ac:dyDescent="0.2">
      <c r="G52823" s="65"/>
    </row>
    <row r="52824" spans="7:7" x14ac:dyDescent="0.2">
      <c r="G52824" s="65"/>
    </row>
    <row r="52825" spans="7:7" x14ac:dyDescent="0.2">
      <c r="G52825" s="65"/>
    </row>
    <row r="52826" spans="7:7" x14ac:dyDescent="0.2">
      <c r="G52826" s="65"/>
    </row>
    <row r="52827" spans="7:7" x14ac:dyDescent="0.2">
      <c r="G52827" s="65"/>
    </row>
    <row r="52828" spans="7:7" x14ac:dyDescent="0.2">
      <c r="G52828" s="65"/>
    </row>
    <row r="52829" spans="7:7" x14ac:dyDescent="0.2">
      <c r="G52829" s="65"/>
    </row>
    <row r="52830" spans="7:7" x14ac:dyDescent="0.2">
      <c r="G52830" s="65"/>
    </row>
    <row r="52831" spans="7:7" x14ac:dyDescent="0.2">
      <c r="G52831" s="65"/>
    </row>
    <row r="52832" spans="7:7" x14ac:dyDescent="0.2">
      <c r="G52832" s="65"/>
    </row>
    <row r="52833" spans="7:7" x14ac:dyDescent="0.2">
      <c r="G52833" s="65"/>
    </row>
    <row r="52834" spans="7:7" x14ac:dyDescent="0.2">
      <c r="G52834" s="65"/>
    </row>
    <row r="52835" spans="7:7" x14ac:dyDescent="0.2">
      <c r="G52835" s="65"/>
    </row>
    <row r="52836" spans="7:7" x14ac:dyDescent="0.2">
      <c r="G52836" s="65"/>
    </row>
    <row r="52837" spans="7:7" x14ac:dyDescent="0.2">
      <c r="G52837" s="65"/>
    </row>
    <row r="52838" spans="7:7" x14ac:dyDescent="0.2">
      <c r="G52838" s="65"/>
    </row>
    <row r="52839" spans="7:7" x14ac:dyDescent="0.2">
      <c r="G52839" s="65"/>
    </row>
    <row r="52840" spans="7:7" x14ac:dyDescent="0.2">
      <c r="G52840" s="65"/>
    </row>
    <row r="52841" spans="7:7" x14ac:dyDescent="0.2">
      <c r="G52841" s="65"/>
    </row>
    <row r="52842" spans="7:7" x14ac:dyDescent="0.2">
      <c r="G52842" s="65"/>
    </row>
    <row r="52843" spans="7:7" x14ac:dyDescent="0.2">
      <c r="G52843" s="65"/>
    </row>
    <row r="52844" spans="7:7" x14ac:dyDescent="0.2">
      <c r="G52844" s="65"/>
    </row>
    <row r="52845" spans="7:7" x14ac:dyDescent="0.2">
      <c r="G52845" s="65"/>
    </row>
    <row r="52846" spans="7:7" x14ac:dyDescent="0.2">
      <c r="G52846" s="65"/>
    </row>
    <row r="52847" spans="7:7" x14ac:dyDescent="0.2">
      <c r="G52847" s="65"/>
    </row>
    <row r="52848" spans="7:7" x14ac:dyDescent="0.2">
      <c r="G52848" s="65"/>
    </row>
    <row r="52849" spans="7:7" x14ac:dyDescent="0.2">
      <c r="G52849" s="65"/>
    </row>
    <row r="52850" spans="7:7" x14ac:dyDescent="0.2">
      <c r="G52850" s="65"/>
    </row>
    <row r="52851" spans="7:7" x14ac:dyDescent="0.2">
      <c r="G52851" s="65"/>
    </row>
    <row r="52852" spans="7:7" x14ac:dyDescent="0.2">
      <c r="G52852" s="65"/>
    </row>
    <row r="52853" spans="7:7" x14ac:dyDescent="0.2">
      <c r="G52853" s="65"/>
    </row>
    <row r="52854" spans="7:7" x14ac:dyDescent="0.2">
      <c r="G52854" s="65"/>
    </row>
    <row r="52855" spans="7:7" x14ac:dyDescent="0.2">
      <c r="G52855" s="65"/>
    </row>
    <row r="52856" spans="7:7" x14ac:dyDescent="0.2">
      <c r="G52856" s="65"/>
    </row>
    <row r="52857" spans="7:7" x14ac:dyDescent="0.2">
      <c r="G52857" s="65"/>
    </row>
    <row r="52858" spans="7:7" x14ac:dyDescent="0.2">
      <c r="G52858" s="65"/>
    </row>
    <row r="52859" spans="7:7" x14ac:dyDescent="0.2">
      <c r="G52859" s="65"/>
    </row>
    <row r="52860" spans="7:7" x14ac:dyDescent="0.2">
      <c r="G52860" s="65"/>
    </row>
    <row r="52861" spans="7:7" x14ac:dyDescent="0.2">
      <c r="G52861" s="65"/>
    </row>
    <row r="52862" spans="7:7" x14ac:dyDescent="0.2">
      <c r="G52862" s="65"/>
    </row>
    <row r="52863" spans="7:7" x14ac:dyDescent="0.2">
      <c r="G52863" s="65"/>
    </row>
    <row r="52864" spans="7:7" x14ac:dyDescent="0.2">
      <c r="G52864" s="65"/>
    </row>
    <row r="52865" spans="7:7" x14ac:dyDescent="0.2">
      <c r="G52865" s="65"/>
    </row>
    <row r="52866" spans="7:7" x14ac:dyDescent="0.2">
      <c r="G52866" s="65"/>
    </row>
    <row r="52867" spans="7:7" x14ac:dyDescent="0.2">
      <c r="G52867" s="65"/>
    </row>
    <row r="52868" spans="7:7" x14ac:dyDescent="0.2">
      <c r="G52868" s="65"/>
    </row>
    <row r="52869" spans="7:7" x14ac:dyDescent="0.2">
      <c r="G52869" s="65"/>
    </row>
    <row r="52870" spans="7:7" x14ac:dyDescent="0.2">
      <c r="G52870" s="65"/>
    </row>
    <row r="52871" spans="7:7" x14ac:dyDescent="0.2">
      <c r="G52871" s="65"/>
    </row>
    <row r="52872" spans="7:7" x14ac:dyDescent="0.2">
      <c r="G52872" s="65"/>
    </row>
    <row r="52873" spans="7:7" x14ac:dyDescent="0.2">
      <c r="G52873" s="65"/>
    </row>
    <row r="52874" spans="7:7" x14ac:dyDescent="0.2">
      <c r="G52874" s="65"/>
    </row>
    <row r="52875" spans="7:7" x14ac:dyDescent="0.2">
      <c r="G52875" s="65"/>
    </row>
    <row r="52876" spans="7:7" x14ac:dyDescent="0.2">
      <c r="G52876" s="65"/>
    </row>
    <row r="52877" spans="7:7" x14ac:dyDescent="0.2">
      <c r="G52877" s="65"/>
    </row>
    <row r="52878" spans="7:7" x14ac:dyDescent="0.2">
      <c r="G52878" s="65"/>
    </row>
    <row r="52879" spans="7:7" x14ac:dyDescent="0.2">
      <c r="G52879" s="65"/>
    </row>
    <row r="52880" spans="7:7" x14ac:dyDescent="0.2">
      <c r="G52880" s="65"/>
    </row>
    <row r="52881" spans="7:7" x14ac:dyDescent="0.2">
      <c r="G52881" s="65"/>
    </row>
    <row r="52882" spans="7:7" x14ac:dyDescent="0.2">
      <c r="G52882" s="65"/>
    </row>
    <row r="52883" spans="7:7" x14ac:dyDescent="0.2">
      <c r="G52883" s="65"/>
    </row>
    <row r="52884" spans="7:7" x14ac:dyDescent="0.2">
      <c r="G52884" s="65"/>
    </row>
    <row r="52885" spans="7:7" x14ac:dyDescent="0.2">
      <c r="G52885" s="65"/>
    </row>
    <row r="52886" spans="7:7" x14ac:dyDescent="0.2">
      <c r="G52886" s="65"/>
    </row>
    <row r="52887" spans="7:7" x14ac:dyDescent="0.2">
      <c r="G52887" s="65"/>
    </row>
    <row r="52888" spans="7:7" x14ac:dyDescent="0.2">
      <c r="G52888" s="65"/>
    </row>
    <row r="52889" spans="7:7" x14ac:dyDescent="0.2">
      <c r="G52889" s="65"/>
    </row>
    <row r="52890" spans="7:7" x14ac:dyDescent="0.2">
      <c r="G52890" s="65"/>
    </row>
    <row r="52891" spans="7:7" x14ac:dyDescent="0.2">
      <c r="G52891" s="65"/>
    </row>
    <row r="52892" spans="7:7" x14ac:dyDescent="0.2">
      <c r="G52892" s="65"/>
    </row>
    <row r="52893" spans="7:7" x14ac:dyDescent="0.2">
      <c r="G52893" s="65"/>
    </row>
    <row r="52894" spans="7:7" x14ac:dyDescent="0.2">
      <c r="G52894" s="65"/>
    </row>
    <row r="52895" spans="7:7" x14ac:dyDescent="0.2">
      <c r="G52895" s="65"/>
    </row>
    <row r="52896" spans="7:7" x14ac:dyDescent="0.2">
      <c r="G52896" s="65"/>
    </row>
    <row r="52897" spans="7:7" x14ac:dyDescent="0.2">
      <c r="G52897" s="65"/>
    </row>
    <row r="52898" spans="7:7" x14ac:dyDescent="0.2">
      <c r="G52898" s="65"/>
    </row>
    <row r="52899" spans="7:7" x14ac:dyDescent="0.2">
      <c r="G52899" s="65"/>
    </row>
    <row r="52900" spans="7:7" x14ac:dyDescent="0.2">
      <c r="G52900" s="65"/>
    </row>
    <row r="52901" spans="7:7" x14ac:dyDescent="0.2">
      <c r="G52901" s="65"/>
    </row>
    <row r="52902" spans="7:7" x14ac:dyDescent="0.2">
      <c r="G52902" s="65"/>
    </row>
    <row r="52903" spans="7:7" x14ac:dyDescent="0.2">
      <c r="G52903" s="65"/>
    </row>
    <row r="52904" spans="7:7" x14ac:dyDescent="0.2">
      <c r="G52904" s="65"/>
    </row>
    <row r="52905" spans="7:7" x14ac:dyDescent="0.2">
      <c r="G52905" s="65"/>
    </row>
    <row r="52906" spans="7:7" x14ac:dyDescent="0.2">
      <c r="G52906" s="65"/>
    </row>
    <row r="52907" spans="7:7" x14ac:dyDescent="0.2">
      <c r="G52907" s="65"/>
    </row>
    <row r="52908" spans="7:7" x14ac:dyDescent="0.2">
      <c r="G52908" s="65"/>
    </row>
    <row r="52909" spans="7:7" x14ac:dyDescent="0.2">
      <c r="G52909" s="65"/>
    </row>
    <row r="52910" spans="7:7" x14ac:dyDescent="0.2">
      <c r="G52910" s="65"/>
    </row>
    <row r="52911" spans="7:7" x14ac:dyDescent="0.2">
      <c r="G52911" s="65"/>
    </row>
    <row r="52912" spans="7:7" x14ac:dyDescent="0.2">
      <c r="G52912" s="65"/>
    </row>
    <row r="52913" spans="7:7" x14ac:dyDescent="0.2">
      <c r="G52913" s="65"/>
    </row>
    <row r="52914" spans="7:7" x14ac:dyDescent="0.2">
      <c r="G52914" s="65"/>
    </row>
    <row r="52915" spans="7:7" x14ac:dyDescent="0.2">
      <c r="G52915" s="65"/>
    </row>
    <row r="52916" spans="7:7" x14ac:dyDescent="0.2">
      <c r="G52916" s="65"/>
    </row>
    <row r="52917" spans="7:7" x14ac:dyDescent="0.2">
      <c r="G52917" s="65"/>
    </row>
    <row r="52918" spans="7:7" x14ac:dyDescent="0.2">
      <c r="G52918" s="65"/>
    </row>
    <row r="52919" spans="7:7" x14ac:dyDescent="0.2">
      <c r="G52919" s="65"/>
    </row>
    <row r="52920" spans="7:7" x14ac:dyDescent="0.2">
      <c r="G52920" s="65"/>
    </row>
    <row r="52921" spans="7:7" x14ac:dyDescent="0.2">
      <c r="G52921" s="65"/>
    </row>
    <row r="52922" spans="7:7" x14ac:dyDescent="0.2">
      <c r="G52922" s="65"/>
    </row>
    <row r="52923" spans="7:7" x14ac:dyDescent="0.2">
      <c r="G52923" s="65"/>
    </row>
    <row r="52924" spans="7:7" x14ac:dyDescent="0.2">
      <c r="G52924" s="65"/>
    </row>
    <row r="52925" spans="7:7" x14ac:dyDescent="0.2">
      <c r="G52925" s="65"/>
    </row>
    <row r="52926" spans="7:7" x14ac:dyDescent="0.2">
      <c r="G52926" s="65"/>
    </row>
    <row r="52927" spans="7:7" x14ac:dyDescent="0.2">
      <c r="G52927" s="65"/>
    </row>
    <row r="52928" spans="7:7" x14ac:dyDescent="0.2">
      <c r="G52928" s="65"/>
    </row>
    <row r="52929" spans="7:7" x14ac:dyDescent="0.2">
      <c r="G52929" s="65"/>
    </row>
    <row r="52930" spans="7:7" x14ac:dyDescent="0.2">
      <c r="G52930" s="65"/>
    </row>
    <row r="52931" spans="7:7" x14ac:dyDescent="0.2">
      <c r="G52931" s="65"/>
    </row>
    <row r="52932" spans="7:7" x14ac:dyDescent="0.2">
      <c r="G52932" s="65"/>
    </row>
    <row r="52933" spans="7:7" x14ac:dyDescent="0.2">
      <c r="G52933" s="65"/>
    </row>
    <row r="52934" spans="7:7" x14ac:dyDescent="0.2">
      <c r="G52934" s="65"/>
    </row>
    <row r="52935" spans="7:7" x14ac:dyDescent="0.2">
      <c r="G52935" s="65"/>
    </row>
    <row r="52936" spans="7:7" x14ac:dyDescent="0.2">
      <c r="G52936" s="65"/>
    </row>
    <row r="52937" spans="7:7" x14ac:dyDescent="0.2">
      <c r="G52937" s="65"/>
    </row>
    <row r="52938" spans="7:7" x14ac:dyDescent="0.2">
      <c r="G52938" s="65"/>
    </row>
    <row r="52939" spans="7:7" x14ac:dyDescent="0.2">
      <c r="G52939" s="65"/>
    </row>
    <row r="52940" spans="7:7" x14ac:dyDescent="0.2">
      <c r="G52940" s="65"/>
    </row>
    <row r="52941" spans="7:7" x14ac:dyDescent="0.2">
      <c r="G52941" s="65"/>
    </row>
    <row r="52942" spans="7:7" x14ac:dyDescent="0.2">
      <c r="G52942" s="65"/>
    </row>
    <row r="52943" spans="7:7" x14ac:dyDescent="0.2">
      <c r="G52943" s="65"/>
    </row>
    <row r="52944" spans="7:7" x14ac:dyDescent="0.2">
      <c r="G52944" s="65"/>
    </row>
    <row r="52945" spans="7:7" x14ac:dyDescent="0.2">
      <c r="G52945" s="65"/>
    </row>
    <row r="52946" spans="7:7" x14ac:dyDescent="0.2">
      <c r="G52946" s="65"/>
    </row>
    <row r="52947" spans="7:7" x14ac:dyDescent="0.2">
      <c r="G52947" s="65"/>
    </row>
    <row r="52948" spans="7:7" x14ac:dyDescent="0.2">
      <c r="G52948" s="65"/>
    </row>
    <row r="52949" spans="7:7" x14ac:dyDescent="0.2">
      <c r="G52949" s="65"/>
    </row>
    <row r="52950" spans="7:7" x14ac:dyDescent="0.2">
      <c r="G52950" s="65"/>
    </row>
    <row r="52951" spans="7:7" x14ac:dyDescent="0.2">
      <c r="G52951" s="65"/>
    </row>
    <row r="52952" spans="7:7" x14ac:dyDescent="0.2">
      <c r="G52952" s="65"/>
    </row>
    <row r="52953" spans="7:7" x14ac:dyDescent="0.2">
      <c r="G52953" s="65"/>
    </row>
    <row r="52954" spans="7:7" x14ac:dyDescent="0.2">
      <c r="G52954" s="65"/>
    </row>
    <row r="52955" spans="7:7" x14ac:dyDescent="0.2">
      <c r="G52955" s="65"/>
    </row>
    <row r="52956" spans="7:7" x14ac:dyDescent="0.2">
      <c r="G52956" s="65"/>
    </row>
    <row r="52957" spans="7:7" x14ac:dyDescent="0.2">
      <c r="G52957" s="65"/>
    </row>
    <row r="52958" spans="7:7" x14ac:dyDescent="0.2">
      <c r="G52958" s="65"/>
    </row>
    <row r="52959" spans="7:7" x14ac:dyDescent="0.2">
      <c r="G52959" s="65"/>
    </row>
    <row r="52960" spans="7:7" x14ac:dyDescent="0.2">
      <c r="G52960" s="65"/>
    </row>
    <row r="52961" spans="7:7" x14ac:dyDescent="0.2">
      <c r="G52961" s="65"/>
    </row>
    <row r="52962" spans="7:7" x14ac:dyDescent="0.2">
      <c r="G52962" s="65"/>
    </row>
    <row r="52963" spans="7:7" x14ac:dyDescent="0.2">
      <c r="G52963" s="65"/>
    </row>
    <row r="52964" spans="7:7" x14ac:dyDescent="0.2">
      <c r="G52964" s="65"/>
    </row>
    <row r="52965" spans="7:7" x14ac:dyDescent="0.2">
      <c r="G52965" s="65"/>
    </row>
    <row r="52966" spans="7:7" x14ac:dyDescent="0.2">
      <c r="G52966" s="65"/>
    </row>
    <row r="52967" spans="7:7" x14ac:dyDescent="0.2">
      <c r="G52967" s="65"/>
    </row>
    <row r="52968" spans="7:7" x14ac:dyDescent="0.2">
      <c r="G52968" s="65"/>
    </row>
    <row r="52969" spans="7:7" x14ac:dyDescent="0.2">
      <c r="G52969" s="65"/>
    </row>
    <row r="52970" spans="7:7" x14ac:dyDescent="0.2">
      <c r="G52970" s="65"/>
    </row>
    <row r="52971" spans="7:7" x14ac:dyDescent="0.2">
      <c r="G52971" s="65"/>
    </row>
    <row r="52972" spans="7:7" x14ac:dyDescent="0.2">
      <c r="G52972" s="65"/>
    </row>
    <row r="52973" spans="7:7" x14ac:dyDescent="0.2">
      <c r="G52973" s="65"/>
    </row>
    <row r="52974" spans="7:7" x14ac:dyDescent="0.2">
      <c r="G52974" s="65"/>
    </row>
    <row r="52975" spans="7:7" x14ac:dyDescent="0.2">
      <c r="G52975" s="65"/>
    </row>
    <row r="52976" spans="7:7" x14ac:dyDescent="0.2">
      <c r="G52976" s="65"/>
    </row>
    <row r="52977" spans="7:7" x14ac:dyDescent="0.2">
      <c r="G52977" s="65"/>
    </row>
    <row r="52978" spans="7:7" x14ac:dyDescent="0.2">
      <c r="G52978" s="65"/>
    </row>
    <row r="52979" spans="7:7" x14ac:dyDescent="0.2">
      <c r="G52979" s="65"/>
    </row>
    <row r="52980" spans="7:7" x14ac:dyDescent="0.2">
      <c r="G52980" s="65"/>
    </row>
    <row r="52981" spans="7:7" x14ac:dyDescent="0.2">
      <c r="G52981" s="65"/>
    </row>
    <row r="52982" spans="7:7" x14ac:dyDescent="0.2">
      <c r="G52982" s="65"/>
    </row>
    <row r="52983" spans="7:7" x14ac:dyDescent="0.2">
      <c r="G52983" s="65"/>
    </row>
    <row r="52984" spans="7:7" x14ac:dyDescent="0.2">
      <c r="G52984" s="65"/>
    </row>
    <row r="52985" spans="7:7" x14ac:dyDescent="0.2">
      <c r="G52985" s="65"/>
    </row>
    <row r="52986" spans="7:7" x14ac:dyDescent="0.2">
      <c r="G52986" s="65"/>
    </row>
    <row r="52987" spans="7:7" x14ac:dyDescent="0.2">
      <c r="G52987" s="65"/>
    </row>
    <row r="52988" spans="7:7" x14ac:dyDescent="0.2">
      <c r="G52988" s="65"/>
    </row>
    <row r="52989" spans="7:7" x14ac:dyDescent="0.2">
      <c r="G52989" s="65"/>
    </row>
    <row r="52990" spans="7:7" x14ac:dyDescent="0.2">
      <c r="G52990" s="65"/>
    </row>
    <row r="52991" spans="7:7" x14ac:dyDescent="0.2">
      <c r="G52991" s="65"/>
    </row>
    <row r="52992" spans="7:7" x14ac:dyDescent="0.2">
      <c r="G52992" s="65"/>
    </row>
    <row r="52993" spans="7:7" x14ac:dyDescent="0.2">
      <c r="G52993" s="65"/>
    </row>
    <row r="52994" spans="7:7" x14ac:dyDescent="0.2">
      <c r="G52994" s="65"/>
    </row>
    <row r="52995" spans="7:7" x14ac:dyDescent="0.2">
      <c r="G52995" s="65"/>
    </row>
    <row r="52996" spans="7:7" x14ac:dyDescent="0.2">
      <c r="G52996" s="65"/>
    </row>
    <row r="52997" spans="7:7" x14ac:dyDescent="0.2">
      <c r="G52997" s="65"/>
    </row>
    <row r="52998" spans="7:7" x14ac:dyDescent="0.2">
      <c r="G52998" s="65"/>
    </row>
    <row r="52999" spans="7:7" x14ac:dyDescent="0.2">
      <c r="G52999" s="65"/>
    </row>
    <row r="53000" spans="7:7" x14ac:dyDescent="0.2">
      <c r="G53000" s="65"/>
    </row>
    <row r="53001" spans="7:7" x14ac:dyDescent="0.2">
      <c r="G53001" s="65"/>
    </row>
    <row r="53002" spans="7:7" x14ac:dyDescent="0.2">
      <c r="G53002" s="65"/>
    </row>
    <row r="53003" spans="7:7" x14ac:dyDescent="0.2">
      <c r="G53003" s="65"/>
    </row>
    <row r="53004" spans="7:7" x14ac:dyDescent="0.2">
      <c r="G53004" s="65"/>
    </row>
    <row r="53005" spans="7:7" x14ac:dyDescent="0.2">
      <c r="G53005" s="65"/>
    </row>
    <row r="53006" spans="7:7" x14ac:dyDescent="0.2">
      <c r="G53006" s="65"/>
    </row>
    <row r="53007" spans="7:7" x14ac:dyDescent="0.2">
      <c r="G53007" s="65"/>
    </row>
    <row r="53008" spans="7:7" x14ac:dyDescent="0.2">
      <c r="G53008" s="65"/>
    </row>
    <row r="53009" spans="7:7" x14ac:dyDescent="0.2">
      <c r="G53009" s="65"/>
    </row>
    <row r="53010" spans="7:7" x14ac:dyDescent="0.2">
      <c r="G53010" s="65"/>
    </row>
    <row r="53011" spans="7:7" x14ac:dyDescent="0.2">
      <c r="G53011" s="65"/>
    </row>
    <row r="53012" spans="7:7" x14ac:dyDescent="0.2">
      <c r="G53012" s="65"/>
    </row>
    <row r="53013" spans="7:7" x14ac:dyDescent="0.2">
      <c r="G53013" s="65"/>
    </row>
    <row r="53014" spans="7:7" x14ac:dyDescent="0.2">
      <c r="G53014" s="65"/>
    </row>
    <row r="53015" spans="7:7" x14ac:dyDescent="0.2">
      <c r="G53015" s="65"/>
    </row>
    <row r="53016" spans="7:7" x14ac:dyDescent="0.2">
      <c r="G53016" s="65"/>
    </row>
    <row r="53017" spans="7:7" x14ac:dyDescent="0.2">
      <c r="G53017" s="65"/>
    </row>
    <row r="53018" spans="7:7" x14ac:dyDescent="0.2">
      <c r="G53018" s="65"/>
    </row>
    <row r="53019" spans="7:7" x14ac:dyDescent="0.2">
      <c r="G53019" s="65"/>
    </row>
    <row r="53020" spans="7:7" x14ac:dyDescent="0.2">
      <c r="G53020" s="65"/>
    </row>
    <row r="53021" spans="7:7" x14ac:dyDescent="0.2">
      <c r="G53021" s="65"/>
    </row>
    <row r="53022" spans="7:7" x14ac:dyDescent="0.2">
      <c r="G53022" s="65"/>
    </row>
    <row r="53023" spans="7:7" x14ac:dyDescent="0.2">
      <c r="G53023" s="65"/>
    </row>
    <row r="53024" spans="7:7" x14ac:dyDescent="0.2">
      <c r="G53024" s="65"/>
    </row>
    <row r="53025" spans="7:7" x14ac:dyDescent="0.2">
      <c r="G53025" s="65"/>
    </row>
    <row r="53026" spans="7:7" x14ac:dyDescent="0.2">
      <c r="G53026" s="65"/>
    </row>
    <row r="53027" spans="7:7" x14ac:dyDescent="0.2">
      <c r="G53027" s="65"/>
    </row>
    <row r="53028" spans="7:7" x14ac:dyDescent="0.2">
      <c r="G53028" s="65"/>
    </row>
    <row r="53029" spans="7:7" x14ac:dyDescent="0.2">
      <c r="G53029" s="65"/>
    </row>
    <row r="53030" spans="7:7" x14ac:dyDescent="0.2">
      <c r="G53030" s="65"/>
    </row>
    <row r="53031" spans="7:7" x14ac:dyDescent="0.2">
      <c r="G53031" s="65"/>
    </row>
    <row r="53032" spans="7:7" x14ac:dyDescent="0.2">
      <c r="G53032" s="65"/>
    </row>
    <row r="53033" spans="7:7" x14ac:dyDescent="0.2">
      <c r="G53033" s="65"/>
    </row>
    <row r="53034" spans="7:7" x14ac:dyDescent="0.2">
      <c r="G53034" s="65"/>
    </row>
    <row r="53035" spans="7:7" x14ac:dyDescent="0.2">
      <c r="G53035" s="65"/>
    </row>
    <row r="53036" spans="7:7" x14ac:dyDescent="0.2">
      <c r="G53036" s="65"/>
    </row>
    <row r="53037" spans="7:7" x14ac:dyDescent="0.2">
      <c r="G53037" s="65"/>
    </row>
    <row r="53038" spans="7:7" x14ac:dyDescent="0.2">
      <c r="G53038" s="65"/>
    </row>
    <row r="53039" spans="7:7" x14ac:dyDescent="0.2">
      <c r="G53039" s="65"/>
    </row>
    <row r="53040" spans="7:7" x14ac:dyDescent="0.2">
      <c r="G53040" s="65"/>
    </row>
    <row r="53041" spans="7:7" x14ac:dyDescent="0.2">
      <c r="G53041" s="65"/>
    </row>
    <row r="53042" spans="7:7" x14ac:dyDescent="0.2">
      <c r="G53042" s="65"/>
    </row>
    <row r="53043" spans="7:7" x14ac:dyDescent="0.2">
      <c r="G53043" s="65"/>
    </row>
    <row r="53044" spans="7:7" x14ac:dyDescent="0.2">
      <c r="G53044" s="65"/>
    </row>
    <row r="53045" spans="7:7" x14ac:dyDescent="0.2">
      <c r="G53045" s="65"/>
    </row>
    <row r="53046" spans="7:7" x14ac:dyDescent="0.2">
      <c r="G53046" s="65"/>
    </row>
    <row r="53047" spans="7:7" x14ac:dyDescent="0.2">
      <c r="G53047" s="65"/>
    </row>
    <row r="53048" spans="7:7" x14ac:dyDescent="0.2">
      <c r="G53048" s="65"/>
    </row>
    <row r="53049" spans="7:7" x14ac:dyDescent="0.2">
      <c r="G53049" s="65"/>
    </row>
    <row r="53050" spans="7:7" x14ac:dyDescent="0.2">
      <c r="G53050" s="65"/>
    </row>
    <row r="53051" spans="7:7" x14ac:dyDescent="0.2">
      <c r="G53051" s="65"/>
    </row>
    <row r="53052" spans="7:7" x14ac:dyDescent="0.2">
      <c r="G53052" s="65"/>
    </row>
    <row r="53053" spans="7:7" x14ac:dyDescent="0.2">
      <c r="G53053" s="65"/>
    </row>
    <row r="53054" spans="7:7" x14ac:dyDescent="0.2">
      <c r="G53054" s="65"/>
    </row>
    <row r="53055" spans="7:7" x14ac:dyDescent="0.2">
      <c r="G53055" s="65"/>
    </row>
    <row r="53056" spans="7:7" x14ac:dyDescent="0.2">
      <c r="G53056" s="65"/>
    </row>
    <row r="53057" spans="7:7" x14ac:dyDescent="0.2">
      <c r="G53057" s="65"/>
    </row>
    <row r="53058" spans="7:7" x14ac:dyDescent="0.2">
      <c r="G53058" s="65"/>
    </row>
    <row r="53059" spans="7:7" x14ac:dyDescent="0.2">
      <c r="G53059" s="65"/>
    </row>
    <row r="53060" spans="7:7" x14ac:dyDescent="0.2">
      <c r="G53060" s="65"/>
    </row>
    <row r="53061" spans="7:7" x14ac:dyDescent="0.2">
      <c r="G53061" s="65"/>
    </row>
    <row r="53062" spans="7:7" x14ac:dyDescent="0.2">
      <c r="G53062" s="65"/>
    </row>
    <row r="53063" spans="7:7" x14ac:dyDescent="0.2">
      <c r="G53063" s="65"/>
    </row>
    <row r="53064" spans="7:7" x14ac:dyDescent="0.2">
      <c r="G53064" s="65"/>
    </row>
    <row r="53065" spans="7:7" x14ac:dyDescent="0.2">
      <c r="G53065" s="65"/>
    </row>
    <row r="53066" spans="7:7" x14ac:dyDescent="0.2">
      <c r="G53066" s="65"/>
    </row>
    <row r="53067" spans="7:7" x14ac:dyDescent="0.2">
      <c r="G53067" s="65"/>
    </row>
    <row r="53068" spans="7:7" x14ac:dyDescent="0.2">
      <c r="G53068" s="65"/>
    </row>
    <row r="53069" spans="7:7" x14ac:dyDescent="0.2">
      <c r="G53069" s="65"/>
    </row>
    <row r="53070" spans="7:7" x14ac:dyDescent="0.2">
      <c r="G53070" s="65"/>
    </row>
    <row r="53071" spans="7:7" x14ac:dyDescent="0.2">
      <c r="G53071" s="65"/>
    </row>
    <row r="53072" spans="7:7" x14ac:dyDescent="0.2">
      <c r="G53072" s="65"/>
    </row>
    <row r="53073" spans="7:7" x14ac:dyDescent="0.2">
      <c r="G53073" s="65"/>
    </row>
    <row r="53074" spans="7:7" x14ac:dyDescent="0.2">
      <c r="G53074" s="65"/>
    </row>
    <row r="53075" spans="7:7" x14ac:dyDescent="0.2">
      <c r="G53075" s="65"/>
    </row>
    <row r="53076" spans="7:7" x14ac:dyDescent="0.2">
      <c r="G53076" s="65"/>
    </row>
    <row r="53077" spans="7:7" x14ac:dyDescent="0.2">
      <c r="G53077" s="65"/>
    </row>
    <row r="53078" spans="7:7" x14ac:dyDescent="0.2">
      <c r="G53078" s="65"/>
    </row>
    <row r="53079" spans="7:7" x14ac:dyDescent="0.2">
      <c r="G53079" s="65"/>
    </row>
    <row r="53080" spans="7:7" x14ac:dyDescent="0.2">
      <c r="G53080" s="65"/>
    </row>
    <row r="53081" spans="7:7" x14ac:dyDescent="0.2">
      <c r="G53081" s="65"/>
    </row>
    <row r="53082" spans="7:7" x14ac:dyDescent="0.2">
      <c r="G53082" s="65"/>
    </row>
    <row r="53083" spans="7:7" x14ac:dyDescent="0.2">
      <c r="G53083" s="65"/>
    </row>
    <row r="53084" spans="7:7" x14ac:dyDescent="0.2">
      <c r="G53084" s="65"/>
    </row>
    <row r="53085" spans="7:7" x14ac:dyDescent="0.2">
      <c r="G53085" s="65"/>
    </row>
    <row r="53086" spans="7:7" x14ac:dyDescent="0.2">
      <c r="G53086" s="65"/>
    </row>
    <row r="53087" spans="7:7" x14ac:dyDescent="0.2">
      <c r="G53087" s="65"/>
    </row>
    <row r="53088" spans="7:7" x14ac:dyDescent="0.2">
      <c r="G53088" s="65"/>
    </row>
    <row r="53089" spans="7:7" x14ac:dyDescent="0.2">
      <c r="G53089" s="65"/>
    </row>
    <row r="53090" spans="7:7" x14ac:dyDescent="0.2">
      <c r="G53090" s="65"/>
    </row>
    <row r="53091" spans="7:7" x14ac:dyDescent="0.2">
      <c r="G53091" s="65"/>
    </row>
    <row r="53092" spans="7:7" x14ac:dyDescent="0.2">
      <c r="G53092" s="65"/>
    </row>
    <row r="53093" spans="7:7" x14ac:dyDescent="0.2">
      <c r="G53093" s="65"/>
    </row>
    <row r="53094" spans="7:7" x14ac:dyDescent="0.2">
      <c r="G53094" s="65"/>
    </row>
    <row r="53095" spans="7:7" x14ac:dyDescent="0.2">
      <c r="G53095" s="65"/>
    </row>
    <row r="53096" spans="7:7" x14ac:dyDescent="0.2">
      <c r="G53096" s="65"/>
    </row>
    <row r="53097" spans="7:7" x14ac:dyDescent="0.2">
      <c r="G53097" s="65"/>
    </row>
    <row r="53098" spans="7:7" x14ac:dyDescent="0.2">
      <c r="G53098" s="65"/>
    </row>
    <row r="53099" spans="7:7" x14ac:dyDescent="0.2">
      <c r="G53099" s="65"/>
    </row>
    <row r="53100" spans="7:7" x14ac:dyDescent="0.2">
      <c r="G53100" s="65"/>
    </row>
    <row r="53101" spans="7:7" x14ac:dyDescent="0.2">
      <c r="G53101" s="65"/>
    </row>
    <row r="53102" spans="7:7" x14ac:dyDescent="0.2">
      <c r="G53102" s="65"/>
    </row>
    <row r="53103" spans="7:7" x14ac:dyDescent="0.2">
      <c r="G53103" s="65"/>
    </row>
    <row r="53104" spans="7:7" x14ac:dyDescent="0.2">
      <c r="G53104" s="65"/>
    </row>
    <row r="53105" spans="7:7" x14ac:dyDescent="0.2">
      <c r="G53105" s="65"/>
    </row>
    <row r="53106" spans="7:7" x14ac:dyDescent="0.2">
      <c r="G53106" s="65"/>
    </row>
    <row r="53107" spans="7:7" x14ac:dyDescent="0.2">
      <c r="G53107" s="65"/>
    </row>
    <row r="53108" spans="7:7" x14ac:dyDescent="0.2">
      <c r="G53108" s="65"/>
    </row>
    <row r="53109" spans="7:7" x14ac:dyDescent="0.2">
      <c r="G53109" s="65"/>
    </row>
    <row r="53110" spans="7:7" x14ac:dyDescent="0.2">
      <c r="G53110" s="65"/>
    </row>
    <row r="53111" spans="7:7" x14ac:dyDescent="0.2">
      <c r="G53111" s="65"/>
    </row>
    <row r="53112" spans="7:7" x14ac:dyDescent="0.2">
      <c r="G53112" s="65"/>
    </row>
    <row r="53113" spans="7:7" x14ac:dyDescent="0.2">
      <c r="G53113" s="65"/>
    </row>
    <row r="53114" spans="7:7" x14ac:dyDescent="0.2">
      <c r="G53114" s="65"/>
    </row>
    <row r="53115" spans="7:7" x14ac:dyDescent="0.2">
      <c r="G53115" s="65"/>
    </row>
    <row r="53116" spans="7:7" x14ac:dyDescent="0.2">
      <c r="G53116" s="65"/>
    </row>
    <row r="53117" spans="7:7" x14ac:dyDescent="0.2">
      <c r="G53117" s="65"/>
    </row>
    <row r="53118" spans="7:7" x14ac:dyDescent="0.2">
      <c r="G53118" s="65"/>
    </row>
    <row r="53119" spans="7:7" x14ac:dyDescent="0.2">
      <c r="G53119" s="65"/>
    </row>
    <row r="53120" spans="7:7" x14ac:dyDescent="0.2">
      <c r="G53120" s="65"/>
    </row>
    <row r="53121" spans="7:7" x14ac:dyDescent="0.2">
      <c r="G53121" s="65"/>
    </row>
    <row r="53122" spans="7:7" x14ac:dyDescent="0.2">
      <c r="G53122" s="65"/>
    </row>
    <row r="53123" spans="7:7" x14ac:dyDescent="0.2">
      <c r="G53123" s="65"/>
    </row>
    <row r="53124" spans="7:7" x14ac:dyDescent="0.2">
      <c r="G53124" s="65"/>
    </row>
    <row r="53125" spans="7:7" x14ac:dyDescent="0.2">
      <c r="G53125" s="65"/>
    </row>
    <row r="53126" spans="7:7" x14ac:dyDescent="0.2">
      <c r="G53126" s="65"/>
    </row>
    <row r="53127" spans="7:7" x14ac:dyDescent="0.2">
      <c r="G53127" s="65"/>
    </row>
    <row r="53128" spans="7:7" x14ac:dyDescent="0.2">
      <c r="G53128" s="65"/>
    </row>
    <row r="53129" spans="7:7" x14ac:dyDescent="0.2">
      <c r="G53129" s="65"/>
    </row>
    <row r="53130" spans="7:7" x14ac:dyDescent="0.2">
      <c r="G53130" s="65"/>
    </row>
    <row r="53131" spans="7:7" x14ac:dyDescent="0.2">
      <c r="G53131" s="65"/>
    </row>
    <row r="53132" spans="7:7" x14ac:dyDescent="0.2">
      <c r="G53132" s="65"/>
    </row>
    <row r="53133" spans="7:7" x14ac:dyDescent="0.2">
      <c r="G53133" s="65"/>
    </row>
    <row r="53134" spans="7:7" x14ac:dyDescent="0.2">
      <c r="G53134" s="65"/>
    </row>
    <row r="53135" spans="7:7" x14ac:dyDescent="0.2">
      <c r="G53135" s="65"/>
    </row>
    <row r="53136" spans="7:7" x14ac:dyDescent="0.2">
      <c r="G53136" s="65"/>
    </row>
    <row r="53137" spans="7:7" x14ac:dyDescent="0.2">
      <c r="G53137" s="65"/>
    </row>
    <row r="53138" spans="7:7" x14ac:dyDescent="0.2">
      <c r="G53138" s="65"/>
    </row>
    <row r="53139" spans="7:7" x14ac:dyDescent="0.2">
      <c r="G53139" s="65"/>
    </row>
    <row r="53140" spans="7:7" x14ac:dyDescent="0.2">
      <c r="G53140" s="65"/>
    </row>
    <row r="53141" spans="7:7" x14ac:dyDescent="0.2">
      <c r="G53141" s="65"/>
    </row>
    <row r="53142" spans="7:7" x14ac:dyDescent="0.2">
      <c r="G53142" s="65"/>
    </row>
    <row r="53143" spans="7:7" x14ac:dyDescent="0.2">
      <c r="G53143" s="65"/>
    </row>
    <row r="53144" spans="7:7" x14ac:dyDescent="0.2">
      <c r="G53144" s="65"/>
    </row>
    <row r="53145" spans="7:7" x14ac:dyDescent="0.2">
      <c r="G53145" s="65"/>
    </row>
    <row r="53146" spans="7:7" x14ac:dyDescent="0.2">
      <c r="G53146" s="65"/>
    </row>
    <row r="53147" spans="7:7" x14ac:dyDescent="0.2">
      <c r="G53147" s="65"/>
    </row>
    <row r="53148" spans="7:7" x14ac:dyDescent="0.2">
      <c r="G53148" s="65"/>
    </row>
    <row r="53149" spans="7:7" x14ac:dyDescent="0.2">
      <c r="G53149" s="65"/>
    </row>
    <row r="53150" spans="7:7" x14ac:dyDescent="0.2">
      <c r="G53150" s="65"/>
    </row>
    <row r="53151" spans="7:7" x14ac:dyDescent="0.2">
      <c r="G53151" s="65"/>
    </row>
    <row r="53152" spans="7:7" x14ac:dyDescent="0.2">
      <c r="G53152" s="65"/>
    </row>
    <row r="53153" spans="7:7" x14ac:dyDescent="0.2">
      <c r="G53153" s="65"/>
    </row>
    <row r="53154" spans="7:7" x14ac:dyDescent="0.2">
      <c r="G53154" s="65"/>
    </row>
    <row r="53155" spans="7:7" x14ac:dyDescent="0.2">
      <c r="G53155" s="65"/>
    </row>
    <row r="53156" spans="7:7" x14ac:dyDescent="0.2">
      <c r="G53156" s="65"/>
    </row>
    <row r="53157" spans="7:7" x14ac:dyDescent="0.2">
      <c r="G53157" s="65"/>
    </row>
    <row r="53158" spans="7:7" x14ac:dyDescent="0.2">
      <c r="G53158" s="65"/>
    </row>
    <row r="53159" spans="7:7" x14ac:dyDescent="0.2">
      <c r="G53159" s="65"/>
    </row>
    <row r="53160" spans="7:7" x14ac:dyDescent="0.2">
      <c r="G53160" s="65"/>
    </row>
    <row r="53161" spans="7:7" x14ac:dyDescent="0.2">
      <c r="G53161" s="65"/>
    </row>
    <row r="53162" spans="7:7" x14ac:dyDescent="0.2">
      <c r="G53162" s="65"/>
    </row>
    <row r="53163" spans="7:7" x14ac:dyDescent="0.2">
      <c r="G53163" s="65"/>
    </row>
    <row r="53164" spans="7:7" x14ac:dyDescent="0.2">
      <c r="G53164" s="65"/>
    </row>
    <row r="53165" spans="7:7" x14ac:dyDescent="0.2">
      <c r="G53165" s="65"/>
    </row>
    <row r="53166" spans="7:7" x14ac:dyDescent="0.2">
      <c r="G53166" s="65"/>
    </row>
    <row r="53167" spans="7:7" x14ac:dyDescent="0.2">
      <c r="G53167" s="65"/>
    </row>
    <row r="53168" spans="7:7" x14ac:dyDescent="0.2">
      <c r="G53168" s="65"/>
    </row>
    <row r="53169" spans="7:7" x14ac:dyDescent="0.2">
      <c r="G53169" s="65"/>
    </row>
    <row r="53170" spans="7:7" x14ac:dyDescent="0.2">
      <c r="G53170" s="65"/>
    </row>
    <row r="53171" spans="7:7" x14ac:dyDescent="0.2">
      <c r="G53171" s="65"/>
    </row>
    <row r="53172" spans="7:7" x14ac:dyDescent="0.2">
      <c r="G53172" s="65"/>
    </row>
    <row r="53173" spans="7:7" x14ac:dyDescent="0.2">
      <c r="G53173" s="65"/>
    </row>
    <row r="53174" spans="7:7" x14ac:dyDescent="0.2">
      <c r="G53174" s="65"/>
    </row>
    <row r="53175" spans="7:7" x14ac:dyDescent="0.2">
      <c r="G53175" s="65"/>
    </row>
    <row r="53176" spans="7:7" x14ac:dyDescent="0.2">
      <c r="G53176" s="65"/>
    </row>
    <row r="53177" spans="7:7" x14ac:dyDescent="0.2">
      <c r="G53177" s="65"/>
    </row>
    <row r="53178" spans="7:7" x14ac:dyDescent="0.2">
      <c r="G53178" s="65"/>
    </row>
    <row r="53179" spans="7:7" x14ac:dyDescent="0.2">
      <c r="G53179" s="65"/>
    </row>
    <row r="53180" spans="7:7" x14ac:dyDescent="0.2">
      <c r="G53180" s="65"/>
    </row>
    <row r="53181" spans="7:7" x14ac:dyDescent="0.2">
      <c r="G53181" s="65"/>
    </row>
    <row r="53182" spans="7:7" x14ac:dyDescent="0.2">
      <c r="G53182" s="65"/>
    </row>
    <row r="53183" spans="7:7" x14ac:dyDescent="0.2">
      <c r="G53183" s="65"/>
    </row>
    <row r="53184" spans="7:7" x14ac:dyDescent="0.2">
      <c r="G53184" s="65"/>
    </row>
    <row r="53185" spans="7:7" x14ac:dyDescent="0.2">
      <c r="G53185" s="65"/>
    </row>
    <row r="53186" spans="7:7" x14ac:dyDescent="0.2">
      <c r="G53186" s="65"/>
    </row>
    <row r="53187" spans="7:7" x14ac:dyDescent="0.2">
      <c r="G53187" s="65"/>
    </row>
    <row r="53188" spans="7:7" x14ac:dyDescent="0.2">
      <c r="G53188" s="65"/>
    </row>
    <row r="53189" spans="7:7" x14ac:dyDescent="0.2">
      <c r="G53189" s="65"/>
    </row>
    <row r="53190" spans="7:7" x14ac:dyDescent="0.2">
      <c r="G53190" s="65"/>
    </row>
    <row r="53191" spans="7:7" x14ac:dyDescent="0.2">
      <c r="G53191" s="65"/>
    </row>
    <row r="53192" spans="7:7" x14ac:dyDescent="0.2">
      <c r="G53192" s="65"/>
    </row>
    <row r="53193" spans="7:7" x14ac:dyDescent="0.2">
      <c r="G53193" s="65"/>
    </row>
    <row r="53194" spans="7:7" x14ac:dyDescent="0.2">
      <c r="G53194" s="65"/>
    </row>
    <row r="53195" spans="7:7" x14ac:dyDescent="0.2">
      <c r="G53195" s="65"/>
    </row>
    <row r="53196" spans="7:7" x14ac:dyDescent="0.2">
      <c r="G53196" s="65"/>
    </row>
    <row r="53197" spans="7:7" x14ac:dyDescent="0.2">
      <c r="G53197" s="65"/>
    </row>
    <row r="53198" spans="7:7" x14ac:dyDescent="0.2">
      <c r="G53198" s="65"/>
    </row>
    <row r="53199" spans="7:7" x14ac:dyDescent="0.2">
      <c r="G53199" s="65"/>
    </row>
    <row r="53200" spans="7:7" x14ac:dyDescent="0.2">
      <c r="G53200" s="65"/>
    </row>
    <row r="53201" spans="7:7" x14ac:dyDescent="0.2">
      <c r="G53201" s="65"/>
    </row>
    <row r="53202" spans="7:7" x14ac:dyDescent="0.2">
      <c r="G53202" s="65"/>
    </row>
    <row r="53203" spans="7:7" x14ac:dyDescent="0.2">
      <c r="G53203" s="65"/>
    </row>
    <row r="53204" spans="7:7" x14ac:dyDescent="0.2">
      <c r="G53204" s="65"/>
    </row>
    <row r="53205" spans="7:7" x14ac:dyDescent="0.2">
      <c r="G53205" s="65"/>
    </row>
    <row r="53206" spans="7:7" x14ac:dyDescent="0.2">
      <c r="G53206" s="65"/>
    </row>
    <row r="53207" spans="7:7" x14ac:dyDescent="0.2">
      <c r="G53207" s="65"/>
    </row>
    <row r="53208" spans="7:7" x14ac:dyDescent="0.2">
      <c r="G53208" s="65"/>
    </row>
    <row r="53209" spans="7:7" x14ac:dyDescent="0.2">
      <c r="G53209" s="65"/>
    </row>
    <row r="53210" spans="7:7" x14ac:dyDescent="0.2">
      <c r="G53210" s="65"/>
    </row>
    <row r="53211" spans="7:7" x14ac:dyDescent="0.2">
      <c r="G53211" s="65"/>
    </row>
    <row r="53212" spans="7:7" x14ac:dyDescent="0.2">
      <c r="G53212" s="65"/>
    </row>
    <row r="53213" spans="7:7" x14ac:dyDescent="0.2">
      <c r="G53213" s="65"/>
    </row>
    <row r="53214" spans="7:7" x14ac:dyDescent="0.2">
      <c r="G53214" s="65"/>
    </row>
    <row r="53215" spans="7:7" x14ac:dyDescent="0.2">
      <c r="G53215" s="65"/>
    </row>
    <row r="53216" spans="7:7" x14ac:dyDescent="0.2">
      <c r="G53216" s="65"/>
    </row>
    <row r="53217" spans="7:7" x14ac:dyDescent="0.2">
      <c r="G53217" s="65"/>
    </row>
    <row r="53218" spans="7:7" x14ac:dyDescent="0.2">
      <c r="G53218" s="65"/>
    </row>
    <row r="53219" spans="7:7" x14ac:dyDescent="0.2">
      <c r="G53219" s="65"/>
    </row>
    <row r="53220" spans="7:7" x14ac:dyDescent="0.2">
      <c r="G53220" s="65"/>
    </row>
    <row r="53221" spans="7:7" x14ac:dyDescent="0.2">
      <c r="G53221" s="65"/>
    </row>
    <row r="53222" spans="7:7" x14ac:dyDescent="0.2">
      <c r="G53222" s="65"/>
    </row>
    <row r="53223" spans="7:7" x14ac:dyDescent="0.2">
      <c r="G53223" s="65"/>
    </row>
    <row r="53224" spans="7:7" x14ac:dyDescent="0.2">
      <c r="G53224" s="65"/>
    </row>
    <row r="53225" spans="7:7" x14ac:dyDescent="0.2">
      <c r="G53225" s="65"/>
    </row>
    <row r="53226" spans="7:7" x14ac:dyDescent="0.2">
      <c r="G53226" s="65"/>
    </row>
    <row r="53227" spans="7:7" x14ac:dyDescent="0.2">
      <c r="G53227" s="65"/>
    </row>
    <row r="53228" spans="7:7" x14ac:dyDescent="0.2">
      <c r="G53228" s="65"/>
    </row>
    <row r="53229" spans="7:7" x14ac:dyDescent="0.2">
      <c r="G53229" s="65"/>
    </row>
    <row r="53230" spans="7:7" x14ac:dyDescent="0.2">
      <c r="G53230" s="65"/>
    </row>
    <row r="53231" spans="7:7" x14ac:dyDescent="0.2">
      <c r="G53231" s="65"/>
    </row>
    <row r="53232" spans="7:7" x14ac:dyDescent="0.2">
      <c r="G53232" s="65"/>
    </row>
    <row r="53233" spans="7:7" x14ac:dyDescent="0.2">
      <c r="G53233" s="65"/>
    </row>
    <row r="53234" spans="7:7" x14ac:dyDescent="0.2">
      <c r="G53234" s="65"/>
    </row>
    <row r="53235" spans="7:7" x14ac:dyDescent="0.2">
      <c r="G53235" s="65"/>
    </row>
    <row r="53236" spans="7:7" x14ac:dyDescent="0.2">
      <c r="G53236" s="65"/>
    </row>
    <row r="53237" spans="7:7" x14ac:dyDescent="0.2">
      <c r="G53237" s="65"/>
    </row>
    <row r="53238" spans="7:7" x14ac:dyDescent="0.2">
      <c r="G53238" s="65"/>
    </row>
    <row r="53239" spans="7:7" x14ac:dyDescent="0.2">
      <c r="G53239" s="65"/>
    </row>
    <row r="53240" spans="7:7" x14ac:dyDescent="0.2">
      <c r="G53240" s="65"/>
    </row>
    <row r="53241" spans="7:7" x14ac:dyDescent="0.2">
      <c r="G53241" s="65"/>
    </row>
    <row r="53242" spans="7:7" x14ac:dyDescent="0.2">
      <c r="G53242" s="65"/>
    </row>
    <row r="53243" spans="7:7" x14ac:dyDescent="0.2">
      <c r="G53243" s="65"/>
    </row>
    <row r="53244" spans="7:7" x14ac:dyDescent="0.2">
      <c r="G53244" s="65"/>
    </row>
    <row r="53245" spans="7:7" x14ac:dyDescent="0.2">
      <c r="G53245" s="65"/>
    </row>
    <row r="53246" spans="7:7" x14ac:dyDescent="0.2">
      <c r="G53246" s="65"/>
    </row>
    <row r="53247" spans="7:7" x14ac:dyDescent="0.2">
      <c r="G53247" s="65"/>
    </row>
    <row r="53248" spans="7:7" x14ac:dyDescent="0.2">
      <c r="G53248" s="65"/>
    </row>
    <row r="53249" spans="7:7" x14ac:dyDescent="0.2">
      <c r="G53249" s="65"/>
    </row>
    <row r="53250" spans="7:7" x14ac:dyDescent="0.2">
      <c r="G53250" s="65"/>
    </row>
    <row r="53251" spans="7:7" x14ac:dyDescent="0.2">
      <c r="G53251" s="65"/>
    </row>
    <row r="53252" spans="7:7" x14ac:dyDescent="0.2">
      <c r="G53252" s="65"/>
    </row>
    <row r="53253" spans="7:7" x14ac:dyDescent="0.2">
      <c r="G53253" s="65"/>
    </row>
    <row r="53254" spans="7:7" x14ac:dyDescent="0.2">
      <c r="G53254" s="65"/>
    </row>
    <row r="53255" spans="7:7" x14ac:dyDescent="0.2">
      <c r="G53255" s="65"/>
    </row>
    <row r="53256" spans="7:7" x14ac:dyDescent="0.2">
      <c r="G53256" s="65"/>
    </row>
    <row r="53257" spans="7:7" x14ac:dyDescent="0.2">
      <c r="G53257" s="65"/>
    </row>
    <row r="53258" spans="7:7" x14ac:dyDescent="0.2">
      <c r="G53258" s="65"/>
    </row>
    <row r="53259" spans="7:7" x14ac:dyDescent="0.2">
      <c r="G53259" s="65"/>
    </row>
    <row r="53260" spans="7:7" x14ac:dyDescent="0.2">
      <c r="G53260" s="65"/>
    </row>
    <row r="53261" spans="7:7" x14ac:dyDescent="0.2">
      <c r="G53261" s="65"/>
    </row>
    <row r="53262" spans="7:7" x14ac:dyDescent="0.2">
      <c r="G53262" s="65"/>
    </row>
    <row r="53263" spans="7:7" x14ac:dyDescent="0.2">
      <c r="G53263" s="65"/>
    </row>
    <row r="53264" spans="7:7" x14ac:dyDescent="0.2">
      <c r="G53264" s="65"/>
    </row>
    <row r="53265" spans="7:7" x14ac:dyDescent="0.2">
      <c r="G53265" s="65"/>
    </row>
    <row r="53266" spans="7:7" x14ac:dyDescent="0.2">
      <c r="G53266" s="65"/>
    </row>
    <row r="53267" spans="7:7" x14ac:dyDescent="0.2">
      <c r="G53267" s="65"/>
    </row>
    <row r="53268" spans="7:7" x14ac:dyDescent="0.2">
      <c r="G53268" s="65"/>
    </row>
    <row r="53269" spans="7:7" x14ac:dyDescent="0.2">
      <c r="G53269" s="65"/>
    </row>
    <row r="53270" spans="7:7" x14ac:dyDescent="0.2">
      <c r="G53270" s="65"/>
    </row>
    <row r="53271" spans="7:7" x14ac:dyDescent="0.2">
      <c r="G53271" s="65"/>
    </row>
    <row r="53272" spans="7:7" x14ac:dyDescent="0.2">
      <c r="G53272" s="65"/>
    </row>
    <row r="53273" spans="7:7" x14ac:dyDescent="0.2">
      <c r="G53273" s="65"/>
    </row>
    <row r="53274" spans="7:7" x14ac:dyDescent="0.2">
      <c r="G53274" s="65"/>
    </row>
    <row r="53275" spans="7:7" x14ac:dyDescent="0.2">
      <c r="G53275" s="65"/>
    </row>
    <row r="53276" spans="7:7" x14ac:dyDescent="0.2">
      <c r="G53276" s="65"/>
    </row>
    <row r="53277" spans="7:7" x14ac:dyDescent="0.2">
      <c r="G53277" s="65"/>
    </row>
    <row r="53278" spans="7:7" x14ac:dyDescent="0.2">
      <c r="G53278" s="65"/>
    </row>
    <row r="53279" spans="7:7" x14ac:dyDescent="0.2">
      <c r="G53279" s="65"/>
    </row>
    <row r="53280" spans="7:7" x14ac:dyDescent="0.2">
      <c r="G53280" s="65"/>
    </row>
    <row r="53281" spans="7:7" x14ac:dyDescent="0.2">
      <c r="G53281" s="65"/>
    </row>
    <row r="53282" spans="7:7" x14ac:dyDescent="0.2">
      <c r="G53282" s="65"/>
    </row>
    <row r="53283" spans="7:7" x14ac:dyDescent="0.2">
      <c r="G53283" s="65"/>
    </row>
    <row r="53284" spans="7:7" x14ac:dyDescent="0.2">
      <c r="G53284" s="65"/>
    </row>
    <row r="53285" spans="7:7" x14ac:dyDescent="0.2">
      <c r="G53285" s="65"/>
    </row>
    <row r="53286" spans="7:7" x14ac:dyDescent="0.2">
      <c r="G53286" s="65"/>
    </row>
    <row r="53287" spans="7:7" x14ac:dyDescent="0.2">
      <c r="G53287" s="65"/>
    </row>
    <row r="53288" spans="7:7" x14ac:dyDescent="0.2">
      <c r="G53288" s="65"/>
    </row>
    <row r="53289" spans="7:7" x14ac:dyDescent="0.2">
      <c r="G53289" s="65"/>
    </row>
    <row r="53290" spans="7:7" x14ac:dyDescent="0.2">
      <c r="G53290" s="65"/>
    </row>
    <row r="53291" spans="7:7" x14ac:dyDescent="0.2">
      <c r="G53291" s="65"/>
    </row>
    <row r="53292" spans="7:7" x14ac:dyDescent="0.2">
      <c r="G53292" s="65"/>
    </row>
    <row r="53293" spans="7:7" x14ac:dyDescent="0.2">
      <c r="G53293" s="65"/>
    </row>
    <row r="53294" spans="7:7" x14ac:dyDescent="0.2">
      <c r="G53294" s="65"/>
    </row>
    <row r="53295" spans="7:7" x14ac:dyDescent="0.2">
      <c r="G53295" s="65"/>
    </row>
    <row r="53296" spans="7:7" x14ac:dyDescent="0.2">
      <c r="G53296" s="65"/>
    </row>
    <row r="53297" spans="7:7" x14ac:dyDescent="0.2">
      <c r="G53297" s="65"/>
    </row>
    <row r="53298" spans="7:7" x14ac:dyDescent="0.2">
      <c r="G53298" s="65"/>
    </row>
    <row r="53299" spans="7:7" x14ac:dyDescent="0.2">
      <c r="G53299" s="65"/>
    </row>
    <row r="53300" spans="7:7" x14ac:dyDescent="0.2">
      <c r="G53300" s="65"/>
    </row>
    <row r="53301" spans="7:7" x14ac:dyDescent="0.2">
      <c r="G53301" s="65"/>
    </row>
    <row r="53302" spans="7:7" x14ac:dyDescent="0.2">
      <c r="G53302" s="65"/>
    </row>
    <row r="53303" spans="7:7" x14ac:dyDescent="0.2">
      <c r="G53303" s="65"/>
    </row>
    <row r="53304" spans="7:7" x14ac:dyDescent="0.2">
      <c r="G53304" s="65"/>
    </row>
    <row r="53305" spans="7:7" x14ac:dyDescent="0.2">
      <c r="G53305" s="65"/>
    </row>
    <row r="53306" spans="7:7" x14ac:dyDescent="0.2">
      <c r="G53306" s="65"/>
    </row>
    <row r="53307" spans="7:7" x14ac:dyDescent="0.2">
      <c r="G53307" s="65"/>
    </row>
    <row r="53308" spans="7:7" x14ac:dyDescent="0.2">
      <c r="G53308" s="65"/>
    </row>
    <row r="53309" spans="7:7" x14ac:dyDescent="0.2">
      <c r="G53309" s="65"/>
    </row>
    <row r="53310" spans="7:7" x14ac:dyDescent="0.2">
      <c r="G53310" s="65"/>
    </row>
    <row r="53311" spans="7:7" x14ac:dyDescent="0.2">
      <c r="G53311" s="65"/>
    </row>
    <row r="53312" spans="7:7" x14ac:dyDescent="0.2">
      <c r="G53312" s="65"/>
    </row>
    <row r="53313" spans="7:7" x14ac:dyDescent="0.2">
      <c r="G53313" s="65"/>
    </row>
    <row r="53314" spans="7:7" x14ac:dyDescent="0.2">
      <c r="G53314" s="65"/>
    </row>
    <row r="53315" spans="7:7" x14ac:dyDescent="0.2">
      <c r="G53315" s="65"/>
    </row>
    <row r="53316" spans="7:7" x14ac:dyDescent="0.2">
      <c r="G53316" s="65"/>
    </row>
    <row r="53317" spans="7:7" x14ac:dyDescent="0.2">
      <c r="G53317" s="65"/>
    </row>
    <row r="53318" spans="7:7" x14ac:dyDescent="0.2">
      <c r="G53318" s="65"/>
    </row>
    <row r="53319" spans="7:7" x14ac:dyDescent="0.2">
      <c r="G53319" s="65"/>
    </row>
    <row r="53320" spans="7:7" x14ac:dyDescent="0.2">
      <c r="G53320" s="65"/>
    </row>
    <row r="53321" spans="7:7" x14ac:dyDescent="0.2">
      <c r="G53321" s="65"/>
    </row>
    <row r="53322" spans="7:7" x14ac:dyDescent="0.2">
      <c r="G53322" s="65"/>
    </row>
    <row r="53323" spans="7:7" x14ac:dyDescent="0.2">
      <c r="G53323" s="65"/>
    </row>
    <row r="53324" spans="7:7" x14ac:dyDescent="0.2">
      <c r="G53324" s="65"/>
    </row>
    <row r="53325" spans="7:7" x14ac:dyDescent="0.2">
      <c r="G53325" s="65"/>
    </row>
    <row r="53326" spans="7:7" x14ac:dyDescent="0.2">
      <c r="G53326" s="65"/>
    </row>
    <row r="53327" spans="7:7" x14ac:dyDescent="0.2">
      <c r="G53327" s="65"/>
    </row>
    <row r="53328" spans="7:7" x14ac:dyDescent="0.2">
      <c r="G53328" s="65"/>
    </row>
    <row r="53329" spans="7:7" x14ac:dyDescent="0.2">
      <c r="G53329" s="65"/>
    </row>
    <row r="53330" spans="7:7" x14ac:dyDescent="0.2">
      <c r="G53330" s="65"/>
    </row>
    <row r="53331" spans="7:7" x14ac:dyDescent="0.2">
      <c r="G53331" s="65"/>
    </row>
    <row r="53332" spans="7:7" x14ac:dyDescent="0.2">
      <c r="G53332" s="65"/>
    </row>
    <row r="53333" spans="7:7" x14ac:dyDescent="0.2">
      <c r="G53333" s="65"/>
    </row>
    <row r="53334" spans="7:7" x14ac:dyDescent="0.2">
      <c r="G53334" s="65"/>
    </row>
    <row r="53335" spans="7:7" x14ac:dyDescent="0.2">
      <c r="G53335" s="65"/>
    </row>
    <row r="53336" spans="7:7" x14ac:dyDescent="0.2">
      <c r="G53336" s="65"/>
    </row>
    <row r="53337" spans="7:7" x14ac:dyDescent="0.2">
      <c r="G53337" s="65"/>
    </row>
    <row r="53338" spans="7:7" x14ac:dyDescent="0.2">
      <c r="G53338" s="65"/>
    </row>
    <row r="53339" spans="7:7" x14ac:dyDescent="0.2">
      <c r="G53339" s="65"/>
    </row>
    <row r="53340" spans="7:7" x14ac:dyDescent="0.2">
      <c r="G53340" s="65"/>
    </row>
    <row r="53341" spans="7:7" x14ac:dyDescent="0.2">
      <c r="G53341" s="65"/>
    </row>
    <row r="53342" spans="7:7" x14ac:dyDescent="0.2">
      <c r="G53342" s="65"/>
    </row>
    <row r="53343" spans="7:7" x14ac:dyDescent="0.2">
      <c r="G53343" s="65"/>
    </row>
    <row r="53344" spans="7:7" x14ac:dyDescent="0.2">
      <c r="G53344" s="65"/>
    </row>
    <row r="53345" spans="7:7" x14ac:dyDescent="0.2">
      <c r="G53345" s="65"/>
    </row>
    <row r="53346" spans="7:7" x14ac:dyDescent="0.2">
      <c r="G53346" s="65"/>
    </row>
    <row r="53347" spans="7:7" x14ac:dyDescent="0.2">
      <c r="G53347" s="65"/>
    </row>
    <row r="53348" spans="7:7" x14ac:dyDescent="0.2">
      <c r="G53348" s="65"/>
    </row>
    <row r="53349" spans="7:7" x14ac:dyDescent="0.2">
      <c r="G53349" s="65"/>
    </row>
    <row r="53350" spans="7:7" x14ac:dyDescent="0.2">
      <c r="G53350" s="65"/>
    </row>
    <row r="53351" spans="7:7" x14ac:dyDescent="0.2">
      <c r="G53351" s="65"/>
    </row>
    <row r="53352" spans="7:7" x14ac:dyDescent="0.2">
      <c r="G53352" s="65"/>
    </row>
    <row r="53353" spans="7:7" x14ac:dyDescent="0.2">
      <c r="G53353" s="65"/>
    </row>
    <row r="53354" spans="7:7" x14ac:dyDescent="0.2">
      <c r="G53354" s="65"/>
    </row>
    <row r="53355" spans="7:7" x14ac:dyDescent="0.2">
      <c r="G53355" s="65"/>
    </row>
    <row r="53356" spans="7:7" x14ac:dyDescent="0.2">
      <c r="G53356" s="65"/>
    </row>
    <row r="53357" spans="7:7" x14ac:dyDescent="0.2">
      <c r="G53357" s="65"/>
    </row>
    <row r="53358" spans="7:7" x14ac:dyDescent="0.2">
      <c r="G53358" s="65"/>
    </row>
    <row r="53359" spans="7:7" x14ac:dyDescent="0.2">
      <c r="G53359" s="65"/>
    </row>
    <row r="53360" spans="7:7" x14ac:dyDescent="0.2">
      <c r="G53360" s="65"/>
    </row>
    <row r="53361" spans="7:7" x14ac:dyDescent="0.2">
      <c r="G53361" s="65"/>
    </row>
    <row r="53362" spans="7:7" x14ac:dyDescent="0.2">
      <c r="G53362" s="65"/>
    </row>
    <row r="53363" spans="7:7" x14ac:dyDescent="0.2">
      <c r="G53363" s="65"/>
    </row>
    <row r="53364" spans="7:7" x14ac:dyDescent="0.2">
      <c r="G53364" s="65"/>
    </row>
    <row r="53365" spans="7:7" x14ac:dyDescent="0.2">
      <c r="G53365" s="65"/>
    </row>
    <row r="53366" spans="7:7" x14ac:dyDescent="0.2">
      <c r="G53366" s="65"/>
    </row>
    <row r="53367" spans="7:7" x14ac:dyDescent="0.2">
      <c r="G53367" s="65"/>
    </row>
    <row r="53368" spans="7:7" x14ac:dyDescent="0.2">
      <c r="G53368" s="65"/>
    </row>
    <row r="53369" spans="7:7" x14ac:dyDescent="0.2">
      <c r="G53369" s="65"/>
    </row>
    <row r="53370" spans="7:7" x14ac:dyDescent="0.2">
      <c r="G53370" s="65"/>
    </row>
    <row r="53371" spans="7:7" x14ac:dyDescent="0.2">
      <c r="G53371" s="65"/>
    </row>
    <row r="53372" spans="7:7" x14ac:dyDescent="0.2">
      <c r="G53372" s="65"/>
    </row>
    <row r="53373" spans="7:7" x14ac:dyDescent="0.2">
      <c r="G53373" s="65"/>
    </row>
    <row r="53374" spans="7:7" x14ac:dyDescent="0.2">
      <c r="G53374" s="65"/>
    </row>
    <row r="53375" spans="7:7" x14ac:dyDescent="0.2">
      <c r="G53375" s="65"/>
    </row>
    <row r="53376" spans="7:7" x14ac:dyDescent="0.2">
      <c r="G53376" s="65"/>
    </row>
    <row r="53377" spans="7:7" x14ac:dyDescent="0.2">
      <c r="G53377" s="65"/>
    </row>
    <row r="53378" spans="7:7" x14ac:dyDescent="0.2">
      <c r="G53378" s="65"/>
    </row>
    <row r="53379" spans="7:7" x14ac:dyDescent="0.2">
      <c r="G53379" s="65"/>
    </row>
    <row r="53380" spans="7:7" x14ac:dyDescent="0.2">
      <c r="G53380" s="65"/>
    </row>
    <row r="53381" spans="7:7" x14ac:dyDescent="0.2">
      <c r="G53381" s="65"/>
    </row>
    <row r="53382" spans="7:7" x14ac:dyDescent="0.2">
      <c r="G53382" s="65"/>
    </row>
    <row r="53383" spans="7:7" x14ac:dyDescent="0.2">
      <c r="G53383" s="65"/>
    </row>
    <row r="53384" spans="7:7" x14ac:dyDescent="0.2">
      <c r="G53384" s="65"/>
    </row>
    <row r="53385" spans="7:7" x14ac:dyDescent="0.2">
      <c r="G53385" s="65"/>
    </row>
    <row r="53386" spans="7:7" x14ac:dyDescent="0.2">
      <c r="G53386" s="65"/>
    </row>
    <row r="53387" spans="7:7" x14ac:dyDescent="0.2">
      <c r="G53387" s="65"/>
    </row>
    <row r="53388" spans="7:7" x14ac:dyDescent="0.2">
      <c r="G53388" s="65"/>
    </row>
    <row r="53389" spans="7:7" x14ac:dyDescent="0.2">
      <c r="G53389" s="65"/>
    </row>
    <row r="53390" spans="7:7" x14ac:dyDescent="0.2">
      <c r="G53390" s="65"/>
    </row>
    <row r="53391" spans="7:7" x14ac:dyDescent="0.2">
      <c r="G53391" s="65"/>
    </row>
    <row r="53392" spans="7:7" x14ac:dyDescent="0.2">
      <c r="G53392" s="65"/>
    </row>
    <row r="53393" spans="7:7" x14ac:dyDescent="0.2">
      <c r="G53393" s="65"/>
    </row>
    <row r="53394" spans="7:7" x14ac:dyDescent="0.2">
      <c r="G53394" s="65"/>
    </row>
    <row r="53395" spans="7:7" x14ac:dyDescent="0.2">
      <c r="G53395" s="65"/>
    </row>
    <row r="53396" spans="7:7" x14ac:dyDescent="0.2">
      <c r="G53396" s="65"/>
    </row>
    <row r="53397" spans="7:7" x14ac:dyDescent="0.2">
      <c r="G53397" s="65"/>
    </row>
    <row r="53398" spans="7:7" x14ac:dyDescent="0.2">
      <c r="G53398" s="65"/>
    </row>
    <row r="53399" spans="7:7" x14ac:dyDescent="0.2">
      <c r="G53399" s="65"/>
    </row>
    <row r="53400" spans="7:7" x14ac:dyDescent="0.2">
      <c r="G53400" s="65"/>
    </row>
    <row r="53401" spans="7:7" x14ac:dyDescent="0.2">
      <c r="G53401" s="65"/>
    </row>
    <row r="53402" spans="7:7" x14ac:dyDescent="0.2">
      <c r="G53402" s="65"/>
    </row>
    <row r="53403" spans="7:7" x14ac:dyDescent="0.2">
      <c r="G53403" s="65"/>
    </row>
    <row r="53404" spans="7:7" x14ac:dyDescent="0.2">
      <c r="G53404" s="65"/>
    </row>
    <row r="53405" spans="7:7" x14ac:dyDescent="0.2">
      <c r="G53405" s="65"/>
    </row>
    <row r="53406" spans="7:7" x14ac:dyDescent="0.2">
      <c r="G53406" s="65"/>
    </row>
    <row r="53407" spans="7:7" x14ac:dyDescent="0.2">
      <c r="G53407" s="65"/>
    </row>
    <row r="53408" spans="7:7" x14ac:dyDescent="0.2">
      <c r="G53408" s="65"/>
    </row>
    <row r="53409" spans="7:7" x14ac:dyDescent="0.2">
      <c r="G53409" s="65"/>
    </row>
    <row r="53410" spans="7:7" x14ac:dyDescent="0.2">
      <c r="G53410" s="65"/>
    </row>
    <row r="53411" spans="7:7" x14ac:dyDescent="0.2">
      <c r="G53411" s="65"/>
    </row>
    <row r="53412" spans="7:7" x14ac:dyDescent="0.2">
      <c r="G53412" s="65"/>
    </row>
    <row r="53413" spans="7:7" x14ac:dyDescent="0.2">
      <c r="G53413" s="65"/>
    </row>
    <row r="53414" spans="7:7" x14ac:dyDescent="0.2">
      <c r="G53414" s="65"/>
    </row>
    <row r="53415" spans="7:7" x14ac:dyDescent="0.2">
      <c r="G53415" s="65"/>
    </row>
    <row r="53416" spans="7:7" x14ac:dyDescent="0.2">
      <c r="G53416" s="65"/>
    </row>
    <row r="53417" spans="7:7" x14ac:dyDescent="0.2">
      <c r="G53417" s="65"/>
    </row>
    <row r="53418" spans="7:7" x14ac:dyDescent="0.2">
      <c r="G53418" s="65"/>
    </row>
    <row r="53419" spans="7:7" x14ac:dyDescent="0.2">
      <c r="G53419" s="65"/>
    </row>
    <row r="53420" spans="7:7" x14ac:dyDescent="0.2">
      <c r="G53420" s="65"/>
    </row>
    <row r="53421" spans="7:7" x14ac:dyDescent="0.2">
      <c r="G53421" s="65"/>
    </row>
    <row r="53422" spans="7:7" x14ac:dyDescent="0.2">
      <c r="G53422" s="65"/>
    </row>
    <row r="53423" spans="7:7" x14ac:dyDescent="0.2">
      <c r="G53423" s="65"/>
    </row>
    <row r="53424" spans="7:7" x14ac:dyDescent="0.2">
      <c r="G53424" s="65"/>
    </row>
    <row r="53425" spans="7:7" x14ac:dyDescent="0.2">
      <c r="G53425" s="65"/>
    </row>
    <row r="53426" spans="7:7" x14ac:dyDescent="0.2">
      <c r="G53426" s="65"/>
    </row>
    <row r="53427" spans="7:7" x14ac:dyDescent="0.2">
      <c r="G53427" s="65"/>
    </row>
    <row r="53428" spans="7:7" x14ac:dyDescent="0.2">
      <c r="G53428" s="65"/>
    </row>
    <row r="53429" spans="7:7" x14ac:dyDescent="0.2">
      <c r="G53429" s="65"/>
    </row>
    <row r="53430" spans="7:7" x14ac:dyDescent="0.2">
      <c r="G53430" s="65"/>
    </row>
    <row r="53431" spans="7:7" x14ac:dyDescent="0.2">
      <c r="G53431" s="65"/>
    </row>
    <row r="53432" spans="7:7" x14ac:dyDescent="0.2">
      <c r="G53432" s="65"/>
    </row>
    <row r="53433" spans="7:7" x14ac:dyDescent="0.2">
      <c r="G53433" s="65"/>
    </row>
    <row r="53434" spans="7:7" x14ac:dyDescent="0.2">
      <c r="G53434" s="65"/>
    </row>
    <row r="53435" spans="7:7" x14ac:dyDescent="0.2">
      <c r="G53435" s="65"/>
    </row>
    <row r="53436" spans="7:7" x14ac:dyDescent="0.2">
      <c r="G53436" s="65"/>
    </row>
    <row r="53437" spans="7:7" x14ac:dyDescent="0.2">
      <c r="G53437" s="65"/>
    </row>
    <row r="53438" spans="7:7" x14ac:dyDescent="0.2">
      <c r="G53438" s="65"/>
    </row>
    <row r="53439" spans="7:7" x14ac:dyDescent="0.2">
      <c r="G53439" s="65"/>
    </row>
    <row r="53440" spans="7:7" x14ac:dyDescent="0.2">
      <c r="G53440" s="65"/>
    </row>
    <row r="53441" spans="7:7" x14ac:dyDescent="0.2">
      <c r="G53441" s="65"/>
    </row>
    <row r="53442" spans="7:7" x14ac:dyDescent="0.2">
      <c r="G53442" s="65"/>
    </row>
    <row r="53443" spans="7:7" x14ac:dyDescent="0.2">
      <c r="G53443" s="65"/>
    </row>
    <row r="53444" spans="7:7" x14ac:dyDescent="0.2">
      <c r="G53444" s="65"/>
    </row>
    <row r="53445" spans="7:7" x14ac:dyDescent="0.2">
      <c r="G53445" s="65"/>
    </row>
    <row r="53446" spans="7:7" x14ac:dyDescent="0.2">
      <c r="G53446" s="65"/>
    </row>
    <row r="53447" spans="7:7" x14ac:dyDescent="0.2">
      <c r="G53447" s="65"/>
    </row>
    <row r="53448" spans="7:7" x14ac:dyDescent="0.2">
      <c r="G53448" s="65"/>
    </row>
    <row r="53449" spans="7:7" x14ac:dyDescent="0.2">
      <c r="G53449" s="65"/>
    </row>
    <row r="53450" spans="7:7" x14ac:dyDescent="0.2">
      <c r="G53450" s="65"/>
    </row>
    <row r="53451" spans="7:7" x14ac:dyDescent="0.2">
      <c r="G53451" s="65"/>
    </row>
    <row r="53452" spans="7:7" x14ac:dyDescent="0.2">
      <c r="G53452" s="65"/>
    </row>
    <row r="53453" spans="7:7" x14ac:dyDescent="0.2">
      <c r="G53453" s="65"/>
    </row>
    <row r="53454" spans="7:7" x14ac:dyDescent="0.2">
      <c r="G53454" s="65"/>
    </row>
    <row r="53455" spans="7:7" x14ac:dyDescent="0.2">
      <c r="G53455" s="65"/>
    </row>
    <row r="53456" spans="7:7" x14ac:dyDescent="0.2">
      <c r="G53456" s="65"/>
    </row>
    <row r="53457" spans="7:7" x14ac:dyDescent="0.2">
      <c r="G53457" s="65"/>
    </row>
    <row r="53458" spans="7:7" x14ac:dyDescent="0.2">
      <c r="G53458" s="65"/>
    </row>
    <row r="53459" spans="7:7" x14ac:dyDescent="0.2">
      <c r="G53459" s="65"/>
    </row>
    <row r="53460" spans="7:7" x14ac:dyDescent="0.2">
      <c r="G53460" s="65"/>
    </row>
    <row r="53461" spans="7:7" x14ac:dyDescent="0.2">
      <c r="G53461" s="65"/>
    </row>
    <row r="53462" spans="7:7" x14ac:dyDescent="0.2">
      <c r="G53462" s="65"/>
    </row>
    <row r="53463" spans="7:7" x14ac:dyDescent="0.2">
      <c r="G53463" s="65"/>
    </row>
    <row r="53464" spans="7:7" x14ac:dyDescent="0.2">
      <c r="G53464" s="65"/>
    </row>
    <row r="53465" spans="7:7" x14ac:dyDescent="0.2">
      <c r="G53465" s="65"/>
    </row>
    <row r="53466" spans="7:7" x14ac:dyDescent="0.2">
      <c r="G53466" s="65"/>
    </row>
    <row r="53467" spans="7:7" x14ac:dyDescent="0.2">
      <c r="G53467" s="65"/>
    </row>
    <row r="53468" spans="7:7" x14ac:dyDescent="0.2">
      <c r="G53468" s="65"/>
    </row>
    <row r="53469" spans="7:7" x14ac:dyDescent="0.2">
      <c r="G53469" s="65"/>
    </row>
    <row r="53470" spans="7:7" x14ac:dyDescent="0.2">
      <c r="G53470" s="65"/>
    </row>
    <row r="53471" spans="7:7" x14ac:dyDescent="0.2">
      <c r="G53471" s="65"/>
    </row>
    <row r="53472" spans="7:7" x14ac:dyDescent="0.2">
      <c r="G53472" s="65"/>
    </row>
    <row r="53473" spans="7:7" x14ac:dyDescent="0.2">
      <c r="G53473" s="65"/>
    </row>
    <row r="53474" spans="7:7" x14ac:dyDescent="0.2">
      <c r="G53474" s="65"/>
    </row>
    <row r="53475" spans="7:7" x14ac:dyDescent="0.2">
      <c r="G53475" s="65"/>
    </row>
    <row r="53476" spans="7:7" x14ac:dyDescent="0.2">
      <c r="G53476" s="65"/>
    </row>
    <row r="53477" spans="7:7" x14ac:dyDescent="0.2">
      <c r="G53477" s="65"/>
    </row>
    <row r="53478" spans="7:7" x14ac:dyDescent="0.2">
      <c r="G53478" s="65"/>
    </row>
    <row r="53479" spans="7:7" x14ac:dyDescent="0.2">
      <c r="G53479" s="65"/>
    </row>
    <row r="53480" spans="7:7" x14ac:dyDescent="0.2">
      <c r="G53480" s="65"/>
    </row>
    <row r="53481" spans="7:7" x14ac:dyDescent="0.2">
      <c r="G53481" s="65"/>
    </row>
    <row r="53482" spans="7:7" x14ac:dyDescent="0.2">
      <c r="G53482" s="65"/>
    </row>
    <row r="53483" spans="7:7" x14ac:dyDescent="0.2">
      <c r="G53483" s="65"/>
    </row>
    <row r="53484" spans="7:7" x14ac:dyDescent="0.2">
      <c r="G53484" s="65"/>
    </row>
    <row r="53485" spans="7:7" x14ac:dyDescent="0.2">
      <c r="G53485" s="65"/>
    </row>
    <row r="53486" spans="7:7" x14ac:dyDescent="0.2">
      <c r="G53486" s="65"/>
    </row>
    <row r="53487" spans="7:7" x14ac:dyDescent="0.2">
      <c r="G53487" s="65"/>
    </row>
    <row r="53488" spans="7:7" x14ac:dyDescent="0.2">
      <c r="G53488" s="65"/>
    </row>
    <row r="53489" spans="7:7" x14ac:dyDescent="0.2">
      <c r="G53489" s="65"/>
    </row>
    <row r="53490" spans="7:7" x14ac:dyDescent="0.2">
      <c r="G53490" s="65"/>
    </row>
    <row r="53491" spans="7:7" x14ac:dyDescent="0.2">
      <c r="G53491" s="65"/>
    </row>
    <row r="53492" spans="7:7" x14ac:dyDescent="0.2">
      <c r="G53492" s="65"/>
    </row>
    <row r="53493" spans="7:7" x14ac:dyDescent="0.2">
      <c r="G53493" s="65"/>
    </row>
    <row r="53494" spans="7:7" x14ac:dyDescent="0.2">
      <c r="G53494" s="65"/>
    </row>
    <row r="53495" spans="7:7" x14ac:dyDescent="0.2">
      <c r="G53495" s="65"/>
    </row>
    <row r="53496" spans="7:7" x14ac:dyDescent="0.2">
      <c r="G53496" s="65"/>
    </row>
    <row r="53497" spans="7:7" x14ac:dyDescent="0.2">
      <c r="G53497" s="65"/>
    </row>
    <row r="53498" spans="7:7" x14ac:dyDescent="0.2">
      <c r="G53498" s="65"/>
    </row>
    <row r="53499" spans="7:7" x14ac:dyDescent="0.2">
      <c r="G53499" s="65"/>
    </row>
    <row r="53500" spans="7:7" x14ac:dyDescent="0.2">
      <c r="G53500" s="65"/>
    </row>
    <row r="53501" spans="7:7" x14ac:dyDescent="0.2">
      <c r="G53501" s="65"/>
    </row>
    <row r="53502" spans="7:7" x14ac:dyDescent="0.2">
      <c r="G53502" s="65"/>
    </row>
    <row r="53503" spans="7:7" x14ac:dyDescent="0.2">
      <c r="G53503" s="65"/>
    </row>
    <row r="53504" spans="7:7" x14ac:dyDescent="0.2">
      <c r="G53504" s="65"/>
    </row>
    <row r="53505" spans="7:7" x14ac:dyDescent="0.2">
      <c r="G53505" s="65"/>
    </row>
    <row r="53506" spans="7:7" x14ac:dyDescent="0.2">
      <c r="G53506" s="65"/>
    </row>
    <row r="53507" spans="7:7" x14ac:dyDescent="0.2">
      <c r="G53507" s="65"/>
    </row>
    <row r="53508" spans="7:7" x14ac:dyDescent="0.2">
      <c r="G53508" s="65"/>
    </row>
    <row r="53509" spans="7:7" x14ac:dyDescent="0.2">
      <c r="G53509" s="65"/>
    </row>
    <row r="53510" spans="7:7" x14ac:dyDescent="0.2">
      <c r="G53510" s="65"/>
    </row>
    <row r="53511" spans="7:7" x14ac:dyDescent="0.2">
      <c r="G53511" s="65"/>
    </row>
    <row r="53512" spans="7:7" x14ac:dyDescent="0.2">
      <c r="G53512" s="65"/>
    </row>
    <row r="53513" spans="7:7" x14ac:dyDescent="0.2">
      <c r="G53513" s="65"/>
    </row>
    <row r="53514" spans="7:7" x14ac:dyDescent="0.2">
      <c r="G53514" s="65"/>
    </row>
    <row r="53515" spans="7:7" x14ac:dyDescent="0.2">
      <c r="G53515" s="65"/>
    </row>
    <row r="53516" spans="7:7" x14ac:dyDescent="0.2">
      <c r="G53516" s="65"/>
    </row>
    <row r="53517" spans="7:7" x14ac:dyDescent="0.2">
      <c r="G53517" s="65"/>
    </row>
    <row r="53518" spans="7:7" x14ac:dyDescent="0.2">
      <c r="G53518" s="65"/>
    </row>
    <row r="53519" spans="7:7" x14ac:dyDescent="0.2">
      <c r="G53519" s="65"/>
    </row>
    <row r="53520" spans="7:7" x14ac:dyDescent="0.2">
      <c r="G53520" s="65"/>
    </row>
    <row r="53521" spans="7:7" x14ac:dyDescent="0.2">
      <c r="G53521" s="65"/>
    </row>
    <row r="53522" spans="7:7" x14ac:dyDescent="0.2">
      <c r="G53522" s="65"/>
    </row>
    <row r="53523" spans="7:7" x14ac:dyDescent="0.2">
      <c r="G53523" s="65"/>
    </row>
    <row r="53524" spans="7:7" x14ac:dyDescent="0.2">
      <c r="G53524" s="65"/>
    </row>
    <row r="53525" spans="7:7" x14ac:dyDescent="0.2">
      <c r="G53525" s="65"/>
    </row>
    <row r="53526" spans="7:7" x14ac:dyDescent="0.2">
      <c r="G53526" s="65"/>
    </row>
    <row r="53527" spans="7:7" x14ac:dyDescent="0.2">
      <c r="G53527" s="65"/>
    </row>
    <row r="53528" spans="7:7" x14ac:dyDescent="0.2">
      <c r="G53528" s="65"/>
    </row>
    <row r="53529" spans="7:7" x14ac:dyDescent="0.2">
      <c r="G53529" s="65"/>
    </row>
    <row r="53530" spans="7:7" x14ac:dyDescent="0.2">
      <c r="G53530" s="65"/>
    </row>
    <row r="53531" spans="7:7" x14ac:dyDescent="0.2">
      <c r="G53531" s="65"/>
    </row>
    <row r="53532" spans="7:7" x14ac:dyDescent="0.2">
      <c r="G53532" s="65"/>
    </row>
    <row r="53533" spans="7:7" x14ac:dyDescent="0.2">
      <c r="G53533" s="65"/>
    </row>
    <row r="53534" spans="7:7" x14ac:dyDescent="0.2">
      <c r="G53534" s="65"/>
    </row>
    <row r="53535" spans="7:7" x14ac:dyDescent="0.2">
      <c r="G53535" s="65"/>
    </row>
    <row r="53536" spans="7:7" x14ac:dyDescent="0.2">
      <c r="G53536" s="65"/>
    </row>
    <row r="53537" spans="7:7" x14ac:dyDescent="0.2">
      <c r="G53537" s="65"/>
    </row>
    <row r="53538" spans="7:7" x14ac:dyDescent="0.2">
      <c r="G53538" s="65"/>
    </row>
    <row r="53539" spans="7:7" x14ac:dyDescent="0.2">
      <c r="G53539" s="65"/>
    </row>
    <row r="53540" spans="7:7" x14ac:dyDescent="0.2">
      <c r="G53540" s="65"/>
    </row>
    <row r="53541" spans="7:7" x14ac:dyDescent="0.2">
      <c r="G53541" s="65"/>
    </row>
    <row r="53542" spans="7:7" x14ac:dyDescent="0.2">
      <c r="G53542" s="65"/>
    </row>
    <row r="53543" spans="7:7" x14ac:dyDescent="0.2">
      <c r="G53543" s="65"/>
    </row>
    <row r="53544" spans="7:7" x14ac:dyDescent="0.2">
      <c r="G53544" s="65"/>
    </row>
    <row r="53545" spans="7:7" x14ac:dyDescent="0.2">
      <c r="G53545" s="65"/>
    </row>
    <row r="53546" spans="7:7" x14ac:dyDescent="0.2">
      <c r="G53546" s="65"/>
    </row>
    <row r="53547" spans="7:7" x14ac:dyDescent="0.2">
      <c r="G53547" s="65"/>
    </row>
    <row r="53548" spans="7:7" x14ac:dyDescent="0.2">
      <c r="G53548" s="65"/>
    </row>
    <row r="53549" spans="7:7" x14ac:dyDescent="0.2">
      <c r="G53549" s="65"/>
    </row>
    <row r="53550" spans="7:7" x14ac:dyDescent="0.2">
      <c r="G53550" s="65"/>
    </row>
    <row r="53551" spans="7:7" x14ac:dyDescent="0.2">
      <c r="G53551" s="65"/>
    </row>
    <row r="53552" spans="7:7" x14ac:dyDescent="0.2">
      <c r="G53552" s="65"/>
    </row>
    <row r="53553" spans="7:7" x14ac:dyDescent="0.2">
      <c r="G53553" s="65"/>
    </row>
    <row r="53554" spans="7:7" x14ac:dyDescent="0.2">
      <c r="G53554" s="65"/>
    </row>
    <row r="53555" spans="7:7" x14ac:dyDescent="0.2">
      <c r="G53555" s="65"/>
    </row>
    <row r="53556" spans="7:7" x14ac:dyDescent="0.2">
      <c r="G53556" s="65"/>
    </row>
    <row r="53557" spans="7:7" x14ac:dyDescent="0.2">
      <c r="G53557" s="65"/>
    </row>
    <row r="53558" spans="7:7" x14ac:dyDescent="0.2">
      <c r="G53558" s="65"/>
    </row>
    <row r="53559" spans="7:7" x14ac:dyDescent="0.2">
      <c r="G53559" s="65"/>
    </row>
    <row r="53560" spans="7:7" x14ac:dyDescent="0.2">
      <c r="G53560" s="65"/>
    </row>
    <row r="53561" spans="7:7" x14ac:dyDescent="0.2">
      <c r="G53561" s="65"/>
    </row>
    <row r="53562" spans="7:7" x14ac:dyDescent="0.2">
      <c r="G53562" s="65"/>
    </row>
    <row r="53563" spans="7:7" x14ac:dyDescent="0.2">
      <c r="G53563" s="65"/>
    </row>
    <row r="53564" spans="7:7" x14ac:dyDescent="0.2">
      <c r="G53564" s="65"/>
    </row>
    <row r="53565" spans="7:7" x14ac:dyDescent="0.2">
      <c r="G53565" s="65"/>
    </row>
    <row r="53566" spans="7:7" x14ac:dyDescent="0.2">
      <c r="G53566" s="65"/>
    </row>
    <row r="53567" spans="7:7" x14ac:dyDescent="0.2">
      <c r="G53567" s="65"/>
    </row>
    <row r="53568" spans="7:7" x14ac:dyDescent="0.2">
      <c r="G53568" s="65"/>
    </row>
    <row r="53569" spans="7:7" x14ac:dyDescent="0.2">
      <c r="G53569" s="65"/>
    </row>
    <row r="53570" spans="7:7" x14ac:dyDescent="0.2">
      <c r="G53570" s="65"/>
    </row>
    <row r="53571" spans="7:7" x14ac:dyDescent="0.2">
      <c r="G53571" s="65"/>
    </row>
    <row r="53572" spans="7:7" x14ac:dyDescent="0.2">
      <c r="G53572" s="65"/>
    </row>
    <row r="53573" spans="7:7" x14ac:dyDescent="0.2">
      <c r="G53573" s="65"/>
    </row>
    <row r="53574" spans="7:7" x14ac:dyDescent="0.2">
      <c r="G53574" s="65"/>
    </row>
    <row r="53575" spans="7:7" x14ac:dyDescent="0.2">
      <c r="G53575" s="65"/>
    </row>
    <row r="53576" spans="7:7" x14ac:dyDescent="0.2">
      <c r="G53576" s="65"/>
    </row>
    <row r="53577" spans="7:7" x14ac:dyDescent="0.2">
      <c r="G53577" s="65"/>
    </row>
    <row r="53578" spans="7:7" x14ac:dyDescent="0.2">
      <c r="G53578" s="65"/>
    </row>
    <row r="53579" spans="7:7" x14ac:dyDescent="0.2">
      <c r="G53579" s="65"/>
    </row>
    <row r="53580" spans="7:7" x14ac:dyDescent="0.2">
      <c r="G53580" s="65"/>
    </row>
    <row r="53581" spans="7:7" x14ac:dyDescent="0.2">
      <c r="G53581" s="65"/>
    </row>
    <row r="53582" spans="7:7" x14ac:dyDescent="0.2">
      <c r="G53582" s="65"/>
    </row>
    <row r="53583" spans="7:7" x14ac:dyDescent="0.2">
      <c r="G53583" s="65"/>
    </row>
    <row r="53584" spans="7:7" x14ac:dyDescent="0.2">
      <c r="G53584" s="65"/>
    </row>
    <row r="53585" spans="7:7" x14ac:dyDescent="0.2">
      <c r="G53585" s="65"/>
    </row>
    <row r="53586" spans="7:7" x14ac:dyDescent="0.2">
      <c r="G53586" s="65"/>
    </row>
    <row r="53587" spans="7:7" x14ac:dyDescent="0.2">
      <c r="G53587" s="65"/>
    </row>
    <row r="53588" spans="7:7" x14ac:dyDescent="0.2">
      <c r="G53588" s="65"/>
    </row>
    <row r="53589" spans="7:7" x14ac:dyDescent="0.2">
      <c r="G53589" s="65"/>
    </row>
    <row r="53590" spans="7:7" x14ac:dyDescent="0.2">
      <c r="G53590" s="65"/>
    </row>
    <row r="53591" spans="7:7" x14ac:dyDescent="0.2">
      <c r="G53591" s="65"/>
    </row>
    <row r="53592" spans="7:7" x14ac:dyDescent="0.2">
      <c r="G53592" s="65"/>
    </row>
    <row r="53593" spans="7:7" x14ac:dyDescent="0.2">
      <c r="G53593" s="65"/>
    </row>
    <row r="53594" spans="7:7" x14ac:dyDescent="0.2">
      <c r="G53594" s="65"/>
    </row>
    <row r="53595" spans="7:7" x14ac:dyDescent="0.2">
      <c r="G53595" s="65"/>
    </row>
    <row r="53596" spans="7:7" x14ac:dyDescent="0.2">
      <c r="G53596" s="65"/>
    </row>
    <row r="53597" spans="7:7" x14ac:dyDescent="0.2">
      <c r="G53597" s="65"/>
    </row>
    <row r="53598" spans="7:7" x14ac:dyDescent="0.2">
      <c r="G53598" s="65"/>
    </row>
    <row r="53599" spans="7:7" x14ac:dyDescent="0.2">
      <c r="G53599" s="65"/>
    </row>
    <row r="53600" spans="7:7" x14ac:dyDescent="0.2">
      <c r="G53600" s="65"/>
    </row>
    <row r="53601" spans="7:7" x14ac:dyDescent="0.2">
      <c r="G53601" s="65"/>
    </row>
    <row r="53602" spans="7:7" x14ac:dyDescent="0.2">
      <c r="G53602" s="65"/>
    </row>
    <row r="53603" spans="7:7" x14ac:dyDescent="0.2">
      <c r="G53603" s="65"/>
    </row>
    <row r="53604" spans="7:7" x14ac:dyDescent="0.2">
      <c r="G53604" s="65"/>
    </row>
    <row r="53605" spans="7:7" x14ac:dyDescent="0.2">
      <c r="G53605" s="65"/>
    </row>
    <row r="53606" spans="7:7" x14ac:dyDescent="0.2">
      <c r="G53606" s="65"/>
    </row>
    <row r="53607" spans="7:7" x14ac:dyDescent="0.2">
      <c r="G53607" s="65"/>
    </row>
    <row r="53608" spans="7:7" x14ac:dyDescent="0.2">
      <c r="G53608" s="65"/>
    </row>
    <row r="53609" spans="7:7" x14ac:dyDescent="0.2">
      <c r="G53609" s="65"/>
    </row>
    <row r="53610" spans="7:7" x14ac:dyDescent="0.2">
      <c r="G53610" s="65"/>
    </row>
    <row r="53611" spans="7:7" x14ac:dyDescent="0.2">
      <c r="G53611" s="65"/>
    </row>
    <row r="53612" spans="7:7" x14ac:dyDescent="0.2">
      <c r="G53612" s="65"/>
    </row>
    <row r="53613" spans="7:7" x14ac:dyDescent="0.2">
      <c r="G53613" s="65"/>
    </row>
    <row r="53614" spans="7:7" x14ac:dyDescent="0.2">
      <c r="G53614" s="65"/>
    </row>
    <row r="53615" spans="7:7" x14ac:dyDescent="0.2">
      <c r="G53615" s="65"/>
    </row>
    <row r="53616" spans="7:7" x14ac:dyDescent="0.2">
      <c r="G53616" s="65"/>
    </row>
    <row r="53617" spans="7:7" x14ac:dyDescent="0.2">
      <c r="G53617" s="65"/>
    </row>
    <row r="53618" spans="7:7" x14ac:dyDescent="0.2">
      <c r="G53618" s="65"/>
    </row>
    <row r="53619" spans="7:7" x14ac:dyDescent="0.2">
      <c r="G53619" s="65"/>
    </row>
    <row r="53620" spans="7:7" x14ac:dyDescent="0.2">
      <c r="G53620" s="65"/>
    </row>
    <row r="53621" spans="7:7" x14ac:dyDescent="0.2">
      <c r="G53621" s="65"/>
    </row>
    <row r="53622" spans="7:7" x14ac:dyDescent="0.2">
      <c r="G53622" s="65"/>
    </row>
    <row r="53623" spans="7:7" x14ac:dyDescent="0.2">
      <c r="G53623" s="65"/>
    </row>
    <row r="53624" spans="7:7" x14ac:dyDescent="0.2">
      <c r="G53624" s="65"/>
    </row>
    <row r="53625" spans="7:7" x14ac:dyDescent="0.2">
      <c r="G53625" s="65"/>
    </row>
    <row r="53626" spans="7:7" x14ac:dyDescent="0.2">
      <c r="G53626" s="65"/>
    </row>
    <row r="53627" spans="7:7" x14ac:dyDescent="0.2">
      <c r="G53627" s="65"/>
    </row>
    <row r="53628" spans="7:7" x14ac:dyDescent="0.2">
      <c r="G53628" s="65"/>
    </row>
    <row r="53629" spans="7:7" x14ac:dyDescent="0.2">
      <c r="G53629" s="65"/>
    </row>
    <row r="53630" spans="7:7" x14ac:dyDescent="0.2">
      <c r="G53630" s="65"/>
    </row>
    <row r="53631" spans="7:7" x14ac:dyDescent="0.2">
      <c r="G53631" s="65"/>
    </row>
    <row r="53632" spans="7:7" x14ac:dyDescent="0.2">
      <c r="G53632" s="65"/>
    </row>
    <row r="53633" spans="7:7" x14ac:dyDescent="0.2">
      <c r="G53633" s="65"/>
    </row>
    <row r="53634" spans="7:7" x14ac:dyDescent="0.2">
      <c r="G53634" s="65"/>
    </row>
    <row r="53635" spans="7:7" x14ac:dyDescent="0.2">
      <c r="G53635" s="65"/>
    </row>
    <row r="53636" spans="7:7" x14ac:dyDescent="0.2">
      <c r="G53636" s="65"/>
    </row>
    <row r="53637" spans="7:7" x14ac:dyDescent="0.2">
      <c r="G53637" s="65"/>
    </row>
    <row r="53638" spans="7:7" x14ac:dyDescent="0.2">
      <c r="G53638" s="65"/>
    </row>
    <row r="53639" spans="7:7" x14ac:dyDescent="0.2">
      <c r="G53639" s="65"/>
    </row>
    <row r="53640" spans="7:7" x14ac:dyDescent="0.2">
      <c r="G53640" s="65"/>
    </row>
    <row r="53641" spans="7:7" x14ac:dyDescent="0.2">
      <c r="G53641" s="65"/>
    </row>
    <row r="53642" spans="7:7" x14ac:dyDescent="0.2">
      <c r="G53642" s="65"/>
    </row>
    <row r="53643" spans="7:7" x14ac:dyDescent="0.2">
      <c r="G53643" s="65"/>
    </row>
    <row r="53644" spans="7:7" x14ac:dyDescent="0.2">
      <c r="G53644" s="65"/>
    </row>
    <row r="53645" spans="7:7" x14ac:dyDescent="0.2">
      <c r="G53645" s="65"/>
    </row>
    <row r="53646" spans="7:7" x14ac:dyDescent="0.2">
      <c r="G53646" s="65"/>
    </row>
    <row r="53647" spans="7:7" x14ac:dyDescent="0.2">
      <c r="G53647" s="65"/>
    </row>
    <row r="53648" spans="7:7" x14ac:dyDescent="0.2">
      <c r="G53648" s="65"/>
    </row>
    <row r="53649" spans="7:7" x14ac:dyDescent="0.2">
      <c r="G53649" s="65"/>
    </row>
    <row r="53650" spans="7:7" x14ac:dyDescent="0.2">
      <c r="G53650" s="65"/>
    </row>
    <row r="53651" spans="7:7" x14ac:dyDescent="0.2">
      <c r="G53651" s="65"/>
    </row>
    <row r="53652" spans="7:7" x14ac:dyDescent="0.2">
      <c r="G53652" s="65"/>
    </row>
    <row r="53653" spans="7:7" x14ac:dyDescent="0.2">
      <c r="G53653" s="65"/>
    </row>
    <row r="53654" spans="7:7" x14ac:dyDescent="0.2">
      <c r="G53654" s="65"/>
    </row>
    <row r="53655" spans="7:7" x14ac:dyDescent="0.2">
      <c r="G53655" s="65"/>
    </row>
    <row r="53656" spans="7:7" x14ac:dyDescent="0.2">
      <c r="G53656" s="65"/>
    </row>
    <row r="53657" spans="7:7" x14ac:dyDescent="0.2">
      <c r="G53657" s="65"/>
    </row>
    <row r="53658" spans="7:7" x14ac:dyDescent="0.2">
      <c r="G53658" s="65"/>
    </row>
    <row r="53659" spans="7:7" x14ac:dyDescent="0.2">
      <c r="G53659" s="65"/>
    </row>
    <row r="53660" spans="7:7" x14ac:dyDescent="0.2">
      <c r="G53660" s="65"/>
    </row>
    <row r="53661" spans="7:7" x14ac:dyDescent="0.2">
      <c r="G53661" s="65"/>
    </row>
    <row r="53662" spans="7:7" x14ac:dyDescent="0.2">
      <c r="G53662" s="65"/>
    </row>
    <row r="53663" spans="7:7" x14ac:dyDescent="0.2">
      <c r="G53663" s="65"/>
    </row>
    <row r="53664" spans="7:7" x14ac:dyDescent="0.2">
      <c r="G53664" s="65"/>
    </row>
    <row r="53665" spans="7:7" x14ac:dyDescent="0.2">
      <c r="G53665" s="65"/>
    </row>
    <row r="53666" spans="7:7" x14ac:dyDescent="0.2">
      <c r="G53666" s="65"/>
    </row>
    <row r="53667" spans="7:7" x14ac:dyDescent="0.2">
      <c r="G53667" s="65"/>
    </row>
    <row r="53668" spans="7:7" x14ac:dyDescent="0.2">
      <c r="G53668" s="65"/>
    </row>
    <row r="53669" spans="7:7" x14ac:dyDescent="0.2">
      <c r="G53669" s="65"/>
    </row>
    <row r="53670" spans="7:7" x14ac:dyDescent="0.2">
      <c r="G53670" s="65"/>
    </row>
    <row r="53671" spans="7:7" x14ac:dyDescent="0.2">
      <c r="G53671" s="65"/>
    </row>
    <row r="53672" spans="7:7" x14ac:dyDescent="0.2">
      <c r="G53672" s="65"/>
    </row>
    <row r="53673" spans="7:7" x14ac:dyDescent="0.2">
      <c r="G53673" s="65"/>
    </row>
    <row r="53674" spans="7:7" x14ac:dyDescent="0.2">
      <c r="G53674" s="65"/>
    </row>
    <row r="53675" spans="7:7" x14ac:dyDescent="0.2">
      <c r="G53675" s="65"/>
    </row>
    <row r="53676" spans="7:7" x14ac:dyDescent="0.2">
      <c r="G53676" s="65"/>
    </row>
    <row r="53677" spans="7:7" x14ac:dyDescent="0.2">
      <c r="G53677" s="65"/>
    </row>
    <row r="53678" spans="7:7" x14ac:dyDescent="0.2">
      <c r="G53678" s="65"/>
    </row>
    <row r="53679" spans="7:7" x14ac:dyDescent="0.2">
      <c r="G53679" s="65"/>
    </row>
    <row r="53680" spans="7:7" x14ac:dyDescent="0.2">
      <c r="G53680" s="65"/>
    </row>
    <row r="53681" spans="7:7" x14ac:dyDescent="0.2">
      <c r="G53681" s="65"/>
    </row>
    <row r="53682" spans="7:7" x14ac:dyDescent="0.2">
      <c r="G53682" s="65"/>
    </row>
    <row r="53683" spans="7:7" x14ac:dyDescent="0.2">
      <c r="G53683" s="65"/>
    </row>
    <row r="53684" spans="7:7" x14ac:dyDescent="0.2">
      <c r="G53684" s="65"/>
    </row>
    <row r="53685" spans="7:7" x14ac:dyDescent="0.2">
      <c r="G53685" s="65"/>
    </row>
    <row r="53686" spans="7:7" x14ac:dyDescent="0.2">
      <c r="G53686" s="65"/>
    </row>
    <row r="53687" spans="7:7" x14ac:dyDescent="0.2">
      <c r="G53687" s="65"/>
    </row>
    <row r="53688" spans="7:7" x14ac:dyDescent="0.2">
      <c r="G53688" s="65"/>
    </row>
    <row r="53689" spans="7:7" x14ac:dyDescent="0.2">
      <c r="G53689" s="65"/>
    </row>
    <row r="53690" spans="7:7" x14ac:dyDescent="0.2">
      <c r="G53690" s="65"/>
    </row>
    <row r="53691" spans="7:7" x14ac:dyDescent="0.2">
      <c r="G53691" s="65"/>
    </row>
    <row r="53692" spans="7:7" x14ac:dyDescent="0.2">
      <c r="G53692" s="65"/>
    </row>
    <row r="53693" spans="7:7" x14ac:dyDescent="0.2">
      <c r="G53693" s="65"/>
    </row>
    <row r="53694" spans="7:7" x14ac:dyDescent="0.2">
      <c r="G53694" s="65"/>
    </row>
    <row r="53695" spans="7:7" x14ac:dyDescent="0.2">
      <c r="G53695" s="65"/>
    </row>
    <row r="53696" spans="7:7" x14ac:dyDescent="0.2">
      <c r="G53696" s="65"/>
    </row>
    <row r="53697" spans="7:7" x14ac:dyDescent="0.2">
      <c r="G53697" s="65"/>
    </row>
    <row r="53698" spans="7:7" x14ac:dyDescent="0.2">
      <c r="G53698" s="65"/>
    </row>
    <row r="53699" spans="7:7" x14ac:dyDescent="0.2">
      <c r="G53699" s="65"/>
    </row>
    <row r="53700" spans="7:7" x14ac:dyDescent="0.2">
      <c r="G53700" s="65"/>
    </row>
    <row r="53701" spans="7:7" x14ac:dyDescent="0.2">
      <c r="G53701" s="65"/>
    </row>
    <row r="53702" spans="7:7" x14ac:dyDescent="0.2">
      <c r="G53702" s="65"/>
    </row>
    <row r="53703" spans="7:7" x14ac:dyDescent="0.2">
      <c r="G53703" s="65"/>
    </row>
    <row r="53704" spans="7:7" x14ac:dyDescent="0.2">
      <c r="G53704" s="65"/>
    </row>
    <row r="53705" spans="7:7" x14ac:dyDescent="0.2">
      <c r="G53705" s="65"/>
    </row>
    <row r="53706" spans="7:7" x14ac:dyDescent="0.2">
      <c r="G53706" s="65"/>
    </row>
    <row r="53707" spans="7:7" x14ac:dyDescent="0.2">
      <c r="G53707" s="65"/>
    </row>
    <row r="53708" spans="7:7" x14ac:dyDescent="0.2">
      <c r="G53708" s="65"/>
    </row>
    <row r="53709" spans="7:7" x14ac:dyDescent="0.2">
      <c r="G53709" s="65"/>
    </row>
    <row r="53710" spans="7:7" x14ac:dyDescent="0.2">
      <c r="G53710" s="65"/>
    </row>
    <row r="53711" spans="7:7" x14ac:dyDescent="0.2">
      <c r="G53711" s="65"/>
    </row>
    <row r="53712" spans="7:7" x14ac:dyDescent="0.2">
      <c r="G53712" s="65"/>
    </row>
    <row r="53713" spans="7:7" x14ac:dyDescent="0.2">
      <c r="G53713" s="65"/>
    </row>
    <row r="53714" spans="7:7" x14ac:dyDescent="0.2">
      <c r="G53714" s="65"/>
    </row>
    <row r="53715" spans="7:7" x14ac:dyDescent="0.2">
      <c r="G53715" s="65"/>
    </row>
    <row r="53716" spans="7:7" x14ac:dyDescent="0.2">
      <c r="G53716" s="65"/>
    </row>
    <row r="53717" spans="7:7" x14ac:dyDescent="0.2">
      <c r="G53717" s="65"/>
    </row>
    <row r="53718" spans="7:7" x14ac:dyDescent="0.2">
      <c r="G53718" s="65"/>
    </row>
    <row r="53719" spans="7:7" x14ac:dyDescent="0.2">
      <c r="G53719" s="65"/>
    </row>
    <row r="53720" spans="7:7" x14ac:dyDescent="0.2">
      <c r="G53720" s="65"/>
    </row>
    <row r="53721" spans="7:7" x14ac:dyDescent="0.2">
      <c r="G53721" s="65"/>
    </row>
    <row r="53722" spans="7:7" x14ac:dyDescent="0.2">
      <c r="G53722" s="65"/>
    </row>
    <row r="53723" spans="7:7" x14ac:dyDescent="0.2">
      <c r="G53723" s="65"/>
    </row>
    <row r="53724" spans="7:7" x14ac:dyDescent="0.2">
      <c r="G53724" s="65"/>
    </row>
    <row r="53725" spans="7:7" x14ac:dyDescent="0.2">
      <c r="G53725" s="65"/>
    </row>
    <row r="53726" spans="7:7" x14ac:dyDescent="0.2">
      <c r="G53726" s="65"/>
    </row>
    <row r="53727" spans="7:7" x14ac:dyDescent="0.2">
      <c r="G53727" s="65"/>
    </row>
    <row r="53728" spans="7:7" x14ac:dyDescent="0.2">
      <c r="G53728" s="65"/>
    </row>
    <row r="53729" spans="7:7" x14ac:dyDescent="0.2">
      <c r="G53729" s="65"/>
    </row>
    <row r="53730" spans="7:7" x14ac:dyDescent="0.2">
      <c r="G53730" s="65"/>
    </row>
    <row r="53731" spans="7:7" x14ac:dyDescent="0.2">
      <c r="G53731" s="65"/>
    </row>
    <row r="53732" spans="7:7" x14ac:dyDescent="0.2">
      <c r="G53732" s="65"/>
    </row>
    <row r="53733" spans="7:7" x14ac:dyDescent="0.2">
      <c r="G53733" s="65"/>
    </row>
    <row r="53734" spans="7:7" x14ac:dyDescent="0.2">
      <c r="G53734" s="65"/>
    </row>
    <row r="53735" spans="7:7" x14ac:dyDescent="0.2">
      <c r="G53735" s="65"/>
    </row>
    <row r="53736" spans="7:7" x14ac:dyDescent="0.2">
      <c r="G53736" s="65"/>
    </row>
    <row r="53737" spans="7:7" x14ac:dyDescent="0.2">
      <c r="G53737" s="65"/>
    </row>
    <row r="53738" spans="7:7" x14ac:dyDescent="0.2">
      <c r="G53738" s="65"/>
    </row>
    <row r="53739" spans="7:7" x14ac:dyDescent="0.2">
      <c r="G53739" s="65"/>
    </row>
    <row r="53740" spans="7:7" x14ac:dyDescent="0.2">
      <c r="G53740" s="65"/>
    </row>
    <row r="53741" spans="7:7" x14ac:dyDescent="0.2">
      <c r="G53741" s="65"/>
    </row>
    <row r="53742" spans="7:7" x14ac:dyDescent="0.2">
      <c r="G53742" s="65"/>
    </row>
    <row r="53743" spans="7:7" x14ac:dyDescent="0.2">
      <c r="G53743" s="65"/>
    </row>
    <row r="53744" spans="7:7" x14ac:dyDescent="0.2">
      <c r="G53744" s="65"/>
    </row>
    <row r="53745" spans="7:7" x14ac:dyDescent="0.2">
      <c r="G53745" s="65"/>
    </row>
    <row r="53746" spans="7:7" x14ac:dyDescent="0.2">
      <c r="G53746" s="65"/>
    </row>
    <row r="53747" spans="7:7" x14ac:dyDescent="0.2">
      <c r="G53747" s="65"/>
    </row>
    <row r="53748" spans="7:7" x14ac:dyDescent="0.2">
      <c r="G53748" s="65"/>
    </row>
    <row r="53749" spans="7:7" x14ac:dyDescent="0.2">
      <c r="G53749" s="65"/>
    </row>
    <row r="53750" spans="7:7" x14ac:dyDescent="0.2">
      <c r="G53750" s="65"/>
    </row>
    <row r="53751" spans="7:7" x14ac:dyDescent="0.2">
      <c r="G53751" s="65"/>
    </row>
    <row r="53752" spans="7:7" x14ac:dyDescent="0.2">
      <c r="G53752" s="65"/>
    </row>
    <row r="53753" spans="7:7" x14ac:dyDescent="0.2">
      <c r="G53753" s="65"/>
    </row>
    <row r="53754" spans="7:7" x14ac:dyDescent="0.2">
      <c r="G53754" s="65"/>
    </row>
    <row r="53755" spans="7:7" x14ac:dyDescent="0.2">
      <c r="G53755" s="65"/>
    </row>
    <row r="53756" spans="7:7" x14ac:dyDescent="0.2">
      <c r="G53756" s="65"/>
    </row>
    <row r="53757" spans="7:7" x14ac:dyDescent="0.2">
      <c r="G53757" s="65"/>
    </row>
    <row r="53758" spans="7:7" x14ac:dyDescent="0.2">
      <c r="G53758" s="65"/>
    </row>
    <row r="53759" spans="7:7" x14ac:dyDescent="0.2">
      <c r="G53759" s="65"/>
    </row>
    <row r="53760" spans="7:7" x14ac:dyDescent="0.2">
      <c r="G53760" s="65"/>
    </row>
    <row r="53761" spans="7:7" x14ac:dyDescent="0.2">
      <c r="G53761" s="65"/>
    </row>
    <row r="53762" spans="7:7" x14ac:dyDescent="0.2">
      <c r="G53762" s="65"/>
    </row>
    <row r="53763" spans="7:7" x14ac:dyDescent="0.2">
      <c r="G53763" s="65"/>
    </row>
    <row r="53764" spans="7:7" x14ac:dyDescent="0.2">
      <c r="G53764" s="65"/>
    </row>
    <row r="53765" spans="7:7" x14ac:dyDescent="0.2">
      <c r="G53765" s="65"/>
    </row>
    <row r="53766" spans="7:7" x14ac:dyDescent="0.2">
      <c r="G53766" s="65"/>
    </row>
    <row r="53767" spans="7:7" x14ac:dyDescent="0.2">
      <c r="G53767" s="65"/>
    </row>
    <row r="53768" spans="7:7" x14ac:dyDescent="0.2">
      <c r="G53768" s="65"/>
    </row>
    <row r="53769" spans="7:7" x14ac:dyDescent="0.2">
      <c r="G53769" s="65"/>
    </row>
    <row r="53770" spans="7:7" x14ac:dyDescent="0.2">
      <c r="G53770" s="65"/>
    </row>
    <row r="53771" spans="7:7" x14ac:dyDescent="0.2">
      <c r="G53771" s="65"/>
    </row>
    <row r="53772" spans="7:7" x14ac:dyDescent="0.2">
      <c r="G53772" s="65"/>
    </row>
    <row r="53773" spans="7:7" x14ac:dyDescent="0.2">
      <c r="G53773" s="65"/>
    </row>
    <row r="53774" spans="7:7" x14ac:dyDescent="0.2">
      <c r="G53774" s="65"/>
    </row>
    <row r="53775" spans="7:7" x14ac:dyDescent="0.2">
      <c r="G53775" s="65"/>
    </row>
    <row r="53776" spans="7:7" x14ac:dyDescent="0.2">
      <c r="G53776" s="65"/>
    </row>
    <row r="53777" spans="7:7" x14ac:dyDescent="0.2">
      <c r="G53777" s="65"/>
    </row>
    <row r="53778" spans="7:7" x14ac:dyDescent="0.2">
      <c r="G53778" s="65"/>
    </row>
    <row r="53779" spans="7:7" x14ac:dyDescent="0.2">
      <c r="G53779" s="65"/>
    </row>
    <row r="53780" spans="7:7" x14ac:dyDescent="0.2">
      <c r="G53780" s="65"/>
    </row>
    <row r="53781" spans="7:7" x14ac:dyDescent="0.2">
      <c r="G53781" s="65"/>
    </row>
    <row r="53782" spans="7:7" x14ac:dyDescent="0.2">
      <c r="G53782" s="65"/>
    </row>
    <row r="53783" spans="7:7" x14ac:dyDescent="0.2">
      <c r="G53783" s="65"/>
    </row>
    <row r="53784" spans="7:7" x14ac:dyDescent="0.2">
      <c r="G53784" s="65"/>
    </row>
    <row r="53785" spans="7:7" x14ac:dyDescent="0.2">
      <c r="G53785" s="65"/>
    </row>
    <row r="53786" spans="7:7" x14ac:dyDescent="0.2">
      <c r="G53786" s="65"/>
    </row>
    <row r="53787" spans="7:7" x14ac:dyDescent="0.2">
      <c r="G53787" s="65"/>
    </row>
    <row r="53788" spans="7:7" x14ac:dyDescent="0.2">
      <c r="G53788" s="65"/>
    </row>
    <row r="53789" spans="7:7" x14ac:dyDescent="0.2">
      <c r="G53789" s="65"/>
    </row>
    <row r="53790" spans="7:7" x14ac:dyDescent="0.2">
      <c r="G53790" s="65"/>
    </row>
    <row r="53791" spans="7:7" x14ac:dyDescent="0.2">
      <c r="G53791" s="65"/>
    </row>
    <row r="53792" spans="7:7" x14ac:dyDescent="0.2">
      <c r="G53792" s="65"/>
    </row>
    <row r="53793" spans="7:7" x14ac:dyDescent="0.2">
      <c r="G53793" s="65"/>
    </row>
    <row r="53794" spans="7:7" x14ac:dyDescent="0.2">
      <c r="G53794" s="65"/>
    </row>
    <row r="53795" spans="7:7" x14ac:dyDescent="0.2">
      <c r="G53795" s="65"/>
    </row>
    <row r="53796" spans="7:7" x14ac:dyDescent="0.2">
      <c r="G53796" s="65"/>
    </row>
    <row r="53797" spans="7:7" x14ac:dyDescent="0.2">
      <c r="G53797" s="65"/>
    </row>
    <row r="53798" spans="7:7" x14ac:dyDescent="0.2">
      <c r="G53798" s="65"/>
    </row>
    <row r="53799" spans="7:7" x14ac:dyDescent="0.2">
      <c r="G53799" s="65"/>
    </row>
    <row r="53800" spans="7:7" x14ac:dyDescent="0.2">
      <c r="G53800" s="65"/>
    </row>
    <row r="53801" spans="7:7" x14ac:dyDescent="0.2">
      <c r="G53801" s="65"/>
    </row>
    <row r="53802" spans="7:7" x14ac:dyDescent="0.2">
      <c r="G53802" s="65"/>
    </row>
    <row r="53803" spans="7:7" x14ac:dyDescent="0.2">
      <c r="G53803" s="65"/>
    </row>
    <row r="53804" spans="7:7" x14ac:dyDescent="0.2">
      <c r="G53804" s="65"/>
    </row>
    <row r="53805" spans="7:7" x14ac:dyDescent="0.2">
      <c r="G53805" s="65"/>
    </row>
    <row r="53806" spans="7:7" x14ac:dyDescent="0.2">
      <c r="G53806" s="65"/>
    </row>
    <row r="53807" spans="7:7" x14ac:dyDescent="0.2">
      <c r="G53807" s="65"/>
    </row>
    <row r="53808" spans="7:7" x14ac:dyDescent="0.2">
      <c r="G53808" s="65"/>
    </row>
    <row r="53809" spans="7:7" x14ac:dyDescent="0.2">
      <c r="G53809" s="65"/>
    </row>
    <row r="53810" spans="7:7" x14ac:dyDescent="0.2">
      <c r="G53810" s="65"/>
    </row>
    <row r="53811" spans="7:7" x14ac:dyDescent="0.2">
      <c r="G53811" s="65"/>
    </row>
    <row r="53812" spans="7:7" x14ac:dyDescent="0.2">
      <c r="G53812" s="65"/>
    </row>
    <row r="53813" spans="7:7" x14ac:dyDescent="0.2">
      <c r="G53813" s="65"/>
    </row>
    <row r="53814" spans="7:7" x14ac:dyDescent="0.2">
      <c r="G53814" s="65"/>
    </row>
    <row r="53815" spans="7:7" x14ac:dyDescent="0.2">
      <c r="G53815" s="65"/>
    </row>
    <row r="53816" spans="7:7" x14ac:dyDescent="0.2">
      <c r="G53816" s="65"/>
    </row>
    <row r="53817" spans="7:7" x14ac:dyDescent="0.2">
      <c r="G53817" s="65"/>
    </row>
    <row r="53818" spans="7:7" x14ac:dyDescent="0.2">
      <c r="G53818" s="65"/>
    </row>
    <row r="53819" spans="7:7" x14ac:dyDescent="0.2">
      <c r="G53819" s="65"/>
    </row>
    <row r="53820" spans="7:7" x14ac:dyDescent="0.2">
      <c r="G53820" s="65"/>
    </row>
    <row r="53821" spans="7:7" x14ac:dyDescent="0.2">
      <c r="G53821" s="65"/>
    </row>
    <row r="53822" spans="7:7" x14ac:dyDescent="0.2">
      <c r="G53822" s="65"/>
    </row>
    <row r="53823" spans="7:7" x14ac:dyDescent="0.2">
      <c r="G53823" s="65"/>
    </row>
    <row r="53824" spans="7:7" x14ac:dyDescent="0.2">
      <c r="G53824" s="65"/>
    </row>
    <row r="53825" spans="7:7" x14ac:dyDescent="0.2">
      <c r="G53825" s="65"/>
    </row>
    <row r="53826" spans="7:7" x14ac:dyDescent="0.2">
      <c r="G53826" s="65"/>
    </row>
    <row r="53827" spans="7:7" x14ac:dyDescent="0.2">
      <c r="G53827" s="65"/>
    </row>
    <row r="53828" spans="7:7" x14ac:dyDescent="0.2">
      <c r="G53828" s="65"/>
    </row>
    <row r="53829" spans="7:7" x14ac:dyDescent="0.2">
      <c r="G53829" s="65"/>
    </row>
    <row r="53830" spans="7:7" x14ac:dyDescent="0.2">
      <c r="G53830" s="65"/>
    </row>
    <row r="53831" spans="7:7" x14ac:dyDescent="0.2">
      <c r="G53831" s="65"/>
    </row>
    <row r="53832" spans="7:7" x14ac:dyDescent="0.2">
      <c r="G53832" s="65"/>
    </row>
    <row r="53833" spans="7:7" x14ac:dyDescent="0.2">
      <c r="G53833" s="65"/>
    </row>
    <row r="53834" spans="7:7" x14ac:dyDescent="0.2">
      <c r="G53834" s="65"/>
    </row>
    <row r="53835" spans="7:7" x14ac:dyDescent="0.2">
      <c r="G53835" s="65"/>
    </row>
    <row r="53836" spans="7:7" x14ac:dyDescent="0.2">
      <c r="G53836" s="65"/>
    </row>
    <row r="53837" spans="7:7" x14ac:dyDescent="0.2">
      <c r="G53837" s="65"/>
    </row>
    <row r="53838" spans="7:7" x14ac:dyDescent="0.2">
      <c r="G53838" s="65"/>
    </row>
    <row r="53839" spans="7:7" x14ac:dyDescent="0.2">
      <c r="G53839" s="65"/>
    </row>
    <row r="53840" spans="7:7" x14ac:dyDescent="0.2">
      <c r="G53840" s="65"/>
    </row>
    <row r="53841" spans="7:7" x14ac:dyDescent="0.2">
      <c r="G53841" s="65"/>
    </row>
    <row r="53842" spans="7:7" x14ac:dyDescent="0.2">
      <c r="G53842" s="65"/>
    </row>
    <row r="53843" spans="7:7" x14ac:dyDescent="0.2">
      <c r="G53843" s="65"/>
    </row>
    <row r="53844" spans="7:7" x14ac:dyDescent="0.2">
      <c r="G53844" s="65"/>
    </row>
    <row r="53845" spans="7:7" x14ac:dyDescent="0.2">
      <c r="G53845" s="65"/>
    </row>
    <row r="53846" spans="7:7" x14ac:dyDescent="0.2">
      <c r="G53846" s="65"/>
    </row>
    <row r="53847" spans="7:7" x14ac:dyDescent="0.2">
      <c r="G53847" s="65"/>
    </row>
    <row r="53848" spans="7:7" x14ac:dyDescent="0.2">
      <c r="G53848" s="65"/>
    </row>
    <row r="53849" spans="7:7" x14ac:dyDescent="0.2">
      <c r="G53849" s="65"/>
    </row>
    <row r="53850" spans="7:7" x14ac:dyDescent="0.2">
      <c r="G53850" s="65"/>
    </row>
    <row r="53851" spans="7:7" x14ac:dyDescent="0.2">
      <c r="G53851" s="65"/>
    </row>
    <row r="53852" spans="7:7" x14ac:dyDescent="0.2">
      <c r="G53852" s="65"/>
    </row>
    <row r="53853" spans="7:7" x14ac:dyDescent="0.2">
      <c r="G53853" s="65"/>
    </row>
    <row r="53854" spans="7:7" x14ac:dyDescent="0.2">
      <c r="G53854" s="65"/>
    </row>
    <row r="53855" spans="7:7" x14ac:dyDescent="0.2">
      <c r="G53855" s="65"/>
    </row>
    <row r="53856" spans="7:7" x14ac:dyDescent="0.2">
      <c r="G53856" s="65"/>
    </row>
    <row r="53857" spans="7:7" x14ac:dyDescent="0.2">
      <c r="G53857" s="65"/>
    </row>
    <row r="53858" spans="7:7" x14ac:dyDescent="0.2">
      <c r="G53858" s="65"/>
    </row>
    <row r="53859" spans="7:7" x14ac:dyDescent="0.2">
      <c r="G53859" s="65"/>
    </row>
    <row r="53860" spans="7:7" x14ac:dyDescent="0.2">
      <c r="G53860" s="65"/>
    </row>
    <row r="53861" spans="7:7" x14ac:dyDescent="0.2">
      <c r="G53861" s="65"/>
    </row>
    <row r="53862" spans="7:7" x14ac:dyDescent="0.2">
      <c r="G53862" s="65"/>
    </row>
    <row r="53863" spans="7:7" x14ac:dyDescent="0.2">
      <c r="G53863" s="65"/>
    </row>
    <row r="53864" spans="7:7" x14ac:dyDescent="0.2">
      <c r="G53864" s="65"/>
    </row>
    <row r="53865" spans="7:7" x14ac:dyDescent="0.2">
      <c r="G53865" s="65"/>
    </row>
    <row r="53866" spans="7:7" x14ac:dyDescent="0.2">
      <c r="G53866" s="65"/>
    </row>
    <row r="53867" spans="7:7" x14ac:dyDescent="0.2">
      <c r="G53867" s="65"/>
    </row>
    <row r="53868" spans="7:7" x14ac:dyDescent="0.2">
      <c r="G53868" s="65"/>
    </row>
    <row r="53869" spans="7:7" x14ac:dyDescent="0.2">
      <c r="G53869" s="65"/>
    </row>
    <row r="53870" spans="7:7" x14ac:dyDescent="0.2">
      <c r="G53870" s="65"/>
    </row>
    <row r="53871" spans="7:7" x14ac:dyDescent="0.2">
      <c r="G53871" s="65"/>
    </row>
    <row r="53872" spans="7:7" x14ac:dyDescent="0.2">
      <c r="G53872" s="65"/>
    </row>
    <row r="53873" spans="7:7" x14ac:dyDescent="0.2">
      <c r="G53873" s="65"/>
    </row>
    <row r="53874" spans="7:7" x14ac:dyDescent="0.2">
      <c r="G53874" s="65"/>
    </row>
    <row r="53875" spans="7:7" x14ac:dyDescent="0.2">
      <c r="G53875" s="65"/>
    </row>
    <row r="53876" spans="7:7" x14ac:dyDescent="0.2">
      <c r="G53876" s="65"/>
    </row>
    <row r="53877" spans="7:7" x14ac:dyDescent="0.2">
      <c r="G53877" s="65"/>
    </row>
    <row r="53878" spans="7:7" x14ac:dyDescent="0.2">
      <c r="G53878" s="65"/>
    </row>
    <row r="53879" spans="7:7" x14ac:dyDescent="0.2">
      <c r="G53879" s="65"/>
    </row>
    <row r="53880" spans="7:7" x14ac:dyDescent="0.2">
      <c r="G53880" s="65"/>
    </row>
    <row r="53881" spans="7:7" x14ac:dyDescent="0.2">
      <c r="G53881" s="65"/>
    </row>
    <row r="53882" spans="7:7" x14ac:dyDescent="0.2">
      <c r="G53882" s="65"/>
    </row>
    <row r="53883" spans="7:7" x14ac:dyDescent="0.2">
      <c r="G53883" s="65"/>
    </row>
    <row r="53884" spans="7:7" x14ac:dyDescent="0.2">
      <c r="G53884" s="65"/>
    </row>
    <row r="53885" spans="7:7" x14ac:dyDescent="0.2">
      <c r="G53885" s="65"/>
    </row>
    <row r="53886" spans="7:7" x14ac:dyDescent="0.2">
      <c r="G53886" s="65"/>
    </row>
    <row r="53887" spans="7:7" x14ac:dyDescent="0.2">
      <c r="G53887" s="65"/>
    </row>
    <row r="53888" spans="7:7" x14ac:dyDescent="0.2">
      <c r="G53888" s="65"/>
    </row>
    <row r="53889" spans="7:7" x14ac:dyDescent="0.2">
      <c r="G53889" s="65"/>
    </row>
    <row r="53890" spans="7:7" x14ac:dyDescent="0.2">
      <c r="G53890" s="65"/>
    </row>
    <row r="53891" spans="7:7" x14ac:dyDescent="0.2">
      <c r="G53891" s="65"/>
    </row>
    <row r="53892" spans="7:7" x14ac:dyDescent="0.2">
      <c r="G53892" s="65"/>
    </row>
    <row r="53893" spans="7:7" x14ac:dyDescent="0.2">
      <c r="G53893" s="65"/>
    </row>
    <row r="53894" spans="7:7" x14ac:dyDescent="0.2">
      <c r="G53894" s="65"/>
    </row>
    <row r="53895" spans="7:7" x14ac:dyDescent="0.2">
      <c r="G53895" s="65"/>
    </row>
    <row r="53896" spans="7:7" x14ac:dyDescent="0.2">
      <c r="G53896" s="65"/>
    </row>
    <row r="53897" spans="7:7" x14ac:dyDescent="0.2">
      <c r="G53897" s="65"/>
    </row>
    <row r="53898" spans="7:7" x14ac:dyDescent="0.2">
      <c r="G53898" s="65"/>
    </row>
    <row r="53899" spans="7:7" x14ac:dyDescent="0.2">
      <c r="G53899" s="65"/>
    </row>
    <row r="53900" spans="7:7" x14ac:dyDescent="0.2">
      <c r="G53900" s="65"/>
    </row>
    <row r="53901" spans="7:7" x14ac:dyDescent="0.2">
      <c r="G53901" s="65"/>
    </row>
    <row r="53902" spans="7:7" x14ac:dyDescent="0.2">
      <c r="G53902" s="65"/>
    </row>
    <row r="53903" spans="7:7" x14ac:dyDescent="0.2">
      <c r="G53903" s="65"/>
    </row>
    <row r="53904" spans="7:7" x14ac:dyDescent="0.2">
      <c r="G53904" s="65"/>
    </row>
    <row r="53905" spans="7:7" x14ac:dyDescent="0.2">
      <c r="G53905" s="65"/>
    </row>
    <row r="53906" spans="7:7" x14ac:dyDescent="0.2">
      <c r="G53906" s="65"/>
    </row>
    <row r="53907" spans="7:7" x14ac:dyDescent="0.2">
      <c r="G53907" s="65"/>
    </row>
    <row r="53908" spans="7:7" x14ac:dyDescent="0.2">
      <c r="G53908" s="65"/>
    </row>
    <row r="53909" spans="7:7" x14ac:dyDescent="0.2">
      <c r="G53909" s="65"/>
    </row>
    <row r="53910" spans="7:7" x14ac:dyDescent="0.2">
      <c r="G53910" s="65"/>
    </row>
    <row r="53911" spans="7:7" x14ac:dyDescent="0.2">
      <c r="G53911" s="65"/>
    </row>
    <row r="53912" spans="7:7" x14ac:dyDescent="0.2">
      <c r="G53912" s="65"/>
    </row>
    <row r="53913" spans="7:7" x14ac:dyDescent="0.2">
      <c r="G53913" s="65"/>
    </row>
    <row r="53914" spans="7:7" x14ac:dyDescent="0.2">
      <c r="G53914" s="65"/>
    </row>
    <row r="53915" spans="7:7" x14ac:dyDescent="0.2">
      <c r="G53915" s="65"/>
    </row>
    <row r="53916" spans="7:7" x14ac:dyDescent="0.2">
      <c r="G53916" s="65"/>
    </row>
    <row r="53917" spans="7:7" x14ac:dyDescent="0.2">
      <c r="G53917" s="65"/>
    </row>
    <row r="53918" spans="7:7" x14ac:dyDescent="0.2">
      <c r="G53918" s="65"/>
    </row>
    <row r="53919" spans="7:7" x14ac:dyDescent="0.2">
      <c r="G53919" s="65"/>
    </row>
    <row r="53920" spans="7:7" x14ac:dyDescent="0.2">
      <c r="G53920" s="65"/>
    </row>
    <row r="53921" spans="7:7" x14ac:dyDescent="0.2">
      <c r="G53921" s="65"/>
    </row>
    <row r="53922" spans="7:7" x14ac:dyDescent="0.2">
      <c r="G53922" s="65"/>
    </row>
    <row r="53923" spans="7:7" x14ac:dyDescent="0.2">
      <c r="G53923" s="65"/>
    </row>
    <row r="53924" spans="7:7" x14ac:dyDescent="0.2">
      <c r="G53924" s="65"/>
    </row>
    <row r="53925" spans="7:7" x14ac:dyDescent="0.2">
      <c r="G53925" s="65"/>
    </row>
    <row r="53926" spans="7:7" x14ac:dyDescent="0.2">
      <c r="G53926" s="65"/>
    </row>
    <row r="53927" spans="7:7" x14ac:dyDescent="0.2">
      <c r="G53927" s="65"/>
    </row>
    <row r="53928" spans="7:7" x14ac:dyDescent="0.2">
      <c r="G53928" s="65"/>
    </row>
    <row r="53929" spans="7:7" x14ac:dyDescent="0.2">
      <c r="G53929" s="65"/>
    </row>
    <row r="53930" spans="7:7" x14ac:dyDescent="0.2">
      <c r="G53930" s="65"/>
    </row>
    <row r="53931" spans="7:7" x14ac:dyDescent="0.2">
      <c r="G53931" s="65"/>
    </row>
    <row r="53932" spans="7:7" x14ac:dyDescent="0.2">
      <c r="G53932" s="65"/>
    </row>
    <row r="53933" spans="7:7" x14ac:dyDescent="0.2">
      <c r="G53933" s="65"/>
    </row>
    <row r="53934" spans="7:7" x14ac:dyDescent="0.2">
      <c r="G53934" s="65"/>
    </row>
    <row r="53935" spans="7:7" x14ac:dyDescent="0.2">
      <c r="G53935" s="65"/>
    </row>
    <row r="53936" spans="7:7" x14ac:dyDescent="0.2">
      <c r="G53936" s="65"/>
    </row>
    <row r="53937" spans="7:7" x14ac:dyDescent="0.2">
      <c r="G53937" s="65"/>
    </row>
    <row r="53938" spans="7:7" x14ac:dyDescent="0.2">
      <c r="G53938" s="65"/>
    </row>
    <row r="53939" spans="7:7" x14ac:dyDescent="0.2">
      <c r="G53939" s="65"/>
    </row>
    <row r="53940" spans="7:7" x14ac:dyDescent="0.2">
      <c r="G53940" s="65"/>
    </row>
    <row r="53941" spans="7:7" x14ac:dyDescent="0.2">
      <c r="G53941" s="65"/>
    </row>
    <row r="53942" spans="7:7" x14ac:dyDescent="0.2">
      <c r="G53942" s="65"/>
    </row>
    <row r="53943" spans="7:7" x14ac:dyDescent="0.2">
      <c r="G53943" s="65"/>
    </row>
    <row r="53944" spans="7:7" x14ac:dyDescent="0.2">
      <c r="G53944" s="65"/>
    </row>
    <row r="53945" spans="7:7" x14ac:dyDescent="0.2">
      <c r="G53945" s="65"/>
    </row>
    <row r="53946" spans="7:7" x14ac:dyDescent="0.2">
      <c r="G53946" s="65"/>
    </row>
    <row r="53947" spans="7:7" x14ac:dyDescent="0.2">
      <c r="G53947" s="65"/>
    </row>
    <row r="53948" spans="7:7" x14ac:dyDescent="0.2">
      <c r="G53948" s="65"/>
    </row>
    <row r="53949" spans="7:7" x14ac:dyDescent="0.2">
      <c r="G53949" s="65"/>
    </row>
    <row r="53950" spans="7:7" x14ac:dyDescent="0.2">
      <c r="G53950" s="65"/>
    </row>
    <row r="53951" spans="7:7" x14ac:dyDescent="0.2">
      <c r="G53951" s="65"/>
    </row>
    <row r="53952" spans="7:7" x14ac:dyDescent="0.2">
      <c r="G53952" s="65"/>
    </row>
    <row r="53953" spans="7:7" x14ac:dyDescent="0.2">
      <c r="G53953" s="65"/>
    </row>
    <row r="53954" spans="7:7" x14ac:dyDescent="0.2">
      <c r="G53954" s="65"/>
    </row>
    <row r="53955" spans="7:7" x14ac:dyDescent="0.2">
      <c r="G53955" s="65"/>
    </row>
    <row r="53956" spans="7:7" x14ac:dyDescent="0.2">
      <c r="G53956" s="65"/>
    </row>
    <row r="53957" spans="7:7" x14ac:dyDescent="0.2">
      <c r="G53957" s="65"/>
    </row>
    <row r="53958" spans="7:7" x14ac:dyDescent="0.2">
      <c r="G53958" s="65"/>
    </row>
    <row r="53959" spans="7:7" x14ac:dyDescent="0.2">
      <c r="G53959" s="65"/>
    </row>
    <row r="53960" spans="7:7" x14ac:dyDescent="0.2">
      <c r="G53960" s="65"/>
    </row>
    <row r="53961" spans="7:7" x14ac:dyDescent="0.2">
      <c r="G53961" s="65"/>
    </row>
    <row r="53962" spans="7:7" x14ac:dyDescent="0.2">
      <c r="G53962" s="65"/>
    </row>
    <row r="53963" spans="7:7" x14ac:dyDescent="0.2">
      <c r="G53963" s="65"/>
    </row>
    <row r="53964" spans="7:7" x14ac:dyDescent="0.2">
      <c r="G53964" s="65"/>
    </row>
    <row r="53965" spans="7:7" x14ac:dyDescent="0.2">
      <c r="G53965" s="65"/>
    </row>
    <row r="53966" spans="7:7" x14ac:dyDescent="0.2">
      <c r="G53966" s="65"/>
    </row>
    <row r="53967" spans="7:7" x14ac:dyDescent="0.2">
      <c r="G53967" s="65"/>
    </row>
    <row r="53968" spans="7:7" x14ac:dyDescent="0.2">
      <c r="G53968" s="65"/>
    </row>
    <row r="53969" spans="7:7" x14ac:dyDescent="0.2">
      <c r="G53969" s="65"/>
    </row>
    <row r="53970" spans="7:7" x14ac:dyDescent="0.2">
      <c r="G53970" s="65"/>
    </row>
    <row r="53971" spans="7:7" x14ac:dyDescent="0.2">
      <c r="G53971" s="65"/>
    </row>
    <row r="53972" spans="7:7" x14ac:dyDescent="0.2">
      <c r="G53972" s="65"/>
    </row>
    <row r="53973" spans="7:7" x14ac:dyDescent="0.2">
      <c r="G53973" s="65"/>
    </row>
    <row r="53974" spans="7:7" x14ac:dyDescent="0.2">
      <c r="G53974" s="65"/>
    </row>
    <row r="53975" spans="7:7" x14ac:dyDescent="0.2">
      <c r="G53975" s="65"/>
    </row>
    <row r="53976" spans="7:7" x14ac:dyDescent="0.2">
      <c r="G53976" s="65"/>
    </row>
    <row r="53977" spans="7:7" x14ac:dyDescent="0.2">
      <c r="G53977" s="65"/>
    </row>
    <row r="53978" spans="7:7" x14ac:dyDescent="0.2">
      <c r="G53978" s="65"/>
    </row>
    <row r="53979" spans="7:7" x14ac:dyDescent="0.2">
      <c r="G53979" s="65"/>
    </row>
    <row r="53980" spans="7:7" x14ac:dyDescent="0.2">
      <c r="G53980" s="65"/>
    </row>
    <row r="53981" spans="7:7" x14ac:dyDescent="0.2">
      <c r="G53981" s="65"/>
    </row>
    <row r="53982" spans="7:7" x14ac:dyDescent="0.2">
      <c r="G53982" s="65"/>
    </row>
    <row r="53983" spans="7:7" x14ac:dyDescent="0.2">
      <c r="G53983" s="65"/>
    </row>
    <row r="53984" spans="7:7" x14ac:dyDescent="0.2">
      <c r="G53984" s="65"/>
    </row>
    <row r="53985" spans="7:7" x14ac:dyDescent="0.2">
      <c r="G53985" s="65"/>
    </row>
    <row r="53986" spans="7:7" x14ac:dyDescent="0.2">
      <c r="G53986" s="65"/>
    </row>
    <row r="53987" spans="7:7" x14ac:dyDescent="0.2">
      <c r="G53987" s="65"/>
    </row>
    <row r="53988" spans="7:7" x14ac:dyDescent="0.2">
      <c r="G53988" s="65"/>
    </row>
    <row r="53989" spans="7:7" x14ac:dyDescent="0.2">
      <c r="G53989" s="65"/>
    </row>
    <row r="53990" spans="7:7" x14ac:dyDescent="0.2">
      <c r="G53990" s="65"/>
    </row>
    <row r="53991" spans="7:7" x14ac:dyDescent="0.2">
      <c r="G53991" s="65"/>
    </row>
    <row r="53992" spans="7:7" x14ac:dyDescent="0.2">
      <c r="G53992" s="65"/>
    </row>
    <row r="53993" spans="7:7" x14ac:dyDescent="0.2">
      <c r="G53993" s="65"/>
    </row>
    <row r="53994" spans="7:7" x14ac:dyDescent="0.2">
      <c r="G53994" s="65"/>
    </row>
    <row r="53995" spans="7:7" x14ac:dyDescent="0.2">
      <c r="G53995" s="65"/>
    </row>
    <row r="53996" spans="7:7" x14ac:dyDescent="0.2">
      <c r="G53996" s="65"/>
    </row>
    <row r="53997" spans="7:7" x14ac:dyDescent="0.2">
      <c r="G53997" s="65"/>
    </row>
    <row r="53998" spans="7:7" x14ac:dyDescent="0.2">
      <c r="G53998" s="65"/>
    </row>
    <row r="53999" spans="7:7" x14ac:dyDescent="0.2">
      <c r="G53999" s="65"/>
    </row>
    <row r="54000" spans="7:7" x14ac:dyDescent="0.2">
      <c r="G54000" s="65"/>
    </row>
    <row r="54001" spans="7:7" x14ac:dyDescent="0.2">
      <c r="G54001" s="65"/>
    </row>
    <row r="54002" spans="7:7" x14ac:dyDescent="0.2">
      <c r="G54002" s="65"/>
    </row>
    <row r="54003" spans="7:7" x14ac:dyDescent="0.2">
      <c r="G54003" s="65"/>
    </row>
    <row r="54004" spans="7:7" x14ac:dyDescent="0.2">
      <c r="G54004" s="65"/>
    </row>
    <row r="54005" spans="7:7" x14ac:dyDescent="0.2">
      <c r="G54005" s="65"/>
    </row>
    <row r="54006" spans="7:7" x14ac:dyDescent="0.2">
      <c r="G54006" s="65"/>
    </row>
    <row r="54007" spans="7:7" x14ac:dyDescent="0.2">
      <c r="G54007" s="65"/>
    </row>
    <row r="54008" spans="7:7" x14ac:dyDescent="0.2">
      <c r="G54008" s="65"/>
    </row>
    <row r="54009" spans="7:7" x14ac:dyDescent="0.2">
      <c r="G54009" s="65"/>
    </row>
    <row r="54010" spans="7:7" x14ac:dyDescent="0.2">
      <c r="G54010" s="65"/>
    </row>
    <row r="54011" spans="7:7" x14ac:dyDescent="0.2">
      <c r="G54011" s="65"/>
    </row>
    <row r="54012" spans="7:7" x14ac:dyDescent="0.2">
      <c r="G54012" s="65"/>
    </row>
    <row r="54013" spans="7:7" x14ac:dyDescent="0.2">
      <c r="G54013" s="65"/>
    </row>
    <row r="54014" spans="7:7" x14ac:dyDescent="0.2">
      <c r="G54014" s="65"/>
    </row>
    <row r="54015" spans="7:7" x14ac:dyDescent="0.2">
      <c r="G54015" s="65"/>
    </row>
    <row r="54016" spans="7:7" x14ac:dyDescent="0.2">
      <c r="G54016" s="65"/>
    </row>
    <row r="54017" spans="7:7" x14ac:dyDescent="0.2">
      <c r="G54017" s="65"/>
    </row>
    <row r="54018" spans="7:7" x14ac:dyDescent="0.2">
      <c r="G54018" s="65"/>
    </row>
    <row r="54019" spans="7:7" x14ac:dyDescent="0.2">
      <c r="G54019" s="65"/>
    </row>
    <row r="54020" spans="7:7" x14ac:dyDescent="0.2">
      <c r="G54020" s="65"/>
    </row>
    <row r="54021" spans="7:7" x14ac:dyDescent="0.2">
      <c r="G54021" s="65"/>
    </row>
    <row r="54022" spans="7:7" x14ac:dyDescent="0.2">
      <c r="G54022" s="65"/>
    </row>
    <row r="54023" spans="7:7" x14ac:dyDescent="0.2">
      <c r="G54023" s="65"/>
    </row>
    <row r="54024" spans="7:7" x14ac:dyDescent="0.2">
      <c r="G54024" s="65"/>
    </row>
    <row r="54025" spans="7:7" x14ac:dyDescent="0.2">
      <c r="G54025" s="65"/>
    </row>
    <row r="54026" spans="7:7" x14ac:dyDescent="0.2">
      <c r="G54026" s="65"/>
    </row>
    <row r="54027" spans="7:7" x14ac:dyDescent="0.2">
      <c r="G54027" s="65"/>
    </row>
    <row r="54028" spans="7:7" x14ac:dyDescent="0.2">
      <c r="G54028" s="65"/>
    </row>
    <row r="54029" spans="7:7" x14ac:dyDescent="0.2">
      <c r="G54029" s="65"/>
    </row>
    <row r="54030" spans="7:7" x14ac:dyDescent="0.2">
      <c r="G54030" s="65"/>
    </row>
    <row r="54031" spans="7:7" x14ac:dyDescent="0.2">
      <c r="G54031" s="65"/>
    </row>
    <row r="54032" spans="7:7" x14ac:dyDescent="0.2">
      <c r="G54032" s="65"/>
    </row>
    <row r="54033" spans="7:7" x14ac:dyDescent="0.2">
      <c r="G54033" s="65"/>
    </row>
    <row r="54034" spans="7:7" x14ac:dyDescent="0.2">
      <c r="G54034" s="65"/>
    </row>
    <row r="54035" spans="7:7" x14ac:dyDescent="0.2">
      <c r="G54035" s="65"/>
    </row>
    <row r="54036" spans="7:7" x14ac:dyDescent="0.2">
      <c r="G54036" s="65"/>
    </row>
    <row r="54037" spans="7:7" x14ac:dyDescent="0.2">
      <c r="G54037" s="65"/>
    </row>
    <row r="54038" spans="7:7" x14ac:dyDescent="0.2">
      <c r="G54038" s="65"/>
    </row>
    <row r="54039" spans="7:7" x14ac:dyDescent="0.2">
      <c r="G54039" s="65"/>
    </row>
    <row r="54040" spans="7:7" x14ac:dyDescent="0.2">
      <c r="G54040" s="65"/>
    </row>
    <row r="54041" spans="7:7" x14ac:dyDescent="0.2">
      <c r="G54041" s="65"/>
    </row>
    <row r="54042" spans="7:7" x14ac:dyDescent="0.2">
      <c r="G54042" s="65"/>
    </row>
    <row r="54043" spans="7:7" x14ac:dyDescent="0.2">
      <c r="G54043" s="65"/>
    </row>
    <row r="54044" spans="7:7" x14ac:dyDescent="0.2">
      <c r="G54044" s="65"/>
    </row>
    <row r="54045" spans="7:7" x14ac:dyDescent="0.2">
      <c r="G54045" s="65"/>
    </row>
    <row r="54046" spans="7:7" x14ac:dyDescent="0.2">
      <c r="G54046" s="65"/>
    </row>
    <row r="54047" spans="7:7" x14ac:dyDescent="0.2">
      <c r="G54047" s="65"/>
    </row>
    <row r="54048" spans="7:7" x14ac:dyDescent="0.2">
      <c r="G54048" s="65"/>
    </row>
    <row r="54049" spans="7:7" x14ac:dyDescent="0.2">
      <c r="G54049" s="65"/>
    </row>
    <row r="54050" spans="7:7" x14ac:dyDescent="0.2">
      <c r="G54050" s="65"/>
    </row>
    <row r="54051" spans="7:7" x14ac:dyDescent="0.2">
      <c r="G54051" s="65"/>
    </row>
    <row r="54052" spans="7:7" x14ac:dyDescent="0.2">
      <c r="G54052" s="65"/>
    </row>
    <row r="54053" spans="7:7" x14ac:dyDescent="0.2">
      <c r="G54053" s="65"/>
    </row>
    <row r="54054" spans="7:7" x14ac:dyDescent="0.2">
      <c r="G54054" s="65"/>
    </row>
    <row r="54055" spans="7:7" x14ac:dyDescent="0.2">
      <c r="G54055" s="65"/>
    </row>
    <row r="54056" spans="7:7" x14ac:dyDescent="0.2">
      <c r="G54056" s="65"/>
    </row>
    <row r="54057" spans="7:7" x14ac:dyDescent="0.2">
      <c r="G54057" s="65"/>
    </row>
    <row r="54058" spans="7:7" x14ac:dyDescent="0.2">
      <c r="G54058" s="65"/>
    </row>
    <row r="54059" spans="7:7" x14ac:dyDescent="0.2">
      <c r="G54059" s="65"/>
    </row>
    <row r="54060" spans="7:7" x14ac:dyDescent="0.2">
      <c r="G54060" s="65"/>
    </row>
    <row r="54061" spans="7:7" x14ac:dyDescent="0.2">
      <c r="G54061" s="65"/>
    </row>
    <row r="54062" spans="7:7" x14ac:dyDescent="0.2">
      <c r="G54062" s="65"/>
    </row>
    <row r="54063" spans="7:7" x14ac:dyDescent="0.2">
      <c r="G54063" s="65"/>
    </row>
    <row r="54064" spans="7:7" x14ac:dyDescent="0.2">
      <c r="G54064" s="65"/>
    </row>
    <row r="54065" spans="7:7" x14ac:dyDescent="0.2">
      <c r="G54065" s="65"/>
    </row>
    <row r="54066" spans="7:7" x14ac:dyDescent="0.2">
      <c r="G54066" s="65"/>
    </row>
    <row r="54067" spans="7:7" x14ac:dyDescent="0.2">
      <c r="G54067" s="65"/>
    </row>
    <row r="54068" spans="7:7" x14ac:dyDescent="0.2">
      <c r="G54068" s="65"/>
    </row>
    <row r="54069" spans="7:7" x14ac:dyDescent="0.2">
      <c r="G54069" s="65"/>
    </row>
    <row r="54070" spans="7:7" x14ac:dyDescent="0.2">
      <c r="G54070" s="65"/>
    </row>
    <row r="54071" spans="7:7" x14ac:dyDescent="0.2">
      <c r="G54071" s="65"/>
    </row>
    <row r="54072" spans="7:7" x14ac:dyDescent="0.2">
      <c r="G54072" s="65"/>
    </row>
    <row r="54073" spans="7:7" x14ac:dyDescent="0.2">
      <c r="G54073" s="65"/>
    </row>
    <row r="54074" spans="7:7" x14ac:dyDescent="0.2">
      <c r="G54074" s="65"/>
    </row>
    <row r="54075" spans="7:7" x14ac:dyDescent="0.2">
      <c r="G54075" s="65"/>
    </row>
    <row r="54076" spans="7:7" x14ac:dyDescent="0.2">
      <c r="G54076" s="65"/>
    </row>
    <row r="54077" spans="7:7" x14ac:dyDescent="0.2">
      <c r="G54077" s="65"/>
    </row>
    <row r="54078" spans="7:7" x14ac:dyDescent="0.2">
      <c r="G54078" s="65"/>
    </row>
    <row r="54079" spans="7:7" x14ac:dyDescent="0.2">
      <c r="G54079" s="65"/>
    </row>
    <row r="54080" spans="7:7" x14ac:dyDescent="0.2">
      <c r="G54080" s="65"/>
    </row>
    <row r="54081" spans="7:7" x14ac:dyDescent="0.2">
      <c r="G54081" s="65"/>
    </row>
    <row r="54082" spans="7:7" x14ac:dyDescent="0.2">
      <c r="G54082" s="65"/>
    </row>
    <row r="54083" spans="7:7" x14ac:dyDescent="0.2">
      <c r="G54083" s="65"/>
    </row>
    <row r="54084" spans="7:7" x14ac:dyDescent="0.2">
      <c r="G54084" s="65"/>
    </row>
    <row r="54085" spans="7:7" x14ac:dyDescent="0.2">
      <c r="G54085" s="65"/>
    </row>
    <row r="54086" spans="7:7" x14ac:dyDescent="0.2">
      <c r="G54086" s="65"/>
    </row>
    <row r="54087" spans="7:7" x14ac:dyDescent="0.2">
      <c r="G54087" s="65"/>
    </row>
    <row r="54088" spans="7:7" x14ac:dyDescent="0.2">
      <c r="G54088" s="65"/>
    </row>
    <row r="54089" spans="7:7" x14ac:dyDescent="0.2">
      <c r="G54089" s="65"/>
    </row>
    <row r="54090" spans="7:7" x14ac:dyDescent="0.2">
      <c r="G54090" s="65"/>
    </row>
    <row r="54091" spans="7:7" x14ac:dyDescent="0.2">
      <c r="G54091" s="65"/>
    </row>
    <row r="54092" spans="7:7" x14ac:dyDescent="0.2">
      <c r="G54092" s="65"/>
    </row>
    <row r="54093" spans="7:7" x14ac:dyDescent="0.2">
      <c r="G54093" s="65"/>
    </row>
    <row r="54094" spans="7:7" x14ac:dyDescent="0.2">
      <c r="G54094" s="65"/>
    </row>
    <row r="54095" spans="7:7" x14ac:dyDescent="0.2">
      <c r="G54095" s="65"/>
    </row>
    <row r="54096" spans="7:7" x14ac:dyDescent="0.2">
      <c r="G54096" s="65"/>
    </row>
    <row r="54097" spans="7:7" x14ac:dyDescent="0.2">
      <c r="G54097" s="65"/>
    </row>
    <row r="54098" spans="7:7" x14ac:dyDescent="0.2">
      <c r="G54098" s="65"/>
    </row>
    <row r="54099" spans="7:7" x14ac:dyDescent="0.2">
      <c r="G54099" s="65"/>
    </row>
    <row r="54100" spans="7:7" x14ac:dyDescent="0.2">
      <c r="G54100" s="65"/>
    </row>
    <row r="54101" spans="7:7" x14ac:dyDescent="0.2">
      <c r="G54101" s="65"/>
    </row>
    <row r="54102" spans="7:7" x14ac:dyDescent="0.2">
      <c r="G54102" s="65"/>
    </row>
    <row r="54103" spans="7:7" x14ac:dyDescent="0.2">
      <c r="G54103" s="65"/>
    </row>
    <row r="54104" spans="7:7" x14ac:dyDescent="0.2">
      <c r="G54104" s="65"/>
    </row>
    <row r="54105" spans="7:7" x14ac:dyDescent="0.2">
      <c r="G54105" s="65"/>
    </row>
    <row r="54106" spans="7:7" x14ac:dyDescent="0.2">
      <c r="G54106" s="65"/>
    </row>
    <row r="54107" spans="7:7" x14ac:dyDescent="0.2">
      <c r="G54107" s="65"/>
    </row>
    <row r="54108" spans="7:7" x14ac:dyDescent="0.2">
      <c r="G54108" s="65"/>
    </row>
    <row r="54109" spans="7:7" x14ac:dyDescent="0.2">
      <c r="G54109" s="65"/>
    </row>
    <row r="54110" spans="7:7" x14ac:dyDescent="0.2">
      <c r="G54110" s="65"/>
    </row>
    <row r="54111" spans="7:7" x14ac:dyDescent="0.2">
      <c r="G54111" s="65"/>
    </row>
    <row r="54112" spans="7:7" x14ac:dyDescent="0.2">
      <c r="G54112" s="65"/>
    </row>
    <row r="54113" spans="7:7" x14ac:dyDescent="0.2">
      <c r="G54113" s="65"/>
    </row>
    <row r="54114" spans="7:7" x14ac:dyDescent="0.2">
      <c r="G54114" s="65"/>
    </row>
    <row r="54115" spans="7:7" x14ac:dyDescent="0.2">
      <c r="G54115" s="65"/>
    </row>
    <row r="54116" spans="7:7" x14ac:dyDescent="0.2">
      <c r="G54116" s="65"/>
    </row>
    <row r="54117" spans="7:7" x14ac:dyDescent="0.2">
      <c r="G54117" s="65"/>
    </row>
    <row r="54118" spans="7:7" x14ac:dyDescent="0.2">
      <c r="G54118" s="65"/>
    </row>
    <row r="54119" spans="7:7" x14ac:dyDescent="0.2">
      <c r="G54119" s="65"/>
    </row>
    <row r="54120" spans="7:7" x14ac:dyDescent="0.2">
      <c r="G54120" s="65"/>
    </row>
    <row r="54121" spans="7:7" x14ac:dyDescent="0.2">
      <c r="G54121" s="65"/>
    </row>
    <row r="54122" spans="7:7" x14ac:dyDescent="0.2">
      <c r="G54122" s="65"/>
    </row>
    <row r="54123" spans="7:7" x14ac:dyDescent="0.2">
      <c r="G54123" s="65"/>
    </row>
    <row r="54124" spans="7:7" x14ac:dyDescent="0.2">
      <c r="G54124" s="65"/>
    </row>
    <row r="54125" spans="7:7" x14ac:dyDescent="0.2">
      <c r="G54125" s="65"/>
    </row>
    <row r="54126" spans="7:7" x14ac:dyDescent="0.2">
      <c r="G54126" s="65"/>
    </row>
    <row r="54127" spans="7:7" x14ac:dyDescent="0.2">
      <c r="G54127" s="65"/>
    </row>
    <row r="54128" spans="7:7" x14ac:dyDescent="0.2">
      <c r="G54128" s="65"/>
    </row>
    <row r="54129" spans="7:7" x14ac:dyDescent="0.2">
      <c r="G54129" s="65"/>
    </row>
    <row r="54130" spans="7:7" x14ac:dyDescent="0.2">
      <c r="G54130" s="65"/>
    </row>
    <row r="54131" spans="7:7" x14ac:dyDescent="0.2">
      <c r="G54131" s="65"/>
    </row>
    <row r="54132" spans="7:7" x14ac:dyDescent="0.2">
      <c r="G54132" s="65"/>
    </row>
    <row r="54133" spans="7:7" x14ac:dyDescent="0.2">
      <c r="G54133" s="65"/>
    </row>
    <row r="54134" spans="7:7" x14ac:dyDescent="0.2">
      <c r="G54134" s="65"/>
    </row>
    <row r="54135" spans="7:7" x14ac:dyDescent="0.2">
      <c r="G54135" s="65"/>
    </row>
    <row r="54136" spans="7:7" x14ac:dyDescent="0.2">
      <c r="G54136" s="65"/>
    </row>
    <row r="54137" spans="7:7" x14ac:dyDescent="0.2">
      <c r="G54137" s="65"/>
    </row>
    <row r="54138" spans="7:7" x14ac:dyDescent="0.2">
      <c r="G54138" s="65"/>
    </row>
    <row r="54139" spans="7:7" x14ac:dyDescent="0.2">
      <c r="G54139" s="65"/>
    </row>
    <row r="54140" spans="7:7" x14ac:dyDescent="0.2">
      <c r="G54140" s="65"/>
    </row>
    <row r="54141" spans="7:7" x14ac:dyDescent="0.2">
      <c r="G54141" s="65"/>
    </row>
    <row r="54142" spans="7:7" x14ac:dyDescent="0.2">
      <c r="G54142" s="65"/>
    </row>
    <row r="54143" spans="7:7" x14ac:dyDescent="0.2">
      <c r="G54143" s="65"/>
    </row>
    <row r="54144" spans="7:7" x14ac:dyDescent="0.2">
      <c r="G54144" s="65"/>
    </row>
    <row r="54145" spans="7:7" x14ac:dyDescent="0.2">
      <c r="G54145" s="65"/>
    </row>
    <row r="54146" spans="7:7" x14ac:dyDescent="0.2">
      <c r="G54146" s="65"/>
    </row>
    <row r="54147" spans="7:7" x14ac:dyDescent="0.2">
      <c r="G54147" s="65"/>
    </row>
    <row r="54148" spans="7:7" x14ac:dyDescent="0.2">
      <c r="G54148" s="65"/>
    </row>
    <row r="54149" spans="7:7" x14ac:dyDescent="0.2">
      <c r="G54149" s="65"/>
    </row>
    <row r="54150" spans="7:7" x14ac:dyDescent="0.2">
      <c r="G54150" s="65"/>
    </row>
    <row r="54151" spans="7:7" x14ac:dyDescent="0.2">
      <c r="G54151" s="65"/>
    </row>
    <row r="54152" spans="7:7" x14ac:dyDescent="0.2">
      <c r="G54152" s="65"/>
    </row>
    <row r="54153" spans="7:7" x14ac:dyDescent="0.2">
      <c r="G54153" s="65"/>
    </row>
    <row r="54154" spans="7:7" x14ac:dyDescent="0.2">
      <c r="G54154" s="65"/>
    </row>
    <row r="54155" spans="7:7" x14ac:dyDescent="0.2">
      <c r="G54155" s="65"/>
    </row>
    <row r="54156" spans="7:7" x14ac:dyDescent="0.2">
      <c r="G54156" s="65"/>
    </row>
    <row r="54157" spans="7:7" x14ac:dyDescent="0.2">
      <c r="G54157" s="65"/>
    </row>
    <row r="54158" spans="7:7" x14ac:dyDescent="0.2">
      <c r="G54158" s="65"/>
    </row>
    <row r="54159" spans="7:7" x14ac:dyDescent="0.2">
      <c r="G54159" s="65"/>
    </row>
    <row r="54160" spans="7:7" x14ac:dyDescent="0.2">
      <c r="G54160" s="65"/>
    </row>
    <row r="54161" spans="7:7" x14ac:dyDescent="0.2">
      <c r="G54161" s="65"/>
    </row>
    <row r="54162" spans="7:7" x14ac:dyDescent="0.2">
      <c r="G54162" s="65"/>
    </row>
    <row r="54163" spans="7:7" x14ac:dyDescent="0.2">
      <c r="G54163" s="65"/>
    </row>
    <row r="54164" spans="7:7" x14ac:dyDescent="0.2">
      <c r="G54164" s="65"/>
    </row>
    <row r="54165" spans="7:7" x14ac:dyDescent="0.2">
      <c r="G54165" s="65"/>
    </row>
    <row r="54166" spans="7:7" x14ac:dyDescent="0.2">
      <c r="G54166" s="65"/>
    </row>
    <row r="54167" spans="7:7" x14ac:dyDescent="0.2">
      <c r="G54167" s="65"/>
    </row>
    <row r="54168" spans="7:7" x14ac:dyDescent="0.2">
      <c r="G54168" s="65"/>
    </row>
    <row r="54169" spans="7:7" x14ac:dyDescent="0.2">
      <c r="G54169" s="65"/>
    </row>
    <row r="54170" spans="7:7" x14ac:dyDescent="0.2">
      <c r="G54170" s="65"/>
    </row>
    <row r="54171" spans="7:7" x14ac:dyDescent="0.2">
      <c r="G54171" s="65"/>
    </row>
    <row r="54172" spans="7:7" x14ac:dyDescent="0.2">
      <c r="G54172" s="65"/>
    </row>
    <row r="54173" spans="7:7" x14ac:dyDescent="0.2">
      <c r="G54173" s="65"/>
    </row>
    <row r="54174" spans="7:7" x14ac:dyDescent="0.2">
      <c r="G54174" s="65"/>
    </row>
    <row r="54175" spans="7:7" x14ac:dyDescent="0.2">
      <c r="G54175" s="65"/>
    </row>
    <row r="54176" spans="7:7" x14ac:dyDescent="0.2">
      <c r="G54176" s="65"/>
    </row>
    <row r="54177" spans="7:7" x14ac:dyDescent="0.2">
      <c r="G54177" s="65"/>
    </row>
    <row r="54178" spans="7:7" x14ac:dyDescent="0.2">
      <c r="G54178" s="65"/>
    </row>
    <row r="54179" spans="7:7" x14ac:dyDescent="0.2">
      <c r="G54179" s="65"/>
    </row>
    <row r="54180" spans="7:7" x14ac:dyDescent="0.2">
      <c r="G54180" s="65"/>
    </row>
    <row r="54181" spans="7:7" x14ac:dyDescent="0.2">
      <c r="G54181" s="65"/>
    </row>
    <row r="54182" spans="7:7" x14ac:dyDescent="0.2">
      <c r="G54182" s="65"/>
    </row>
    <row r="54183" spans="7:7" x14ac:dyDescent="0.2">
      <c r="G54183" s="65"/>
    </row>
    <row r="54184" spans="7:7" x14ac:dyDescent="0.2">
      <c r="G54184" s="65"/>
    </row>
    <row r="54185" spans="7:7" x14ac:dyDescent="0.2">
      <c r="G54185" s="65"/>
    </row>
    <row r="54186" spans="7:7" x14ac:dyDescent="0.2">
      <c r="G54186" s="65"/>
    </row>
    <row r="54187" spans="7:7" x14ac:dyDescent="0.2">
      <c r="G54187" s="65"/>
    </row>
    <row r="54188" spans="7:7" x14ac:dyDescent="0.2">
      <c r="G54188" s="65"/>
    </row>
    <row r="54189" spans="7:7" x14ac:dyDescent="0.2">
      <c r="G54189" s="65"/>
    </row>
    <row r="54190" spans="7:7" x14ac:dyDescent="0.2">
      <c r="G54190" s="65"/>
    </row>
    <row r="54191" spans="7:7" x14ac:dyDescent="0.2">
      <c r="G54191" s="65"/>
    </row>
    <row r="54192" spans="7:7" x14ac:dyDescent="0.2">
      <c r="G54192" s="65"/>
    </row>
    <row r="54193" spans="7:7" x14ac:dyDescent="0.2">
      <c r="G54193" s="65"/>
    </row>
    <row r="54194" spans="7:7" x14ac:dyDescent="0.2">
      <c r="G54194" s="65"/>
    </row>
    <row r="54195" spans="7:7" x14ac:dyDescent="0.2">
      <c r="G54195" s="65"/>
    </row>
    <row r="54196" spans="7:7" x14ac:dyDescent="0.2">
      <c r="G54196" s="65"/>
    </row>
    <row r="54197" spans="7:7" x14ac:dyDescent="0.2">
      <c r="G54197" s="65"/>
    </row>
    <row r="54198" spans="7:7" x14ac:dyDescent="0.2">
      <c r="G54198" s="65"/>
    </row>
    <row r="54199" spans="7:7" x14ac:dyDescent="0.2">
      <c r="G54199" s="65"/>
    </row>
    <row r="54200" spans="7:7" x14ac:dyDescent="0.2">
      <c r="G54200" s="65"/>
    </row>
    <row r="54201" spans="7:7" x14ac:dyDescent="0.2">
      <c r="G54201" s="65"/>
    </row>
    <row r="54202" spans="7:7" x14ac:dyDescent="0.2">
      <c r="G54202" s="65"/>
    </row>
    <row r="54203" spans="7:7" x14ac:dyDescent="0.2">
      <c r="G54203" s="65"/>
    </row>
    <row r="54204" spans="7:7" x14ac:dyDescent="0.2">
      <c r="G54204" s="65"/>
    </row>
    <row r="54205" spans="7:7" x14ac:dyDescent="0.2">
      <c r="G54205" s="65"/>
    </row>
    <row r="54206" spans="7:7" x14ac:dyDescent="0.2">
      <c r="G54206" s="65"/>
    </row>
    <row r="54207" spans="7:7" x14ac:dyDescent="0.2">
      <c r="G54207" s="65"/>
    </row>
    <row r="54208" spans="7:7" x14ac:dyDescent="0.2">
      <c r="G54208" s="65"/>
    </row>
    <row r="54209" spans="7:7" x14ac:dyDescent="0.2">
      <c r="G54209" s="65"/>
    </row>
    <row r="54210" spans="7:7" x14ac:dyDescent="0.2">
      <c r="G54210" s="65"/>
    </row>
    <row r="54211" spans="7:7" x14ac:dyDescent="0.2">
      <c r="G54211" s="65"/>
    </row>
    <row r="54212" spans="7:7" x14ac:dyDescent="0.2">
      <c r="G54212" s="65"/>
    </row>
    <row r="54213" spans="7:7" x14ac:dyDescent="0.2">
      <c r="G54213" s="65"/>
    </row>
    <row r="54214" spans="7:7" x14ac:dyDescent="0.2">
      <c r="G54214" s="65"/>
    </row>
    <row r="54215" spans="7:7" x14ac:dyDescent="0.2">
      <c r="G54215" s="65"/>
    </row>
    <row r="54216" spans="7:7" x14ac:dyDescent="0.2">
      <c r="G54216" s="65"/>
    </row>
    <row r="54217" spans="7:7" x14ac:dyDescent="0.2">
      <c r="G54217" s="65"/>
    </row>
    <row r="54218" spans="7:7" x14ac:dyDescent="0.2">
      <c r="G54218" s="65"/>
    </row>
    <row r="54219" spans="7:7" x14ac:dyDescent="0.2">
      <c r="G54219" s="65"/>
    </row>
    <row r="54220" spans="7:7" x14ac:dyDescent="0.2">
      <c r="G54220" s="65"/>
    </row>
    <row r="54221" spans="7:7" x14ac:dyDescent="0.2">
      <c r="G54221" s="65"/>
    </row>
    <row r="54222" spans="7:7" x14ac:dyDescent="0.2">
      <c r="G54222" s="65"/>
    </row>
    <row r="54223" spans="7:7" x14ac:dyDescent="0.2">
      <c r="G54223" s="65"/>
    </row>
    <row r="54224" spans="7:7" x14ac:dyDescent="0.2">
      <c r="G54224" s="65"/>
    </row>
    <row r="54225" spans="7:7" x14ac:dyDescent="0.2">
      <c r="G54225" s="65"/>
    </row>
    <row r="54226" spans="7:7" x14ac:dyDescent="0.2">
      <c r="G54226" s="65"/>
    </row>
    <row r="54227" spans="7:7" x14ac:dyDescent="0.2">
      <c r="G54227" s="65"/>
    </row>
    <row r="54228" spans="7:7" x14ac:dyDescent="0.2">
      <c r="G54228" s="65"/>
    </row>
    <row r="54229" spans="7:7" x14ac:dyDescent="0.2">
      <c r="G54229" s="65"/>
    </row>
    <row r="54230" spans="7:7" x14ac:dyDescent="0.2">
      <c r="G54230" s="65"/>
    </row>
    <row r="54231" spans="7:7" x14ac:dyDescent="0.2">
      <c r="G54231" s="65"/>
    </row>
    <row r="54232" spans="7:7" x14ac:dyDescent="0.2">
      <c r="G54232" s="65"/>
    </row>
    <row r="54233" spans="7:7" x14ac:dyDescent="0.2">
      <c r="G54233" s="65"/>
    </row>
    <row r="54234" spans="7:7" x14ac:dyDescent="0.2">
      <c r="G54234" s="65"/>
    </row>
    <row r="54235" spans="7:7" x14ac:dyDescent="0.2">
      <c r="G54235" s="65"/>
    </row>
    <row r="54236" spans="7:7" x14ac:dyDescent="0.2">
      <c r="G54236" s="65"/>
    </row>
    <row r="54237" spans="7:7" x14ac:dyDescent="0.2">
      <c r="G54237" s="65"/>
    </row>
    <row r="54238" spans="7:7" x14ac:dyDescent="0.2">
      <c r="G54238" s="65"/>
    </row>
    <row r="54239" spans="7:7" x14ac:dyDescent="0.2">
      <c r="G54239" s="65"/>
    </row>
    <row r="54240" spans="7:7" x14ac:dyDescent="0.2">
      <c r="G54240" s="65"/>
    </row>
    <row r="54241" spans="7:7" x14ac:dyDescent="0.2">
      <c r="G54241" s="65"/>
    </row>
    <row r="54242" spans="7:7" x14ac:dyDescent="0.2">
      <c r="G54242" s="65"/>
    </row>
    <row r="54243" spans="7:7" x14ac:dyDescent="0.2">
      <c r="G54243" s="65"/>
    </row>
    <row r="54244" spans="7:7" x14ac:dyDescent="0.2">
      <c r="G54244" s="65"/>
    </row>
    <row r="54245" spans="7:7" x14ac:dyDescent="0.2">
      <c r="G54245" s="65"/>
    </row>
    <row r="54246" spans="7:7" x14ac:dyDescent="0.2">
      <c r="G54246" s="65"/>
    </row>
    <row r="54247" spans="7:7" x14ac:dyDescent="0.2">
      <c r="G54247" s="65"/>
    </row>
    <row r="54248" spans="7:7" x14ac:dyDescent="0.2">
      <c r="G54248" s="65"/>
    </row>
    <row r="54249" spans="7:7" x14ac:dyDescent="0.2">
      <c r="G54249" s="65"/>
    </row>
    <row r="54250" spans="7:7" x14ac:dyDescent="0.2">
      <c r="G54250" s="65"/>
    </row>
    <row r="54251" spans="7:7" x14ac:dyDescent="0.2">
      <c r="G54251" s="65"/>
    </row>
    <row r="54252" spans="7:7" x14ac:dyDescent="0.2">
      <c r="G54252" s="65"/>
    </row>
    <row r="54253" spans="7:7" x14ac:dyDescent="0.2">
      <c r="G54253" s="65"/>
    </row>
    <row r="54254" spans="7:7" x14ac:dyDescent="0.2">
      <c r="G54254" s="65"/>
    </row>
    <row r="54255" spans="7:7" x14ac:dyDescent="0.2">
      <c r="G54255" s="65"/>
    </row>
    <row r="54256" spans="7:7" x14ac:dyDescent="0.2">
      <c r="G54256" s="65"/>
    </row>
    <row r="54257" spans="7:7" x14ac:dyDescent="0.2">
      <c r="G54257" s="65"/>
    </row>
    <row r="54258" spans="7:7" x14ac:dyDescent="0.2">
      <c r="G54258" s="65"/>
    </row>
    <row r="54259" spans="7:7" x14ac:dyDescent="0.2">
      <c r="G54259" s="65"/>
    </row>
    <row r="54260" spans="7:7" x14ac:dyDescent="0.2">
      <c r="G54260" s="65"/>
    </row>
    <row r="54261" spans="7:7" x14ac:dyDescent="0.2">
      <c r="G54261" s="65"/>
    </row>
    <row r="54262" spans="7:7" x14ac:dyDescent="0.2">
      <c r="G54262" s="65"/>
    </row>
    <row r="54263" spans="7:7" x14ac:dyDescent="0.2">
      <c r="G54263" s="65"/>
    </row>
    <row r="54264" spans="7:7" x14ac:dyDescent="0.2">
      <c r="G54264" s="65"/>
    </row>
    <row r="54265" spans="7:7" x14ac:dyDescent="0.2">
      <c r="G54265" s="65"/>
    </row>
    <row r="54266" spans="7:7" x14ac:dyDescent="0.2">
      <c r="G54266" s="65"/>
    </row>
    <row r="54267" spans="7:7" x14ac:dyDescent="0.2">
      <c r="G54267" s="65"/>
    </row>
    <row r="54268" spans="7:7" x14ac:dyDescent="0.2">
      <c r="G54268" s="65"/>
    </row>
    <row r="54269" spans="7:7" x14ac:dyDescent="0.2">
      <c r="G54269" s="65"/>
    </row>
    <row r="54270" spans="7:7" x14ac:dyDescent="0.2">
      <c r="G54270" s="65"/>
    </row>
    <row r="54271" spans="7:7" x14ac:dyDescent="0.2">
      <c r="G54271" s="65"/>
    </row>
    <row r="54272" spans="7:7" x14ac:dyDescent="0.2">
      <c r="G54272" s="65"/>
    </row>
    <row r="54273" spans="7:7" x14ac:dyDescent="0.2">
      <c r="G54273" s="65"/>
    </row>
    <row r="54274" spans="7:7" x14ac:dyDescent="0.2">
      <c r="G54274" s="65"/>
    </row>
    <row r="54275" spans="7:7" x14ac:dyDescent="0.2">
      <c r="G54275" s="65"/>
    </row>
    <row r="54276" spans="7:7" x14ac:dyDescent="0.2">
      <c r="G54276" s="65"/>
    </row>
    <row r="54277" spans="7:7" x14ac:dyDescent="0.2">
      <c r="G54277" s="65"/>
    </row>
    <row r="54278" spans="7:7" x14ac:dyDescent="0.2">
      <c r="G54278" s="65"/>
    </row>
    <row r="54279" spans="7:7" x14ac:dyDescent="0.2">
      <c r="G54279" s="65"/>
    </row>
    <row r="54280" spans="7:7" x14ac:dyDescent="0.2">
      <c r="G54280" s="65"/>
    </row>
    <row r="54281" spans="7:7" x14ac:dyDescent="0.2">
      <c r="G54281" s="65"/>
    </row>
    <row r="54282" spans="7:7" x14ac:dyDescent="0.2">
      <c r="G54282" s="65"/>
    </row>
    <row r="54283" spans="7:7" x14ac:dyDescent="0.2">
      <c r="G54283" s="65"/>
    </row>
    <row r="54284" spans="7:7" x14ac:dyDescent="0.2">
      <c r="G54284" s="65"/>
    </row>
    <row r="54285" spans="7:7" x14ac:dyDescent="0.2">
      <c r="G54285" s="65"/>
    </row>
    <row r="54286" spans="7:7" x14ac:dyDescent="0.2">
      <c r="G54286" s="65"/>
    </row>
    <row r="54287" spans="7:7" x14ac:dyDescent="0.2">
      <c r="G54287" s="65"/>
    </row>
    <row r="54288" spans="7:7" x14ac:dyDescent="0.2">
      <c r="G54288" s="65"/>
    </row>
    <row r="54289" spans="7:7" x14ac:dyDescent="0.2">
      <c r="G54289" s="65"/>
    </row>
    <row r="54290" spans="7:7" x14ac:dyDescent="0.2">
      <c r="G54290" s="65"/>
    </row>
    <row r="54291" spans="7:7" x14ac:dyDescent="0.2">
      <c r="G54291" s="65"/>
    </row>
    <row r="54292" spans="7:7" x14ac:dyDescent="0.2">
      <c r="G54292" s="65"/>
    </row>
    <row r="54293" spans="7:7" x14ac:dyDescent="0.2">
      <c r="G54293" s="65"/>
    </row>
    <row r="54294" spans="7:7" x14ac:dyDescent="0.2">
      <c r="G54294" s="65"/>
    </row>
    <row r="54295" spans="7:7" x14ac:dyDescent="0.2">
      <c r="G54295" s="65"/>
    </row>
    <row r="54296" spans="7:7" x14ac:dyDescent="0.2">
      <c r="G54296" s="65"/>
    </row>
    <row r="54297" spans="7:7" x14ac:dyDescent="0.2">
      <c r="G54297" s="65"/>
    </row>
    <row r="54298" spans="7:7" x14ac:dyDescent="0.2">
      <c r="G54298" s="65"/>
    </row>
    <row r="54299" spans="7:7" x14ac:dyDescent="0.2">
      <c r="G54299" s="65"/>
    </row>
    <row r="54300" spans="7:7" x14ac:dyDescent="0.2">
      <c r="G54300" s="65"/>
    </row>
    <row r="54301" spans="7:7" x14ac:dyDescent="0.2">
      <c r="G54301" s="65"/>
    </row>
    <row r="54302" spans="7:7" x14ac:dyDescent="0.2">
      <c r="G54302" s="65"/>
    </row>
    <row r="54303" spans="7:7" x14ac:dyDescent="0.2">
      <c r="G54303" s="65"/>
    </row>
    <row r="54304" spans="7:7" x14ac:dyDescent="0.2">
      <c r="G54304" s="65"/>
    </row>
    <row r="54305" spans="7:7" x14ac:dyDescent="0.2">
      <c r="G54305" s="65"/>
    </row>
    <row r="54306" spans="7:7" x14ac:dyDescent="0.2">
      <c r="G54306" s="65"/>
    </row>
    <row r="54307" spans="7:7" x14ac:dyDescent="0.2">
      <c r="G54307" s="65"/>
    </row>
    <row r="54308" spans="7:7" x14ac:dyDescent="0.2">
      <c r="G54308" s="65"/>
    </row>
    <row r="54309" spans="7:7" x14ac:dyDescent="0.2">
      <c r="G54309" s="65"/>
    </row>
    <row r="54310" spans="7:7" x14ac:dyDescent="0.2">
      <c r="G54310" s="65"/>
    </row>
    <row r="54311" spans="7:7" x14ac:dyDescent="0.2">
      <c r="G54311" s="65"/>
    </row>
    <row r="54312" spans="7:7" x14ac:dyDescent="0.2">
      <c r="G54312" s="65"/>
    </row>
    <row r="54313" spans="7:7" x14ac:dyDescent="0.2">
      <c r="G54313" s="65"/>
    </row>
    <row r="54314" spans="7:7" x14ac:dyDescent="0.2">
      <c r="G54314" s="65"/>
    </row>
    <row r="54315" spans="7:7" x14ac:dyDescent="0.2">
      <c r="G54315" s="65"/>
    </row>
    <row r="54316" spans="7:7" x14ac:dyDescent="0.2">
      <c r="G54316" s="65"/>
    </row>
    <row r="54317" spans="7:7" x14ac:dyDescent="0.2">
      <c r="G54317" s="65"/>
    </row>
    <row r="54318" spans="7:7" x14ac:dyDescent="0.2">
      <c r="G54318" s="65"/>
    </row>
    <row r="54319" spans="7:7" x14ac:dyDescent="0.2">
      <c r="G54319" s="65"/>
    </row>
    <row r="54320" spans="7:7" x14ac:dyDescent="0.2">
      <c r="G54320" s="65"/>
    </row>
    <row r="54321" spans="7:7" x14ac:dyDescent="0.2">
      <c r="G54321" s="65"/>
    </row>
    <row r="54322" spans="7:7" x14ac:dyDescent="0.2">
      <c r="G54322" s="65"/>
    </row>
    <row r="54323" spans="7:7" x14ac:dyDescent="0.2">
      <c r="G54323" s="65"/>
    </row>
    <row r="54324" spans="7:7" x14ac:dyDescent="0.2">
      <c r="G54324" s="65"/>
    </row>
    <row r="54325" spans="7:7" x14ac:dyDescent="0.2">
      <c r="G54325" s="65"/>
    </row>
    <row r="54326" spans="7:7" x14ac:dyDescent="0.2">
      <c r="G54326" s="65"/>
    </row>
    <row r="54327" spans="7:7" x14ac:dyDescent="0.2">
      <c r="G54327" s="65"/>
    </row>
    <row r="54328" spans="7:7" x14ac:dyDescent="0.2">
      <c r="G54328" s="65"/>
    </row>
    <row r="54329" spans="7:7" x14ac:dyDescent="0.2">
      <c r="G54329" s="65"/>
    </row>
    <row r="54330" spans="7:7" x14ac:dyDescent="0.2">
      <c r="G54330" s="65"/>
    </row>
    <row r="54331" spans="7:7" x14ac:dyDescent="0.2">
      <c r="G54331" s="65"/>
    </row>
    <row r="54332" spans="7:7" x14ac:dyDescent="0.2">
      <c r="G54332" s="65"/>
    </row>
    <row r="54333" spans="7:7" x14ac:dyDescent="0.2">
      <c r="G54333" s="65"/>
    </row>
    <row r="54334" spans="7:7" x14ac:dyDescent="0.2">
      <c r="G54334" s="65"/>
    </row>
    <row r="54335" spans="7:7" x14ac:dyDescent="0.2">
      <c r="G54335" s="65"/>
    </row>
    <row r="54336" spans="7:7" x14ac:dyDescent="0.2">
      <c r="G54336" s="65"/>
    </row>
    <row r="54337" spans="7:7" x14ac:dyDescent="0.2">
      <c r="G54337" s="65"/>
    </row>
    <row r="54338" spans="7:7" x14ac:dyDescent="0.2">
      <c r="G54338" s="65"/>
    </row>
    <row r="54339" spans="7:7" x14ac:dyDescent="0.2">
      <c r="G54339" s="65"/>
    </row>
    <row r="54340" spans="7:7" x14ac:dyDescent="0.2">
      <c r="G54340" s="65"/>
    </row>
    <row r="54341" spans="7:7" x14ac:dyDescent="0.2">
      <c r="G54341" s="65"/>
    </row>
    <row r="54342" spans="7:7" x14ac:dyDescent="0.2">
      <c r="G54342" s="65"/>
    </row>
    <row r="54343" spans="7:7" x14ac:dyDescent="0.2">
      <c r="G54343" s="65"/>
    </row>
    <row r="54344" spans="7:7" x14ac:dyDescent="0.2">
      <c r="G54344" s="65"/>
    </row>
    <row r="54345" spans="7:7" x14ac:dyDescent="0.2">
      <c r="G54345" s="65"/>
    </row>
    <row r="54346" spans="7:7" x14ac:dyDescent="0.2">
      <c r="G54346" s="65"/>
    </row>
    <row r="54347" spans="7:7" x14ac:dyDescent="0.2">
      <c r="G54347" s="65"/>
    </row>
    <row r="54348" spans="7:7" x14ac:dyDescent="0.2">
      <c r="G54348" s="65"/>
    </row>
    <row r="54349" spans="7:7" x14ac:dyDescent="0.2">
      <c r="G54349" s="65"/>
    </row>
    <row r="54350" spans="7:7" x14ac:dyDescent="0.2">
      <c r="G54350" s="65"/>
    </row>
    <row r="54351" spans="7:7" x14ac:dyDescent="0.2">
      <c r="G54351" s="65"/>
    </row>
    <row r="54352" spans="7:7" x14ac:dyDescent="0.2">
      <c r="G54352" s="65"/>
    </row>
    <row r="54353" spans="7:7" x14ac:dyDescent="0.2">
      <c r="G54353" s="65"/>
    </row>
    <row r="54354" spans="7:7" x14ac:dyDescent="0.2">
      <c r="G54354" s="65"/>
    </row>
    <row r="54355" spans="7:7" x14ac:dyDescent="0.2">
      <c r="G54355" s="65"/>
    </row>
    <row r="54356" spans="7:7" x14ac:dyDescent="0.2">
      <c r="G54356" s="65"/>
    </row>
    <row r="54357" spans="7:7" x14ac:dyDescent="0.2">
      <c r="G54357" s="65"/>
    </row>
    <row r="54358" spans="7:7" x14ac:dyDescent="0.2">
      <c r="G54358" s="65"/>
    </row>
    <row r="54359" spans="7:7" x14ac:dyDescent="0.2">
      <c r="G54359" s="65"/>
    </row>
    <row r="54360" spans="7:7" x14ac:dyDescent="0.2">
      <c r="G54360" s="65"/>
    </row>
    <row r="54361" spans="7:7" x14ac:dyDescent="0.2">
      <c r="G54361" s="65"/>
    </row>
    <row r="54362" spans="7:7" x14ac:dyDescent="0.2">
      <c r="G54362" s="65"/>
    </row>
    <row r="54363" spans="7:7" x14ac:dyDescent="0.2">
      <c r="G54363" s="65"/>
    </row>
    <row r="54364" spans="7:7" x14ac:dyDescent="0.2">
      <c r="G54364" s="65"/>
    </row>
    <row r="54365" spans="7:7" x14ac:dyDescent="0.2">
      <c r="G54365" s="65"/>
    </row>
    <row r="54366" spans="7:7" x14ac:dyDescent="0.2">
      <c r="G54366" s="65"/>
    </row>
    <row r="54367" spans="7:7" x14ac:dyDescent="0.2">
      <c r="G54367" s="65"/>
    </row>
    <row r="54368" spans="7:7" x14ac:dyDescent="0.2">
      <c r="G54368" s="65"/>
    </row>
    <row r="54369" spans="7:7" x14ac:dyDescent="0.2">
      <c r="G54369" s="65"/>
    </row>
    <row r="54370" spans="7:7" x14ac:dyDescent="0.2">
      <c r="G54370" s="65"/>
    </row>
    <row r="54371" spans="7:7" x14ac:dyDescent="0.2">
      <c r="G54371" s="65"/>
    </row>
    <row r="54372" spans="7:7" x14ac:dyDescent="0.2">
      <c r="G54372" s="65"/>
    </row>
    <row r="54373" spans="7:7" x14ac:dyDescent="0.2">
      <c r="G54373" s="65"/>
    </row>
    <row r="54374" spans="7:7" x14ac:dyDescent="0.2">
      <c r="G54374" s="65"/>
    </row>
    <row r="54375" spans="7:7" x14ac:dyDescent="0.2">
      <c r="G54375" s="65"/>
    </row>
    <row r="54376" spans="7:7" x14ac:dyDescent="0.2">
      <c r="G54376" s="65"/>
    </row>
    <row r="54377" spans="7:7" x14ac:dyDescent="0.2">
      <c r="G54377" s="65"/>
    </row>
    <row r="54378" spans="7:7" x14ac:dyDescent="0.2">
      <c r="G54378" s="65"/>
    </row>
    <row r="54379" spans="7:7" x14ac:dyDescent="0.2">
      <c r="G54379" s="65"/>
    </row>
    <row r="54380" spans="7:7" x14ac:dyDescent="0.2">
      <c r="G54380" s="65"/>
    </row>
    <row r="54381" spans="7:7" x14ac:dyDescent="0.2">
      <c r="G54381" s="65"/>
    </row>
    <row r="54382" spans="7:7" x14ac:dyDescent="0.2">
      <c r="G54382" s="65"/>
    </row>
    <row r="54383" spans="7:7" x14ac:dyDescent="0.2">
      <c r="G54383" s="65"/>
    </row>
    <row r="54384" spans="7:7" x14ac:dyDescent="0.2">
      <c r="G54384" s="65"/>
    </row>
    <row r="54385" spans="7:7" x14ac:dyDescent="0.2">
      <c r="G54385" s="65"/>
    </row>
    <row r="54386" spans="7:7" x14ac:dyDescent="0.2">
      <c r="G54386" s="65"/>
    </row>
    <row r="54387" spans="7:7" x14ac:dyDescent="0.2">
      <c r="G54387" s="65"/>
    </row>
    <row r="54388" spans="7:7" x14ac:dyDescent="0.2">
      <c r="G54388" s="65"/>
    </row>
    <row r="54389" spans="7:7" x14ac:dyDescent="0.2">
      <c r="G54389" s="65"/>
    </row>
    <row r="54390" spans="7:7" x14ac:dyDescent="0.2">
      <c r="G54390" s="65"/>
    </row>
    <row r="54391" spans="7:7" x14ac:dyDescent="0.2">
      <c r="G54391" s="65"/>
    </row>
    <row r="54392" spans="7:7" x14ac:dyDescent="0.2">
      <c r="G54392" s="65"/>
    </row>
    <row r="54393" spans="7:7" x14ac:dyDescent="0.2">
      <c r="G54393" s="65"/>
    </row>
    <row r="54394" spans="7:7" x14ac:dyDescent="0.2">
      <c r="G54394" s="65"/>
    </row>
    <row r="54395" spans="7:7" x14ac:dyDescent="0.2">
      <c r="G54395" s="65"/>
    </row>
    <row r="54396" spans="7:7" x14ac:dyDescent="0.2">
      <c r="G54396" s="65"/>
    </row>
    <row r="54397" spans="7:7" x14ac:dyDescent="0.2">
      <c r="G54397" s="65"/>
    </row>
    <row r="54398" spans="7:7" x14ac:dyDescent="0.2">
      <c r="G54398" s="65"/>
    </row>
    <row r="54399" spans="7:7" x14ac:dyDescent="0.2">
      <c r="G54399" s="65"/>
    </row>
    <row r="54400" spans="7:7" x14ac:dyDescent="0.2">
      <c r="G54400" s="65"/>
    </row>
    <row r="54401" spans="7:7" x14ac:dyDescent="0.2">
      <c r="G54401" s="65"/>
    </row>
    <row r="54402" spans="7:7" x14ac:dyDescent="0.2">
      <c r="G54402" s="65"/>
    </row>
    <row r="54403" spans="7:7" x14ac:dyDescent="0.2">
      <c r="G54403" s="65"/>
    </row>
    <row r="54404" spans="7:7" x14ac:dyDescent="0.2">
      <c r="G54404" s="65"/>
    </row>
    <row r="54405" spans="7:7" x14ac:dyDescent="0.2">
      <c r="G54405" s="65"/>
    </row>
    <row r="54406" spans="7:7" x14ac:dyDescent="0.2">
      <c r="G54406" s="65"/>
    </row>
    <row r="54407" spans="7:7" x14ac:dyDescent="0.2">
      <c r="G54407" s="65"/>
    </row>
    <row r="54408" spans="7:7" x14ac:dyDescent="0.2">
      <c r="G54408" s="65"/>
    </row>
    <row r="54409" spans="7:7" x14ac:dyDescent="0.2">
      <c r="G54409" s="65"/>
    </row>
    <row r="54410" spans="7:7" x14ac:dyDescent="0.2">
      <c r="G54410" s="65"/>
    </row>
    <row r="54411" spans="7:7" x14ac:dyDescent="0.2">
      <c r="G54411" s="65"/>
    </row>
    <row r="54412" spans="7:7" x14ac:dyDescent="0.2">
      <c r="G54412" s="65"/>
    </row>
    <row r="54413" spans="7:7" x14ac:dyDescent="0.2">
      <c r="G54413" s="65"/>
    </row>
    <row r="54414" spans="7:7" x14ac:dyDescent="0.2">
      <c r="G54414" s="65"/>
    </row>
    <row r="54415" spans="7:7" x14ac:dyDescent="0.2">
      <c r="G54415" s="65"/>
    </row>
    <row r="54416" spans="7:7" x14ac:dyDescent="0.2">
      <c r="G54416" s="65"/>
    </row>
    <row r="54417" spans="7:7" x14ac:dyDescent="0.2">
      <c r="G54417" s="65"/>
    </row>
    <row r="54418" spans="7:7" x14ac:dyDescent="0.2">
      <c r="G54418" s="65"/>
    </row>
    <row r="54419" spans="7:7" x14ac:dyDescent="0.2">
      <c r="G54419" s="65"/>
    </row>
    <row r="54420" spans="7:7" x14ac:dyDescent="0.2">
      <c r="G54420" s="65"/>
    </row>
    <row r="54421" spans="7:7" x14ac:dyDescent="0.2">
      <c r="G54421" s="65"/>
    </row>
    <row r="54422" spans="7:7" x14ac:dyDescent="0.2">
      <c r="G54422" s="65"/>
    </row>
    <row r="54423" spans="7:7" x14ac:dyDescent="0.2">
      <c r="G54423" s="65"/>
    </row>
    <row r="54424" spans="7:7" x14ac:dyDescent="0.2">
      <c r="G54424" s="65"/>
    </row>
    <row r="54425" spans="7:7" x14ac:dyDescent="0.2">
      <c r="G54425" s="65"/>
    </row>
    <row r="54426" spans="7:7" x14ac:dyDescent="0.2">
      <c r="G54426" s="65"/>
    </row>
    <row r="54427" spans="7:7" x14ac:dyDescent="0.2">
      <c r="G54427" s="65"/>
    </row>
    <row r="54428" spans="7:7" x14ac:dyDescent="0.2">
      <c r="G54428" s="65"/>
    </row>
    <row r="54429" spans="7:7" x14ac:dyDescent="0.2">
      <c r="G54429" s="65"/>
    </row>
    <row r="54430" spans="7:7" x14ac:dyDescent="0.2">
      <c r="G54430" s="65"/>
    </row>
    <row r="54431" spans="7:7" x14ac:dyDescent="0.2">
      <c r="G54431" s="65"/>
    </row>
    <row r="54432" spans="7:7" x14ac:dyDescent="0.2">
      <c r="G54432" s="65"/>
    </row>
    <row r="54433" spans="7:7" x14ac:dyDescent="0.2">
      <c r="G54433" s="65"/>
    </row>
    <row r="54434" spans="7:7" x14ac:dyDescent="0.2">
      <c r="G54434" s="65"/>
    </row>
    <row r="54435" spans="7:7" x14ac:dyDescent="0.2">
      <c r="G54435" s="65"/>
    </row>
    <row r="54436" spans="7:7" x14ac:dyDescent="0.2">
      <c r="G54436" s="65"/>
    </row>
    <row r="54437" spans="7:7" x14ac:dyDescent="0.2">
      <c r="G54437" s="65"/>
    </row>
    <row r="54438" spans="7:7" x14ac:dyDescent="0.2">
      <c r="G54438" s="65"/>
    </row>
    <row r="54439" spans="7:7" x14ac:dyDescent="0.2">
      <c r="G54439" s="65"/>
    </row>
    <row r="54440" spans="7:7" x14ac:dyDescent="0.2">
      <c r="G54440" s="65"/>
    </row>
    <row r="54441" spans="7:7" x14ac:dyDescent="0.2">
      <c r="G54441" s="65"/>
    </row>
    <row r="54442" spans="7:7" x14ac:dyDescent="0.2">
      <c r="G54442" s="65"/>
    </row>
    <row r="54443" spans="7:7" x14ac:dyDescent="0.2">
      <c r="G54443" s="65"/>
    </row>
    <row r="54444" spans="7:7" x14ac:dyDescent="0.2">
      <c r="G54444" s="65"/>
    </row>
    <row r="54445" spans="7:7" x14ac:dyDescent="0.2">
      <c r="G54445" s="65"/>
    </row>
    <row r="54446" spans="7:7" x14ac:dyDescent="0.2">
      <c r="G54446" s="65"/>
    </row>
    <row r="54447" spans="7:7" x14ac:dyDescent="0.2">
      <c r="G54447" s="65"/>
    </row>
    <row r="54448" spans="7:7" x14ac:dyDescent="0.2">
      <c r="G54448" s="65"/>
    </row>
    <row r="54449" spans="7:7" x14ac:dyDescent="0.2">
      <c r="G54449" s="65"/>
    </row>
    <row r="54450" spans="7:7" x14ac:dyDescent="0.2">
      <c r="G54450" s="65"/>
    </row>
    <row r="54451" spans="7:7" x14ac:dyDescent="0.2">
      <c r="G54451" s="65"/>
    </row>
    <row r="54452" spans="7:7" x14ac:dyDescent="0.2">
      <c r="G54452" s="65"/>
    </row>
    <row r="54453" spans="7:7" x14ac:dyDescent="0.2">
      <c r="G54453" s="65"/>
    </row>
    <row r="54454" spans="7:7" x14ac:dyDescent="0.2">
      <c r="G54454" s="65"/>
    </row>
    <row r="54455" spans="7:7" x14ac:dyDescent="0.2">
      <c r="G54455" s="65"/>
    </row>
    <row r="54456" spans="7:7" x14ac:dyDescent="0.2">
      <c r="G54456" s="65"/>
    </row>
    <row r="54457" spans="7:7" x14ac:dyDescent="0.2">
      <c r="G54457" s="65"/>
    </row>
    <row r="54458" spans="7:7" x14ac:dyDescent="0.2">
      <c r="G54458" s="65"/>
    </row>
    <row r="54459" spans="7:7" x14ac:dyDescent="0.2">
      <c r="G54459" s="65"/>
    </row>
    <row r="54460" spans="7:7" x14ac:dyDescent="0.2">
      <c r="G54460" s="65"/>
    </row>
    <row r="54461" spans="7:7" x14ac:dyDescent="0.2">
      <c r="G54461" s="65"/>
    </row>
    <row r="54462" spans="7:7" x14ac:dyDescent="0.2">
      <c r="G54462" s="65"/>
    </row>
    <row r="54463" spans="7:7" x14ac:dyDescent="0.2">
      <c r="G54463" s="65"/>
    </row>
    <row r="54464" spans="7:7" x14ac:dyDescent="0.2">
      <c r="G54464" s="65"/>
    </row>
    <row r="54465" spans="7:7" x14ac:dyDescent="0.2">
      <c r="G54465" s="65"/>
    </row>
    <row r="54466" spans="7:7" x14ac:dyDescent="0.2">
      <c r="G54466" s="65"/>
    </row>
    <row r="54467" spans="7:7" x14ac:dyDescent="0.2">
      <c r="G54467" s="65"/>
    </row>
    <row r="54468" spans="7:7" x14ac:dyDescent="0.2">
      <c r="G54468" s="65"/>
    </row>
    <row r="54469" spans="7:7" x14ac:dyDescent="0.2">
      <c r="G54469" s="65"/>
    </row>
    <row r="54470" spans="7:7" x14ac:dyDescent="0.2">
      <c r="G54470" s="65"/>
    </row>
    <row r="54471" spans="7:7" x14ac:dyDescent="0.2">
      <c r="G54471" s="65"/>
    </row>
    <row r="54472" spans="7:7" x14ac:dyDescent="0.2">
      <c r="G54472" s="65"/>
    </row>
    <row r="54473" spans="7:7" x14ac:dyDescent="0.2">
      <c r="G54473" s="65"/>
    </row>
    <row r="54474" spans="7:7" x14ac:dyDescent="0.2">
      <c r="G54474" s="65"/>
    </row>
    <row r="54475" spans="7:7" x14ac:dyDescent="0.2">
      <c r="G54475" s="65"/>
    </row>
    <row r="54476" spans="7:7" x14ac:dyDescent="0.2">
      <c r="G54476" s="65"/>
    </row>
    <row r="54477" spans="7:7" x14ac:dyDescent="0.2">
      <c r="G54477" s="65"/>
    </row>
    <row r="54478" spans="7:7" x14ac:dyDescent="0.2">
      <c r="G54478" s="65"/>
    </row>
    <row r="54479" spans="7:7" x14ac:dyDescent="0.2">
      <c r="G54479" s="65"/>
    </row>
    <row r="54480" spans="7:7" x14ac:dyDescent="0.2">
      <c r="G54480" s="65"/>
    </row>
    <row r="54481" spans="7:7" x14ac:dyDescent="0.2">
      <c r="G54481" s="65"/>
    </row>
    <row r="54482" spans="7:7" x14ac:dyDescent="0.2">
      <c r="G54482" s="65"/>
    </row>
    <row r="54483" spans="7:7" x14ac:dyDescent="0.2">
      <c r="G54483" s="65"/>
    </row>
    <row r="54484" spans="7:7" x14ac:dyDescent="0.2">
      <c r="G54484" s="65"/>
    </row>
    <row r="54485" spans="7:7" x14ac:dyDescent="0.2">
      <c r="G54485" s="65"/>
    </row>
    <row r="54486" spans="7:7" x14ac:dyDescent="0.2">
      <c r="G54486" s="65"/>
    </row>
    <row r="54487" spans="7:7" x14ac:dyDescent="0.2">
      <c r="G54487" s="65"/>
    </row>
    <row r="54488" spans="7:7" x14ac:dyDescent="0.2">
      <c r="G54488" s="65"/>
    </row>
    <row r="54489" spans="7:7" x14ac:dyDescent="0.2">
      <c r="G54489" s="65"/>
    </row>
    <row r="54490" spans="7:7" x14ac:dyDescent="0.2">
      <c r="G54490" s="65"/>
    </row>
    <row r="54491" spans="7:7" x14ac:dyDescent="0.2">
      <c r="G54491" s="65"/>
    </row>
    <row r="54492" spans="7:7" x14ac:dyDescent="0.2">
      <c r="G54492" s="65"/>
    </row>
    <row r="54493" spans="7:7" x14ac:dyDescent="0.2">
      <c r="G54493" s="65"/>
    </row>
    <row r="54494" spans="7:7" x14ac:dyDescent="0.2">
      <c r="G54494" s="65"/>
    </row>
    <row r="54495" spans="7:7" x14ac:dyDescent="0.2">
      <c r="G54495" s="65"/>
    </row>
    <row r="54496" spans="7:7" x14ac:dyDescent="0.2">
      <c r="G54496" s="65"/>
    </row>
    <row r="54497" spans="7:7" x14ac:dyDescent="0.2">
      <c r="G54497" s="65"/>
    </row>
    <row r="54498" spans="7:7" x14ac:dyDescent="0.2">
      <c r="G54498" s="65"/>
    </row>
    <row r="54499" spans="7:7" x14ac:dyDescent="0.2">
      <c r="G54499" s="65"/>
    </row>
    <row r="54500" spans="7:7" x14ac:dyDescent="0.2">
      <c r="G54500" s="65"/>
    </row>
    <row r="54501" spans="7:7" x14ac:dyDescent="0.2">
      <c r="G54501" s="65"/>
    </row>
    <row r="54502" spans="7:7" x14ac:dyDescent="0.2">
      <c r="G54502" s="65"/>
    </row>
    <row r="54503" spans="7:7" x14ac:dyDescent="0.2">
      <c r="G54503" s="65"/>
    </row>
    <row r="54504" spans="7:7" x14ac:dyDescent="0.2">
      <c r="G54504" s="65"/>
    </row>
    <row r="54505" spans="7:7" x14ac:dyDescent="0.2">
      <c r="G54505" s="65"/>
    </row>
    <row r="54506" spans="7:7" x14ac:dyDescent="0.2">
      <c r="G54506" s="65"/>
    </row>
    <row r="54507" spans="7:7" x14ac:dyDescent="0.2">
      <c r="G54507" s="65"/>
    </row>
    <row r="54508" spans="7:7" x14ac:dyDescent="0.2">
      <c r="G54508" s="65"/>
    </row>
    <row r="54509" spans="7:7" x14ac:dyDescent="0.2">
      <c r="G54509" s="65"/>
    </row>
    <row r="54510" spans="7:7" x14ac:dyDescent="0.2">
      <c r="G54510" s="65"/>
    </row>
    <row r="54511" spans="7:7" x14ac:dyDescent="0.2">
      <c r="G54511" s="65"/>
    </row>
    <row r="54512" spans="7:7" x14ac:dyDescent="0.2">
      <c r="G54512" s="65"/>
    </row>
    <row r="54513" spans="7:7" x14ac:dyDescent="0.2">
      <c r="G54513" s="65"/>
    </row>
    <row r="54514" spans="7:7" x14ac:dyDescent="0.2">
      <c r="G54514" s="65"/>
    </row>
    <row r="54515" spans="7:7" x14ac:dyDescent="0.2">
      <c r="G54515" s="65"/>
    </row>
    <row r="54516" spans="7:7" x14ac:dyDescent="0.2">
      <c r="G54516" s="65"/>
    </row>
    <row r="54517" spans="7:7" x14ac:dyDescent="0.2">
      <c r="G54517" s="65"/>
    </row>
    <row r="54518" spans="7:7" x14ac:dyDescent="0.2">
      <c r="G54518" s="65"/>
    </row>
    <row r="54519" spans="7:7" x14ac:dyDescent="0.2">
      <c r="G54519" s="65"/>
    </row>
    <row r="54520" spans="7:7" x14ac:dyDescent="0.2">
      <c r="G54520" s="65"/>
    </row>
    <row r="54521" spans="7:7" x14ac:dyDescent="0.2">
      <c r="G54521" s="65"/>
    </row>
    <row r="54522" spans="7:7" x14ac:dyDescent="0.2">
      <c r="G54522" s="65"/>
    </row>
    <row r="54523" spans="7:7" x14ac:dyDescent="0.2">
      <c r="G54523" s="65"/>
    </row>
    <row r="54524" spans="7:7" x14ac:dyDescent="0.2">
      <c r="G54524" s="65"/>
    </row>
    <row r="54525" spans="7:7" x14ac:dyDescent="0.2">
      <c r="G54525" s="65"/>
    </row>
    <row r="54526" spans="7:7" x14ac:dyDescent="0.2">
      <c r="G54526" s="65"/>
    </row>
    <row r="54527" spans="7:7" x14ac:dyDescent="0.2">
      <c r="G54527" s="65"/>
    </row>
    <row r="54528" spans="7:7" x14ac:dyDescent="0.2">
      <c r="G54528" s="65"/>
    </row>
    <row r="54529" spans="7:7" x14ac:dyDescent="0.2">
      <c r="G54529" s="65"/>
    </row>
    <row r="54530" spans="7:7" x14ac:dyDescent="0.2">
      <c r="G54530" s="65"/>
    </row>
    <row r="54531" spans="7:7" x14ac:dyDescent="0.2">
      <c r="G54531" s="65"/>
    </row>
    <row r="54532" spans="7:7" x14ac:dyDescent="0.2">
      <c r="G54532" s="65"/>
    </row>
    <row r="54533" spans="7:7" x14ac:dyDescent="0.2">
      <c r="G54533" s="65"/>
    </row>
    <row r="54534" spans="7:7" x14ac:dyDescent="0.2">
      <c r="G54534" s="65"/>
    </row>
    <row r="54535" spans="7:7" x14ac:dyDescent="0.2">
      <c r="G54535" s="65"/>
    </row>
    <row r="54536" spans="7:7" x14ac:dyDescent="0.2">
      <c r="G54536" s="65"/>
    </row>
    <row r="54537" spans="7:7" x14ac:dyDescent="0.2">
      <c r="G54537" s="65"/>
    </row>
    <row r="54538" spans="7:7" x14ac:dyDescent="0.2">
      <c r="G54538" s="65"/>
    </row>
    <row r="54539" spans="7:7" x14ac:dyDescent="0.2">
      <c r="G54539" s="65"/>
    </row>
    <row r="54540" spans="7:7" x14ac:dyDescent="0.2">
      <c r="G54540" s="65"/>
    </row>
    <row r="54541" spans="7:7" x14ac:dyDescent="0.2">
      <c r="G54541" s="65"/>
    </row>
    <row r="54542" spans="7:7" x14ac:dyDescent="0.2">
      <c r="G54542" s="65"/>
    </row>
    <row r="54543" spans="7:7" x14ac:dyDescent="0.2">
      <c r="G54543" s="65"/>
    </row>
    <row r="54544" spans="7:7" x14ac:dyDescent="0.2">
      <c r="G54544" s="65"/>
    </row>
    <row r="54545" spans="7:7" x14ac:dyDescent="0.2">
      <c r="G54545" s="65"/>
    </row>
    <row r="54546" spans="7:7" x14ac:dyDescent="0.2">
      <c r="G54546" s="65"/>
    </row>
    <row r="54547" spans="7:7" x14ac:dyDescent="0.2">
      <c r="G54547" s="65"/>
    </row>
    <row r="54548" spans="7:7" x14ac:dyDescent="0.2">
      <c r="G54548" s="65"/>
    </row>
    <row r="54549" spans="7:7" x14ac:dyDescent="0.2">
      <c r="G54549" s="65"/>
    </row>
    <row r="54550" spans="7:7" x14ac:dyDescent="0.2">
      <c r="G54550" s="65"/>
    </row>
    <row r="54551" spans="7:7" x14ac:dyDescent="0.2">
      <c r="G54551" s="65"/>
    </row>
    <row r="54552" spans="7:7" x14ac:dyDescent="0.2">
      <c r="G54552" s="65"/>
    </row>
    <row r="54553" spans="7:7" x14ac:dyDescent="0.2">
      <c r="G54553" s="65"/>
    </row>
    <row r="54554" spans="7:7" x14ac:dyDescent="0.2">
      <c r="G54554" s="65"/>
    </row>
    <row r="54555" spans="7:7" x14ac:dyDescent="0.2">
      <c r="G54555" s="65"/>
    </row>
    <row r="54556" spans="7:7" x14ac:dyDescent="0.2">
      <c r="G54556" s="65"/>
    </row>
    <row r="54557" spans="7:7" x14ac:dyDescent="0.2">
      <c r="G54557" s="65"/>
    </row>
    <row r="54558" spans="7:7" x14ac:dyDescent="0.2">
      <c r="G54558" s="65"/>
    </row>
    <row r="54559" spans="7:7" x14ac:dyDescent="0.2">
      <c r="G54559" s="65"/>
    </row>
    <row r="54560" spans="7:7" x14ac:dyDescent="0.2">
      <c r="G54560" s="65"/>
    </row>
    <row r="54561" spans="7:7" x14ac:dyDescent="0.2">
      <c r="G54561" s="65"/>
    </row>
    <row r="54562" spans="7:7" x14ac:dyDescent="0.2">
      <c r="G54562" s="65"/>
    </row>
    <row r="54563" spans="7:7" x14ac:dyDescent="0.2">
      <c r="G54563" s="65"/>
    </row>
    <row r="54564" spans="7:7" x14ac:dyDescent="0.2">
      <c r="G54564" s="65"/>
    </row>
    <row r="54565" spans="7:7" x14ac:dyDescent="0.2">
      <c r="G54565" s="65"/>
    </row>
    <row r="54566" spans="7:7" x14ac:dyDescent="0.2">
      <c r="G54566" s="65"/>
    </row>
    <row r="54567" spans="7:7" x14ac:dyDescent="0.2">
      <c r="G54567" s="65"/>
    </row>
    <row r="54568" spans="7:7" x14ac:dyDescent="0.2">
      <c r="G54568" s="65"/>
    </row>
    <row r="54569" spans="7:7" x14ac:dyDescent="0.2">
      <c r="G54569" s="65"/>
    </row>
    <row r="54570" spans="7:7" x14ac:dyDescent="0.2">
      <c r="G54570" s="65"/>
    </row>
    <row r="54571" spans="7:7" x14ac:dyDescent="0.2">
      <c r="G54571" s="65"/>
    </row>
    <row r="54572" spans="7:7" x14ac:dyDescent="0.2">
      <c r="G54572" s="65"/>
    </row>
    <row r="54573" spans="7:7" x14ac:dyDescent="0.2">
      <c r="G54573" s="65"/>
    </row>
    <row r="54574" spans="7:7" x14ac:dyDescent="0.2">
      <c r="G54574" s="65"/>
    </row>
    <row r="54575" spans="7:7" x14ac:dyDescent="0.2">
      <c r="G54575" s="65"/>
    </row>
    <row r="54576" spans="7:7" x14ac:dyDescent="0.2">
      <c r="G54576" s="65"/>
    </row>
    <row r="54577" spans="7:7" x14ac:dyDescent="0.2">
      <c r="G54577" s="65"/>
    </row>
    <row r="54578" spans="7:7" x14ac:dyDescent="0.2">
      <c r="G54578" s="65"/>
    </row>
    <row r="54579" spans="7:7" x14ac:dyDescent="0.2">
      <c r="G54579" s="65"/>
    </row>
    <row r="54580" spans="7:7" x14ac:dyDescent="0.2">
      <c r="G54580" s="65"/>
    </row>
    <row r="54581" spans="7:7" x14ac:dyDescent="0.2">
      <c r="G54581" s="65"/>
    </row>
    <row r="54582" spans="7:7" x14ac:dyDescent="0.2">
      <c r="G54582" s="65"/>
    </row>
    <row r="54583" spans="7:7" x14ac:dyDescent="0.2">
      <c r="G54583" s="65"/>
    </row>
    <row r="54584" spans="7:7" x14ac:dyDescent="0.2">
      <c r="G54584" s="65"/>
    </row>
    <row r="54585" spans="7:7" x14ac:dyDescent="0.2">
      <c r="G54585" s="65"/>
    </row>
    <row r="54586" spans="7:7" x14ac:dyDescent="0.2">
      <c r="G54586" s="65"/>
    </row>
    <row r="54587" spans="7:7" x14ac:dyDescent="0.2">
      <c r="G54587" s="65"/>
    </row>
    <row r="54588" spans="7:7" x14ac:dyDescent="0.2">
      <c r="G54588" s="65"/>
    </row>
    <row r="54589" spans="7:7" x14ac:dyDescent="0.2">
      <c r="G54589" s="65"/>
    </row>
    <row r="54590" spans="7:7" x14ac:dyDescent="0.2">
      <c r="G54590" s="65"/>
    </row>
    <row r="54591" spans="7:7" x14ac:dyDescent="0.2">
      <c r="G54591" s="65"/>
    </row>
    <row r="54592" spans="7:7" x14ac:dyDescent="0.2">
      <c r="G54592" s="65"/>
    </row>
    <row r="54593" spans="7:7" x14ac:dyDescent="0.2">
      <c r="G54593" s="65"/>
    </row>
    <row r="54594" spans="7:7" x14ac:dyDescent="0.2">
      <c r="G54594" s="65"/>
    </row>
    <row r="54595" spans="7:7" x14ac:dyDescent="0.2">
      <c r="G54595" s="65"/>
    </row>
    <row r="54596" spans="7:7" x14ac:dyDescent="0.2">
      <c r="G54596" s="65"/>
    </row>
    <row r="54597" spans="7:7" x14ac:dyDescent="0.2">
      <c r="G54597" s="65"/>
    </row>
    <row r="54598" spans="7:7" x14ac:dyDescent="0.2">
      <c r="G54598" s="65"/>
    </row>
    <row r="54599" spans="7:7" x14ac:dyDescent="0.2">
      <c r="G54599" s="65"/>
    </row>
    <row r="54600" spans="7:7" x14ac:dyDescent="0.2">
      <c r="G54600" s="65"/>
    </row>
    <row r="54601" spans="7:7" x14ac:dyDescent="0.2">
      <c r="G54601" s="65"/>
    </row>
    <row r="54602" spans="7:7" x14ac:dyDescent="0.2">
      <c r="G54602" s="65"/>
    </row>
    <row r="54603" spans="7:7" x14ac:dyDescent="0.2">
      <c r="G54603" s="65"/>
    </row>
    <row r="54604" spans="7:7" x14ac:dyDescent="0.2">
      <c r="G54604" s="65"/>
    </row>
    <row r="54605" spans="7:7" x14ac:dyDescent="0.2">
      <c r="G54605" s="65"/>
    </row>
    <row r="54606" spans="7:7" x14ac:dyDescent="0.2">
      <c r="G54606" s="65"/>
    </row>
    <row r="54607" spans="7:7" x14ac:dyDescent="0.2">
      <c r="G54607" s="65"/>
    </row>
    <row r="54608" spans="7:7" x14ac:dyDescent="0.2">
      <c r="G54608" s="65"/>
    </row>
    <row r="54609" spans="7:7" x14ac:dyDescent="0.2">
      <c r="G54609" s="65"/>
    </row>
    <row r="54610" spans="7:7" x14ac:dyDescent="0.2">
      <c r="G54610" s="65"/>
    </row>
    <row r="54611" spans="7:7" x14ac:dyDescent="0.2">
      <c r="G54611" s="65"/>
    </row>
    <row r="54612" spans="7:7" x14ac:dyDescent="0.2">
      <c r="G54612" s="65"/>
    </row>
    <row r="54613" spans="7:7" x14ac:dyDescent="0.2">
      <c r="G54613" s="65"/>
    </row>
    <row r="54614" spans="7:7" x14ac:dyDescent="0.2">
      <c r="G54614" s="65"/>
    </row>
    <row r="54615" spans="7:7" x14ac:dyDescent="0.2">
      <c r="G54615" s="65"/>
    </row>
    <row r="54616" spans="7:7" x14ac:dyDescent="0.2">
      <c r="G54616" s="65"/>
    </row>
    <row r="54617" spans="7:7" x14ac:dyDescent="0.2">
      <c r="G54617" s="65"/>
    </row>
    <row r="54618" spans="7:7" x14ac:dyDescent="0.2">
      <c r="G54618" s="65"/>
    </row>
    <row r="54619" spans="7:7" x14ac:dyDescent="0.2">
      <c r="G54619" s="65"/>
    </row>
    <row r="54620" spans="7:7" x14ac:dyDescent="0.2">
      <c r="G54620" s="65"/>
    </row>
    <row r="54621" spans="7:7" x14ac:dyDescent="0.2">
      <c r="G54621" s="65"/>
    </row>
    <row r="54622" spans="7:7" x14ac:dyDescent="0.2">
      <c r="G54622" s="65"/>
    </row>
    <row r="54623" spans="7:7" x14ac:dyDescent="0.2">
      <c r="G54623" s="65"/>
    </row>
    <row r="54624" spans="7:7" x14ac:dyDescent="0.2">
      <c r="G54624" s="65"/>
    </row>
    <row r="54625" spans="7:7" x14ac:dyDescent="0.2">
      <c r="G54625" s="65"/>
    </row>
    <row r="54626" spans="7:7" x14ac:dyDescent="0.2">
      <c r="G54626" s="65"/>
    </row>
    <row r="54627" spans="7:7" x14ac:dyDescent="0.2">
      <c r="G54627" s="65"/>
    </row>
    <row r="54628" spans="7:7" x14ac:dyDescent="0.2">
      <c r="G54628" s="65"/>
    </row>
    <row r="54629" spans="7:7" x14ac:dyDescent="0.2">
      <c r="G54629" s="65"/>
    </row>
    <row r="54630" spans="7:7" x14ac:dyDescent="0.2">
      <c r="G54630" s="65"/>
    </row>
    <row r="54631" spans="7:7" x14ac:dyDescent="0.2">
      <c r="G54631" s="65"/>
    </row>
    <row r="54632" spans="7:7" x14ac:dyDescent="0.2">
      <c r="G54632" s="65"/>
    </row>
    <row r="54633" spans="7:7" x14ac:dyDescent="0.2">
      <c r="G54633" s="65"/>
    </row>
    <row r="54634" spans="7:7" x14ac:dyDescent="0.2">
      <c r="G54634" s="65"/>
    </row>
    <row r="54635" spans="7:7" x14ac:dyDescent="0.2">
      <c r="G54635" s="65"/>
    </row>
    <row r="54636" spans="7:7" x14ac:dyDescent="0.2">
      <c r="G54636" s="65"/>
    </row>
    <row r="54637" spans="7:7" x14ac:dyDescent="0.2">
      <c r="G54637" s="65"/>
    </row>
    <row r="54638" spans="7:7" x14ac:dyDescent="0.2">
      <c r="G54638" s="65"/>
    </row>
    <row r="54639" spans="7:7" x14ac:dyDescent="0.2">
      <c r="G54639" s="65"/>
    </row>
    <row r="54640" spans="7:7" x14ac:dyDescent="0.2">
      <c r="G54640" s="65"/>
    </row>
    <row r="54641" spans="7:7" x14ac:dyDescent="0.2">
      <c r="G54641" s="65"/>
    </row>
    <row r="54642" spans="7:7" x14ac:dyDescent="0.2">
      <c r="G54642" s="65"/>
    </row>
    <row r="54643" spans="7:7" x14ac:dyDescent="0.2">
      <c r="G54643" s="65"/>
    </row>
    <row r="54644" spans="7:7" x14ac:dyDescent="0.2">
      <c r="G54644" s="65"/>
    </row>
    <row r="54645" spans="7:7" x14ac:dyDescent="0.2">
      <c r="G54645" s="65"/>
    </row>
    <row r="54646" spans="7:7" x14ac:dyDescent="0.2">
      <c r="G54646" s="65"/>
    </row>
    <row r="54647" spans="7:7" x14ac:dyDescent="0.2">
      <c r="G54647" s="65"/>
    </row>
    <row r="54648" spans="7:7" x14ac:dyDescent="0.2">
      <c r="G54648" s="65"/>
    </row>
    <row r="54649" spans="7:7" x14ac:dyDescent="0.2">
      <c r="G54649" s="65"/>
    </row>
    <row r="54650" spans="7:7" x14ac:dyDescent="0.2">
      <c r="G54650" s="65"/>
    </row>
    <row r="54651" spans="7:7" x14ac:dyDescent="0.2">
      <c r="G54651" s="65"/>
    </row>
    <row r="54652" spans="7:7" x14ac:dyDescent="0.2">
      <c r="G54652" s="65"/>
    </row>
    <row r="54653" spans="7:7" x14ac:dyDescent="0.2">
      <c r="G54653" s="65"/>
    </row>
    <row r="54654" spans="7:7" x14ac:dyDescent="0.2">
      <c r="G54654" s="65"/>
    </row>
    <row r="54655" spans="7:7" x14ac:dyDescent="0.2">
      <c r="G54655" s="65"/>
    </row>
    <row r="54656" spans="7:7" x14ac:dyDescent="0.2">
      <c r="G54656" s="65"/>
    </row>
    <row r="54657" spans="7:7" x14ac:dyDescent="0.2">
      <c r="G54657" s="65"/>
    </row>
    <row r="54658" spans="7:7" x14ac:dyDescent="0.2">
      <c r="G54658" s="65"/>
    </row>
    <row r="54659" spans="7:7" x14ac:dyDescent="0.2">
      <c r="G54659" s="65"/>
    </row>
    <row r="54660" spans="7:7" x14ac:dyDescent="0.2">
      <c r="G54660" s="65"/>
    </row>
    <row r="54661" spans="7:7" x14ac:dyDescent="0.2">
      <c r="G54661" s="65"/>
    </row>
    <row r="54662" spans="7:7" x14ac:dyDescent="0.2">
      <c r="G54662" s="65"/>
    </row>
    <row r="54663" spans="7:7" x14ac:dyDescent="0.2">
      <c r="G54663" s="65"/>
    </row>
    <row r="54664" spans="7:7" x14ac:dyDescent="0.2">
      <c r="G54664" s="65"/>
    </row>
    <row r="54665" spans="7:7" x14ac:dyDescent="0.2">
      <c r="G54665" s="65"/>
    </row>
    <row r="54666" spans="7:7" x14ac:dyDescent="0.2">
      <c r="G54666" s="65"/>
    </row>
    <row r="54667" spans="7:7" x14ac:dyDescent="0.2">
      <c r="G54667" s="65"/>
    </row>
    <row r="54668" spans="7:7" x14ac:dyDescent="0.2">
      <c r="G54668" s="65"/>
    </row>
    <row r="54669" spans="7:7" x14ac:dyDescent="0.2">
      <c r="G54669" s="65"/>
    </row>
    <row r="54670" spans="7:7" x14ac:dyDescent="0.2">
      <c r="G54670" s="65"/>
    </row>
    <row r="54671" spans="7:7" x14ac:dyDescent="0.2">
      <c r="G54671" s="65"/>
    </row>
    <row r="54672" spans="7:7" x14ac:dyDescent="0.2">
      <c r="G54672" s="65"/>
    </row>
    <row r="54673" spans="7:7" x14ac:dyDescent="0.2">
      <c r="G54673" s="65"/>
    </row>
    <row r="54674" spans="7:7" x14ac:dyDescent="0.2">
      <c r="G54674" s="65"/>
    </row>
    <row r="54675" spans="7:7" x14ac:dyDescent="0.2">
      <c r="G54675" s="65"/>
    </row>
    <row r="54676" spans="7:7" x14ac:dyDescent="0.2">
      <c r="G54676" s="65"/>
    </row>
    <row r="54677" spans="7:7" x14ac:dyDescent="0.2">
      <c r="G54677" s="65"/>
    </row>
    <row r="54678" spans="7:7" x14ac:dyDescent="0.2">
      <c r="G54678" s="65"/>
    </row>
    <row r="54679" spans="7:7" x14ac:dyDescent="0.2">
      <c r="G54679" s="65"/>
    </row>
    <row r="54680" spans="7:7" x14ac:dyDescent="0.2">
      <c r="G54680" s="65"/>
    </row>
    <row r="54681" spans="7:7" x14ac:dyDescent="0.2">
      <c r="G54681" s="65"/>
    </row>
    <row r="54682" spans="7:7" x14ac:dyDescent="0.2">
      <c r="G54682" s="65"/>
    </row>
    <row r="54683" spans="7:7" x14ac:dyDescent="0.2">
      <c r="G54683" s="65"/>
    </row>
    <row r="54684" spans="7:7" x14ac:dyDescent="0.2">
      <c r="G54684" s="65"/>
    </row>
    <row r="54685" spans="7:7" x14ac:dyDescent="0.2">
      <c r="G54685" s="65"/>
    </row>
    <row r="54686" spans="7:7" x14ac:dyDescent="0.2">
      <c r="G54686" s="65"/>
    </row>
    <row r="54687" spans="7:7" x14ac:dyDescent="0.2">
      <c r="G54687" s="65"/>
    </row>
    <row r="54688" spans="7:7" x14ac:dyDescent="0.2">
      <c r="G54688" s="65"/>
    </row>
    <row r="54689" spans="7:7" x14ac:dyDescent="0.2">
      <c r="G54689" s="65"/>
    </row>
    <row r="54690" spans="7:7" x14ac:dyDescent="0.2">
      <c r="G54690" s="65"/>
    </row>
    <row r="54691" spans="7:7" x14ac:dyDescent="0.2">
      <c r="G54691" s="65"/>
    </row>
    <row r="54692" spans="7:7" x14ac:dyDescent="0.2">
      <c r="G54692" s="65"/>
    </row>
    <row r="54693" spans="7:7" x14ac:dyDescent="0.2">
      <c r="G54693" s="65"/>
    </row>
    <row r="54694" spans="7:7" x14ac:dyDescent="0.2">
      <c r="G54694" s="65"/>
    </row>
    <row r="54695" spans="7:7" x14ac:dyDescent="0.2">
      <c r="G54695" s="65"/>
    </row>
    <row r="54696" spans="7:7" x14ac:dyDescent="0.2">
      <c r="G54696" s="65"/>
    </row>
    <row r="54697" spans="7:7" x14ac:dyDescent="0.2">
      <c r="G54697" s="65"/>
    </row>
    <row r="54698" spans="7:7" x14ac:dyDescent="0.2">
      <c r="G54698" s="65"/>
    </row>
    <row r="54699" spans="7:7" x14ac:dyDescent="0.2">
      <c r="G54699" s="65"/>
    </row>
    <row r="54700" spans="7:7" x14ac:dyDescent="0.2">
      <c r="G54700" s="65"/>
    </row>
    <row r="54701" spans="7:7" x14ac:dyDescent="0.2">
      <c r="G54701" s="65"/>
    </row>
    <row r="54702" spans="7:7" x14ac:dyDescent="0.2">
      <c r="G54702" s="65"/>
    </row>
    <row r="54703" spans="7:7" x14ac:dyDescent="0.2">
      <c r="G54703" s="65"/>
    </row>
    <row r="54704" spans="7:7" x14ac:dyDescent="0.2">
      <c r="G54704" s="65"/>
    </row>
    <row r="54705" spans="7:7" x14ac:dyDescent="0.2">
      <c r="G54705" s="65"/>
    </row>
    <row r="54706" spans="7:7" x14ac:dyDescent="0.2">
      <c r="G54706" s="65"/>
    </row>
    <row r="54707" spans="7:7" x14ac:dyDescent="0.2">
      <c r="G54707" s="65"/>
    </row>
    <row r="54708" spans="7:7" x14ac:dyDescent="0.2">
      <c r="G54708" s="65"/>
    </row>
    <row r="54709" spans="7:7" x14ac:dyDescent="0.2">
      <c r="G54709" s="65"/>
    </row>
    <row r="54710" spans="7:7" x14ac:dyDescent="0.2">
      <c r="G54710" s="65"/>
    </row>
    <row r="54711" spans="7:7" x14ac:dyDescent="0.2">
      <c r="G54711" s="65"/>
    </row>
    <row r="54712" spans="7:7" x14ac:dyDescent="0.2">
      <c r="G54712" s="65"/>
    </row>
    <row r="54713" spans="7:7" x14ac:dyDescent="0.2">
      <c r="G54713" s="65"/>
    </row>
    <row r="54714" spans="7:7" x14ac:dyDescent="0.2">
      <c r="G54714" s="65"/>
    </row>
    <row r="54715" spans="7:7" x14ac:dyDescent="0.2">
      <c r="G54715" s="65"/>
    </row>
    <row r="54716" spans="7:7" x14ac:dyDescent="0.2">
      <c r="G54716" s="65"/>
    </row>
    <row r="54717" spans="7:7" x14ac:dyDescent="0.2">
      <c r="G54717" s="65"/>
    </row>
    <row r="54718" spans="7:7" x14ac:dyDescent="0.2">
      <c r="G54718" s="65"/>
    </row>
    <row r="54719" spans="7:7" x14ac:dyDescent="0.2">
      <c r="G54719" s="65"/>
    </row>
    <row r="54720" spans="7:7" x14ac:dyDescent="0.2">
      <c r="G54720" s="65"/>
    </row>
    <row r="54721" spans="7:7" x14ac:dyDescent="0.2">
      <c r="G54721" s="65"/>
    </row>
    <row r="54722" spans="7:7" x14ac:dyDescent="0.2">
      <c r="G54722" s="65"/>
    </row>
    <row r="54723" spans="7:7" x14ac:dyDescent="0.2">
      <c r="G54723" s="65"/>
    </row>
    <row r="54724" spans="7:7" x14ac:dyDescent="0.2">
      <c r="G54724" s="65"/>
    </row>
    <row r="54725" spans="7:7" x14ac:dyDescent="0.2">
      <c r="G54725" s="65"/>
    </row>
    <row r="54726" spans="7:7" x14ac:dyDescent="0.2">
      <c r="G54726" s="65"/>
    </row>
    <row r="54727" spans="7:7" x14ac:dyDescent="0.2">
      <c r="G54727" s="65"/>
    </row>
    <row r="54728" spans="7:7" x14ac:dyDescent="0.2">
      <c r="G54728" s="65"/>
    </row>
    <row r="54729" spans="7:7" x14ac:dyDescent="0.2">
      <c r="G54729" s="65"/>
    </row>
    <row r="54730" spans="7:7" x14ac:dyDescent="0.2">
      <c r="G54730" s="65"/>
    </row>
    <row r="54731" spans="7:7" x14ac:dyDescent="0.2">
      <c r="G54731" s="65"/>
    </row>
    <row r="54732" spans="7:7" x14ac:dyDescent="0.2">
      <c r="G54732" s="65"/>
    </row>
    <row r="54733" spans="7:7" x14ac:dyDescent="0.2">
      <c r="G54733" s="65"/>
    </row>
    <row r="54734" spans="7:7" x14ac:dyDescent="0.2">
      <c r="G54734" s="65"/>
    </row>
    <row r="54735" spans="7:7" x14ac:dyDescent="0.2">
      <c r="G54735" s="65"/>
    </row>
    <row r="54736" spans="7:7" x14ac:dyDescent="0.2">
      <c r="G54736" s="65"/>
    </row>
    <row r="54737" spans="7:7" x14ac:dyDescent="0.2">
      <c r="G54737" s="65"/>
    </row>
    <row r="54738" spans="7:7" x14ac:dyDescent="0.2">
      <c r="G54738" s="65"/>
    </row>
    <row r="54739" spans="7:7" x14ac:dyDescent="0.2">
      <c r="G54739" s="65"/>
    </row>
    <row r="54740" spans="7:7" x14ac:dyDescent="0.2">
      <c r="G54740" s="65"/>
    </row>
    <row r="54741" spans="7:7" x14ac:dyDescent="0.2">
      <c r="G54741" s="65"/>
    </row>
    <row r="54742" spans="7:7" x14ac:dyDescent="0.2">
      <c r="G54742" s="65"/>
    </row>
    <row r="54743" spans="7:7" x14ac:dyDescent="0.2">
      <c r="G54743" s="65"/>
    </row>
    <row r="54744" spans="7:7" x14ac:dyDescent="0.2">
      <c r="G54744" s="65"/>
    </row>
    <row r="54745" spans="7:7" x14ac:dyDescent="0.2">
      <c r="G54745" s="65"/>
    </row>
    <row r="54746" spans="7:7" x14ac:dyDescent="0.2">
      <c r="G54746" s="65"/>
    </row>
    <row r="54747" spans="7:7" x14ac:dyDescent="0.2">
      <c r="G54747" s="65"/>
    </row>
    <row r="54748" spans="7:7" x14ac:dyDescent="0.2">
      <c r="G54748" s="65"/>
    </row>
    <row r="54749" spans="7:7" x14ac:dyDescent="0.2">
      <c r="G54749" s="65"/>
    </row>
    <row r="54750" spans="7:7" x14ac:dyDescent="0.2">
      <c r="G54750" s="65"/>
    </row>
    <row r="54751" spans="7:7" x14ac:dyDescent="0.2">
      <c r="G54751" s="65"/>
    </row>
    <row r="54752" spans="7:7" x14ac:dyDescent="0.2">
      <c r="G54752" s="65"/>
    </row>
    <row r="54753" spans="7:7" x14ac:dyDescent="0.2">
      <c r="G54753" s="65"/>
    </row>
    <row r="54754" spans="7:7" x14ac:dyDescent="0.2">
      <c r="G54754" s="65"/>
    </row>
    <row r="54755" spans="7:7" x14ac:dyDescent="0.2">
      <c r="G54755" s="65"/>
    </row>
    <row r="54756" spans="7:7" x14ac:dyDescent="0.2">
      <c r="G54756" s="65"/>
    </row>
    <row r="54757" spans="7:7" x14ac:dyDescent="0.2">
      <c r="G54757" s="65"/>
    </row>
    <row r="54758" spans="7:7" x14ac:dyDescent="0.2">
      <c r="G54758" s="65"/>
    </row>
    <row r="54759" spans="7:7" x14ac:dyDescent="0.2">
      <c r="G54759" s="65"/>
    </row>
    <row r="54760" spans="7:7" x14ac:dyDescent="0.2">
      <c r="G54760" s="65"/>
    </row>
    <row r="54761" spans="7:7" x14ac:dyDescent="0.2">
      <c r="G54761" s="65"/>
    </row>
    <row r="54762" spans="7:7" x14ac:dyDescent="0.2">
      <c r="G54762" s="65"/>
    </row>
    <row r="54763" spans="7:7" x14ac:dyDescent="0.2">
      <c r="G54763" s="65"/>
    </row>
    <row r="54764" spans="7:7" x14ac:dyDescent="0.2">
      <c r="G54764" s="65"/>
    </row>
    <row r="54765" spans="7:7" x14ac:dyDescent="0.2">
      <c r="G54765" s="65"/>
    </row>
    <row r="54766" spans="7:7" x14ac:dyDescent="0.2">
      <c r="G54766" s="65"/>
    </row>
    <row r="54767" spans="7:7" x14ac:dyDescent="0.2">
      <c r="G54767" s="65"/>
    </row>
    <row r="54768" spans="7:7" x14ac:dyDescent="0.2">
      <c r="G54768" s="65"/>
    </row>
    <row r="54769" spans="7:7" x14ac:dyDescent="0.2">
      <c r="G54769" s="65"/>
    </row>
    <row r="54770" spans="7:7" x14ac:dyDescent="0.2">
      <c r="G54770" s="65"/>
    </row>
    <row r="54771" spans="7:7" x14ac:dyDescent="0.2">
      <c r="G54771" s="65"/>
    </row>
    <row r="54772" spans="7:7" x14ac:dyDescent="0.2">
      <c r="G54772" s="65"/>
    </row>
    <row r="54773" spans="7:7" x14ac:dyDescent="0.2">
      <c r="G54773" s="65"/>
    </row>
    <row r="54774" spans="7:7" x14ac:dyDescent="0.2">
      <c r="G54774" s="65"/>
    </row>
    <row r="54775" spans="7:7" x14ac:dyDescent="0.2">
      <c r="G54775" s="65"/>
    </row>
    <row r="54776" spans="7:7" x14ac:dyDescent="0.2">
      <c r="G54776" s="65"/>
    </row>
    <row r="54777" spans="7:7" x14ac:dyDescent="0.2">
      <c r="G54777" s="65"/>
    </row>
    <row r="54778" spans="7:7" x14ac:dyDescent="0.2">
      <c r="G54778" s="65"/>
    </row>
    <row r="54779" spans="7:7" x14ac:dyDescent="0.2">
      <c r="G54779" s="65"/>
    </row>
    <row r="54780" spans="7:7" x14ac:dyDescent="0.2">
      <c r="G54780" s="65"/>
    </row>
    <row r="54781" spans="7:7" x14ac:dyDescent="0.2">
      <c r="G54781" s="65"/>
    </row>
    <row r="54782" spans="7:7" x14ac:dyDescent="0.2">
      <c r="G54782" s="65"/>
    </row>
    <row r="54783" spans="7:7" x14ac:dyDescent="0.2">
      <c r="G54783" s="65"/>
    </row>
    <row r="54784" spans="7:7" x14ac:dyDescent="0.2">
      <c r="G54784" s="65"/>
    </row>
    <row r="54785" spans="7:7" x14ac:dyDescent="0.2">
      <c r="G54785" s="65"/>
    </row>
    <row r="54786" spans="7:7" x14ac:dyDescent="0.2">
      <c r="G54786" s="65"/>
    </row>
    <row r="54787" spans="7:7" x14ac:dyDescent="0.2">
      <c r="G54787" s="65"/>
    </row>
    <row r="54788" spans="7:7" x14ac:dyDescent="0.2">
      <c r="G54788" s="65"/>
    </row>
    <row r="54789" spans="7:7" x14ac:dyDescent="0.2">
      <c r="G54789" s="65"/>
    </row>
    <row r="54790" spans="7:7" x14ac:dyDescent="0.2">
      <c r="G54790" s="65"/>
    </row>
    <row r="54791" spans="7:7" x14ac:dyDescent="0.2">
      <c r="G54791" s="65"/>
    </row>
    <row r="54792" spans="7:7" x14ac:dyDescent="0.2">
      <c r="G54792" s="65"/>
    </row>
    <row r="54793" spans="7:7" x14ac:dyDescent="0.2">
      <c r="G54793" s="65"/>
    </row>
    <row r="54794" spans="7:7" x14ac:dyDescent="0.2">
      <c r="G54794" s="65"/>
    </row>
    <row r="54795" spans="7:7" x14ac:dyDescent="0.2">
      <c r="G54795" s="65"/>
    </row>
    <row r="54796" spans="7:7" x14ac:dyDescent="0.2">
      <c r="G54796" s="65"/>
    </row>
    <row r="54797" spans="7:7" x14ac:dyDescent="0.2">
      <c r="G54797" s="65"/>
    </row>
    <row r="54798" spans="7:7" x14ac:dyDescent="0.2">
      <c r="G54798" s="65"/>
    </row>
    <row r="54799" spans="7:7" x14ac:dyDescent="0.2">
      <c r="G54799" s="65"/>
    </row>
    <row r="54800" spans="7:7" x14ac:dyDescent="0.2">
      <c r="G54800" s="65"/>
    </row>
    <row r="54801" spans="7:7" x14ac:dyDescent="0.2">
      <c r="G54801" s="65"/>
    </row>
    <row r="54802" spans="7:7" x14ac:dyDescent="0.2">
      <c r="G54802" s="65"/>
    </row>
    <row r="54803" spans="7:7" x14ac:dyDescent="0.2">
      <c r="G54803" s="65"/>
    </row>
    <row r="54804" spans="7:7" x14ac:dyDescent="0.2">
      <c r="G54804" s="65"/>
    </row>
    <row r="54805" spans="7:7" x14ac:dyDescent="0.2">
      <c r="G54805" s="65"/>
    </row>
    <row r="54806" spans="7:7" x14ac:dyDescent="0.2">
      <c r="G54806" s="65"/>
    </row>
    <row r="54807" spans="7:7" x14ac:dyDescent="0.2">
      <c r="G54807" s="65"/>
    </row>
    <row r="54808" spans="7:7" x14ac:dyDescent="0.2">
      <c r="G54808" s="65"/>
    </row>
    <row r="54809" spans="7:7" x14ac:dyDescent="0.2">
      <c r="G54809" s="65"/>
    </row>
    <row r="54810" spans="7:7" x14ac:dyDescent="0.2">
      <c r="G54810" s="65"/>
    </row>
    <row r="54811" spans="7:7" x14ac:dyDescent="0.2">
      <c r="G54811" s="65"/>
    </row>
    <row r="54812" spans="7:7" x14ac:dyDescent="0.2">
      <c r="G54812" s="65"/>
    </row>
    <row r="54813" spans="7:7" x14ac:dyDescent="0.2">
      <c r="G54813" s="65"/>
    </row>
    <row r="54814" spans="7:7" x14ac:dyDescent="0.2">
      <c r="G54814" s="65"/>
    </row>
    <row r="54815" spans="7:7" x14ac:dyDescent="0.2">
      <c r="G54815" s="65"/>
    </row>
    <row r="54816" spans="7:7" x14ac:dyDescent="0.2">
      <c r="G54816" s="65"/>
    </row>
    <row r="54817" spans="7:7" x14ac:dyDescent="0.2">
      <c r="G54817" s="65"/>
    </row>
    <row r="54818" spans="7:7" x14ac:dyDescent="0.2">
      <c r="G54818" s="65"/>
    </row>
    <row r="54819" spans="7:7" x14ac:dyDescent="0.2">
      <c r="G54819" s="65"/>
    </row>
    <row r="54820" spans="7:7" x14ac:dyDescent="0.2">
      <c r="G54820" s="65"/>
    </row>
    <row r="54821" spans="7:7" x14ac:dyDescent="0.2">
      <c r="G54821" s="65"/>
    </row>
    <row r="54822" spans="7:7" x14ac:dyDescent="0.2">
      <c r="G54822" s="65"/>
    </row>
    <row r="54823" spans="7:7" x14ac:dyDescent="0.2">
      <c r="G54823" s="65"/>
    </row>
    <row r="54824" spans="7:7" x14ac:dyDescent="0.2">
      <c r="G54824" s="65"/>
    </row>
    <row r="54825" spans="7:7" x14ac:dyDescent="0.2">
      <c r="G54825" s="65"/>
    </row>
    <row r="54826" spans="7:7" x14ac:dyDescent="0.2">
      <c r="G54826" s="65"/>
    </row>
    <row r="54827" spans="7:7" x14ac:dyDescent="0.2">
      <c r="G54827" s="65"/>
    </row>
    <row r="54828" spans="7:7" x14ac:dyDescent="0.2">
      <c r="G54828" s="65"/>
    </row>
    <row r="54829" spans="7:7" x14ac:dyDescent="0.2">
      <c r="G54829" s="65"/>
    </row>
    <row r="54830" spans="7:7" x14ac:dyDescent="0.2">
      <c r="G54830" s="65"/>
    </row>
    <row r="54831" spans="7:7" x14ac:dyDescent="0.2">
      <c r="G54831" s="65"/>
    </row>
    <row r="54832" spans="7:7" x14ac:dyDescent="0.2">
      <c r="G54832" s="65"/>
    </row>
    <row r="54833" spans="7:7" x14ac:dyDescent="0.2">
      <c r="G54833" s="65"/>
    </row>
    <row r="54834" spans="7:7" x14ac:dyDescent="0.2">
      <c r="G54834" s="65"/>
    </row>
    <row r="54835" spans="7:7" x14ac:dyDescent="0.2">
      <c r="G54835" s="65"/>
    </row>
    <row r="54836" spans="7:7" x14ac:dyDescent="0.2">
      <c r="G54836" s="65"/>
    </row>
    <row r="54837" spans="7:7" x14ac:dyDescent="0.2">
      <c r="G54837" s="65"/>
    </row>
    <row r="54838" spans="7:7" x14ac:dyDescent="0.2">
      <c r="G54838" s="65"/>
    </row>
    <row r="54839" spans="7:7" x14ac:dyDescent="0.2">
      <c r="G54839" s="65"/>
    </row>
    <row r="54840" spans="7:7" x14ac:dyDescent="0.2">
      <c r="G54840" s="65"/>
    </row>
    <row r="54841" spans="7:7" x14ac:dyDescent="0.2">
      <c r="G54841" s="65"/>
    </row>
    <row r="54842" spans="7:7" x14ac:dyDescent="0.2">
      <c r="G54842" s="65"/>
    </row>
    <row r="54843" spans="7:7" x14ac:dyDescent="0.2">
      <c r="G54843" s="65"/>
    </row>
    <row r="54844" spans="7:7" x14ac:dyDescent="0.2">
      <c r="G54844" s="65"/>
    </row>
    <row r="54845" spans="7:7" x14ac:dyDescent="0.2">
      <c r="G54845" s="65"/>
    </row>
    <row r="54846" spans="7:7" x14ac:dyDescent="0.2">
      <c r="G54846" s="65"/>
    </row>
    <row r="54847" spans="7:7" x14ac:dyDescent="0.2">
      <c r="G54847" s="65"/>
    </row>
    <row r="54848" spans="7:7" x14ac:dyDescent="0.2">
      <c r="G54848" s="65"/>
    </row>
    <row r="54849" spans="7:7" x14ac:dyDescent="0.2">
      <c r="G54849" s="65"/>
    </row>
    <row r="54850" spans="7:7" x14ac:dyDescent="0.2">
      <c r="G54850" s="65"/>
    </row>
    <row r="54851" spans="7:7" x14ac:dyDescent="0.2">
      <c r="G54851" s="65"/>
    </row>
    <row r="54852" spans="7:7" x14ac:dyDescent="0.2">
      <c r="G54852" s="65"/>
    </row>
    <row r="54853" spans="7:7" x14ac:dyDescent="0.2">
      <c r="G54853" s="65"/>
    </row>
    <row r="54854" spans="7:7" x14ac:dyDescent="0.2">
      <c r="G54854" s="65"/>
    </row>
    <row r="54855" spans="7:7" x14ac:dyDescent="0.2">
      <c r="G54855" s="65"/>
    </row>
    <row r="54856" spans="7:7" x14ac:dyDescent="0.2">
      <c r="G54856" s="65"/>
    </row>
    <row r="54857" spans="7:7" x14ac:dyDescent="0.2">
      <c r="G54857" s="65"/>
    </row>
    <row r="54858" spans="7:7" x14ac:dyDescent="0.2">
      <c r="G54858" s="65"/>
    </row>
    <row r="54859" spans="7:7" x14ac:dyDescent="0.2">
      <c r="G54859" s="65"/>
    </row>
    <row r="54860" spans="7:7" x14ac:dyDescent="0.2">
      <c r="G54860" s="65"/>
    </row>
    <row r="54861" spans="7:7" x14ac:dyDescent="0.2">
      <c r="G54861" s="65"/>
    </row>
    <row r="54862" spans="7:7" x14ac:dyDescent="0.2">
      <c r="G54862" s="65"/>
    </row>
    <row r="54863" spans="7:7" x14ac:dyDescent="0.2">
      <c r="G54863" s="65"/>
    </row>
    <row r="54864" spans="7:7" x14ac:dyDescent="0.2">
      <c r="G54864" s="65"/>
    </row>
    <row r="54865" spans="7:7" x14ac:dyDescent="0.2">
      <c r="G54865" s="65"/>
    </row>
    <row r="54866" spans="7:7" x14ac:dyDescent="0.2">
      <c r="G54866" s="65"/>
    </row>
    <row r="54867" spans="7:7" x14ac:dyDescent="0.2">
      <c r="G54867" s="65"/>
    </row>
    <row r="54868" spans="7:7" x14ac:dyDescent="0.2">
      <c r="G54868" s="65"/>
    </row>
    <row r="54869" spans="7:7" x14ac:dyDescent="0.2">
      <c r="G54869" s="65"/>
    </row>
    <row r="54870" spans="7:7" x14ac:dyDescent="0.2">
      <c r="G54870" s="65"/>
    </row>
    <row r="54871" spans="7:7" x14ac:dyDescent="0.2">
      <c r="G54871" s="65"/>
    </row>
    <row r="54872" spans="7:7" x14ac:dyDescent="0.2">
      <c r="G54872" s="65"/>
    </row>
    <row r="54873" spans="7:7" x14ac:dyDescent="0.2">
      <c r="G54873" s="65"/>
    </row>
    <row r="54874" spans="7:7" x14ac:dyDescent="0.2">
      <c r="G54874" s="65"/>
    </row>
    <row r="54875" spans="7:7" x14ac:dyDescent="0.2">
      <c r="G54875" s="65"/>
    </row>
    <row r="54876" spans="7:7" x14ac:dyDescent="0.2">
      <c r="G54876" s="65"/>
    </row>
    <row r="54877" spans="7:7" x14ac:dyDescent="0.2">
      <c r="G54877" s="65"/>
    </row>
    <row r="54878" spans="7:7" x14ac:dyDescent="0.2">
      <c r="G54878" s="65"/>
    </row>
    <row r="54879" spans="7:7" x14ac:dyDescent="0.2">
      <c r="G54879" s="65"/>
    </row>
    <row r="54880" spans="7:7" x14ac:dyDescent="0.2">
      <c r="G54880" s="65"/>
    </row>
    <row r="54881" spans="7:7" x14ac:dyDescent="0.2">
      <c r="G54881" s="65"/>
    </row>
    <row r="54882" spans="7:7" x14ac:dyDescent="0.2">
      <c r="G54882" s="65"/>
    </row>
    <row r="54883" spans="7:7" x14ac:dyDescent="0.2">
      <c r="G54883" s="65"/>
    </row>
    <row r="54884" spans="7:7" x14ac:dyDescent="0.2">
      <c r="G54884" s="65"/>
    </row>
    <row r="54885" spans="7:7" x14ac:dyDescent="0.2">
      <c r="G54885" s="65"/>
    </row>
    <row r="54886" spans="7:7" x14ac:dyDescent="0.2">
      <c r="G54886" s="65"/>
    </row>
    <row r="54887" spans="7:7" x14ac:dyDescent="0.2">
      <c r="G54887" s="65"/>
    </row>
    <row r="54888" spans="7:7" x14ac:dyDescent="0.2">
      <c r="G54888" s="65"/>
    </row>
    <row r="54889" spans="7:7" x14ac:dyDescent="0.2">
      <c r="G54889" s="65"/>
    </row>
    <row r="54890" spans="7:7" x14ac:dyDescent="0.2">
      <c r="G54890" s="65"/>
    </row>
    <row r="54891" spans="7:7" x14ac:dyDescent="0.2">
      <c r="G54891" s="65"/>
    </row>
    <row r="54892" spans="7:7" x14ac:dyDescent="0.2">
      <c r="G54892" s="65"/>
    </row>
    <row r="54893" spans="7:7" x14ac:dyDescent="0.2">
      <c r="G54893" s="65"/>
    </row>
    <row r="54894" spans="7:7" x14ac:dyDescent="0.2">
      <c r="G54894" s="65"/>
    </row>
    <row r="54895" spans="7:7" x14ac:dyDescent="0.2">
      <c r="G54895" s="65"/>
    </row>
    <row r="54896" spans="7:7" x14ac:dyDescent="0.2">
      <c r="G54896" s="65"/>
    </row>
    <row r="54897" spans="7:7" x14ac:dyDescent="0.2">
      <c r="G54897" s="65"/>
    </row>
    <row r="54898" spans="7:7" x14ac:dyDescent="0.2">
      <c r="G54898" s="65"/>
    </row>
    <row r="54899" spans="7:7" x14ac:dyDescent="0.2">
      <c r="G54899" s="65"/>
    </row>
    <row r="54900" spans="7:7" x14ac:dyDescent="0.2">
      <c r="G54900" s="65"/>
    </row>
    <row r="54901" spans="7:7" x14ac:dyDescent="0.2">
      <c r="G54901" s="65"/>
    </row>
    <row r="54902" spans="7:7" x14ac:dyDescent="0.2">
      <c r="G54902" s="65"/>
    </row>
    <row r="54903" spans="7:7" x14ac:dyDescent="0.2">
      <c r="G54903" s="65"/>
    </row>
    <row r="54904" spans="7:7" x14ac:dyDescent="0.2">
      <c r="G54904" s="65"/>
    </row>
    <row r="54905" spans="7:7" x14ac:dyDescent="0.2">
      <c r="G54905" s="65"/>
    </row>
    <row r="54906" spans="7:7" x14ac:dyDescent="0.2">
      <c r="G54906" s="65"/>
    </row>
    <row r="54907" spans="7:7" x14ac:dyDescent="0.2">
      <c r="G54907" s="65"/>
    </row>
    <row r="54908" spans="7:7" x14ac:dyDescent="0.2">
      <c r="G54908" s="65"/>
    </row>
    <row r="54909" spans="7:7" x14ac:dyDescent="0.2">
      <c r="G54909" s="65"/>
    </row>
    <row r="54910" spans="7:7" x14ac:dyDescent="0.2">
      <c r="G54910" s="65"/>
    </row>
    <row r="54911" spans="7:7" x14ac:dyDescent="0.2">
      <c r="G54911" s="65"/>
    </row>
    <row r="54912" spans="7:7" x14ac:dyDescent="0.2">
      <c r="G54912" s="65"/>
    </row>
    <row r="54913" spans="7:7" x14ac:dyDescent="0.2">
      <c r="G54913" s="65"/>
    </row>
    <row r="54914" spans="7:7" x14ac:dyDescent="0.2">
      <c r="G54914" s="65"/>
    </row>
    <row r="54915" spans="7:7" x14ac:dyDescent="0.2">
      <c r="G54915" s="65"/>
    </row>
    <row r="54916" spans="7:7" x14ac:dyDescent="0.2">
      <c r="G54916" s="65"/>
    </row>
    <row r="54917" spans="7:7" x14ac:dyDescent="0.2">
      <c r="G54917" s="65"/>
    </row>
    <row r="54918" spans="7:7" x14ac:dyDescent="0.2">
      <c r="G54918" s="65"/>
    </row>
    <row r="54919" spans="7:7" x14ac:dyDescent="0.2">
      <c r="G54919" s="65"/>
    </row>
    <row r="54920" spans="7:7" x14ac:dyDescent="0.2">
      <c r="G54920" s="65"/>
    </row>
    <row r="54921" spans="7:7" x14ac:dyDescent="0.2">
      <c r="G54921" s="65"/>
    </row>
    <row r="54922" spans="7:7" x14ac:dyDescent="0.2">
      <c r="G54922" s="65"/>
    </row>
    <row r="54923" spans="7:7" x14ac:dyDescent="0.2">
      <c r="G54923" s="65"/>
    </row>
    <row r="54924" spans="7:7" x14ac:dyDescent="0.2">
      <c r="G54924" s="65"/>
    </row>
    <row r="54925" spans="7:7" x14ac:dyDescent="0.2">
      <c r="G54925" s="65"/>
    </row>
    <row r="54926" spans="7:7" x14ac:dyDescent="0.2">
      <c r="G54926" s="65"/>
    </row>
    <row r="54927" spans="7:7" x14ac:dyDescent="0.2">
      <c r="G54927" s="65"/>
    </row>
    <row r="54928" spans="7:7" x14ac:dyDescent="0.2">
      <c r="G54928" s="65"/>
    </row>
    <row r="54929" spans="7:7" x14ac:dyDescent="0.2">
      <c r="G54929" s="65"/>
    </row>
    <row r="54930" spans="7:7" x14ac:dyDescent="0.2">
      <c r="G54930" s="65"/>
    </row>
    <row r="54931" spans="7:7" x14ac:dyDescent="0.2">
      <c r="G54931" s="65"/>
    </row>
    <row r="54932" spans="7:7" x14ac:dyDescent="0.2">
      <c r="G54932" s="65"/>
    </row>
    <row r="54933" spans="7:7" x14ac:dyDescent="0.2">
      <c r="G54933" s="65"/>
    </row>
    <row r="54934" spans="7:7" x14ac:dyDescent="0.2">
      <c r="G54934" s="65"/>
    </row>
    <row r="54935" spans="7:7" x14ac:dyDescent="0.2">
      <c r="G54935" s="65"/>
    </row>
    <row r="54936" spans="7:7" x14ac:dyDescent="0.2">
      <c r="G54936" s="65"/>
    </row>
    <row r="54937" spans="7:7" x14ac:dyDescent="0.2">
      <c r="G54937" s="65"/>
    </row>
    <row r="54938" spans="7:7" x14ac:dyDescent="0.2">
      <c r="G54938" s="65"/>
    </row>
    <row r="54939" spans="7:7" x14ac:dyDescent="0.2">
      <c r="G54939" s="65"/>
    </row>
    <row r="54940" spans="7:7" x14ac:dyDescent="0.2">
      <c r="G54940" s="65"/>
    </row>
    <row r="54941" spans="7:7" x14ac:dyDescent="0.2">
      <c r="G54941" s="65"/>
    </row>
    <row r="54942" spans="7:7" x14ac:dyDescent="0.2">
      <c r="G54942" s="65"/>
    </row>
    <row r="54943" spans="7:7" x14ac:dyDescent="0.2">
      <c r="G54943" s="65"/>
    </row>
    <row r="54944" spans="7:7" x14ac:dyDescent="0.2">
      <c r="G54944" s="65"/>
    </row>
    <row r="54945" spans="7:7" x14ac:dyDescent="0.2">
      <c r="G54945" s="65"/>
    </row>
    <row r="54946" spans="7:7" x14ac:dyDescent="0.2">
      <c r="G54946" s="65"/>
    </row>
    <row r="54947" spans="7:7" x14ac:dyDescent="0.2">
      <c r="G54947" s="65"/>
    </row>
    <row r="54948" spans="7:7" x14ac:dyDescent="0.2">
      <c r="G54948" s="65"/>
    </row>
    <row r="54949" spans="7:7" x14ac:dyDescent="0.2">
      <c r="G54949" s="65"/>
    </row>
    <row r="54950" spans="7:7" x14ac:dyDescent="0.2">
      <c r="G54950" s="65"/>
    </row>
    <row r="54951" spans="7:7" x14ac:dyDescent="0.2">
      <c r="G54951" s="65"/>
    </row>
    <row r="54952" spans="7:7" x14ac:dyDescent="0.2">
      <c r="G54952" s="65"/>
    </row>
    <row r="54953" spans="7:7" x14ac:dyDescent="0.2">
      <c r="G54953" s="65"/>
    </row>
    <row r="54954" spans="7:7" x14ac:dyDescent="0.2">
      <c r="G54954" s="65"/>
    </row>
    <row r="54955" spans="7:7" x14ac:dyDescent="0.2">
      <c r="G54955" s="65"/>
    </row>
    <row r="54956" spans="7:7" x14ac:dyDescent="0.2">
      <c r="G54956" s="65"/>
    </row>
    <row r="54957" spans="7:7" x14ac:dyDescent="0.2">
      <c r="G54957" s="65"/>
    </row>
    <row r="54958" spans="7:7" x14ac:dyDescent="0.2">
      <c r="G54958" s="65"/>
    </row>
    <row r="54959" spans="7:7" x14ac:dyDescent="0.2">
      <c r="G54959" s="65"/>
    </row>
    <row r="54960" spans="7:7" x14ac:dyDescent="0.2">
      <c r="G54960" s="65"/>
    </row>
    <row r="54961" spans="7:7" x14ac:dyDescent="0.2">
      <c r="G54961" s="65"/>
    </row>
    <row r="54962" spans="7:7" x14ac:dyDescent="0.2">
      <c r="G54962" s="65"/>
    </row>
    <row r="54963" spans="7:7" x14ac:dyDescent="0.2">
      <c r="G54963" s="65"/>
    </row>
    <row r="54964" spans="7:7" x14ac:dyDescent="0.2">
      <c r="G54964" s="65"/>
    </row>
    <row r="54965" spans="7:7" x14ac:dyDescent="0.2">
      <c r="G54965" s="65"/>
    </row>
    <row r="54966" spans="7:7" x14ac:dyDescent="0.2">
      <c r="G54966" s="65"/>
    </row>
    <row r="54967" spans="7:7" x14ac:dyDescent="0.2">
      <c r="G54967" s="65"/>
    </row>
    <row r="54968" spans="7:7" x14ac:dyDescent="0.2">
      <c r="G54968" s="65"/>
    </row>
    <row r="54969" spans="7:7" x14ac:dyDescent="0.2">
      <c r="G54969" s="65"/>
    </row>
    <row r="54970" spans="7:7" x14ac:dyDescent="0.2">
      <c r="G54970" s="65"/>
    </row>
    <row r="54971" spans="7:7" x14ac:dyDescent="0.2">
      <c r="G54971" s="65"/>
    </row>
    <row r="54972" spans="7:7" x14ac:dyDescent="0.2">
      <c r="G54972" s="65"/>
    </row>
    <row r="54973" spans="7:7" x14ac:dyDescent="0.2">
      <c r="G54973" s="65"/>
    </row>
    <row r="54974" spans="7:7" x14ac:dyDescent="0.2">
      <c r="G54974" s="65"/>
    </row>
    <row r="54975" spans="7:7" x14ac:dyDescent="0.2">
      <c r="G54975" s="65"/>
    </row>
    <row r="54976" spans="7:7" x14ac:dyDescent="0.2">
      <c r="G54976" s="65"/>
    </row>
    <row r="54977" spans="7:7" x14ac:dyDescent="0.2">
      <c r="G54977" s="65"/>
    </row>
    <row r="54978" spans="7:7" x14ac:dyDescent="0.2">
      <c r="G54978" s="65"/>
    </row>
    <row r="54979" spans="7:7" x14ac:dyDescent="0.2">
      <c r="G54979" s="65"/>
    </row>
    <row r="54980" spans="7:7" x14ac:dyDescent="0.2">
      <c r="G54980" s="65"/>
    </row>
    <row r="54981" spans="7:7" x14ac:dyDescent="0.2">
      <c r="G54981" s="65"/>
    </row>
    <row r="54982" spans="7:7" x14ac:dyDescent="0.2">
      <c r="G54982" s="65"/>
    </row>
    <row r="54983" spans="7:7" x14ac:dyDescent="0.2">
      <c r="G54983" s="65"/>
    </row>
    <row r="54984" spans="7:7" x14ac:dyDescent="0.2">
      <c r="G54984" s="65"/>
    </row>
    <row r="54985" spans="7:7" x14ac:dyDescent="0.2">
      <c r="G54985" s="65"/>
    </row>
    <row r="54986" spans="7:7" x14ac:dyDescent="0.2">
      <c r="G54986" s="65"/>
    </row>
    <row r="54987" spans="7:7" x14ac:dyDescent="0.2">
      <c r="G54987" s="65"/>
    </row>
    <row r="54988" spans="7:7" x14ac:dyDescent="0.2">
      <c r="G54988" s="65"/>
    </row>
    <row r="54989" spans="7:7" x14ac:dyDescent="0.2">
      <c r="G54989" s="65"/>
    </row>
    <row r="54990" spans="7:7" x14ac:dyDescent="0.2">
      <c r="G54990" s="65"/>
    </row>
    <row r="54991" spans="7:7" x14ac:dyDescent="0.2">
      <c r="G54991" s="65"/>
    </row>
    <row r="54992" spans="7:7" x14ac:dyDescent="0.2">
      <c r="G54992" s="65"/>
    </row>
    <row r="54993" spans="7:7" x14ac:dyDescent="0.2">
      <c r="G54993" s="65"/>
    </row>
    <row r="54994" spans="7:7" x14ac:dyDescent="0.2">
      <c r="G54994" s="65"/>
    </row>
    <row r="54995" spans="7:7" x14ac:dyDescent="0.2">
      <c r="G54995" s="65"/>
    </row>
    <row r="54996" spans="7:7" x14ac:dyDescent="0.2">
      <c r="G54996" s="65"/>
    </row>
    <row r="54997" spans="7:7" x14ac:dyDescent="0.2">
      <c r="G54997" s="65"/>
    </row>
    <row r="54998" spans="7:7" x14ac:dyDescent="0.2">
      <c r="G54998" s="65"/>
    </row>
    <row r="54999" spans="7:7" x14ac:dyDescent="0.2">
      <c r="G54999" s="65"/>
    </row>
    <row r="55000" spans="7:7" x14ac:dyDescent="0.2">
      <c r="G55000" s="65"/>
    </row>
    <row r="55001" spans="7:7" x14ac:dyDescent="0.2">
      <c r="G55001" s="65"/>
    </row>
    <row r="55002" spans="7:7" x14ac:dyDescent="0.2">
      <c r="G55002" s="65"/>
    </row>
    <row r="55003" spans="7:7" x14ac:dyDescent="0.2">
      <c r="G55003" s="65"/>
    </row>
    <row r="55004" spans="7:7" x14ac:dyDescent="0.2">
      <c r="G55004" s="65"/>
    </row>
    <row r="55005" spans="7:7" x14ac:dyDescent="0.2">
      <c r="G55005" s="65"/>
    </row>
    <row r="55006" spans="7:7" x14ac:dyDescent="0.2">
      <c r="G55006" s="65"/>
    </row>
    <row r="55007" spans="7:7" x14ac:dyDescent="0.2">
      <c r="G55007" s="65"/>
    </row>
    <row r="55008" spans="7:7" x14ac:dyDescent="0.2">
      <c r="G55008" s="65"/>
    </row>
    <row r="55009" spans="7:7" x14ac:dyDescent="0.2">
      <c r="G55009" s="65"/>
    </row>
    <row r="55010" spans="7:7" x14ac:dyDescent="0.2">
      <c r="G55010" s="65"/>
    </row>
    <row r="55011" spans="7:7" x14ac:dyDescent="0.2">
      <c r="G55011" s="65"/>
    </row>
    <row r="55012" spans="7:7" x14ac:dyDescent="0.2">
      <c r="G55012" s="65"/>
    </row>
    <row r="55013" spans="7:7" x14ac:dyDescent="0.2">
      <c r="G55013" s="65"/>
    </row>
    <row r="55014" spans="7:7" x14ac:dyDescent="0.2">
      <c r="G55014" s="65"/>
    </row>
    <row r="55015" spans="7:7" x14ac:dyDescent="0.2">
      <c r="G55015" s="65"/>
    </row>
    <row r="55016" spans="7:7" x14ac:dyDescent="0.2">
      <c r="G55016" s="65"/>
    </row>
    <row r="55017" spans="7:7" x14ac:dyDescent="0.2">
      <c r="G55017" s="65"/>
    </row>
    <row r="55018" spans="7:7" x14ac:dyDescent="0.2">
      <c r="G55018" s="65"/>
    </row>
    <row r="55019" spans="7:7" x14ac:dyDescent="0.2">
      <c r="G55019" s="65"/>
    </row>
    <row r="55020" spans="7:7" x14ac:dyDescent="0.2">
      <c r="G55020" s="65"/>
    </row>
    <row r="55021" spans="7:7" x14ac:dyDescent="0.2">
      <c r="G55021" s="65"/>
    </row>
    <row r="55022" spans="7:7" x14ac:dyDescent="0.2">
      <c r="G55022" s="65"/>
    </row>
    <row r="55023" spans="7:7" x14ac:dyDescent="0.2">
      <c r="G55023" s="65"/>
    </row>
    <row r="55024" spans="7:7" x14ac:dyDescent="0.2">
      <c r="G55024" s="65"/>
    </row>
    <row r="55025" spans="7:7" x14ac:dyDescent="0.2">
      <c r="G55025" s="65"/>
    </row>
    <row r="55026" spans="7:7" x14ac:dyDescent="0.2">
      <c r="G55026" s="65"/>
    </row>
    <row r="55027" spans="7:7" x14ac:dyDescent="0.2">
      <c r="G55027" s="65"/>
    </row>
    <row r="55028" spans="7:7" x14ac:dyDescent="0.2">
      <c r="G55028" s="65"/>
    </row>
    <row r="55029" spans="7:7" x14ac:dyDescent="0.2">
      <c r="G55029" s="65"/>
    </row>
    <row r="55030" spans="7:7" x14ac:dyDescent="0.2">
      <c r="G55030" s="65"/>
    </row>
    <row r="55031" spans="7:7" x14ac:dyDescent="0.2">
      <c r="G55031" s="65"/>
    </row>
    <row r="55032" spans="7:7" x14ac:dyDescent="0.2">
      <c r="G55032" s="65"/>
    </row>
    <row r="55033" spans="7:7" x14ac:dyDescent="0.2">
      <c r="G55033" s="65"/>
    </row>
    <row r="55034" spans="7:7" x14ac:dyDescent="0.2">
      <c r="G55034" s="65"/>
    </row>
    <row r="55035" spans="7:7" x14ac:dyDescent="0.2">
      <c r="G55035" s="65"/>
    </row>
    <row r="55036" spans="7:7" x14ac:dyDescent="0.2">
      <c r="G55036" s="65"/>
    </row>
    <row r="55037" spans="7:7" x14ac:dyDescent="0.2">
      <c r="G55037" s="65"/>
    </row>
    <row r="55038" spans="7:7" x14ac:dyDescent="0.2">
      <c r="G55038" s="65"/>
    </row>
    <row r="55039" spans="7:7" x14ac:dyDescent="0.2">
      <c r="G55039" s="65"/>
    </row>
    <row r="55040" spans="7:7" x14ac:dyDescent="0.2">
      <c r="G55040" s="65"/>
    </row>
    <row r="55041" spans="7:7" x14ac:dyDescent="0.2">
      <c r="G55041" s="65"/>
    </row>
    <row r="55042" spans="7:7" x14ac:dyDescent="0.2">
      <c r="G55042" s="65"/>
    </row>
    <row r="55043" spans="7:7" x14ac:dyDescent="0.2">
      <c r="G55043" s="65"/>
    </row>
    <row r="55044" spans="7:7" x14ac:dyDescent="0.2">
      <c r="G55044" s="65"/>
    </row>
    <row r="55045" spans="7:7" x14ac:dyDescent="0.2">
      <c r="G55045" s="65"/>
    </row>
    <row r="55046" spans="7:7" x14ac:dyDescent="0.2">
      <c r="G55046" s="65"/>
    </row>
    <row r="55047" spans="7:7" x14ac:dyDescent="0.2">
      <c r="G55047" s="65"/>
    </row>
    <row r="55048" spans="7:7" x14ac:dyDescent="0.2">
      <c r="G55048" s="65"/>
    </row>
    <row r="55049" spans="7:7" x14ac:dyDescent="0.2">
      <c r="G55049" s="65"/>
    </row>
    <row r="55050" spans="7:7" x14ac:dyDescent="0.2">
      <c r="G55050" s="65"/>
    </row>
    <row r="55051" spans="7:7" x14ac:dyDescent="0.2">
      <c r="G55051" s="65"/>
    </row>
    <row r="55052" spans="7:7" x14ac:dyDescent="0.2">
      <c r="G55052" s="65"/>
    </row>
    <row r="55053" spans="7:7" x14ac:dyDescent="0.2">
      <c r="G55053" s="65"/>
    </row>
    <row r="55054" spans="7:7" x14ac:dyDescent="0.2">
      <c r="G55054" s="65"/>
    </row>
    <row r="55055" spans="7:7" x14ac:dyDescent="0.2">
      <c r="G55055" s="65"/>
    </row>
    <row r="55056" spans="7:7" x14ac:dyDescent="0.2">
      <c r="G55056" s="65"/>
    </row>
    <row r="55057" spans="7:7" x14ac:dyDescent="0.2">
      <c r="G55057" s="65"/>
    </row>
    <row r="55058" spans="7:7" x14ac:dyDescent="0.2">
      <c r="G55058" s="65"/>
    </row>
    <row r="55059" spans="7:7" x14ac:dyDescent="0.2">
      <c r="G55059" s="65"/>
    </row>
    <row r="55060" spans="7:7" x14ac:dyDescent="0.2">
      <c r="G55060" s="65"/>
    </row>
    <row r="55061" spans="7:7" x14ac:dyDescent="0.2">
      <c r="G55061" s="65"/>
    </row>
    <row r="55062" spans="7:7" x14ac:dyDescent="0.2">
      <c r="G55062" s="65"/>
    </row>
    <row r="55063" spans="7:7" x14ac:dyDescent="0.2">
      <c r="G55063" s="65"/>
    </row>
    <row r="55064" spans="7:7" x14ac:dyDescent="0.2">
      <c r="G55064" s="65"/>
    </row>
    <row r="55065" spans="7:7" x14ac:dyDescent="0.2">
      <c r="G55065" s="65"/>
    </row>
    <row r="55066" spans="7:7" x14ac:dyDescent="0.2">
      <c r="G55066" s="65"/>
    </row>
    <row r="55067" spans="7:7" x14ac:dyDescent="0.2">
      <c r="G55067" s="65"/>
    </row>
    <row r="55068" spans="7:7" x14ac:dyDescent="0.2">
      <c r="G55068" s="65"/>
    </row>
    <row r="55069" spans="7:7" x14ac:dyDescent="0.2">
      <c r="G55069" s="65"/>
    </row>
    <row r="55070" spans="7:7" x14ac:dyDescent="0.2">
      <c r="G55070" s="65"/>
    </row>
    <row r="55071" spans="7:7" x14ac:dyDescent="0.2">
      <c r="G55071" s="65"/>
    </row>
    <row r="55072" spans="7:7" x14ac:dyDescent="0.2">
      <c r="G55072" s="65"/>
    </row>
    <row r="55073" spans="7:7" x14ac:dyDescent="0.2">
      <c r="G55073" s="65"/>
    </row>
    <row r="55074" spans="7:7" x14ac:dyDescent="0.2">
      <c r="G55074" s="65"/>
    </row>
    <row r="55075" spans="7:7" x14ac:dyDescent="0.2">
      <c r="G55075" s="65"/>
    </row>
    <row r="55076" spans="7:7" x14ac:dyDescent="0.2">
      <c r="G55076" s="65"/>
    </row>
    <row r="55077" spans="7:7" x14ac:dyDescent="0.2">
      <c r="G55077" s="65"/>
    </row>
    <row r="55078" spans="7:7" x14ac:dyDescent="0.2">
      <c r="G55078" s="65"/>
    </row>
    <row r="55079" spans="7:7" x14ac:dyDescent="0.2">
      <c r="G55079" s="65"/>
    </row>
    <row r="55080" spans="7:7" x14ac:dyDescent="0.2">
      <c r="G55080" s="65"/>
    </row>
    <row r="55081" spans="7:7" x14ac:dyDescent="0.2">
      <c r="G55081" s="65"/>
    </row>
    <row r="55082" spans="7:7" x14ac:dyDescent="0.2">
      <c r="G55082" s="65"/>
    </row>
    <row r="55083" spans="7:7" x14ac:dyDescent="0.2">
      <c r="G55083" s="65"/>
    </row>
    <row r="55084" spans="7:7" x14ac:dyDescent="0.2">
      <c r="G55084" s="65"/>
    </row>
    <row r="55085" spans="7:7" x14ac:dyDescent="0.2">
      <c r="G55085" s="65"/>
    </row>
    <row r="55086" spans="7:7" x14ac:dyDescent="0.2">
      <c r="G55086" s="65"/>
    </row>
    <row r="55087" spans="7:7" x14ac:dyDescent="0.2">
      <c r="G55087" s="65"/>
    </row>
    <row r="55088" spans="7:7" x14ac:dyDescent="0.2">
      <c r="G55088" s="65"/>
    </row>
    <row r="55089" spans="7:7" x14ac:dyDescent="0.2">
      <c r="G55089" s="65"/>
    </row>
    <row r="55090" spans="7:7" x14ac:dyDescent="0.2">
      <c r="G55090" s="65"/>
    </row>
    <row r="55091" spans="7:7" x14ac:dyDescent="0.2">
      <c r="G55091" s="65"/>
    </row>
    <row r="55092" spans="7:7" x14ac:dyDescent="0.2">
      <c r="G55092" s="65"/>
    </row>
    <row r="55093" spans="7:7" x14ac:dyDescent="0.2">
      <c r="G55093" s="65"/>
    </row>
    <row r="55094" spans="7:7" x14ac:dyDescent="0.2">
      <c r="G55094" s="65"/>
    </row>
    <row r="55095" spans="7:7" x14ac:dyDescent="0.2">
      <c r="G55095" s="65"/>
    </row>
    <row r="55096" spans="7:7" x14ac:dyDescent="0.2">
      <c r="G55096" s="65"/>
    </row>
    <row r="55097" spans="7:7" x14ac:dyDescent="0.2">
      <c r="G55097" s="65"/>
    </row>
    <row r="55098" spans="7:7" x14ac:dyDescent="0.2">
      <c r="G55098" s="65"/>
    </row>
    <row r="55099" spans="7:7" x14ac:dyDescent="0.2">
      <c r="G55099" s="65"/>
    </row>
    <row r="55100" spans="7:7" x14ac:dyDescent="0.2">
      <c r="G55100" s="65"/>
    </row>
    <row r="55101" spans="7:7" x14ac:dyDescent="0.2">
      <c r="G55101" s="65"/>
    </row>
    <row r="55102" spans="7:7" x14ac:dyDescent="0.2">
      <c r="G55102" s="65"/>
    </row>
    <row r="55103" spans="7:7" x14ac:dyDescent="0.2">
      <c r="G55103" s="65"/>
    </row>
    <row r="55104" spans="7:7" x14ac:dyDescent="0.2">
      <c r="G55104" s="65"/>
    </row>
    <row r="55105" spans="7:7" x14ac:dyDescent="0.2">
      <c r="G55105" s="65"/>
    </row>
    <row r="55106" spans="7:7" x14ac:dyDescent="0.2">
      <c r="G55106" s="65"/>
    </row>
    <row r="55107" spans="7:7" x14ac:dyDescent="0.2">
      <c r="G55107" s="65"/>
    </row>
    <row r="55108" spans="7:7" x14ac:dyDescent="0.2">
      <c r="G55108" s="65"/>
    </row>
    <row r="55109" spans="7:7" x14ac:dyDescent="0.2">
      <c r="G55109" s="65"/>
    </row>
    <row r="55110" spans="7:7" x14ac:dyDescent="0.2">
      <c r="G55110" s="65"/>
    </row>
    <row r="55111" spans="7:7" x14ac:dyDescent="0.2">
      <c r="G55111" s="65"/>
    </row>
    <row r="55112" spans="7:7" x14ac:dyDescent="0.2">
      <c r="G55112" s="65"/>
    </row>
    <row r="55113" spans="7:7" x14ac:dyDescent="0.2">
      <c r="G55113" s="65"/>
    </row>
    <row r="55114" spans="7:7" x14ac:dyDescent="0.2">
      <c r="G55114" s="65"/>
    </row>
    <row r="55115" spans="7:7" x14ac:dyDescent="0.2">
      <c r="G55115" s="65"/>
    </row>
    <row r="55116" spans="7:7" x14ac:dyDescent="0.2">
      <c r="G55116" s="65"/>
    </row>
    <row r="55117" spans="7:7" x14ac:dyDescent="0.2">
      <c r="G55117" s="65"/>
    </row>
    <row r="55118" spans="7:7" x14ac:dyDescent="0.2">
      <c r="G55118" s="65"/>
    </row>
    <row r="55119" spans="7:7" x14ac:dyDescent="0.2">
      <c r="G55119" s="65"/>
    </row>
    <row r="55120" spans="7:7" x14ac:dyDescent="0.2">
      <c r="G55120" s="65"/>
    </row>
    <row r="55121" spans="7:7" x14ac:dyDescent="0.2">
      <c r="G55121" s="65"/>
    </row>
    <row r="55122" spans="7:7" x14ac:dyDescent="0.2">
      <c r="G55122" s="65"/>
    </row>
    <row r="55123" spans="7:7" x14ac:dyDescent="0.2">
      <c r="G55123" s="65"/>
    </row>
    <row r="55124" spans="7:7" x14ac:dyDescent="0.2">
      <c r="G55124" s="65"/>
    </row>
    <row r="55125" spans="7:7" x14ac:dyDescent="0.2">
      <c r="G55125" s="65"/>
    </row>
    <row r="55126" spans="7:7" x14ac:dyDescent="0.2">
      <c r="G55126" s="65"/>
    </row>
    <row r="55127" spans="7:7" x14ac:dyDescent="0.2">
      <c r="G55127" s="65"/>
    </row>
    <row r="55128" spans="7:7" x14ac:dyDescent="0.2">
      <c r="G55128" s="65"/>
    </row>
    <row r="55129" spans="7:7" x14ac:dyDescent="0.2">
      <c r="G55129" s="65"/>
    </row>
    <row r="55130" spans="7:7" x14ac:dyDescent="0.2">
      <c r="G55130" s="65"/>
    </row>
    <row r="55131" spans="7:7" x14ac:dyDescent="0.2">
      <c r="G55131" s="65"/>
    </row>
    <row r="55132" spans="7:7" x14ac:dyDescent="0.2">
      <c r="G55132" s="65"/>
    </row>
    <row r="55133" spans="7:7" x14ac:dyDescent="0.2">
      <c r="G55133" s="65"/>
    </row>
    <row r="55134" spans="7:7" x14ac:dyDescent="0.2">
      <c r="G55134" s="65"/>
    </row>
    <row r="55135" spans="7:7" x14ac:dyDescent="0.2">
      <c r="G55135" s="65"/>
    </row>
    <row r="55136" spans="7:7" x14ac:dyDescent="0.2">
      <c r="G55136" s="65"/>
    </row>
    <row r="55137" spans="7:7" x14ac:dyDescent="0.2">
      <c r="G55137" s="65"/>
    </row>
    <row r="55138" spans="7:7" x14ac:dyDescent="0.2">
      <c r="G55138" s="65"/>
    </row>
    <row r="55139" spans="7:7" x14ac:dyDescent="0.2">
      <c r="G55139" s="65"/>
    </row>
    <row r="55140" spans="7:7" x14ac:dyDescent="0.2">
      <c r="G55140" s="65"/>
    </row>
    <row r="55141" spans="7:7" x14ac:dyDescent="0.2">
      <c r="G55141" s="65"/>
    </row>
    <row r="55142" spans="7:7" x14ac:dyDescent="0.2">
      <c r="G55142" s="65"/>
    </row>
    <row r="55143" spans="7:7" x14ac:dyDescent="0.2">
      <c r="G55143" s="65"/>
    </row>
    <row r="55144" spans="7:7" x14ac:dyDescent="0.2">
      <c r="G55144" s="65"/>
    </row>
    <row r="55145" spans="7:7" x14ac:dyDescent="0.2">
      <c r="G55145" s="65"/>
    </row>
    <row r="55146" spans="7:7" x14ac:dyDescent="0.2">
      <c r="G55146" s="65"/>
    </row>
    <row r="55147" spans="7:7" x14ac:dyDescent="0.2">
      <c r="G55147" s="65"/>
    </row>
    <row r="55148" spans="7:7" x14ac:dyDescent="0.2">
      <c r="G55148" s="65"/>
    </row>
    <row r="55149" spans="7:7" x14ac:dyDescent="0.2">
      <c r="G55149" s="65"/>
    </row>
    <row r="55150" spans="7:7" x14ac:dyDescent="0.2">
      <c r="G55150" s="65"/>
    </row>
    <row r="55151" spans="7:7" x14ac:dyDescent="0.2">
      <c r="G55151" s="65"/>
    </row>
    <row r="55152" spans="7:7" x14ac:dyDescent="0.2">
      <c r="G55152" s="65"/>
    </row>
    <row r="55153" spans="7:7" x14ac:dyDescent="0.2">
      <c r="G55153" s="65"/>
    </row>
    <row r="55154" spans="7:7" x14ac:dyDescent="0.2">
      <c r="G55154" s="65"/>
    </row>
    <row r="55155" spans="7:7" x14ac:dyDescent="0.2">
      <c r="G55155" s="65"/>
    </row>
    <row r="55156" spans="7:7" x14ac:dyDescent="0.2">
      <c r="G55156" s="65"/>
    </row>
    <row r="55157" spans="7:7" x14ac:dyDescent="0.2">
      <c r="G55157" s="65"/>
    </row>
    <row r="55158" spans="7:7" x14ac:dyDescent="0.2">
      <c r="G55158" s="65"/>
    </row>
    <row r="55159" spans="7:7" x14ac:dyDescent="0.2">
      <c r="G55159" s="65"/>
    </row>
    <row r="55160" spans="7:7" x14ac:dyDescent="0.2">
      <c r="G55160" s="65"/>
    </row>
    <row r="55161" spans="7:7" x14ac:dyDescent="0.2">
      <c r="G55161" s="65"/>
    </row>
    <row r="55162" spans="7:7" x14ac:dyDescent="0.2">
      <c r="G55162" s="65"/>
    </row>
    <row r="55163" spans="7:7" x14ac:dyDescent="0.2">
      <c r="G55163" s="65"/>
    </row>
    <row r="55164" spans="7:7" x14ac:dyDescent="0.2">
      <c r="G55164" s="65"/>
    </row>
    <row r="55165" spans="7:7" x14ac:dyDescent="0.2">
      <c r="G55165" s="65"/>
    </row>
    <row r="55166" spans="7:7" x14ac:dyDescent="0.2">
      <c r="G55166" s="65"/>
    </row>
    <row r="55167" spans="7:7" x14ac:dyDescent="0.2">
      <c r="G55167" s="65"/>
    </row>
    <row r="55168" spans="7:7" x14ac:dyDescent="0.2">
      <c r="G55168" s="65"/>
    </row>
    <row r="55169" spans="7:7" x14ac:dyDescent="0.2">
      <c r="G55169" s="65"/>
    </row>
    <row r="55170" spans="7:7" x14ac:dyDescent="0.2">
      <c r="G55170" s="65"/>
    </row>
    <row r="55171" spans="7:7" x14ac:dyDescent="0.2">
      <c r="G55171" s="65"/>
    </row>
    <row r="55172" spans="7:7" x14ac:dyDescent="0.2">
      <c r="G55172" s="65"/>
    </row>
    <row r="55173" spans="7:7" x14ac:dyDescent="0.2">
      <c r="G55173" s="65"/>
    </row>
    <row r="55174" spans="7:7" x14ac:dyDescent="0.2">
      <c r="G55174" s="65"/>
    </row>
    <row r="55175" spans="7:7" x14ac:dyDescent="0.2">
      <c r="G55175" s="65"/>
    </row>
    <row r="55176" spans="7:7" x14ac:dyDescent="0.2">
      <c r="G55176" s="65"/>
    </row>
    <row r="55177" spans="7:7" x14ac:dyDescent="0.2">
      <c r="G55177" s="65"/>
    </row>
    <row r="55178" spans="7:7" x14ac:dyDescent="0.2">
      <c r="G55178" s="65"/>
    </row>
    <row r="55179" spans="7:7" x14ac:dyDescent="0.2">
      <c r="G55179" s="65"/>
    </row>
    <row r="55180" spans="7:7" x14ac:dyDescent="0.2">
      <c r="G55180" s="65"/>
    </row>
    <row r="55181" spans="7:7" x14ac:dyDescent="0.2">
      <c r="G55181" s="65"/>
    </row>
    <row r="55182" spans="7:7" x14ac:dyDescent="0.2">
      <c r="G55182" s="65"/>
    </row>
    <row r="55183" spans="7:7" x14ac:dyDescent="0.2">
      <c r="G55183" s="65"/>
    </row>
    <row r="55184" spans="7:7" x14ac:dyDescent="0.2">
      <c r="G55184" s="65"/>
    </row>
    <row r="55185" spans="7:7" x14ac:dyDescent="0.2">
      <c r="G55185" s="65"/>
    </row>
    <row r="55186" spans="7:7" x14ac:dyDescent="0.2">
      <c r="G55186" s="65"/>
    </row>
    <row r="55187" spans="7:7" x14ac:dyDescent="0.2">
      <c r="G55187" s="65"/>
    </row>
    <row r="55188" spans="7:7" x14ac:dyDescent="0.2">
      <c r="G55188" s="65"/>
    </row>
    <row r="55189" spans="7:7" x14ac:dyDescent="0.2">
      <c r="G55189" s="65"/>
    </row>
    <row r="55190" spans="7:7" x14ac:dyDescent="0.2">
      <c r="G55190" s="65"/>
    </row>
    <row r="55191" spans="7:7" x14ac:dyDescent="0.2">
      <c r="G55191" s="65"/>
    </row>
    <row r="55192" spans="7:7" x14ac:dyDescent="0.2">
      <c r="G55192" s="65"/>
    </row>
    <row r="55193" spans="7:7" x14ac:dyDescent="0.2">
      <c r="G55193" s="65"/>
    </row>
    <row r="55194" spans="7:7" x14ac:dyDescent="0.2">
      <c r="G55194" s="65"/>
    </row>
    <row r="55195" spans="7:7" x14ac:dyDescent="0.2">
      <c r="G55195" s="65"/>
    </row>
    <row r="55196" spans="7:7" x14ac:dyDescent="0.2">
      <c r="G55196" s="65"/>
    </row>
    <row r="55197" spans="7:7" x14ac:dyDescent="0.2">
      <c r="G55197" s="65"/>
    </row>
    <row r="55198" spans="7:7" x14ac:dyDescent="0.2">
      <c r="G55198" s="65"/>
    </row>
    <row r="55199" spans="7:7" x14ac:dyDescent="0.2">
      <c r="G55199" s="65"/>
    </row>
    <row r="55200" spans="7:7" x14ac:dyDescent="0.2">
      <c r="G55200" s="65"/>
    </row>
    <row r="55201" spans="7:7" x14ac:dyDescent="0.2">
      <c r="G55201" s="65"/>
    </row>
    <row r="55202" spans="7:7" x14ac:dyDescent="0.2">
      <c r="G55202" s="65"/>
    </row>
    <row r="55203" spans="7:7" x14ac:dyDescent="0.2">
      <c r="G55203" s="65"/>
    </row>
    <row r="55204" spans="7:7" x14ac:dyDescent="0.2">
      <c r="G55204" s="65"/>
    </row>
    <row r="55205" spans="7:7" x14ac:dyDescent="0.2">
      <c r="G55205" s="65"/>
    </row>
    <row r="55206" spans="7:7" x14ac:dyDescent="0.2">
      <c r="G55206" s="65"/>
    </row>
    <row r="55207" spans="7:7" x14ac:dyDescent="0.2">
      <c r="G55207" s="65"/>
    </row>
    <row r="55208" spans="7:7" x14ac:dyDescent="0.2">
      <c r="G55208" s="65"/>
    </row>
    <row r="55209" spans="7:7" x14ac:dyDescent="0.2">
      <c r="G55209" s="65"/>
    </row>
    <row r="55210" spans="7:7" x14ac:dyDescent="0.2">
      <c r="G55210" s="65"/>
    </row>
    <row r="55211" spans="7:7" x14ac:dyDescent="0.2">
      <c r="G55211" s="65"/>
    </row>
    <row r="55212" spans="7:7" x14ac:dyDescent="0.2">
      <c r="G55212" s="65"/>
    </row>
    <row r="55213" spans="7:7" x14ac:dyDescent="0.2">
      <c r="G55213" s="65"/>
    </row>
    <row r="55214" spans="7:7" x14ac:dyDescent="0.2">
      <c r="G55214" s="65"/>
    </row>
    <row r="55215" spans="7:7" x14ac:dyDescent="0.2">
      <c r="G55215" s="65"/>
    </row>
    <row r="55216" spans="7:7" x14ac:dyDescent="0.2">
      <c r="G55216" s="65"/>
    </row>
    <row r="55217" spans="7:7" x14ac:dyDescent="0.2">
      <c r="G55217" s="65"/>
    </row>
    <row r="55218" spans="7:7" x14ac:dyDescent="0.2">
      <c r="G55218" s="65"/>
    </row>
    <row r="55219" spans="7:7" x14ac:dyDescent="0.2">
      <c r="G55219" s="65"/>
    </row>
    <row r="55220" spans="7:7" x14ac:dyDescent="0.2">
      <c r="G55220" s="65"/>
    </row>
    <row r="55221" spans="7:7" x14ac:dyDescent="0.2">
      <c r="G55221" s="65"/>
    </row>
    <row r="55222" spans="7:7" x14ac:dyDescent="0.2">
      <c r="G55222" s="65"/>
    </row>
    <row r="55223" spans="7:7" x14ac:dyDescent="0.2">
      <c r="G55223" s="65"/>
    </row>
    <row r="55224" spans="7:7" x14ac:dyDescent="0.2">
      <c r="G55224" s="65"/>
    </row>
    <row r="55225" spans="7:7" x14ac:dyDescent="0.2">
      <c r="G55225" s="65"/>
    </row>
    <row r="55226" spans="7:7" x14ac:dyDescent="0.2">
      <c r="G55226" s="65"/>
    </row>
    <row r="55227" spans="7:7" x14ac:dyDescent="0.2">
      <c r="G55227" s="65"/>
    </row>
    <row r="55228" spans="7:7" x14ac:dyDescent="0.2">
      <c r="G55228" s="65"/>
    </row>
    <row r="55229" spans="7:7" x14ac:dyDescent="0.2">
      <c r="G55229" s="65"/>
    </row>
    <row r="55230" spans="7:7" x14ac:dyDescent="0.2">
      <c r="G55230" s="65"/>
    </row>
    <row r="55231" spans="7:7" x14ac:dyDescent="0.2">
      <c r="G55231" s="65"/>
    </row>
    <row r="55232" spans="7:7" x14ac:dyDescent="0.2">
      <c r="G55232" s="65"/>
    </row>
    <row r="55233" spans="7:7" x14ac:dyDescent="0.2">
      <c r="G55233" s="65"/>
    </row>
    <row r="55234" spans="7:7" x14ac:dyDescent="0.2">
      <c r="G55234" s="65"/>
    </row>
    <row r="55235" spans="7:7" x14ac:dyDescent="0.2">
      <c r="G55235" s="65"/>
    </row>
    <row r="55236" spans="7:7" x14ac:dyDescent="0.2">
      <c r="G55236" s="65"/>
    </row>
    <row r="55237" spans="7:7" x14ac:dyDescent="0.2">
      <c r="G55237" s="65"/>
    </row>
    <row r="55238" spans="7:7" x14ac:dyDescent="0.2">
      <c r="G55238" s="65"/>
    </row>
    <row r="55239" spans="7:7" x14ac:dyDescent="0.2">
      <c r="G55239" s="65"/>
    </row>
    <row r="55240" spans="7:7" x14ac:dyDescent="0.2">
      <c r="G55240" s="65"/>
    </row>
    <row r="55241" spans="7:7" x14ac:dyDescent="0.2">
      <c r="G55241" s="65"/>
    </row>
    <row r="55242" spans="7:7" x14ac:dyDescent="0.2">
      <c r="G55242" s="65"/>
    </row>
    <row r="55243" spans="7:7" x14ac:dyDescent="0.2">
      <c r="G55243" s="65"/>
    </row>
    <row r="55244" spans="7:7" x14ac:dyDescent="0.2">
      <c r="G55244" s="65"/>
    </row>
    <row r="55245" spans="7:7" x14ac:dyDescent="0.2">
      <c r="G55245" s="65"/>
    </row>
    <row r="55246" spans="7:7" x14ac:dyDescent="0.2">
      <c r="G55246" s="65"/>
    </row>
    <row r="55247" spans="7:7" x14ac:dyDescent="0.2">
      <c r="G55247" s="65"/>
    </row>
    <row r="55248" spans="7:7" x14ac:dyDescent="0.2">
      <c r="G55248" s="65"/>
    </row>
    <row r="55249" spans="7:7" x14ac:dyDescent="0.2">
      <c r="G55249" s="65"/>
    </row>
    <row r="55250" spans="7:7" x14ac:dyDescent="0.2">
      <c r="G55250" s="65"/>
    </row>
    <row r="55251" spans="7:7" x14ac:dyDescent="0.2">
      <c r="G55251" s="65"/>
    </row>
    <row r="55252" spans="7:7" x14ac:dyDescent="0.2">
      <c r="G55252" s="65"/>
    </row>
    <row r="55253" spans="7:7" x14ac:dyDescent="0.2">
      <c r="G55253" s="65"/>
    </row>
    <row r="55254" spans="7:7" x14ac:dyDescent="0.2">
      <c r="G55254" s="65"/>
    </row>
    <row r="55255" spans="7:7" x14ac:dyDescent="0.2">
      <c r="G55255" s="65"/>
    </row>
    <row r="55256" spans="7:7" x14ac:dyDescent="0.2">
      <c r="G55256" s="65"/>
    </row>
    <row r="55257" spans="7:7" x14ac:dyDescent="0.2">
      <c r="G55257" s="65"/>
    </row>
    <row r="55258" spans="7:7" x14ac:dyDescent="0.2">
      <c r="G55258" s="65"/>
    </row>
    <row r="55259" spans="7:7" x14ac:dyDescent="0.2">
      <c r="G55259" s="65"/>
    </row>
    <row r="55260" spans="7:7" x14ac:dyDescent="0.2">
      <c r="G55260" s="65"/>
    </row>
    <row r="55261" spans="7:7" x14ac:dyDescent="0.2">
      <c r="G55261" s="65"/>
    </row>
    <row r="55262" spans="7:7" x14ac:dyDescent="0.2">
      <c r="G55262" s="65"/>
    </row>
    <row r="55263" spans="7:7" x14ac:dyDescent="0.2">
      <c r="G55263" s="65"/>
    </row>
    <row r="55264" spans="7:7" x14ac:dyDescent="0.2">
      <c r="G55264" s="65"/>
    </row>
    <row r="55265" spans="7:7" x14ac:dyDescent="0.2">
      <c r="G55265" s="65"/>
    </row>
    <row r="55266" spans="7:7" x14ac:dyDescent="0.2">
      <c r="G55266" s="65"/>
    </row>
    <row r="55267" spans="7:7" x14ac:dyDescent="0.2">
      <c r="G55267" s="65"/>
    </row>
    <row r="55268" spans="7:7" x14ac:dyDescent="0.2">
      <c r="G55268" s="65"/>
    </row>
    <row r="55269" spans="7:7" x14ac:dyDescent="0.2">
      <c r="G55269" s="65"/>
    </row>
    <row r="55270" spans="7:7" x14ac:dyDescent="0.2">
      <c r="G55270" s="65"/>
    </row>
    <row r="55271" spans="7:7" x14ac:dyDescent="0.2">
      <c r="G55271" s="65"/>
    </row>
    <row r="55272" spans="7:7" x14ac:dyDescent="0.2">
      <c r="G55272" s="65"/>
    </row>
    <row r="55273" spans="7:7" x14ac:dyDescent="0.2">
      <c r="G55273" s="65"/>
    </row>
    <row r="55274" spans="7:7" x14ac:dyDescent="0.2">
      <c r="G55274" s="65"/>
    </row>
    <row r="55275" spans="7:7" x14ac:dyDescent="0.2">
      <c r="G55275" s="65"/>
    </row>
    <row r="55276" spans="7:7" x14ac:dyDescent="0.2">
      <c r="G55276" s="65"/>
    </row>
    <row r="55277" spans="7:7" x14ac:dyDescent="0.2">
      <c r="G55277" s="65"/>
    </row>
    <row r="55278" spans="7:7" x14ac:dyDescent="0.2">
      <c r="G55278" s="65"/>
    </row>
    <row r="55279" spans="7:7" x14ac:dyDescent="0.2">
      <c r="G55279" s="65"/>
    </row>
    <row r="55280" spans="7:7" x14ac:dyDescent="0.2">
      <c r="G55280" s="65"/>
    </row>
    <row r="55281" spans="7:7" x14ac:dyDescent="0.2">
      <c r="G55281" s="65"/>
    </row>
    <row r="55282" spans="7:7" x14ac:dyDescent="0.2">
      <c r="G55282" s="65"/>
    </row>
    <row r="55283" spans="7:7" x14ac:dyDescent="0.2">
      <c r="G55283" s="65"/>
    </row>
    <row r="55284" spans="7:7" x14ac:dyDescent="0.2">
      <c r="G55284" s="65"/>
    </row>
    <row r="55285" spans="7:7" x14ac:dyDescent="0.2">
      <c r="G55285" s="65"/>
    </row>
    <row r="55286" spans="7:7" x14ac:dyDescent="0.2">
      <c r="G55286" s="65"/>
    </row>
    <row r="55287" spans="7:7" x14ac:dyDescent="0.2">
      <c r="G55287" s="65"/>
    </row>
    <row r="55288" spans="7:7" x14ac:dyDescent="0.2">
      <c r="G55288" s="65"/>
    </row>
    <row r="55289" spans="7:7" x14ac:dyDescent="0.2">
      <c r="G55289" s="65"/>
    </row>
    <row r="55290" spans="7:7" x14ac:dyDescent="0.2">
      <c r="G55290" s="65"/>
    </row>
    <row r="55291" spans="7:7" x14ac:dyDescent="0.2">
      <c r="G55291" s="65"/>
    </row>
    <row r="55292" spans="7:7" x14ac:dyDescent="0.2">
      <c r="G55292" s="65"/>
    </row>
    <row r="55293" spans="7:7" x14ac:dyDescent="0.2">
      <c r="G55293" s="65"/>
    </row>
    <row r="55294" spans="7:7" x14ac:dyDescent="0.2">
      <c r="G55294" s="65"/>
    </row>
    <row r="55295" spans="7:7" x14ac:dyDescent="0.2">
      <c r="G55295" s="65"/>
    </row>
    <row r="55296" spans="7:7" x14ac:dyDescent="0.2">
      <c r="G55296" s="65"/>
    </row>
    <row r="55297" spans="7:7" x14ac:dyDescent="0.2">
      <c r="G55297" s="65"/>
    </row>
    <row r="55298" spans="7:7" x14ac:dyDescent="0.2">
      <c r="G55298" s="65"/>
    </row>
    <row r="55299" spans="7:7" x14ac:dyDescent="0.2">
      <c r="G55299" s="65"/>
    </row>
    <row r="55300" spans="7:7" x14ac:dyDescent="0.2">
      <c r="G55300" s="65"/>
    </row>
    <row r="55301" spans="7:7" x14ac:dyDescent="0.2">
      <c r="G55301" s="65"/>
    </row>
    <row r="55302" spans="7:7" x14ac:dyDescent="0.2">
      <c r="G55302" s="65"/>
    </row>
    <row r="55303" spans="7:7" x14ac:dyDescent="0.2">
      <c r="G55303" s="65"/>
    </row>
    <row r="55304" spans="7:7" x14ac:dyDescent="0.2">
      <c r="G55304" s="65"/>
    </row>
    <row r="55305" spans="7:7" x14ac:dyDescent="0.2">
      <c r="G55305" s="65"/>
    </row>
    <row r="55306" spans="7:7" x14ac:dyDescent="0.2">
      <c r="G55306" s="65"/>
    </row>
    <row r="55307" spans="7:7" x14ac:dyDescent="0.2">
      <c r="G55307" s="65"/>
    </row>
    <row r="55308" spans="7:7" x14ac:dyDescent="0.2">
      <c r="G55308" s="65"/>
    </row>
    <row r="55309" spans="7:7" x14ac:dyDescent="0.2">
      <c r="G55309" s="65"/>
    </row>
    <row r="55310" spans="7:7" x14ac:dyDescent="0.2">
      <c r="G55310" s="65"/>
    </row>
    <row r="55311" spans="7:7" x14ac:dyDescent="0.2">
      <c r="G55311" s="65"/>
    </row>
    <row r="55312" spans="7:7" x14ac:dyDescent="0.2">
      <c r="G55312" s="65"/>
    </row>
    <row r="55313" spans="7:7" x14ac:dyDescent="0.2">
      <c r="G55313" s="65"/>
    </row>
    <row r="55314" spans="7:7" x14ac:dyDescent="0.2">
      <c r="G55314" s="65"/>
    </row>
    <row r="55315" spans="7:7" x14ac:dyDescent="0.2">
      <c r="G55315" s="65"/>
    </row>
    <row r="55316" spans="7:7" x14ac:dyDescent="0.2">
      <c r="G55316" s="65"/>
    </row>
    <row r="55317" spans="7:7" x14ac:dyDescent="0.2">
      <c r="G55317" s="65"/>
    </row>
    <row r="55318" spans="7:7" x14ac:dyDescent="0.2">
      <c r="G55318" s="65"/>
    </row>
    <row r="55319" spans="7:7" x14ac:dyDescent="0.2">
      <c r="G55319" s="65"/>
    </row>
    <row r="55320" spans="7:7" x14ac:dyDescent="0.2">
      <c r="G55320" s="65"/>
    </row>
    <row r="55321" spans="7:7" x14ac:dyDescent="0.2">
      <c r="G55321" s="65"/>
    </row>
    <row r="55322" spans="7:7" x14ac:dyDescent="0.2">
      <c r="G55322" s="65"/>
    </row>
    <row r="55323" spans="7:7" x14ac:dyDescent="0.2">
      <c r="G55323" s="65"/>
    </row>
    <row r="55324" spans="7:7" x14ac:dyDescent="0.2">
      <c r="G55324" s="65"/>
    </row>
    <row r="55325" spans="7:7" x14ac:dyDescent="0.2">
      <c r="G55325" s="65"/>
    </row>
    <row r="55326" spans="7:7" x14ac:dyDescent="0.2">
      <c r="G55326" s="65"/>
    </row>
    <row r="55327" spans="7:7" x14ac:dyDescent="0.2">
      <c r="G55327" s="65"/>
    </row>
    <row r="55328" spans="7:7" x14ac:dyDescent="0.2">
      <c r="G55328" s="65"/>
    </row>
    <row r="55329" spans="7:7" x14ac:dyDescent="0.2">
      <c r="G55329" s="65"/>
    </row>
    <row r="55330" spans="7:7" x14ac:dyDescent="0.2">
      <c r="G55330" s="65"/>
    </row>
    <row r="55331" spans="7:7" x14ac:dyDescent="0.2">
      <c r="G55331" s="65"/>
    </row>
    <row r="55332" spans="7:7" x14ac:dyDescent="0.2">
      <c r="G55332" s="65"/>
    </row>
    <row r="55333" spans="7:7" x14ac:dyDescent="0.2">
      <c r="G55333" s="65"/>
    </row>
    <row r="55334" spans="7:7" x14ac:dyDescent="0.2">
      <c r="G55334" s="65"/>
    </row>
    <row r="55335" spans="7:7" x14ac:dyDescent="0.2">
      <c r="G55335" s="65"/>
    </row>
    <row r="55336" spans="7:7" x14ac:dyDescent="0.2">
      <c r="G55336" s="65"/>
    </row>
    <row r="55337" spans="7:7" x14ac:dyDescent="0.2">
      <c r="G55337" s="65"/>
    </row>
    <row r="55338" spans="7:7" x14ac:dyDescent="0.2">
      <c r="G55338" s="65"/>
    </row>
    <row r="55339" spans="7:7" x14ac:dyDescent="0.2">
      <c r="G55339" s="65"/>
    </row>
    <row r="55340" spans="7:7" x14ac:dyDescent="0.2">
      <c r="G55340" s="65"/>
    </row>
    <row r="55341" spans="7:7" x14ac:dyDescent="0.2">
      <c r="G55341" s="65"/>
    </row>
    <row r="55342" spans="7:7" x14ac:dyDescent="0.2">
      <c r="G55342" s="65"/>
    </row>
    <row r="55343" spans="7:7" x14ac:dyDescent="0.2">
      <c r="G55343" s="65"/>
    </row>
    <row r="55344" spans="7:7" x14ac:dyDescent="0.2">
      <c r="G55344" s="65"/>
    </row>
    <row r="55345" spans="7:7" x14ac:dyDescent="0.2">
      <c r="G55345" s="65"/>
    </row>
    <row r="55346" spans="7:7" x14ac:dyDescent="0.2">
      <c r="G55346" s="65"/>
    </row>
    <row r="55347" spans="7:7" x14ac:dyDescent="0.2">
      <c r="G55347" s="65"/>
    </row>
    <row r="55348" spans="7:7" x14ac:dyDescent="0.2">
      <c r="G55348" s="65"/>
    </row>
    <row r="55349" spans="7:7" x14ac:dyDescent="0.2">
      <c r="G55349" s="65"/>
    </row>
    <row r="55350" spans="7:7" x14ac:dyDescent="0.2">
      <c r="G55350" s="65"/>
    </row>
    <row r="55351" spans="7:7" x14ac:dyDescent="0.2">
      <c r="G55351" s="65"/>
    </row>
    <row r="55352" spans="7:7" x14ac:dyDescent="0.2">
      <c r="G55352" s="65"/>
    </row>
    <row r="55353" spans="7:7" x14ac:dyDescent="0.2">
      <c r="G55353" s="65"/>
    </row>
    <row r="55354" spans="7:7" x14ac:dyDescent="0.2">
      <c r="G55354" s="65"/>
    </row>
    <row r="55355" spans="7:7" x14ac:dyDescent="0.2">
      <c r="G55355" s="65"/>
    </row>
    <row r="55356" spans="7:7" x14ac:dyDescent="0.2">
      <c r="G55356" s="65"/>
    </row>
    <row r="55357" spans="7:7" x14ac:dyDescent="0.2">
      <c r="G55357" s="65"/>
    </row>
    <row r="55358" spans="7:7" x14ac:dyDescent="0.2">
      <c r="G55358" s="65"/>
    </row>
    <row r="55359" spans="7:7" x14ac:dyDescent="0.2">
      <c r="G55359" s="65"/>
    </row>
    <row r="55360" spans="7:7" x14ac:dyDescent="0.2">
      <c r="G55360" s="65"/>
    </row>
    <row r="55361" spans="7:7" x14ac:dyDescent="0.2">
      <c r="G55361" s="65"/>
    </row>
    <row r="55362" spans="7:7" x14ac:dyDescent="0.2">
      <c r="G55362" s="65"/>
    </row>
    <row r="55363" spans="7:7" x14ac:dyDescent="0.2">
      <c r="G55363" s="65"/>
    </row>
    <row r="55364" spans="7:7" x14ac:dyDescent="0.2">
      <c r="G55364" s="65"/>
    </row>
    <row r="55365" spans="7:7" x14ac:dyDescent="0.2">
      <c r="G55365" s="65"/>
    </row>
    <row r="55366" spans="7:7" x14ac:dyDescent="0.2">
      <c r="G55366" s="65"/>
    </row>
    <row r="55367" spans="7:7" x14ac:dyDescent="0.2">
      <c r="G55367" s="65"/>
    </row>
    <row r="55368" spans="7:7" x14ac:dyDescent="0.2">
      <c r="G55368" s="65"/>
    </row>
    <row r="55369" spans="7:7" x14ac:dyDescent="0.2">
      <c r="G55369" s="65"/>
    </row>
    <row r="55370" spans="7:7" x14ac:dyDescent="0.2">
      <c r="G55370" s="65"/>
    </row>
    <row r="55371" spans="7:7" x14ac:dyDescent="0.2">
      <c r="G55371" s="65"/>
    </row>
    <row r="55372" spans="7:7" x14ac:dyDescent="0.2">
      <c r="G55372" s="65"/>
    </row>
    <row r="55373" spans="7:7" x14ac:dyDescent="0.2">
      <c r="G55373" s="65"/>
    </row>
    <row r="55374" spans="7:7" x14ac:dyDescent="0.2">
      <c r="G55374" s="65"/>
    </row>
    <row r="55375" spans="7:7" x14ac:dyDescent="0.2">
      <c r="G55375" s="65"/>
    </row>
    <row r="55376" spans="7:7" x14ac:dyDescent="0.2">
      <c r="G55376" s="65"/>
    </row>
    <row r="55377" spans="7:7" x14ac:dyDescent="0.2">
      <c r="G55377" s="65"/>
    </row>
    <row r="55378" spans="7:7" x14ac:dyDescent="0.2">
      <c r="G55378" s="65"/>
    </row>
    <row r="55379" spans="7:7" x14ac:dyDescent="0.2">
      <c r="G55379" s="65"/>
    </row>
    <row r="55380" spans="7:7" x14ac:dyDescent="0.2">
      <c r="G55380" s="65"/>
    </row>
    <row r="55381" spans="7:7" x14ac:dyDescent="0.2">
      <c r="G55381" s="65"/>
    </row>
    <row r="55382" spans="7:7" x14ac:dyDescent="0.2">
      <c r="G55382" s="65"/>
    </row>
    <row r="55383" spans="7:7" x14ac:dyDescent="0.2">
      <c r="G55383" s="65"/>
    </row>
    <row r="55384" spans="7:7" x14ac:dyDescent="0.2">
      <c r="G55384" s="65"/>
    </row>
    <row r="55385" spans="7:7" x14ac:dyDescent="0.2">
      <c r="G55385" s="65"/>
    </row>
    <row r="55386" spans="7:7" x14ac:dyDescent="0.2">
      <c r="G55386" s="65"/>
    </row>
    <row r="55387" spans="7:7" x14ac:dyDescent="0.2">
      <c r="G55387" s="65"/>
    </row>
    <row r="55388" spans="7:7" x14ac:dyDescent="0.2">
      <c r="G55388" s="65"/>
    </row>
    <row r="55389" spans="7:7" x14ac:dyDescent="0.2">
      <c r="G55389" s="65"/>
    </row>
    <row r="55390" spans="7:7" x14ac:dyDescent="0.2">
      <c r="G55390" s="65"/>
    </row>
    <row r="55391" spans="7:7" x14ac:dyDescent="0.2">
      <c r="G55391" s="65"/>
    </row>
    <row r="55392" spans="7:7" x14ac:dyDescent="0.2">
      <c r="G55392" s="65"/>
    </row>
    <row r="55393" spans="7:7" x14ac:dyDescent="0.2">
      <c r="G55393" s="65"/>
    </row>
    <row r="55394" spans="7:7" x14ac:dyDescent="0.2">
      <c r="G55394" s="65"/>
    </row>
    <row r="55395" spans="7:7" x14ac:dyDescent="0.2">
      <c r="G55395" s="65"/>
    </row>
    <row r="55396" spans="7:7" x14ac:dyDescent="0.2">
      <c r="G55396" s="65"/>
    </row>
    <row r="55397" spans="7:7" x14ac:dyDescent="0.2">
      <c r="G55397" s="65"/>
    </row>
    <row r="55398" spans="7:7" x14ac:dyDescent="0.2">
      <c r="G55398" s="65"/>
    </row>
    <row r="55399" spans="7:7" x14ac:dyDescent="0.2">
      <c r="G55399" s="65"/>
    </row>
    <row r="55400" spans="7:7" x14ac:dyDescent="0.2">
      <c r="G55400" s="65"/>
    </row>
    <row r="55401" spans="7:7" x14ac:dyDescent="0.2">
      <c r="G55401" s="65"/>
    </row>
    <row r="55402" spans="7:7" x14ac:dyDescent="0.2">
      <c r="G55402" s="65"/>
    </row>
    <row r="55403" spans="7:7" x14ac:dyDescent="0.2">
      <c r="G55403" s="65"/>
    </row>
    <row r="55404" spans="7:7" x14ac:dyDescent="0.2">
      <c r="G55404" s="65"/>
    </row>
    <row r="55405" spans="7:7" x14ac:dyDescent="0.2">
      <c r="G55405" s="65"/>
    </row>
    <row r="55406" spans="7:7" x14ac:dyDescent="0.2">
      <c r="G55406" s="65"/>
    </row>
    <row r="55407" spans="7:7" x14ac:dyDescent="0.2">
      <c r="G55407" s="65"/>
    </row>
    <row r="55408" spans="7:7" x14ac:dyDescent="0.2">
      <c r="G55408" s="65"/>
    </row>
    <row r="55409" spans="7:7" x14ac:dyDescent="0.2">
      <c r="G55409" s="65"/>
    </row>
    <row r="55410" spans="7:7" x14ac:dyDescent="0.2">
      <c r="G55410" s="65"/>
    </row>
    <row r="55411" spans="7:7" x14ac:dyDescent="0.2">
      <c r="G55411" s="65"/>
    </row>
    <row r="55412" spans="7:7" x14ac:dyDescent="0.2">
      <c r="G55412" s="65"/>
    </row>
    <row r="55413" spans="7:7" x14ac:dyDescent="0.2">
      <c r="G55413" s="65"/>
    </row>
    <row r="55414" spans="7:7" x14ac:dyDescent="0.2">
      <c r="G55414" s="65"/>
    </row>
    <row r="55415" spans="7:7" x14ac:dyDescent="0.2">
      <c r="G55415" s="65"/>
    </row>
    <row r="55416" spans="7:7" x14ac:dyDescent="0.2">
      <c r="G55416" s="65"/>
    </row>
    <row r="55417" spans="7:7" x14ac:dyDescent="0.2">
      <c r="G55417" s="65"/>
    </row>
    <row r="55418" spans="7:7" x14ac:dyDescent="0.2">
      <c r="G55418" s="65"/>
    </row>
    <row r="55419" spans="7:7" x14ac:dyDescent="0.2">
      <c r="G55419" s="65"/>
    </row>
    <row r="55420" spans="7:7" x14ac:dyDescent="0.2">
      <c r="G55420" s="65"/>
    </row>
    <row r="55421" spans="7:7" x14ac:dyDescent="0.2">
      <c r="G55421" s="65"/>
    </row>
    <row r="55422" spans="7:7" x14ac:dyDescent="0.2">
      <c r="G55422" s="65"/>
    </row>
    <row r="55423" spans="7:7" x14ac:dyDescent="0.2">
      <c r="G55423" s="65"/>
    </row>
    <row r="55424" spans="7:7" x14ac:dyDescent="0.2">
      <c r="G55424" s="65"/>
    </row>
    <row r="55425" spans="7:7" x14ac:dyDescent="0.2">
      <c r="G55425" s="65"/>
    </row>
    <row r="55426" spans="7:7" x14ac:dyDescent="0.2">
      <c r="G55426" s="65"/>
    </row>
    <row r="55427" spans="7:7" x14ac:dyDescent="0.2">
      <c r="G55427" s="65"/>
    </row>
    <row r="55428" spans="7:7" x14ac:dyDescent="0.2">
      <c r="G55428" s="65"/>
    </row>
    <row r="55429" spans="7:7" x14ac:dyDescent="0.2">
      <c r="G55429" s="65"/>
    </row>
    <row r="55430" spans="7:7" x14ac:dyDescent="0.2">
      <c r="G55430" s="65"/>
    </row>
    <row r="55431" spans="7:7" x14ac:dyDescent="0.2">
      <c r="G55431" s="65"/>
    </row>
    <row r="55432" spans="7:7" x14ac:dyDescent="0.2">
      <c r="G55432" s="65"/>
    </row>
    <row r="55433" spans="7:7" x14ac:dyDescent="0.2">
      <c r="G55433" s="65"/>
    </row>
    <row r="55434" spans="7:7" x14ac:dyDescent="0.2">
      <c r="G55434" s="65"/>
    </row>
    <row r="55435" spans="7:7" x14ac:dyDescent="0.2">
      <c r="G55435" s="65"/>
    </row>
    <row r="55436" spans="7:7" x14ac:dyDescent="0.2">
      <c r="G55436" s="65"/>
    </row>
    <row r="55437" spans="7:7" x14ac:dyDescent="0.2">
      <c r="G55437" s="65"/>
    </row>
    <row r="55438" spans="7:7" x14ac:dyDescent="0.2">
      <c r="G55438" s="65"/>
    </row>
    <row r="55439" spans="7:7" x14ac:dyDescent="0.2">
      <c r="G55439" s="65"/>
    </row>
    <row r="55440" spans="7:7" x14ac:dyDescent="0.2">
      <c r="G55440" s="65"/>
    </row>
    <row r="55441" spans="7:7" x14ac:dyDescent="0.2">
      <c r="G55441" s="65"/>
    </row>
    <row r="55442" spans="7:7" x14ac:dyDescent="0.2">
      <c r="G55442" s="65"/>
    </row>
    <row r="55443" spans="7:7" x14ac:dyDescent="0.2">
      <c r="G55443" s="65"/>
    </row>
    <row r="55444" spans="7:7" x14ac:dyDescent="0.2">
      <c r="G55444" s="65"/>
    </row>
    <row r="55445" spans="7:7" x14ac:dyDescent="0.2">
      <c r="G55445" s="65"/>
    </row>
    <row r="55446" spans="7:7" x14ac:dyDescent="0.2">
      <c r="G55446" s="65"/>
    </row>
    <row r="55447" spans="7:7" x14ac:dyDescent="0.2">
      <c r="G55447" s="65"/>
    </row>
    <row r="55448" spans="7:7" x14ac:dyDescent="0.2">
      <c r="G55448" s="65"/>
    </row>
    <row r="55449" spans="7:7" x14ac:dyDescent="0.2">
      <c r="G55449" s="65"/>
    </row>
    <row r="55450" spans="7:7" x14ac:dyDescent="0.2">
      <c r="G55450" s="65"/>
    </row>
    <row r="55451" spans="7:7" x14ac:dyDescent="0.2">
      <c r="G55451" s="65"/>
    </row>
    <row r="55452" spans="7:7" x14ac:dyDescent="0.2">
      <c r="G55452" s="65"/>
    </row>
    <row r="55453" spans="7:7" x14ac:dyDescent="0.2">
      <c r="G55453" s="65"/>
    </row>
    <row r="55454" spans="7:7" x14ac:dyDescent="0.2">
      <c r="G55454" s="65"/>
    </row>
    <row r="55455" spans="7:7" x14ac:dyDescent="0.2">
      <c r="G55455" s="65"/>
    </row>
    <row r="55456" spans="7:7" x14ac:dyDescent="0.2">
      <c r="G55456" s="65"/>
    </row>
    <row r="55457" spans="7:7" x14ac:dyDescent="0.2">
      <c r="G55457" s="65"/>
    </row>
    <row r="55458" spans="7:7" x14ac:dyDescent="0.2">
      <c r="G55458" s="65"/>
    </row>
    <row r="55459" spans="7:7" x14ac:dyDescent="0.2">
      <c r="G55459" s="65"/>
    </row>
    <row r="55460" spans="7:7" x14ac:dyDescent="0.2">
      <c r="G55460" s="65"/>
    </row>
    <row r="55461" spans="7:7" x14ac:dyDescent="0.2">
      <c r="G55461" s="65"/>
    </row>
    <row r="55462" spans="7:7" x14ac:dyDescent="0.2">
      <c r="G55462" s="65"/>
    </row>
    <row r="55463" spans="7:7" x14ac:dyDescent="0.2">
      <c r="G55463" s="65"/>
    </row>
    <row r="55464" spans="7:7" x14ac:dyDescent="0.2">
      <c r="G55464" s="65"/>
    </row>
    <row r="55465" spans="7:7" x14ac:dyDescent="0.2">
      <c r="G55465" s="65"/>
    </row>
    <row r="55466" spans="7:7" x14ac:dyDescent="0.2">
      <c r="G55466" s="65"/>
    </row>
    <row r="55467" spans="7:7" x14ac:dyDescent="0.2">
      <c r="G55467" s="65"/>
    </row>
    <row r="55468" spans="7:7" x14ac:dyDescent="0.2">
      <c r="G55468" s="65"/>
    </row>
    <row r="55469" spans="7:7" x14ac:dyDescent="0.2">
      <c r="G55469" s="65"/>
    </row>
    <row r="55470" spans="7:7" x14ac:dyDescent="0.2">
      <c r="G55470" s="65"/>
    </row>
    <row r="55471" spans="7:7" x14ac:dyDescent="0.2">
      <c r="G55471" s="65"/>
    </row>
    <row r="55472" spans="7:7" x14ac:dyDescent="0.2">
      <c r="G55472" s="65"/>
    </row>
    <row r="55473" spans="7:7" x14ac:dyDescent="0.2">
      <c r="G55473" s="65"/>
    </row>
    <row r="55474" spans="7:7" x14ac:dyDescent="0.2">
      <c r="G55474" s="65"/>
    </row>
    <row r="55475" spans="7:7" x14ac:dyDescent="0.2">
      <c r="G55475" s="65"/>
    </row>
    <row r="55476" spans="7:7" x14ac:dyDescent="0.2">
      <c r="G55476" s="65"/>
    </row>
    <row r="55477" spans="7:7" x14ac:dyDescent="0.2">
      <c r="G55477" s="65"/>
    </row>
    <row r="55478" spans="7:7" x14ac:dyDescent="0.2">
      <c r="G55478" s="65"/>
    </row>
    <row r="55479" spans="7:7" x14ac:dyDescent="0.2">
      <c r="G55479" s="65"/>
    </row>
    <row r="55480" spans="7:7" x14ac:dyDescent="0.2">
      <c r="G55480" s="65"/>
    </row>
    <row r="55481" spans="7:7" x14ac:dyDescent="0.2">
      <c r="G55481" s="65"/>
    </row>
    <row r="55482" spans="7:7" x14ac:dyDescent="0.2">
      <c r="G55482" s="65"/>
    </row>
    <row r="55483" spans="7:7" x14ac:dyDescent="0.2">
      <c r="G55483" s="65"/>
    </row>
    <row r="55484" spans="7:7" x14ac:dyDescent="0.2">
      <c r="G55484" s="65"/>
    </row>
    <row r="55485" spans="7:7" x14ac:dyDescent="0.2">
      <c r="G55485" s="65"/>
    </row>
    <row r="55486" spans="7:7" x14ac:dyDescent="0.2">
      <c r="G55486" s="65"/>
    </row>
    <row r="55487" spans="7:7" x14ac:dyDescent="0.2">
      <c r="G55487" s="65"/>
    </row>
    <row r="55488" spans="7:7" x14ac:dyDescent="0.2">
      <c r="G55488" s="65"/>
    </row>
    <row r="55489" spans="7:7" x14ac:dyDescent="0.2">
      <c r="G55489" s="65"/>
    </row>
    <row r="55490" spans="7:7" x14ac:dyDescent="0.2">
      <c r="G55490" s="65"/>
    </row>
    <row r="55491" spans="7:7" x14ac:dyDescent="0.2">
      <c r="G55491" s="65"/>
    </row>
    <row r="55492" spans="7:7" x14ac:dyDescent="0.2">
      <c r="G55492" s="65"/>
    </row>
    <row r="55493" spans="7:7" x14ac:dyDescent="0.2">
      <c r="G55493" s="65"/>
    </row>
    <row r="55494" spans="7:7" x14ac:dyDescent="0.2">
      <c r="G55494" s="65"/>
    </row>
    <row r="55495" spans="7:7" x14ac:dyDescent="0.2">
      <c r="G55495" s="65"/>
    </row>
    <row r="55496" spans="7:7" x14ac:dyDescent="0.2">
      <c r="G55496" s="65"/>
    </row>
    <row r="55497" spans="7:7" x14ac:dyDescent="0.2">
      <c r="G55497" s="65"/>
    </row>
    <row r="55498" spans="7:7" x14ac:dyDescent="0.2">
      <c r="G55498" s="65"/>
    </row>
    <row r="55499" spans="7:7" x14ac:dyDescent="0.2">
      <c r="G55499" s="65"/>
    </row>
    <row r="55500" spans="7:7" x14ac:dyDescent="0.2">
      <c r="G55500" s="65"/>
    </row>
    <row r="55501" spans="7:7" x14ac:dyDescent="0.2">
      <c r="G55501" s="65"/>
    </row>
    <row r="55502" spans="7:7" x14ac:dyDescent="0.2">
      <c r="G55502" s="65"/>
    </row>
    <row r="55503" spans="7:7" x14ac:dyDescent="0.2">
      <c r="G55503" s="65"/>
    </row>
    <row r="55504" spans="7:7" x14ac:dyDescent="0.2">
      <c r="G55504" s="65"/>
    </row>
    <row r="55505" spans="7:7" x14ac:dyDescent="0.2">
      <c r="G55505" s="65"/>
    </row>
    <row r="55506" spans="7:7" x14ac:dyDescent="0.2">
      <c r="G55506" s="65"/>
    </row>
    <row r="55507" spans="7:7" x14ac:dyDescent="0.2">
      <c r="G55507" s="65"/>
    </row>
    <row r="55508" spans="7:7" x14ac:dyDescent="0.2">
      <c r="G55508" s="65"/>
    </row>
    <row r="55509" spans="7:7" x14ac:dyDescent="0.2">
      <c r="G55509" s="65"/>
    </row>
    <row r="55510" spans="7:7" x14ac:dyDescent="0.2">
      <c r="G55510" s="65"/>
    </row>
    <row r="55511" spans="7:7" x14ac:dyDescent="0.2">
      <c r="G55511" s="65"/>
    </row>
    <row r="55512" spans="7:7" x14ac:dyDescent="0.2">
      <c r="G55512" s="65"/>
    </row>
    <row r="55513" spans="7:7" x14ac:dyDescent="0.2">
      <c r="G55513" s="65"/>
    </row>
    <row r="55514" spans="7:7" x14ac:dyDescent="0.2">
      <c r="G55514" s="65"/>
    </row>
    <row r="55515" spans="7:7" x14ac:dyDescent="0.2">
      <c r="G55515" s="65"/>
    </row>
    <row r="55516" spans="7:7" x14ac:dyDescent="0.2">
      <c r="G55516" s="65"/>
    </row>
    <row r="55517" spans="7:7" x14ac:dyDescent="0.2">
      <c r="G55517" s="65"/>
    </row>
    <row r="55518" spans="7:7" x14ac:dyDescent="0.2">
      <c r="G55518" s="65"/>
    </row>
    <row r="55519" spans="7:7" x14ac:dyDescent="0.2">
      <c r="G55519" s="65"/>
    </row>
    <row r="55520" spans="7:7" x14ac:dyDescent="0.2">
      <c r="G55520" s="65"/>
    </row>
    <row r="55521" spans="7:7" x14ac:dyDescent="0.2">
      <c r="G55521" s="65"/>
    </row>
    <row r="55522" spans="7:7" x14ac:dyDescent="0.2">
      <c r="G55522" s="65"/>
    </row>
    <row r="55523" spans="7:7" x14ac:dyDescent="0.2">
      <c r="G55523" s="65"/>
    </row>
    <row r="55524" spans="7:7" x14ac:dyDescent="0.2">
      <c r="G55524" s="65"/>
    </row>
    <row r="55525" spans="7:7" x14ac:dyDescent="0.2">
      <c r="G55525" s="65"/>
    </row>
    <row r="55526" spans="7:7" x14ac:dyDescent="0.2">
      <c r="G55526" s="65"/>
    </row>
    <row r="55527" spans="7:7" x14ac:dyDescent="0.2">
      <c r="G55527" s="65"/>
    </row>
    <row r="55528" spans="7:7" x14ac:dyDescent="0.2">
      <c r="G55528" s="65"/>
    </row>
    <row r="55529" spans="7:7" x14ac:dyDescent="0.2">
      <c r="G55529" s="65"/>
    </row>
    <row r="55530" spans="7:7" x14ac:dyDescent="0.2">
      <c r="G55530" s="65"/>
    </row>
    <row r="55531" spans="7:7" x14ac:dyDescent="0.2">
      <c r="G55531" s="65"/>
    </row>
    <row r="55532" spans="7:7" x14ac:dyDescent="0.2">
      <c r="G55532" s="65"/>
    </row>
    <row r="55533" spans="7:7" x14ac:dyDescent="0.2">
      <c r="G55533" s="65"/>
    </row>
    <row r="55534" spans="7:7" x14ac:dyDescent="0.2">
      <c r="G55534" s="65"/>
    </row>
    <row r="55535" spans="7:7" x14ac:dyDescent="0.2">
      <c r="G55535" s="65"/>
    </row>
    <row r="55536" spans="7:7" x14ac:dyDescent="0.2">
      <c r="G55536" s="65"/>
    </row>
    <row r="55537" spans="7:7" x14ac:dyDescent="0.2">
      <c r="G55537" s="65"/>
    </row>
    <row r="55538" spans="7:7" x14ac:dyDescent="0.2">
      <c r="G55538" s="65"/>
    </row>
    <row r="55539" spans="7:7" x14ac:dyDescent="0.2">
      <c r="G55539" s="65"/>
    </row>
    <row r="55540" spans="7:7" x14ac:dyDescent="0.2">
      <c r="G55540" s="65"/>
    </row>
    <row r="55541" spans="7:7" x14ac:dyDescent="0.2">
      <c r="G55541" s="65"/>
    </row>
    <row r="55542" spans="7:7" x14ac:dyDescent="0.2">
      <c r="G55542" s="65"/>
    </row>
    <row r="55543" spans="7:7" x14ac:dyDescent="0.2">
      <c r="G55543" s="65"/>
    </row>
    <row r="55544" spans="7:7" x14ac:dyDescent="0.2">
      <c r="G55544" s="65"/>
    </row>
    <row r="55545" spans="7:7" x14ac:dyDescent="0.2">
      <c r="G55545" s="65"/>
    </row>
    <row r="55546" spans="7:7" x14ac:dyDescent="0.2">
      <c r="G55546" s="65"/>
    </row>
    <row r="55547" spans="7:7" x14ac:dyDescent="0.2">
      <c r="G55547" s="65"/>
    </row>
    <row r="55548" spans="7:7" x14ac:dyDescent="0.2">
      <c r="G55548" s="65"/>
    </row>
    <row r="55549" spans="7:7" x14ac:dyDescent="0.2">
      <c r="G55549" s="65"/>
    </row>
    <row r="55550" spans="7:7" x14ac:dyDescent="0.2">
      <c r="G55550" s="65"/>
    </row>
    <row r="55551" spans="7:7" x14ac:dyDescent="0.2">
      <c r="G55551" s="65"/>
    </row>
    <row r="55552" spans="7:7" x14ac:dyDescent="0.2">
      <c r="G55552" s="65"/>
    </row>
    <row r="55553" spans="7:7" x14ac:dyDescent="0.2">
      <c r="G55553" s="65"/>
    </row>
    <row r="55554" spans="7:7" x14ac:dyDescent="0.2">
      <c r="G55554" s="65"/>
    </row>
    <row r="55555" spans="7:7" x14ac:dyDescent="0.2">
      <c r="G55555" s="65"/>
    </row>
    <row r="55556" spans="7:7" x14ac:dyDescent="0.2">
      <c r="G55556" s="65"/>
    </row>
    <row r="55557" spans="7:7" x14ac:dyDescent="0.2">
      <c r="G55557" s="65"/>
    </row>
    <row r="55558" spans="7:7" x14ac:dyDescent="0.2">
      <c r="G55558" s="65"/>
    </row>
    <row r="55559" spans="7:7" x14ac:dyDescent="0.2">
      <c r="G55559" s="65"/>
    </row>
    <row r="55560" spans="7:7" x14ac:dyDescent="0.2">
      <c r="G55560" s="65"/>
    </row>
    <row r="55561" spans="7:7" x14ac:dyDescent="0.2">
      <c r="G55561" s="65"/>
    </row>
    <row r="55562" spans="7:7" x14ac:dyDescent="0.2">
      <c r="G55562" s="65"/>
    </row>
    <row r="55563" spans="7:7" x14ac:dyDescent="0.2">
      <c r="G55563" s="65"/>
    </row>
    <row r="55564" spans="7:7" x14ac:dyDescent="0.2">
      <c r="G55564" s="65"/>
    </row>
    <row r="55565" spans="7:7" x14ac:dyDescent="0.2">
      <c r="G55565" s="65"/>
    </row>
    <row r="55566" spans="7:7" x14ac:dyDescent="0.2">
      <c r="G55566" s="65"/>
    </row>
    <row r="55567" spans="7:7" x14ac:dyDescent="0.2">
      <c r="G55567" s="65"/>
    </row>
    <row r="55568" spans="7:7" x14ac:dyDescent="0.2">
      <c r="G55568" s="65"/>
    </row>
    <row r="55569" spans="7:7" x14ac:dyDescent="0.2">
      <c r="G55569" s="65"/>
    </row>
    <row r="55570" spans="7:7" x14ac:dyDescent="0.2">
      <c r="G55570" s="65"/>
    </row>
    <row r="55571" spans="7:7" x14ac:dyDescent="0.2">
      <c r="G55571" s="65"/>
    </row>
    <row r="55572" spans="7:7" x14ac:dyDescent="0.2">
      <c r="G55572" s="65"/>
    </row>
    <row r="55573" spans="7:7" x14ac:dyDescent="0.2">
      <c r="G55573" s="65"/>
    </row>
    <row r="55574" spans="7:7" x14ac:dyDescent="0.2">
      <c r="G55574" s="65"/>
    </row>
    <row r="55575" spans="7:7" x14ac:dyDescent="0.2">
      <c r="G55575" s="65"/>
    </row>
    <row r="55576" spans="7:7" x14ac:dyDescent="0.2">
      <c r="G55576" s="65"/>
    </row>
    <row r="55577" spans="7:7" x14ac:dyDescent="0.2">
      <c r="G55577" s="65"/>
    </row>
    <row r="55578" spans="7:7" x14ac:dyDescent="0.2">
      <c r="G55578" s="65"/>
    </row>
    <row r="55579" spans="7:7" x14ac:dyDescent="0.2">
      <c r="G55579" s="65"/>
    </row>
    <row r="55580" spans="7:7" x14ac:dyDescent="0.2">
      <c r="G55580" s="65"/>
    </row>
    <row r="55581" spans="7:7" x14ac:dyDescent="0.2">
      <c r="G55581" s="65"/>
    </row>
    <row r="55582" spans="7:7" x14ac:dyDescent="0.2">
      <c r="G55582" s="65"/>
    </row>
    <row r="55583" spans="7:7" x14ac:dyDescent="0.2">
      <c r="G55583" s="65"/>
    </row>
    <row r="55584" spans="7:7" x14ac:dyDescent="0.2">
      <c r="G55584" s="65"/>
    </row>
    <row r="55585" spans="7:7" x14ac:dyDescent="0.2">
      <c r="G55585" s="65"/>
    </row>
    <row r="55586" spans="7:7" x14ac:dyDescent="0.2">
      <c r="G55586" s="65"/>
    </row>
    <row r="55587" spans="7:7" x14ac:dyDescent="0.2">
      <c r="G55587" s="65"/>
    </row>
    <row r="55588" spans="7:7" x14ac:dyDescent="0.2">
      <c r="G55588" s="65"/>
    </row>
    <row r="55589" spans="7:7" x14ac:dyDescent="0.2">
      <c r="G55589" s="65"/>
    </row>
    <row r="55590" spans="7:7" x14ac:dyDescent="0.2">
      <c r="G55590" s="65"/>
    </row>
    <row r="55591" spans="7:7" x14ac:dyDescent="0.2">
      <c r="G55591" s="65"/>
    </row>
    <row r="55592" spans="7:7" x14ac:dyDescent="0.2">
      <c r="G55592" s="65"/>
    </row>
    <row r="55593" spans="7:7" x14ac:dyDescent="0.2">
      <c r="G55593" s="65"/>
    </row>
    <row r="55594" spans="7:7" x14ac:dyDescent="0.2">
      <c r="G55594" s="65"/>
    </row>
    <row r="55595" spans="7:7" x14ac:dyDescent="0.2">
      <c r="G55595" s="65"/>
    </row>
    <row r="55596" spans="7:7" x14ac:dyDescent="0.2">
      <c r="G55596" s="65"/>
    </row>
    <row r="55597" spans="7:7" x14ac:dyDescent="0.2">
      <c r="G55597" s="65"/>
    </row>
    <row r="55598" spans="7:7" x14ac:dyDescent="0.2">
      <c r="G55598" s="65"/>
    </row>
    <row r="55599" spans="7:7" x14ac:dyDescent="0.2">
      <c r="G55599" s="65"/>
    </row>
    <row r="55600" spans="7:7" x14ac:dyDescent="0.2">
      <c r="G55600" s="65"/>
    </row>
    <row r="55601" spans="7:7" x14ac:dyDescent="0.2">
      <c r="G55601" s="65"/>
    </row>
    <row r="55602" spans="7:7" x14ac:dyDescent="0.2">
      <c r="G55602" s="65"/>
    </row>
    <row r="55603" spans="7:7" x14ac:dyDescent="0.2">
      <c r="G55603" s="65"/>
    </row>
    <row r="55604" spans="7:7" x14ac:dyDescent="0.2">
      <c r="G55604" s="65"/>
    </row>
    <row r="55605" spans="7:7" x14ac:dyDescent="0.2">
      <c r="G55605" s="65"/>
    </row>
    <row r="55606" spans="7:7" x14ac:dyDescent="0.2">
      <c r="G55606" s="65"/>
    </row>
    <row r="55607" spans="7:7" x14ac:dyDescent="0.2">
      <c r="G55607" s="65"/>
    </row>
    <row r="55608" spans="7:7" x14ac:dyDescent="0.2">
      <c r="G55608" s="65"/>
    </row>
    <row r="55609" spans="7:7" x14ac:dyDescent="0.2">
      <c r="G55609" s="65"/>
    </row>
    <row r="55610" spans="7:7" x14ac:dyDescent="0.2">
      <c r="G55610" s="65"/>
    </row>
    <row r="55611" spans="7:7" x14ac:dyDescent="0.2">
      <c r="G55611" s="65"/>
    </row>
    <row r="55612" spans="7:7" x14ac:dyDescent="0.2">
      <c r="G55612" s="65"/>
    </row>
    <row r="55613" spans="7:7" x14ac:dyDescent="0.2">
      <c r="G55613" s="65"/>
    </row>
    <row r="55614" spans="7:7" x14ac:dyDescent="0.2">
      <c r="G55614" s="65"/>
    </row>
    <row r="55615" spans="7:7" x14ac:dyDescent="0.2">
      <c r="G55615" s="65"/>
    </row>
    <row r="55616" spans="7:7" x14ac:dyDescent="0.2">
      <c r="G55616" s="65"/>
    </row>
    <row r="55617" spans="7:7" x14ac:dyDescent="0.2">
      <c r="G55617" s="65"/>
    </row>
    <row r="55618" spans="7:7" x14ac:dyDescent="0.2">
      <c r="G55618" s="65"/>
    </row>
    <row r="55619" spans="7:7" x14ac:dyDescent="0.2">
      <c r="G55619" s="65"/>
    </row>
    <row r="55620" spans="7:7" x14ac:dyDescent="0.2">
      <c r="G55620" s="65"/>
    </row>
    <row r="55621" spans="7:7" x14ac:dyDescent="0.2">
      <c r="G55621" s="65"/>
    </row>
    <row r="55622" spans="7:7" x14ac:dyDescent="0.2">
      <c r="G55622" s="65"/>
    </row>
    <row r="55623" spans="7:7" x14ac:dyDescent="0.2">
      <c r="G55623" s="65"/>
    </row>
    <row r="55624" spans="7:7" x14ac:dyDescent="0.2">
      <c r="G55624" s="65"/>
    </row>
    <row r="55625" spans="7:7" x14ac:dyDescent="0.2">
      <c r="G55625" s="65"/>
    </row>
    <row r="55626" spans="7:7" x14ac:dyDescent="0.2">
      <c r="G55626" s="65"/>
    </row>
    <row r="55627" spans="7:7" x14ac:dyDescent="0.2">
      <c r="G55627" s="65"/>
    </row>
    <row r="55628" spans="7:7" x14ac:dyDescent="0.2">
      <c r="G55628" s="65"/>
    </row>
    <row r="55629" spans="7:7" x14ac:dyDescent="0.2">
      <c r="G55629" s="65"/>
    </row>
    <row r="55630" spans="7:7" x14ac:dyDescent="0.2">
      <c r="G55630" s="65"/>
    </row>
    <row r="55631" spans="7:7" x14ac:dyDescent="0.2">
      <c r="G55631" s="65"/>
    </row>
    <row r="55632" spans="7:7" x14ac:dyDescent="0.2">
      <c r="G55632" s="65"/>
    </row>
    <row r="55633" spans="7:7" x14ac:dyDescent="0.2">
      <c r="G55633" s="65"/>
    </row>
    <row r="55634" spans="7:7" x14ac:dyDescent="0.2">
      <c r="G55634" s="65"/>
    </row>
    <row r="55635" spans="7:7" x14ac:dyDescent="0.2">
      <c r="G55635" s="65"/>
    </row>
    <row r="55636" spans="7:7" x14ac:dyDescent="0.2">
      <c r="G55636" s="65"/>
    </row>
    <row r="55637" spans="7:7" x14ac:dyDescent="0.2">
      <c r="G55637" s="65"/>
    </row>
    <row r="55638" spans="7:7" x14ac:dyDescent="0.2">
      <c r="G55638" s="65"/>
    </row>
    <row r="55639" spans="7:7" x14ac:dyDescent="0.2">
      <c r="G55639" s="65"/>
    </row>
    <row r="55640" spans="7:7" x14ac:dyDescent="0.2">
      <c r="G55640" s="65"/>
    </row>
    <row r="55641" spans="7:7" x14ac:dyDescent="0.2">
      <c r="G55641" s="65"/>
    </row>
    <row r="55642" spans="7:7" x14ac:dyDescent="0.2">
      <c r="G55642" s="65"/>
    </row>
    <row r="55643" spans="7:7" x14ac:dyDescent="0.2">
      <c r="G55643" s="65"/>
    </row>
    <row r="55644" spans="7:7" x14ac:dyDescent="0.2">
      <c r="G55644" s="65"/>
    </row>
    <row r="55645" spans="7:7" x14ac:dyDescent="0.2">
      <c r="G55645" s="65"/>
    </row>
    <row r="55646" spans="7:7" x14ac:dyDescent="0.2">
      <c r="G55646" s="65"/>
    </row>
    <row r="55647" spans="7:7" x14ac:dyDescent="0.2">
      <c r="G55647" s="65"/>
    </row>
    <row r="55648" spans="7:7" x14ac:dyDescent="0.2">
      <c r="G55648" s="65"/>
    </row>
    <row r="55649" spans="7:7" x14ac:dyDescent="0.2">
      <c r="G55649" s="65"/>
    </row>
    <row r="55650" spans="7:7" x14ac:dyDescent="0.2">
      <c r="G55650" s="65"/>
    </row>
    <row r="55651" spans="7:7" x14ac:dyDescent="0.2">
      <c r="G55651" s="65"/>
    </row>
    <row r="55652" spans="7:7" x14ac:dyDescent="0.2">
      <c r="G55652" s="65"/>
    </row>
    <row r="55653" spans="7:7" x14ac:dyDescent="0.2">
      <c r="G55653" s="65"/>
    </row>
    <row r="55654" spans="7:7" x14ac:dyDescent="0.2">
      <c r="G55654" s="65"/>
    </row>
    <row r="55655" spans="7:7" x14ac:dyDescent="0.2">
      <c r="G55655" s="65"/>
    </row>
    <row r="55656" spans="7:7" x14ac:dyDescent="0.2">
      <c r="G55656" s="65"/>
    </row>
    <row r="55657" spans="7:7" x14ac:dyDescent="0.2">
      <c r="G55657" s="65"/>
    </row>
    <row r="55658" spans="7:7" x14ac:dyDescent="0.2">
      <c r="G55658" s="65"/>
    </row>
    <row r="55659" spans="7:7" x14ac:dyDescent="0.2">
      <c r="G55659" s="65"/>
    </row>
    <row r="55660" spans="7:7" x14ac:dyDescent="0.2">
      <c r="G55660" s="65"/>
    </row>
    <row r="55661" spans="7:7" x14ac:dyDescent="0.2">
      <c r="G55661" s="65"/>
    </row>
    <row r="55662" spans="7:7" x14ac:dyDescent="0.2">
      <c r="G55662" s="65"/>
    </row>
    <row r="55663" spans="7:7" x14ac:dyDescent="0.2">
      <c r="G55663" s="65"/>
    </row>
    <row r="55664" spans="7:7" x14ac:dyDescent="0.2">
      <c r="G55664" s="65"/>
    </row>
    <row r="55665" spans="7:7" x14ac:dyDescent="0.2">
      <c r="G55665" s="65"/>
    </row>
    <row r="55666" spans="7:7" x14ac:dyDescent="0.2">
      <c r="G55666" s="65"/>
    </row>
    <row r="55667" spans="7:7" x14ac:dyDescent="0.2">
      <c r="G55667" s="65"/>
    </row>
    <row r="55668" spans="7:7" x14ac:dyDescent="0.2">
      <c r="G55668" s="65"/>
    </row>
    <row r="55669" spans="7:7" x14ac:dyDescent="0.2">
      <c r="G55669" s="65"/>
    </row>
    <row r="55670" spans="7:7" x14ac:dyDescent="0.2">
      <c r="G55670" s="65"/>
    </row>
    <row r="55671" spans="7:7" x14ac:dyDescent="0.2">
      <c r="G55671" s="65"/>
    </row>
    <row r="55672" spans="7:7" x14ac:dyDescent="0.2">
      <c r="G55672" s="65"/>
    </row>
    <row r="55673" spans="7:7" x14ac:dyDescent="0.2">
      <c r="G55673" s="65"/>
    </row>
    <row r="55674" spans="7:7" x14ac:dyDescent="0.2">
      <c r="G55674" s="65"/>
    </row>
    <row r="55675" spans="7:7" x14ac:dyDescent="0.2">
      <c r="G55675" s="65"/>
    </row>
    <row r="55676" spans="7:7" x14ac:dyDescent="0.2">
      <c r="G55676" s="65"/>
    </row>
    <row r="55677" spans="7:7" x14ac:dyDescent="0.2">
      <c r="G55677" s="65"/>
    </row>
    <row r="55678" spans="7:7" x14ac:dyDescent="0.2">
      <c r="G55678" s="65"/>
    </row>
    <row r="55679" spans="7:7" x14ac:dyDescent="0.2">
      <c r="G55679" s="65"/>
    </row>
    <row r="55680" spans="7:7" x14ac:dyDescent="0.2">
      <c r="G55680" s="65"/>
    </row>
    <row r="55681" spans="7:7" x14ac:dyDescent="0.2">
      <c r="G55681" s="65"/>
    </row>
    <row r="55682" spans="7:7" x14ac:dyDescent="0.2">
      <c r="G55682" s="65"/>
    </row>
    <row r="55683" spans="7:7" x14ac:dyDescent="0.2">
      <c r="G55683" s="65"/>
    </row>
    <row r="55684" spans="7:7" x14ac:dyDescent="0.2">
      <c r="G55684" s="65"/>
    </row>
    <row r="55685" spans="7:7" x14ac:dyDescent="0.2">
      <c r="G55685" s="65"/>
    </row>
    <row r="55686" spans="7:7" x14ac:dyDescent="0.2">
      <c r="G55686" s="65"/>
    </row>
    <row r="55687" spans="7:7" x14ac:dyDescent="0.2">
      <c r="G55687" s="65"/>
    </row>
    <row r="55688" spans="7:7" x14ac:dyDescent="0.2">
      <c r="G55688" s="65"/>
    </row>
    <row r="55689" spans="7:7" x14ac:dyDescent="0.2">
      <c r="G55689" s="65"/>
    </row>
    <row r="55690" spans="7:7" x14ac:dyDescent="0.2">
      <c r="G55690" s="65"/>
    </row>
    <row r="55691" spans="7:7" x14ac:dyDescent="0.2">
      <c r="G55691" s="65"/>
    </row>
    <row r="55692" spans="7:7" x14ac:dyDescent="0.2">
      <c r="G55692" s="65"/>
    </row>
    <row r="55693" spans="7:7" x14ac:dyDescent="0.2">
      <c r="G55693" s="65"/>
    </row>
    <row r="55694" spans="7:7" x14ac:dyDescent="0.2">
      <c r="G55694" s="65"/>
    </row>
    <row r="55695" spans="7:7" x14ac:dyDescent="0.2">
      <c r="G55695" s="65"/>
    </row>
    <row r="55696" spans="7:7" x14ac:dyDescent="0.2">
      <c r="G55696" s="65"/>
    </row>
    <row r="55697" spans="7:7" x14ac:dyDescent="0.2">
      <c r="G55697" s="65"/>
    </row>
    <row r="55698" spans="7:7" x14ac:dyDescent="0.2">
      <c r="G55698" s="65"/>
    </row>
    <row r="55699" spans="7:7" x14ac:dyDescent="0.2">
      <c r="G55699" s="65"/>
    </row>
    <row r="55700" spans="7:7" x14ac:dyDescent="0.2">
      <c r="G55700" s="65"/>
    </row>
    <row r="55701" spans="7:7" x14ac:dyDescent="0.2">
      <c r="G55701" s="65"/>
    </row>
    <row r="55702" spans="7:7" x14ac:dyDescent="0.2">
      <c r="G55702" s="65"/>
    </row>
    <row r="55703" spans="7:7" x14ac:dyDescent="0.2">
      <c r="G55703" s="65"/>
    </row>
    <row r="55704" spans="7:7" x14ac:dyDescent="0.2">
      <c r="G55704" s="65"/>
    </row>
    <row r="55705" spans="7:7" x14ac:dyDescent="0.2">
      <c r="G55705" s="65"/>
    </row>
    <row r="55706" spans="7:7" x14ac:dyDescent="0.2">
      <c r="G55706" s="65"/>
    </row>
    <row r="55707" spans="7:7" x14ac:dyDescent="0.2">
      <c r="G55707" s="65"/>
    </row>
    <row r="55708" spans="7:7" x14ac:dyDescent="0.2">
      <c r="G55708" s="65"/>
    </row>
    <row r="55709" spans="7:7" x14ac:dyDescent="0.2">
      <c r="G55709" s="65"/>
    </row>
    <row r="55710" spans="7:7" x14ac:dyDescent="0.2">
      <c r="G55710" s="65"/>
    </row>
    <row r="55711" spans="7:7" x14ac:dyDescent="0.2">
      <c r="G55711" s="65"/>
    </row>
    <row r="55712" spans="7:7" x14ac:dyDescent="0.2">
      <c r="G55712" s="65"/>
    </row>
    <row r="55713" spans="7:7" x14ac:dyDescent="0.2">
      <c r="G55713" s="65"/>
    </row>
    <row r="55714" spans="7:7" x14ac:dyDescent="0.2">
      <c r="G55714" s="65"/>
    </row>
    <row r="55715" spans="7:7" x14ac:dyDescent="0.2">
      <c r="G55715" s="65"/>
    </row>
    <row r="55716" spans="7:7" x14ac:dyDescent="0.2">
      <c r="G55716" s="65"/>
    </row>
    <row r="55717" spans="7:7" x14ac:dyDescent="0.2">
      <c r="G55717" s="65"/>
    </row>
    <row r="55718" spans="7:7" x14ac:dyDescent="0.2">
      <c r="G55718" s="65"/>
    </row>
    <row r="55719" spans="7:7" x14ac:dyDescent="0.2">
      <c r="G55719" s="65"/>
    </row>
    <row r="55720" spans="7:7" x14ac:dyDescent="0.2">
      <c r="G55720" s="65"/>
    </row>
    <row r="55721" spans="7:7" x14ac:dyDescent="0.2">
      <c r="G55721" s="65"/>
    </row>
    <row r="55722" spans="7:7" x14ac:dyDescent="0.2">
      <c r="G55722" s="65"/>
    </row>
    <row r="55723" spans="7:7" x14ac:dyDescent="0.2">
      <c r="G55723" s="65"/>
    </row>
    <row r="55724" spans="7:7" x14ac:dyDescent="0.2">
      <c r="G55724" s="65"/>
    </row>
    <row r="55725" spans="7:7" x14ac:dyDescent="0.2">
      <c r="G55725" s="65"/>
    </row>
    <row r="55726" spans="7:7" x14ac:dyDescent="0.2">
      <c r="G55726" s="65"/>
    </row>
    <row r="55727" spans="7:7" x14ac:dyDescent="0.2">
      <c r="G55727" s="65"/>
    </row>
    <row r="55728" spans="7:7" x14ac:dyDescent="0.2">
      <c r="G55728" s="65"/>
    </row>
    <row r="55729" spans="7:7" x14ac:dyDescent="0.2">
      <c r="G55729" s="65"/>
    </row>
    <row r="55730" spans="7:7" x14ac:dyDescent="0.2">
      <c r="G55730" s="65"/>
    </row>
    <row r="55731" spans="7:7" x14ac:dyDescent="0.2">
      <c r="G55731" s="65"/>
    </row>
    <row r="55732" spans="7:7" x14ac:dyDescent="0.2">
      <c r="G55732" s="65"/>
    </row>
    <row r="55733" spans="7:7" x14ac:dyDescent="0.2">
      <c r="G55733" s="65"/>
    </row>
    <row r="55734" spans="7:7" x14ac:dyDescent="0.2">
      <c r="G55734" s="65"/>
    </row>
    <row r="55735" spans="7:7" x14ac:dyDescent="0.2">
      <c r="G55735" s="65"/>
    </row>
    <row r="55736" spans="7:7" x14ac:dyDescent="0.2">
      <c r="G55736" s="65"/>
    </row>
    <row r="55737" spans="7:7" x14ac:dyDescent="0.2">
      <c r="G55737" s="65"/>
    </row>
    <row r="55738" spans="7:7" x14ac:dyDescent="0.2">
      <c r="G55738" s="65"/>
    </row>
    <row r="55739" spans="7:7" x14ac:dyDescent="0.2">
      <c r="G55739" s="65"/>
    </row>
    <row r="55740" spans="7:7" x14ac:dyDescent="0.2">
      <c r="G55740" s="65"/>
    </row>
    <row r="55741" spans="7:7" x14ac:dyDescent="0.2">
      <c r="G55741" s="65"/>
    </row>
    <row r="55742" spans="7:7" x14ac:dyDescent="0.2">
      <c r="G55742" s="65"/>
    </row>
    <row r="55743" spans="7:7" x14ac:dyDescent="0.2">
      <c r="G55743" s="65"/>
    </row>
    <row r="55744" spans="7:7" x14ac:dyDescent="0.2">
      <c r="G55744" s="65"/>
    </row>
    <row r="55745" spans="7:7" x14ac:dyDescent="0.2">
      <c r="G55745" s="65"/>
    </row>
    <row r="55746" spans="7:7" x14ac:dyDescent="0.2">
      <c r="G55746" s="65"/>
    </row>
    <row r="55747" spans="7:7" x14ac:dyDescent="0.2">
      <c r="G55747" s="65"/>
    </row>
    <row r="55748" spans="7:7" x14ac:dyDescent="0.2">
      <c r="G55748" s="65"/>
    </row>
    <row r="55749" spans="7:7" x14ac:dyDescent="0.2">
      <c r="G55749" s="65"/>
    </row>
    <row r="55750" spans="7:7" x14ac:dyDescent="0.2">
      <c r="G55750" s="65"/>
    </row>
    <row r="55751" spans="7:7" x14ac:dyDescent="0.2">
      <c r="G55751" s="65"/>
    </row>
    <row r="55752" spans="7:7" x14ac:dyDescent="0.2">
      <c r="G55752" s="65"/>
    </row>
    <row r="55753" spans="7:7" x14ac:dyDescent="0.2">
      <c r="G55753" s="65"/>
    </row>
    <row r="55754" spans="7:7" x14ac:dyDescent="0.2">
      <c r="G55754" s="65"/>
    </row>
    <row r="55755" spans="7:7" x14ac:dyDescent="0.2">
      <c r="G55755" s="65"/>
    </row>
    <row r="55756" spans="7:7" x14ac:dyDescent="0.2">
      <c r="G55756" s="65"/>
    </row>
    <row r="55757" spans="7:7" x14ac:dyDescent="0.2">
      <c r="G55757" s="65"/>
    </row>
    <row r="55758" spans="7:7" x14ac:dyDescent="0.2">
      <c r="G55758" s="65"/>
    </row>
    <row r="55759" spans="7:7" x14ac:dyDescent="0.2">
      <c r="G55759" s="65"/>
    </row>
    <row r="55760" spans="7:7" x14ac:dyDescent="0.2">
      <c r="G55760" s="65"/>
    </row>
    <row r="55761" spans="7:7" x14ac:dyDescent="0.2">
      <c r="G55761" s="65"/>
    </row>
    <row r="55762" spans="7:7" x14ac:dyDescent="0.2">
      <c r="G55762" s="65"/>
    </row>
    <row r="55763" spans="7:7" x14ac:dyDescent="0.2">
      <c r="G55763" s="65"/>
    </row>
    <row r="55764" spans="7:7" x14ac:dyDescent="0.2">
      <c r="G55764" s="65"/>
    </row>
    <row r="55765" spans="7:7" x14ac:dyDescent="0.2">
      <c r="G55765" s="65"/>
    </row>
    <row r="55766" spans="7:7" x14ac:dyDescent="0.2">
      <c r="G55766" s="65"/>
    </row>
    <row r="55767" spans="7:7" x14ac:dyDescent="0.2">
      <c r="G55767" s="65"/>
    </row>
    <row r="55768" spans="7:7" x14ac:dyDescent="0.2">
      <c r="G55768" s="65"/>
    </row>
    <row r="55769" spans="7:7" x14ac:dyDescent="0.2">
      <c r="G55769" s="65"/>
    </row>
    <row r="55770" spans="7:7" x14ac:dyDescent="0.2">
      <c r="G55770" s="65"/>
    </row>
    <row r="55771" spans="7:7" x14ac:dyDescent="0.2">
      <c r="G55771" s="65"/>
    </row>
    <row r="55772" spans="7:7" x14ac:dyDescent="0.2">
      <c r="G55772" s="65"/>
    </row>
    <row r="55773" spans="7:7" x14ac:dyDescent="0.2">
      <c r="G55773" s="65"/>
    </row>
    <row r="55774" spans="7:7" x14ac:dyDescent="0.2">
      <c r="G55774" s="65"/>
    </row>
    <row r="55775" spans="7:7" x14ac:dyDescent="0.2">
      <c r="G55775" s="65"/>
    </row>
    <row r="55776" spans="7:7" x14ac:dyDescent="0.2">
      <c r="G55776" s="65"/>
    </row>
    <row r="55777" spans="7:7" x14ac:dyDescent="0.2">
      <c r="G55777" s="65"/>
    </row>
    <row r="55778" spans="7:7" x14ac:dyDescent="0.2">
      <c r="G55778" s="65"/>
    </row>
    <row r="55779" spans="7:7" x14ac:dyDescent="0.2">
      <c r="G55779" s="65"/>
    </row>
    <row r="55780" spans="7:7" x14ac:dyDescent="0.2">
      <c r="G55780" s="65"/>
    </row>
    <row r="55781" spans="7:7" x14ac:dyDescent="0.2">
      <c r="G55781" s="65"/>
    </row>
    <row r="55782" spans="7:7" x14ac:dyDescent="0.2">
      <c r="G55782" s="65"/>
    </row>
    <row r="55783" spans="7:7" x14ac:dyDescent="0.2">
      <c r="G55783" s="65"/>
    </row>
    <row r="55784" spans="7:7" x14ac:dyDescent="0.2">
      <c r="G55784" s="65"/>
    </row>
    <row r="55785" spans="7:7" x14ac:dyDescent="0.2">
      <c r="G55785" s="65"/>
    </row>
    <row r="55786" spans="7:7" x14ac:dyDescent="0.2">
      <c r="G55786" s="65"/>
    </row>
    <row r="55787" spans="7:7" x14ac:dyDescent="0.2">
      <c r="G55787" s="65"/>
    </row>
    <row r="55788" spans="7:7" x14ac:dyDescent="0.2">
      <c r="G55788" s="65"/>
    </row>
    <row r="55789" spans="7:7" x14ac:dyDescent="0.2">
      <c r="G55789" s="65"/>
    </row>
    <row r="55790" spans="7:7" x14ac:dyDescent="0.2">
      <c r="G55790" s="65"/>
    </row>
    <row r="55791" spans="7:7" x14ac:dyDescent="0.2">
      <c r="G55791" s="65"/>
    </row>
    <row r="55792" spans="7:7" x14ac:dyDescent="0.2">
      <c r="G55792" s="65"/>
    </row>
    <row r="55793" spans="7:7" x14ac:dyDescent="0.2">
      <c r="G55793" s="65"/>
    </row>
    <row r="55794" spans="7:7" x14ac:dyDescent="0.2">
      <c r="G55794" s="65"/>
    </row>
    <row r="55795" spans="7:7" x14ac:dyDescent="0.2">
      <c r="G55795" s="65"/>
    </row>
    <row r="55796" spans="7:7" x14ac:dyDescent="0.2">
      <c r="G55796" s="65"/>
    </row>
    <row r="55797" spans="7:7" x14ac:dyDescent="0.2">
      <c r="G55797" s="65"/>
    </row>
    <row r="55798" spans="7:7" x14ac:dyDescent="0.2">
      <c r="G55798" s="65"/>
    </row>
    <row r="55799" spans="7:7" x14ac:dyDescent="0.2">
      <c r="G55799" s="65"/>
    </row>
    <row r="55800" spans="7:7" x14ac:dyDescent="0.2">
      <c r="G55800" s="65"/>
    </row>
    <row r="55801" spans="7:7" x14ac:dyDescent="0.2">
      <c r="G55801" s="65"/>
    </row>
    <row r="55802" spans="7:7" x14ac:dyDescent="0.2">
      <c r="G55802" s="65"/>
    </row>
    <row r="55803" spans="7:7" x14ac:dyDescent="0.2">
      <c r="G55803" s="65"/>
    </row>
    <row r="55804" spans="7:7" x14ac:dyDescent="0.2">
      <c r="G55804" s="65"/>
    </row>
    <row r="55805" spans="7:7" x14ac:dyDescent="0.2">
      <c r="G55805" s="65"/>
    </row>
    <row r="55806" spans="7:7" x14ac:dyDescent="0.2">
      <c r="G55806" s="65"/>
    </row>
    <row r="55807" spans="7:7" x14ac:dyDescent="0.2">
      <c r="G55807" s="65"/>
    </row>
    <row r="55808" spans="7:7" x14ac:dyDescent="0.2">
      <c r="G55808" s="65"/>
    </row>
    <row r="55809" spans="7:7" x14ac:dyDescent="0.2">
      <c r="G55809" s="65"/>
    </row>
    <row r="55810" spans="7:7" x14ac:dyDescent="0.2">
      <c r="G55810" s="65"/>
    </row>
    <row r="55811" spans="7:7" x14ac:dyDescent="0.2">
      <c r="G55811" s="65"/>
    </row>
    <row r="55812" spans="7:7" x14ac:dyDescent="0.2">
      <c r="G55812" s="65"/>
    </row>
    <row r="55813" spans="7:7" x14ac:dyDescent="0.2">
      <c r="G55813" s="65"/>
    </row>
    <row r="55814" spans="7:7" x14ac:dyDescent="0.2">
      <c r="G55814" s="65"/>
    </row>
    <row r="55815" spans="7:7" x14ac:dyDescent="0.2">
      <c r="G55815" s="65"/>
    </row>
    <row r="55816" spans="7:7" x14ac:dyDescent="0.2">
      <c r="G55816" s="65"/>
    </row>
    <row r="55817" spans="7:7" x14ac:dyDescent="0.2">
      <c r="G55817" s="65"/>
    </row>
    <row r="55818" spans="7:7" x14ac:dyDescent="0.2">
      <c r="G55818" s="65"/>
    </row>
    <row r="55819" spans="7:7" x14ac:dyDescent="0.2">
      <c r="G55819" s="65"/>
    </row>
    <row r="55820" spans="7:7" x14ac:dyDescent="0.2">
      <c r="G55820" s="65"/>
    </row>
    <row r="55821" spans="7:7" x14ac:dyDescent="0.2">
      <c r="G55821" s="65"/>
    </row>
    <row r="55822" spans="7:7" x14ac:dyDescent="0.2">
      <c r="G55822" s="65"/>
    </row>
    <row r="55823" spans="7:7" x14ac:dyDescent="0.2">
      <c r="G55823" s="65"/>
    </row>
    <row r="55824" spans="7:7" x14ac:dyDescent="0.2">
      <c r="G55824" s="65"/>
    </row>
    <row r="55825" spans="7:7" x14ac:dyDescent="0.2">
      <c r="G55825" s="65"/>
    </row>
    <row r="55826" spans="7:7" x14ac:dyDescent="0.2">
      <c r="G55826" s="65"/>
    </row>
    <row r="55827" spans="7:7" x14ac:dyDescent="0.2">
      <c r="G55827" s="65"/>
    </row>
    <row r="55828" spans="7:7" x14ac:dyDescent="0.2">
      <c r="G55828" s="65"/>
    </row>
    <row r="55829" spans="7:7" x14ac:dyDescent="0.2">
      <c r="G55829" s="65"/>
    </row>
    <row r="55830" spans="7:7" x14ac:dyDescent="0.2">
      <c r="G55830" s="65"/>
    </row>
    <row r="55831" spans="7:7" x14ac:dyDescent="0.2">
      <c r="G55831" s="65"/>
    </row>
    <row r="55832" spans="7:7" x14ac:dyDescent="0.2">
      <c r="G55832" s="65"/>
    </row>
    <row r="55833" spans="7:7" x14ac:dyDescent="0.2">
      <c r="G55833" s="65"/>
    </row>
    <row r="55834" spans="7:7" x14ac:dyDescent="0.2">
      <c r="G55834" s="65"/>
    </row>
    <row r="55835" spans="7:7" x14ac:dyDescent="0.2">
      <c r="G55835" s="65"/>
    </row>
    <row r="55836" spans="7:7" x14ac:dyDescent="0.2">
      <c r="G55836" s="65"/>
    </row>
    <row r="55837" spans="7:7" x14ac:dyDescent="0.2">
      <c r="G55837" s="65"/>
    </row>
    <row r="55838" spans="7:7" x14ac:dyDescent="0.2">
      <c r="G55838" s="65"/>
    </row>
    <row r="55839" spans="7:7" x14ac:dyDescent="0.2">
      <c r="G55839" s="65"/>
    </row>
    <row r="55840" spans="7:7" x14ac:dyDescent="0.2">
      <c r="G55840" s="65"/>
    </row>
    <row r="55841" spans="7:7" x14ac:dyDescent="0.2">
      <c r="G55841" s="65"/>
    </row>
    <row r="55842" spans="7:7" x14ac:dyDescent="0.2">
      <c r="G55842" s="65"/>
    </row>
    <row r="55843" spans="7:7" x14ac:dyDescent="0.2">
      <c r="G55843" s="65"/>
    </row>
    <row r="55844" spans="7:7" x14ac:dyDescent="0.2">
      <c r="G55844" s="65"/>
    </row>
    <row r="55845" spans="7:7" x14ac:dyDescent="0.2">
      <c r="G55845" s="65"/>
    </row>
    <row r="55846" spans="7:7" x14ac:dyDescent="0.2">
      <c r="G55846" s="65"/>
    </row>
    <row r="55847" spans="7:7" x14ac:dyDescent="0.2">
      <c r="G55847" s="65"/>
    </row>
    <row r="55848" spans="7:7" x14ac:dyDescent="0.2">
      <c r="G55848" s="65"/>
    </row>
    <row r="55849" spans="7:7" x14ac:dyDescent="0.2">
      <c r="G55849" s="65"/>
    </row>
    <row r="55850" spans="7:7" x14ac:dyDescent="0.2">
      <c r="G55850" s="65"/>
    </row>
    <row r="55851" spans="7:7" x14ac:dyDescent="0.2">
      <c r="G55851" s="65"/>
    </row>
    <row r="55852" spans="7:7" x14ac:dyDescent="0.2">
      <c r="G55852" s="65"/>
    </row>
    <row r="55853" spans="7:7" x14ac:dyDescent="0.2">
      <c r="G55853" s="65"/>
    </row>
    <row r="55854" spans="7:7" x14ac:dyDescent="0.2">
      <c r="G55854" s="65"/>
    </row>
    <row r="55855" spans="7:7" x14ac:dyDescent="0.2">
      <c r="G55855" s="65"/>
    </row>
    <row r="55856" spans="7:7" x14ac:dyDescent="0.2">
      <c r="G55856" s="65"/>
    </row>
    <row r="55857" spans="7:7" x14ac:dyDescent="0.2">
      <c r="G55857" s="65"/>
    </row>
    <row r="55858" spans="7:7" x14ac:dyDescent="0.2">
      <c r="G55858" s="65"/>
    </row>
    <row r="55859" spans="7:7" x14ac:dyDescent="0.2">
      <c r="G55859" s="65"/>
    </row>
    <row r="55860" spans="7:7" x14ac:dyDescent="0.2">
      <c r="G55860" s="65"/>
    </row>
    <row r="55861" spans="7:7" x14ac:dyDescent="0.2">
      <c r="G55861" s="65"/>
    </row>
    <row r="55862" spans="7:7" x14ac:dyDescent="0.2">
      <c r="G55862" s="65"/>
    </row>
    <row r="55863" spans="7:7" x14ac:dyDescent="0.2">
      <c r="G55863" s="65"/>
    </row>
    <row r="55864" spans="7:7" x14ac:dyDescent="0.2">
      <c r="G55864" s="65"/>
    </row>
    <row r="55865" spans="7:7" x14ac:dyDescent="0.2">
      <c r="G55865" s="65"/>
    </row>
    <row r="55866" spans="7:7" x14ac:dyDescent="0.2">
      <c r="G55866" s="65"/>
    </row>
    <row r="55867" spans="7:7" x14ac:dyDescent="0.2">
      <c r="G55867" s="65"/>
    </row>
    <row r="55868" spans="7:7" x14ac:dyDescent="0.2">
      <c r="G55868" s="65"/>
    </row>
    <row r="55869" spans="7:7" x14ac:dyDescent="0.2">
      <c r="G55869" s="65"/>
    </row>
    <row r="55870" spans="7:7" x14ac:dyDescent="0.2">
      <c r="G55870" s="65"/>
    </row>
    <row r="55871" spans="7:7" x14ac:dyDescent="0.2">
      <c r="G55871" s="65"/>
    </row>
    <row r="55872" spans="7:7" x14ac:dyDescent="0.2">
      <c r="G55872" s="65"/>
    </row>
    <row r="55873" spans="7:7" x14ac:dyDescent="0.2">
      <c r="G55873" s="65"/>
    </row>
    <row r="55874" spans="7:7" x14ac:dyDescent="0.2">
      <c r="G55874" s="65"/>
    </row>
    <row r="55875" spans="7:7" x14ac:dyDescent="0.2">
      <c r="G55875" s="65"/>
    </row>
    <row r="55876" spans="7:7" x14ac:dyDescent="0.2">
      <c r="G55876" s="65"/>
    </row>
    <row r="55877" spans="7:7" x14ac:dyDescent="0.2">
      <c r="G55877" s="65"/>
    </row>
    <row r="55878" spans="7:7" x14ac:dyDescent="0.2">
      <c r="G55878" s="65"/>
    </row>
    <row r="55879" spans="7:7" x14ac:dyDescent="0.2">
      <c r="G55879" s="65"/>
    </row>
    <row r="55880" spans="7:7" x14ac:dyDescent="0.2">
      <c r="G55880" s="65"/>
    </row>
    <row r="55881" spans="7:7" x14ac:dyDescent="0.2">
      <c r="G55881" s="65"/>
    </row>
    <row r="55882" spans="7:7" x14ac:dyDescent="0.2">
      <c r="G55882" s="65"/>
    </row>
    <row r="55883" spans="7:7" x14ac:dyDescent="0.2">
      <c r="G55883" s="65"/>
    </row>
    <row r="55884" spans="7:7" x14ac:dyDescent="0.2">
      <c r="G55884" s="65"/>
    </row>
    <row r="55885" spans="7:7" x14ac:dyDescent="0.2">
      <c r="G55885" s="65"/>
    </row>
    <row r="55886" spans="7:7" x14ac:dyDescent="0.2">
      <c r="G55886" s="65"/>
    </row>
    <row r="55887" spans="7:7" x14ac:dyDescent="0.2">
      <c r="G55887" s="65"/>
    </row>
    <row r="55888" spans="7:7" x14ac:dyDescent="0.2">
      <c r="G55888" s="65"/>
    </row>
    <row r="55889" spans="7:7" x14ac:dyDescent="0.2">
      <c r="G55889" s="65"/>
    </row>
    <row r="55890" spans="7:7" x14ac:dyDescent="0.2">
      <c r="G55890" s="65"/>
    </row>
    <row r="55891" spans="7:7" x14ac:dyDescent="0.2">
      <c r="G55891" s="65"/>
    </row>
    <row r="55892" spans="7:7" x14ac:dyDescent="0.2">
      <c r="G55892" s="65"/>
    </row>
    <row r="55893" spans="7:7" x14ac:dyDescent="0.2">
      <c r="G55893" s="65"/>
    </row>
    <row r="55894" spans="7:7" x14ac:dyDescent="0.2">
      <c r="G55894" s="65"/>
    </row>
    <row r="55895" spans="7:7" x14ac:dyDescent="0.2">
      <c r="G55895" s="65"/>
    </row>
    <row r="55896" spans="7:7" x14ac:dyDescent="0.2">
      <c r="G55896" s="65"/>
    </row>
    <row r="55897" spans="7:7" x14ac:dyDescent="0.2">
      <c r="G55897" s="65"/>
    </row>
    <row r="55898" spans="7:7" x14ac:dyDescent="0.2">
      <c r="G55898" s="65"/>
    </row>
    <row r="55899" spans="7:7" x14ac:dyDescent="0.2">
      <c r="G55899" s="65"/>
    </row>
    <row r="55900" spans="7:7" x14ac:dyDescent="0.2">
      <c r="G55900" s="65"/>
    </row>
    <row r="55901" spans="7:7" x14ac:dyDescent="0.2">
      <c r="G55901" s="65"/>
    </row>
    <row r="55902" spans="7:7" x14ac:dyDescent="0.2">
      <c r="G55902" s="65"/>
    </row>
    <row r="55903" spans="7:7" x14ac:dyDescent="0.2">
      <c r="G55903" s="65"/>
    </row>
    <row r="55904" spans="7:7" x14ac:dyDescent="0.2">
      <c r="G55904" s="65"/>
    </row>
    <row r="55905" spans="7:7" x14ac:dyDescent="0.2">
      <c r="G55905" s="65"/>
    </row>
    <row r="55906" spans="7:7" x14ac:dyDescent="0.2">
      <c r="G55906" s="65"/>
    </row>
    <row r="55907" spans="7:7" x14ac:dyDescent="0.2">
      <c r="G55907" s="65"/>
    </row>
    <row r="55908" spans="7:7" x14ac:dyDescent="0.2">
      <c r="G55908" s="65"/>
    </row>
    <row r="55909" spans="7:7" x14ac:dyDescent="0.2">
      <c r="G55909" s="65"/>
    </row>
    <row r="55910" spans="7:7" x14ac:dyDescent="0.2">
      <c r="G55910" s="65"/>
    </row>
    <row r="55911" spans="7:7" x14ac:dyDescent="0.2">
      <c r="G55911" s="65"/>
    </row>
    <row r="55912" spans="7:7" x14ac:dyDescent="0.2">
      <c r="G55912" s="65"/>
    </row>
    <row r="55913" spans="7:7" x14ac:dyDescent="0.2">
      <c r="G55913" s="65"/>
    </row>
    <row r="55914" spans="7:7" x14ac:dyDescent="0.2">
      <c r="G55914" s="65"/>
    </row>
    <row r="55915" spans="7:7" x14ac:dyDescent="0.2">
      <c r="G55915" s="65"/>
    </row>
    <row r="55916" spans="7:7" x14ac:dyDescent="0.2">
      <c r="G55916" s="65"/>
    </row>
    <row r="55917" spans="7:7" x14ac:dyDescent="0.2">
      <c r="G55917" s="65"/>
    </row>
    <row r="55918" spans="7:7" x14ac:dyDescent="0.2">
      <c r="G55918" s="65"/>
    </row>
    <row r="55919" spans="7:7" x14ac:dyDescent="0.2">
      <c r="G55919" s="65"/>
    </row>
    <row r="55920" spans="7:7" x14ac:dyDescent="0.2">
      <c r="G55920" s="65"/>
    </row>
    <row r="55921" spans="7:7" x14ac:dyDescent="0.2">
      <c r="G55921" s="65"/>
    </row>
    <row r="55922" spans="7:7" x14ac:dyDescent="0.2">
      <c r="G55922" s="65"/>
    </row>
    <row r="55923" spans="7:7" x14ac:dyDescent="0.2">
      <c r="G55923" s="65"/>
    </row>
    <row r="55924" spans="7:7" x14ac:dyDescent="0.2">
      <c r="G55924" s="65"/>
    </row>
    <row r="55925" spans="7:7" x14ac:dyDescent="0.2">
      <c r="G55925" s="65"/>
    </row>
    <row r="55926" spans="7:7" x14ac:dyDescent="0.2">
      <c r="G55926" s="65"/>
    </row>
    <row r="55927" spans="7:7" x14ac:dyDescent="0.2">
      <c r="G55927" s="65"/>
    </row>
    <row r="55928" spans="7:7" x14ac:dyDescent="0.2">
      <c r="G55928" s="65"/>
    </row>
    <row r="55929" spans="7:7" x14ac:dyDescent="0.2">
      <c r="G55929" s="65"/>
    </row>
    <row r="55930" spans="7:7" x14ac:dyDescent="0.2">
      <c r="G55930" s="65"/>
    </row>
    <row r="55931" spans="7:7" x14ac:dyDescent="0.2">
      <c r="G55931" s="65"/>
    </row>
    <row r="55932" spans="7:7" x14ac:dyDescent="0.2">
      <c r="G55932" s="65"/>
    </row>
    <row r="55933" spans="7:7" x14ac:dyDescent="0.2">
      <c r="G55933" s="65"/>
    </row>
    <row r="55934" spans="7:7" x14ac:dyDescent="0.2">
      <c r="G55934" s="65"/>
    </row>
    <row r="55935" spans="7:7" x14ac:dyDescent="0.2">
      <c r="G55935" s="65"/>
    </row>
    <row r="55936" spans="7:7" x14ac:dyDescent="0.2">
      <c r="G55936" s="65"/>
    </row>
    <row r="55937" spans="7:7" x14ac:dyDescent="0.2">
      <c r="G55937" s="65"/>
    </row>
    <row r="55938" spans="7:7" x14ac:dyDescent="0.2">
      <c r="G55938" s="65"/>
    </row>
    <row r="55939" spans="7:7" x14ac:dyDescent="0.2">
      <c r="G55939" s="65"/>
    </row>
    <row r="55940" spans="7:7" x14ac:dyDescent="0.2">
      <c r="G55940" s="65"/>
    </row>
    <row r="55941" spans="7:7" x14ac:dyDescent="0.2">
      <c r="G55941" s="65"/>
    </row>
    <row r="55942" spans="7:7" x14ac:dyDescent="0.2">
      <c r="G55942" s="65"/>
    </row>
    <row r="55943" spans="7:7" x14ac:dyDescent="0.2">
      <c r="G55943" s="65"/>
    </row>
    <row r="55944" spans="7:7" x14ac:dyDescent="0.2">
      <c r="G55944" s="65"/>
    </row>
    <row r="55945" spans="7:7" x14ac:dyDescent="0.2">
      <c r="G55945" s="65"/>
    </row>
    <row r="55946" spans="7:7" x14ac:dyDescent="0.2">
      <c r="G55946" s="65"/>
    </row>
    <row r="55947" spans="7:7" x14ac:dyDescent="0.2">
      <c r="G55947" s="65"/>
    </row>
    <row r="55948" spans="7:7" x14ac:dyDescent="0.2">
      <c r="G55948" s="65"/>
    </row>
    <row r="55949" spans="7:7" x14ac:dyDescent="0.2">
      <c r="G55949" s="65"/>
    </row>
    <row r="55950" spans="7:7" x14ac:dyDescent="0.2">
      <c r="G55950" s="65"/>
    </row>
    <row r="55951" spans="7:7" x14ac:dyDescent="0.2">
      <c r="G55951" s="65"/>
    </row>
    <row r="55952" spans="7:7" x14ac:dyDescent="0.2">
      <c r="G55952" s="65"/>
    </row>
    <row r="55953" spans="7:7" x14ac:dyDescent="0.2">
      <c r="G55953" s="65"/>
    </row>
    <row r="55954" spans="7:7" x14ac:dyDescent="0.2">
      <c r="G55954" s="65"/>
    </row>
    <row r="55955" spans="7:7" x14ac:dyDescent="0.2">
      <c r="G55955" s="65"/>
    </row>
    <row r="55956" spans="7:7" x14ac:dyDescent="0.2">
      <c r="G55956" s="65"/>
    </row>
    <row r="55957" spans="7:7" x14ac:dyDescent="0.2">
      <c r="G55957" s="65"/>
    </row>
    <row r="55958" spans="7:7" x14ac:dyDescent="0.2">
      <c r="G55958" s="65"/>
    </row>
    <row r="55959" spans="7:7" x14ac:dyDescent="0.2">
      <c r="G55959" s="65"/>
    </row>
    <row r="55960" spans="7:7" x14ac:dyDescent="0.2">
      <c r="G55960" s="65"/>
    </row>
    <row r="55961" spans="7:7" x14ac:dyDescent="0.2">
      <c r="G55961" s="65"/>
    </row>
    <row r="55962" spans="7:7" x14ac:dyDescent="0.2">
      <c r="G55962" s="65"/>
    </row>
    <row r="55963" spans="7:7" x14ac:dyDescent="0.2">
      <c r="G55963" s="65"/>
    </row>
    <row r="55964" spans="7:7" x14ac:dyDescent="0.2">
      <c r="G55964" s="65"/>
    </row>
    <row r="55965" spans="7:7" x14ac:dyDescent="0.2">
      <c r="G55965" s="65"/>
    </row>
    <row r="55966" spans="7:7" x14ac:dyDescent="0.2">
      <c r="G55966" s="65"/>
    </row>
    <row r="55967" spans="7:7" x14ac:dyDescent="0.2">
      <c r="G55967" s="65"/>
    </row>
    <row r="55968" spans="7:7" x14ac:dyDescent="0.2">
      <c r="G55968" s="65"/>
    </row>
    <row r="55969" spans="7:7" x14ac:dyDescent="0.2">
      <c r="G55969" s="65"/>
    </row>
    <row r="55970" spans="7:7" x14ac:dyDescent="0.2">
      <c r="G55970" s="65"/>
    </row>
    <row r="55971" spans="7:7" x14ac:dyDescent="0.2">
      <c r="G55971" s="65"/>
    </row>
    <row r="55972" spans="7:7" x14ac:dyDescent="0.2">
      <c r="G55972" s="65"/>
    </row>
    <row r="55973" spans="7:7" x14ac:dyDescent="0.2">
      <c r="G55973" s="65"/>
    </row>
    <row r="55974" spans="7:7" x14ac:dyDescent="0.2">
      <c r="G55974" s="65"/>
    </row>
    <row r="55975" spans="7:7" x14ac:dyDescent="0.2">
      <c r="G55975" s="65"/>
    </row>
    <row r="55976" spans="7:7" x14ac:dyDescent="0.2">
      <c r="G55976" s="65"/>
    </row>
    <row r="55977" spans="7:7" x14ac:dyDescent="0.2">
      <c r="G55977" s="65"/>
    </row>
    <row r="55978" spans="7:7" x14ac:dyDescent="0.2">
      <c r="G55978" s="65"/>
    </row>
    <row r="55979" spans="7:7" x14ac:dyDescent="0.2">
      <c r="G55979" s="65"/>
    </row>
    <row r="55980" spans="7:7" x14ac:dyDescent="0.2">
      <c r="G55980" s="65"/>
    </row>
    <row r="55981" spans="7:7" x14ac:dyDescent="0.2">
      <c r="G55981" s="65"/>
    </row>
    <row r="55982" spans="7:7" x14ac:dyDescent="0.2">
      <c r="G55982" s="65"/>
    </row>
    <row r="55983" spans="7:7" x14ac:dyDescent="0.2">
      <c r="G55983" s="65"/>
    </row>
    <row r="55984" spans="7:7" x14ac:dyDescent="0.2">
      <c r="G55984" s="65"/>
    </row>
    <row r="55985" spans="7:7" x14ac:dyDescent="0.2">
      <c r="G55985" s="65"/>
    </row>
    <row r="55986" spans="7:7" x14ac:dyDescent="0.2">
      <c r="G55986" s="65"/>
    </row>
    <row r="55987" spans="7:7" x14ac:dyDescent="0.2">
      <c r="G55987" s="65"/>
    </row>
    <row r="55988" spans="7:7" x14ac:dyDescent="0.2">
      <c r="G55988" s="65"/>
    </row>
    <row r="55989" spans="7:7" x14ac:dyDescent="0.2">
      <c r="G55989" s="65"/>
    </row>
    <row r="55990" spans="7:7" x14ac:dyDescent="0.2">
      <c r="G55990" s="65"/>
    </row>
    <row r="55991" spans="7:7" x14ac:dyDescent="0.2">
      <c r="G55991" s="65"/>
    </row>
    <row r="55992" spans="7:7" x14ac:dyDescent="0.2">
      <c r="G55992" s="65"/>
    </row>
    <row r="55993" spans="7:7" x14ac:dyDescent="0.2">
      <c r="G55993" s="65"/>
    </row>
    <row r="55994" spans="7:7" x14ac:dyDescent="0.2">
      <c r="G55994" s="65"/>
    </row>
    <row r="55995" spans="7:7" x14ac:dyDescent="0.2">
      <c r="G55995" s="65"/>
    </row>
    <row r="55996" spans="7:7" x14ac:dyDescent="0.2">
      <c r="G55996" s="65"/>
    </row>
    <row r="55997" spans="7:7" x14ac:dyDescent="0.2">
      <c r="G55997" s="65"/>
    </row>
    <row r="55998" spans="7:7" x14ac:dyDescent="0.2">
      <c r="G55998" s="65"/>
    </row>
    <row r="55999" spans="7:7" x14ac:dyDescent="0.2">
      <c r="G55999" s="65"/>
    </row>
    <row r="56000" spans="7:7" x14ac:dyDescent="0.2">
      <c r="G56000" s="65"/>
    </row>
    <row r="56001" spans="7:7" x14ac:dyDescent="0.2">
      <c r="G56001" s="65"/>
    </row>
    <row r="56002" spans="7:7" x14ac:dyDescent="0.2">
      <c r="G56002" s="65"/>
    </row>
    <row r="56003" spans="7:7" x14ac:dyDescent="0.2">
      <c r="G56003" s="65"/>
    </row>
    <row r="56004" spans="7:7" x14ac:dyDescent="0.2">
      <c r="G56004" s="65"/>
    </row>
    <row r="56005" spans="7:7" x14ac:dyDescent="0.2">
      <c r="G56005" s="65"/>
    </row>
    <row r="56006" spans="7:7" x14ac:dyDescent="0.2">
      <c r="G56006" s="65"/>
    </row>
    <row r="56007" spans="7:7" x14ac:dyDescent="0.2">
      <c r="G56007" s="65"/>
    </row>
    <row r="56008" spans="7:7" x14ac:dyDescent="0.2">
      <c r="G56008" s="65"/>
    </row>
    <row r="56009" spans="7:7" x14ac:dyDescent="0.2">
      <c r="G56009" s="65"/>
    </row>
    <row r="56010" spans="7:7" x14ac:dyDescent="0.2">
      <c r="G56010" s="65"/>
    </row>
    <row r="56011" spans="7:7" x14ac:dyDescent="0.2">
      <c r="G56011" s="65"/>
    </row>
    <row r="56012" spans="7:7" x14ac:dyDescent="0.2">
      <c r="G56012" s="65"/>
    </row>
    <row r="56013" spans="7:7" x14ac:dyDescent="0.2">
      <c r="G56013" s="65"/>
    </row>
    <row r="56014" spans="7:7" x14ac:dyDescent="0.2">
      <c r="G56014" s="65"/>
    </row>
    <row r="56015" spans="7:7" x14ac:dyDescent="0.2">
      <c r="G56015" s="65"/>
    </row>
    <row r="56016" spans="7:7" x14ac:dyDescent="0.2">
      <c r="G56016" s="65"/>
    </row>
    <row r="56017" spans="7:7" x14ac:dyDescent="0.2">
      <c r="G56017" s="65"/>
    </row>
    <row r="56018" spans="7:7" x14ac:dyDescent="0.2">
      <c r="G56018" s="65"/>
    </row>
    <row r="56019" spans="7:7" x14ac:dyDescent="0.2">
      <c r="G56019" s="65"/>
    </row>
    <row r="56020" spans="7:7" x14ac:dyDescent="0.2">
      <c r="G56020" s="65"/>
    </row>
    <row r="56021" spans="7:7" x14ac:dyDescent="0.2">
      <c r="G56021" s="65"/>
    </row>
    <row r="56022" spans="7:7" x14ac:dyDescent="0.2">
      <c r="G56022" s="65"/>
    </row>
    <row r="56023" spans="7:7" x14ac:dyDescent="0.2">
      <c r="G56023" s="65"/>
    </row>
    <row r="56024" spans="7:7" x14ac:dyDescent="0.2">
      <c r="G56024" s="65"/>
    </row>
    <row r="56025" spans="7:7" x14ac:dyDescent="0.2">
      <c r="G56025" s="65"/>
    </row>
    <row r="56026" spans="7:7" x14ac:dyDescent="0.2">
      <c r="G56026" s="65"/>
    </row>
    <row r="56027" spans="7:7" x14ac:dyDescent="0.2">
      <c r="G56027" s="65"/>
    </row>
    <row r="56028" spans="7:7" x14ac:dyDescent="0.2">
      <c r="G56028" s="65"/>
    </row>
    <row r="56029" spans="7:7" x14ac:dyDescent="0.2">
      <c r="G56029" s="65"/>
    </row>
    <row r="56030" spans="7:7" x14ac:dyDescent="0.2">
      <c r="G56030" s="65"/>
    </row>
    <row r="56031" spans="7:7" x14ac:dyDescent="0.2">
      <c r="G56031" s="65"/>
    </row>
    <row r="56032" spans="7:7" x14ac:dyDescent="0.2">
      <c r="G56032" s="65"/>
    </row>
    <row r="56033" spans="7:7" x14ac:dyDescent="0.2">
      <c r="G56033" s="65"/>
    </row>
    <row r="56034" spans="7:7" x14ac:dyDescent="0.2">
      <c r="G56034" s="65"/>
    </row>
    <row r="56035" spans="7:7" x14ac:dyDescent="0.2">
      <c r="G56035" s="65"/>
    </row>
    <row r="56036" spans="7:7" x14ac:dyDescent="0.2">
      <c r="G56036" s="65"/>
    </row>
    <row r="56037" spans="7:7" x14ac:dyDescent="0.2">
      <c r="G56037" s="65"/>
    </row>
    <row r="56038" spans="7:7" x14ac:dyDescent="0.2">
      <c r="G56038" s="65"/>
    </row>
    <row r="56039" spans="7:7" x14ac:dyDescent="0.2">
      <c r="G56039" s="65"/>
    </row>
    <row r="56040" spans="7:7" x14ac:dyDescent="0.2">
      <c r="G56040" s="65"/>
    </row>
    <row r="56041" spans="7:7" x14ac:dyDescent="0.2">
      <c r="G56041" s="65"/>
    </row>
    <row r="56042" spans="7:7" x14ac:dyDescent="0.2">
      <c r="G56042" s="65"/>
    </row>
    <row r="56043" spans="7:7" x14ac:dyDescent="0.2">
      <c r="G56043" s="65"/>
    </row>
    <row r="56044" spans="7:7" x14ac:dyDescent="0.2">
      <c r="G56044" s="65"/>
    </row>
    <row r="56045" spans="7:7" x14ac:dyDescent="0.2">
      <c r="G56045" s="65"/>
    </row>
    <row r="56046" spans="7:7" x14ac:dyDescent="0.2">
      <c r="G56046" s="65"/>
    </row>
    <row r="56047" spans="7:7" x14ac:dyDescent="0.2">
      <c r="G56047" s="65"/>
    </row>
    <row r="56048" spans="7:7" x14ac:dyDescent="0.2">
      <c r="G56048" s="65"/>
    </row>
    <row r="56049" spans="7:7" x14ac:dyDescent="0.2">
      <c r="G56049" s="65"/>
    </row>
    <row r="56050" spans="7:7" x14ac:dyDescent="0.2">
      <c r="G56050" s="65"/>
    </row>
    <row r="56051" spans="7:7" x14ac:dyDescent="0.2">
      <c r="G56051" s="65"/>
    </row>
    <row r="56052" spans="7:7" x14ac:dyDescent="0.2">
      <c r="G56052" s="65"/>
    </row>
    <row r="56053" spans="7:7" x14ac:dyDescent="0.2">
      <c r="G56053" s="65"/>
    </row>
    <row r="56054" spans="7:7" x14ac:dyDescent="0.2">
      <c r="G56054" s="65"/>
    </row>
    <row r="56055" spans="7:7" x14ac:dyDescent="0.2">
      <c r="G56055" s="65"/>
    </row>
    <row r="56056" spans="7:7" x14ac:dyDescent="0.2">
      <c r="G56056" s="65"/>
    </row>
    <row r="56057" spans="7:7" x14ac:dyDescent="0.2">
      <c r="G56057" s="65"/>
    </row>
    <row r="56058" spans="7:7" x14ac:dyDescent="0.2">
      <c r="G56058" s="65"/>
    </row>
    <row r="56059" spans="7:7" x14ac:dyDescent="0.2">
      <c r="G56059" s="65"/>
    </row>
    <row r="56060" spans="7:7" x14ac:dyDescent="0.2">
      <c r="G56060" s="65"/>
    </row>
    <row r="56061" spans="7:7" x14ac:dyDescent="0.2">
      <c r="G56061" s="65"/>
    </row>
    <row r="56062" spans="7:7" x14ac:dyDescent="0.2">
      <c r="G56062" s="65"/>
    </row>
    <row r="56063" spans="7:7" x14ac:dyDescent="0.2">
      <c r="G56063" s="65"/>
    </row>
    <row r="56064" spans="7:7" x14ac:dyDescent="0.2">
      <c r="G56064" s="65"/>
    </row>
    <row r="56065" spans="7:7" x14ac:dyDescent="0.2">
      <c r="G56065" s="65"/>
    </row>
    <row r="56066" spans="7:7" x14ac:dyDescent="0.2">
      <c r="G56066" s="65"/>
    </row>
    <row r="56067" spans="7:7" x14ac:dyDescent="0.2">
      <c r="G56067" s="65"/>
    </row>
    <row r="56068" spans="7:7" x14ac:dyDescent="0.2">
      <c r="G56068" s="65"/>
    </row>
    <row r="56069" spans="7:7" x14ac:dyDescent="0.2">
      <c r="G56069" s="65"/>
    </row>
    <row r="56070" spans="7:7" x14ac:dyDescent="0.2">
      <c r="G56070" s="65"/>
    </row>
    <row r="56071" spans="7:7" x14ac:dyDescent="0.2">
      <c r="G56071" s="65"/>
    </row>
    <row r="56072" spans="7:7" x14ac:dyDescent="0.2">
      <c r="G56072" s="65"/>
    </row>
    <row r="56073" spans="7:7" x14ac:dyDescent="0.2">
      <c r="G56073" s="65"/>
    </row>
    <row r="56074" spans="7:7" x14ac:dyDescent="0.2">
      <c r="G56074" s="65"/>
    </row>
    <row r="56075" spans="7:7" x14ac:dyDescent="0.2">
      <c r="G56075" s="65"/>
    </row>
    <row r="56076" spans="7:7" x14ac:dyDescent="0.2">
      <c r="G56076" s="65"/>
    </row>
    <row r="56077" spans="7:7" x14ac:dyDescent="0.2">
      <c r="G56077" s="65"/>
    </row>
    <row r="56078" spans="7:7" x14ac:dyDescent="0.2">
      <c r="G56078" s="65"/>
    </row>
    <row r="56079" spans="7:7" x14ac:dyDescent="0.2">
      <c r="G56079" s="65"/>
    </row>
    <row r="56080" spans="7:7" x14ac:dyDescent="0.2">
      <c r="G56080" s="65"/>
    </row>
    <row r="56081" spans="7:7" x14ac:dyDescent="0.2">
      <c r="G56081" s="65"/>
    </row>
    <row r="56082" spans="7:7" x14ac:dyDescent="0.2">
      <c r="G56082" s="65"/>
    </row>
    <row r="56083" spans="7:7" x14ac:dyDescent="0.2">
      <c r="G56083" s="65"/>
    </row>
    <row r="56084" spans="7:7" x14ac:dyDescent="0.2">
      <c r="G56084" s="65"/>
    </row>
    <row r="56085" spans="7:7" x14ac:dyDescent="0.2">
      <c r="G56085" s="65"/>
    </row>
    <row r="56086" spans="7:7" x14ac:dyDescent="0.2">
      <c r="G56086" s="65"/>
    </row>
    <row r="56087" spans="7:7" x14ac:dyDescent="0.2">
      <c r="G56087" s="65"/>
    </row>
    <row r="56088" spans="7:7" x14ac:dyDescent="0.2">
      <c r="G56088" s="65"/>
    </row>
    <row r="56089" spans="7:7" x14ac:dyDescent="0.2">
      <c r="G56089" s="65"/>
    </row>
    <row r="56090" spans="7:7" x14ac:dyDescent="0.2">
      <c r="G56090" s="65"/>
    </row>
    <row r="56091" spans="7:7" x14ac:dyDescent="0.2">
      <c r="G56091" s="65"/>
    </row>
    <row r="56092" spans="7:7" x14ac:dyDescent="0.2">
      <c r="G56092" s="65"/>
    </row>
    <row r="56093" spans="7:7" x14ac:dyDescent="0.2">
      <c r="G56093" s="65"/>
    </row>
    <row r="56094" spans="7:7" x14ac:dyDescent="0.2">
      <c r="G56094" s="65"/>
    </row>
    <row r="56095" spans="7:7" x14ac:dyDescent="0.2">
      <c r="G56095" s="65"/>
    </row>
    <row r="56096" spans="7:7" x14ac:dyDescent="0.2">
      <c r="G56096" s="65"/>
    </row>
    <row r="56097" spans="7:7" x14ac:dyDescent="0.2">
      <c r="G56097" s="65"/>
    </row>
    <row r="56098" spans="7:7" x14ac:dyDescent="0.2">
      <c r="G56098" s="65"/>
    </row>
    <row r="56099" spans="7:7" x14ac:dyDescent="0.2">
      <c r="G56099" s="65"/>
    </row>
    <row r="56100" spans="7:7" x14ac:dyDescent="0.2">
      <c r="G56100" s="65"/>
    </row>
    <row r="56101" spans="7:7" x14ac:dyDescent="0.2">
      <c r="G56101" s="65"/>
    </row>
    <row r="56102" spans="7:7" x14ac:dyDescent="0.2">
      <c r="G56102" s="65"/>
    </row>
    <row r="56103" spans="7:7" x14ac:dyDescent="0.2">
      <c r="G56103" s="65"/>
    </row>
    <row r="56104" spans="7:7" x14ac:dyDescent="0.2">
      <c r="G56104" s="65"/>
    </row>
    <row r="56105" spans="7:7" x14ac:dyDescent="0.2">
      <c r="G56105" s="65"/>
    </row>
    <row r="56106" spans="7:7" x14ac:dyDescent="0.2">
      <c r="G56106" s="65"/>
    </row>
    <row r="56107" spans="7:7" x14ac:dyDescent="0.2">
      <c r="G56107" s="65"/>
    </row>
    <row r="56108" spans="7:7" x14ac:dyDescent="0.2">
      <c r="G56108" s="65"/>
    </row>
    <row r="56109" spans="7:7" x14ac:dyDescent="0.2">
      <c r="G56109" s="65"/>
    </row>
    <row r="56110" spans="7:7" x14ac:dyDescent="0.2">
      <c r="G56110" s="65"/>
    </row>
    <row r="56111" spans="7:7" x14ac:dyDescent="0.2">
      <c r="G56111" s="65"/>
    </row>
    <row r="56112" spans="7:7" x14ac:dyDescent="0.2">
      <c r="G56112" s="65"/>
    </row>
    <row r="56113" spans="7:7" x14ac:dyDescent="0.2">
      <c r="G56113" s="65"/>
    </row>
    <row r="56114" spans="7:7" x14ac:dyDescent="0.2">
      <c r="G56114" s="65"/>
    </row>
    <row r="56115" spans="7:7" x14ac:dyDescent="0.2">
      <c r="G56115" s="65"/>
    </row>
    <row r="56116" spans="7:7" x14ac:dyDescent="0.2">
      <c r="G56116" s="65"/>
    </row>
    <row r="56117" spans="7:7" x14ac:dyDescent="0.2">
      <c r="G56117" s="65"/>
    </row>
    <row r="56118" spans="7:7" x14ac:dyDescent="0.2">
      <c r="G56118" s="65"/>
    </row>
    <row r="56119" spans="7:7" x14ac:dyDescent="0.2">
      <c r="G56119" s="65"/>
    </row>
    <row r="56120" spans="7:7" x14ac:dyDescent="0.2">
      <c r="G56120" s="65"/>
    </row>
    <row r="56121" spans="7:7" x14ac:dyDescent="0.2">
      <c r="G56121" s="65"/>
    </row>
    <row r="56122" spans="7:7" x14ac:dyDescent="0.2">
      <c r="G56122" s="65"/>
    </row>
    <row r="56123" spans="7:7" x14ac:dyDescent="0.2">
      <c r="G56123" s="65"/>
    </row>
    <row r="56124" spans="7:7" x14ac:dyDescent="0.2">
      <c r="G56124" s="65"/>
    </row>
    <row r="56125" spans="7:7" x14ac:dyDescent="0.2">
      <c r="G56125" s="65"/>
    </row>
    <row r="56126" spans="7:7" x14ac:dyDescent="0.2">
      <c r="G56126" s="65"/>
    </row>
    <row r="56127" spans="7:7" x14ac:dyDescent="0.2">
      <c r="G56127" s="65"/>
    </row>
    <row r="56128" spans="7:7" x14ac:dyDescent="0.2">
      <c r="G56128" s="65"/>
    </row>
    <row r="56129" spans="7:7" x14ac:dyDescent="0.2">
      <c r="G56129" s="65"/>
    </row>
    <row r="56130" spans="7:7" x14ac:dyDescent="0.2">
      <c r="G56130" s="65"/>
    </row>
    <row r="56131" spans="7:7" x14ac:dyDescent="0.2">
      <c r="G56131" s="65"/>
    </row>
    <row r="56132" spans="7:7" x14ac:dyDescent="0.2">
      <c r="G56132" s="65"/>
    </row>
    <row r="56133" spans="7:7" x14ac:dyDescent="0.2">
      <c r="G56133" s="65"/>
    </row>
    <row r="56134" spans="7:7" x14ac:dyDescent="0.2">
      <c r="G56134" s="65"/>
    </row>
    <row r="56135" spans="7:7" x14ac:dyDescent="0.2">
      <c r="G56135" s="65"/>
    </row>
    <row r="56136" spans="7:7" x14ac:dyDescent="0.2">
      <c r="G56136" s="65"/>
    </row>
    <row r="56137" spans="7:7" x14ac:dyDescent="0.2">
      <c r="G56137" s="65"/>
    </row>
    <row r="56138" spans="7:7" x14ac:dyDescent="0.2">
      <c r="G56138" s="65"/>
    </row>
    <row r="56139" spans="7:7" x14ac:dyDescent="0.2">
      <c r="G56139" s="65"/>
    </row>
    <row r="56140" spans="7:7" x14ac:dyDescent="0.2">
      <c r="G56140" s="65"/>
    </row>
    <row r="56141" spans="7:7" x14ac:dyDescent="0.2">
      <c r="G56141" s="65"/>
    </row>
    <row r="56142" spans="7:7" x14ac:dyDescent="0.2">
      <c r="G56142" s="65"/>
    </row>
    <row r="56143" spans="7:7" x14ac:dyDescent="0.2">
      <c r="G56143" s="65"/>
    </row>
    <row r="56144" spans="7:7" x14ac:dyDescent="0.2">
      <c r="G56144" s="65"/>
    </row>
    <row r="56145" spans="7:7" x14ac:dyDescent="0.2">
      <c r="G56145" s="65"/>
    </row>
    <row r="56146" spans="7:7" x14ac:dyDescent="0.2">
      <c r="G56146" s="65"/>
    </row>
    <row r="56147" spans="7:7" x14ac:dyDescent="0.2">
      <c r="G56147" s="65"/>
    </row>
    <row r="56148" spans="7:7" x14ac:dyDescent="0.2">
      <c r="G56148" s="65"/>
    </row>
    <row r="56149" spans="7:7" x14ac:dyDescent="0.2">
      <c r="G56149" s="65"/>
    </row>
    <row r="56150" spans="7:7" x14ac:dyDescent="0.2">
      <c r="G56150" s="65"/>
    </row>
    <row r="56151" spans="7:7" x14ac:dyDescent="0.2">
      <c r="G56151" s="65"/>
    </row>
    <row r="56152" spans="7:7" x14ac:dyDescent="0.2">
      <c r="G56152" s="65"/>
    </row>
    <row r="56153" spans="7:7" x14ac:dyDescent="0.2">
      <c r="G56153" s="65"/>
    </row>
    <row r="56154" spans="7:7" x14ac:dyDescent="0.2">
      <c r="G56154" s="65"/>
    </row>
    <row r="56155" spans="7:7" x14ac:dyDescent="0.2">
      <c r="G56155" s="65"/>
    </row>
    <row r="56156" spans="7:7" x14ac:dyDescent="0.2">
      <c r="G56156" s="65"/>
    </row>
    <row r="56157" spans="7:7" x14ac:dyDescent="0.2">
      <c r="G56157" s="65"/>
    </row>
    <row r="56158" spans="7:7" x14ac:dyDescent="0.2">
      <c r="G56158" s="65"/>
    </row>
    <row r="56159" spans="7:7" x14ac:dyDescent="0.2">
      <c r="G56159" s="65"/>
    </row>
    <row r="56160" spans="7:7" x14ac:dyDescent="0.2">
      <c r="G56160" s="65"/>
    </row>
    <row r="56161" spans="7:7" x14ac:dyDescent="0.2">
      <c r="G56161" s="65"/>
    </row>
    <row r="56162" spans="7:7" x14ac:dyDescent="0.2">
      <c r="G56162" s="65"/>
    </row>
    <row r="56163" spans="7:7" x14ac:dyDescent="0.2">
      <c r="G56163" s="65"/>
    </row>
    <row r="56164" spans="7:7" x14ac:dyDescent="0.2">
      <c r="G56164" s="65"/>
    </row>
    <row r="56165" spans="7:7" x14ac:dyDescent="0.2">
      <c r="G56165" s="65"/>
    </row>
    <row r="56166" spans="7:7" x14ac:dyDescent="0.2">
      <c r="G56166" s="65"/>
    </row>
    <row r="56167" spans="7:7" x14ac:dyDescent="0.2">
      <c r="G56167" s="65"/>
    </row>
    <row r="56168" spans="7:7" x14ac:dyDescent="0.2">
      <c r="G56168" s="65"/>
    </row>
    <row r="56169" spans="7:7" x14ac:dyDescent="0.2">
      <c r="G56169" s="65"/>
    </row>
    <row r="56170" spans="7:7" x14ac:dyDescent="0.2">
      <c r="G56170" s="65"/>
    </row>
    <row r="56171" spans="7:7" x14ac:dyDescent="0.2">
      <c r="G56171" s="65"/>
    </row>
    <row r="56172" spans="7:7" x14ac:dyDescent="0.2">
      <c r="G56172" s="65"/>
    </row>
    <row r="56173" spans="7:7" x14ac:dyDescent="0.2">
      <c r="G56173" s="65"/>
    </row>
    <row r="56174" spans="7:7" x14ac:dyDescent="0.2">
      <c r="G56174" s="65"/>
    </row>
    <row r="56175" spans="7:7" x14ac:dyDescent="0.2">
      <c r="G56175" s="65"/>
    </row>
    <row r="56176" spans="7:7" x14ac:dyDescent="0.2">
      <c r="G56176" s="65"/>
    </row>
    <row r="56177" spans="7:7" x14ac:dyDescent="0.2">
      <c r="G56177" s="65"/>
    </row>
    <row r="56178" spans="7:7" x14ac:dyDescent="0.2">
      <c r="G56178" s="65"/>
    </row>
    <row r="56179" spans="7:7" x14ac:dyDescent="0.2">
      <c r="G56179" s="65"/>
    </row>
    <row r="56180" spans="7:7" x14ac:dyDescent="0.2">
      <c r="G56180" s="65"/>
    </row>
    <row r="56181" spans="7:7" x14ac:dyDescent="0.2">
      <c r="G56181" s="65"/>
    </row>
    <row r="56182" spans="7:7" x14ac:dyDescent="0.2">
      <c r="G56182" s="65"/>
    </row>
    <row r="56183" spans="7:7" x14ac:dyDescent="0.2">
      <c r="G56183" s="65"/>
    </row>
    <row r="56184" spans="7:7" x14ac:dyDescent="0.2">
      <c r="G56184" s="65"/>
    </row>
    <row r="56185" spans="7:7" x14ac:dyDescent="0.2">
      <c r="G56185" s="65"/>
    </row>
    <row r="56186" spans="7:7" x14ac:dyDescent="0.2">
      <c r="G56186" s="65"/>
    </row>
    <row r="56187" spans="7:7" x14ac:dyDescent="0.2">
      <c r="G56187" s="65"/>
    </row>
    <row r="56188" spans="7:7" x14ac:dyDescent="0.2">
      <c r="G56188" s="65"/>
    </row>
    <row r="56189" spans="7:7" x14ac:dyDescent="0.2">
      <c r="G56189" s="65"/>
    </row>
    <row r="56190" spans="7:7" x14ac:dyDescent="0.2">
      <c r="G56190" s="65"/>
    </row>
    <row r="56191" spans="7:7" x14ac:dyDescent="0.2">
      <c r="G56191" s="65"/>
    </row>
    <row r="56192" spans="7:7" x14ac:dyDescent="0.2">
      <c r="G56192" s="65"/>
    </row>
    <row r="56193" spans="7:7" x14ac:dyDescent="0.2">
      <c r="G56193" s="65"/>
    </row>
    <row r="56194" spans="7:7" x14ac:dyDescent="0.2">
      <c r="G56194" s="65"/>
    </row>
    <row r="56195" spans="7:7" x14ac:dyDescent="0.2">
      <c r="G56195" s="65"/>
    </row>
    <row r="56196" spans="7:7" x14ac:dyDescent="0.2">
      <c r="G56196" s="65"/>
    </row>
    <row r="56197" spans="7:7" x14ac:dyDescent="0.2">
      <c r="G56197" s="65"/>
    </row>
    <row r="56198" spans="7:7" x14ac:dyDescent="0.2">
      <c r="G56198" s="65"/>
    </row>
    <row r="56199" spans="7:7" x14ac:dyDescent="0.2">
      <c r="G56199" s="65"/>
    </row>
    <row r="56200" spans="7:7" x14ac:dyDescent="0.2">
      <c r="G56200" s="65"/>
    </row>
    <row r="56201" spans="7:7" x14ac:dyDescent="0.2">
      <c r="G56201" s="65"/>
    </row>
    <row r="56202" spans="7:7" x14ac:dyDescent="0.2">
      <c r="G56202" s="65"/>
    </row>
    <row r="56203" spans="7:7" x14ac:dyDescent="0.2">
      <c r="G56203" s="65"/>
    </row>
    <row r="56204" spans="7:7" x14ac:dyDescent="0.2">
      <c r="G56204" s="65"/>
    </row>
    <row r="56205" spans="7:7" x14ac:dyDescent="0.2">
      <c r="G56205" s="65"/>
    </row>
    <row r="56206" spans="7:7" x14ac:dyDescent="0.2">
      <c r="G56206" s="65"/>
    </row>
    <row r="56207" spans="7:7" x14ac:dyDescent="0.2">
      <c r="G56207" s="65"/>
    </row>
    <row r="56208" spans="7:7" x14ac:dyDescent="0.2">
      <c r="G56208" s="65"/>
    </row>
    <row r="56209" spans="7:7" x14ac:dyDescent="0.2">
      <c r="G56209" s="65"/>
    </row>
    <row r="56210" spans="7:7" x14ac:dyDescent="0.2">
      <c r="G56210" s="65"/>
    </row>
    <row r="56211" spans="7:7" x14ac:dyDescent="0.2">
      <c r="G56211" s="65"/>
    </row>
    <row r="56212" spans="7:7" x14ac:dyDescent="0.2">
      <c r="G56212" s="65"/>
    </row>
    <row r="56213" spans="7:7" x14ac:dyDescent="0.2">
      <c r="G56213" s="65"/>
    </row>
    <row r="56214" spans="7:7" x14ac:dyDescent="0.2">
      <c r="G56214" s="65"/>
    </row>
    <row r="56215" spans="7:7" x14ac:dyDescent="0.2">
      <c r="G56215" s="65"/>
    </row>
    <row r="56216" spans="7:7" x14ac:dyDescent="0.2">
      <c r="G56216" s="65"/>
    </row>
    <row r="56217" spans="7:7" x14ac:dyDescent="0.2">
      <c r="G56217" s="65"/>
    </row>
    <row r="56218" spans="7:7" x14ac:dyDescent="0.2">
      <c r="G56218" s="65"/>
    </row>
    <row r="56219" spans="7:7" x14ac:dyDescent="0.2">
      <c r="G56219" s="65"/>
    </row>
    <row r="56220" spans="7:7" x14ac:dyDescent="0.2">
      <c r="G56220" s="65"/>
    </row>
    <row r="56221" spans="7:7" x14ac:dyDescent="0.2">
      <c r="G56221" s="65"/>
    </row>
    <row r="56222" spans="7:7" x14ac:dyDescent="0.2">
      <c r="G56222" s="65"/>
    </row>
    <row r="56223" spans="7:7" x14ac:dyDescent="0.2">
      <c r="G56223" s="65"/>
    </row>
    <row r="56224" spans="7:7" x14ac:dyDescent="0.2">
      <c r="G56224" s="65"/>
    </row>
    <row r="56225" spans="7:7" x14ac:dyDescent="0.2">
      <c r="G56225" s="65"/>
    </row>
    <row r="56226" spans="7:7" x14ac:dyDescent="0.2">
      <c r="G56226" s="65"/>
    </row>
    <row r="56227" spans="7:7" x14ac:dyDescent="0.2">
      <c r="G56227" s="65"/>
    </row>
    <row r="56228" spans="7:7" x14ac:dyDescent="0.2">
      <c r="G56228" s="65"/>
    </row>
    <row r="56229" spans="7:7" x14ac:dyDescent="0.2">
      <c r="G56229" s="65"/>
    </row>
    <row r="56230" spans="7:7" x14ac:dyDescent="0.2">
      <c r="G56230" s="65"/>
    </row>
    <row r="56231" spans="7:7" x14ac:dyDescent="0.2">
      <c r="G56231" s="65"/>
    </row>
    <row r="56232" spans="7:7" x14ac:dyDescent="0.2">
      <c r="G56232" s="65"/>
    </row>
    <row r="56233" spans="7:7" x14ac:dyDescent="0.2">
      <c r="G56233" s="65"/>
    </row>
    <row r="56234" spans="7:7" x14ac:dyDescent="0.2">
      <c r="G56234" s="65"/>
    </row>
    <row r="56235" spans="7:7" x14ac:dyDescent="0.2">
      <c r="G56235" s="65"/>
    </row>
    <row r="56236" spans="7:7" x14ac:dyDescent="0.2">
      <c r="G56236" s="65"/>
    </row>
    <row r="56237" spans="7:7" x14ac:dyDescent="0.2">
      <c r="G56237" s="65"/>
    </row>
    <row r="56238" spans="7:7" x14ac:dyDescent="0.2">
      <c r="G56238" s="65"/>
    </row>
    <row r="56239" spans="7:7" x14ac:dyDescent="0.2">
      <c r="G56239" s="65"/>
    </row>
    <row r="56240" spans="7:7" x14ac:dyDescent="0.2">
      <c r="G56240" s="65"/>
    </row>
    <row r="56241" spans="7:7" x14ac:dyDescent="0.2">
      <c r="G56241" s="65"/>
    </row>
    <row r="56242" spans="7:7" x14ac:dyDescent="0.2">
      <c r="G56242" s="65"/>
    </row>
    <row r="56243" spans="7:7" x14ac:dyDescent="0.2">
      <c r="G56243" s="65"/>
    </row>
    <row r="56244" spans="7:7" x14ac:dyDescent="0.2">
      <c r="G56244" s="65"/>
    </row>
    <row r="56245" spans="7:7" x14ac:dyDescent="0.2">
      <c r="G56245" s="65"/>
    </row>
    <row r="56246" spans="7:7" x14ac:dyDescent="0.2">
      <c r="G56246" s="65"/>
    </row>
    <row r="56247" spans="7:7" x14ac:dyDescent="0.2">
      <c r="G56247" s="65"/>
    </row>
    <row r="56248" spans="7:7" x14ac:dyDescent="0.2">
      <c r="G56248" s="65"/>
    </row>
    <row r="56249" spans="7:7" x14ac:dyDescent="0.2">
      <c r="G56249" s="65"/>
    </row>
    <row r="56250" spans="7:7" x14ac:dyDescent="0.2">
      <c r="G56250" s="65"/>
    </row>
    <row r="56251" spans="7:7" x14ac:dyDescent="0.2">
      <c r="G56251" s="65"/>
    </row>
    <row r="56252" spans="7:7" x14ac:dyDescent="0.2">
      <c r="G56252" s="65"/>
    </row>
    <row r="56253" spans="7:7" x14ac:dyDescent="0.2">
      <c r="G56253" s="65"/>
    </row>
    <row r="56254" spans="7:7" x14ac:dyDescent="0.2">
      <c r="G56254" s="65"/>
    </row>
    <row r="56255" spans="7:7" x14ac:dyDescent="0.2">
      <c r="G56255" s="65"/>
    </row>
    <row r="56256" spans="7:7" x14ac:dyDescent="0.2">
      <c r="G56256" s="65"/>
    </row>
    <row r="56257" spans="7:7" x14ac:dyDescent="0.2">
      <c r="G56257" s="65"/>
    </row>
    <row r="56258" spans="7:7" x14ac:dyDescent="0.2">
      <c r="G56258" s="65"/>
    </row>
    <row r="56259" spans="7:7" x14ac:dyDescent="0.2">
      <c r="G56259" s="65"/>
    </row>
    <row r="56260" spans="7:7" x14ac:dyDescent="0.2">
      <c r="G56260" s="65"/>
    </row>
    <row r="56261" spans="7:7" x14ac:dyDescent="0.2">
      <c r="G56261" s="65"/>
    </row>
    <row r="56262" spans="7:7" x14ac:dyDescent="0.2">
      <c r="G56262" s="65"/>
    </row>
    <row r="56263" spans="7:7" x14ac:dyDescent="0.2">
      <c r="G56263" s="65"/>
    </row>
    <row r="56264" spans="7:7" x14ac:dyDescent="0.2">
      <c r="G56264" s="65"/>
    </row>
    <row r="56265" spans="7:7" x14ac:dyDescent="0.2">
      <c r="G56265" s="65"/>
    </row>
    <row r="56266" spans="7:7" x14ac:dyDescent="0.2">
      <c r="G56266" s="65"/>
    </row>
    <row r="56267" spans="7:7" x14ac:dyDescent="0.2">
      <c r="G56267" s="65"/>
    </row>
    <row r="56268" spans="7:7" x14ac:dyDescent="0.2">
      <c r="G56268" s="65"/>
    </row>
    <row r="56269" spans="7:7" x14ac:dyDescent="0.2">
      <c r="G56269" s="65"/>
    </row>
    <row r="56270" spans="7:7" x14ac:dyDescent="0.2">
      <c r="G56270" s="65"/>
    </row>
    <row r="56271" spans="7:7" x14ac:dyDescent="0.2">
      <c r="G56271" s="65"/>
    </row>
    <row r="56272" spans="7:7" x14ac:dyDescent="0.2">
      <c r="G56272" s="65"/>
    </row>
    <row r="56273" spans="7:7" x14ac:dyDescent="0.2">
      <c r="G56273" s="65"/>
    </row>
    <row r="56274" spans="7:7" x14ac:dyDescent="0.2">
      <c r="G56274" s="65"/>
    </row>
    <row r="56275" spans="7:7" x14ac:dyDescent="0.2">
      <c r="G56275" s="65"/>
    </row>
    <row r="56276" spans="7:7" x14ac:dyDescent="0.2">
      <c r="G56276" s="65"/>
    </row>
    <row r="56277" spans="7:7" x14ac:dyDescent="0.2">
      <c r="G56277" s="65"/>
    </row>
    <row r="56278" spans="7:7" x14ac:dyDescent="0.2">
      <c r="G56278" s="65"/>
    </row>
    <row r="56279" spans="7:7" x14ac:dyDescent="0.2">
      <c r="G56279" s="65"/>
    </row>
    <row r="56280" spans="7:7" x14ac:dyDescent="0.2">
      <c r="G56280" s="65"/>
    </row>
    <row r="56281" spans="7:7" x14ac:dyDescent="0.2">
      <c r="G56281" s="65"/>
    </row>
    <row r="56282" spans="7:7" x14ac:dyDescent="0.2">
      <c r="G56282" s="65"/>
    </row>
    <row r="56283" spans="7:7" x14ac:dyDescent="0.2">
      <c r="G56283" s="65"/>
    </row>
    <row r="56284" spans="7:7" x14ac:dyDescent="0.2">
      <c r="G56284" s="65"/>
    </row>
    <row r="56285" spans="7:7" x14ac:dyDescent="0.2">
      <c r="G56285" s="65"/>
    </row>
    <row r="56286" spans="7:7" x14ac:dyDescent="0.2">
      <c r="G56286" s="65"/>
    </row>
    <row r="56287" spans="7:7" x14ac:dyDescent="0.2">
      <c r="G56287" s="65"/>
    </row>
    <row r="56288" spans="7:7" x14ac:dyDescent="0.2">
      <c r="G56288" s="65"/>
    </row>
    <row r="56289" spans="7:7" x14ac:dyDescent="0.2">
      <c r="G56289" s="65"/>
    </row>
    <row r="56290" spans="7:7" x14ac:dyDescent="0.2">
      <c r="G56290" s="65"/>
    </row>
    <row r="56291" spans="7:7" x14ac:dyDescent="0.2">
      <c r="G56291" s="65"/>
    </row>
    <row r="56292" spans="7:7" x14ac:dyDescent="0.2">
      <c r="G56292" s="65"/>
    </row>
    <row r="56293" spans="7:7" x14ac:dyDescent="0.2">
      <c r="G56293" s="65"/>
    </row>
    <row r="56294" spans="7:7" x14ac:dyDescent="0.2">
      <c r="G56294" s="65"/>
    </row>
    <row r="56295" spans="7:7" x14ac:dyDescent="0.2">
      <c r="G56295" s="65"/>
    </row>
    <row r="56296" spans="7:7" x14ac:dyDescent="0.2">
      <c r="G56296" s="65"/>
    </row>
    <row r="56297" spans="7:7" x14ac:dyDescent="0.2">
      <c r="G56297" s="65"/>
    </row>
    <row r="56298" spans="7:7" x14ac:dyDescent="0.2">
      <c r="G56298" s="65"/>
    </row>
    <row r="56299" spans="7:7" x14ac:dyDescent="0.2">
      <c r="G56299" s="65"/>
    </row>
    <row r="56300" spans="7:7" x14ac:dyDescent="0.2">
      <c r="G56300" s="65"/>
    </row>
    <row r="56301" spans="7:7" x14ac:dyDescent="0.2">
      <c r="G56301" s="65"/>
    </row>
    <row r="56302" spans="7:7" x14ac:dyDescent="0.2">
      <c r="G56302" s="65"/>
    </row>
    <row r="56303" spans="7:7" x14ac:dyDescent="0.2">
      <c r="G56303" s="65"/>
    </row>
    <row r="56304" spans="7:7" x14ac:dyDescent="0.2">
      <c r="G56304" s="65"/>
    </row>
    <row r="56305" spans="7:7" x14ac:dyDescent="0.2">
      <c r="G56305" s="65"/>
    </row>
    <row r="56306" spans="7:7" x14ac:dyDescent="0.2">
      <c r="G56306" s="65"/>
    </row>
    <row r="56307" spans="7:7" x14ac:dyDescent="0.2">
      <c r="G56307" s="65"/>
    </row>
    <row r="56308" spans="7:7" x14ac:dyDescent="0.2">
      <c r="G56308" s="65"/>
    </row>
    <row r="56309" spans="7:7" x14ac:dyDescent="0.2">
      <c r="G56309" s="65"/>
    </row>
    <row r="56310" spans="7:7" x14ac:dyDescent="0.2">
      <c r="G56310" s="65"/>
    </row>
    <row r="56311" spans="7:7" x14ac:dyDescent="0.2">
      <c r="G56311" s="65"/>
    </row>
    <row r="56312" spans="7:7" x14ac:dyDescent="0.2">
      <c r="G56312" s="65"/>
    </row>
    <row r="56313" spans="7:7" x14ac:dyDescent="0.2">
      <c r="G56313" s="65"/>
    </row>
    <row r="56314" spans="7:7" x14ac:dyDescent="0.2">
      <c r="G56314" s="65"/>
    </row>
    <row r="56315" spans="7:7" x14ac:dyDescent="0.2">
      <c r="G56315" s="65"/>
    </row>
    <row r="56316" spans="7:7" x14ac:dyDescent="0.2">
      <c r="G56316" s="65"/>
    </row>
    <row r="56317" spans="7:7" x14ac:dyDescent="0.2">
      <c r="G56317" s="65"/>
    </row>
    <row r="56318" spans="7:7" x14ac:dyDescent="0.2">
      <c r="G56318" s="65"/>
    </row>
    <row r="56319" spans="7:7" x14ac:dyDescent="0.2">
      <c r="G56319" s="65"/>
    </row>
    <row r="56320" spans="7:7" x14ac:dyDescent="0.2">
      <c r="G56320" s="65"/>
    </row>
    <row r="56321" spans="7:7" x14ac:dyDescent="0.2">
      <c r="G56321" s="65"/>
    </row>
    <row r="56322" spans="7:7" x14ac:dyDescent="0.2">
      <c r="G56322" s="65"/>
    </row>
    <row r="56323" spans="7:7" x14ac:dyDescent="0.2">
      <c r="G56323" s="65"/>
    </row>
    <row r="56324" spans="7:7" x14ac:dyDescent="0.2">
      <c r="G56324" s="65"/>
    </row>
    <row r="56325" spans="7:7" x14ac:dyDescent="0.2">
      <c r="G56325" s="65"/>
    </row>
    <row r="56326" spans="7:7" x14ac:dyDescent="0.2">
      <c r="G56326" s="65"/>
    </row>
    <row r="56327" spans="7:7" x14ac:dyDescent="0.2">
      <c r="G56327" s="65"/>
    </row>
    <row r="56328" spans="7:7" x14ac:dyDescent="0.2">
      <c r="G56328" s="65"/>
    </row>
    <row r="56329" spans="7:7" x14ac:dyDescent="0.2">
      <c r="G56329" s="65"/>
    </row>
    <row r="56330" spans="7:7" x14ac:dyDescent="0.2">
      <c r="G56330" s="65"/>
    </row>
    <row r="56331" spans="7:7" x14ac:dyDescent="0.2">
      <c r="G56331" s="65"/>
    </row>
    <row r="56332" spans="7:7" x14ac:dyDescent="0.2">
      <c r="G56332" s="65"/>
    </row>
    <row r="56333" spans="7:7" x14ac:dyDescent="0.2">
      <c r="G56333" s="65"/>
    </row>
    <row r="56334" spans="7:7" x14ac:dyDescent="0.2">
      <c r="G56334" s="65"/>
    </row>
    <row r="56335" spans="7:7" x14ac:dyDescent="0.2">
      <c r="G56335" s="65"/>
    </row>
    <row r="56336" spans="7:7" x14ac:dyDescent="0.2">
      <c r="G56336" s="65"/>
    </row>
    <row r="56337" spans="7:7" x14ac:dyDescent="0.2">
      <c r="G56337" s="65"/>
    </row>
    <row r="56338" spans="7:7" x14ac:dyDescent="0.2">
      <c r="G56338" s="65"/>
    </row>
    <row r="56339" spans="7:7" x14ac:dyDescent="0.2">
      <c r="G56339" s="65"/>
    </row>
    <row r="56340" spans="7:7" x14ac:dyDescent="0.2">
      <c r="G56340" s="65"/>
    </row>
    <row r="56341" spans="7:7" x14ac:dyDescent="0.2">
      <c r="G56341" s="65"/>
    </row>
    <row r="56342" spans="7:7" x14ac:dyDescent="0.2">
      <c r="G56342" s="65"/>
    </row>
    <row r="56343" spans="7:7" x14ac:dyDescent="0.2">
      <c r="G56343" s="65"/>
    </row>
    <row r="56344" spans="7:7" x14ac:dyDescent="0.2">
      <c r="G56344" s="65"/>
    </row>
    <row r="56345" spans="7:7" x14ac:dyDescent="0.2">
      <c r="G56345" s="65"/>
    </row>
    <row r="56346" spans="7:7" x14ac:dyDescent="0.2">
      <c r="G56346" s="65"/>
    </row>
    <row r="56347" spans="7:7" x14ac:dyDescent="0.2">
      <c r="G56347" s="65"/>
    </row>
    <row r="56348" spans="7:7" x14ac:dyDescent="0.2">
      <c r="G56348" s="65"/>
    </row>
    <row r="56349" spans="7:7" x14ac:dyDescent="0.2">
      <c r="G56349" s="65"/>
    </row>
    <row r="56350" spans="7:7" x14ac:dyDescent="0.2">
      <c r="G56350" s="65"/>
    </row>
    <row r="56351" spans="7:7" x14ac:dyDescent="0.2">
      <c r="G56351" s="65"/>
    </row>
    <row r="56352" spans="7:7" x14ac:dyDescent="0.2">
      <c r="G56352" s="65"/>
    </row>
    <row r="56353" spans="7:7" x14ac:dyDescent="0.2">
      <c r="G56353" s="65"/>
    </row>
    <row r="56354" spans="7:7" x14ac:dyDescent="0.2">
      <c r="G56354" s="65"/>
    </row>
    <row r="56355" spans="7:7" x14ac:dyDescent="0.2">
      <c r="G56355" s="65"/>
    </row>
    <row r="56356" spans="7:7" x14ac:dyDescent="0.2">
      <c r="G56356" s="65"/>
    </row>
    <row r="56357" spans="7:7" x14ac:dyDescent="0.2">
      <c r="G56357" s="65"/>
    </row>
    <row r="56358" spans="7:7" x14ac:dyDescent="0.2">
      <c r="G56358" s="65"/>
    </row>
    <row r="56359" spans="7:7" x14ac:dyDescent="0.2">
      <c r="G56359" s="65"/>
    </row>
    <row r="56360" spans="7:7" x14ac:dyDescent="0.2">
      <c r="G56360" s="65"/>
    </row>
    <row r="56361" spans="7:7" x14ac:dyDescent="0.2">
      <c r="G56361" s="65"/>
    </row>
    <row r="56362" spans="7:7" x14ac:dyDescent="0.2">
      <c r="G56362" s="65"/>
    </row>
    <row r="56363" spans="7:7" x14ac:dyDescent="0.2">
      <c r="G56363" s="65"/>
    </row>
    <row r="56364" spans="7:7" x14ac:dyDescent="0.2">
      <c r="G56364" s="65"/>
    </row>
    <row r="56365" spans="7:7" x14ac:dyDescent="0.2">
      <c r="G56365" s="65"/>
    </row>
    <row r="56366" spans="7:7" x14ac:dyDescent="0.2">
      <c r="G56366" s="65"/>
    </row>
    <row r="56367" spans="7:7" x14ac:dyDescent="0.2">
      <c r="G56367" s="65"/>
    </row>
    <row r="56368" spans="7:7" x14ac:dyDescent="0.2">
      <c r="G56368" s="65"/>
    </row>
    <row r="56369" spans="7:7" x14ac:dyDescent="0.2">
      <c r="G56369" s="65"/>
    </row>
    <row r="56370" spans="7:7" x14ac:dyDescent="0.2">
      <c r="G56370" s="65"/>
    </row>
    <row r="56371" spans="7:7" x14ac:dyDescent="0.2">
      <c r="G56371" s="65"/>
    </row>
    <row r="56372" spans="7:7" x14ac:dyDescent="0.2">
      <c r="G56372" s="65"/>
    </row>
    <row r="56373" spans="7:7" x14ac:dyDescent="0.2">
      <c r="G56373" s="65"/>
    </row>
    <row r="56374" spans="7:7" x14ac:dyDescent="0.2">
      <c r="G56374" s="65"/>
    </row>
    <row r="56375" spans="7:7" x14ac:dyDescent="0.2">
      <c r="G56375" s="65"/>
    </row>
    <row r="56376" spans="7:7" x14ac:dyDescent="0.2">
      <c r="G56376" s="65"/>
    </row>
    <row r="56377" spans="7:7" x14ac:dyDescent="0.2">
      <c r="G56377" s="65"/>
    </row>
    <row r="56378" spans="7:7" x14ac:dyDescent="0.2">
      <c r="G56378" s="65"/>
    </row>
    <row r="56379" spans="7:7" x14ac:dyDescent="0.2">
      <c r="G56379" s="65"/>
    </row>
    <row r="56380" spans="7:7" x14ac:dyDescent="0.2">
      <c r="G56380" s="65"/>
    </row>
    <row r="56381" spans="7:7" x14ac:dyDescent="0.2">
      <c r="G56381" s="65"/>
    </row>
    <row r="56382" spans="7:7" x14ac:dyDescent="0.2">
      <c r="G56382" s="65"/>
    </row>
    <row r="56383" spans="7:7" x14ac:dyDescent="0.2">
      <c r="G56383" s="65"/>
    </row>
    <row r="56384" spans="7:7" x14ac:dyDescent="0.2">
      <c r="G56384" s="65"/>
    </row>
    <row r="56385" spans="7:7" x14ac:dyDescent="0.2">
      <c r="G56385" s="65"/>
    </row>
    <row r="56386" spans="7:7" x14ac:dyDescent="0.2">
      <c r="G56386" s="65"/>
    </row>
    <row r="56387" spans="7:7" x14ac:dyDescent="0.2">
      <c r="G56387" s="65"/>
    </row>
    <row r="56388" spans="7:7" x14ac:dyDescent="0.2">
      <c r="G56388" s="65"/>
    </row>
    <row r="56389" spans="7:7" x14ac:dyDescent="0.2">
      <c r="G56389" s="65"/>
    </row>
    <row r="56390" spans="7:7" x14ac:dyDescent="0.2">
      <c r="G56390" s="65"/>
    </row>
    <row r="56391" spans="7:7" x14ac:dyDescent="0.2">
      <c r="G56391" s="65"/>
    </row>
    <row r="56392" spans="7:7" x14ac:dyDescent="0.2">
      <c r="G56392" s="65"/>
    </row>
    <row r="56393" spans="7:7" x14ac:dyDescent="0.2">
      <c r="G56393" s="65"/>
    </row>
    <row r="56394" spans="7:7" x14ac:dyDescent="0.2">
      <c r="G56394" s="65"/>
    </row>
    <row r="56395" spans="7:7" x14ac:dyDescent="0.2">
      <c r="G56395" s="65"/>
    </row>
    <row r="56396" spans="7:7" x14ac:dyDescent="0.2">
      <c r="G56396" s="65"/>
    </row>
    <row r="56397" spans="7:7" x14ac:dyDescent="0.2">
      <c r="G56397" s="65"/>
    </row>
    <row r="56398" spans="7:7" x14ac:dyDescent="0.2">
      <c r="G56398" s="65"/>
    </row>
    <row r="56399" spans="7:7" x14ac:dyDescent="0.2">
      <c r="G56399" s="65"/>
    </row>
    <row r="56400" spans="7:7" x14ac:dyDescent="0.2">
      <c r="G56400" s="65"/>
    </row>
    <row r="56401" spans="7:7" x14ac:dyDescent="0.2">
      <c r="G56401" s="65"/>
    </row>
    <row r="56402" spans="7:7" x14ac:dyDescent="0.2">
      <c r="G56402" s="65"/>
    </row>
    <row r="56403" spans="7:7" x14ac:dyDescent="0.2">
      <c r="G56403" s="65"/>
    </row>
    <row r="56404" spans="7:7" x14ac:dyDescent="0.2">
      <c r="G56404" s="65"/>
    </row>
    <row r="56405" spans="7:7" x14ac:dyDescent="0.2">
      <c r="G56405" s="65"/>
    </row>
    <row r="56406" spans="7:7" x14ac:dyDescent="0.2">
      <c r="G56406" s="65"/>
    </row>
    <row r="56407" spans="7:7" x14ac:dyDescent="0.2">
      <c r="G56407" s="65"/>
    </row>
    <row r="56408" spans="7:7" x14ac:dyDescent="0.2">
      <c r="G56408" s="65"/>
    </row>
    <row r="56409" spans="7:7" x14ac:dyDescent="0.2">
      <c r="G56409" s="65"/>
    </row>
    <row r="56410" spans="7:7" x14ac:dyDescent="0.2">
      <c r="G56410" s="65"/>
    </row>
    <row r="56411" spans="7:7" x14ac:dyDescent="0.2">
      <c r="G56411" s="65"/>
    </row>
    <row r="56412" spans="7:7" x14ac:dyDescent="0.2">
      <c r="G56412" s="65"/>
    </row>
    <row r="56413" spans="7:7" x14ac:dyDescent="0.2">
      <c r="G56413" s="65"/>
    </row>
    <row r="56414" spans="7:7" x14ac:dyDescent="0.2">
      <c r="G56414" s="65"/>
    </row>
    <row r="56415" spans="7:7" x14ac:dyDescent="0.2">
      <c r="G56415" s="65"/>
    </row>
    <row r="56416" spans="7:7" x14ac:dyDescent="0.2">
      <c r="G56416" s="65"/>
    </row>
    <row r="56417" spans="7:7" x14ac:dyDescent="0.2">
      <c r="G56417" s="65"/>
    </row>
    <row r="56418" spans="7:7" x14ac:dyDescent="0.2">
      <c r="G56418" s="65"/>
    </row>
    <row r="56419" spans="7:7" x14ac:dyDescent="0.2">
      <c r="G56419" s="65"/>
    </row>
    <row r="56420" spans="7:7" x14ac:dyDescent="0.2">
      <c r="G56420" s="65"/>
    </row>
    <row r="56421" spans="7:7" x14ac:dyDescent="0.2">
      <c r="G56421" s="65"/>
    </row>
    <row r="56422" spans="7:7" x14ac:dyDescent="0.2">
      <c r="G56422" s="65"/>
    </row>
    <row r="56423" spans="7:7" x14ac:dyDescent="0.2">
      <c r="G56423" s="65"/>
    </row>
    <row r="56424" spans="7:7" x14ac:dyDescent="0.2">
      <c r="G56424" s="65"/>
    </row>
    <row r="56425" spans="7:7" x14ac:dyDescent="0.2">
      <c r="G56425" s="65"/>
    </row>
    <row r="56426" spans="7:7" x14ac:dyDescent="0.2">
      <c r="G56426" s="65"/>
    </row>
    <row r="56427" spans="7:7" x14ac:dyDescent="0.2">
      <c r="G56427" s="65"/>
    </row>
    <row r="56428" spans="7:7" x14ac:dyDescent="0.2">
      <c r="G56428" s="65"/>
    </row>
    <row r="56429" spans="7:7" x14ac:dyDescent="0.2">
      <c r="G56429" s="65"/>
    </row>
    <row r="56430" spans="7:7" x14ac:dyDescent="0.2">
      <c r="G56430" s="65"/>
    </row>
    <row r="56431" spans="7:7" x14ac:dyDescent="0.2">
      <c r="G56431" s="65"/>
    </row>
    <row r="56432" spans="7:7" x14ac:dyDescent="0.2">
      <c r="G56432" s="65"/>
    </row>
    <row r="56433" spans="7:7" x14ac:dyDescent="0.2">
      <c r="G56433" s="65"/>
    </row>
    <row r="56434" spans="7:7" x14ac:dyDescent="0.2">
      <c r="G56434" s="65"/>
    </row>
    <row r="56435" spans="7:7" x14ac:dyDescent="0.2">
      <c r="G56435" s="65"/>
    </row>
    <row r="56436" spans="7:7" x14ac:dyDescent="0.2">
      <c r="G56436" s="65"/>
    </row>
    <row r="56437" spans="7:7" x14ac:dyDescent="0.2">
      <c r="G56437" s="65"/>
    </row>
    <row r="56438" spans="7:7" x14ac:dyDescent="0.2">
      <c r="G56438" s="65"/>
    </row>
    <row r="56439" spans="7:7" x14ac:dyDescent="0.2">
      <c r="G56439" s="65"/>
    </row>
    <row r="56440" spans="7:7" x14ac:dyDescent="0.2">
      <c r="G56440" s="65"/>
    </row>
    <row r="56441" spans="7:7" x14ac:dyDescent="0.2">
      <c r="G56441" s="65"/>
    </row>
    <row r="56442" spans="7:7" x14ac:dyDescent="0.2">
      <c r="G56442" s="65"/>
    </row>
    <row r="56443" spans="7:7" x14ac:dyDescent="0.2">
      <c r="G56443" s="65"/>
    </row>
    <row r="56444" spans="7:7" x14ac:dyDescent="0.2">
      <c r="G56444" s="65"/>
    </row>
    <row r="56445" spans="7:7" x14ac:dyDescent="0.2">
      <c r="G56445" s="65"/>
    </row>
    <row r="56446" spans="7:7" x14ac:dyDescent="0.2">
      <c r="G56446" s="65"/>
    </row>
    <row r="56447" spans="7:7" x14ac:dyDescent="0.2">
      <c r="G56447" s="65"/>
    </row>
    <row r="56448" spans="7:7" x14ac:dyDescent="0.2">
      <c r="G56448" s="65"/>
    </row>
    <row r="56449" spans="7:7" x14ac:dyDescent="0.2">
      <c r="G56449" s="65"/>
    </row>
    <row r="56450" spans="7:7" x14ac:dyDescent="0.2">
      <c r="G56450" s="65"/>
    </row>
    <row r="56451" spans="7:7" x14ac:dyDescent="0.2">
      <c r="G56451" s="65"/>
    </row>
    <row r="56452" spans="7:7" x14ac:dyDescent="0.2">
      <c r="G56452" s="65"/>
    </row>
    <row r="56453" spans="7:7" x14ac:dyDescent="0.2">
      <c r="G56453" s="65"/>
    </row>
    <row r="56454" spans="7:7" x14ac:dyDescent="0.2">
      <c r="G56454" s="65"/>
    </row>
    <row r="56455" spans="7:7" x14ac:dyDescent="0.2">
      <c r="G56455" s="65"/>
    </row>
    <row r="56456" spans="7:7" x14ac:dyDescent="0.2">
      <c r="G56456" s="65"/>
    </row>
    <row r="56457" spans="7:7" x14ac:dyDescent="0.2">
      <c r="G56457" s="65"/>
    </row>
    <row r="56458" spans="7:7" x14ac:dyDescent="0.2">
      <c r="G56458" s="65"/>
    </row>
    <row r="56459" spans="7:7" x14ac:dyDescent="0.2">
      <c r="G56459" s="65"/>
    </row>
    <row r="56460" spans="7:7" x14ac:dyDescent="0.2">
      <c r="G56460" s="65"/>
    </row>
    <row r="56461" spans="7:7" x14ac:dyDescent="0.2">
      <c r="G56461" s="65"/>
    </row>
    <row r="56462" spans="7:7" x14ac:dyDescent="0.2">
      <c r="G56462" s="65"/>
    </row>
    <row r="56463" spans="7:7" x14ac:dyDescent="0.2">
      <c r="G56463" s="65"/>
    </row>
    <row r="56464" spans="7:7" x14ac:dyDescent="0.2">
      <c r="G56464" s="65"/>
    </row>
    <row r="56465" spans="7:7" x14ac:dyDescent="0.2">
      <c r="G56465" s="65"/>
    </row>
    <row r="56466" spans="7:7" x14ac:dyDescent="0.2">
      <c r="G56466" s="65"/>
    </row>
    <row r="56467" spans="7:7" x14ac:dyDescent="0.2">
      <c r="G56467" s="65"/>
    </row>
    <row r="56468" spans="7:7" x14ac:dyDescent="0.2">
      <c r="G56468" s="65"/>
    </row>
    <row r="56469" spans="7:7" x14ac:dyDescent="0.2">
      <c r="G56469" s="65"/>
    </row>
    <row r="56470" spans="7:7" x14ac:dyDescent="0.2">
      <c r="G56470" s="65"/>
    </row>
    <row r="56471" spans="7:7" x14ac:dyDescent="0.2">
      <c r="G56471" s="65"/>
    </row>
    <row r="56472" spans="7:7" x14ac:dyDescent="0.2">
      <c r="G56472" s="65"/>
    </row>
    <row r="56473" spans="7:7" x14ac:dyDescent="0.2">
      <c r="G56473" s="65"/>
    </row>
    <row r="56474" spans="7:7" x14ac:dyDescent="0.2">
      <c r="G56474" s="65"/>
    </row>
    <row r="56475" spans="7:7" x14ac:dyDescent="0.2">
      <c r="G56475" s="65"/>
    </row>
    <row r="56476" spans="7:7" x14ac:dyDescent="0.2">
      <c r="G56476" s="65"/>
    </row>
    <row r="56477" spans="7:7" x14ac:dyDescent="0.2">
      <c r="G56477" s="65"/>
    </row>
    <row r="56478" spans="7:7" x14ac:dyDescent="0.2">
      <c r="G56478" s="65"/>
    </row>
    <row r="56479" spans="7:7" x14ac:dyDescent="0.2">
      <c r="G56479" s="65"/>
    </row>
    <row r="56480" spans="7:7" x14ac:dyDescent="0.2">
      <c r="G56480" s="65"/>
    </row>
    <row r="56481" spans="7:7" x14ac:dyDescent="0.2">
      <c r="G56481" s="65"/>
    </row>
    <row r="56482" spans="7:7" x14ac:dyDescent="0.2">
      <c r="G56482" s="65"/>
    </row>
    <row r="56483" spans="7:7" x14ac:dyDescent="0.2">
      <c r="G56483" s="65"/>
    </row>
    <row r="56484" spans="7:7" x14ac:dyDescent="0.2">
      <c r="G56484" s="65"/>
    </row>
    <row r="56485" spans="7:7" x14ac:dyDescent="0.2">
      <c r="G56485" s="65"/>
    </row>
    <row r="56486" spans="7:7" x14ac:dyDescent="0.2">
      <c r="G56486" s="65"/>
    </row>
    <row r="56487" spans="7:7" x14ac:dyDescent="0.2">
      <c r="G56487" s="65"/>
    </row>
    <row r="56488" spans="7:7" x14ac:dyDescent="0.2">
      <c r="G56488" s="65"/>
    </row>
    <row r="56489" spans="7:7" x14ac:dyDescent="0.2">
      <c r="G56489" s="65"/>
    </row>
    <row r="56490" spans="7:7" x14ac:dyDescent="0.2">
      <c r="G56490" s="65"/>
    </row>
    <row r="56491" spans="7:7" x14ac:dyDescent="0.2">
      <c r="G56491" s="65"/>
    </row>
    <row r="56492" spans="7:7" x14ac:dyDescent="0.2">
      <c r="G56492" s="65"/>
    </row>
    <row r="56493" spans="7:7" x14ac:dyDescent="0.2">
      <c r="G56493" s="65"/>
    </row>
    <row r="56494" spans="7:7" x14ac:dyDescent="0.2">
      <c r="G56494" s="65"/>
    </row>
    <row r="56495" spans="7:7" x14ac:dyDescent="0.2">
      <c r="G56495" s="65"/>
    </row>
    <row r="56496" spans="7:7" x14ac:dyDescent="0.2">
      <c r="G56496" s="65"/>
    </row>
    <row r="56497" spans="7:7" x14ac:dyDescent="0.2">
      <c r="G56497" s="65"/>
    </row>
    <row r="56498" spans="7:7" x14ac:dyDescent="0.2">
      <c r="G56498" s="65"/>
    </row>
    <row r="56499" spans="7:7" x14ac:dyDescent="0.2">
      <c r="G56499" s="65"/>
    </row>
    <row r="56500" spans="7:7" x14ac:dyDescent="0.2">
      <c r="G56500" s="65"/>
    </row>
    <row r="56501" spans="7:7" x14ac:dyDescent="0.2">
      <c r="G56501" s="65"/>
    </row>
    <row r="56502" spans="7:7" x14ac:dyDescent="0.2">
      <c r="G56502" s="65"/>
    </row>
    <row r="56503" spans="7:7" x14ac:dyDescent="0.2">
      <c r="G56503" s="65"/>
    </row>
    <row r="56504" spans="7:7" x14ac:dyDescent="0.2">
      <c r="G56504" s="65"/>
    </row>
    <row r="56505" spans="7:7" x14ac:dyDescent="0.2">
      <c r="G56505" s="65"/>
    </row>
    <row r="56506" spans="7:7" x14ac:dyDescent="0.2">
      <c r="G56506" s="65"/>
    </row>
    <row r="56507" spans="7:7" x14ac:dyDescent="0.2">
      <c r="G56507" s="65"/>
    </row>
    <row r="56508" spans="7:7" x14ac:dyDescent="0.2">
      <c r="G56508" s="65"/>
    </row>
    <row r="56509" spans="7:7" x14ac:dyDescent="0.2">
      <c r="G56509" s="65"/>
    </row>
    <row r="56510" spans="7:7" x14ac:dyDescent="0.2">
      <c r="G56510" s="65"/>
    </row>
    <row r="56511" spans="7:7" x14ac:dyDescent="0.2">
      <c r="G56511" s="65"/>
    </row>
    <row r="56512" spans="7:7" x14ac:dyDescent="0.2">
      <c r="G56512" s="65"/>
    </row>
    <row r="56513" spans="7:7" x14ac:dyDescent="0.2">
      <c r="G56513" s="65"/>
    </row>
    <row r="56514" spans="7:7" x14ac:dyDescent="0.2">
      <c r="G56514" s="65"/>
    </row>
    <row r="56515" spans="7:7" x14ac:dyDescent="0.2">
      <c r="G56515" s="65"/>
    </row>
    <row r="56516" spans="7:7" x14ac:dyDescent="0.2">
      <c r="G56516" s="65"/>
    </row>
    <row r="56517" spans="7:7" x14ac:dyDescent="0.2">
      <c r="G56517" s="65"/>
    </row>
    <row r="56518" spans="7:7" x14ac:dyDescent="0.2">
      <c r="G56518" s="65"/>
    </row>
    <row r="56519" spans="7:7" x14ac:dyDescent="0.2">
      <c r="G56519" s="65"/>
    </row>
    <row r="56520" spans="7:7" x14ac:dyDescent="0.2">
      <c r="G56520" s="65"/>
    </row>
    <row r="56521" spans="7:7" x14ac:dyDescent="0.2">
      <c r="G56521" s="65"/>
    </row>
    <row r="56522" spans="7:7" x14ac:dyDescent="0.2">
      <c r="G56522" s="65"/>
    </row>
    <row r="56523" spans="7:7" x14ac:dyDescent="0.2">
      <c r="G56523" s="65"/>
    </row>
    <row r="56524" spans="7:7" x14ac:dyDescent="0.2">
      <c r="G56524" s="65"/>
    </row>
    <row r="56525" spans="7:7" x14ac:dyDescent="0.2">
      <c r="G56525" s="65"/>
    </row>
    <row r="56526" spans="7:7" x14ac:dyDescent="0.2">
      <c r="G56526" s="65"/>
    </row>
    <row r="56527" spans="7:7" x14ac:dyDescent="0.2">
      <c r="G56527" s="65"/>
    </row>
    <row r="56528" spans="7:7" x14ac:dyDescent="0.2">
      <c r="G56528" s="65"/>
    </row>
    <row r="56529" spans="7:7" x14ac:dyDescent="0.2">
      <c r="G56529" s="65"/>
    </row>
    <row r="56530" spans="7:7" x14ac:dyDescent="0.2">
      <c r="G56530" s="65"/>
    </row>
    <row r="56531" spans="7:7" x14ac:dyDescent="0.2">
      <c r="G56531" s="65"/>
    </row>
    <row r="56532" spans="7:7" x14ac:dyDescent="0.2">
      <c r="G56532" s="65"/>
    </row>
    <row r="56533" spans="7:7" x14ac:dyDescent="0.2">
      <c r="G56533" s="65"/>
    </row>
    <row r="56534" spans="7:7" x14ac:dyDescent="0.2">
      <c r="G56534" s="65"/>
    </row>
    <row r="56535" spans="7:7" x14ac:dyDescent="0.2">
      <c r="G56535" s="65"/>
    </row>
    <row r="56536" spans="7:7" x14ac:dyDescent="0.2">
      <c r="G56536" s="65"/>
    </row>
    <row r="56537" spans="7:7" x14ac:dyDescent="0.2">
      <c r="G56537" s="65"/>
    </row>
    <row r="56538" spans="7:7" x14ac:dyDescent="0.2">
      <c r="G56538" s="65"/>
    </row>
    <row r="56539" spans="7:7" x14ac:dyDescent="0.2">
      <c r="G56539" s="65"/>
    </row>
    <row r="56540" spans="7:7" x14ac:dyDescent="0.2">
      <c r="G56540" s="65"/>
    </row>
    <row r="56541" spans="7:7" x14ac:dyDescent="0.2">
      <c r="G56541" s="65"/>
    </row>
    <row r="56542" spans="7:7" x14ac:dyDescent="0.2">
      <c r="G56542" s="65"/>
    </row>
    <row r="56543" spans="7:7" x14ac:dyDescent="0.2">
      <c r="G56543" s="65"/>
    </row>
    <row r="56544" spans="7:7" x14ac:dyDescent="0.2">
      <c r="G56544" s="65"/>
    </row>
    <row r="56545" spans="7:7" x14ac:dyDescent="0.2">
      <c r="G56545" s="65"/>
    </row>
    <row r="56546" spans="7:7" x14ac:dyDescent="0.2">
      <c r="G56546" s="65"/>
    </row>
    <row r="56547" spans="7:7" x14ac:dyDescent="0.2">
      <c r="G56547" s="65"/>
    </row>
    <row r="56548" spans="7:7" x14ac:dyDescent="0.2">
      <c r="G56548" s="65"/>
    </row>
    <row r="56549" spans="7:7" x14ac:dyDescent="0.2">
      <c r="G56549" s="65"/>
    </row>
    <row r="56550" spans="7:7" x14ac:dyDescent="0.2">
      <c r="G56550" s="65"/>
    </row>
    <row r="56551" spans="7:7" x14ac:dyDescent="0.2">
      <c r="G56551" s="65"/>
    </row>
    <row r="56552" spans="7:7" x14ac:dyDescent="0.2">
      <c r="G56552" s="65"/>
    </row>
    <row r="56553" spans="7:7" x14ac:dyDescent="0.2">
      <c r="G56553" s="65"/>
    </row>
    <row r="56554" spans="7:7" x14ac:dyDescent="0.2">
      <c r="G56554" s="65"/>
    </row>
    <row r="56555" spans="7:7" x14ac:dyDescent="0.2">
      <c r="G56555" s="65"/>
    </row>
    <row r="56556" spans="7:7" x14ac:dyDescent="0.2">
      <c r="G56556" s="65"/>
    </row>
    <row r="56557" spans="7:7" x14ac:dyDescent="0.2">
      <c r="G56557" s="65"/>
    </row>
    <row r="56558" spans="7:7" x14ac:dyDescent="0.2">
      <c r="G56558" s="65"/>
    </row>
    <row r="56559" spans="7:7" x14ac:dyDescent="0.2">
      <c r="G56559" s="65"/>
    </row>
    <row r="56560" spans="7:7" x14ac:dyDescent="0.2">
      <c r="G56560" s="65"/>
    </row>
    <row r="56561" spans="7:7" x14ac:dyDescent="0.2">
      <c r="G56561" s="65"/>
    </row>
    <row r="56562" spans="7:7" x14ac:dyDescent="0.2">
      <c r="G56562" s="65"/>
    </row>
    <row r="56563" spans="7:7" x14ac:dyDescent="0.2">
      <c r="G56563" s="65"/>
    </row>
    <row r="56564" spans="7:7" x14ac:dyDescent="0.2">
      <c r="G56564" s="65"/>
    </row>
    <row r="56565" spans="7:7" x14ac:dyDescent="0.2">
      <c r="G56565" s="65"/>
    </row>
    <row r="56566" spans="7:7" x14ac:dyDescent="0.2">
      <c r="G56566" s="65"/>
    </row>
    <row r="56567" spans="7:7" x14ac:dyDescent="0.2">
      <c r="G56567" s="65"/>
    </row>
    <row r="56568" spans="7:7" x14ac:dyDescent="0.2">
      <c r="G56568" s="65"/>
    </row>
    <row r="56569" spans="7:7" x14ac:dyDescent="0.2">
      <c r="G56569" s="65"/>
    </row>
    <row r="56570" spans="7:7" x14ac:dyDescent="0.2">
      <c r="G56570" s="65"/>
    </row>
    <row r="56571" spans="7:7" x14ac:dyDescent="0.2">
      <c r="G56571" s="65"/>
    </row>
    <row r="56572" spans="7:7" x14ac:dyDescent="0.2">
      <c r="G56572" s="65"/>
    </row>
    <row r="56573" spans="7:7" x14ac:dyDescent="0.2">
      <c r="G56573" s="65"/>
    </row>
    <row r="56574" spans="7:7" x14ac:dyDescent="0.2">
      <c r="G56574" s="65"/>
    </row>
    <row r="56575" spans="7:7" x14ac:dyDescent="0.2">
      <c r="G56575" s="65"/>
    </row>
    <row r="56576" spans="7:7" x14ac:dyDescent="0.2">
      <c r="G56576" s="65"/>
    </row>
    <row r="56577" spans="7:7" x14ac:dyDescent="0.2">
      <c r="G56577" s="65"/>
    </row>
    <row r="56578" spans="7:7" x14ac:dyDescent="0.2">
      <c r="G56578" s="65"/>
    </row>
    <row r="56579" spans="7:7" x14ac:dyDescent="0.2">
      <c r="G56579" s="65"/>
    </row>
    <row r="56580" spans="7:7" x14ac:dyDescent="0.2">
      <c r="G56580" s="65"/>
    </row>
    <row r="56581" spans="7:7" x14ac:dyDescent="0.2">
      <c r="G56581" s="65"/>
    </row>
    <row r="56582" spans="7:7" x14ac:dyDescent="0.2">
      <c r="G56582" s="65"/>
    </row>
    <row r="56583" spans="7:7" x14ac:dyDescent="0.2">
      <c r="G56583" s="65"/>
    </row>
    <row r="56584" spans="7:7" x14ac:dyDescent="0.2">
      <c r="G56584" s="65"/>
    </row>
    <row r="56585" spans="7:7" x14ac:dyDescent="0.2">
      <c r="G56585" s="65"/>
    </row>
    <row r="56586" spans="7:7" x14ac:dyDescent="0.2">
      <c r="G56586" s="65"/>
    </row>
    <row r="56587" spans="7:7" x14ac:dyDescent="0.2">
      <c r="G56587" s="65"/>
    </row>
    <row r="56588" spans="7:7" x14ac:dyDescent="0.2">
      <c r="G56588" s="65"/>
    </row>
    <row r="56589" spans="7:7" x14ac:dyDescent="0.2">
      <c r="G56589" s="65"/>
    </row>
    <row r="56590" spans="7:7" x14ac:dyDescent="0.2">
      <c r="G56590" s="65"/>
    </row>
    <row r="56591" spans="7:7" x14ac:dyDescent="0.2">
      <c r="G56591" s="65"/>
    </row>
    <row r="56592" spans="7:7" x14ac:dyDescent="0.2">
      <c r="G56592" s="65"/>
    </row>
    <row r="56593" spans="7:7" x14ac:dyDescent="0.2">
      <c r="G56593" s="65"/>
    </row>
    <row r="56594" spans="7:7" x14ac:dyDescent="0.2">
      <c r="G56594" s="65"/>
    </row>
    <row r="56595" spans="7:7" x14ac:dyDescent="0.2">
      <c r="G56595" s="65"/>
    </row>
    <row r="56596" spans="7:7" x14ac:dyDescent="0.2">
      <c r="G56596" s="65"/>
    </row>
    <row r="56597" spans="7:7" x14ac:dyDescent="0.2">
      <c r="G56597" s="65"/>
    </row>
    <row r="56598" spans="7:7" x14ac:dyDescent="0.2">
      <c r="G56598" s="65"/>
    </row>
    <row r="56599" spans="7:7" x14ac:dyDescent="0.2">
      <c r="G56599" s="65"/>
    </row>
    <row r="56600" spans="7:7" x14ac:dyDescent="0.2">
      <c r="G56600" s="65"/>
    </row>
    <row r="56601" spans="7:7" x14ac:dyDescent="0.2">
      <c r="G56601" s="65"/>
    </row>
    <row r="56602" spans="7:7" x14ac:dyDescent="0.2">
      <c r="G56602" s="65"/>
    </row>
    <row r="56603" spans="7:7" x14ac:dyDescent="0.2">
      <c r="G56603" s="65"/>
    </row>
    <row r="56604" spans="7:7" x14ac:dyDescent="0.2">
      <c r="G56604" s="65"/>
    </row>
    <row r="56605" spans="7:7" x14ac:dyDescent="0.2">
      <c r="G56605" s="65"/>
    </row>
    <row r="56606" spans="7:7" x14ac:dyDescent="0.2">
      <c r="G56606" s="65"/>
    </row>
    <row r="56607" spans="7:7" x14ac:dyDescent="0.2">
      <c r="G56607" s="65"/>
    </row>
    <row r="56608" spans="7:7" x14ac:dyDescent="0.2">
      <c r="G56608" s="65"/>
    </row>
    <row r="56609" spans="7:7" x14ac:dyDescent="0.2">
      <c r="G56609" s="65"/>
    </row>
    <row r="56610" spans="7:7" x14ac:dyDescent="0.2">
      <c r="G56610" s="65"/>
    </row>
    <row r="56611" spans="7:7" x14ac:dyDescent="0.2">
      <c r="G56611" s="65"/>
    </row>
    <row r="56612" spans="7:7" x14ac:dyDescent="0.2">
      <c r="G56612" s="65"/>
    </row>
    <row r="56613" spans="7:7" x14ac:dyDescent="0.2">
      <c r="G56613" s="65"/>
    </row>
    <row r="56614" spans="7:7" x14ac:dyDescent="0.2">
      <c r="G56614" s="65"/>
    </row>
    <row r="56615" spans="7:7" x14ac:dyDescent="0.2">
      <c r="G56615" s="65"/>
    </row>
    <row r="56616" spans="7:7" x14ac:dyDescent="0.2">
      <c r="G56616" s="65"/>
    </row>
    <row r="56617" spans="7:7" x14ac:dyDescent="0.2">
      <c r="G56617" s="65"/>
    </row>
    <row r="56618" spans="7:7" x14ac:dyDescent="0.2">
      <c r="G56618" s="65"/>
    </row>
    <row r="56619" spans="7:7" x14ac:dyDescent="0.2">
      <c r="G56619" s="65"/>
    </row>
    <row r="56620" spans="7:7" x14ac:dyDescent="0.2">
      <c r="G56620" s="65"/>
    </row>
    <row r="56621" spans="7:7" x14ac:dyDescent="0.2">
      <c r="G56621" s="65"/>
    </row>
    <row r="56622" spans="7:7" x14ac:dyDescent="0.2">
      <c r="G56622" s="65"/>
    </row>
    <row r="56623" spans="7:7" x14ac:dyDescent="0.2">
      <c r="G56623" s="65"/>
    </row>
    <row r="56624" spans="7:7" x14ac:dyDescent="0.2">
      <c r="G56624" s="65"/>
    </row>
    <row r="56625" spans="7:7" x14ac:dyDescent="0.2">
      <c r="G56625" s="65"/>
    </row>
    <row r="56626" spans="7:7" x14ac:dyDescent="0.2">
      <c r="G56626" s="65"/>
    </row>
    <row r="56627" spans="7:7" x14ac:dyDescent="0.2">
      <c r="G56627" s="65"/>
    </row>
    <row r="56628" spans="7:7" x14ac:dyDescent="0.2">
      <c r="G56628" s="65"/>
    </row>
    <row r="56629" spans="7:7" x14ac:dyDescent="0.2">
      <c r="G56629" s="65"/>
    </row>
    <row r="56630" spans="7:7" x14ac:dyDescent="0.2">
      <c r="G56630" s="65"/>
    </row>
    <row r="56631" spans="7:7" x14ac:dyDescent="0.2">
      <c r="G56631" s="65"/>
    </row>
    <row r="56632" spans="7:7" x14ac:dyDescent="0.2">
      <c r="G56632" s="65"/>
    </row>
    <row r="56633" spans="7:7" x14ac:dyDescent="0.2">
      <c r="G56633" s="65"/>
    </row>
    <row r="56634" spans="7:7" x14ac:dyDescent="0.2">
      <c r="G56634" s="65"/>
    </row>
    <row r="56635" spans="7:7" x14ac:dyDescent="0.2">
      <c r="G56635" s="65"/>
    </row>
    <row r="56636" spans="7:7" x14ac:dyDescent="0.2">
      <c r="G56636" s="65"/>
    </row>
    <row r="56637" spans="7:7" x14ac:dyDescent="0.2">
      <c r="G56637" s="65"/>
    </row>
    <row r="56638" spans="7:7" x14ac:dyDescent="0.2">
      <c r="G56638" s="65"/>
    </row>
    <row r="56639" spans="7:7" x14ac:dyDescent="0.2">
      <c r="G56639" s="65"/>
    </row>
    <row r="56640" spans="7:7" x14ac:dyDescent="0.2">
      <c r="G56640" s="65"/>
    </row>
    <row r="56641" spans="7:7" x14ac:dyDescent="0.2">
      <c r="G56641" s="65"/>
    </row>
    <row r="56642" spans="7:7" x14ac:dyDescent="0.2">
      <c r="G56642" s="65"/>
    </row>
    <row r="56643" spans="7:7" x14ac:dyDescent="0.2">
      <c r="G56643" s="65"/>
    </row>
    <row r="56644" spans="7:7" x14ac:dyDescent="0.2">
      <c r="G56644" s="65"/>
    </row>
    <row r="56645" spans="7:7" x14ac:dyDescent="0.2">
      <c r="G56645" s="65"/>
    </row>
    <row r="56646" spans="7:7" x14ac:dyDescent="0.2">
      <c r="G56646" s="65"/>
    </row>
    <row r="56647" spans="7:7" x14ac:dyDescent="0.2">
      <c r="G56647" s="65"/>
    </row>
    <row r="56648" spans="7:7" x14ac:dyDescent="0.2">
      <c r="G56648" s="65"/>
    </row>
    <row r="56649" spans="7:7" x14ac:dyDescent="0.2">
      <c r="G56649" s="65"/>
    </row>
    <row r="56650" spans="7:7" x14ac:dyDescent="0.2">
      <c r="G56650" s="65"/>
    </row>
    <row r="56651" spans="7:7" x14ac:dyDescent="0.2">
      <c r="G56651" s="65"/>
    </row>
    <row r="56652" spans="7:7" x14ac:dyDescent="0.2">
      <c r="G56652" s="65"/>
    </row>
    <row r="56653" spans="7:7" x14ac:dyDescent="0.2">
      <c r="G56653" s="65"/>
    </row>
    <row r="56654" spans="7:7" x14ac:dyDescent="0.2">
      <c r="G56654" s="65"/>
    </row>
    <row r="56655" spans="7:7" x14ac:dyDescent="0.2">
      <c r="G56655" s="65"/>
    </row>
    <row r="56656" spans="7:7" x14ac:dyDescent="0.2">
      <c r="G56656" s="65"/>
    </row>
    <row r="56657" spans="7:7" x14ac:dyDescent="0.2">
      <c r="G56657" s="65"/>
    </row>
    <row r="56658" spans="7:7" x14ac:dyDescent="0.2">
      <c r="G56658" s="65"/>
    </row>
    <row r="56659" spans="7:7" x14ac:dyDescent="0.2">
      <c r="G56659" s="65"/>
    </row>
    <row r="56660" spans="7:7" x14ac:dyDescent="0.2">
      <c r="G56660" s="65"/>
    </row>
    <row r="56661" spans="7:7" x14ac:dyDescent="0.2">
      <c r="G56661" s="65"/>
    </row>
    <row r="56662" spans="7:7" x14ac:dyDescent="0.2">
      <c r="G56662" s="65"/>
    </row>
    <row r="56663" spans="7:7" x14ac:dyDescent="0.2">
      <c r="G56663" s="65"/>
    </row>
    <row r="56664" spans="7:7" x14ac:dyDescent="0.2">
      <c r="G56664" s="65"/>
    </row>
    <row r="56665" spans="7:7" x14ac:dyDescent="0.2">
      <c r="G56665" s="65"/>
    </row>
    <row r="56666" spans="7:7" x14ac:dyDescent="0.2">
      <c r="G56666" s="65"/>
    </row>
    <row r="56667" spans="7:7" x14ac:dyDescent="0.2">
      <c r="G56667" s="65"/>
    </row>
    <row r="56668" spans="7:7" x14ac:dyDescent="0.2">
      <c r="G56668" s="65"/>
    </row>
    <row r="56669" spans="7:7" x14ac:dyDescent="0.2">
      <c r="G56669" s="65"/>
    </row>
    <row r="56670" spans="7:7" x14ac:dyDescent="0.2">
      <c r="G56670" s="65"/>
    </row>
    <row r="56671" spans="7:7" x14ac:dyDescent="0.2">
      <c r="G56671" s="65"/>
    </row>
    <row r="56672" spans="7:7" x14ac:dyDescent="0.2">
      <c r="G56672" s="65"/>
    </row>
    <row r="56673" spans="7:7" x14ac:dyDescent="0.2">
      <c r="G56673" s="65"/>
    </row>
    <row r="56674" spans="7:7" x14ac:dyDescent="0.2">
      <c r="G56674" s="65"/>
    </row>
    <row r="56675" spans="7:7" x14ac:dyDescent="0.2">
      <c r="G56675" s="65"/>
    </row>
    <row r="56676" spans="7:7" x14ac:dyDescent="0.2">
      <c r="G56676" s="65"/>
    </row>
    <row r="56677" spans="7:7" x14ac:dyDescent="0.2">
      <c r="G56677" s="65"/>
    </row>
    <row r="56678" spans="7:7" x14ac:dyDescent="0.2">
      <c r="G56678" s="65"/>
    </row>
    <row r="56679" spans="7:7" x14ac:dyDescent="0.2">
      <c r="G56679" s="65"/>
    </row>
    <row r="56680" spans="7:7" x14ac:dyDescent="0.2">
      <c r="G56680" s="65"/>
    </row>
    <row r="56681" spans="7:7" x14ac:dyDescent="0.2">
      <c r="G56681" s="65"/>
    </row>
    <row r="56682" spans="7:7" x14ac:dyDescent="0.2">
      <c r="G56682" s="65"/>
    </row>
    <row r="56683" spans="7:7" x14ac:dyDescent="0.2">
      <c r="G56683" s="65"/>
    </row>
    <row r="56684" spans="7:7" x14ac:dyDescent="0.2">
      <c r="G56684" s="65"/>
    </row>
    <row r="56685" spans="7:7" x14ac:dyDescent="0.2">
      <c r="G56685" s="65"/>
    </row>
    <row r="56686" spans="7:7" x14ac:dyDescent="0.2">
      <c r="G56686" s="65"/>
    </row>
    <row r="56687" spans="7:7" x14ac:dyDescent="0.2">
      <c r="G56687" s="65"/>
    </row>
    <row r="56688" spans="7:7" x14ac:dyDescent="0.2">
      <c r="G56688" s="65"/>
    </row>
    <row r="56689" spans="7:7" x14ac:dyDescent="0.2">
      <c r="G56689" s="65"/>
    </row>
    <row r="56690" spans="7:7" x14ac:dyDescent="0.2">
      <c r="G56690" s="65"/>
    </row>
    <row r="56691" spans="7:7" x14ac:dyDescent="0.2">
      <c r="G56691" s="65"/>
    </row>
    <row r="56692" spans="7:7" x14ac:dyDescent="0.2">
      <c r="G56692" s="65"/>
    </row>
    <row r="56693" spans="7:7" x14ac:dyDescent="0.2">
      <c r="G56693" s="65"/>
    </row>
    <row r="56694" spans="7:7" x14ac:dyDescent="0.2">
      <c r="G56694" s="65"/>
    </row>
    <row r="56695" spans="7:7" x14ac:dyDescent="0.2">
      <c r="G56695" s="65"/>
    </row>
    <row r="56696" spans="7:7" x14ac:dyDescent="0.2">
      <c r="G56696" s="65"/>
    </row>
    <row r="56697" spans="7:7" x14ac:dyDescent="0.2">
      <c r="G56697" s="65"/>
    </row>
    <row r="56698" spans="7:7" x14ac:dyDescent="0.2">
      <c r="G56698" s="65"/>
    </row>
    <row r="56699" spans="7:7" x14ac:dyDescent="0.2">
      <c r="G56699" s="65"/>
    </row>
    <row r="56700" spans="7:7" x14ac:dyDescent="0.2">
      <c r="G56700" s="65"/>
    </row>
    <row r="56701" spans="7:7" x14ac:dyDescent="0.2">
      <c r="G56701" s="65"/>
    </row>
    <row r="56702" spans="7:7" x14ac:dyDescent="0.2">
      <c r="G56702" s="65"/>
    </row>
    <row r="56703" spans="7:7" x14ac:dyDescent="0.2">
      <c r="G56703" s="65"/>
    </row>
    <row r="56704" spans="7:7" x14ac:dyDescent="0.2">
      <c r="G56704" s="65"/>
    </row>
    <row r="56705" spans="7:7" x14ac:dyDescent="0.2">
      <c r="G56705" s="65"/>
    </row>
    <row r="56706" spans="7:7" x14ac:dyDescent="0.2">
      <c r="G56706" s="65"/>
    </row>
    <row r="56707" spans="7:7" x14ac:dyDescent="0.2">
      <c r="G56707" s="65"/>
    </row>
    <row r="56708" spans="7:7" x14ac:dyDescent="0.2">
      <c r="G56708" s="65"/>
    </row>
    <row r="56709" spans="7:7" x14ac:dyDescent="0.2">
      <c r="G56709" s="65"/>
    </row>
    <row r="56710" spans="7:7" x14ac:dyDescent="0.2">
      <c r="G56710" s="65"/>
    </row>
    <row r="56711" spans="7:7" x14ac:dyDescent="0.2">
      <c r="G56711" s="65"/>
    </row>
    <row r="56712" spans="7:7" x14ac:dyDescent="0.2">
      <c r="G56712" s="65"/>
    </row>
    <row r="56713" spans="7:7" x14ac:dyDescent="0.2">
      <c r="G56713" s="65"/>
    </row>
    <row r="56714" spans="7:7" x14ac:dyDescent="0.2">
      <c r="G56714" s="65"/>
    </row>
    <row r="56715" spans="7:7" x14ac:dyDescent="0.2">
      <c r="G56715" s="65"/>
    </row>
    <row r="56716" spans="7:7" x14ac:dyDescent="0.2">
      <c r="G56716" s="65"/>
    </row>
    <row r="56717" spans="7:7" x14ac:dyDescent="0.2">
      <c r="G56717" s="65"/>
    </row>
    <row r="56718" spans="7:7" x14ac:dyDescent="0.2">
      <c r="G56718" s="65"/>
    </row>
    <row r="56719" spans="7:7" x14ac:dyDescent="0.2">
      <c r="G56719" s="65"/>
    </row>
    <row r="56720" spans="7:7" x14ac:dyDescent="0.2">
      <c r="G56720" s="65"/>
    </row>
    <row r="56721" spans="7:7" x14ac:dyDescent="0.2">
      <c r="G56721" s="65"/>
    </row>
    <row r="56722" spans="7:7" x14ac:dyDescent="0.2">
      <c r="G56722" s="65"/>
    </row>
    <row r="56723" spans="7:7" x14ac:dyDescent="0.2">
      <c r="G56723" s="65"/>
    </row>
    <row r="56724" spans="7:7" x14ac:dyDescent="0.2">
      <c r="G56724" s="65"/>
    </row>
    <row r="56725" spans="7:7" x14ac:dyDescent="0.2">
      <c r="G56725" s="65"/>
    </row>
    <row r="56726" spans="7:7" x14ac:dyDescent="0.2">
      <c r="G56726" s="65"/>
    </row>
    <row r="56727" spans="7:7" x14ac:dyDescent="0.2">
      <c r="G56727" s="65"/>
    </row>
    <row r="56728" spans="7:7" x14ac:dyDescent="0.2">
      <c r="G56728" s="65"/>
    </row>
    <row r="56729" spans="7:7" x14ac:dyDescent="0.2">
      <c r="G56729" s="65"/>
    </row>
    <row r="56730" spans="7:7" x14ac:dyDescent="0.2">
      <c r="G56730" s="65"/>
    </row>
    <row r="56731" spans="7:7" x14ac:dyDescent="0.2">
      <c r="G56731" s="65"/>
    </row>
    <row r="56732" spans="7:7" x14ac:dyDescent="0.2">
      <c r="G56732" s="65"/>
    </row>
    <row r="56733" spans="7:7" x14ac:dyDescent="0.2">
      <c r="G56733" s="65"/>
    </row>
    <row r="56734" spans="7:7" x14ac:dyDescent="0.2">
      <c r="G56734" s="65"/>
    </row>
    <row r="56735" spans="7:7" x14ac:dyDescent="0.2">
      <c r="G56735" s="65"/>
    </row>
    <row r="56736" spans="7:7" x14ac:dyDescent="0.2">
      <c r="G56736" s="65"/>
    </row>
    <row r="56737" spans="7:7" x14ac:dyDescent="0.2">
      <c r="G56737" s="65"/>
    </row>
    <row r="56738" spans="7:7" x14ac:dyDescent="0.2">
      <c r="G56738" s="65"/>
    </row>
    <row r="56739" spans="7:7" x14ac:dyDescent="0.2">
      <c r="G56739" s="65"/>
    </row>
    <row r="56740" spans="7:7" x14ac:dyDescent="0.2">
      <c r="G56740" s="65"/>
    </row>
    <row r="56741" spans="7:7" x14ac:dyDescent="0.2">
      <c r="G56741" s="65"/>
    </row>
    <row r="56742" spans="7:7" x14ac:dyDescent="0.2">
      <c r="G56742" s="65"/>
    </row>
    <row r="56743" spans="7:7" x14ac:dyDescent="0.2">
      <c r="G56743" s="65"/>
    </row>
    <row r="56744" spans="7:7" x14ac:dyDescent="0.2">
      <c r="G56744" s="65"/>
    </row>
    <row r="56745" spans="7:7" x14ac:dyDescent="0.2">
      <c r="G56745" s="65"/>
    </row>
    <row r="56746" spans="7:7" x14ac:dyDescent="0.2">
      <c r="G56746" s="65"/>
    </row>
    <row r="56747" spans="7:7" x14ac:dyDescent="0.2">
      <c r="G56747" s="65"/>
    </row>
    <row r="56748" spans="7:7" x14ac:dyDescent="0.2">
      <c r="G56748" s="65"/>
    </row>
    <row r="56749" spans="7:7" x14ac:dyDescent="0.2">
      <c r="G56749" s="65"/>
    </row>
    <row r="56750" spans="7:7" x14ac:dyDescent="0.2">
      <c r="G56750" s="65"/>
    </row>
    <row r="56751" spans="7:7" x14ac:dyDescent="0.2">
      <c r="G56751" s="65"/>
    </row>
    <row r="56752" spans="7:7" x14ac:dyDescent="0.2">
      <c r="G56752" s="65"/>
    </row>
    <row r="56753" spans="7:7" x14ac:dyDescent="0.2">
      <c r="G56753" s="65"/>
    </row>
    <row r="56754" spans="7:7" x14ac:dyDescent="0.2">
      <c r="G56754" s="65"/>
    </row>
    <row r="56755" spans="7:7" x14ac:dyDescent="0.2">
      <c r="G56755" s="65"/>
    </row>
    <row r="56756" spans="7:7" x14ac:dyDescent="0.2">
      <c r="G56756" s="65"/>
    </row>
    <row r="56757" spans="7:7" x14ac:dyDescent="0.2">
      <c r="G56757" s="65"/>
    </row>
    <row r="56758" spans="7:7" x14ac:dyDescent="0.2">
      <c r="G56758" s="65"/>
    </row>
    <row r="56759" spans="7:7" x14ac:dyDescent="0.2">
      <c r="G56759" s="65"/>
    </row>
    <row r="56760" spans="7:7" x14ac:dyDescent="0.2">
      <c r="G56760" s="65"/>
    </row>
    <row r="56761" spans="7:7" x14ac:dyDescent="0.2">
      <c r="G56761" s="65"/>
    </row>
    <row r="56762" spans="7:7" x14ac:dyDescent="0.2">
      <c r="G56762" s="65"/>
    </row>
    <row r="56763" spans="7:7" x14ac:dyDescent="0.2">
      <c r="G56763" s="65"/>
    </row>
    <row r="56764" spans="7:7" x14ac:dyDescent="0.2">
      <c r="G56764" s="65"/>
    </row>
    <row r="56765" spans="7:7" x14ac:dyDescent="0.2">
      <c r="G56765" s="65"/>
    </row>
    <row r="56766" spans="7:7" x14ac:dyDescent="0.2">
      <c r="G56766" s="65"/>
    </row>
    <row r="56767" spans="7:7" x14ac:dyDescent="0.2">
      <c r="G56767" s="65"/>
    </row>
    <row r="56768" spans="7:7" x14ac:dyDescent="0.2">
      <c r="G56768" s="65"/>
    </row>
    <row r="56769" spans="7:7" x14ac:dyDescent="0.2">
      <c r="G56769" s="65"/>
    </row>
    <row r="56770" spans="7:7" x14ac:dyDescent="0.2">
      <c r="G56770" s="65"/>
    </row>
    <row r="56771" spans="7:7" x14ac:dyDescent="0.2">
      <c r="G56771" s="65"/>
    </row>
    <row r="56772" spans="7:7" x14ac:dyDescent="0.2">
      <c r="G56772" s="65"/>
    </row>
    <row r="56773" spans="7:7" x14ac:dyDescent="0.2">
      <c r="G56773" s="65"/>
    </row>
    <row r="56774" spans="7:7" x14ac:dyDescent="0.2">
      <c r="G56774" s="65"/>
    </row>
    <row r="56775" spans="7:7" x14ac:dyDescent="0.2">
      <c r="G56775" s="65"/>
    </row>
    <row r="56776" spans="7:7" x14ac:dyDescent="0.2">
      <c r="G56776" s="65"/>
    </row>
    <row r="56777" spans="7:7" x14ac:dyDescent="0.2">
      <c r="G56777" s="65"/>
    </row>
    <row r="56778" spans="7:7" x14ac:dyDescent="0.2">
      <c r="G56778" s="65"/>
    </row>
    <row r="56779" spans="7:7" x14ac:dyDescent="0.2">
      <c r="G56779" s="65"/>
    </row>
    <row r="56780" spans="7:7" x14ac:dyDescent="0.2">
      <c r="G56780" s="65"/>
    </row>
    <row r="56781" spans="7:7" x14ac:dyDescent="0.2">
      <c r="G56781" s="65"/>
    </row>
    <row r="56782" spans="7:7" x14ac:dyDescent="0.2">
      <c r="G56782" s="65"/>
    </row>
    <row r="56783" spans="7:7" x14ac:dyDescent="0.2">
      <c r="G56783" s="65"/>
    </row>
    <row r="56784" spans="7:7" x14ac:dyDescent="0.2">
      <c r="G56784" s="65"/>
    </row>
    <row r="56785" spans="7:7" x14ac:dyDescent="0.2">
      <c r="G56785" s="65"/>
    </row>
    <row r="56786" spans="7:7" x14ac:dyDescent="0.2">
      <c r="G56786" s="65"/>
    </row>
    <row r="56787" spans="7:7" x14ac:dyDescent="0.2">
      <c r="G56787" s="65"/>
    </row>
    <row r="56788" spans="7:7" x14ac:dyDescent="0.2">
      <c r="G56788" s="65"/>
    </row>
    <row r="56789" spans="7:7" x14ac:dyDescent="0.2">
      <c r="G56789" s="65"/>
    </row>
    <row r="56790" spans="7:7" x14ac:dyDescent="0.2">
      <c r="G56790" s="65"/>
    </row>
    <row r="56791" spans="7:7" x14ac:dyDescent="0.2">
      <c r="G56791" s="65"/>
    </row>
    <row r="56792" spans="7:7" x14ac:dyDescent="0.2">
      <c r="G56792" s="65"/>
    </row>
    <row r="56793" spans="7:7" x14ac:dyDescent="0.2">
      <c r="G56793" s="65"/>
    </row>
    <row r="56794" spans="7:7" x14ac:dyDescent="0.2">
      <c r="G56794" s="65"/>
    </row>
    <row r="56795" spans="7:7" x14ac:dyDescent="0.2">
      <c r="G56795" s="65"/>
    </row>
    <row r="56796" spans="7:7" x14ac:dyDescent="0.2">
      <c r="G56796" s="65"/>
    </row>
    <row r="56797" spans="7:7" x14ac:dyDescent="0.2">
      <c r="G56797" s="65"/>
    </row>
    <row r="56798" spans="7:7" x14ac:dyDescent="0.2">
      <c r="G56798" s="65"/>
    </row>
    <row r="56799" spans="7:7" x14ac:dyDescent="0.2">
      <c r="G56799" s="65"/>
    </row>
    <row r="56800" spans="7:7" x14ac:dyDescent="0.2">
      <c r="G56800" s="65"/>
    </row>
    <row r="56801" spans="7:7" x14ac:dyDescent="0.2">
      <c r="G56801" s="65"/>
    </row>
    <row r="56802" spans="7:7" x14ac:dyDescent="0.2">
      <c r="G56802" s="65"/>
    </row>
    <row r="56803" spans="7:7" x14ac:dyDescent="0.2">
      <c r="G56803" s="65"/>
    </row>
    <row r="56804" spans="7:7" x14ac:dyDescent="0.2">
      <c r="G56804" s="65"/>
    </row>
    <row r="56805" spans="7:7" x14ac:dyDescent="0.2">
      <c r="G56805" s="65"/>
    </row>
    <row r="56806" spans="7:7" x14ac:dyDescent="0.2">
      <c r="G56806" s="65"/>
    </row>
    <row r="56807" spans="7:7" x14ac:dyDescent="0.2">
      <c r="G56807" s="65"/>
    </row>
    <row r="56808" spans="7:7" x14ac:dyDescent="0.2">
      <c r="G56808" s="65"/>
    </row>
    <row r="56809" spans="7:7" x14ac:dyDescent="0.2">
      <c r="G56809" s="65"/>
    </row>
    <row r="56810" spans="7:7" x14ac:dyDescent="0.2">
      <c r="G56810" s="65"/>
    </row>
    <row r="56811" spans="7:7" x14ac:dyDescent="0.2">
      <c r="G56811" s="65"/>
    </row>
    <row r="56812" spans="7:7" x14ac:dyDescent="0.2">
      <c r="G56812" s="65"/>
    </row>
    <row r="56813" spans="7:7" x14ac:dyDescent="0.2">
      <c r="G56813" s="65"/>
    </row>
    <row r="56814" spans="7:7" x14ac:dyDescent="0.2">
      <c r="G56814" s="65"/>
    </row>
    <row r="56815" spans="7:7" x14ac:dyDescent="0.2">
      <c r="G56815" s="65"/>
    </row>
    <row r="56816" spans="7:7" x14ac:dyDescent="0.2">
      <c r="G56816" s="65"/>
    </row>
    <row r="56817" spans="7:7" x14ac:dyDescent="0.2">
      <c r="G56817" s="65"/>
    </row>
    <row r="56818" spans="7:7" x14ac:dyDescent="0.2">
      <c r="G56818" s="65"/>
    </row>
    <row r="56819" spans="7:7" x14ac:dyDescent="0.2">
      <c r="G56819" s="65"/>
    </row>
    <row r="56820" spans="7:7" x14ac:dyDescent="0.2">
      <c r="G56820" s="65"/>
    </row>
    <row r="56821" spans="7:7" x14ac:dyDescent="0.2">
      <c r="G56821" s="65"/>
    </row>
    <row r="56822" spans="7:7" x14ac:dyDescent="0.2">
      <c r="G56822" s="65"/>
    </row>
    <row r="56823" spans="7:7" x14ac:dyDescent="0.2">
      <c r="G56823" s="65"/>
    </row>
    <row r="56824" spans="7:7" x14ac:dyDescent="0.2">
      <c r="G56824" s="65"/>
    </row>
    <row r="56825" spans="7:7" x14ac:dyDescent="0.2">
      <c r="G56825" s="65"/>
    </row>
    <row r="56826" spans="7:7" x14ac:dyDescent="0.2">
      <c r="G56826" s="65"/>
    </row>
    <row r="56827" spans="7:7" x14ac:dyDescent="0.2">
      <c r="G56827" s="65"/>
    </row>
    <row r="56828" spans="7:7" x14ac:dyDescent="0.2">
      <c r="G56828" s="65"/>
    </row>
    <row r="56829" spans="7:7" x14ac:dyDescent="0.2">
      <c r="G56829" s="65"/>
    </row>
    <row r="56830" spans="7:7" x14ac:dyDescent="0.2">
      <c r="G56830" s="65"/>
    </row>
    <row r="56831" spans="7:7" x14ac:dyDescent="0.2">
      <c r="G56831" s="65"/>
    </row>
    <row r="56832" spans="7:7" x14ac:dyDescent="0.2">
      <c r="G56832" s="65"/>
    </row>
    <row r="56833" spans="7:7" x14ac:dyDescent="0.2">
      <c r="G56833" s="65"/>
    </row>
    <row r="56834" spans="7:7" x14ac:dyDescent="0.2">
      <c r="G56834" s="65"/>
    </row>
    <row r="56835" spans="7:7" x14ac:dyDescent="0.2">
      <c r="G56835" s="65"/>
    </row>
    <row r="56836" spans="7:7" x14ac:dyDescent="0.2">
      <c r="G56836" s="65"/>
    </row>
    <row r="56837" spans="7:7" x14ac:dyDescent="0.2">
      <c r="G56837" s="65"/>
    </row>
    <row r="56838" spans="7:7" x14ac:dyDescent="0.2">
      <c r="G56838" s="65"/>
    </row>
    <row r="56839" spans="7:7" x14ac:dyDescent="0.2">
      <c r="G56839" s="65"/>
    </row>
    <row r="56840" spans="7:7" x14ac:dyDescent="0.2">
      <c r="G56840" s="65"/>
    </row>
    <row r="56841" spans="7:7" x14ac:dyDescent="0.2">
      <c r="G56841" s="65"/>
    </row>
    <row r="56842" spans="7:7" x14ac:dyDescent="0.2">
      <c r="G56842" s="65"/>
    </row>
    <row r="56843" spans="7:7" x14ac:dyDescent="0.2">
      <c r="G56843" s="65"/>
    </row>
    <row r="56844" spans="7:7" x14ac:dyDescent="0.2">
      <c r="G56844" s="65"/>
    </row>
    <row r="56845" spans="7:7" x14ac:dyDescent="0.2">
      <c r="G56845" s="65"/>
    </row>
    <row r="56846" spans="7:7" x14ac:dyDescent="0.2">
      <c r="G56846" s="65"/>
    </row>
    <row r="56847" spans="7:7" x14ac:dyDescent="0.2">
      <c r="G56847" s="65"/>
    </row>
    <row r="56848" spans="7:7" x14ac:dyDescent="0.2">
      <c r="G56848" s="65"/>
    </row>
    <row r="56849" spans="7:7" x14ac:dyDescent="0.2">
      <c r="G56849" s="65"/>
    </row>
    <row r="56850" spans="7:7" x14ac:dyDescent="0.2">
      <c r="G56850" s="65"/>
    </row>
    <row r="56851" spans="7:7" x14ac:dyDescent="0.2">
      <c r="G56851" s="65"/>
    </row>
    <row r="56852" spans="7:7" x14ac:dyDescent="0.2">
      <c r="G56852" s="65"/>
    </row>
    <row r="56853" spans="7:7" x14ac:dyDescent="0.2">
      <c r="G56853" s="65"/>
    </row>
    <row r="56854" spans="7:7" x14ac:dyDescent="0.2">
      <c r="G56854" s="65"/>
    </row>
    <row r="56855" spans="7:7" x14ac:dyDescent="0.2">
      <c r="G56855" s="65"/>
    </row>
    <row r="56856" spans="7:7" x14ac:dyDescent="0.2">
      <c r="G56856" s="65"/>
    </row>
    <row r="56857" spans="7:7" x14ac:dyDescent="0.2">
      <c r="G56857" s="65"/>
    </row>
    <row r="56858" spans="7:7" x14ac:dyDescent="0.2">
      <c r="G56858" s="65"/>
    </row>
    <row r="56859" spans="7:7" x14ac:dyDescent="0.2">
      <c r="G56859" s="65"/>
    </row>
    <row r="56860" spans="7:7" x14ac:dyDescent="0.2">
      <c r="G56860" s="65"/>
    </row>
    <row r="56861" spans="7:7" x14ac:dyDescent="0.2">
      <c r="G56861" s="65"/>
    </row>
    <row r="56862" spans="7:7" x14ac:dyDescent="0.2">
      <c r="G56862" s="65"/>
    </row>
    <row r="56863" spans="7:7" x14ac:dyDescent="0.2">
      <c r="G56863" s="65"/>
    </row>
    <row r="56864" spans="7:7" x14ac:dyDescent="0.2">
      <c r="G56864" s="65"/>
    </row>
    <row r="56865" spans="7:7" x14ac:dyDescent="0.2">
      <c r="G56865" s="65"/>
    </row>
    <row r="56866" spans="7:7" x14ac:dyDescent="0.2">
      <c r="G56866" s="65"/>
    </row>
    <row r="56867" spans="7:7" x14ac:dyDescent="0.2">
      <c r="G56867" s="65"/>
    </row>
    <row r="56868" spans="7:7" x14ac:dyDescent="0.2">
      <c r="G56868" s="65"/>
    </row>
    <row r="56869" spans="7:7" x14ac:dyDescent="0.2">
      <c r="G56869" s="65"/>
    </row>
    <row r="56870" spans="7:7" x14ac:dyDescent="0.2">
      <c r="G56870" s="65"/>
    </row>
    <row r="56871" spans="7:7" x14ac:dyDescent="0.2">
      <c r="G56871" s="65"/>
    </row>
    <row r="56872" spans="7:7" x14ac:dyDescent="0.2">
      <c r="G56872" s="65"/>
    </row>
    <row r="56873" spans="7:7" x14ac:dyDescent="0.2">
      <c r="G56873" s="65"/>
    </row>
    <row r="56874" spans="7:7" x14ac:dyDescent="0.2">
      <c r="G56874" s="65"/>
    </row>
    <row r="56875" spans="7:7" x14ac:dyDescent="0.2">
      <c r="G56875" s="65"/>
    </row>
    <row r="56876" spans="7:7" x14ac:dyDescent="0.2">
      <c r="G56876" s="65"/>
    </row>
    <row r="56877" spans="7:7" x14ac:dyDescent="0.2">
      <c r="G56877" s="65"/>
    </row>
    <row r="56878" spans="7:7" x14ac:dyDescent="0.2">
      <c r="G56878" s="65"/>
    </row>
    <row r="56879" spans="7:7" x14ac:dyDescent="0.2">
      <c r="G56879" s="65"/>
    </row>
    <row r="56880" spans="7:7" x14ac:dyDescent="0.2">
      <c r="G56880" s="65"/>
    </row>
    <row r="56881" spans="7:7" x14ac:dyDescent="0.2">
      <c r="G56881" s="65"/>
    </row>
    <row r="56882" spans="7:7" x14ac:dyDescent="0.2">
      <c r="G56882" s="65"/>
    </row>
    <row r="56883" spans="7:7" x14ac:dyDescent="0.2">
      <c r="G56883" s="65"/>
    </row>
    <row r="56884" spans="7:7" x14ac:dyDescent="0.2">
      <c r="G56884" s="65"/>
    </row>
    <row r="56885" spans="7:7" x14ac:dyDescent="0.2">
      <c r="G56885" s="65"/>
    </row>
    <row r="56886" spans="7:7" x14ac:dyDescent="0.2">
      <c r="G56886" s="65"/>
    </row>
    <row r="56887" spans="7:7" x14ac:dyDescent="0.2">
      <c r="G56887" s="65"/>
    </row>
    <row r="56888" spans="7:7" x14ac:dyDescent="0.2">
      <c r="G56888" s="65"/>
    </row>
    <row r="56889" spans="7:7" x14ac:dyDescent="0.2">
      <c r="G56889" s="65"/>
    </row>
    <row r="56890" spans="7:7" x14ac:dyDescent="0.2">
      <c r="G56890" s="65"/>
    </row>
    <row r="56891" spans="7:7" x14ac:dyDescent="0.2">
      <c r="G56891" s="65"/>
    </row>
    <row r="56892" spans="7:7" x14ac:dyDescent="0.2">
      <c r="G56892" s="65"/>
    </row>
    <row r="56893" spans="7:7" x14ac:dyDescent="0.2">
      <c r="G56893" s="65"/>
    </row>
    <row r="56894" spans="7:7" x14ac:dyDescent="0.2">
      <c r="G56894" s="65"/>
    </row>
    <row r="56895" spans="7:7" x14ac:dyDescent="0.2">
      <c r="G56895" s="65"/>
    </row>
    <row r="56896" spans="7:7" x14ac:dyDescent="0.2">
      <c r="G56896" s="65"/>
    </row>
    <row r="56897" spans="7:7" x14ac:dyDescent="0.2">
      <c r="G56897" s="65"/>
    </row>
    <row r="56898" spans="7:7" x14ac:dyDescent="0.2">
      <c r="G56898" s="65"/>
    </row>
    <row r="56899" spans="7:7" x14ac:dyDescent="0.2">
      <c r="G56899" s="65"/>
    </row>
    <row r="56900" spans="7:7" x14ac:dyDescent="0.2">
      <c r="G56900" s="65"/>
    </row>
    <row r="56901" spans="7:7" x14ac:dyDescent="0.2">
      <c r="G56901" s="65"/>
    </row>
    <row r="56902" spans="7:7" x14ac:dyDescent="0.2">
      <c r="G56902" s="65"/>
    </row>
    <row r="56903" spans="7:7" x14ac:dyDescent="0.2">
      <c r="G56903" s="65"/>
    </row>
    <row r="56904" spans="7:7" x14ac:dyDescent="0.2">
      <c r="G56904" s="65"/>
    </row>
    <row r="56905" spans="7:7" x14ac:dyDescent="0.2">
      <c r="G56905" s="65"/>
    </row>
    <row r="56906" spans="7:7" x14ac:dyDescent="0.2">
      <c r="G56906" s="65"/>
    </row>
    <row r="56907" spans="7:7" x14ac:dyDescent="0.2">
      <c r="G56907" s="65"/>
    </row>
    <row r="56908" spans="7:7" x14ac:dyDescent="0.2">
      <c r="G56908" s="65"/>
    </row>
    <row r="56909" spans="7:7" x14ac:dyDescent="0.2">
      <c r="G56909" s="65"/>
    </row>
    <row r="56910" spans="7:7" x14ac:dyDescent="0.2">
      <c r="G56910" s="65"/>
    </row>
    <row r="56911" spans="7:7" x14ac:dyDescent="0.2">
      <c r="G56911" s="65"/>
    </row>
    <row r="56912" spans="7:7" x14ac:dyDescent="0.2">
      <c r="G56912" s="65"/>
    </row>
    <row r="56913" spans="7:7" x14ac:dyDescent="0.2">
      <c r="G56913" s="65"/>
    </row>
    <row r="56914" spans="7:7" x14ac:dyDescent="0.2">
      <c r="G56914" s="65"/>
    </row>
    <row r="56915" spans="7:7" x14ac:dyDescent="0.2">
      <c r="G56915" s="65"/>
    </row>
    <row r="56916" spans="7:7" x14ac:dyDescent="0.2">
      <c r="G56916" s="65"/>
    </row>
    <row r="56917" spans="7:7" x14ac:dyDescent="0.2">
      <c r="G56917" s="65"/>
    </row>
    <row r="56918" spans="7:7" x14ac:dyDescent="0.2">
      <c r="G56918" s="65"/>
    </row>
    <row r="56919" spans="7:7" x14ac:dyDescent="0.2">
      <c r="G56919" s="65"/>
    </row>
    <row r="56920" spans="7:7" x14ac:dyDescent="0.2">
      <c r="G56920" s="65"/>
    </row>
    <row r="56921" spans="7:7" x14ac:dyDescent="0.2">
      <c r="G56921" s="65"/>
    </row>
    <row r="56922" spans="7:7" x14ac:dyDescent="0.2">
      <c r="G56922" s="65"/>
    </row>
    <row r="56923" spans="7:7" x14ac:dyDescent="0.2">
      <c r="G56923" s="65"/>
    </row>
    <row r="56924" spans="7:7" x14ac:dyDescent="0.2">
      <c r="G56924" s="65"/>
    </row>
    <row r="56925" spans="7:7" x14ac:dyDescent="0.2">
      <c r="G56925" s="65"/>
    </row>
    <row r="56926" spans="7:7" x14ac:dyDescent="0.2">
      <c r="G56926" s="65"/>
    </row>
    <row r="56927" spans="7:7" x14ac:dyDescent="0.2">
      <c r="G56927" s="65"/>
    </row>
    <row r="56928" spans="7:7" x14ac:dyDescent="0.2">
      <c r="G56928" s="65"/>
    </row>
    <row r="56929" spans="7:7" x14ac:dyDescent="0.2">
      <c r="G56929" s="65"/>
    </row>
    <row r="56930" spans="7:7" x14ac:dyDescent="0.2">
      <c r="G56930" s="65"/>
    </row>
    <row r="56931" spans="7:7" x14ac:dyDescent="0.2">
      <c r="G56931" s="65"/>
    </row>
    <row r="56932" spans="7:7" x14ac:dyDescent="0.2">
      <c r="G56932" s="65"/>
    </row>
    <row r="56933" spans="7:7" x14ac:dyDescent="0.2">
      <c r="G56933" s="65"/>
    </row>
    <row r="56934" spans="7:7" x14ac:dyDescent="0.2">
      <c r="G56934" s="65"/>
    </row>
    <row r="56935" spans="7:7" x14ac:dyDescent="0.2">
      <c r="G56935" s="65"/>
    </row>
    <row r="56936" spans="7:7" x14ac:dyDescent="0.2">
      <c r="G56936" s="65"/>
    </row>
    <row r="56937" spans="7:7" x14ac:dyDescent="0.2">
      <c r="G56937" s="65"/>
    </row>
    <row r="56938" spans="7:7" x14ac:dyDescent="0.2">
      <c r="G56938" s="65"/>
    </row>
    <row r="56939" spans="7:7" x14ac:dyDescent="0.2">
      <c r="G56939" s="65"/>
    </row>
    <row r="56940" spans="7:7" x14ac:dyDescent="0.2">
      <c r="G56940" s="65"/>
    </row>
    <row r="56941" spans="7:7" x14ac:dyDescent="0.2">
      <c r="G56941" s="65"/>
    </row>
    <row r="56942" spans="7:7" x14ac:dyDescent="0.2">
      <c r="G56942" s="65"/>
    </row>
    <row r="56943" spans="7:7" x14ac:dyDescent="0.2">
      <c r="G56943" s="65"/>
    </row>
    <row r="56944" spans="7:7" x14ac:dyDescent="0.2">
      <c r="G56944" s="65"/>
    </row>
    <row r="56945" spans="7:7" x14ac:dyDescent="0.2">
      <c r="G56945" s="65"/>
    </row>
    <row r="56946" spans="7:7" x14ac:dyDescent="0.2">
      <c r="G56946" s="65"/>
    </row>
    <row r="56947" spans="7:7" x14ac:dyDescent="0.2">
      <c r="G56947" s="65"/>
    </row>
    <row r="56948" spans="7:7" x14ac:dyDescent="0.2">
      <c r="G56948" s="65"/>
    </row>
    <row r="56949" spans="7:7" x14ac:dyDescent="0.2">
      <c r="G56949" s="65"/>
    </row>
    <row r="56950" spans="7:7" x14ac:dyDescent="0.2">
      <c r="G56950" s="65"/>
    </row>
    <row r="56951" spans="7:7" x14ac:dyDescent="0.2">
      <c r="G56951" s="65"/>
    </row>
    <row r="56952" spans="7:7" x14ac:dyDescent="0.2">
      <c r="G56952" s="65"/>
    </row>
    <row r="56953" spans="7:7" x14ac:dyDescent="0.2">
      <c r="G56953" s="65"/>
    </row>
    <row r="56954" spans="7:7" x14ac:dyDescent="0.2">
      <c r="G56954" s="65"/>
    </row>
    <row r="56955" spans="7:7" x14ac:dyDescent="0.2">
      <c r="G56955" s="65"/>
    </row>
    <row r="56956" spans="7:7" x14ac:dyDescent="0.2">
      <c r="G56956" s="65"/>
    </row>
    <row r="56957" spans="7:7" x14ac:dyDescent="0.2">
      <c r="G56957" s="65"/>
    </row>
    <row r="56958" spans="7:7" x14ac:dyDescent="0.2">
      <c r="G56958" s="65"/>
    </row>
    <row r="56959" spans="7:7" x14ac:dyDescent="0.2">
      <c r="G56959" s="65"/>
    </row>
    <row r="56960" spans="7:7" x14ac:dyDescent="0.2">
      <c r="G56960" s="65"/>
    </row>
    <row r="56961" spans="7:7" x14ac:dyDescent="0.2">
      <c r="G56961" s="65"/>
    </row>
    <row r="56962" spans="7:7" x14ac:dyDescent="0.2">
      <c r="G56962" s="65"/>
    </row>
    <row r="56963" spans="7:7" x14ac:dyDescent="0.2">
      <c r="G56963" s="65"/>
    </row>
    <row r="56964" spans="7:7" x14ac:dyDescent="0.2">
      <c r="G56964" s="65"/>
    </row>
    <row r="56965" spans="7:7" x14ac:dyDescent="0.2">
      <c r="G56965" s="65"/>
    </row>
    <row r="56966" spans="7:7" x14ac:dyDescent="0.2">
      <c r="G56966" s="65"/>
    </row>
    <row r="56967" spans="7:7" x14ac:dyDescent="0.2">
      <c r="G56967" s="65"/>
    </row>
    <row r="56968" spans="7:7" x14ac:dyDescent="0.2">
      <c r="G56968" s="65"/>
    </row>
    <row r="56969" spans="7:7" x14ac:dyDescent="0.2">
      <c r="G56969" s="65"/>
    </row>
    <row r="56970" spans="7:7" x14ac:dyDescent="0.2">
      <c r="G56970" s="65"/>
    </row>
    <row r="56971" spans="7:7" x14ac:dyDescent="0.2">
      <c r="G56971" s="65"/>
    </row>
    <row r="56972" spans="7:7" x14ac:dyDescent="0.2">
      <c r="G56972" s="65"/>
    </row>
    <row r="56973" spans="7:7" x14ac:dyDescent="0.2">
      <c r="G56973" s="65"/>
    </row>
    <row r="56974" spans="7:7" x14ac:dyDescent="0.2">
      <c r="G56974" s="65"/>
    </row>
    <row r="56975" spans="7:7" x14ac:dyDescent="0.2">
      <c r="G56975" s="65"/>
    </row>
    <row r="56976" spans="7:7" x14ac:dyDescent="0.2">
      <c r="G56976" s="65"/>
    </row>
    <row r="56977" spans="7:7" x14ac:dyDescent="0.2">
      <c r="G56977" s="65"/>
    </row>
    <row r="56978" spans="7:7" x14ac:dyDescent="0.2">
      <c r="G56978" s="65"/>
    </row>
    <row r="56979" spans="7:7" x14ac:dyDescent="0.2">
      <c r="G56979" s="65"/>
    </row>
    <row r="56980" spans="7:7" x14ac:dyDescent="0.2">
      <c r="G56980" s="65"/>
    </row>
    <row r="56981" spans="7:7" x14ac:dyDescent="0.2">
      <c r="G56981" s="65"/>
    </row>
    <row r="56982" spans="7:7" x14ac:dyDescent="0.2">
      <c r="G56982" s="65"/>
    </row>
    <row r="56983" spans="7:7" x14ac:dyDescent="0.2">
      <c r="G56983" s="65"/>
    </row>
    <row r="56984" spans="7:7" x14ac:dyDescent="0.2">
      <c r="G56984" s="65"/>
    </row>
    <row r="56985" spans="7:7" x14ac:dyDescent="0.2">
      <c r="G56985" s="65"/>
    </row>
    <row r="56986" spans="7:7" x14ac:dyDescent="0.2">
      <c r="G56986" s="65"/>
    </row>
    <row r="56987" spans="7:7" x14ac:dyDescent="0.2">
      <c r="G56987" s="65"/>
    </row>
    <row r="56988" spans="7:7" x14ac:dyDescent="0.2">
      <c r="G56988" s="65"/>
    </row>
    <row r="56989" spans="7:7" x14ac:dyDescent="0.2">
      <c r="G56989" s="65"/>
    </row>
    <row r="56990" spans="7:7" x14ac:dyDescent="0.2">
      <c r="G56990" s="65"/>
    </row>
    <row r="56991" spans="7:7" x14ac:dyDescent="0.2">
      <c r="G56991" s="65"/>
    </row>
    <row r="56992" spans="7:7" x14ac:dyDescent="0.2">
      <c r="G56992" s="65"/>
    </row>
    <row r="56993" spans="7:7" x14ac:dyDescent="0.2">
      <c r="G56993" s="65"/>
    </row>
    <row r="56994" spans="7:7" x14ac:dyDescent="0.2">
      <c r="G56994" s="65"/>
    </row>
    <row r="56995" spans="7:7" x14ac:dyDescent="0.2">
      <c r="G56995" s="65"/>
    </row>
    <row r="56996" spans="7:7" x14ac:dyDescent="0.2">
      <c r="G56996" s="65"/>
    </row>
    <row r="56997" spans="7:7" x14ac:dyDescent="0.2">
      <c r="G56997" s="65"/>
    </row>
    <row r="56998" spans="7:7" x14ac:dyDescent="0.2">
      <c r="G56998" s="65"/>
    </row>
    <row r="56999" spans="7:7" x14ac:dyDescent="0.2">
      <c r="G56999" s="65"/>
    </row>
    <row r="57000" spans="7:7" x14ac:dyDescent="0.2">
      <c r="G57000" s="65"/>
    </row>
    <row r="57001" spans="7:7" x14ac:dyDescent="0.2">
      <c r="G57001" s="65"/>
    </row>
    <row r="57002" spans="7:7" x14ac:dyDescent="0.2">
      <c r="G57002" s="65"/>
    </row>
    <row r="57003" spans="7:7" x14ac:dyDescent="0.2">
      <c r="G57003" s="65"/>
    </row>
    <row r="57004" spans="7:7" x14ac:dyDescent="0.2">
      <c r="G57004" s="65"/>
    </row>
    <row r="57005" spans="7:7" x14ac:dyDescent="0.2">
      <c r="G57005" s="65"/>
    </row>
    <row r="57006" spans="7:7" x14ac:dyDescent="0.2">
      <c r="G57006" s="65"/>
    </row>
    <row r="57007" spans="7:7" x14ac:dyDescent="0.2">
      <c r="G57007" s="65"/>
    </row>
    <row r="57008" spans="7:7" x14ac:dyDescent="0.2">
      <c r="G57008" s="65"/>
    </row>
    <row r="57009" spans="7:7" x14ac:dyDescent="0.2">
      <c r="G57009" s="65"/>
    </row>
    <row r="57010" spans="7:7" x14ac:dyDescent="0.2">
      <c r="G57010" s="65"/>
    </row>
    <row r="57011" spans="7:7" x14ac:dyDescent="0.2">
      <c r="G57011" s="65"/>
    </row>
    <row r="57012" spans="7:7" x14ac:dyDescent="0.2">
      <c r="G57012" s="65"/>
    </row>
    <row r="57013" spans="7:7" x14ac:dyDescent="0.2">
      <c r="G57013" s="65"/>
    </row>
    <row r="57014" spans="7:7" x14ac:dyDescent="0.2">
      <c r="G57014" s="65"/>
    </row>
    <row r="57015" spans="7:7" x14ac:dyDescent="0.2">
      <c r="G57015" s="65"/>
    </row>
    <row r="57016" spans="7:7" x14ac:dyDescent="0.2">
      <c r="G57016" s="65"/>
    </row>
    <row r="57017" spans="7:7" x14ac:dyDescent="0.2">
      <c r="G57017" s="65"/>
    </row>
    <row r="57018" spans="7:7" x14ac:dyDescent="0.2">
      <c r="G57018" s="65"/>
    </row>
    <row r="57019" spans="7:7" x14ac:dyDescent="0.2">
      <c r="G57019" s="65"/>
    </row>
    <row r="57020" spans="7:7" x14ac:dyDescent="0.2">
      <c r="G57020" s="65"/>
    </row>
    <row r="57021" spans="7:7" x14ac:dyDescent="0.2">
      <c r="G57021" s="65"/>
    </row>
    <row r="57022" spans="7:7" x14ac:dyDescent="0.2">
      <c r="G57022" s="65"/>
    </row>
    <row r="57023" spans="7:7" x14ac:dyDescent="0.2">
      <c r="G57023" s="65"/>
    </row>
    <row r="57024" spans="7:7" x14ac:dyDescent="0.2">
      <c r="G57024" s="65"/>
    </row>
    <row r="57025" spans="7:7" x14ac:dyDescent="0.2">
      <c r="G57025" s="65"/>
    </row>
    <row r="57026" spans="7:7" x14ac:dyDescent="0.2">
      <c r="G57026" s="65"/>
    </row>
    <row r="57027" spans="7:7" x14ac:dyDescent="0.2">
      <c r="G57027" s="65"/>
    </row>
    <row r="57028" spans="7:7" x14ac:dyDescent="0.2">
      <c r="G57028" s="65"/>
    </row>
    <row r="57029" spans="7:7" x14ac:dyDescent="0.2">
      <c r="G57029" s="65"/>
    </row>
    <row r="57030" spans="7:7" x14ac:dyDescent="0.2">
      <c r="G57030" s="65"/>
    </row>
    <row r="57031" spans="7:7" x14ac:dyDescent="0.2">
      <c r="G57031" s="65"/>
    </row>
    <row r="57032" spans="7:7" x14ac:dyDescent="0.2">
      <c r="G57032" s="65"/>
    </row>
    <row r="57033" spans="7:7" x14ac:dyDescent="0.2">
      <c r="G57033" s="65"/>
    </row>
    <row r="57034" spans="7:7" x14ac:dyDescent="0.2">
      <c r="G57034" s="65"/>
    </row>
    <row r="57035" spans="7:7" x14ac:dyDescent="0.2">
      <c r="G57035" s="65"/>
    </row>
    <row r="57036" spans="7:7" x14ac:dyDescent="0.2">
      <c r="G57036" s="65"/>
    </row>
    <row r="57037" spans="7:7" x14ac:dyDescent="0.2">
      <c r="G57037" s="65"/>
    </row>
    <row r="57038" spans="7:7" x14ac:dyDescent="0.2">
      <c r="G57038" s="65"/>
    </row>
    <row r="57039" spans="7:7" x14ac:dyDescent="0.2">
      <c r="G57039" s="65"/>
    </row>
    <row r="57040" spans="7:7" x14ac:dyDescent="0.2">
      <c r="G57040" s="65"/>
    </row>
    <row r="57041" spans="7:7" x14ac:dyDescent="0.2">
      <c r="G57041" s="65"/>
    </row>
    <row r="57042" spans="7:7" x14ac:dyDescent="0.2">
      <c r="G57042" s="65"/>
    </row>
    <row r="57043" spans="7:7" x14ac:dyDescent="0.2">
      <c r="G57043" s="65"/>
    </row>
    <row r="57044" spans="7:7" x14ac:dyDescent="0.2">
      <c r="G57044" s="65"/>
    </row>
    <row r="57045" spans="7:7" x14ac:dyDescent="0.2">
      <c r="G57045" s="65"/>
    </row>
    <row r="57046" spans="7:7" x14ac:dyDescent="0.2">
      <c r="G57046" s="65"/>
    </row>
    <row r="57047" spans="7:7" x14ac:dyDescent="0.2">
      <c r="G57047" s="65"/>
    </row>
    <row r="57048" spans="7:7" x14ac:dyDescent="0.2">
      <c r="G57048" s="65"/>
    </row>
    <row r="57049" spans="7:7" x14ac:dyDescent="0.2">
      <c r="G57049" s="65"/>
    </row>
    <row r="57050" spans="7:7" x14ac:dyDescent="0.2">
      <c r="G57050" s="65"/>
    </row>
    <row r="57051" spans="7:7" x14ac:dyDescent="0.2">
      <c r="G57051" s="65"/>
    </row>
    <row r="57052" spans="7:7" x14ac:dyDescent="0.2">
      <c r="G57052" s="65"/>
    </row>
    <row r="57053" spans="7:7" x14ac:dyDescent="0.2">
      <c r="G57053" s="65"/>
    </row>
    <row r="57054" spans="7:7" x14ac:dyDescent="0.2">
      <c r="G57054" s="65"/>
    </row>
    <row r="57055" spans="7:7" x14ac:dyDescent="0.2">
      <c r="G57055" s="65"/>
    </row>
    <row r="57056" spans="7:7" x14ac:dyDescent="0.2">
      <c r="G57056" s="65"/>
    </row>
    <row r="57057" spans="7:7" x14ac:dyDescent="0.2">
      <c r="G57057" s="65"/>
    </row>
    <row r="57058" spans="7:7" x14ac:dyDescent="0.2">
      <c r="G57058" s="65"/>
    </row>
    <row r="57059" spans="7:7" x14ac:dyDescent="0.2">
      <c r="G57059" s="65"/>
    </row>
    <row r="57060" spans="7:7" x14ac:dyDescent="0.2">
      <c r="G57060" s="65"/>
    </row>
    <row r="57061" spans="7:7" x14ac:dyDescent="0.2">
      <c r="G57061" s="65"/>
    </row>
    <row r="57062" spans="7:7" x14ac:dyDescent="0.2">
      <c r="G57062" s="65"/>
    </row>
    <row r="57063" spans="7:7" x14ac:dyDescent="0.2">
      <c r="G57063" s="65"/>
    </row>
    <row r="57064" spans="7:7" x14ac:dyDescent="0.2">
      <c r="G57064" s="65"/>
    </row>
    <row r="57065" spans="7:7" x14ac:dyDescent="0.2">
      <c r="G57065" s="65"/>
    </row>
    <row r="57066" spans="7:7" x14ac:dyDescent="0.2">
      <c r="G57066" s="65"/>
    </row>
    <row r="57067" spans="7:7" x14ac:dyDescent="0.2">
      <c r="G57067" s="65"/>
    </row>
    <row r="57068" spans="7:7" x14ac:dyDescent="0.2">
      <c r="G57068" s="65"/>
    </row>
    <row r="57069" spans="7:7" x14ac:dyDescent="0.2">
      <c r="G57069" s="65"/>
    </row>
    <row r="57070" spans="7:7" x14ac:dyDescent="0.2">
      <c r="G57070" s="65"/>
    </row>
    <row r="57071" spans="7:7" x14ac:dyDescent="0.2">
      <c r="G57071" s="65"/>
    </row>
    <row r="57072" spans="7:7" x14ac:dyDescent="0.2">
      <c r="G57072" s="65"/>
    </row>
    <row r="57073" spans="7:7" x14ac:dyDescent="0.2">
      <c r="G57073" s="65"/>
    </row>
    <row r="57074" spans="7:7" x14ac:dyDescent="0.2">
      <c r="G57074" s="65"/>
    </row>
    <row r="57075" spans="7:7" x14ac:dyDescent="0.2">
      <c r="G57075" s="65"/>
    </row>
    <row r="57076" spans="7:7" x14ac:dyDescent="0.2">
      <c r="G57076" s="65"/>
    </row>
    <row r="57077" spans="7:7" x14ac:dyDescent="0.2">
      <c r="G57077" s="65"/>
    </row>
    <row r="57078" spans="7:7" x14ac:dyDescent="0.2">
      <c r="G57078" s="65"/>
    </row>
    <row r="57079" spans="7:7" x14ac:dyDescent="0.2">
      <c r="G57079" s="65"/>
    </row>
    <row r="57080" spans="7:7" x14ac:dyDescent="0.2">
      <c r="G57080" s="65"/>
    </row>
    <row r="57081" spans="7:7" x14ac:dyDescent="0.2">
      <c r="G57081" s="65"/>
    </row>
    <row r="57082" spans="7:7" x14ac:dyDescent="0.2">
      <c r="G57082" s="65"/>
    </row>
    <row r="57083" spans="7:7" x14ac:dyDescent="0.2">
      <c r="G57083" s="65"/>
    </row>
    <row r="57084" spans="7:7" x14ac:dyDescent="0.2">
      <c r="G57084" s="65"/>
    </row>
    <row r="57085" spans="7:7" x14ac:dyDescent="0.2">
      <c r="G57085" s="65"/>
    </row>
    <row r="57086" spans="7:7" x14ac:dyDescent="0.2">
      <c r="G57086" s="65"/>
    </row>
    <row r="57087" spans="7:7" x14ac:dyDescent="0.2">
      <c r="G57087" s="65"/>
    </row>
    <row r="57088" spans="7:7" x14ac:dyDescent="0.2">
      <c r="G57088" s="65"/>
    </row>
    <row r="57089" spans="7:7" x14ac:dyDescent="0.2">
      <c r="G57089" s="65"/>
    </row>
    <row r="57090" spans="7:7" x14ac:dyDescent="0.2">
      <c r="G57090" s="65"/>
    </row>
    <row r="57091" spans="7:7" x14ac:dyDescent="0.2">
      <c r="G57091" s="65"/>
    </row>
    <row r="57092" spans="7:7" x14ac:dyDescent="0.2">
      <c r="G57092" s="65"/>
    </row>
    <row r="57093" spans="7:7" x14ac:dyDescent="0.2">
      <c r="G57093" s="65"/>
    </row>
    <row r="57094" spans="7:7" x14ac:dyDescent="0.2">
      <c r="G57094" s="65"/>
    </row>
    <row r="57095" spans="7:7" x14ac:dyDescent="0.2">
      <c r="G57095" s="65"/>
    </row>
    <row r="57096" spans="7:7" x14ac:dyDescent="0.2">
      <c r="G57096" s="65"/>
    </row>
    <row r="57097" spans="7:7" x14ac:dyDescent="0.2">
      <c r="G57097" s="65"/>
    </row>
    <row r="57098" spans="7:7" x14ac:dyDescent="0.2">
      <c r="G57098" s="65"/>
    </row>
    <row r="57099" spans="7:7" x14ac:dyDescent="0.2">
      <c r="G57099" s="65"/>
    </row>
    <row r="57100" spans="7:7" x14ac:dyDescent="0.2">
      <c r="G57100" s="65"/>
    </row>
    <row r="57101" spans="7:7" x14ac:dyDescent="0.2">
      <c r="G57101" s="65"/>
    </row>
    <row r="57102" spans="7:7" x14ac:dyDescent="0.2">
      <c r="G57102" s="65"/>
    </row>
    <row r="57103" spans="7:7" x14ac:dyDescent="0.2">
      <c r="G57103" s="65"/>
    </row>
    <row r="57104" spans="7:7" x14ac:dyDescent="0.2">
      <c r="G57104" s="65"/>
    </row>
    <row r="57105" spans="7:7" x14ac:dyDescent="0.2">
      <c r="G57105" s="65"/>
    </row>
    <row r="57106" spans="7:7" x14ac:dyDescent="0.2">
      <c r="G57106" s="65"/>
    </row>
    <row r="57107" spans="7:7" x14ac:dyDescent="0.2">
      <c r="G57107" s="65"/>
    </row>
    <row r="57108" spans="7:7" x14ac:dyDescent="0.2">
      <c r="G57108" s="65"/>
    </row>
    <row r="57109" spans="7:7" x14ac:dyDescent="0.2">
      <c r="G57109" s="65"/>
    </row>
    <row r="57110" spans="7:7" x14ac:dyDescent="0.2">
      <c r="G57110" s="65"/>
    </row>
    <row r="57111" spans="7:7" x14ac:dyDescent="0.2">
      <c r="G57111" s="65"/>
    </row>
    <row r="57112" spans="7:7" x14ac:dyDescent="0.2">
      <c r="G57112" s="65"/>
    </row>
    <row r="57113" spans="7:7" x14ac:dyDescent="0.2">
      <c r="G57113" s="65"/>
    </row>
    <row r="57114" spans="7:7" x14ac:dyDescent="0.2">
      <c r="G57114" s="65"/>
    </row>
    <row r="57115" spans="7:7" x14ac:dyDescent="0.2">
      <c r="G57115" s="65"/>
    </row>
    <row r="57116" spans="7:7" x14ac:dyDescent="0.2">
      <c r="G57116" s="65"/>
    </row>
    <row r="57117" spans="7:7" x14ac:dyDescent="0.2">
      <c r="G57117" s="65"/>
    </row>
    <row r="57118" spans="7:7" x14ac:dyDescent="0.2">
      <c r="G57118" s="65"/>
    </row>
    <row r="57119" spans="7:7" x14ac:dyDescent="0.2">
      <c r="G57119" s="65"/>
    </row>
    <row r="57120" spans="7:7" x14ac:dyDescent="0.2">
      <c r="G57120" s="65"/>
    </row>
    <row r="57121" spans="7:7" x14ac:dyDescent="0.2">
      <c r="G57121" s="65"/>
    </row>
    <row r="57122" spans="7:7" x14ac:dyDescent="0.2">
      <c r="G57122" s="65"/>
    </row>
    <row r="57123" spans="7:7" x14ac:dyDescent="0.2">
      <c r="G57123" s="65"/>
    </row>
    <row r="57124" spans="7:7" x14ac:dyDescent="0.2">
      <c r="G57124" s="65"/>
    </row>
    <row r="57125" spans="7:7" x14ac:dyDescent="0.2">
      <c r="G57125" s="65"/>
    </row>
    <row r="57126" spans="7:7" x14ac:dyDescent="0.2">
      <c r="G57126" s="65"/>
    </row>
    <row r="57127" spans="7:7" x14ac:dyDescent="0.2">
      <c r="G57127" s="65"/>
    </row>
    <row r="57128" spans="7:7" x14ac:dyDescent="0.2">
      <c r="G57128" s="65"/>
    </row>
    <row r="57129" spans="7:7" x14ac:dyDescent="0.2">
      <c r="G57129" s="65"/>
    </row>
    <row r="57130" spans="7:7" x14ac:dyDescent="0.2">
      <c r="G57130" s="65"/>
    </row>
    <row r="57131" spans="7:7" x14ac:dyDescent="0.2">
      <c r="G57131" s="65"/>
    </row>
    <row r="57132" spans="7:7" x14ac:dyDescent="0.2">
      <c r="G57132" s="65"/>
    </row>
    <row r="57133" spans="7:7" x14ac:dyDescent="0.2">
      <c r="G57133" s="65"/>
    </row>
    <row r="57134" spans="7:7" x14ac:dyDescent="0.2">
      <c r="G57134" s="65"/>
    </row>
    <row r="57135" spans="7:7" x14ac:dyDescent="0.2">
      <c r="G57135" s="65"/>
    </row>
    <row r="57136" spans="7:7" x14ac:dyDescent="0.2">
      <c r="G57136" s="65"/>
    </row>
    <row r="57137" spans="7:7" x14ac:dyDescent="0.2">
      <c r="G57137" s="65"/>
    </row>
    <row r="57138" spans="7:7" x14ac:dyDescent="0.2">
      <c r="G57138" s="65"/>
    </row>
    <row r="57139" spans="7:7" x14ac:dyDescent="0.2">
      <c r="G57139" s="65"/>
    </row>
    <row r="57140" spans="7:7" x14ac:dyDescent="0.2">
      <c r="G57140" s="65"/>
    </row>
    <row r="57141" spans="7:7" x14ac:dyDescent="0.2">
      <c r="G57141" s="65"/>
    </row>
    <row r="57142" spans="7:7" x14ac:dyDescent="0.2">
      <c r="G57142" s="65"/>
    </row>
    <row r="57143" spans="7:7" x14ac:dyDescent="0.2">
      <c r="G57143" s="65"/>
    </row>
    <row r="57144" spans="7:7" x14ac:dyDescent="0.2">
      <c r="G57144" s="65"/>
    </row>
    <row r="57145" spans="7:7" x14ac:dyDescent="0.2">
      <c r="G57145" s="65"/>
    </row>
    <row r="57146" spans="7:7" x14ac:dyDescent="0.2">
      <c r="G57146" s="65"/>
    </row>
    <row r="57147" spans="7:7" x14ac:dyDescent="0.2">
      <c r="G57147" s="65"/>
    </row>
    <row r="57148" spans="7:7" x14ac:dyDescent="0.2">
      <c r="G57148" s="65"/>
    </row>
    <row r="57149" spans="7:7" x14ac:dyDescent="0.2">
      <c r="G57149" s="65"/>
    </row>
    <row r="57150" spans="7:7" x14ac:dyDescent="0.2">
      <c r="G57150" s="65"/>
    </row>
    <row r="57151" spans="7:7" x14ac:dyDescent="0.2">
      <c r="G57151" s="65"/>
    </row>
    <row r="57152" spans="7:7" x14ac:dyDescent="0.2">
      <c r="G57152" s="65"/>
    </row>
    <row r="57153" spans="7:7" x14ac:dyDescent="0.2">
      <c r="G57153" s="65"/>
    </row>
    <row r="57154" spans="7:7" x14ac:dyDescent="0.2">
      <c r="G57154" s="65"/>
    </row>
    <row r="57155" spans="7:7" x14ac:dyDescent="0.2">
      <c r="G57155" s="65"/>
    </row>
    <row r="57156" spans="7:7" x14ac:dyDescent="0.2">
      <c r="G57156" s="65"/>
    </row>
    <row r="57157" spans="7:7" x14ac:dyDescent="0.2">
      <c r="G57157" s="65"/>
    </row>
    <row r="57158" spans="7:7" x14ac:dyDescent="0.2">
      <c r="G57158" s="65"/>
    </row>
    <row r="57159" spans="7:7" x14ac:dyDescent="0.2">
      <c r="G57159" s="65"/>
    </row>
    <row r="57160" spans="7:7" x14ac:dyDescent="0.2">
      <c r="G57160" s="65"/>
    </row>
    <row r="57161" spans="7:7" x14ac:dyDescent="0.2">
      <c r="G57161" s="65"/>
    </row>
    <row r="57162" spans="7:7" x14ac:dyDescent="0.2">
      <c r="G57162" s="65"/>
    </row>
    <row r="57163" spans="7:7" x14ac:dyDescent="0.2">
      <c r="G57163" s="65"/>
    </row>
    <row r="57164" spans="7:7" x14ac:dyDescent="0.2">
      <c r="G57164" s="65"/>
    </row>
    <row r="57165" spans="7:7" x14ac:dyDescent="0.2">
      <c r="G57165" s="65"/>
    </row>
    <row r="57166" spans="7:7" x14ac:dyDescent="0.2">
      <c r="G57166" s="65"/>
    </row>
    <row r="57167" spans="7:7" x14ac:dyDescent="0.2">
      <c r="G57167" s="65"/>
    </row>
    <row r="57168" spans="7:7" x14ac:dyDescent="0.2">
      <c r="G57168" s="65"/>
    </row>
    <row r="57169" spans="7:7" x14ac:dyDescent="0.2">
      <c r="G57169" s="65"/>
    </row>
    <row r="57170" spans="7:7" x14ac:dyDescent="0.2">
      <c r="G57170" s="65"/>
    </row>
    <row r="57171" spans="7:7" x14ac:dyDescent="0.2">
      <c r="G57171" s="65"/>
    </row>
    <row r="57172" spans="7:7" x14ac:dyDescent="0.2">
      <c r="G57172" s="65"/>
    </row>
    <row r="57173" spans="7:7" x14ac:dyDescent="0.2">
      <c r="G57173" s="65"/>
    </row>
    <row r="57174" spans="7:7" x14ac:dyDescent="0.2">
      <c r="G57174" s="65"/>
    </row>
    <row r="57175" spans="7:7" x14ac:dyDescent="0.2">
      <c r="G57175" s="65"/>
    </row>
    <row r="57176" spans="7:7" x14ac:dyDescent="0.2">
      <c r="G57176" s="65"/>
    </row>
    <row r="57177" spans="7:7" x14ac:dyDescent="0.2">
      <c r="G57177" s="65"/>
    </row>
    <row r="57178" spans="7:7" x14ac:dyDescent="0.2">
      <c r="G57178" s="65"/>
    </row>
    <row r="57179" spans="7:7" x14ac:dyDescent="0.2">
      <c r="G57179" s="65"/>
    </row>
    <row r="57180" spans="7:7" x14ac:dyDescent="0.2">
      <c r="G57180" s="65"/>
    </row>
    <row r="57181" spans="7:7" x14ac:dyDescent="0.2">
      <c r="G57181" s="65"/>
    </row>
    <row r="57182" spans="7:7" x14ac:dyDescent="0.2">
      <c r="G57182" s="65"/>
    </row>
    <row r="57183" spans="7:7" x14ac:dyDescent="0.2">
      <c r="G57183" s="65"/>
    </row>
    <row r="57184" spans="7:7" x14ac:dyDescent="0.2">
      <c r="G57184" s="65"/>
    </row>
    <row r="57185" spans="7:7" x14ac:dyDescent="0.2">
      <c r="G57185" s="65"/>
    </row>
    <row r="57186" spans="7:7" x14ac:dyDescent="0.2">
      <c r="G57186" s="65"/>
    </row>
    <row r="57187" spans="7:7" x14ac:dyDescent="0.2">
      <c r="G57187" s="65"/>
    </row>
    <row r="57188" spans="7:7" x14ac:dyDescent="0.2">
      <c r="G57188" s="65"/>
    </row>
    <row r="57189" spans="7:7" x14ac:dyDescent="0.2">
      <c r="G57189" s="65"/>
    </row>
    <row r="57190" spans="7:7" x14ac:dyDescent="0.2">
      <c r="G57190" s="65"/>
    </row>
    <row r="57191" spans="7:7" x14ac:dyDescent="0.2">
      <c r="G57191" s="65"/>
    </row>
    <row r="57192" spans="7:7" x14ac:dyDescent="0.2">
      <c r="G57192" s="65"/>
    </row>
    <row r="57193" spans="7:7" x14ac:dyDescent="0.2">
      <c r="G57193" s="65"/>
    </row>
    <row r="57194" spans="7:7" x14ac:dyDescent="0.2">
      <c r="G57194" s="65"/>
    </row>
    <row r="57195" spans="7:7" x14ac:dyDescent="0.2">
      <c r="G57195" s="65"/>
    </row>
    <row r="57196" spans="7:7" x14ac:dyDescent="0.2">
      <c r="G57196" s="65"/>
    </row>
    <row r="57197" spans="7:7" x14ac:dyDescent="0.2">
      <c r="G57197" s="65"/>
    </row>
    <row r="57198" spans="7:7" x14ac:dyDescent="0.2">
      <c r="G57198" s="65"/>
    </row>
    <row r="57199" spans="7:7" x14ac:dyDescent="0.2">
      <c r="G57199" s="65"/>
    </row>
    <row r="57200" spans="7:7" x14ac:dyDescent="0.2">
      <c r="G57200" s="65"/>
    </row>
    <row r="57201" spans="7:7" x14ac:dyDescent="0.2">
      <c r="G57201" s="65"/>
    </row>
    <row r="57202" spans="7:7" x14ac:dyDescent="0.2">
      <c r="G57202" s="65"/>
    </row>
    <row r="57203" spans="7:7" x14ac:dyDescent="0.2">
      <c r="G57203" s="65"/>
    </row>
    <row r="57204" spans="7:7" x14ac:dyDescent="0.2">
      <c r="G57204" s="65"/>
    </row>
    <row r="57205" spans="7:7" x14ac:dyDescent="0.2">
      <c r="G57205" s="65"/>
    </row>
    <row r="57206" spans="7:7" x14ac:dyDescent="0.2">
      <c r="G57206" s="65"/>
    </row>
    <row r="57207" spans="7:7" x14ac:dyDescent="0.2">
      <c r="G57207" s="65"/>
    </row>
    <row r="57208" spans="7:7" x14ac:dyDescent="0.2">
      <c r="G57208" s="65"/>
    </row>
    <row r="57209" spans="7:7" x14ac:dyDescent="0.2">
      <c r="G57209" s="65"/>
    </row>
    <row r="57210" spans="7:7" x14ac:dyDescent="0.2">
      <c r="G57210" s="65"/>
    </row>
    <row r="57211" spans="7:7" x14ac:dyDescent="0.2">
      <c r="G57211" s="65"/>
    </row>
    <row r="57212" spans="7:7" x14ac:dyDescent="0.2">
      <c r="G57212" s="65"/>
    </row>
    <row r="57213" spans="7:7" x14ac:dyDescent="0.2">
      <c r="G57213" s="65"/>
    </row>
    <row r="57214" spans="7:7" x14ac:dyDescent="0.2">
      <c r="G57214" s="65"/>
    </row>
    <row r="57215" spans="7:7" x14ac:dyDescent="0.2">
      <c r="G57215" s="65"/>
    </row>
    <row r="57216" spans="7:7" x14ac:dyDescent="0.2">
      <c r="G57216" s="65"/>
    </row>
    <row r="57217" spans="7:7" x14ac:dyDescent="0.2">
      <c r="G57217" s="65"/>
    </row>
    <row r="57218" spans="7:7" x14ac:dyDescent="0.2">
      <c r="G57218" s="65"/>
    </row>
    <row r="57219" spans="7:7" x14ac:dyDescent="0.2">
      <c r="G57219" s="65"/>
    </row>
    <row r="57220" spans="7:7" x14ac:dyDescent="0.2">
      <c r="G57220" s="65"/>
    </row>
    <row r="57221" spans="7:7" x14ac:dyDescent="0.2">
      <c r="G57221" s="65"/>
    </row>
    <row r="57222" spans="7:7" x14ac:dyDescent="0.2">
      <c r="G57222" s="65"/>
    </row>
    <row r="57223" spans="7:7" x14ac:dyDescent="0.2">
      <c r="G57223" s="65"/>
    </row>
    <row r="57224" spans="7:7" x14ac:dyDescent="0.2">
      <c r="G57224" s="65"/>
    </row>
    <row r="57225" spans="7:7" x14ac:dyDescent="0.2">
      <c r="G57225" s="65"/>
    </row>
    <row r="57226" spans="7:7" x14ac:dyDescent="0.2">
      <c r="G57226" s="65"/>
    </row>
    <row r="57227" spans="7:7" x14ac:dyDescent="0.2">
      <c r="G57227" s="65"/>
    </row>
    <row r="57228" spans="7:7" x14ac:dyDescent="0.2">
      <c r="G57228" s="65"/>
    </row>
    <row r="57229" spans="7:7" x14ac:dyDescent="0.2">
      <c r="G57229" s="65"/>
    </row>
    <row r="57230" spans="7:7" x14ac:dyDescent="0.2">
      <c r="G57230" s="65"/>
    </row>
    <row r="57231" spans="7:7" x14ac:dyDescent="0.2">
      <c r="G57231" s="65"/>
    </row>
    <row r="57232" spans="7:7" x14ac:dyDescent="0.2">
      <c r="G57232" s="65"/>
    </row>
    <row r="57233" spans="7:7" x14ac:dyDescent="0.2">
      <c r="G57233" s="65"/>
    </row>
    <row r="57234" spans="7:7" x14ac:dyDescent="0.2">
      <c r="G57234" s="65"/>
    </row>
    <row r="57235" spans="7:7" x14ac:dyDescent="0.2">
      <c r="G57235" s="65"/>
    </row>
    <row r="57236" spans="7:7" x14ac:dyDescent="0.2">
      <c r="G57236" s="65"/>
    </row>
    <row r="57237" spans="7:7" x14ac:dyDescent="0.2">
      <c r="G57237" s="65"/>
    </row>
    <row r="57238" spans="7:7" x14ac:dyDescent="0.2">
      <c r="G57238" s="65"/>
    </row>
    <row r="57239" spans="7:7" x14ac:dyDescent="0.2">
      <c r="G57239" s="65"/>
    </row>
    <row r="57240" spans="7:7" x14ac:dyDescent="0.2">
      <c r="G57240" s="65"/>
    </row>
    <row r="57241" spans="7:7" x14ac:dyDescent="0.2">
      <c r="G57241" s="65"/>
    </row>
    <row r="57242" spans="7:7" x14ac:dyDescent="0.2">
      <c r="G57242" s="65"/>
    </row>
    <row r="57243" spans="7:7" x14ac:dyDescent="0.2">
      <c r="G57243" s="65"/>
    </row>
    <row r="57244" spans="7:7" x14ac:dyDescent="0.2">
      <c r="G57244" s="65"/>
    </row>
    <row r="57245" spans="7:7" x14ac:dyDescent="0.2">
      <c r="G57245" s="65"/>
    </row>
    <row r="57246" spans="7:7" x14ac:dyDescent="0.2">
      <c r="G57246" s="65"/>
    </row>
    <row r="57247" spans="7:7" x14ac:dyDescent="0.2">
      <c r="G57247" s="65"/>
    </row>
    <row r="57248" spans="7:7" x14ac:dyDescent="0.2">
      <c r="G57248" s="65"/>
    </row>
    <row r="57249" spans="7:7" x14ac:dyDescent="0.2">
      <c r="G57249" s="65"/>
    </row>
    <row r="57250" spans="7:7" x14ac:dyDescent="0.2">
      <c r="G57250" s="65"/>
    </row>
    <row r="57251" spans="7:7" x14ac:dyDescent="0.2">
      <c r="G57251" s="65"/>
    </row>
    <row r="57252" spans="7:7" x14ac:dyDescent="0.2">
      <c r="G57252" s="65"/>
    </row>
    <row r="57253" spans="7:7" x14ac:dyDescent="0.2">
      <c r="G57253" s="65"/>
    </row>
    <row r="57254" spans="7:7" x14ac:dyDescent="0.2">
      <c r="G57254" s="65"/>
    </row>
    <row r="57255" spans="7:7" x14ac:dyDescent="0.2">
      <c r="G57255" s="65"/>
    </row>
    <row r="57256" spans="7:7" x14ac:dyDescent="0.2">
      <c r="G57256" s="65"/>
    </row>
    <row r="57257" spans="7:7" x14ac:dyDescent="0.2">
      <c r="G57257" s="65"/>
    </row>
    <row r="57258" spans="7:7" x14ac:dyDescent="0.2">
      <c r="G57258" s="65"/>
    </row>
    <row r="57259" spans="7:7" x14ac:dyDescent="0.2">
      <c r="G57259" s="65"/>
    </row>
    <row r="57260" spans="7:7" x14ac:dyDescent="0.2">
      <c r="G57260" s="65"/>
    </row>
    <row r="57261" spans="7:7" x14ac:dyDescent="0.2">
      <c r="G57261" s="65"/>
    </row>
    <row r="57262" spans="7:7" x14ac:dyDescent="0.2">
      <c r="G57262" s="65"/>
    </row>
    <row r="57263" spans="7:7" x14ac:dyDescent="0.2">
      <c r="G57263" s="65"/>
    </row>
    <row r="57264" spans="7:7" x14ac:dyDescent="0.2">
      <c r="G57264" s="65"/>
    </row>
    <row r="57265" spans="7:7" x14ac:dyDescent="0.2">
      <c r="G57265" s="65"/>
    </row>
    <row r="57266" spans="7:7" x14ac:dyDescent="0.2">
      <c r="G57266" s="65"/>
    </row>
    <row r="57267" spans="7:7" x14ac:dyDescent="0.2">
      <c r="G57267" s="65"/>
    </row>
    <row r="57268" spans="7:7" x14ac:dyDescent="0.2">
      <c r="G57268" s="65"/>
    </row>
    <row r="57269" spans="7:7" x14ac:dyDescent="0.2">
      <c r="G57269" s="65"/>
    </row>
    <row r="57270" spans="7:7" x14ac:dyDescent="0.2">
      <c r="G57270" s="65"/>
    </row>
    <row r="57271" spans="7:7" x14ac:dyDescent="0.2">
      <c r="G57271" s="65"/>
    </row>
    <row r="57272" spans="7:7" x14ac:dyDescent="0.2">
      <c r="G57272" s="65"/>
    </row>
    <row r="57273" spans="7:7" x14ac:dyDescent="0.2">
      <c r="G57273" s="65"/>
    </row>
    <row r="57274" spans="7:7" x14ac:dyDescent="0.2">
      <c r="G57274" s="65"/>
    </row>
    <row r="57275" spans="7:7" x14ac:dyDescent="0.2">
      <c r="G57275" s="65"/>
    </row>
    <row r="57276" spans="7:7" x14ac:dyDescent="0.2">
      <c r="G57276" s="65"/>
    </row>
    <row r="57277" spans="7:7" x14ac:dyDescent="0.2">
      <c r="G57277" s="65"/>
    </row>
    <row r="57278" spans="7:7" x14ac:dyDescent="0.2">
      <c r="G57278" s="65"/>
    </row>
    <row r="57279" spans="7:7" x14ac:dyDescent="0.2">
      <c r="G57279" s="65"/>
    </row>
    <row r="57280" spans="7:7" x14ac:dyDescent="0.2">
      <c r="G57280" s="65"/>
    </row>
    <row r="57281" spans="7:7" x14ac:dyDescent="0.2">
      <c r="G57281" s="65"/>
    </row>
    <row r="57282" spans="7:7" x14ac:dyDescent="0.2">
      <c r="G57282" s="65"/>
    </row>
    <row r="57283" spans="7:7" x14ac:dyDescent="0.2">
      <c r="G57283" s="65"/>
    </row>
    <row r="57284" spans="7:7" x14ac:dyDescent="0.2">
      <c r="G57284" s="65"/>
    </row>
    <row r="57285" spans="7:7" x14ac:dyDescent="0.2">
      <c r="G57285" s="65"/>
    </row>
    <row r="57286" spans="7:7" x14ac:dyDescent="0.2">
      <c r="G57286" s="65"/>
    </row>
    <row r="57287" spans="7:7" x14ac:dyDescent="0.2">
      <c r="G57287" s="65"/>
    </row>
    <row r="57288" spans="7:7" x14ac:dyDescent="0.2">
      <c r="G57288" s="65"/>
    </row>
    <row r="57289" spans="7:7" x14ac:dyDescent="0.2">
      <c r="G57289" s="65"/>
    </row>
    <row r="57290" spans="7:7" x14ac:dyDescent="0.2">
      <c r="G57290" s="65"/>
    </row>
    <row r="57291" spans="7:7" x14ac:dyDescent="0.2">
      <c r="G57291" s="65"/>
    </row>
    <row r="57292" spans="7:7" x14ac:dyDescent="0.2">
      <c r="G57292" s="65"/>
    </row>
    <row r="57293" spans="7:7" x14ac:dyDescent="0.2">
      <c r="G57293" s="65"/>
    </row>
    <row r="57294" spans="7:7" x14ac:dyDescent="0.2">
      <c r="G57294" s="65"/>
    </row>
    <row r="57295" spans="7:7" x14ac:dyDescent="0.2">
      <c r="G57295" s="65"/>
    </row>
    <row r="57296" spans="7:7" x14ac:dyDescent="0.2">
      <c r="G57296" s="65"/>
    </row>
    <row r="57297" spans="7:7" x14ac:dyDescent="0.2">
      <c r="G57297" s="65"/>
    </row>
    <row r="57298" spans="7:7" x14ac:dyDescent="0.2">
      <c r="G57298" s="65"/>
    </row>
    <row r="57299" spans="7:7" x14ac:dyDescent="0.2">
      <c r="G57299" s="65"/>
    </row>
    <row r="57300" spans="7:7" x14ac:dyDescent="0.2">
      <c r="G57300" s="65"/>
    </row>
    <row r="57301" spans="7:7" x14ac:dyDescent="0.2">
      <c r="G57301" s="65"/>
    </row>
    <row r="57302" spans="7:7" x14ac:dyDescent="0.2">
      <c r="G57302" s="65"/>
    </row>
    <row r="57303" spans="7:7" x14ac:dyDescent="0.2">
      <c r="G57303" s="65"/>
    </row>
    <row r="57304" spans="7:7" x14ac:dyDescent="0.2">
      <c r="G57304" s="65"/>
    </row>
    <row r="57305" spans="7:7" x14ac:dyDescent="0.2">
      <c r="G57305" s="65"/>
    </row>
    <row r="57306" spans="7:7" x14ac:dyDescent="0.2">
      <c r="G57306" s="65"/>
    </row>
    <row r="57307" spans="7:7" x14ac:dyDescent="0.2">
      <c r="G57307" s="65"/>
    </row>
    <row r="57308" spans="7:7" x14ac:dyDescent="0.2">
      <c r="G57308" s="65"/>
    </row>
    <row r="57309" spans="7:7" x14ac:dyDescent="0.2">
      <c r="G57309" s="65"/>
    </row>
    <row r="57310" spans="7:7" x14ac:dyDescent="0.2">
      <c r="G57310" s="65"/>
    </row>
    <row r="57311" spans="7:7" x14ac:dyDescent="0.2">
      <c r="G57311" s="65"/>
    </row>
    <row r="57312" spans="7:7" x14ac:dyDescent="0.2">
      <c r="G57312" s="65"/>
    </row>
    <row r="57313" spans="7:7" x14ac:dyDescent="0.2">
      <c r="G57313" s="65"/>
    </row>
    <row r="57314" spans="7:7" x14ac:dyDescent="0.2">
      <c r="G57314" s="65"/>
    </row>
    <row r="57315" spans="7:7" x14ac:dyDescent="0.2">
      <c r="G57315" s="65"/>
    </row>
    <row r="57316" spans="7:7" x14ac:dyDescent="0.2">
      <c r="G57316" s="65"/>
    </row>
    <row r="57317" spans="7:7" x14ac:dyDescent="0.2">
      <c r="G57317" s="65"/>
    </row>
    <row r="57318" spans="7:7" x14ac:dyDescent="0.2">
      <c r="G57318" s="65"/>
    </row>
    <row r="57319" spans="7:7" x14ac:dyDescent="0.2">
      <c r="G57319" s="65"/>
    </row>
    <row r="57320" spans="7:7" x14ac:dyDescent="0.2">
      <c r="G57320" s="65"/>
    </row>
    <row r="57321" spans="7:7" x14ac:dyDescent="0.2">
      <c r="G57321" s="65"/>
    </row>
    <row r="57322" spans="7:7" x14ac:dyDescent="0.2">
      <c r="G57322" s="65"/>
    </row>
    <row r="57323" spans="7:7" x14ac:dyDescent="0.2">
      <c r="G57323" s="65"/>
    </row>
    <row r="57324" spans="7:7" x14ac:dyDescent="0.2">
      <c r="G57324" s="65"/>
    </row>
    <row r="57325" spans="7:7" x14ac:dyDescent="0.2">
      <c r="G57325" s="65"/>
    </row>
    <row r="57326" spans="7:7" x14ac:dyDescent="0.2">
      <c r="G57326" s="65"/>
    </row>
    <row r="57327" spans="7:7" x14ac:dyDescent="0.2">
      <c r="G57327" s="65"/>
    </row>
    <row r="57328" spans="7:7" x14ac:dyDescent="0.2">
      <c r="G57328" s="65"/>
    </row>
    <row r="57329" spans="7:7" x14ac:dyDescent="0.2">
      <c r="G57329" s="65"/>
    </row>
    <row r="57330" spans="7:7" x14ac:dyDescent="0.2">
      <c r="G57330" s="65"/>
    </row>
    <row r="57331" spans="7:7" x14ac:dyDescent="0.2">
      <c r="G57331" s="65"/>
    </row>
    <row r="57332" spans="7:7" x14ac:dyDescent="0.2">
      <c r="G57332" s="65"/>
    </row>
    <row r="57333" spans="7:7" x14ac:dyDescent="0.2">
      <c r="G57333" s="65"/>
    </row>
    <row r="57334" spans="7:7" x14ac:dyDescent="0.2">
      <c r="G57334" s="65"/>
    </row>
    <row r="57335" spans="7:7" x14ac:dyDescent="0.2">
      <c r="G57335" s="65"/>
    </row>
    <row r="57336" spans="7:7" x14ac:dyDescent="0.2">
      <c r="G57336" s="65"/>
    </row>
    <row r="57337" spans="7:7" x14ac:dyDescent="0.2">
      <c r="G57337" s="65"/>
    </row>
    <row r="57338" spans="7:7" x14ac:dyDescent="0.2">
      <c r="G57338" s="65"/>
    </row>
    <row r="57339" spans="7:7" x14ac:dyDescent="0.2">
      <c r="G57339" s="65"/>
    </row>
    <row r="57340" spans="7:7" x14ac:dyDescent="0.2">
      <c r="G57340" s="65"/>
    </row>
    <row r="57341" spans="7:7" x14ac:dyDescent="0.2">
      <c r="G57341" s="65"/>
    </row>
    <row r="57342" spans="7:7" x14ac:dyDescent="0.2">
      <c r="G57342" s="65"/>
    </row>
    <row r="57343" spans="7:7" x14ac:dyDescent="0.2">
      <c r="G57343" s="65"/>
    </row>
    <row r="57344" spans="7:7" x14ac:dyDescent="0.2">
      <c r="G57344" s="65"/>
    </row>
    <row r="57345" spans="7:7" x14ac:dyDescent="0.2">
      <c r="G57345" s="65"/>
    </row>
    <row r="57346" spans="7:7" x14ac:dyDescent="0.2">
      <c r="G57346" s="65"/>
    </row>
    <row r="57347" spans="7:7" x14ac:dyDescent="0.2">
      <c r="G57347" s="65"/>
    </row>
    <row r="57348" spans="7:7" x14ac:dyDescent="0.2">
      <c r="G57348" s="65"/>
    </row>
    <row r="57349" spans="7:7" x14ac:dyDescent="0.2">
      <c r="G57349" s="65"/>
    </row>
    <row r="57350" spans="7:7" x14ac:dyDescent="0.2">
      <c r="G57350" s="65"/>
    </row>
    <row r="57351" spans="7:7" x14ac:dyDescent="0.2">
      <c r="G57351" s="65"/>
    </row>
    <row r="57352" spans="7:7" x14ac:dyDescent="0.2">
      <c r="G57352" s="65"/>
    </row>
    <row r="57353" spans="7:7" x14ac:dyDescent="0.2">
      <c r="G57353" s="65"/>
    </row>
    <row r="57354" spans="7:7" x14ac:dyDescent="0.2">
      <c r="G57354" s="65"/>
    </row>
    <row r="57355" spans="7:7" x14ac:dyDescent="0.2">
      <c r="G57355" s="65"/>
    </row>
    <row r="57356" spans="7:7" x14ac:dyDescent="0.2">
      <c r="G57356" s="65"/>
    </row>
    <row r="57357" spans="7:7" x14ac:dyDescent="0.2">
      <c r="G57357" s="65"/>
    </row>
    <row r="57358" spans="7:7" x14ac:dyDescent="0.2">
      <c r="G57358" s="65"/>
    </row>
    <row r="57359" spans="7:7" x14ac:dyDescent="0.2">
      <c r="G57359" s="65"/>
    </row>
    <row r="57360" spans="7:7" x14ac:dyDescent="0.2">
      <c r="G57360" s="65"/>
    </row>
    <row r="57361" spans="7:7" x14ac:dyDescent="0.2">
      <c r="G57361" s="65"/>
    </row>
    <row r="57362" spans="7:7" x14ac:dyDescent="0.2">
      <c r="G57362" s="65"/>
    </row>
    <row r="57363" spans="7:7" x14ac:dyDescent="0.2">
      <c r="G57363" s="65"/>
    </row>
    <row r="57364" spans="7:7" x14ac:dyDescent="0.2">
      <c r="G57364" s="65"/>
    </row>
    <row r="57365" spans="7:7" x14ac:dyDescent="0.2">
      <c r="G57365" s="65"/>
    </row>
    <row r="57366" spans="7:7" x14ac:dyDescent="0.2">
      <c r="G57366" s="65"/>
    </row>
    <row r="57367" spans="7:7" x14ac:dyDescent="0.2">
      <c r="G57367" s="65"/>
    </row>
    <row r="57368" spans="7:7" x14ac:dyDescent="0.2">
      <c r="G57368" s="65"/>
    </row>
    <row r="57369" spans="7:7" x14ac:dyDescent="0.2">
      <c r="G57369" s="65"/>
    </row>
    <row r="57370" spans="7:7" x14ac:dyDescent="0.2">
      <c r="G57370" s="65"/>
    </row>
    <row r="57371" spans="7:7" x14ac:dyDescent="0.2">
      <c r="G57371" s="65"/>
    </row>
    <row r="57372" spans="7:7" x14ac:dyDescent="0.2">
      <c r="G57372" s="65"/>
    </row>
    <row r="57373" spans="7:7" x14ac:dyDescent="0.2">
      <c r="G57373" s="65"/>
    </row>
    <row r="57374" spans="7:7" x14ac:dyDescent="0.2">
      <c r="G57374" s="65"/>
    </row>
    <row r="57375" spans="7:7" x14ac:dyDescent="0.2">
      <c r="G57375" s="65"/>
    </row>
    <row r="57376" spans="7:7" x14ac:dyDescent="0.2">
      <c r="G57376" s="65"/>
    </row>
    <row r="57377" spans="7:7" x14ac:dyDescent="0.2">
      <c r="G57377" s="65"/>
    </row>
    <row r="57378" spans="7:7" x14ac:dyDescent="0.2">
      <c r="G57378" s="65"/>
    </row>
    <row r="57379" spans="7:7" x14ac:dyDescent="0.2">
      <c r="G57379" s="65"/>
    </row>
    <row r="57380" spans="7:7" x14ac:dyDescent="0.2">
      <c r="G57380" s="65"/>
    </row>
    <row r="57381" spans="7:7" x14ac:dyDescent="0.2">
      <c r="G57381" s="65"/>
    </row>
    <row r="57382" spans="7:7" x14ac:dyDescent="0.2">
      <c r="G57382" s="65"/>
    </row>
    <row r="57383" spans="7:7" x14ac:dyDescent="0.2">
      <c r="G57383" s="65"/>
    </row>
    <row r="57384" spans="7:7" x14ac:dyDescent="0.2">
      <c r="G57384" s="65"/>
    </row>
    <row r="57385" spans="7:7" x14ac:dyDescent="0.2">
      <c r="G57385" s="65"/>
    </row>
    <row r="57386" spans="7:7" x14ac:dyDescent="0.2">
      <c r="G57386" s="65"/>
    </row>
    <row r="57387" spans="7:7" x14ac:dyDescent="0.2">
      <c r="G57387" s="65"/>
    </row>
    <row r="57388" spans="7:7" x14ac:dyDescent="0.2">
      <c r="G57388" s="65"/>
    </row>
    <row r="57389" spans="7:7" x14ac:dyDescent="0.2">
      <c r="G57389" s="65"/>
    </row>
    <row r="57390" spans="7:7" x14ac:dyDescent="0.2">
      <c r="G57390" s="65"/>
    </row>
    <row r="57391" spans="7:7" x14ac:dyDescent="0.2">
      <c r="G57391" s="65"/>
    </row>
    <row r="57392" spans="7:7" x14ac:dyDescent="0.2">
      <c r="G57392" s="65"/>
    </row>
    <row r="57393" spans="7:7" x14ac:dyDescent="0.2">
      <c r="G57393" s="65"/>
    </row>
    <row r="57394" spans="7:7" x14ac:dyDescent="0.2">
      <c r="G57394" s="65"/>
    </row>
    <row r="57395" spans="7:7" x14ac:dyDescent="0.2">
      <c r="G57395" s="65"/>
    </row>
    <row r="57396" spans="7:7" x14ac:dyDescent="0.2">
      <c r="G57396" s="65"/>
    </row>
    <row r="57397" spans="7:7" x14ac:dyDescent="0.2">
      <c r="G57397" s="65"/>
    </row>
    <row r="57398" spans="7:7" x14ac:dyDescent="0.2">
      <c r="G57398" s="65"/>
    </row>
    <row r="57399" spans="7:7" x14ac:dyDescent="0.2">
      <c r="G57399" s="65"/>
    </row>
    <row r="57400" spans="7:7" x14ac:dyDescent="0.2">
      <c r="G57400" s="65"/>
    </row>
    <row r="57401" spans="7:7" x14ac:dyDescent="0.2">
      <c r="G57401" s="65"/>
    </row>
    <row r="57402" spans="7:7" x14ac:dyDescent="0.2">
      <c r="G57402" s="65"/>
    </row>
    <row r="57403" spans="7:7" x14ac:dyDescent="0.2">
      <c r="G57403" s="65"/>
    </row>
    <row r="57404" spans="7:7" x14ac:dyDescent="0.2">
      <c r="G57404" s="65"/>
    </row>
    <row r="57405" spans="7:7" x14ac:dyDescent="0.2">
      <c r="G57405" s="65"/>
    </row>
    <row r="57406" spans="7:7" x14ac:dyDescent="0.2">
      <c r="G57406" s="65"/>
    </row>
    <row r="57407" spans="7:7" x14ac:dyDescent="0.2">
      <c r="G57407" s="65"/>
    </row>
    <row r="57408" spans="7:7" x14ac:dyDescent="0.2">
      <c r="G57408" s="65"/>
    </row>
    <row r="57409" spans="7:7" x14ac:dyDescent="0.2">
      <c r="G57409" s="65"/>
    </row>
    <row r="57410" spans="7:7" x14ac:dyDescent="0.2">
      <c r="G57410" s="65"/>
    </row>
    <row r="57411" spans="7:7" x14ac:dyDescent="0.2">
      <c r="G57411" s="65"/>
    </row>
    <row r="57412" spans="7:7" x14ac:dyDescent="0.2">
      <c r="G57412" s="65"/>
    </row>
    <row r="57413" spans="7:7" x14ac:dyDescent="0.2">
      <c r="G57413" s="65"/>
    </row>
    <row r="57414" spans="7:7" x14ac:dyDescent="0.2">
      <c r="G57414" s="65"/>
    </row>
    <row r="57415" spans="7:7" x14ac:dyDescent="0.2">
      <c r="G57415" s="65"/>
    </row>
    <row r="57416" spans="7:7" x14ac:dyDescent="0.2">
      <c r="G57416" s="65"/>
    </row>
    <row r="57417" spans="7:7" x14ac:dyDescent="0.2">
      <c r="G57417" s="65"/>
    </row>
    <row r="57418" spans="7:7" x14ac:dyDescent="0.2">
      <c r="G57418" s="65"/>
    </row>
    <row r="57419" spans="7:7" x14ac:dyDescent="0.2">
      <c r="G57419" s="65"/>
    </row>
    <row r="57420" spans="7:7" x14ac:dyDescent="0.2">
      <c r="G57420" s="65"/>
    </row>
    <row r="57421" spans="7:7" x14ac:dyDescent="0.2">
      <c r="G57421" s="65"/>
    </row>
    <row r="57422" spans="7:7" x14ac:dyDescent="0.2">
      <c r="G57422" s="65"/>
    </row>
    <row r="57423" spans="7:7" x14ac:dyDescent="0.2">
      <c r="G57423" s="65"/>
    </row>
    <row r="57424" spans="7:7" x14ac:dyDescent="0.2">
      <c r="G57424" s="65"/>
    </row>
    <row r="57425" spans="7:7" x14ac:dyDescent="0.2">
      <c r="G57425" s="65"/>
    </row>
    <row r="57426" spans="7:7" x14ac:dyDescent="0.2">
      <c r="G57426" s="65"/>
    </row>
    <row r="57427" spans="7:7" x14ac:dyDescent="0.2">
      <c r="G57427" s="65"/>
    </row>
    <row r="57428" spans="7:7" x14ac:dyDescent="0.2">
      <c r="G57428" s="65"/>
    </row>
    <row r="57429" spans="7:7" x14ac:dyDescent="0.2">
      <c r="G57429" s="65"/>
    </row>
    <row r="57430" spans="7:7" x14ac:dyDescent="0.2">
      <c r="G57430" s="65"/>
    </row>
    <row r="57431" spans="7:7" x14ac:dyDescent="0.2">
      <c r="G57431" s="65"/>
    </row>
    <row r="57432" spans="7:7" x14ac:dyDescent="0.2">
      <c r="G57432" s="65"/>
    </row>
    <row r="57433" spans="7:7" x14ac:dyDescent="0.2">
      <c r="G57433" s="65"/>
    </row>
    <row r="57434" spans="7:7" x14ac:dyDescent="0.2">
      <c r="G57434" s="65"/>
    </row>
    <row r="57435" spans="7:7" x14ac:dyDescent="0.2">
      <c r="G57435" s="65"/>
    </row>
    <row r="57436" spans="7:7" x14ac:dyDescent="0.2">
      <c r="G57436" s="65"/>
    </row>
    <row r="57437" spans="7:7" x14ac:dyDescent="0.2">
      <c r="G57437" s="65"/>
    </row>
    <row r="57438" spans="7:7" x14ac:dyDescent="0.2">
      <c r="G57438" s="65"/>
    </row>
    <row r="57439" spans="7:7" x14ac:dyDescent="0.2">
      <c r="G57439" s="65"/>
    </row>
    <row r="57440" spans="7:7" x14ac:dyDescent="0.2">
      <c r="G57440" s="65"/>
    </row>
    <row r="57441" spans="7:7" x14ac:dyDescent="0.2">
      <c r="G57441" s="65"/>
    </row>
    <row r="57442" spans="7:7" x14ac:dyDescent="0.2">
      <c r="G57442" s="65"/>
    </row>
    <row r="57443" spans="7:7" x14ac:dyDescent="0.2">
      <c r="G57443" s="65"/>
    </row>
    <row r="57444" spans="7:7" x14ac:dyDescent="0.2">
      <c r="G57444" s="65"/>
    </row>
    <row r="57445" spans="7:7" x14ac:dyDescent="0.2">
      <c r="G57445" s="65"/>
    </row>
    <row r="57446" spans="7:7" x14ac:dyDescent="0.2">
      <c r="G57446" s="65"/>
    </row>
    <row r="57447" spans="7:7" x14ac:dyDescent="0.2">
      <c r="G57447" s="65"/>
    </row>
    <row r="57448" spans="7:7" x14ac:dyDescent="0.2">
      <c r="G57448" s="65"/>
    </row>
    <row r="57449" spans="7:7" x14ac:dyDescent="0.2">
      <c r="G57449" s="65"/>
    </row>
    <row r="57450" spans="7:7" x14ac:dyDescent="0.2">
      <c r="G57450" s="65"/>
    </row>
    <row r="57451" spans="7:7" x14ac:dyDescent="0.2">
      <c r="G57451" s="65"/>
    </row>
    <row r="57452" spans="7:7" x14ac:dyDescent="0.2">
      <c r="G57452" s="65"/>
    </row>
    <row r="57453" spans="7:7" x14ac:dyDescent="0.2">
      <c r="G57453" s="65"/>
    </row>
    <row r="57454" spans="7:7" x14ac:dyDescent="0.2">
      <c r="G57454" s="65"/>
    </row>
    <row r="57455" spans="7:7" x14ac:dyDescent="0.2">
      <c r="G57455" s="65"/>
    </row>
    <row r="57456" spans="7:7" x14ac:dyDescent="0.2">
      <c r="G57456" s="65"/>
    </row>
    <row r="57457" spans="7:7" x14ac:dyDescent="0.2">
      <c r="G57457" s="65"/>
    </row>
    <row r="57458" spans="7:7" x14ac:dyDescent="0.2">
      <c r="G57458" s="65"/>
    </row>
    <row r="57459" spans="7:7" x14ac:dyDescent="0.2">
      <c r="G57459" s="65"/>
    </row>
    <row r="57460" spans="7:7" x14ac:dyDescent="0.2">
      <c r="G57460" s="65"/>
    </row>
    <row r="57461" spans="7:7" x14ac:dyDescent="0.2">
      <c r="G57461" s="65"/>
    </row>
    <row r="57462" spans="7:7" x14ac:dyDescent="0.2">
      <c r="G57462" s="65"/>
    </row>
    <row r="57463" spans="7:7" x14ac:dyDescent="0.2">
      <c r="G57463" s="65"/>
    </row>
    <row r="57464" spans="7:7" x14ac:dyDescent="0.2">
      <c r="G57464" s="65"/>
    </row>
    <row r="57465" spans="7:7" x14ac:dyDescent="0.2">
      <c r="G57465" s="65"/>
    </row>
    <row r="57466" spans="7:7" x14ac:dyDescent="0.2">
      <c r="G57466" s="65"/>
    </row>
    <row r="57467" spans="7:7" x14ac:dyDescent="0.2">
      <c r="G57467" s="65"/>
    </row>
    <row r="57468" spans="7:7" x14ac:dyDescent="0.2">
      <c r="G57468" s="65"/>
    </row>
    <row r="57469" spans="7:7" x14ac:dyDescent="0.2">
      <c r="G57469" s="65"/>
    </row>
    <row r="57470" spans="7:7" x14ac:dyDescent="0.2">
      <c r="G57470" s="65"/>
    </row>
    <row r="57471" spans="7:7" x14ac:dyDescent="0.2">
      <c r="G57471" s="65"/>
    </row>
    <row r="57472" spans="7:7" x14ac:dyDescent="0.2">
      <c r="G57472" s="65"/>
    </row>
    <row r="57473" spans="7:7" x14ac:dyDescent="0.2">
      <c r="G57473" s="65"/>
    </row>
    <row r="57474" spans="7:7" x14ac:dyDescent="0.2">
      <c r="G57474" s="65"/>
    </row>
    <row r="57475" spans="7:7" x14ac:dyDescent="0.2">
      <c r="G57475" s="65"/>
    </row>
    <row r="57476" spans="7:7" x14ac:dyDescent="0.2">
      <c r="G57476" s="65"/>
    </row>
    <row r="57477" spans="7:7" x14ac:dyDescent="0.2">
      <c r="G57477" s="65"/>
    </row>
    <row r="57478" spans="7:7" x14ac:dyDescent="0.2">
      <c r="G57478" s="65"/>
    </row>
    <row r="57479" spans="7:7" x14ac:dyDescent="0.2">
      <c r="G57479" s="65"/>
    </row>
    <row r="57480" spans="7:7" x14ac:dyDescent="0.2">
      <c r="G57480" s="65"/>
    </row>
    <row r="57481" spans="7:7" x14ac:dyDescent="0.2">
      <c r="G57481" s="65"/>
    </row>
    <row r="57482" spans="7:7" x14ac:dyDescent="0.2">
      <c r="G57482" s="65"/>
    </row>
    <row r="57483" spans="7:7" x14ac:dyDescent="0.2">
      <c r="G57483" s="65"/>
    </row>
    <row r="57484" spans="7:7" x14ac:dyDescent="0.2">
      <c r="G57484" s="65"/>
    </row>
    <row r="57485" spans="7:7" x14ac:dyDescent="0.2">
      <c r="G57485" s="65"/>
    </row>
    <row r="57486" spans="7:7" x14ac:dyDescent="0.2">
      <c r="G57486" s="65"/>
    </row>
    <row r="57487" spans="7:7" x14ac:dyDescent="0.2">
      <c r="G57487" s="65"/>
    </row>
    <row r="57488" spans="7:7" x14ac:dyDescent="0.2">
      <c r="G57488" s="65"/>
    </row>
    <row r="57489" spans="7:7" x14ac:dyDescent="0.2">
      <c r="G57489" s="65"/>
    </row>
    <row r="57490" spans="7:7" x14ac:dyDescent="0.2">
      <c r="G57490" s="65"/>
    </row>
    <row r="57491" spans="7:7" x14ac:dyDescent="0.2">
      <c r="G57491" s="65"/>
    </row>
    <row r="57492" spans="7:7" x14ac:dyDescent="0.2">
      <c r="G57492" s="65"/>
    </row>
    <row r="57493" spans="7:7" x14ac:dyDescent="0.2">
      <c r="G57493" s="65"/>
    </row>
    <row r="57494" spans="7:7" x14ac:dyDescent="0.2">
      <c r="G57494" s="65"/>
    </row>
    <row r="57495" spans="7:7" x14ac:dyDescent="0.2">
      <c r="G57495" s="65"/>
    </row>
    <row r="57496" spans="7:7" x14ac:dyDescent="0.2">
      <c r="G57496" s="65"/>
    </row>
    <row r="57497" spans="7:7" x14ac:dyDescent="0.2">
      <c r="G57497" s="65"/>
    </row>
    <row r="57498" spans="7:7" x14ac:dyDescent="0.2">
      <c r="G57498" s="65"/>
    </row>
    <row r="57499" spans="7:7" x14ac:dyDescent="0.2">
      <c r="G57499" s="65"/>
    </row>
    <row r="57500" spans="7:7" x14ac:dyDescent="0.2">
      <c r="G57500" s="65"/>
    </row>
    <row r="57501" spans="7:7" x14ac:dyDescent="0.2">
      <c r="G57501" s="65"/>
    </row>
    <row r="57502" spans="7:7" x14ac:dyDescent="0.2">
      <c r="G57502" s="65"/>
    </row>
    <row r="57503" spans="7:7" x14ac:dyDescent="0.2">
      <c r="G57503" s="65"/>
    </row>
    <row r="57504" spans="7:7" x14ac:dyDescent="0.2">
      <c r="G57504" s="65"/>
    </row>
    <row r="57505" spans="7:7" x14ac:dyDescent="0.2">
      <c r="G57505" s="65"/>
    </row>
    <row r="57506" spans="7:7" x14ac:dyDescent="0.2">
      <c r="G57506" s="65"/>
    </row>
    <row r="57507" spans="7:7" x14ac:dyDescent="0.2">
      <c r="G57507" s="65"/>
    </row>
    <row r="57508" spans="7:7" x14ac:dyDescent="0.2">
      <c r="G57508" s="65"/>
    </row>
    <row r="57509" spans="7:7" x14ac:dyDescent="0.2">
      <c r="G57509" s="65"/>
    </row>
    <row r="57510" spans="7:7" x14ac:dyDescent="0.2">
      <c r="G57510" s="65"/>
    </row>
    <row r="57511" spans="7:7" x14ac:dyDescent="0.2">
      <c r="G57511" s="65"/>
    </row>
    <row r="57512" spans="7:7" x14ac:dyDescent="0.2">
      <c r="G57512" s="65"/>
    </row>
    <row r="57513" spans="7:7" x14ac:dyDescent="0.2">
      <c r="G57513" s="65"/>
    </row>
    <row r="57514" spans="7:7" x14ac:dyDescent="0.2">
      <c r="G57514" s="65"/>
    </row>
    <row r="57515" spans="7:7" x14ac:dyDescent="0.2">
      <c r="G57515" s="65"/>
    </row>
    <row r="57516" spans="7:7" x14ac:dyDescent="0.2">
      <c r="G57516" s="65"/>
    </row>
    <row r="57517" spans="7:7" x14ac:dyDescent="0.2">
      <c r="G57517" s="65"/>
    </row>
    <row r="57518" spans="7:7" x14ac:dyDescent="0.2">
      <c r="G57518" s="65"/>
    </row>
    <row r="57519" spans="7:7" x14ac:dyDescent="0.2">
      <c r="G57519" s="65"/>
    </row>
    <row r="57520" spans="7:7" x14ac:dyDescent="0.2">
      <c r="G57520" s="65"/>
    </row>
    <row r="57521" spans="7:7" x14ac:dyDescent="0.2">
      <c r="G57521" s="65"/>
    </row>
    <row r="57522" spans="7:7" x14ac:dyDescent="0.2">
      <c r="G57522" s="65"/>
    </row>
    <row r="57523" spans="7:7" x14ac:dyDescent="0.2">
      <c r="G57523" s="65"/>
    </row>
    <row r="57524" spans="7:7" x14ac:dyDescent="0.2">
      <c r="G57524" s="65"/>
    </row>
    <row r="57525" spans="7:7" x14ac:dyDescent="0.2">
      <c r="G57525" s="65"/>
    </row>
    <row r="57526" spans="7:7" x14ac:dyDescent="0.2">
      <c r="G57526" s="65"/>
    </row>
    <row r="57527" spans="7:7" x14ac:dyDescent="0.2">
      <c r="G57527" s="65"/>
    </row>
    <row r="57528" spans="7:7" x14ac:dyDescent="0.2">
      <c r="G57528" s="65"/>
    </row>
    <row r="57529" spans="7:7" x14ac:dyDescent="0.2">
      <c r="G57529" s="65"/>
    </row>
    <row r="57530" spans="7:7" x14ac:dyDescent="0.2">
      <c r="G57530" s="65"/>
    </row>
    <row r="57531" spans="7:7" x14ac:dyDescent="0.2">
      <c r="G57531" s="65"/>
    </row>
    <row r="57532" spans="7:7" x14ac:dyDescent="0.2">
      <c r="G57532" s="65"/>
    </row>
    <row r="57533" spans="7:7" x14ac:dyDescent="0.2">
      <c r="G57533" s="65"/>
    </row>
    <row r="57534" spans="7:7" x14ac:dyDescent="0.2">
      <c r="G57534" s="65"/>
    </row>
    <row r="57535" spans="7:7" x14ac:dyDescent="0.2">
      <c r="G57535" s="65"/>
    </row>
    <row r="57536" spans="7:7" x14ac:dyDescent="0.2">
      <c r="G57536" s="65"/>
    </row>
    <row r="57537" spans="7:7" x14ac:dyDescent="0.2">
      <c r="G57537" s="65"/>
    </row>
    <row r="57538" spans="7:7" x14ac:dyDescent="0.2">
      <c r="G57538" s="65"/>
    </row>
    <row r="57539" spans="7:7" x14ac:dyDescent="0.2">
      <c r="G57539" s="65"/>
    </row>
    <row r="57540" spans="7:7" x14ac:dyDescent="0.2">
      <c r="G57540" s="65"/>
    </row>
    <row r="57541" spans="7:7" x14ac:dyDescent="0.2">
      <c r="G57541" s="65"/>
    </row>
    <row r="57542" spans="7:7" x14ac:dyDescent="0.2">
      <c r="G57542" s="65"/>
    </row>
    <row r="57543" spans="7:7" x14ac:dyDescent="0.2">
      <c r="G57543" s="65"/>
    </row>
    <row r="57544" spans="7:7" x14ac:dyDescent="0.2">
      <c r="G57544" s="65"/>
    </row>
    <row r="57545" spans="7:7" x14ac:dyDescent="0.2">
      <c r="G57545" s="65"/>
    </row>
    <row r="57546" spans="7:7" x14ac:dyDescent="0.2">
      <c r="G57546" s="65"/>
    </row>
    <row r="57547" spans="7:7" x14ac:dyDescent="0.2">
      <c r="G57547" s="65"/>
    </row>
    <row r="57548" spans="7:7" x14ac:dyDescent="0.2">
      <c r="G57548" s="65"/>
    </row>
    <row r="57549" spans="7:7" x14ac:dyDescent="0.2">
      <c r="G57549" s="65"/>
    </row>
    <row r="57550" spans="7:7" x14ac:dyDescent="0.2">
      <c r="G57550" s="65"/>
    </row>
    <row r="57551" spans="7:7" x14ac:dyDescent="0.2">
      <c r="G57551" s="65"/>
    </row>
    <row r="57552" spans="7:7" x14ac:dyDescent="0.2">
      <c r="G57552" s="65"/>
    </row>
    <row r="57553" spans="7:7" x14ac:dyDescent="0.2">
      <c r="G57553" s="65"/>
    </row>
    <row r="57554" spans="7:7" x14ac:dyDescent="0.2">
      <c r="G57554" s="65"/>
    </row>
    <row r="57555" spans="7:7" x14ac:dyDescent="0.2">
      <c r="G57555" s="65"/>
    </row>
    <row r="57556" spans="7:7" x14ac:dyDescent="0.2">
      <c r="G57556" s="65"/>
    </row>
    <row r="57557" spans="7:7" x14ac:dyDescent="0.2">
      <c r="G57557" s="65"/>
    </row>
    <row r="57558" spans="7:7" x14ac:dyDescent="0.2">
      <c r="G57558" s="65"/>
    </row>
    <row r="57559" spans="7:7" x14ac:dyDescent="0.2">
      <c r="G57559" s="65"/>
    </row>
    <row r="57560" spans="7:7" x14ac:dyDescent="0.2">
      <c r="G57560" s="65"/>
    </row>
    <row r="57561" spans="7:7" x14ac:dyDescent="0.2">
      <c r="G57561" s="65"/>
    </row>
    <row r="57562" spans="7:7" x14ac:dyDescent="0.2">
      <c r="G57562" s="65"/>
    </row>
    <row r="57563" spans="7:7" x14ac:dyDescent="0.2">
      <c r="G57563" s="65"/>
    </row>
    <row r="57564" spans="7:7" x14ac:dyDescent="0.2">
      <c r="G57564" s="65"/>
    </row>
    <row r="57565" spans="7:7" x14ac:dyDescent="0.2">
      <c r="G57565" s="65"/>
    </row>
    <row r="57566" spans="7:7" x14ac:dyDescent="0.2">
      <c r="G57566" s="65"/>
    </row>
    <row r="57567" spans="7:7" x14ac:dyDescent="0.2">
      <c r="G57567" s="65"/>
    </row>
    <row r="57568" spans="7:7" x14ac:dyDescent="0.2">
      <c r="G57568" s="65"/>
    </row>
    <row r="57569" spans="7:7" x14ac:dyDescent="0.2">
      <c r="G57569" s="65"/>
    </row>
    <row r="57570" spans="7:7" x14ac:dyDescent="0.2">
      <c r="G57570" s="65"/>
    </row>
    <row r="57571" spans="7:7" x14ac:dyDescent="0.2">
      <c r="G57571" s="65"/>
    </row>
    <row r="57572" spans="7:7" x14ac:dyDescent="0.2">
      <c r="G57572" s="65"/>
    </row>
    <row r="57573" spans="7:7" x14ac:dyDescent="0.2">
      <c r="G57573" s="65"/>
    </row>
    <row r="57574" spans="7:7" x14ac:dyDescent="0.2">
      <c r="G57574" s="65"/>
    </row>
    <row r="57575" spans="7:7" x14ac:dyDescent="0.2">
      <c r="G57575" s="65"/>
    </row>
    <row r="57576" spans="7:7" x14ac:dyDescent="0.2">
      <c r="G57576" s="65"/>
    </row>
    <row r="57577" spans="7:7" x14ac:dyDescent="0.2">
      <c r="G57577" s="65"/>
    </row>
    <row r="57578" spans="7:7" x14ac:dyDescent="0.2">
      <c r="G57578" s="65"/>
    </row>
    <row r="57579" spans="7:7" x14ac:dyDescent="0.2">
      <c r="G57579" s="65"/>
    </row>
    <row r="57580" spans="7:7" x14ac:dyDescent="0.2">
      <c r="G57580" s="65"/>
    </row>
    <row r="57581" spans="7:7" x14ac:dyDescent="0.2">
      <c r="G57581" s="65"/>
    </row>
    <row r="57582" spans="7:7" x14ac:dyDescent="0.2">
      <c r="G57582" s="65"/>
    </row>
    <row r="57583" spans="7:7" x14ac:dyDescent="0.2">
      <c r="G57583" s="65"/>
    </row>
    <row r="57584" spans="7:7" x14ac:dyDescent="0.2">
      <c r="G57584" s="65"/>
    </row>
    <row r="57585" spans="7:7" x14ac:dyDescent="0.2">
      <c r="G57585" s="65"/>
    </row>
    <row r="57586" spans="7:7" x14ac:dyDescent="0.2">
      <c r="G57586" s="65"/>
    </row>
    <row r="57587" spans="7:7" x14ac:dyDescent="0.2">
      <c r="G57587" s="65"/>
    </row>
    <row r="57588" spans="7:7" x14ac:dyDescent="0.2">
      <c r="G57588" s="65"/>
    </row>
    <row r="57589" spans="7:7" x14ac:dyDescent="0.2">
      <c r="G57589" s="65"/>
    </row>
    <row r="57590" spans="7:7" x14ac:dyDescent="0.2">
      <c r="G57590" s="65"/>
    </row>
    <row r="57591" spans="7:7" x14ac:dyDescent="0.2">
      <c r="G57591" s="65"/>
    </row>
    <row r="57592" spans="7:7" x14ac:dyDescent="0.2">
      <c r="G57592" s="65"/>
    </row>
    <row r="57593" spans="7:7" x14ac:dyDescent="0.2">
      <c r="G57593" s="65"/>
    </row>
    <row r="57594" spans="7:7" x14ac:dyDescent="0.2">
      <c r="G57594" s="65"/>
    </row>
    <row r="57595" spans="7:7" x14ac:dyDescent="0.2">
      <c r="G57595" s="65"/>
    </row>
    <row r="57596" spans="7:7" x14ac:dyDescent="0.2">
      <c r="G57596" s="65"/>
    </row>
    <row r="57597" spans="7:7" x14ac:dyDescent="0.2">
      <c r="G57597" s="65"/>
    </row>
    <row r="57598" spans="7:7" x14ac:dyDescent="0.2">
      <c r="G57598" s="65"/>
    </row>
    <row r="57599" spans="7:7" x14ac:dyDescent="0.2">
      <c r="G57599" s="65"/>
    </row>
    <row r="57600" spans="7:7" x14ac:dyDescent="0.2">
      <c r="G57600" s="65"/>
    </row>
    <row r="57601" spans="7:7" x14ac:dyDescent="0.2">
      <c r="G57601" s="65"/>
    </row>
    <row r="57602" spans="7:7" x14ac:dyDescent="0.2">
      <c r="G57602" s="65"/>
    </row>
    <row r="57603" spans="7:7" x14ac:dyDescent="0.2">
      <c r="G57603" s="65"/>
    </row>
    <row r="57604" spans="7:7" x14ac:dyDescent="0.2">
      <c r="G57604" s="65"/>
    </row>
    <row r="57605" spans="7:7" x14ac:dyDescent="0.2">
      <c r="G57605" s="65"/>
    </row>
    <row r="57606" spans="7:7" x14ac:dyDescent="0.2">
      <c r="G57606" s="65"/>
    </row>
    <row r="57607" spans="7:7" x14ac:dyDescent="0.2">
      <c r="G57607" s="65"/>
    </row>
    <row r="57608" spans="7:7" x14ac:dyDescent="0.2">
      <c r="G57608" s="65"/>
    </row>
    <row r="57609" spans="7:7" x14ac:dyDescent="0.2">
      <c r="G57609" s="65"/>
    </row>
    <row r="57610" spans="7:7" x14ac:dyDescent="0.2">
      <c r="G57610" s="65"/>
    </row>
    <row r="57611" spans="7:7" x14ac:dyDescent="0.2">
      <c r="G57611" s="65"/>
    </row>
    <row r="57612" spans="7:7" x14ac:dyDescent="0.2">
      <c r="G57612" s="65"/>
    </row>
    <row r="57613" spans="7:7" x14ac:dyDescent="0.2">
      <c r="G57613" s="65"/>
    </row>
    <row r="57614" spans="7:7" x14ac:dyDescent="0.2">
      <c r="G57614" s="65"/>
    </row>
    <row r="57615" spans="7:7" x14ac:dyDescent="0.2">
      <c r="G57615" s="65"/>
    </row>
    <row r="57616" spans="7:7" x14ac:dyDescent="0.2">
      <c r="G57616" s="65"/>
    </row>
    <row r="57617" spans="7:7" x14ac:dyDescent="0.2">
      <c r="G57617" s="65"/>
    </row>
    <row r="57618" spans="7:7" x14ac:dyDescent="0.2">
      <c r="G57618" s="65"/>
    </row>
    <row r="57619" spans="7:7" x14ac:dyDescent="0.2">
      <c r="G57619" s="65"/>
    </row>
    <row r="57620" spans="7:7" x14ac:dyDescent="0.2">
      <c r="G57620" s="65"/>
    </row>
    <row r="57621" spans="7:7" x14ac:dyDescent="0.2">
      <c r="G57621" s="65"/>
    </row>
    <row r="57622" spans="7:7" x14ac:dyDescent="0.2">
      <c r="G57622" s="65"/>
    </row>
    <row r="57623" spans="7:7" x14ac:dyDescent="0.2">
      <c r="G57623" s="65"/>
    </row>
    <row r="57624" spans="7:7" x14ac:dyDescent="0.2">
      <c r="G57624" s="65"/>
    </row>
    <row r="57625" spans="7:7" x14ac:dyDescent="0.2">
      <c r="G57625" s="65"/>
    </row>
    <row r="57626" spans="7:7" x14ac:dyDescent="0.2">
      <c r="G57626" s="65"/>
    </row>
    <row r="57627" spans="7:7" x14ac:dyDescent="0.2">
      <c r="G57627" s="65"/>
    </row>
    <row r="57628" spans="7:7" x14ac:dyDescent="0.2">
      <c r="G57628" s="65"/>
    </row>
    <row r="57629" spans="7:7" x14ac:dyDescent="0.2">
      <c r="G57629" s="65"/>
    </row>
    <row r="57630" spans="7:7" x14ac:dyDescent="0.2">
      <c r="G57630" s="65"/>
    </row>
    <row r="57631" spans="7:7" x14ac:dyDescent="0.2">
      <c r="G57631" s="65"/>
    </row>
    <row r="57632" spans="7:7" x14ac:dyDescent="0.2">
      <c r="G57632" s="65"/>
    </row>
    <row r="57633" spans="7:7" x14ac:dyDescent="0.2">
      <c r="G57633" s="65"/>
    </row>
    <row r="57634" spans="7:7" x14ac:dyDescent="0.2">
      <c r="G57634" s="65"/>
    </row>
    <row r="57635" spans="7:7" x14ac:dyDescent="0.2">
      <c r="G57635" s="65"/>
    </row>
    <row r="57636" spans="7:7" x14ac:dyDescent="0.2">
      <c r="G57636" s="65"/>
    </row>
    <row r="57637" spans="7:7" x14ac:dyDescent="0.2">
      <c r="G57637" s="65"/>
    </row>
    <row r="57638" spans="7:7" x14ac:dyDescent="0.2">
      <c r="G57638" s="65"/>
    </row>
    <row r="57639" spans="7:7" x14ac:dyDescent="0.2">
      <c r="G57639" s="65"/>
    </row>
    <row r="57640" spans="7:7" x14ac:dyDescent="0.2">
      <c r="G57640" s="65"/>
    </row>
    <row r="57641" spans="7:7" x14ac:dyDescent="0.2">
      <c r="G57641" s="65"/>
    </row>
    <row r="57642" spans="7:7" x14ac:dyDescent="0.2">
      <c r="G57642" s="65"/>
    </row>
    <row r="57643" spans="7:7" x14ac:dyDescent="0.2">
      <c r="G57643" s="65"/>
    </row>
    <row r="57644" spans="7:7" x14ac:dyDescent="0.2">
      <c r="G57644" s="65"/>
    </row>
    <row r="57645" spans="7:7" x14ac:dyDescent="0.2">
      <c r="G57645" s="65"/>
    </row>
    <row r="57646" spans="7:7" x14ac:dyDescent="0.2">
      <c r="G57646" s="65"/>
    </row>
    <row r="57647" spans="7:7" x14ac:dyDescent="0.2">
      <c r="G57647" s="65"/>
    </row>
    <row r="57648" spans="7:7" x14ac:dyDescent="0.2">
      <c r="G57648" s="65"/>
    </row>
    <row r="57649" spans="7:7" x14ac:dyDescent="0.2">
      <c r="G57649" s="65"/>
    </row>
    <row r="57650" spans="7:7" x14ac:dyDescent="0.2">
      <c r="G57650" s="65"/>
    </row>
    <row r="57651" spans="7:7" x14ac:dyDescent="0.2">
      <c r="G57651" s="65"/>
    </row>
    <row r="57652" spans="7:7" x14ac:dyDescent="0.2">
      <c r="G57652" s="65"/>
    </row>
    <row r="57653" spans="7:7" x14ac:dyDescent="0.2">
      <c r="G57653" s="65"/>
    </row>
    <row r="57654" spans="7:7" x14ac:dyDescent="0.2">
      <c r="G57654" s="65"/>
    </row>
    <row r="57655" spans="7:7" x14ac:dyDescent="0.2">
      <c r="G57655" s="65"/>
    </row>
    <row r="57656" spans="7:7" x14ac:dyDescent="0.2">
      <c r="G57656" s="65"/>
    </row>
    <row r="57657" spans="7:7" x14ac:dyDescent="0.2">
      <c r="G57657" s="65"/>
    </row>
    <row r="57658" spans="7:7" x14ac:dyDescent="0.2">
      <c r="G57658" s="65"/>
    </row>
    <row r="57659" spans="7:7" x14ac:dyDescent="0.2">
      <c r="G57659" s="65"/>
    </row>
    <row r="57660" spans="7:7" x14ac:dyDescent="0.2">
      <c r="G57660" s="65"/>
    </row>
    <row r="57661" spans="7:7" x14ac:dyDescent="0.2">
      <c r="G57661" s="65"/>
    </row>
    <row r="57662" spans="7:7" x14ac:dyDescent="0.2">
      <c r="G57662" s="65"/>
    </row>
    <row r="57663" spans="7:7" x14ac:dyDescent="0.2">
      <c r="G57663" s="65"/>
    </row>
    <row r="57664" spans="7:7" x14ac:dyDescent="0.2">
      <c r="G57664" s="65"/>
    </row>
    <row r="57665" spans="7:7" x14ac:dyDescent="0.2">
      <c r="G57665" s="65"/>
    </row>
    <row r="57666" spans="7:7" x14ac:dyDescent="0.2">
      <c r="G57666" s="65"/>
    </row>
    <row r="57667" spans="7:7" x14ac:dyDescent="0.2">
      <c r="G57667" s="65"/>
    </row>
    <row r="57668" spans="7:7" x14ac:dyDescent="0.2">
      <c r="G57668" s="65"/>
    </row>
    <row r="57669" spans="7:7" x14ac:dyDescent="0.2">
      <c r="G57669" s="65"/>
    </row>
    <row r="57670" spans="7:7" x14ac:dyDescent="0.2">
      <c r="G57670" s="65"/>
    </row>
    <row r="57671" spans="7:7" x14ac:dyDescent="0.2">
      <c r="G57671" s="65"/>
    </row>
    <row r="57672" spans="7:7" x14ac:dyDescent="0.2">
      <c r="G57672" s="65"/>
    </row>
    <row r="57673" spans="7:7" x14ac:dyDescent="0.2">
      <c r="G57673" s="65"/>
    </row>
    <row r="57674" spans="7:7" x14ac:dyDescent="0.2">
      <c r="G57674" s="65"/>
    </row>
    <row r="57675" spans="7:7" x14ac:dyDescent="0.2">
      <c r="G57675" s="65"/>
    </row>
    <row r="57676" spans="7:7" x14ac:dyDescent="0.2">
      <c r="G57676" s="65"/>
    </row>
    <row r="57677" spans="7:7" x14ac:dyDescent="0.2">
      <c r="G57677" s="65"/>
    </row>
    <row r="57678" spans="7:7" x14ac:dyDescent="0.2">
      <c r="G57678" s="65"/>
    </row>
    <row r="57679" spans="7:7" x14ac:dyDescent="0.2">
      <c r="G57679" s="65"/>
    </row>
    <row r="57680" spans="7:7" x14ac:dyDescent="0.2">
      <c r="G57680" s="65"/>
    </row>
    <row r="57681" spans="7:7" x14ac:dyDescent="0.2">
      <c r="G57681" s="65"/>
    </row>
    <row r="57682" spans="7:7" x14ac:dyDescent="0.2">
      <c r="G57682" s="65"/>
    </row>
    <row r="57683" spans="7:7" x14ac:dyDescent="0.2">
      <c r="G57683" s="65"/>
    </row>
    <row r="57684" spans="7:7" x14ac:dyDescent="0.2">
      <c r="G57684" s="65"/>
    </row>
    <row r="57685" spans="7:7" x14ac:dyDescent="0.2">
      <c r="G57685" s="65"/>
    </row>
    <row r="57686" spans="7:7" x14ac:dyDescent="0.2">
      <c r="G57686" s="65"/>
    </row>
    <row r="57687" spans="7:7" x14ac:dyDescent="0.2">
      <c r="G57687" s="65"/>
    </row>
    <row r="57688" spans="7:7" x14ac:dyDescent="0.2">
      <c r="G57688" s="65"/>
    </row>
    <row r="57689" spans="7:7" x14ac:dyDescent="0.2">
      <c r="G57689" s="65"/>
    </row>
    <row r="57690" spans="7:7" x14ac:dyDescent="0.2">
      <c r="G57690" s="65"/>
    </row>
    <row r="57691" spans="7:7" x14ac:dyDescent="0.2">
      <c r="G57691" s="65"/>
    </row>
    <row r="57692" spans="7:7" x14ac:dyDescent="0.2">
      <c r="G57692" s="65"/>
    </row>
    <row r="57693" spans="7:7" x14ac:dyDescent="0.2">
      <c r="G57693" s="65"/>
    </row>
    <row r="57694" spans="7:7" x14ac:dyDescent="0.2">
      <c r="G57694" s="65"/>
    </row>
    <row r="57695" spans="7:7" x14ac:dyDescent="0.2">
      <c r="G57695" s="65"/>
    </row>
    <row r="57696" spans="7:7" x14ac:dyDescent="0.2">
      <c r="G57696" s="65"/>
    </row>
    <row r="57697" spans="7:7" x14ac:dyDescent="0.2">
      <c r="G57697" s="65"/>
    </row>
    <row r="57698" spans="7:7" x14ac:dyDescent="0.2">
      <c r="G57698" s="65"/>
    </row>
    <row r="57699" spans="7:7" x14ac:dyDescent="0.2">
      <c r="G57699" s="65"/>
    </row>
    <row r="57700" spans="7:7" x14ac:dyDescent="0.2">
      <c r="G57700" s="65"/>
    </row>
    <row r="57701" spans="7:7" x14ac:dyDescent="0.2">
      <c r="G57701" s="65"/>
    </row>
    <row r="57702" spans="7:7" x14ac:dyDescent="0.2">
      <c r="G57702" s="65"/>
    </row>
    <row r="57703" spans="7:7" x14ac:dyDescent="0.2">
      <c r="G57703" s="65"/>
    </row>
    <row r="57704" spans="7:7" x14ac:dyDescent="0.2">
      <c r="G57704" s="65"/>
    </row>
    <row r="57705" spans="7:7" x14ac:dyDescent="0.2">
      <c r="G57705" s="65"/>
    </row>
    <row r="57706" spans="7:7" x14ac:dyDescent="0.2">
      <c r="G57706" s="65"/>
    </row>
    <row r="57707" spans="7:7" x14ac:dyDescent="0.2">
      <c r="G57707" s="65"/>
    </row>
    <row r="57708" spans="7:7" x14ac:dyDescent="0.2">
      <c r="G57708" s="65"/>
    </row>
    <row r="57709" spans="7:7" x14ac:dyDescent="0.2">
      <c r="G57709" s="65"/>
    </row>
    <row r="57710" spans="7:7" x14ac:dyDescent="0.2">
      <c r="G57710" s="65"/>
    </row>
    <row r="57711" spans="7:7" x14ac:dyDescent="0.2">
      <c r="G57711" s="65"/>
    </row>
    <row r="57712" spans="7:7" x14ac:dyDescent="0.2">
      <c r="G57712" s="65"/>
    </row>
    <row r="57713" spans="7:7" x14ac:dyDescent="0.2">
      <c r="G57713" s="65"/>
    </row>
    <row r="57714" spans="7:7" x14ac:dyDescent="0.2">
      <c r="G57714" s="65"/>
    </row>
    <row r="57715" spans="7:7" x14ac:dyDescent="0.2">
      <c r="G57715" s="65"/>
    </row>
    <row r="57716" spans="7:7" x14ac:dyDescent="0.2">
      <c r="G57716" s="65"/>
    </row>
    <row r="57717" spans="7:7" x14ac:dyDescent="0.2">
      <c r="G57717" s="65"/>
    </row>
    <row r="57718" spans="7:7" x14ac:dyDescent="0.2">
      <c r="G57718" s="65"/>
    </row>
    <row r="57719" spans="7:7" x14ac:dyDescent="0.2">
      <c r="G57719" s="65"/>
    </row>
    <row r="57720" spans="7:7" x14ac:dyDescent="0.2">
      <c r="G57720" s="65"/>
    </row>
    <row r="57721" spans="7:7" x14ac:dyDescent="0.2">
      <c r="G57721" s="65"/>
    </row>
    <row r="57722" spans="7:7" x14ac:dyDescent="0.2">
      <c r="G57722" s="65"/>
    </row>
    <row r="57723" spans="7:7" x14ac:dyDescent="0.2">
      <c r="G57723" s="65"/>
    </row>
    <row r="57724" spans="7:7" x14ac:dyDescent="0.2">
      <c r="G57724" s="65"/>
    </row>
    <row r="57725" spans="7:7" x14ac:dyDescent="0.2">
      <c r="G57725" s="65"/>
    </row>
    <row r="57726" spans="7:7" x14ac:dyDescent="0.2">
      <c r="G57726" s="65"/>
    </row>
    <row r="57727" spans="7:7" x14ac:dyDescent="0.2">
      <c r="G57727" s="65"/>
    </row>
    <row r="57728" spans="7:7" x14ac:dyDescent="0.2">
      <c r="G57728" s="65"/>
    </row>
    <row r="57729" spans="7:7" x14ac:dyDescent="0.2">
      <c r="G57729" s="65"/>
    </row>
    <row r="57730" spans="7:7" x14ac:dyDescent="0.2">
      <c r="G57730" s="65"/>
    </row>
    <row r="57731" spans="7:7" x14ac:dyDescent="0.2">
      <c r="G57731" s="65"/>
    </row>
    <row r="57732" spans="7:7" x14ac:dyDescent="0.2">
      <c r="G57732" s="65"/>
    </row>
    <row r="57733" spans="7:7" x14ac:dyDescent="0.2">
      <c r="G57733" s="65"/>
    </row>
    <row r="57734" spans="7:7" x14ac:dyDescent="0.2">
      <c r="G57734" s="65"/>
    </row>
    <row r="57735" spans="7:7" x14ac:dyDescent="0.2">
      <c r="G57735" s="65"/>
    </row>
    <row r="57736" spans="7:7" x14ac:dyDescent="0.2">
      <c r="G57736" s="65"/>
    </row>
    <row r="57737" spans="7:7" x14ac:dyDescent="0.2">
      <c r="G57737" s="65"/>
    </row>
    <row r="57738" spans="7:7" x14ac:dyDescent="0.2">
      <c r="G57738" s="65"/>
    </row>
    <row r="57739" spans="7:7" x14ac:dyDescent="0.2">
      <c r="G57739" s="65"/>
    </row>
    <row r="57740" spans="7:7" x14ac:dyDescent="0.2">
      <c r="G57740" s="65"/>
    </row>
    <row r="57741" spans="7:7" x14ac:dyDescent="0.2">
      <c r="G57741" s="65"/>
    </row>
    <row r="57742" spans="7:7" x14ac:dyDescent="0.2">
      <c r="G57742" s="65"/>
    </row>
    <row r="57743" spans="7:7" x14ac:dyDescent="0.2">
      <c r="G57743" s="65"/>
    </row>
    <row r="57744" spans="7:7" x14ac:dyDescent="0.2">
      <c r="G57744" s="65"/>
    </row>
    <row r="57745" spans="7:7" x14ac:dyDescent="0.2">
      <c r="G57745" s="65"/>
    </row>
    <row r="57746" spans="7:7" x14ac:dyDescent="0.2">
      <c r="G57746" s="65"/>
    </row>
    <row r="57747" spans="7:7" x14ac:dyDescent="0.2">
      <c r="G57747" s="65"/>
    </row>
    <row r="57748" spans="7:7" x14ac:dyDescent="0.2">
      <c r="G57748" s="65"/>
    </row>
    <row r="57749" spans="7:7" x14ac:dyDescent="0.2">
      <c r="G57749" s="65"/>
    </row>
    <row r="57750" spans="7:7" x14ac:dyDescent="0.2">
      <c r="G57750" s="65"/>
    </row>
    <row r="57751" spans="7:7" x14ac:dyDescent="0.2">
      <c r="G57751" s="65"/>
    </row>
    <row r="57752" spans="7:7" x14ac:dyDescent="0.2">
      <c r="G57752" s="65"/>
    </row>
    <row r="57753" spans="7:7" x14ac:dyDescent="0.2">
      <c r="G57753" s="65"/>
    </row>
    <row r="57754" spans="7:7" x14ac:dyDescent="0.2">
      <c r="G57754" s="65"/>
    </row>
    <row r="57755" spans="7:7" x14ac:dyDescent="0.2">
      <c r="G57755" s="65"/>
    </row>
    <row r="57756" spans="7:7" x14ac:dyDescent="0.2">
      <c r="G57756" s="65"/>
    </row>
    <row r="57757" spans="7:7" x14ac:dyDescent="0.2">
      <c r="G57757" s="65"/>
    </row>
    <row r="57758" spans="7:7" x14ac:dyDescent="0.2">
      <c r="G57758" s="65"/>
    </row>
    <row r="57759" spans="7:7" x14ac:dyDescent="0.2">
      <c r="G57759" s="65"/>
    </row>
    <row r="57760" spans="7:7" x14ac:dyDescent="0.2">
      <c r="G57760" s="65"/>
    </row>
    <row r="57761" spans="7:7" x14ac:dyDescent="0.2">
      <c r="G57761" s="65"/>
    </row>
    <row r="57762" spans="7:7" x14ac:dyDescent="0.2">
      <c r="G57762" s="65"/>
    </row>
    <row r="57763" spans="7:7" x14ac:dyDescent="0.2">
      <c r="G57763" s="65"/>
    </row>
    <row r="57764" spans="7:7" x14ac:dyDescent="0.2">
      <c r="G57764" s="65"/>
    </row>
    <row r="57765" spans="7:7" x14ac:dyDescent="0.2">
      <c r="G57765" s="65"/>
    </row>
    <row r="57766" spans="7:7" x14ac:dyDescent="0.2">
      <c r="G57766" s="65"/>
    </row>
    <row r="57767" spans="7:7" x14ac:dyDescent="0.2">
      <c r="G57767" s="65"/>
    </row>
    <row r="57768" spans="7:7" x14ac:dyDescent="0.2">
      <c r="G57768" s="65"/>
    </row>
    <row r="57769" spans="7:7" x14ac:dyDescent="0.2">
      <c r="G57769" s="65"/>
    </row>
    <row r="57770" spans="7:7" x14ac:dyDescent="0.2">
      <c r="G57770" s="65"/>
    </row>
    <row r="57771" spans="7:7" x14ac:dyDescent="0.2">
      <c r="G57771" s="65"/>
    </row>
    <row r="57772" spans="7:7" x14ac:dyDescent="0.2">
      <c r="G57772" s="65"/>
    </row>
    <row r="57773" spans="7:7" x14ac:dyDescent="0.2">
      <c r="G57773" s="65"/>
    </row>
    <row r="57774" spans="7:7" x14ac:dyDescent="0.2">
      <c r="G57774" s="65"/>
    </row>
    <row r="57775" spans="7:7" x14ac:dyDescent="0.2">
      <c r="G57775" s="65"/>
    </row>
    <row r="57776" spans="7:7" x14ac:dyDescent="0.2">
      <c r="G57776" s="65"/>
    </row>
    <row r="57777" spans="7:7" x14ac:dyDescent="0.2">
      <c r="G57777" s="65"/>
    </row>
    <row r="57778" spans="7:7" x14ac:dyDescent="0.2">
      <c r="G57778" s="65"/>
    </row>
    <row r="57779" spans="7:7" x14ac:dyDescent="0.2">
      <c r="G57779" s="65"/>
    </row>
    <row r="57780" spans="7:7" x14ac:dyDescent="0.2">
      <c r="G57780" s="65"/>
    </row>
    <row r="57781" spans="7:7" x14ac:dyDescent="0.2">
      <c r="G57781" s="65"/>
    </row>
    <row r="57782" spans="7:7" x14ac:dyDescent="0.2">
      <c r="G57782" s="65"/>
    </row>
    <row r="57783" spans="7:7" x14ac:dyDescent="0.2">
      <c r="G57783" s="65"/>
    </row>
    <row r="57784" spans="7:7" x14ac:dyDescent="0.2">
      <c r="G57784" s="65"/>
    </row>
    <row r="57785" spans="7:7" x14ac:dyDescent="0.2">
      <c r="G57785" s="65"/>
    </row>
    <row r="57786" spans="7:7" x14ac:dyDescent="0.2">
      <c r="G57786" s="65"/>
    </row>
    <row r="57787" spans="7:7" x14ac:dyDescent="0.2">
      <c r="G57787" s="65"/>
    </row>
    <row r="57788" spans="7:7" x14ac:dyDescent="0.2">
      <c r="G57788" s="65"/>
    </row>
    <row r="57789" spans="7:7" x14ac:dyDescent="0.2">
      <c r="G57789" s="65"/>
    </row>
    <row r="57790" spans="7:7" x14ac:dyDescent="0.2">
      <c r="G57790" s="65"/>
    </row>
    <row r="57791" spans="7:7" x14ac:dyDescent="0.2">
      <c r="G57791" s="65"/>
    </row>
    <row r="57792" spans="7:7" x14ac:dyDescent="0.2">
      <c r="G57792" s="65"/>
    </row>
    <row r="57793" spans="7:7" x14ac:dyDescent="0.2">
      <c r="G57793" s="65"/>
    </row>
    <row r="57794" spans="7:7" x14ac:dyDescent="0.2">
      <c r="G57794" s="65"/>
    </row>
    <row r="57795" spans="7:7" x14ac:dyDescent="0.2">
      <c r="G57795" s="65"/>
    </row>
    <row r="57796" spans="7:7" x14ac:dyDescent="0.2">
      <c r="G57796" s="65"/>
    </row>
    <row r="57797" spans="7:7" x14ac:dyDescent="0.2">
      <c r="G57797" s="65"/>
    </row>
    <row r="57798" spans="7:7" x14ac:dyDescent="0.2">
      <c r="G57798" s="65"/>
    </row>
    <row r="57799" spans="7:7" x14ac:dyDescent="0.2">
      <c r="G57799" s="65"/>
    </row>
    <row r="57800" spans="7:7" x14ac:dyDescent="0.2">
      <c r="G57800" s="65"/>
    </row>
    <row r="57801" spans="7:7" x14ac:dyDescent="0.2">
      <c r="G57801" s="65"/>
    </row>
    <row r="57802" spans="7:7" x14ac:dyDescent="0.2">
      <c r="G57802" s="65"/>
    </row>
    <row r="57803" spans="7:7" x14ac:dyDescent="0.2">
      <c r="G57803" s="65"/>
    </row>
    <row r="57804" spans="7:7" x14ac:dyDescent="0.2">
      <c r="G57804" s="65"/>
    </row>
    <row r="57805" spans="7:7" x14ac:dyDescent="0.2">
      <c r="G57805" s="65"/>
    </row>
    <row r="57806" spans="7:7" x14ac:dyDescent="0.2">
      <c r="G57806" s="65"/>
    </row>
    <row r="57807" spans="7:7" x14ac:dyDescent="0.2">
      <c r="G57807" s="65"/>
    </row>
    <row r="57808" spans="7:7" x14ac:dyDescent="0.2">
      <c r="G57808" s="65"/>
    </row>
    <row r="57809" spans="7:7" x14ac:dyDescent="0.2">
      <c r="G57809" s="65"/>
    </row>
    <row r="57810" spans="7:7" x14ac:dyDescent="0.2">
      <c r="G57810" s="65"/>
    </row>
    <row r="57811" spans="7:7" x14ac:dyDescent="0.2">
      <c r="G57811" s="65"/>
    </row>
    <row r="57812" spans="7:7" x14ac:dyDescent="0.2">
      <c r="G57812" s="65"/>
    </row>
    <row r="57813" spans="7:7" x14ac:dyDescent="0.2">
      <c r="G57813" s="65"/>
    </row>
    <row r="57814" spans="7:7" x14ac:dyDescent="0.2">
      <c r="G57814" s="65"/>
    </row>
    <row r="57815" spans="7:7" x14ac:dyDescent="0.2">
      <c r="G57815" s="65"/>
    </row>
    <row r="57816" spans="7:7" x14ac:dyDescent="0.2">
      <c r="G57816" s="65"/>
    </row>
    <row r="57817" spans="7:7" x14ac:dyDescent="0.2">
      <c r="G57817" s="65"/>
    </row>
    <row r="57818" spans="7:7" x14ac:dyDescent="0.2">
      <c r="G57818" s="65"/>
    </row>
    <row r="57819" spans="7:7" x14ac:dyDescent="0.2">
      <c r="G57819" s="65"/>
    </row>
    <row r="57820" spans="7:7" x14ac:dyDescent="0.2">
      <c r="G57820" s="65"/>
    </row>
    <row r="57821" spans="7:7" x14ac:dyDescent="0.2">
      <c r="G57821" s="65"/>
    </row>
    <row r="57822" spans="7:7" x14ac:dyDescent="0.2">
      <c r="G57822" s="65"/>
    </row>
    <row r="57823" spans="7:7" x14ac:dyDescent="0.2">
      <c r="G57823" s="65"/>
    </row>
    <row r="57824" spans="7:7" x14ac:dyDescent="0.2">
      <c r="G57824" s="65"/>
    </row>
    <row r="57825" spans="7:7" x14ac:dyDescent="0.2">
      <c r="G57825" s="65"/>
    </row>
    <row r="57826" spans="7:7" x14ac:dyDescent="0.2">
      <c r="G57826" s="65"/>
    </row>
    <row r="57827" spans="7:7" x14ac:dyDescent="0.2">
      <c r="G57827" s="65"/>
    </row>
    <row r="57828" spans="7:7" x14ac:dyDescent="0.2">
      <c r="G57828" s="65"/>
    </row>
    <row r="57829" spans="7:7" x14ac:dyDescent="0.2">
      <c r="G57829" s="65"/>
    </row>
    <row r="57830" spans="7:7" x14ac:dyDescent="0.2">
      <c r="G57830" s="65"/>
    </row>
    <row r="57831" spans="7:7" x14ac:dyDescent="0.2">
      <c r="G57831" s="65"/>
    </row>
    <row r="57832" spans="7:7" x14ac:dyDescent="0.2">
      <c r="G57832" s="65"/>
    </row>
    <row r="57833" spans="7:7" x14ac:dyDescent="0.2">
      <c r="G57833" s="65"/>
    </row>
    <row r="57834" spans="7:7" x14ac:dyDescent="0.2">
      <c r="G57834" s="65"/>
    </row>
    <row r="57835" spans="7:7" x14ac:dyDescent="0.2">
      <c r="G57835" s="65"/>
    </row>
    <row r="57836" spans="7:7" x14ac:dyDescent="0.2">
      <c r="G57836" s="65"/>
    </row>
    <row r="57837" spans="7:7" x14ac:dyDescent="0.2">
      <c r="G57837" s="65"/>
    </row>
    <row r="57838" spans="7:7" x14ac:dyDescent="0.2">
      <c r="G57838" s="65"/>
    </row>
    <row r="57839" spans="7:7" x14ac:dyDescent="0.2">
      <c r="G57839" s="65"/>
    </row>
    <row r="57840" spans="7:7" x14ac:dyDescent="0.2">
      <c r="G57840" s="65"/>
    </row>
    <row r="57841" spans="7:7" x14ac:dyDescent="0.2">
      <c r="G57841" s="65"/>
    </row>
    <row r="57842" spans="7:7" x14ac:dyDescent="0.2">
      <c r="G57842" s="65"/>
    </row>
    <row r="57843" spans="7:7" x14ac:dyDescent="0.2">
      <c r="G57843" s="65"/>
    </row>
    <row r="57844" spans="7:7" x14ac:dyDescent="0.2">
      <c r="G57844" s="65"/>
    </row>
    <row r="57845" spans="7:7" x14ac:dyDescent="0.2">
      <c r="G57845" s="65"/>
    </row>
    <row r="57846" spans="7:7" x14ac:dyDescent="0.2">
      <c r="G57846" s="65"/>
    </row>
    <row r="57847" spans="7:7" x14ac:dyDescent="0.2">
      <c r="G57847" s="65"/>
    </row>
    <row r="57848" spans="7:7" x14ac:dyDescent="0.2">
      <c r="G57848" s="65"/>
    </row>
    <row r="57849" spans="7:7" x14ac:dyDescent="0.2">
      <c r="G57849" s="65"/>
    </row>
    <row r="57850" spans="7:7" x14ac:dyDescent="0.2">
      <c r="G57850" s="65"/>
    </row>
    <row r="57851" spans="7:7" x14ac:dyDescent="0.2">
      <c r="G57851" s="65"/>
    </row>
    <row r="57852" spans="7:7" x14ac:dyDescent="0.2">
      <c r="G57852" s="65"/>
    </row>
    <row r="57853" spans="7:7" x14ac:dyDescent="0.2">
      <c r="G57853" s="65"/>
    </row>
    <row r="57854" spans="7:7" x14ac:dyDescent="0.2">
      <c r="G57854" s="65"/>
    </row>
    <row r="57855" spans="7:7" x14ac:dyDescent="0.2">
      <c r="G57855" s="65"/>
    </row>
    <row r="57856" spans="7:7" x14ac:dyDescent="0.2">
      <c r="G57856" s="65"/>
    </row>
    <row r="57857" spans="7:7" x14ac:dyDescent="0.2">
      <c r="G57857" s="65"/>
    </row>
    <row r="57858" spans="7:7" x14ac:dyDescent="0.2">
      <c r="G57858" s="65"/>
    </row>
    <row r="57859" spans="7:7" x14ac:dyDescent="0.2">
      <c r="G57859" s="65"/>
    </row>
    <row r="57860" spans="7:7" x14ac:dyDescent="0.2">
      <c r="G57860" s="65"/>
    </row>
    <row r="57861" spans="7:7" x14ac:dyDescent="0.2">
      <c r="G57861" s="65"/>
    </row>
    <row r="57862" spans="7:7" x14ac:dyDescent="0.2">
      <c r="G57862" s="65"/>
    </row>
    <row r="57863" spans="7:7" x14ac:dyDescent="0.2">
      <c r="G57863" s="65"/>
    </row>
    <row r="57864" spans="7:7" x14ac:dyDescent="0.2">
      <c r="G57864" s="65"/>
    </row>
    <row r="57865" spans="7:7" x14ac:dyDescent="0.2">
      <c r="G57865" s="65"/>
    </row>
    <row r="57866" spans="7:7" x14ac:dyDescent="0.2">
      <c r="G57866" s="65"/>
    </row>
    <row r="57867" spans="7:7" x14ac:dyDescent="0.2">
      <c r="G57867" s="65"/>
    </row>
    <row r="57868" spans="7:7" x14ac:dyDescent="0.2">
      <c r="G57868" s="65"/>
    </row>
    <row r="57869" spans="7:7" x14ac:dyDescent="0.2">
      <c r="G57869" s="65"/>
    </row>
    <row r="57870" spans="7:7" x14ac:dyDescent="0.2">
      <c r="G57870" s="65"/>
    </row>
    <row r="57871" spans="7:7" x14ac:dyDescent="0.2">
      <c r="G57871" s="65"/>
    </row>
    <row r="57872" spans="7:7" x14ac:dyDescent="0.2">
      <c r="G57872" s="65"/>
    </row>
    <row r="57873" spans="7:7" x14ac:dyDescent="0.2">
      <c r="G57873" s="65"/>
    </row>
    <row r="57874" spans="7:7" x14ac:dyDescent="0.2">
      <c r="G57874" s="65"/>
    </row>
    <row r="57875" spans="7:7" x14ac:dyDescent="0.2">
      <c r="G57875" s="65"/>
    </row>
    <row r="57876" spans="7:7" x14ac:dyDescent="0.2">
      <c r="G57876" s="65"/>
    </row>
    <row r="57877" spans="7:7" x14ac:dyDescent="0.2">
      <c r="G57877" s="65"/>
    </row>
    <row r="57878" spans="7:7" x14ac:dyDescent="0.2">
      <c r="G57878" s="65"/>
    </row>
    <row r="57879" spans="7:7" x14ac:dyDescent="0.2">
      <c r="G57879" s="65"/>
    </row>
    <row r="57880" spans="7:7" x14ac:dyDescent="0.2">
      <c r="G57880" s="65"/>
    </row>
    <row r="57881" spans="7:7" x14ac:dyDescent="0.2">
      <c r="G57881" s="65"/>
    </row>
    <row r="57882" spans="7:7" x14ac:dyDescent="0.2">
      <c r="G57882" s="65"/>
    </row>
    <row r="57883" spans="7:7" x14ac:dyDescent="0.2">
      <c r="G57883" s="65"/>
    </row>
    <row r="57884" spans="7:7" x14ac:dyDescent="0.2">
      <c r="G57884" s="65"/>
    </row>
    <row r="57885" spans="7:7" x14ac:dyDescent="0.2">
      <c r="G57885" s="65"/>
    </row>
    <row r="57886" spans="7:7" x14ac:dyDescent="0.2">
      <c r="G57886" s="65"/>
    </row>
    <row r="57887" spans="7:7" x14ac:dyDescent="0.2">
      <c r="G57887" s="65"/>
    </row>
    <row r="57888" spans="7:7" x14ac:dyDescent="0.2">
      <c r="G57888" s="65"/>
    </row>
    <row r="57889" spans="7:7" x14ac:dyDescent="0.2">
      <c r="G57889" s="65"/>
    </row>
    <row r="57890" spans="7:7" x14ac:dyDescent="0.2">
      <c r="G57890" s="65"/>
    </row>
    <row r="57891" spans="7:7" x14ac:dyDescent="0.2">
      <c r="G57891" s="65"/>
    </row>
    <row r="57892" spans="7:7" x14ac:dyDescent="0.2">
      <c r="G57892" s="65"/>
    </row>
    <row r="57893" spans="7:7" x14ac:dyDescent="0.2">
      <c r="G57893" s="65"/>
    </row>
    <row r="57894" spans="7:7" x14ac:dyDescent="0.2">
      <c r="G57894" s="65"/>
    </row>
    <row r="57895" spans="7:7" x14ac:dyDescent="0.2">
      <c r="G57895" s="65"/>
    </row>
    <row r="57896" spans="7:7" x14ac:dyDescent="0.2">
      <c r="G57896" s="65"/>
    </row>
    <row r="57897" spans="7:7" x14ac:dyDescent="0.2">
      <c r="G57897" s="65"/>
    </row>
    <row r="57898" spans="7:7" x14ac:dyDescent="0.2">
      <c r="G57898" s="65"/>
    </row>
    <row r="57899" spans="7:7" x14ac:dyDescent="0.2">
      <c r="G57899" s="65"/>
    </row>
    <row r="57900" spans="7:7" x14ac:dyDescent="0.2">
      <c r="G57900" s="65"/>
    </row>
    <row r="57901" spans="7:7" x14ac:dyDescent="0.2">
      <c r="G57901" s="65"/>
    </row>
    <row r="57902" spans="7:7" x14ac:dyDescent="0.2">
      <c r="G57902" s="65"/>
    </row>
    <row r="57903" spans="7:7" x14ac:dyDescent="0.2">
      <c r="G57903" s="65"/>
    </row>
    <row r="57904" spans="7:7" x14ac:dyDescent="0.2">
      <c r="G57904" s="65"/>
    </row>
    <row r="57905" spans="7:7" x14ac:dyDescent="0.2">
      <c r="G57905" s="65"/>
    </row>
    <row r="57906" spans="7:7" x14ac:dyDescent="0.2">
      <c r="G57906" s="65"/>
    </row>
    <row r="57907" spans="7:7" x14ac:dyDescent="0.2">
      <c r="G57907" s="65"/>
    </row>
    <row r="57908" spans="7:7" x14ac:dyDescent="0.2">
      <c r="G57908" s="65"/>
    </row>
    <row r="57909" spans="7:7" x14ac:dyDescent="0.2">
      <c r="G57909" s="65"/>
    </row>
    <row r="57910" spans="7:7" x14ac:dyDescent="0.2">
      <c r="G57910" s="65"/>
    </row>
    <row r="57911" spans="7:7" x14ac:dyDescent="0.2">
      <c r="G57911" s="65"/>
    </row>
    <row r="57912" spans="7:7" x14ac:dyDescent="0.2">
      <c r="G57912" s="65"/>
    </row>
    <row r="57913" spans="7:7" x14ac:dyDescent="0.2">
      <c r="G57913" s="65"/>
    </row>
    <row r="57914" spans="7:7" x14ac:dyDescent="0.2">
      <c r="G57914" s="65"/>
    </row>
    <row r="57915" spans="7:7" x14ac:dyDescent="0.2">
      <c r="G57915" s="65"/>
    </row>
    <row r="57916" spans="7:7" x14ac:dyDescent="0.2">
      <c r="G57916" s="65"/>
    </row>
    <row r="57917" spans="7:7" x14ac:dyDescent="0.2">
      <c r="G57917" s="65"/>
    </row>
    <row r="57918" spans="7:7" x14ac:dyDescent="0.2">
      <c r="G57918" s="65"/>
    </row>
    <row r="57919" spans="7:7" x14ac:dyDescent="0.2">
      <c r="G57919" s="65"/>
    </row>
    <row r="57920" spans="7:7" x14ac:dyDescent="0.2">
      <c r="G57920" s="65"/>
    </row>
    <row r="57921" spans="7:7" x14ac:dyDescent="0.2">
      <c r="G57921" s="65"/>
    </row>
    <row r="57922" spans="7:7" x14ac:dyDescent="0.2">
      <c r="G57922" s="65"/>
    </row>
    <row r="57923" spans="7:7" x14ac:dyDescent="0.2">
      <c r="G57923" s="65"/>
    </row>
    <row r="57924" spans="7:7" x14ac:dyDescent="0.2">
      <c r="G57924" s="65"/>
    </row>
    <row r="57925" spans="7:7" x14ac:dyDescent="0.2">
      <c r="G57925" s="65"/>
    </row>
    <row r="57926" spans="7:7" x14ac:dyDescent="0.2">
      <c r="G57926" s="65"/>
    </row>
    <row r="57927" spans="7:7" x14ac:dyDescent="0.2">
      <c r="G57927" s="65"/>
    </row>
    <row r="57928" spans="7:7" x14ac:dyDescent="0.2">
      <c r="G57928" s="65"/>
    </row>
    <row r="57929" spans="7:7" x14ac:dyDescent="0.2">
      <c r="G57929" s="65"/>
    </row>
    <row r="57930" spans="7:7" x14ac:dyDescent="0.2">
      <c r="G57930" s="65"/>
    </row>
    <row r="57931" spans="7:7" x14ac:dyDescent="0.2">
      <c r="G57931" s="65"/>
    </row>
    <row r="57932" spans="7:7" x14ac:dyDescent="0.2">
      <c r="G57932" s="65"/>
    </row>
    <row r="57933" spans="7:7" x14ac:dyDescent="0.2">
      <c r="G57933" s="65"/>
    </row>
    <row r="57934" spans="7:7" x14ac:dyDescent="0.2">
      <c r="G57934" s="65"/>
    </row>
    <row r="57935" spans="7:7" x14ac:dyDescent="0.2">
      <c r="G57935" s="65"/>
    </row>
    <row r="57936" spans="7:7" x14ac:dyDescent="0.2">
      <c r="G57936" s="65"/>
    </row>
    <row r="57937" spans="7:7" x14ac:dyDescent="0.2">
      <c r="G57937" s="65"/>
    </row>
    <row r="57938" spans="7:7" x14ac:dyDescent="0.2">
      <c r="G57938" s="65"/>
    </row>
    <row r="57939" spans="7:7" x14ac:dyDescent="0.2">
      <c r="G57939" s="65"/>
    </row>
    <row r="57940" spans="7:7" x14ac:dyDescent="0.2">
      <c r="G57940" s="65"/>
    </row>
    <row r="57941" spans="7:7" x14ac:dyDescent="0.2">
      <c r="G57941" s="65"/>
    </row>
    <row r="57942" spans="7:7" x14ac:dyDescent="0.2">
      <c r="G57942" s="65"/>
    </row>
    <row r="57943" spans="7:7" x14ac:dyDescent="0.2">
      <c r="G57943" s="65"/>
    </row>
    <row r="57944" spans="7:7" x14ac:dyDescent="0.2">
      <c r="G57944" s="65"/>
    </row>
    <row r="57945" spans="7:7" x14ac:dyDescent="0.2">
      <c r="G57945" s="65"/>
    </row>
    <row r="57946" spans="7:7" x14ac:dyDescent="0.2">
      <c r="G57946" s="65"/>
    </row>
    <row r="57947" spans="7:7" x14ac:dyDescent="0.2">
      <c r="G57947" s="65"/>
    </row>
    <row r="57948" spans="7:7" x14ac:dyDescent="0.2">
      <c r="G57948" s="65"/>
    </row>
    <row r="57949" spans="7:7" x14ac:dyDescent="0.2">
      <c r="G57949" s="65"/>
    </row>
    <row r="57950" spans="7:7" x14ac:dyDescent="0.2">
      <c r="G57950" s="65"/>
    </row>
    <row r="57951" spans="7:7" x14ac:dyDescent="0.2">
      <c r="G57951" s="65"/>
    </row>
    <row r="57952" spans="7:7" x14ac:dyDescent="0.2">
      <c r="G57952" s="65"/>
    </row>
    <row r="57953" spans="7:7" x14ac:dyDescent="0.2">
      <c r="G57953" s="65"/>
    </row>
    <row r="57954" spans="7:7" x14ac:dyDescent="0.2">
      <c r="G57954" s="65"/>
    </row>
    <row r="57955" spans="7:7" x14ac:dyDescent="0.2">
      <c r="G57955" s="65"/>
    </row>
    <row r="57956" spans="7:7" x14ac:dyDescent="0.2">
      <c r="G57956" s="65"/>
    </row>
    <row r="57957" spans="7:7" x14ac:dyDescent="0.2">
      <c r="G57957" s="65"/>
    </row>
    <row r="57958" spans="7:7" x14ac:dyDescent="0.2">
      <c r="G57958" s="65"/>
    </row>
    <row r="57959" spans="7:7" x14ac:dyDescent="0.2">
      <c r="G57959" s="65"/>
    </row>
    <row r="57960" spans="7:7" x14ac:dyDescent="0.2">
      <c r="G57960" s="65"/>
    </row>
    <row r="57961" spans="7:7" x14ac:dyDescent="0.2">
      <c r="G57961" s="65"/>
    </row>
    <row r="57962" spans="7:7" x14ac:dyDescent="0.2">
      <c r="G57962" s="65"/>
    </row>
    <row r="57963" spans="7:7" x14ac:dyDescent="0.2">
      <c r="G57963" s="65"/>
    </row>
    <row r="57964" spans="7:7" x14ac:dyDescent="0.2">
      <c r="G57964" s="65"/>
    </row>
    <row r="57965" spans="7:7" x14ac:dyDescent="0.2">
      <c r="G57965" s="65"/>
    </row>
    <row r="57966" spans="7:7" x14ac:dyDescent="0.2">
      <c r="G57966" s="65"/>
    </row>
    <row r="57967" spans="7:7" x14ac:dyDescent="0.2">
      <c r="G57967" s="65"/>
    </row>
    <row r="57968" spans="7:7" x14ac:dyDescent="0.2">
      <c r="G57968" s="65"/>
    </row>
    <row r="57969" spans="7:7" x14ac:dyDescent="0.2">
      <c r="G57969" s="65"/>
    </row>
    <row r="57970" spans="7:7" x14ac:dyDescent="0.2">
      <c r="G57970" s="65"/>
    </row>
    <row r="57971" spans="7:7" x14ac:dyDescent="0.2">
      <c r="G57971" s="65"/>
    </row>
    <row r="57972" spans="7:7" x14ac:dyDescent="0.2">
      <c r="G57972" s="65"/>
    </row>
    <row r="57973" spans="7:7" x14ac:dyDescent="0.2">
      <c r="G57973" s="65"/>
    </row>
    <row r="57974" spans="7:7" x14ac:dyDescent="0.2">
      <c r="G57974" s="65"/>
    </row>
    <row r="57975" spans="7:7" x14ac:dyDescent="0.2">
      <c r="G57975" s="65"/>
    </row>
    <row r="57976" spans="7:7" x14ac:dyDescent="0.2">
      <c r="G57976" s="65"/>
    </row>
    <row r="57977" spans="7:7" x14ac:dyDescent="0.2">
      <c r="G57977" s="65"/>
    </row>
    <row r="57978" spans="7:7" x14ac:dyDescent="0.2">
      <c r="G57978" s="65"/>
    </row>
    <row r="57979" spans="7:7" x14ac:dyDescent="0.2">
      <c r="G57979" s="65"/>
    </row>
    <row r="57980" spans="7:7" x14ac:dyDescent="0.2">
      <c r="G57980" s="65"/>
    </row>
    <row r="57981" spans="7:7" x14ac:dyDescent="0.2">
      <c r="G57981" s="65"/>
    </row>
    <row r="57982" spans="7:7" x14ac:dyDescent="0.2">
      <c r="G57982" s="65"/>
    </row>
    <row r="57983" spans="7:7" x14ac:dyDescent="0.2">
      <c r="G57983" s="65"/>
    </row>
    <row r="57984" spans="7:7" x14ac:dyDescent="0.2">
      <c r="G57984" s="65"/>
    </row>
    <row r="57985" spans="7:7" x14ac:dyDescent="0.2">
      <c r="G57985" s="65"/>
    </row>
    <row r="57986" spans="7:7" x14ac:dyDescent="0.2">
      <c r="G57986" s="65"/>
    </row>
    <row r="57987" spans="7:7" x14ac:dyDescent="0.2">
      <c r="G57987" s="65"/>
    </row>
    <row r="57988" spans="7:7" x14ac:dyDescent="0.2">
      <c r="G57988" s="65"/>
    </row>
    <row r="57989" spans="7:7" x14ac:dyDescent="0.2">
      <c r="G57989" s="65"/>
    </row>
    <row r="57990" spans="7:7" x14ac:dyDescent="0.2">
      <c r="G57990" s="65"/>
    </row>
    <row r="57991" spans="7:7" x14ac:dyDescent="0.2">
      <c r="G57991" s="65"/>
    </row>
    <row r="57992" spans="7:7" x14ac:dyDescent="0.2">
      <c r="G57992" s="65"/>
    </row>
    <row r="57993" spans="7:7" x14ac:dyDescent="0.2">
      <c r="G57993" s="65"/>
    </row>
    <row r="57994" spans="7:7" x14ac:dyDescent="0.2">
      <c r="G57994" s="65"/>
    </row>
    <row r="57995" spans="7:7" x14ac:dyDescent="0.2">
      <c r="G57995" s="65"/>
    </row>
    <row r="57996" spans="7:7" x14ac:dyDescent="0.2">
      <c r="G57996" s="65"/>
    </row>
    <row r="57997" spans="7:7" x14ac:dyDescent="0.2">
      <c r="G57997" s="65"/>
    </row>
    <row r="57998" spans="7:7" x14ac:dyDescent="0.2">
      <c r="G57998" s="65"/>
    </row>
    <row r="57999" spans="7:7" x14ac:dyDescent="0.2">
      <c r="G57999" s="65"/>
    </row>
    <row r="58000" spans="7:7" x14ac:dyDescent="0.2">
      <c r="G58000" s="65"/>
    </row>
    <row r="58001" spans="7:7" x14ac:dyDescent="0.2">
      <c r="G58001" s="65"/>
    </row>
    <row r="58002" spans="7:7" x14ac:dyDescent="0.2">
      <c r="G58002" s="65"/>
    </row>
    <row r="58003" spans="7:7" x14ac:dyDescent="0.2">
      <c r="G58003" s="65"/>
    </row>
    <row r="58004" spans="7:7" x14ac:dyDescent="0.2">
      <c r="G58004" s="65"/>
    </row>
    <row r="58005" spans="7:7" x14ac:dyDescent="0.2">
      <c r="G58005" s="65"/>
    </row>
    <row r="58006" spans="7:7" x14ac:dyDescent="0.2">
      <c r="G58006" s="65"/>
    </row>
    <row r="58007" spans="7:7" x14ac:dyDescent="0.2">
      <c r="G58007" s="65"/>
    </row>
    <row r="58008" spans="7:7" x14ac:dyDescent="0.2">
      <c r="G58008" s="65"/>
    </row>
    <row r="58009" spans="7:7" x14ac:dyDescent="0.2">
      <c r="G58009" s="65"/>
    </row>
    <row r="58010" spans="7:7" x14ac:dyDescent="0.2">
      <c r="G58010" s="65"/>
    </row>
    <row r="58011" spans="7:7" x14ac:dyDescent="0.2">
      <c r="G58011" s="65"/>
    </row>
    <row r="58012" spans="7:7" x14ac:dyDescent="0.2">
      <c r="G58012" s="65"/>
    </row>
    <row r="58013" spans="7:7" x14ac:dyDescent="0.2">
      <c r="G58013" s="65"/>
    </row>
    <row r="58014" spans="7:7" x14ac:dyDescent="0.2">
      <c r="G58014" s="65"/>
    </row>
    <row r="58015" spans="7:7" x14ac:dyDescent="0.2">
      <c r="G58015" s="65"/>
    </row>
    <row r="58016" spans="7:7" x14ac:dyDescent="0.2">
      <c r="G58016" s="65"/>
    </row>
    <row r="58017" spans="7:7" x14ac:dyDescent="0.2">
      <c r="G58017" s="65"/>
    </row>
    <row r="58018" spans="7:7" x14ac:dyDescent="0.2">
      <c r="G58018" s="65"/>
    </row>
    <row r="58019" spans="7:7" x14ac:dyDescent="0.2">
      <c r="G58019" s="65"/>
    </row>
    <row r="58020" spans="7:7" x14ac:dyDescent="0.2">
      <c r="G58020" s="65"/>
    </row>
    <row r="58021" spans="7:7" x14ac:dyDescent="0.2">
      <c r="G58021" s="65"/>
    </row>
    <row r="58022" spans="7:7" x14ac:dyDescent="0.2">
      <c r="G58022" s="65"/>
    </row>
    <row r="58023" spans="7:7" x14ac:dyDescent="0.2">
      <c r="G58023" s="65"/>
    </row>
    <row r="58024" spans="7:7" x14ac:dyDescent="0.2">
      <c r="G58024" s="65"/>
    </row>
    <row r="58025" spans="7:7" x14ac:dyDescent="0.2">
      <c r="G58025" s="65"/>
    </row>
    <row r="58026" spans="7:7" x14ac:dyDescent="0.2">
      <c r="G58026" s="65"/>
    </row>
    <row r="58027" spans="7:7" x14ac:dyDescent="0.2">
      <c r="G58027" s="65"/>
    </row>
    <row r="58028" spans="7:7" x14ac:dyDescent="0.2">
      <c r="G58028" s="65"/>
    </row>
    <row r="58029" spans="7:7" x14ac:dyDescent="0.2">
      <c r="G58029" s="65"/>
    </row>
    <row r="58030" spans="7:7" x14ac:dyDescent="0.2">
      <c r="G58030" s="65"/>
    </row>
    <row r="58031" spans="7:7" x14ac:dyDescent="0.2">
      <c r="G58031" s="65"/>
    </row>
    <row r="58032" spans="7:7" x14ac:dyDescent="0.2">
      <c r="G58032" s="65"/>
    </row>
    <row r="58033" spans="7:7" x14ac:dyDescent="0.2">
      <c r="G58033" s="65"/>
    </row>
    <row r="58034" spans="7:7" x14ac:dyDescent="0.2">
      <c r="G58034" s="65"/>
    </row>
    <row r="58035" spans="7:7" x14ac:dyDescent="0.2">
      <c r="G58035" s="65"/>
    </row>
    <row r="58036" spans="7:7" x14ac:dyDescent="0.2">
      <c r="G58036" s="65"/>
    </row>
    <row r="58037" spans="7:7" x14ac:dyDescent="0.2">
      <c r="G58037" s="65"/>
    </row>
    <row r="58038" spans="7:7" x14ac:dyDescent="0.2">
      <c r="G58038" s="65"/>
    </row>
    <row r="58039" spans="7:7" x14ac:dyDescent="0.2">
      <c r="G58039" s="65"/>
    </row>
    <row r="58040" spans="7:7" x14ac:dyDescent="0.2">
      <c r="G58040" s="65"/>
    </row>
    <row r="58041" spans="7:7" x14ac:dyDescent="0.2">
      <c r="G58041" s="65"/>
    </row>
    <row r="58042" spans="7:7" x14ac:dyDescent="0.2">
      <c r="G58042" s="65"/>
    </row>
    <row r="58043" spans="7:7" x14ac:dyDescent="0.2">
      <c r="G58043" s="65"/>
    </row>
    <row r="58044" spans="7:7" x14ac:dyDescent="0.2">
      <c r="G58044" s="65"/>
    </row>
    <row r="58045" spans="7:7" x14ac:dyDescent="0.2">
      <c r="G58045" s="65"/>
    </row>
    <row r="58046" spans="7:7" x14ac:dyDescent="0.2">
      <c r="G58046" s="65"/>
    </row>
    <row r="58047" spans="7:7" x14ac:dyDescent="0.2">
      <c r="G58047" s="65"/>
    </row>
    <row r="58048" spans="7:7" x14ac:dyDescent="0.2">
      <c r="G58048" s="65"/>
    </row>
    <row r="58049" spans="7:7" x14ac:dyDescent="0.2">
      <c r="G58049" s="65"/>
    </row>
    <row r="58050" spans="7:7" x14ac:dyDescent="0.2">
      <c r="G58050" s="65"/>
    </row>
    <row r="58051" spans="7:7" x14ac:dyDescent="0.2">
      <c r="G58051" s="65"/>
    </row>
    <row r="58052" spans="7:7" x14ac:dyDescent="0.2">
      <c r="G58052" s="65"/>
    </row>
    <row r="58053" spans="7:7" x14ac:dyDescent="0.2">
      <c r="G58053" s="65"/>
    </row>
    <row r="58054" spans="7:7" x14ac:dyDescent="0.2">
      <c r="G58054" s="65"/>
    </row>
    <row r="58055" spans="7:7" x14ac:dyDescent="0.2">
      <c r="G58055" s="65"/>
    </row>
    <row r="58056" spans="7:7" x14ac:dyDescent="0.2">
      <c r="G58056" s="65"/>
    </row>
    <row r="58057" spans="7:7" x14ac:dyDescent="0.2">
      <c r="G58057" s="65"/>
    </row>
    <row r="58058" spans="7:7" x14ac:dyDescent="0.2">
      <c r="G58058" s="65"/>
    </row>
    <row r="58059" spans="7:7" x14ac:dyDescent="0.2">
      <c r="G58059" s="65"/>
    </row>
    <row r="58060" spans="7:7" x14ac:dyDescent="0.2">
      <c r="G58060" s="65"/>
    </row>
    <row r="58061" spans="7:7" x14ac:dyDescent="0.2">
      <c r="G58061" s="65"/>
    </row>
    <row r="58062" spans="7:7" x14ac:dyDescent="0.2">
      <c r="G58062" s="65"/>
    </row>
    <row r="58063" spans="7:7" x14ac:dyDescent="0.2">
      <c r="G58063" s="65"/>
    </row>
    <row r="58064" spans="7:7" x14ac:dyDescent="0.2">
      <c r="G58064" s="65"/>
    </row>
    <row r="58065" spans="7:7" x14ac:dyDescent="0.2">
      <c r="G58065" s="65"/>
    </row>
    <row r="58066" spans="7:7" x14ac:dyDescent="0.2">
      <c r="G58066" s="65"/>
    </row>
    <row r="58067" spans="7:7" x14ac:dyDescent="0.2">
      <c r="G58067" s="65"/>
    </row>
    <row r="58068" spans="7:7" x14ac:dyDescent="0.2">
      <c r="G58068" s="65"/>
    </row>
    <row r="58069" spans="7:7" x14ac:dyDescent="0.2">
      <c r="G58069" s="65"/>
    </row>
    <row r="58070" spans="7:7" x14ac:dyDescent="0.2">
      <c r="G58070" s="65"/>
    </row>
    <row r="58071" spans="7:7" x14ac:dyDescent="0.2">
      <c r="G58071" s="65"/>
    </row>
    <row r="58072" spans="7:7" x14ac:dyDescent="0.2">
      <c r="G58072" s="65"/>
    </row>
    <row r="58073" spans="7:7" x14ac:dyDescent="0.2">
      <c r="G58073" s="65"/>
    </row>
    <row r="58074" spans="7:7" x14ac:dyDescent="0.2">
      <c r="G58074" s="65"/>
    </row>
    <row r="58075" spans="7:7" x14ac:dyDescent="0.2">
      <c r="G58075" s="65"/>
    </row>
    <row r="58076" spans="7:7" x14ac:dyDescent="0.2">
      <c r="G58076" s="65"/>
    </row>
    <row r="58077" spans="7:7" x14ac:dyDescent="0.2">
      <c r="G58077" s="65"/>
    </row>
    <row r="58078" spans="7:7" x14ac:dyDescent="0.2">
      <c r="G58078" s="65"/>
    </row>
    <row r="58079" spans="7:7" x14ac:dyDescent="0.2">
      <c r="G58079" s="65"/>
    </row>
    <row r="58080" spans="7:7" x14ac:dyDescent="0.2">
      <c r="G58080" s="65"/>
    </row>
    <row r="58081" spans="7:7" x14ac:dyDescent="0.2">
      <c r="G58081" s="65"/>
    </row>
    <row r="58082" spans="7:7" x14ac:dyDescent="0.2">
      <c r="G58082" s="65"/>
    </row>
    <row r="58083" spans="7:7" x14ac:dyDescent="0.2">
      <c r="G58083" s="65"/>
    </row>
    <row r="58084" spans="7:7" x14ac:dyDescent="0.2">
      <c r="G58084" s="65"/>
    </row>
    <row r="58085" spans="7:7" x14ac:dyDescent="0.2">
      <c r="G58085" s="65"/>
    </row>
    <row r="58086" spans="7:7" x14ac:dyDescent="0.2">
      <c r="G58086" s="65"/>
    </row>
    <row r="58087" spans="7:7" x14ac:dyDescent="0.2">
      <c r="G58087" s="65"/>
    </row>
    <row r="58088" spans="7:7" x14ac:dyDescent="0.2">
      <c r="G58088" s="65"/>
    </row>
    <row r="58089" spans="7:7" x14ac:dyDescent="0.2">
      <c r="G58089" s="65"/>
    </row>
    <row r="58090" spans="7:7" x14ac:dyDescent="0.2">
      <c r="G58090" s="65"/>
    </row>
    <row r="58091" spans="7:7" x14ac:dyDescent="0.2">
      <c r="G58091" s="65"/>
    </row>
    <row r="58092" spans="7:7" x14ac:dyDescent="0.2">
      <c r="G58092" s="65"/>
    </row>
    <row r="58093" spans="7:7" x14ac:dyDescent="0.2">
      <c r="G58093" s="65"/>
    </row>
    <row r="58094" spans="7:7" x14ac:dyDescent="0.2">
      <c r="G58094" s="65"/>
    </row>
    <row r="58095" spans="7:7" x14ac:dyDescent="0.2">
      <c r="G58095" s="65"/>
    </row>
    <row r="58096" spans="7:7" x14ac:dyDescent="0.2">
      <c r="G58096" s="65"/>
    </row>
    <row r="58097" spans="7:7" x14ac:dyDescent="0.2">
      <c r="G58097" s="65"/>
    </row>
    <row r="58098" spans="7:7" x14ac:dyDescent="0.2">
      <c r="G58098" s="65"/>
    </row>
    <row r="58099" spans="7:7" x14ac:dyDescent="0.2">
      <c r="G58099" s="65"/>
    </row>
    <row r="58100" spans="7:7" x14ac:dyDescent="0.2">
      <c r="G58100" s="65"/>
    </row>
    <row r="58101" spans="7:7" x14ac:dyDescent="0.2">
      <c r="G58101" s="65"/>
    </row>
    <row r="58102" spans="7:7" x14ac:dyDescent="0.2">
      <c r="G58102" s="65"/>
    </row>
    <row r="58103" spans="7:7" x14ac:dyDescent="0.2">
      <c r="G58103" s="65"/>
    </row>
    <row r="58104" spans="7:7" x14ac:dyDescent="0.2">
      <c r="G58104" s="65"/>
    </row>
    <row r="58105" spans="7:7" x14ac:dyDescent="0.2">
      <c r="G58105" s="65"/>
    </row>
    <row r="58106" spans="7:7" x14ac:dyDescent="0.2">
      <c r="G58106" s="65"/>
    </row>
    <row r="58107" spans="7:7" x14ac:dyDescent="0.2">
      <c r="G58107" s="65"/>
    </row>
    <row r="58108" spans="7:7" x14ac:dyDescent="0.2">
      <c r="G58108" s="65"/>
    </row>
    <row r="58109" spans="7:7" x14ac:dyDescent="0.2">
      <c r="G58109" s="65"/>
    </row>
    <row r="58110" spans="7:7" x14ac:dyDescent="0.2">
      <c r="G58110" s="65"/>
    </row>
    <row r="58111" spans="7:7" x14ac:dyDescent="0.2">
      <c r="G58111" s="65"/>
    </row>
    <row r="58112" spans="7:7" x14ac:dyDescent="0.2">
      <c r="G58112" s="65"/>
    </row>
    <row r="58113" spans="7:7" x14ac:dyDescent="0.2">
      <c r="G58113" s="65"/>
    </row>
    <row r="58114" spans="7:7" x14ac:dyDescent="0.2">
      <c r="G58114" s="65"/>
    </row>
    <row r="58115" spans="7:7" x14ac:dyDescent="0.2">
      <c r="G58115" s="65"/>
    </row>
    <row r="58116" spans="7:7" x14ac:dyDescent="0.2">
      <c r="G58116" s="65"/>
    </row>
    <row r="58117" spans="7:7" x14ac:dyDescent="0.2">
      <c r="G58117" s="65"/>
    </row>
    <row r="58118" spans="7:7" x14ac:dyDescent="0.2">
      <c r="G58118" s="65"/>
    </row>
    <row r="58119" spans="7:7" x14ac:dyDescent="0.2">
      <c r="G58119" s="65"/>
    </row>
    <row r="58120" spans="7:7" x14ac:dyDescent="0.2">
      <c r="G58120" s="65"/>
    </row>
    <row r="58121" spans="7:7" x14ac:dyDescent="0.2">
      <c r="G58121" s="65"/>
    </row>
    <row r="58122" spans="7:7" x14ac:dyDescent="0.2">
      <c r="G58122" s="65"/>
    </row>
    <row r="58123" spans="7:7" x14ac:dyDescent="0.2">
      <c r="G58123" s="65"/>
    </row>
    <row r="58124" spans="7:7" x14ac:dyDescent="0.2">
      <c r="G58124" s="65"/>
    </row>
    <row r="58125" spans="7:7" x14ac:dyDescent="0.2">
      <c r="G58125" s="65"/>
    </row>
    <row r="58126" spans="7:7" x14ac:dyDescent="0.2">
      <c r="G58126" s="65"/>
    </row>
    <row r="58127" spans="7:7" x14ac:dyDescent="0.2">
      <c r="G58127" s="65"/>
    </row>
    <row r="58128" spans="7:7" x14ac:dyDescent="0.2">
      <c r="G58128" s="65"/>
    </row>
    <row r="58129" spans="7:7" x14ac:dyDescent="0.2">
      <c r="G58129" s="65"/>
    </row>
    <row r="58130" spans="7:7" x14ac:dyDescent="0.2">
      <c r="G58130" s="65"/>
    </row>
    <row r="58131" spans="7:7" x14ac:dyDescent="0.2">
      <c r="G58131" s="65"/>
    </row>
    <row r="58132" spans="7:7" x14ac:dyDescent="0.2">
      <c r="G58132" s="65"/>
    </row>
    <row r="58133" spans="7:7" x14ac:dyDescent="0.2">
      <c r="G58133" s="65"/>
    </row>
    <row r="58134" spans="7:7" x14ac:dyDescent="0.2">
      <c r="G58134" s="65"/>
    </row>
    <row r="58135" spans="7:7" x14ac:dyDescent="0.2">
      <c r="G58135" s="65"/>
    </row>
    <row r="58136" spans="7:7" x14ac:dyDescent="0.2">
      <c r="G58136" s="65"/>
    </row>
    <row r="58137" spans="7:7" x14ac:dyDescent="0.2">
      <c r="G58137" s="65"/>
    </row>
    <row r="58138" spans="7:7" x14ac:dyDescent="0.2">
      <c r="G58138" s="65"/>
    </row>
    <row r="58139" spans="7:7" x14ac:dyDescent="0.2">
      <c r="G58139" s="65"/>
    </row>
    <row r="58140" spans="7:7" x14ac:dyDescent="0.2">
      <c r="G58140" s="65"/>
    </row>
    <row r="58141" spans="7:7" x14ac:dyDescent="0.2">
      <c r="G58141" s="65"/>
    </row>
    <row r="58142" spans="7:7" x14ac:dyDescent="0.2">
      <c r="G58142" s="65"/>
    </row>
    <row r="58143" spans="7:7" x14ac:dyDescent="0.2">
      <c r="G58143" s="65"/>
    </row>
    <row r="58144" spans="7:7" x14ac:dyDescent="0.2">
      <c r="G58144" s="65"/>
    </row>
    <row r="58145" spans="7:7" x14ac:dyDescent="0.2">
      <c r="G58145" s="65"/>
    </row>
    <row r="58146" spans="7:7" x14ac:dyDescent="0.2">
      <c r="G58146" s="65"/>
    </row>
    <row r="58147" spans="7:7" x14ac:dyDescent="0.2">
      <c r="G58147" s="65"/>
    </row>
    <row r="58148" spans="7:7" x14ac:dyDescent="0.2">
      <c r="G58148" s="65"/>
    </row>
    <row r="58149" spans="7:7" x14ac:dyDescent="0.2">
      <c r="G58149" s="65"/>
    </row>
    <row r="58150" spans="7:7" x14ac:dyDescent="0.2">
      <c r="G58150" s="65"/>
    </row>
    <row r="58151" spans="7:7" x14ac:dyDescent="0.2">
      <c r="G58151" s="65"/>
    </row>
    <row r="58152" spans="7:7" x14ac:dyDescent="0.2">
      <c r="G58152" s="65"/>
    </row>
    <row r="58153" spans="7:7" x14ac:dyDescent="0.2">
      <c r="G58153" s="65"/>
    </row>
    <row r="58154" spans="7:7" x14ac:dyDescent="0.2">
      <c r="G58154" s="65"/>
    </row>
    <row r="58155" spans="7:7" x14ac:dyDescent="0.2">
      <c r="G58155" s="65"/>
    </row>
    <row r="58156" spans="7:7" x14ac:dyDescent="0.2">
      <c r="G58156" s="65"/>
    </row>
    <row r="58157" spans="7:7" x14ac:dyDescent="0.2">
      <c r="G58157" s="65"/>
    </row>
    <row r="58158" spans="7:7" x14ac:dyDescent="0.2">
      <c r="G58158" s="65"/>
    </row>
    <row r="58159" spans="7:7" x14ac:dyDescent="0.2">
      <c r="G58159" s="65"/>
    </row>
    <row r="58160" spans="7:7" x14ac:dyDescent="0.2">
      <c r="G58160" s="65"/>
    </row>
    <row r="58161" spans="7:7" x14ac:dyDescent="0.2">
      <c r="G58161" s="65"/>
    </row>
    <row r="58162" spans="7:7" x14ac:dyDescent="0.2">
      <c r="G58162" s="65"/>
    </row>
    <row r="58163" spans="7:7" x14ac:dyDescent="0.2">
      <c r="G58163" s="65"/>
    </row>
    <row r="58164" spans="7:7" x14ac:dyDescent="0.2">
      <c r="G58164" s="65"/>
    </row>
    <row r="58165" spans="7:7" x14ac:dyDescent="0.2">
      <c r="G58165" s="65"/>
    </row>
    <row r="58166" spans="7:7" x14ac:dyDescent="0.2">
      <c r="G58166" s="65"/>
    </row>
    <row r="58167" spans="7:7" x14ac:dyDescent="0.2">
      <c r="G58167" s="65"/>
    </row>
    <row r="58168" spans="7:7" x14ac:dyDescent="0.2">
      <c r="G58168" s="65"/>
    </row>
    <row r="58169" spans="7:7" x14ac:dyDescent="0.2">
      <c r="G58169" s="65"/>
    </row>
    <row r="58170" spans="7:7" x14ac:dyDescent="0.2">
      <c r="G58170" s="65"/>
    </row>
    <row r="58171" spans="7:7" x14ac:dyDescent="0.2">
      <c r="G58171" s="65"/>
    </row>
    <row r="58172" spans="7:7" x14ac:dyDescent="0.2">
      <c r="G58172" s="65"/>
    </row>
    <row r="58173" spans="7:7" x14ac:dyDescent="0.2">
      <c r="G58173" s="65"/>
    </row>
    <row r="58174" spans="7:7" x14ac:dyDescent="0.2">
      <c r="G58174" s="65"/>
    </row>
    <row r="58175" spans="7:7" x14ac:dyDescent="0.2">
      <c r="G58175" s="65"/>
    </row>
    <row r="58176" spans="7:7" x14ac:dyDescent="0.2">
      <c r="G58176" s="65"/>
    </row>
    <row r="58177" spans="7:7" x14ac:dyDescent="0.2">
      <c r="G58177" s="65"/>
    </row>
    <row r="58178" spans="7:7" x14ac:dyDescent="0.2">
      <c r="G58178" s="65"/>
    </row>
    <row r="58179" spans="7:7" x14ac:dyDescent="0.2">
      <c r="G58179" s="65"/>
    </row>
    <row r="58180" spans="7:7" x14ac:dyDescent="0.2">
      <c r="G58180" s="65"/>
    </row>
    <row r="58181" spans="7:7" x14ac:dyDescent="0.2">
      <c r="G58181" s="65"/>
    </row>
    <row r="58182" spans="7:7" x14ac:dyDescent="0.2">
      <c r="G58182" s="65"/>
    </row>
    <row r="58183" spans="7:7" x14ac:dyDescent="0.2">
      <c r="G58183" s="65"/>
    </row>
    <row r="58184" spans="7:7" x14ac:dyDescent="0.2">
      <c r="G58184" s="65"/>
    </row>
    <row r="58185" spans="7:7" x14ac:dyDescent="0.2">
      <c r="G58185" s="65"/>
    </row>
    <row r="58186" spans="7:7" x14ac:dyDescent="0.2">
      <c r="G58186" s="65"/>
    </row>
    <row r="58187" spans="7:7" x14ac:dyDescent="0.2">
      <c r="G58187" s="65"/>
    </row>
    <row r="58188" spans="7:7" x14ac:dyDescent="0.2">
      <c r="G58188" s="65"/>
    </row>
    <row r="58189" spans="7:7" x14ac:dyDescent="0.2">
      <c r="G58189" s="65"/>
    </row>
    <row r="58190" spans="7:7" x14ac:dyDescent="0.2">
      <c r="G58190" s="65"/>
    </row>
    <row r="58191" spans="7:7" x14ac:dyDescent="0.2">
      <c r="G58191" s="65"/>
    </row>
    <row r="58192" spans="7:7" x14ac:dyDescent="0.2">
      <c r="G58192" s="65"/>
    </row>
    <row r="58193" spans="7:7" x14ac:dyDescent="0.2">
      <c r="G58193" s="65"/>
    </row>
    <row r="58194" spans="7:7" x14ac:dyDescent="0.2">
      <c r="G58194" s="65"/>
    </row>
    <row r="58195" spans="7:7" x14ac:dyDescent="0.2">
      <c r="G58195" s="65"/>
    </row>
    <row r="58196" spans="7:7" x14ac:dyDescent="0.2">
      <c r="G58196" s="65"/>
    </row>
    <row r="58197" spans="7:7" x14ac:dyDescent="0.2">
      <c r="G58197" s="65"/>
    </row>
    <row r="58198" spans="7:7" x14ac:dyDescent="0.2">
      <c r="G58198" s="65"/>
    </row>
    <row r="58199" spans="7:7" x14ac:dyDescent="0.2">
      <c r="G58199" s="65"/>
    </row>
    <row r="58200" spans="7:7" x14ac:dyDescent="0.2">
      <c r="G58200" s="65"/>
    </row>
    <row r="58201" spans="7:7" x14ac:dyDescent="0.2">
      <c r="G58201" s="65"/>
    </row>
    <row r="58202" spans="7:7" x14ac:dyDescent="0.2">
      <c r="G58202" s="65"/>
    </row>
    <row r="58203" spans="7:7" x14ac:dyDescent="0.2">
      <c r="G58203" s="65"/>
    </row>
    <row r="58204" spans="7:7" x14ac:dyDescent="0.2">
      <c r="G58204" s="65"/>
    </row>
    <row r="58205" spans="7:7" x14ac:dyDescent="0.2">
      <c r="G58205" s="65"/>
    </row>
    <row r="58206" spans="7:7" x14ac:dyDescent="0.2">
      <c r="G58206" s="65"/>
    </row>
    <row r="58207" spans="7:7" x14ac:dyDescent="0.2">
      <c r="G58207" s="65"/>
    </row>
    <row r="58208" spans="7:7" x14ac:dyDescent="0.2">
      <c r="G58208" s="65"/>
    </row>
    <row r="58209" spans="7:7" x14ac:dyDescent="0.2">
      <c r="G58209" s="65"/>
    </row>
    <row r="58210" spans="7:7" x14ac:dyDescent="0.2">
      <c r="G58210" s="65"/>
    </row>
    <row r="58211" spans="7:7" x14ac:dyDescent="0.2">
      <c r="G58211" s="65"/>
    </row>
    <row r="58212" spans="7:7" x14ac:dyDescent="0.2">
      <c r="G58212" s="65"/>
    </row>
    <row r="58213" spans="7:7" x14ac:dyDescent="0.2">
      <c r="G58213" s="65"/>
    </row>
    <row r="58214" spans="7:7" x14ac:dyDescent="0.2">
      <c r="G58214" s="65"/>
    </row>
    <row r="58215" spans="7:7" x14ac:dyDescent="0.2">
      <c r="G58215" s="65"/>
    </row>
    <row r="58216" spans="7:7" x14ac:dyDescent="0.2">
      <c r="G58216" s="65"/>
    </row>
    <row r="58217" spans="7:7" x14ac:dyDescent="0.2">
      <c r="G58217" s="65"/>
    </row>
    <row r="58218" spans="7:7" x14ac:dyDescent="0.2">
      <c r="G58218" s="65"/>
    </row>
    <row r="58219" spans="7:7" x14ac:dyDescent="0.2">
      <c r="G58219" s="65"/>
    </row>
    <row r="58220" spans="7:7" x14ac:dyDescent="0.2">
      <c r="G58220" s="65"/>
    </row>
    <row r="58221" spans="7:7" x14ac:dyDescent="0.2">
      <c r="G58221" s="65"/>
    </row>
    <row r="58222" spans="7:7" x14ac:dyDescent="0.2">
      <c r="G58222" s="65"/>
    </row>
    <row r="58223" spans="7:7" x14ac:dyDescent="0.2">
      <c r="G58223" s="65"/>
    </row>
    <row r="58224" spans="7:7" x14ac:dyDescent="0.2">
      <c r="G58224" s="65"/>
    </row>
    <row r="58225" spans="7:7" x14ac:dyDescent="0.2">
      <c r="G58225" s="65"/>
    </row>
    <row r="58226" spans="7:7" x14ac:dyDescent="0.2">
      <c r="G58226" s="65"/>
    </row>
    <row r="58227" spans="7:7" x14ac:dyDescent="0.2">
      <c r="G58227" s="65"/>
    </row>
    <row r="58228" spans="7:7" x14ac:dyDescent="0.2">
      <c r="G58228" s="65"/>
    </row>
    <row r="58229" spans="7:7" x14ac:dyDescent="0.2">
      <c r="G58229" s="65"/>
    </row>
    <row r="58230" spans="7:7" x14ac:dyDescent="0.2">
      <c r="G58230" s="65"/>
    </row>
    <row r="58231" spans="7:7" x14ac:dyDescent="0.2">
      <c r="G58231" s="65"/>
    </row>
    <row r="58232" spans="7:7" x14ac:dyDescent="0.2">
      <c r="G58232" s="65"/>
    </row>
    <row r="58233" spans="7:7" x14ac:dyDescent="0.2">
      <c r="G58233" s="65"/>
    </row>
    <row r="58234" spans="7:7" x14ac:dyDescent="0.2">
      <c r="G58234" s="65"/>
    </row>
    <row r="58235" spans="7:7" x14ac:dyDescent="0.2">
      <c r="G58235" s="65"/>
    </row>
    <row r="58236" spans="7:7" x14ac:dyDescent="0.2">
      <c r="G58236" s="65"/>
    </row>
    <row r="58237" spans="7:7" x14ac:dyDescent="0.2">
      <c r="G58237" s="65"/>
    </row>
    <row r="58238" spans="7:7" x14ac:dyDescent="0.2">
      <c r="G58238" s="65"/>
    </row>
    <row r="58239" spans="7:7" x14ac:dyDescent="0.2">
      <c r="G58239" s="65"/>
    </row>
    <row r="58240" spans="7:7" x14ac:dyDescent="0.2">
      <c r="G58240" s="65"/>
    </row>
    <row r="58241" spans="7:7" x14ac:dyDescent="0.2">
      <c r="G58241" s="65"/>
    </row>
    <row r="58242" spans="7:7" x14ac:dyDescent="0.2">
      <c r="G58242" s="65"/>
    </row>
    <row r="58243" spans="7:7" x14ac:dyDescent="0.2">
      <c r="G58243" s="65"/>
    </row>
    <row r="58244" spans="7:7" x14ac:dyDescent="0.2">
      <c r="G58244" s="65"/>
    </row>
    <row r="58245" spans="7:7" x14ac:dyDescent="0.2">
      <c r="G58245" s="65"/>
    </row>
    <row r="58246" spans="7:7" x14ac:dyDescent="0.2">
      <c r="G58246" s="65"/>
    </row>
    <row r="58247" spans="7:7" x14ac:dyDescent="0.2">
      <c r="G58247" s="65"/>
    </row>
    <row r="58248" spans="7:7" x14ac:dyDescent="0.2">
      <c r="G58248" s="65"/>
    </row>
    <row r="58249" spans="7:7" x14ac:dyDescent="0.2">
      <c r="G58249" s="65"/>
    </row>
    <row r="58250" spans="7:7" x14ac:dyDescent="0.2">
      <c r="G58250" s="65"/>
    </row>
    <row r="58251" spans="7:7" x14ac:dyDescent="0.2">
      <c r="G58251" s="65"/>
    </row>
    <row r="58252" spans="7:7" x14ac:dyDescent="0.2">
      <c r="G58252" s="65"/>
    </row>
    <row r="58253" spans="7:7" x14ac:dyDescent="0.2">
      <c r="G58253" s="65"/>
    </row>
    <row r="58254" spans="7:7" x14ac:dyDescent="0.2">
      <c r="G58254" s="65"/>
    </row>
    <row r="58255" spans="7:7" x14ac:dyDescent="0.2">
      <c r="G58255" s="65"/>
    </row>
    <row r="58256" spans="7:7" x14ac:dyDescent="0.2">
      <c r="G58256" s="65"/>
    </row>
    <row r="58257" spans="7:7" x14ac:dyDescent="0.2">
      <c r="G58257" s="65"/>
    </row>
    <row r="58258" spans="7:7" x14ac:dyDescent="0.2">
      <c r="G58258" s="65"/>
    </row>
    <row r="58259" spans="7:7" x14ac:dyDescent="0.2">
      <c r="G58259" s="65"/>
    </row>
    <row r="58260" spans="7:7" x14ac:dyDescent="0.2">
      <c r="G58260" s="65"/>
    </row>
    <row r="58261" spans="7:7" x14ac:dyDescent="0.2">
      <c r="G58261" s="65"/>
    </row>
    <row r="58262" spans="7:7" x14ac:dyDescent="0.2">
      <c r="G58262" s="65"/>
    </row>
    <row r="58263" spans="7:7" x14ac:dyDescent="0.2">
      <c r="G58263" s="65"/>
    </row>
    <row r="58264" spans="7:7" x14ac:dyDescent="0.2">
      <c r="G58264" s="65"/>
    </row>
    <row r="58265" spans="7:7" x14ac:dyDescent="0.2">
      <c r="G58265" s="65"/>
    </row>
    <row r="58266" spans="7:7" x14ac:dyDescent="0.2">
      <c r="G58266" s="65"/>
    </row>
    <row r="58267" spans="7:7" x14ac:dyDescent="0.2">
      <c r="G58267" s="65"/>
    </row>
    <row r="58268" spans="7:7" x14ac:dyDescent="0.2">
      <c r="G58268" s="65"/>
    </row>
    <row r="58269" spans="7:7" x14ac:dyDescent="0.2">
      <c r="G58269" s="65"/>
    </row>
    <row r="58270" spans="7:7" x14ac:dyDescent="0.2">
      <c r="G58270" s="65"/>
    </row>
    <row r="58271" spans="7:7" x14ac:dyDescent="0.2">
      <c r="G58271" s="65"/>
    </row>
    <row r="58272" spans="7:7" x14ac:dyDescent="0.2">
      <c r="G58272" s="65"/>
    </row>
    <row r="58273" spans="7:7" x14ac:dyDescent="0.2">
      <c r="G58273" s="65"/>
    </row>
    <row r="58274" spans="7:7" x14ac:dyDescent="0.2">
      <c r="G58274" s="65"/>
    </row>
    <row r="58275" spans="7:7" x14ac:dyDescent="0.2">
      <c r="G58275" s="65"/>
    </row>
    <row r="58276" spans="7:7" x14ac:dyDescent="0.2">
      <c r="G58276" s="65"/>
    </row>
    <row r="58277" spans="7:7" x14ac:dyDescent="0.2">
      <c r="G58277" s="65"/>
    </row>
    <row r="58278" spans="7:7" x14ac:dyDescent="0.2">
      <c r="G58278" s="65"/>
    </row>
    <row r="58279" spans="7:7" x14ac:dyDescent="0.2">
      <c r="G58279" s="65"/>
    </row>
    <row r="58280" spans="7:7" x14ac:dyDescent="0.2">
      <c r="G58280" s="65"/>
    </row>
    <row r="58281" spans="7:7" x14ac:dyDescent="0.2">
      <c r="G58281" s="65"/>
    </row>
    <row r="58282" spans="7:7" x14ac:dyDescent="0.2">
      <c r="G58282" s="65"/>
    </row>
    <row r="58283" spans="7:7" x14ac:dyDescent="0.2">
      <c r="G58283" s="65"/>
    </row>
    <row r="58284" spans="7:7" x14ac:dyDescent="0.2">
      <c r="G58284" s="65"/>
    </row>
    <row r="58285" spans="7:7" x14ac:dyDescent="0.2">
      <c r="G58285" s="65"/>
    </row>
    <row r="58286" spans="7:7" x14ac:dyDescent="0.2">
      <c r="G58286" s="65"/>
    </row>
    <row r="58287" spans="7:7" x14ac:dyDescent="0.2">
      <c r="G58287" s="65"/>
    </row>
    <row r="58288" spans="7:7" x14ac:dyDescent="0.2">
      <c r="G58288" s="65"/>
    </row>
    <row r="58289" spans="7:7" x14ac:dyDescent="0.2">
      <c r="G58289" s="65"/>
    </row>
    <row r="58290" spans="7:7" x14ac:dyDescent="0.2">
      <c r="G58290" s="65"/>
    </row>
    <row r="58291" spans="7:7" x14ac:dyDescent="0.2">
      <c r="G58291" s="65"/>
    </row>
    <row r="58292" spans="7:7" x14ac:dyDescent="0.2">
      <c r="G58292" s="65"/>
    </row>
    <row r="58293" spans="7:7" x14ac:dyDescent="0.2">
      <c r="G58293" s="65"/>
    </row>
    <row r="58294" spans="7:7" x14ac:dyDescent="0.2">
      <c r="G58294" s="65"/>
    </row>
    <row r="58295" spans="7:7" x14ac:dyDescent="0.2">
      <c r="G58295" s="65"/>
    </row>
    <row r="58296" spans="7:7" x14ac:dyDescent="0.2">
      <c r="G58296" s="65"/>
    </row>
    <row r="58297" spans="7:7" x14ac:dyDescent="0.2">
      <c r="G58297" s="65"/>
    </row>
    <row r="58298" spans="7:7" x14ac:dyDescent="0.2">
      <c r="G58298" s="65"/>
    </row>
    <row r="58299" spans="7:7" x14ac:dyDescent="0.2">
      <c r="G58299" s="65"/>
    </row>
    <row r="58300" spans="7:7" x14ac:dyDescent="0.2">
      <c r="G58300" s="65"/>
    </row>
    <row r="58301" spans="7:7" x14ac:dyDescent="0.2">
      <c r="G58301" s="65"/>
    </row>
    <row r="58302" spans="7:7" x14ac:dyDescent="0.2">
      <c r="G58302" s="65"/>
    </row>
    <row r="58303" spans="7:7" x14ac:dyDescent="0.2">
      <c r="G58303" s="65"/>
    </row>
    <row r="58304" spans="7:7" x14ac:dyDescent="0.2">
      <c r="G58304" s="65"/>
    </row>
    <row r="58305" spans="7:7" x14ac:dyDescent="0.2">
      <c r="G58305" s="65"/>
    </row>
    <row r="58306" spans="7:7" x14ac:dyDescent="0.2">
      <c r="G58306" s="65"/>
    </row>
    <row r="58307" spans="7:7" x14ac:dyDescent="0.2">
      <c r="G58307" s="65"/>
    </row>
    <row r="58308" spans="7:7" x14ac:dyDescent="0.2">
      <c r="G58308" s="65"/>
    </row>
    <row r="58309" spans="7:7" x14ac:dyDescent="0.2">
      <c r="G58309" s="65"/>
    </row>
    <row r="58310" spans="7:7" x14ac:dyDescent="0.2">
      <c r="G58310" s="65"/>
    </row>
    <row r="58311" spans="7:7" x14ac:dyDescent="0.2">
      <c r="G58311" s="65"/>
    </row>
    <row r="58312" spans="7:7" x14ac:dyDescent="0.2">
      <c r="G58312" s="65"/>
    </row>
    <row r="58313" spans="7:7" x14ac:dyDescent="0.2">
      <c r="G58313" s="65"/>
    </row>
    <row r="58314" spans="7:7" x14ac:dyDescent="0.2">
      <c r="G58314" s="65"/>
    </row>
    <row r="58315" spans="7:7" x14ac:dyDescent="0.2">
      <c r="G58315" s="65"/>
    </row>
    <row r="58316" spans="7:7" x14ac:dyDescent="0.2">
      <c r="G58316" s="65"/>
    </row>
    <row r="58317" spans="7:7" x14ac:dyDescent="0.2">
      <c r="G58317" s="65"/>
    </row>
    <row r="58318" spans="7:7" x14ac:dyDescent="0.2">
      <c r="G58318" s="65"/>
    </row>
    <row r="58319" spans="7:7" x14ac:dyDescent="0.2">
      <c r="G58319" s="65"/>
    </row>
    <row r="58320" spans="7:7" x14ac:dyDescent="0.2">
      <c r="G58320" s="65"/>
    </row>
    <row r="58321" spans="7:7" x14ac:dyDescent="0.2">
      <c r="G58321" s="65"/>
    </row>
    <row r="58322" spans="7:7" x14ac:dyDescent="0.2">
      <c r="G58322" s="65"/>
    </row>
    <row r="58323" spans="7:7" x14ac:dyDescent="0.2">
      <c r="G58323" s="65"/>
    </row>
    <row r="58324" spans="7:7" x14ac:dyDescent="0.2">
      <c r="G58324" s="65"/>
    </row>
    <row r="58325" spans="7:7" x14ac:dyDescent="0.2">
      <c r="G58325" s="65"/>
    </row>
    <row r="58326" spans="7:7" x14ac:dyDescent="0.2">
      <c r="G58326" s="65"/>
    </row>
    <row r="58327" spans="7:7" x14ac:dyDescent="0.2">
      <c r="G58327" s="65"/>
    </row>
    <row r="58328" spans="7:7" x14ac:dyDescent="0.2">
      <c r="G58328" s="65"/>
    </row>
    <row r="58329" spans="7:7" x14ac:dyDescent="0.2">
      <c r="G58329" s="65"/>
    </row>
    <row r="58330" spans="7:7" x14ac:dyDescent="0.2">
      <c r="G58330" s="65"/>
    </row>
    <row r="58331" spans="7:7" x14ac:dyDescent="0.2">
      <c r="G58331" s="65"/>
    </row>
    <row r="58332" spans="7:7" x14ac:dyDescent="0.2">
      <c r="G58332" s="65"/>
    </row>
    <row r="58333" spans="7:7" x14ac:dyDescent="0.2">
      <c r="G58333" s="65"/>
    </row>
    <row r="58334" spans="7:7" x14ac:dyDescent="0.2">
      <c r="G58334" s="65"/>
    </row>
    <row r="58335" spans="7:7" x14ac:dyDescent="0.2">
      <c r="G58335" s="65"/>
    </row>
    <row r="58336" spans="7:7" x14ac:dyDescent="0.2">
      <c r="G58336" s="65"/>
    </row>
    <row r="58337" spans="7:7" x14ac:dyDescent="0.2">
      <c r="G58337" s="65"/>
    </row>
    <row r="58338" spans="7:7" x14ac:dyDescent="0.2">
      <c r="G58338" s="65"/>
    </row>
    <row r="58339" spans="7:7" x14ac:dyDescent="0.2">
      <c r="G58339" s="65"/>
    </row>
    <row r="58340" spans="7:7" x14ac:dyDescent="0.2">
      <c r="G58340" s="65"/>
    </row>
    <row r="58341" spans="7:7" x14ac:dyDescent="0.2">
      <c r="G58341" s="65"/>
    </row>
    <row r="58342" spans="7:7" x14ac:dyDescent="0.2">
      <c r="G58342" s="65"/>
    </row>
    <row r="58343" spans="7:7" x14ac:dyDescent="0.2">
      <c r="G58343" s="65"/>
    </row>
    <row r="58344" spans="7:7" x14ac:dyDescent="0.2">
      <c r="G58344" s="65"/>
    </row>
    <row r="58345" spans="7:7" x14ac:dyDescent="0.2">
      <c r="G58345" s="65"/>
    </row>
    <row r="58346" spans="7:7" x14ac:dyDescent="0.2">
      <c r="G58346" s="65"/>
    </row>
    <row r="58347" spans="7:7" x14ac:dyDescent="0.2">
      <c r="G58347" s="65"/>
    </row>
    <row r="58348" spans="7:7" x14ac:dyDescent="0.2">
      <c r="G58348" s="65"/>
    </row>
    <row r="58349" spans="7:7" x14ac:dyDescent="0.2">
      <c r="G58349" s="65"/>
    </row>
    <row r="58350" spans="7:7" x14ac:dyDescent="0.2">
      <c r="G58350" s="65"/>
    </row>
    <row r="58351" spans="7:7" x14ac:dyDescent="0.2">
      <c r="G58351" s="65"/>
    </row>
    <row r="58352" spans="7:7" x14ac:dyDescent="0.2">
      <c r="G58352" s="65"/>
    </row>
    <row r="58353" spans="7:7" x14ac:dyDescent="0.2">
      <c r="G58353" s="65"/>
    </row>
    <row r="58354" spans="7:7" x14ac:dyDescent="0.2">
      <c r="G58354" s="65"/>
    </row>
    <row r="58355" spans="7:7" x14ac:dyDescent="0.2">
      <c r="G58355" s="65"/>
    </row>
    <row r="58356" spans="7:7" x14ac:dyDescent="0.2">
      <c r="G58356" s="65"/>
    </row>
    <row r="58357" spans="7:7" x14ac:dyDescent="0.2">
      <c r="G58357" s="65"/>
    </row>
    <row r="58358" spans="7:7" x14ac:dyDescent="0.2">
      <c r="G58358" s="65"/>
    </row>
    <row r="58359" spans="7:7" x14ac:dyDescent="0.2">
      <c r="G58359" s="65"/>
    </row>
    <row r="58360" spans="7:7" x14ac:dyDescent="0.2">
      <c r="G58360" s="65"/>
    </row>
    <row r="58361" spans="7:7" x14ac:dyDescent="0.2">
      <c r="G58361" s="65"/>
    </row>
    <row r="58362" spans="7:7" x14ac:dyDescent="0.2">
      <c r="G58362" s="65"/>
    </row>
    <row r="58363" spans="7:7" x14ac:dyDescent="0.2">
      <c r="G58363" s="65"/>
    </row>
    <row r="58364" spans="7:7" x14ac:dyDescent="0.2">
      <c r="G58364" s="65"/>
    </row>
    <row r="58365" spans="7:7" x14ac:dyDescent="0.2">
      <c r="G58365" s="65"/>
    </row>
    <row r="58366" spans="7:7" x14ac:dyDescent="0.2">
      <c r="G58366" s="65"/>
    </row>
    <row r="58367" spans="7:7" x14ac:dyDescent="0.2">
      <c r="G58367" s="65"/>
    </row>
    <row r="58368" spans="7:7" x14ac:dyDescent="0.2">
      <c r="G58368" s="65"/>
    </row>
    <row r="58369" spans="7:7" x14ac:dyDescent="0.2">
      <c r="G58369" s="65"/>
    </row>
    <row r="58370" spans="7:7" x14ac:dyDescent="0.2">
      <c r="G58370" s="65"/>
    </row>
    <row r="58371" spans="7:7" x14ac:dyDescent="0.2">
      <c r="G58371" s="65"/>
    </row>
    <row r="58372" spans="7:7" x14ac:dyDescent="0.2">
      <c r="G58372" s="65"/>
    </row>
    <row r="58373" spans="7:7" x14ac:dyDescent="0.2">
      <c r="G58373" s="65"/>
    </row>
    <row r="58374" spans="7:7" x14ac:dyDescent="0.2">
      <c r="G58374" s="65"/>
    </row>
    <row r="58375" spans="7:7" x14ac:dyDescent="0.2">
      <c r="G58375" s="65"/>
    </row>
    <row r="58376" spans="7:7" x14ac:dyDescent="0.2">
      <c r="G58376" s="65"/>
    </row>
    <row r="58377" spans="7:7" x14ac:dyDescent="0.2">
      <c r="G58377" s="65"/>
    </row>
    <row r="58378" spans="7:7" x14ac:dyDescent="0.2">
      <c r="G58378" s="65"/>
    </row>
    <row r="58379" spans="7:7" x14ac:dyDescent="0.2">
      <c r="G58379" s="65"/>
    </row>
    <row r="58380" spans="7:7" x14ac:dyDescent="0.2">
      <c r="G58380" s="65"/>
    </row>
    <row r="58381" spans="7:7" x14ac:dyDescent="0.2">
      <c r="G58381" s="65"/>
    </row>
    <row r="58382" spans="7:7" x14ac:dyDescent="0.2">
      <c r="G58382" s="65"/>
    </row>
    <row r="58383" spans="7:7" x14ac:dyDescent="0.2">
      <c r="G58383" s="65"/>
    </row>
    <row r="58384" spans="7:7" x14ac:dyDescent="0.2">
      <c r="G58384" s="65"/>
    </row>
    <row r="58385" spans="7:7" x14ac:dyDescent="0.2">
      <c r="G58385" s="65"/>
    </row>
    <row r="58386" spans="7:7" x14ac:dyDescent="0.2">
      <c r="G58386" s="65"/>
    </row>
    <row r="58387" spans="7:7" x14ac:dyDescent="0.2">
      <c r="G58387" s="65"/>
    </row>
    <row r="58388" spans="7:7" x14ac:dyDescent="0.2">
      <c r="G58388" s="65"/>
    </row>
    <row r="58389" spans="7:7" x14ac:dyDescent="0.2">
      <c r="G58389" s="65"/>
    </row>
    <row r="58390" spans="7:7" x14ac:dyDescent="0.2">
      <c r="G58390" s="65"/>
    </row>
    <row r="58391" spans="7:7" x14ac:dyDescent="0.2">
      <c r="G58391" s="65"/>
    </row>
    <row r="58392" spans="7:7" x14ac:dyDescent="0.2">
      <c r="G58392" s="65"/>
    </row>
    <row r="58393" spans="7:7" x14ac:dyDescent="0.2">
      <c r="G58393" s="65"/>
    </row>
    <row r="58394" spans="7:7" x14ac:dyDescent="0.2">
      <c r="G58394" s="65"/>
    </row>
    <row r="58395" spans="7:7" x14ac:dyDescent="0.2">
      <c r="G58395" s="65"/>
    </row>
    <row r="58396" spans="7:7" x14ac:dyDescent="0.2">
      <c r="G58396" s="65"/>
    </row>
    <row r="58397" spans="7:7" x14ac:dyDescent="0.2">
      <c r="G58397" s="65"/>
    </row>
    <row r="58398" spans="7:7" x14ac:dyDescent="0.2">
      <c r="G58398" s="65"/>
    </row>
    <row r="58399" spans="7:7" x14ac:dyDescent="0.2">
      <c r="G58399" s="65"/>
    </row>
    <row r="58400" spans="7:7" x14ac:dyDescent="0.2">
      <c r="G58400" s="65"/>
    </row>
    <row r="58401" spans="7:7" x14ac:dyDescent="0.2">
      <c r="G58401" s="65"/>
    </row>
    <row r="58402" spans="7:7" x14ac:dyDescent="0.2">
      <c r="G58402" s="65"/>
    </row>
    <row r="58403" spans="7:7" x14ac:dyDescent="0.2">
      <c r="G58403" s="65"/>
    </row>
    <row r="58404" spans="7:7" x14ac:dyDescent="0.2">
      <c r="G58404" s="65"/>
    </row>
    <row r="58405" spans="7:7" x14ac:dyDescent="0.2">
      <c r="G58405" s="65"/>
    </row>
    <row r="58406" spans="7:7" x14ac:dyDescent="0.2">
      <c r="G58406" s="65"/>
    </row>
    <row r="58407" spans="7:7" x14ac:dyDescent="0.2">
      <c r="G58407" s="65"/>
    </row>
    <row r="58408" spans="7:7" x14ac:dyDescent="0.2">
      <c r="G58408" s="65"/>
    </row>
    <row r="58409" spans="7:7" x14ac:dyDescent="0.2">
      <c r="G58409" s="65"/>
    </row>
    <row r="58410" spans="7:7" x14ac:dyDescent="0.2">
      <c r="G58410" s="65"/>
    </row>
    <row r="58411" spans="7:7" x14ac:dyDescent="0.2">
      <c r="G58411" s="65"/>
    </row>
    <row r="58412" spans="7:7" x14ac:dyDescent="0.2">
      <c r="G58412" s="65"/>
    </row>
    <row r="58413" spans="7:7" x14ac:dyDescent="0.2">
      <c r="G58413" s="65"/>
    </row>
    <row r="58414" spans="7:7" x14ac:dyDescent="0.2">
      <c r="G58414" s="65"/>
    </row>
    <row r="58415" spans="7:7" x14ac:dyDescent="0.2">
      <c r="G58415" s="65"/>
    </row>
    <row r="58416" spans="7:7" x14ac:dyDescent="0.2">
      <c r="G58416" s="65"/>
    </row>
    <row r="58417" spans="7:7" x14ac:dyDescent="0.2">
      <c r="G58417" s="65"/>
    </row>
    <row r="58418" spans="7:7" x14ac:dyDescent="0.2">
      <c r="G58418" s="65"/>
    </row>
    <row r="58419" spans="7:7" x14ac:dyDescent="0.2">
      <c r="G58419" s="65"/>
    </row>
    <row r="58420" spans="7:7" x14ac:dyDescent="0.2">
      <c r="G58420" s="65"/>
    </row>
    <row r="58421" spans="7:7" x14ac:dyDescent="0.2">
      <c r="G58421" s="65"/>
    </row>
    <row r="58422" spans="7:7" x14ac:dyDescent="0.2">
      <c r="G58422" s="65"/>
    </row>
    <row r="58423" spans="7:7" x14ac:dyDescent="0.2">
      <c r="G58423" s="65"/>
    </row>
    <row r="58424" spans="7:7" x14ac:dyDescent="0.2">
      <c r="G58424" s="65"/>
    </row>
    <row r="58425" spans="7:7" x14ac:dyDescent="0.2">
      <c r="G58425" s="65"/>
    </row>
    <row r="58426" spans="7:7" x14ac:dyDescent="0.2">
      <c r="G58426" s="65"/>
    </row>
    <row r="58427" spans="7:7" x14ac:dyDescent="0.2">
      <c r="G58427" s="65"/>
    </row>
    <row r="58428" spans="7:7" x14ac:dyDescent="0.2">
      <c r="G58428" s="65"/>
    </row>
    <row r="58429" spans="7:7" x14ac:dyDescent="0.2">
      <c r="G58429" s="65"/>
    </row>
    <row r="58430" spans="7:7" x14ac:dyDescent="0.2">
      <c r="G58430" s="65"/>
    </row>
    <row r="58431" spans="7:7" x14ac:dyDescent="0.2">
      <c r="G58431" s="65"/>
    </row>
    <row r="58432" spans="7:7" x14ac:dyDescent="0.2">
      <c r="G58432" s="65"/>
    </row>
    <row r="58433" spans="7:7" x14ac:dyDescent="0.2">
      <c r="G58433" s="65"/>
    </row>
    <row r="58434" spans="7:7" x14ac:dyDescent="0.2">
      <c r="G58434" s="65"/>
    </row>
    <row r="58435" spans="7:7" x14ac:dyDescent="0.2">
      <c r="G58435" s="65"/>
    </row>
    <row r="58436" spans="7:7" x14ac:dyDescent="0.2">
      <c r="G58436" s="65"/>
    </row>
    <row r="58437" spans="7:7" x14ac:dyDescent="0.2">
      <c r="G58437" s="65"/>
    </row>
    <row r="58438" spans="7:7" x14ac:dyDescent="0.2">
      <c r="G58438" s="65"/>
    </row>
    <row r="58439" spans="7:7" x14ac:dyDescent="0.2">
      <c r="G58439" s="65"/>
    </row>
    <row r="58440" spans="7:7" x14ac:dyDescent="0.2">
      <c r="G58440" s="65"/>
    </row>
    <row r="58441" spans="7:7" x14ac:dyDescent="0.2">
      <c r="G58441" s="65"/>
    </row>
    <row r="58442" spans="7:7" x14ac:dyDescent="0.2">
      <c r="G58442" s="65"/>
    </row>
    <row r="58443" spans="7:7" x14ac:dyDescent="0.2">
      <c r="G58443" s="65"/>
    </row>
    <row r="58444" spans="7:7" x14ac:dyDescent="0.2">
      <c r="G58444" s="65"/>
    </row>
    <row r="58445" spans="7:7" x14ac:dyDescent="0.2">
      <c r="G58445" s="65"/>
    </row>
    <row r="58446" spans="7:7" x14ac:dyDescent="0.2">
      <c r="G58446" s="65"/>
    </row>
    <row r="58447" spans="7:7" x14ac:dyDescent="0.2">
      <c r="G58447" s="65"/>
    </row>
    <row r="58448" spans="7:7" x14ac:dyDescent="0.2">
      <c r="G58448" s="65"/>
    </row>
    <row r="58449" spans="7:7" x14ac:dyDescent="0.2">
      <c r="G58449" s="65"/>
    </row>
    <row r="58450" spans="7:7" x14ac:dyDescent="0.2">
      <c r="G58450" s="65"/>
    </row>
    <row r="58451" spans="7:7" x14ac:dyDescent="0.2">
      <c r="G58451" s="65"/>
    </row>
    <row r="58452" spans="7:7" x14ac:dyDescent="0.2">
      <c r="G58452" s="65"/>
    </row>
    <row r="58453" spans="7:7" x14ac:dyDescent="0.2">
      <c r="G58453" s="65"/>
    </row>
    <row r="58454" spans="7:7" x14ac:dyDescent="0.2">
      <c r="G58454" s="65"/>
    </row>
    <row r="58455" spans="7:7" x14ac:dyDescent="0.2">
      <c r="G58455" s="65"/>
    </row>
    <row r="58456" spans="7:7" x14ac:dyDescent="0.2">
      <c r="G58456" s="65"/>
    </row>
    <row r="58457" spans="7:7" x14ac:dyDescent="0.2">
      <c r="G58457" s="65"/>
    </row>
    <row r="58458" spans="7:7" x14ac:dyDescent="0.2">
      <c r="G58458" s="65"/>
    </row>
    <row r="58459" spans="7:7" x14ac:dyDescent="0.2">
      <c r="G58459" s="65"/>
    </row>
    <row r="58460" spans="7:7" x14ac:dyDescent="0.2">
      <c r="G58460" s="65"/>
    </row>
    <row r="58461" spans="7:7" x14ac:dyDescent="0.2">
      <c r="G58461" s="65"/>
    </row>
    <row r="58462" spans="7:7" x14ac:dyDescent="0.2">
      <c r="G58462" s="65"/>
    </row>
    <row r="58463" spans="7:7" x14ac:dyDescent="0.2">
      <c r="G58463" s="65"/>
    </row>
    <row r="58464" spans="7:7" x14ac:dyDescent="0.2">
      <c r="G58464" s="65"/>
    </row>
    <row r="58465" spans="7:7" x14ac:dyDescent="0.2">
      <c r="G58465" s="65"/>
    </row>
    <row r="58466" spans="7:7" x14ac:dyDescent="0.2">
      <c r="G58466" s="65"/>
    </row>
    <row r="58467" spans="7:7" x14ac:dyDescent="0.2">
      <c r="G58467" s="65"/>
    </row>
    <row r="58468" spans="7:7" x14ac:dyDescent="0.2">
      <c r="G58468" s="65"/>
    </row>
    <row r="58469" spans="7:7" x14ac:dyDescent="0.2">
      <c r="G58469" s="65"/>
    </row>
    <row r="58470" spans="7:7" x14ac:dyDescent="0.2">
      <c r="G58470" s="65"/>
    </row>
    <row r="58471" spans="7:7" x14ac:dyDescent="0.2">
      <c r="G58471" s="65"/>
    </row>
    <row r="58472" spans="7:7" x14ac:dyDescent="0.2">
      <c r="G58472" s="65"/>
    </row>
    <row r="58473" spans="7:7" x14ac:dyDescent="0.2">
      <c r="G58473" s="65"/>
    </row>
    <row r="58474" spans="7:7" x14ac:dyDescent="0.2">
      <c r="G58474" s="65"/>
    </row>
    <row r="58475" spans="7:7" x14ac:dyDescent="0.2">
      <c r="G58475" s="65"/>
    </row>
    <row r="58476" spans="7:7" x14ac:dyDescent="0.2">
      <c r="G58476" s="65"/>
    </row>
    <row r="58477" spans="7:7" x14ac:dyDescent="0.2">
      <c r="G58477" s="65"/>
    </row>
    <row r="58478" spans="7:7" x14ac:dyDescent="0.2">
      <c r="G58478" s="65"/>
    </row>
    <row r="58479" spans="7:7" x14ac:dyDescent="0.2">
      <c r="G58479" s="65"/>
    </row>
    <row r="58480" spans="7:7" x14ac:dyDescent="0.2">
      <c r="G58480" s="65"/>
    </row>
    <row r="58481" spans="7:7" x14ac:dyDescent="0.2">
      <c r="G58481" s="65"/>
    </row>
    <row r="58482" spans="7:7" x14ac:dyDescent="0.2">
      <c r="G58482" s="65"/>
    </row>
    <row r="58483" spans="7:7" x14ac:dyDescent="0.2">
      <c r="G58483" s="65"/>
    </row>
    <row r="58484" spans="7:7" x14ac:dyDescent="0.2">
      <c r="G58484" s="65"/>
    </row>
    <row r="58485" spans="7:7" x14ac:dyDescent="0.2">
      <c r="G58485" s="65"/>
    </row>
    <row r="58486" spans="7:7" x14ac:dyDescent="0.2">
      <c r="G58486" s="65"/>
    </row>
    <row r="58487" spans="7:7" x14ac:dyDescent="0.2">
      <c r="G58487" s="65"/>
    </row>
    <row r="58488" spans="7:7" x14ac:dyDescent="0.2">
      <c r="G58488" s="65"/>
    </row>
    <row r="58489" spans="7:7" x14ac:dyDescent="0.2">
      <c r="G58489" s="65"/>
    </row>
    <row r="58490" spans="7:7" x14ac:dyDescent="0.2">
      <c r="G58490" s="65"/>
    </row>
    <row r="58491" spans="7:7" x14ac:dyDescent="0.2">
      <c r="G58491" s="65"/>
    </row>
    <row r="58492" spans="7:7" x14ac:dyDescent="0.2">
      <c r="G58492" s="65"/>
    </row>
    <row r="58493" spans="7:7" x14ac:dyDescent="0.2">
      <c r="G58493" s="65"/>
    </row>
    <row r="58494" spans="7:7" x14ac:dyDescent="0.2">
      <c r="G58494" s="65"/>
    </row>
    <row r="58495" spans="7:7" x14ac:dyDescent="0.2">
      <c r="G58495" s="65"/>
    </row>
    <row r="58496" spans="7:7" x14ac:dyDescent="0.2">
      <c r="G58496" s="65"/>
    </row>
    <row r="58497" spans="7:7" x14ac:dyDescent="0.2">
      <c r="G58497" s="65"/>
    </row>
    <row r="58498" spans="7:7" x14ac:dyDescent="0.2">
      <c r="G58498" s="65"/>
    </row>
    <row r="58499" spans="7:7" x14ac:dyDescent="0.2">
      <c r="G58499" s="65"/>
    </row>
    <row r="58500" spans="7:7" x14ac:dyDescent="0.2">
      <c r="G58500" s="65"/>
    </row>
    <row r="58501" spans="7:7" x14ac:dyDescent="0.2">
      <c r="G58501" s="65"/>
    </row>
    <row r="58502" spans="7:7" x14ac:dyDescent="0.2">
      <c r="G58502" s="65"/>
    </row>
    <row r="58503" spans="7:7" x14ac:dyDescent="0.2">
      <c r="G58503" s="65"/>
    </row>
    <row r="58504" spans="7:7" x14ac:dyDescent="0.2">
      <c r="G58504" s="65"/>
    </row>
    <row r="58505" spans="7:7" x14ac:dyDescent="0.2">
      <c r="G58505" s="65"/>
    </row>
    <row r="58506" spans="7:7" x14ac:dyDescent="0.2">
      <c r="G58506" s="65"/>
    </row>
    <row r="58507" spans="7:7" x14ac:dyDescent="0.2">
      <c r="G58507" s="65"/>
    </row>
    <row r="58508" spans="7:7" x14ac:dyDescent="0.2">
      <c r="G58508" s="65"/>
    </row>
    <row r="58509" spans="7:7" x14ac:dyDescent="0.2">
      <c r="G58509" s="65"/>
    </row>
    <row r="58510" spans="7:7" x14ac:dyDescent="0.2">
      <c r="G58510" s="65"/>
    </row>
    <row r="58511" spans="7:7" x14ac:dyDescent="0.2">
      <c r="G58511" s="65"/>
    </row>
    <row r="58512" spans="7:7" x14ac:dyDescent="0.2">
      <c r="G58512" s="65"/>
    </row>
    <row r="58513" spans="7:7" x14ac:dyDescent="0.2">
      <c r="G58513" s="65"/>
    </row>
    <row r="58514" spans="7:7" x14ac:dyDescent="0.2">
      <c r="G58514" s="65"/>
    </row>
    <row r="58515" spans="7:7" x14ac:dyDescent="0.2">
      <c r="G58515" s="65"/>
    </row>
    <row r="58516" spans="7:7" x14ac:dyDescent="0.2">
      <c r="G58516" s="65"/>
    </row>
    <row r="58517" spans="7:7" x14ac:dyDescent="0.2">
      <c r="G58517" s="65"/>
    </row>
    <row r="58518" spans="7:7" x14ac:dyDescent="0.2">
      <c r="G58518" s="65"/>
    </row>
    <row r="58519" spans="7:7" x14ac:dyDescent="0.2">
      <c r="G58519" s="65"/>
    </row>
    <row r="58520" spans="7:7" x14ac:dyDescent="0.2">
      <c r="G58520" s="65"/>
    </row>
    <row r="58521" spans="7:7" x14ac:dyDescent="0.2">
      <c r="G58521" s="65"/>
    </row>
    <row r="58522" spans="7:7" x14ac:dyDescent="0.2">
      <c r="G58522" s="65"/>
    </row>
    <row r="58523" spans="7:7" x14ac:dyDescent="0.2">
      <c r="G58523" s="65"/>
    </row>
    <row r="58524" spans="7:7" x14ac:dyDescent="0.2">
      <c r="G58524" s="65"/>
    </row>
    <row r="58525" spans="7:7" x14ac:dyDescent="0.2">
      <c r="G58525" s="65"/>
    </row>
    <row r="58526" spans="7:7" x14ac:dyDescent="0.2">
      <c r="G58526" s="65"/>
    </row>
    <row r="58527" spans="7:7" x14ac:dyDescent="0.2">
      <c r="G58527" s="65"/>
    </row>
    <row r="58528" spans="7:7" x14ac:dyDescent="0.2">
      <c r="G58528" s="65"/>
    </row>
    <row r="58529" spans="7:7" x14ac:dyDescent="0.2">
      <c r="G58529" s="65"/>
    </row>
    <row r="58530" spans="7:7" x14ac:dyDescent="0.2">
      <c r="G58530" s="65"/>
    </row>
    <row r="58531" spans="7:7" x14ac:dyDescent="0.2">
      <c r="G58531" s="65"/>
    </row>
    <row r="58532" spans="7:7" x14ac:dyDescent="0.2">
      <c r="G58532" s="65"/>
    </row>
    <row r="58533" spans="7:7" x14ac:dyDescent="0.2">
      <c r="G58533" s="65"/>
    </row>
    <row r="58534" spans="7:7" x14ac:dyDescent="0.2">
      <c r="G58534" s="65"/>
    </row>
    <row r="58535" spans="7:7" x14ac:dyDescent="0.2">
      <c r="G58535" s="65"/>
    </row>
    <row r="58536" spans="7:7" x14ac:dyDescent="0.2">
      <c r="G58536" s="65"/>
    </row>
    <row r="58537" spans="7:7" x14ac:dyDescent="0.2">
      <c r="G58537" s="65"/>
    </row>
    <row r="58538" spans="7:7" x14ac:dyDescent="0.2">
      <c r="G58538" s="65"/>
    </row>
    <row r="58539" spans="7:7" x14ac:dyDescent="0.2">
      <c r="G58539" s="65"/>
    </row>
    <row r="58540" spans="7:7" x14ac:dyDescent="0.2">
      <c r="G58540" s="65"/>
    </row>
    <row r="58541" spans="7:7" x14ac:dyDescent="0.2">
      <c r="G58541" s="65"/>
    </row>
    <row r="58542" spans="7:7" x14ac:dyDescent="0.2">
      <c r="G58542" s="65"/>
    </row>
    <row r="58543" spans="7:7" x14ac:dyDescent="0.2">
      <c r="G58543" s="65"/>
    </row>
    <row r="58544" spans="7:7" x14ac:dyDescent="0.2">
      <c r="G58544" s="65"/>
    </row>
    <row r="58545" spans="7:7" x14ac:dyDescent="0.2">
      <c r="G58545" s="65"/>
    </row>
    <row r="58546" spans="7:7" x14ac:dyDescent="0.2">
      <c r="G58546" s="65"/>
    </row>
    <row r="58547" spans="7:7" x14ac:dyDescent="0.2">
      <c r="G58547" s="65"/>
    </row>
    <row r="58548" spans="7:7" x14ac:dyDescent="0.2">
      <c r="G58548" s="65"/>
    </row>
    <row r="58549" spans="7:7" x14ac:dyDescent="0.2">
      <c r="G58549" s="65"/>
    </row>
    <row r="58550" spans="7:7" x14ac:dyDescent="0.2">
      <c r="G58550" s="65"/>
    </row>
    <row r="58551" spans="7:7" x14ac:dyDescent="0.2">
      <c r="G58551" s="65"/>
    </row>
    <row r="58552" spans="7:7" x14ac:dyDescent="0.2">
      <c r="G58552" s="65"/>
    </row>
    <row r="58553" spans="7:7" x14ac:dyDescent="0.2">
      <c r="G58553" s="65"/>
    </row>
    <row r="58554" spans="7:7" x14ac:dyDescent="0.2">
      <c r="G58554" s="65"/>
    </row>
    <row r="58555" spans="7:7" x14ac:dyDescent="0.2">
      <c r="G58555" s="65"/>
    </row>
    <row r="58556" spans="7:7" x14ac:dyDescent="0.2">
      <c r="G58556" s="65"/>
    </row>
    <row r="58557" spans="7:7" x14ac:dyDescent="0.2">
      <c r="G58557" s="65"/>
    </row>
    <row r="58558" spans="7:7" x14ac:dyDescent="0.2">
      <c r="G58558" s="65"/>
    </row>
    <row r="58559" spans="7:7" x14ac:dyDescent="0.2">
      <c r="G58559" s="65"/>
    </row>
    <row r="58560" spans="7:7" x14ac:dyDescent="0.2">
      <c r="G58560" s="65"/>
    </row>
    <row r="58561" spans="7:7" x14ac:dyDescent="0.2">
      <c r="G58561" s="65"/>
    </row>
    <row r="58562" spans="7:7" x14ac:dyDescent="0.2">
      <c r="G58562" s="65"/>
    </row>
    <row r="58563" spans="7:7" x14ac:dyDescent="0.2">
      <c r="G58563" s="65"/>
    </row>
    <row r="58564" spans="7:7" x14ac:dyDescent="0.2">
      <c r="G58564" s="65"/>
    </row>
    <row r="58565" spans="7:7" x14ac:dyDescent="0.2">
      <c r="G58565" s="65"/>
    </row>
    <row r="58566" spans="7:7" x14ac:dyDescent="0.2">
      <c r="G58566" s="65"/>
    </row>
    <row r="58567" spans="7:7" x14ac:dyDescent="0.2">
      <c r="G58567" s="65"/>
    </row>
    <row r="58568" spans="7:7" x14ac:dyDescent="0.2">
      <c r="G58568" s="65"/>
    </row>
    <row r="58569" spans="7:7" x14ac:dyDescent="0.2">
      <c r="G58569" s="65"/>
    </row>
    <row r="58570" spans="7:7" x14ac:dyDescent="0.2">
      <c r="G58570" s="65"/>
    </row>
    <row r="58571" spans="7:7" x14ac:dyDescent="0.2">
      <c r="G58571" s="65"/>
    </row>
    <row r="58572" spans="7:7" x14ac:dyDescent="0.2">
      <c r="G58572" s="65"/>
    </row>
    <row r="58573" spans="7:7" x14ac:dyDescent="0.2">
      <c r="G58573" s="65"/>
    </row>
    <row r="58574" spans="7:7" x14ac:dyDescent="0.2">
      <c r="G58574" s="65"/>
    </row>
    <row r="58575" spans="7:7" x14ac:dyDescent="0.2">
      <c r="G58575" s="65"/>
    </row>
    <row r="58576" spans="7:7" x14ac:dyDescent="0.2">
      <c r="G58576" s="65"/>
    </row>
    <row r="58577" spans="7:7" x14ac:dyDescent="0.2">
      <c r="G58577" s="65"/>
    </row>
    <row r="58578" spans="7:7" x14ac:dyDescent="0.2">
      <c r="G58578" s="65"/>
    </row>
    <row r="58579" spans="7:7" x14ac:dyDescent="0.2">
      <c r="G58579" s="65"/>
    </row>
    <row r="58580" spans="7:7" x14ac:dyDescent="0.2">
      <c r="G58580" s="65"/>
    </row>
    <row r="58581" spans="7:7" x14ac:dyDescent="0.2">
      <c r="G58581" s="65"/>
    </row>
    <row r="58582" spans="7:7" x14ac:dyDescent="0.2">
      <c r="G58582" s="65"/>
    </row>
    <row r="58583" spans="7:7" x14ac:dyDescent="0.2">
      <c r="G58583" s="65"/>
    </row>
    <row r="58584" spans="7:7" x14ac:dyDescent="0.2">
      <c r="G58584" s="65"/>
    </row>
    <row r="58585" spans="7:7" x14ac:dyDescent="0.2">
      <c r="G58585" s="65"/>
    </row>
    <row r="58586" spans="7:7" x14ac:dyDescent="0.2">
      <c r="G58586" s="65"/>
    </row>
    <row r="58587" spans="7:7" x14ac:dyDescent="0.2">
      <c r="G58587" s="65"/>
    </row>
    <row r="58588" spans="7:7" x14ac:dyDescent="0.2">
      <c r="G58588" s="65"/>
    </row>
    <row r="58589" spans="7:7" x14ac:dyDescent="0.2">
      <c r="G58589" s="65"/>
    </row>
    <row r="58590" spans="7:7" x14ac:dyDescent="0.2">
      <c r="G58590" s="65"/>
    </row>
    <row r="58591" spans="7:7" x14ac:dyDescent="0.2">
      <c r="G58591" s="65"/>
    </row>
    <row r="58592" spans="7:7" x14ac:dyDescent="0.2">
      <c r="G58592" s="65"/>
    </row>
    <row r="58593" spans="7:7" x14ac:dyDescent="0.2">
      <c r="G58593" s="65"/>
    </row>
    <row r="58594" spans="7:7" x14ac:dyDescent="0.2">
      <c r="G58594" s="65"/>
    </row>
    <row r="58595" spans="7:7" x14ac:dyDescent="0.2">
      <c r="G58595" s="65"/>
    </row>
    <row r="58596" spans="7:7" x14ac:dyDescent="0.2">
      <c r="G58596" s="65"/>
    </row>
    <row r="58597" spans="7:7" x14ac:dyDescent="0.2">
      <c r="G58597" s="65"/>
    </row>
    <row r="58598" spans="7:7" x14ac:dyDescent="0.2">
      <c r="G58598" s="65"/>
    </row>
    <row r="58599" spans="7:7" x14ac:dyDescent="0.2">
      <c r="G58599" s="65"/>
    </row>
    <row r="58600" spans="7:7" x14ac:dyDescent="0.2">
      <c r="G58600" s="65"/>
    </row>
    <row r="58601" spans="7:7" x14ac:dyDescent="0.2">
      <c r="G58601" s="65"/>
    </row>
    <row r="58602" spans="7:7" x14ac:dyDescent="0.2">
      <c r="G58602" s="65"/>
    </row>
    <row r="58603" spans="7:7" x14ac:dyDescent="0.2">
      <c r="G58603" s="65"/>
    </row>
    <row r="58604" spans="7:7" x14ac:dyDescent="0.2">
      <c r="G58604" s="65"/>
    </row>
    <row r="58605" spans="7:7" x14ac:dyDescent="0.2">
      <c r="G58605" s="65"/>
    </row>
    <row r="58606" spans="7:7" x14ac:dyDescent="0.2">
      <c r="G58606" s="65"/>
    </row>
    <row r="58607" spans="7:7" x14ac:dyDescent="0.2">
      <c r="G58607" s="65"/>
    </row>
    <row r="58608" spans="7:7" x14ac:dyDescent="0.2">
      <c r="G58608" s="65"/>
    </row>
    <row r="58609" spans="7:7" x14ac:dyDescent="0.2">
      <c r="G58609" s="65"/>
    </row>
    <row r="58610" spans="7:7" x14ac:dyDescent="0.2">
      <c r="G58610" s="65"/>
    </row>
    <row r="58611" spans="7:7" x14ac:dyDescent="0.2">
      <c r="G58611" s="65"/>
    </row>
    <row r="58612" spans="7:7" x14ac:dyDescent="0.2">
      <c r="G58612" s="65"/>
    </row>
    <row r="58613" spans="7:7" x14ac:dyDescent="0.2">
      <c r="G58613" s="65"/>
    </row>
    <row r="58614" spans="7:7" x14ac:dyDescent="0.2">
      <c r="G58614" s="65"/>
    </row>
    <row r="58615" spans="7:7" x14ac:dyDescent="0.2">
      <c r="G58615" s="65"/>
    </row>
    <row r="58616" spans="7:7" x14ac:dyDescent="0.2">
      <c r="G58616" s="65"/>
    </row>
    <row r="58617" spans="7:7" x14ac:dyDescent="0.2">
      <c r="G58617" s="65"/>
    </row>
    <row r="58618" spans="7:7" x14ac:dyDescent="0.2">
      <c r="G58618" s="65"/>
    </row>
    <row r="58619" spans="7:7" x14ac:dyDescent="0.2">
      <c r="G58619" s="65"/>
    </row>
    <row r="58620" spans="7:7" x14ac:dyDescent="0.2">
      <c r="G58620" s="65"/>
    </row>
    <row r="58621" spans="7:7" x14ac:dyDescent="0.2">
      <c r="G58621" s="65"/>
    </row>
    <row r="58622" spans="7:7" x14ac:dyDescent="0.2">
      <c r="G58622" s="65"/>
    </row>
    <row r="58623" spans="7:7" x14ac:dyDescent="0.2">
      <c r="G58623" s="65"/>
    </row>
    <row r="58624" spans="7:7" x14ac:dyDescent="0.2">
      <c r="G58624" s="65"/>
    </row>
    <row r="58625" spans="7:7" x14ac:dyDescent="0.2">
      <c r="G58625" s="65"/>
    </row>
    <row r="58626" spans="7:7" x14ac:dyDescent="0.2">
      <c r="G58626" s="65"/>
    </row>
    <row r="58627" spans="7:7" x14ac:dyDescent="0.2">
      <c r="G58627" s="65"/>
    </row>
    <row r="58628" spans="7:7" x14ac:dyDescent="0.2">
      <c r="G58628" s="65"/>
    </row>
    <row r="58629" spans="7:7" x14ac:dyDescent="0.2">
      <c r="G58629" s="65"/>
    </row>
    <row r="58630" spans="7:7" x14ac:dyDescent="0.2">
      <c r="G58630" s="65"/>
    </row>
    <row r="58631" spans="7:7" x14ac:dyDescent="0.2">
      <c r="G58631" s="65"/>
    </row>
    <row r="58632" spans="7:7" x14ac:dyDescent="0.2">
      <c r="G58632" s="65"/>
    </row>
    <row r="58633" spans="7:7" x14ac:dyDescent="0.2">
      <c r="G58633" s="65"/>
    </row>
    <row r="58634" spans="7:7" x14ac:dyDescent="0.2">
      <c r="G58634" s="65"/>
    </row>
    <row r="58635" spans="7:7" x14ac:dyDescent="0.2">
      <c r="G58635" s="65"/>
    </row>
    <row r="58636" spans="7:7" x14ac:dyDescent="0.2">
      <c r="G58636" s="65"/>
    </row>
    <row r="58637" spans="7:7" x14ac:dyDescent="0.2">
      <c r="G58637" s="65"/>
    </row>
    <row r="58638" spans="7:7" x14ac:dyDescent="0.2">
      <c r="G58638" s="65"/>
    </row>
    <row r="58639" spans="7:7" x14ac:dyDescent="0.2">
      <c r="G58639" s="65"/>
    </row>
    <row r="58640" spans="7:7" x14ac:dyDescent="0.2">
      <c r="G58640" s="65"/>
    </row>
    <row r="58641" spans="7:7" x14ac:dyDescent="0.2">
      <c r="G58641" s="65"/>
    </row>
    <row r="58642" spans="7:7" x14ac:dyDescent="0.2">
      <c r="G58642" s="65"/>
    </row>
    <row r="58643" spans="7:7" x14ac:dyDescent="0.2">
      <c r="G58643" s="65"/>
    </row>
    <row r="58644" spans="7:7" x14ac:dyDescent="0.2">
      <c r="G58644" s="65"/>
    </row>
    <row r="58645" spans="7:7" x14ac:dyDescent="0.2">
      <c r="G58645" s="65"/>
    </row>
    <row r="58646" spans="7:7" x14ac:dyDescent="0.2">
      <c r="G58646" s="65"/>
    </row>
    <row r="58647" spans="7:7" x14ac:dyDescent="0.2">
      <c r="G58647" s="65"/>
    </row>
    <row r="58648" spans="7:7" x14ac:dyDescent="0.2">
      <c r="G58648" s="65"/>
    </row>
    <row r="58649" spans="7:7" x14ac:dyDescent="0.2">
      <c r="G58649" s="65"/>
    </row>
    <row r="58650" spans="7:7" x14ac:dyDescent="0.2">
      <c r="G58650" s="65"/>
    </row>
    <row r="58651" spans="7:7" x14ac:dyDescent="0.2">
      <c r="G58651" s="65"/>
    </row>
    <row r="58652" spans="7:7" x14ac:dyDescent="0.2">
      <c r="G58652" s="65"/>
    </row>
    <row r="58653" spans="7:7" x14ac:dyDescent="0.2">
      <c r="G58653" s="65"/>
    </row>
    <row r="58654" spans="7:7" x14ac:dyDescent="0.2">
      <c r="G58654" s="65"/>
    </row>
    <row r="58655" spans="7:7" x14ac:dyDescent="0.2">
      <c r="G58655" s="65"/>
    </row>
    <row r="58656" spans="7:7" x14ac:dyDescent="0.2">
      <c r="G58656" s="65"/>
    </row>
    <row r="58657" spans="7:7" x14ac:dyDescent="0.2">
      <c r="G58657" s="65"/>
    </row>
    <row r="58658" spans="7:7" x14ac:dyDescent="0.2">
      <c r="G58658" s="65"/>
    </row>
    <row r="58659" spans="7:7" x14ac:dyDescent="0.2">
      <c r="G58659" s="65"/>
    </row>
    <row r="58660" spans="7:7" x14ac:dyDescent="0.2">
      <c r="G58660" s="65"/>
    </row>
    <row r="58661" spans="7:7" x14ac:dyDescent="0.2">
      <c r="G58661" s="65"/>
    </row>
    <row r="58662" spans="7:7" x14ac:dyDescent="0.2">
      <c r="G58662" s="65"/>
    </row>
    <row r="58663" spans="7:7" x14ac:dyDescent="0.2">
      <c r="G58663" s="65"/>
    </row>
    <row r="58664" spans="7:7" x14ac:dyDescent="0.2">
      <c r="G58664" s="65"/>
    </row>
    <row r="58665" spans="7:7" x14ac:dyDescent="0.2">
      <c r="G58665" s="65"/>
    </row>
    <row r="58666" spans="7:7" x14ac:dyDescent="0.2">
      <c r="G58666" s="65"/>
    </row>
    <row r="58667" spans="7:7" x14ac:dyDescent="0.2">
      <c r="G58667" s="65"/>
    </row>
    <row r="58668" spans="7:7" x14ac:dyDescent="0.2">
      <c r="G58668" s="65"/>
    </row>
    <row r="58669" spans="7:7" x14ac:dyDescent="0.2">
      <c r="G58669" s="65"/>
    </row>
    <row r="58670" spans="7:7" x14ac:dyDescent="0.2">
      <c r="G58670" s="65"/>
    </row>
    <row r="58671" spans="7:7" x14ac:dyDescent="0.2">
      <c r="G58671" s="65"/>
    </row>
    <row r="58672" spans="7:7" x14ac:dyDescent="0.2">
      <c r="G58672" s="65"/>
    </row>
    <row r="58673" spans="7:7" x14ac:dyDescent="0.2">
      <c r="G58673" s="65"/>
    </row>
    <row r="58674" spans="7:7" x14ac:dyDescent="0.2">
      <c r="G58674" s="65"/>
    </row>
    <row r="58675" spans="7:7" x14ac:dyDescent="0.2">
      <c r="G58675" s="65"/>
    </row>
    <row r="58676" spans="7:7" x14ac:dyDescent="0.2">
      <c r="G58676" s="65"/>
    </row>
    <row r="58677" spans="7:7" x14ac:dyDescent="0.2">
      <c r="G58677" s="65"/>
    </row>
    <row r="58678" spans="7:7" x14ac:dyDescent="0.2">
      <c r="G58678" s="65"/>
    </row>
    <row r="58679" spans="7:7" x14ac:dyDescent="0.2">
      <c r="G58679" s="65"/>
    </row>
    <row r="58680" spans="7:7" x14ac:dyDescent="0.2">
      <c r="G58680" s="65"/>
    </row>
    <row r="58681" spans="7:7" x14ac:dyDescent="0.2">
      <c r="G58681" s="65"/>
    </row>
    <row r="58682" spans="7:7" x14ac:dyDescent="0.2">
      <c r="G58682" s="65"/>
    </row>
    <row r="58683" spans="7:7" x14ac:dyDescent="0.2">
      <c r="G58683" s="65"/>
    </row>
    <row r="58684" spans="7:7" x14ac:dyDescent="0.2">
      <c r="G58684" s="65"/>
    </row>
    <row r="58685" spans="7:7" x14ac:dyDescent="0.2">
      <c r="G58685" s="65"/>
    </row>
    <row r="58686" spans="7:7" x14ac:dyDescent="0.2">
      <c r="G58686" s="65"/>
    </row>
    <row r="58687" spans="7:7" x14ac:dyDescent="0.2">
      <c r="G58687" s="65"/>
    </row>
    <row r="58688" spans="7:7" x14ac:dyDescent="0.2">
      <c r="G58688" s="65"/>
    </row>
    <row r="58689" spans="7:7" x14ac:dyDescent="0.2">
      <c r="G58689" s="65"/>
    </row>
    <row r="58690" spans="7:7" x14ac:dyDescent="0.2">
      <c r="G58690" s="65"/>
    </row>
    <row r="58691" spans="7:7" x14ac:dyDescent="0.2">
      <c r="G58691" s="65"/>
    </row>
    <row r="58692" spans="7:7" x14ac:dyDescent="0.2">
      <c r="G58692" s="65"/>
    </row>
    <row r="58693" spans="7:7" x14ac:dyDescent="0.2">
      <c r="G58693" s="65"/>
    </row>
    <row r="58694" spans="7:7" x14ac:dyDescent="0.2">
      <c r="G58694" s="65"/>
    </row>
    <row r="58695" spans="7:7" x14ac:dyDescent="0.2">
      <c r="G58695" s="65"/>
    </row>
    <row r="58696" spans="7:7" x14ac:dyDescent="0.2">
      <c r="G58696" s="65"/>
    </row>
    <row r="58697" spans="7:7" x14ac:dyDescent="0.2">
      <c r="G58697" s="65"/>
    </row>
    <row r="58698" spans="7:7" x14ac:dyDescent="0.2">
      <c r="G58698" s="65"/>
    </row>
    <row r="58699" spans="7:7" x14ac:dyDescent="0.2">
      <c r="G58699" s="65"/>
    </row>
    <row r="58700" spans="7:7" x14ac:dyDescent="0.2">
      <c r="G58700" s="65"/>
    </row>
    <row r="58701" spans="7:7" x14ac:dyDescent="0.2">
      <c r="G58701" s="65"/>
    </row>
    <row r="58702" spans="7:7" x14ac:dyDescent="0.2">
      <c r="G58702" s="65"/>
    </row>
    <row r="58703" spans="7:7" x14ac:dyDescent="0.2">
      <c r="G58703" s="65"/>
    </row>
    <row r="58704" spans="7:7" x14ac:dyDescent="0.2">
      <c r="G58704" s="65"/>
    </row>
    <row r="58705" spans="7:7" x14ac:dyDescent="0.2">
      <c r="G58705" s="65"/>
    </row>
    <row r="58706" spans="7:7" x14ac:dyDescent="0.2">
      <c r="G58706" s="65"/>
    </row>
    <row r="58707" spans="7:7" x14ac:dyDescent="0.2">
      <c r="G58707" s="65"/>
    </row>
    <row r="58708" spans="7:7" x14ac:dyDescent="0.2">
      <c r="G58708" s="65"/>
    </row>
    <row r="58709" spans="7:7" x14ac:dyDescent="0.2">
      <c r="G58709" s="65"/>
    </row>
    <row r="58710" spans="7:7" x14ac:dyDescent="0.2">
      <c r="G58710" s="65"/>
    </row>
    <row r="58711" spans="7:7" x14ac:dyDescent="0.2">
      <c r="G58711" s="65"/>
    </row>
    <row r="58712" spans="7:7" x14ac:dyDescent="0.2">
      <c r="G58712" s="65"/>
    </row>
    <row r="58713" spans="7:7" x14ac:dyDescent="0.2">
      <c r="G58713" s="65"/>
    </row>
    <row r="58714" spans="7:7" x14ac:dyDescent="0.2">
      <c r="G58714" s="65"/>
    </row>
    <row r="58715" spans="7:7" x14ac:dyDescent="0.2">
      <c r="G58715" s="65"/>
    </row>
    <row r="58716" spans="7:7" x14ac:dyDescent="0.2">
      <c r="G58716" s="65"/>
    </row>
    <row r="58717" spans="7:7" x14ac:dyDescent="0.2">
      <c r="G58717" s="65"/>
    </row>
    <row r="58718" spans="7:7" x14ac:dyDescent="0.2">
      <c r="G58718" s="65"/>
    </row>
    <row r="58719" spans="7:7" x14ac:dyDescent="0.2">
      <c r="G58719" s="65"/>
    </row>
    <row r="58720" spans="7:7" x14ac:dyDescent="0.2">
      <c r="G58720" s="65"/>
    </row>
    <row r="58721" spans="7:7" x14ac:dyDescent="0.2">
      <c r="G58721" s="65"/>
    </row>
    <row r="58722" spans="7:7" x14ac:dyDescent="0.2">
      <c r="G58722" s="65"/>
    </row>
    <row r="58723" spans="7:7" x14ac:dyDescent="0.2">
      <c r="G58723" s="65"/>
    </row>
    <row r="58724" spans="7:7" x14ac:dyDescent="0.2">
      <c r="G58724" s="65"/>
    </row>
    <row r="58725" spans="7:7" x14ac:dyDescent="0.2">
      <c r="G58725" s="65"/>
    </row>
    <row r="58726" spans="7:7" x14ac:dyDescent="0.2">
      <c r="G58726" s="65"/>
    </row>
    <row r="58727" spans="7:7" x14ac:dyDescent="0.2">
      <c r="G58727" s="65"/>
    </row>
    <row r="58728" spans="7:7" x14ac:dyDescent="0.2">
      <c r="G58728" s="65"/>
    </row>
    <row r="58729" spans="7:7" x14ac:dyDescent="0.2">
      <c r="G58729" s="65"/>
    </row>
    <row r="58730" spans="7:7" x14ac:dyDescent="0.2">
      <c r="G58730" s="65"/>
    </row>
    <row r="58731" spans="7:7" x14ac:dyDescent="0.2">
      <c r="G58731" s="65"/>
    </row>
    <row r="58732" spans="7:7" x14ac:dyDescent="0.2">
      <c r="G58732" s="65"/>
    </row>
    <row r="58733" spans="7:7" x14ac:dyDescent="0.2">
      <c r="G58733" s="65"/>
    </row>
    <row r="58734" spans="7:7" x14ac:dyDescent="0.2">
      <c r="G58734" s="65"/>
    </row>
    <row r="58735" spans="7:7" x14ac:dyDescent="0.2">
      <c r="G58735" s="65"/>
    </row>
    <row r="58736" spans="7:7" x14ac:dyDescent="0.2">
      <c r="G58736" s="65"/>
    </row>
    <row r="58737" spans="7:7" x14ac:dyDescent="0.2">
      <c r="G58737" s="65"/>
    </row>
    <row r="58738" spans="7:7" x14ac:dyDescent="0.2">
      <c r="G58738" s="65"/>
    </row>
    <row r="58739" spans="7:7" x14ac:dyDescent="0.2">
      <c r="G58739" s="65"/>
    </row>
    <row r="58740" spans="7:7" x14ac:dyDescent="0.2">
      <c r="G58740" s="65"/>
    </row>
    <row r="58741" spans="7:7" x14ac:dyDescent="0.2">
      <c r="G58741" s="65"/>
    </row>
    <row r="58742" spans="7:7" x14ac:dyDescent="0.2">
      <c r="G58742" s="65"/>
    </row>
    <row r="58743" spans="7:7" x14ac:dyDescent="0.2">
      <c r="G58743" s="65"/>
    </row>
    <row r="58744" spans="7:7" x14ac:dyDescent="0.2">
      <c r="G58744" s="65"/>
    </row>
    <row r="58745" spans="7:7" x14ac:dyDescent="0.2">
      <c r="G58745" s="65"/>
    </row>
    <row r="58746" spans="7:7" x14ac:dyDescent="0.2">
      <c r="G58746" s="65"/>
    </row>
    <row r="58747" spans="7:7" x14ac:dyDescent="0.2">
      <c r="G58747" s="65"/>
    </row>
    <row r="58748" spans="7:7" x14ac:dyDescent="0.2">
      <c r="G58748" s="65"/>
    </row>
    <row r="58749" spans="7:7" x14ac:dyDescent="0.2">
      <c r="G58749" s="65"/>
    </row>
    <row r="58750" spans="7:7" x14ac:dyDescent="0.2">
      <c r="G58750" s="65"/>
    </row>
    <row r="58751" spans="7:7" x14ac:dyDescent="0.2">
      <c r="G58751" s="65"/>
    </row>
    <row r="58752" spans="7:7" x14ac:dyDescent="0.2">
      <c r="G58752" s="65"/>
    </row>
    <row r="58753" spans="7:7" x14ac:dyDescent="0.2">
      <c r="G58753" s="65"/>
    </row>
    <row r="58754" spans="7:7" x14ac:dyDescent="0.2">
      <c r="G58754" s="65"/>
    </row>
    <row r="58755" spans="7:7" x14ac:dyDescent="0.2">
      <c r="G58755" s="65"/>
    </row>
    <row r="58756" spans="7:7" x14ac:dyDescent="0.2">
      <c r="G58756" s="65"/>
    </row>
    <row r="58757" spans="7:7" x14ac:dyDescent="0.2">
      <c r="G58757" s="65"/>
    </row>
    <row r="58758" spans="7:7" x14ac:dyDescent="0.2">
      <c r="G58758" s="65"/>
    </row>
    <row r="58759" spans="7:7" x14ac:dyDescent="0.2">
      <c r="G58759" s="65"/>
    </row>
    <row r="58760" spans="7:7" x14ac:dyDescent="0.2">
      <c r="G58760" s="65"/>
    </row>
    <row r="58761" spans="7:7" x14ac:dyDescent="0.2">
      <c r="G58761" s="65"/>
    </row>
    <row r="58762" spans="7:7" x14ac:dyDescent="0.2">
      <c r="G58762" s="65"/>
    </row>
    <row r="58763" spans="7:7" x14ac:dyDescent="0.2">
      <c r="G58763" s="65"/>
    </row>
    <row r="58764" spans="7:7" x14ac:dyDescent="0.2">
      <c r="G58764" s="65"/>
    </row>
    <row r="58765" spans="7:7" x14ac:dyDescent="0.2">
      <c r="G58765" s="65"/>
    </row>
    <row r="58766" spans="7:7" x14ac:dyDescent="0.2">
      <c r="G58766" s="65"/>
    </row>
    <row r="58767" spans="7:7" x14ac:dyDescent="0.2">
      <c r="G58767" s="65"/>
    </row>
    <row r="58768" spans="7:7" x14ac:dyDescent="0.2">
      <c r="G58768" s="65"/>
    </row>
    <row r="58769" spans="7:7" x14ac:dyDescent="0.2">
      <c r="G58769" s="65"/>
    </row>
    <row r="58770" spans="7:7" x14ac:dyDescent="0.2">
      <c r="G58770" s="65"/>
    </row>
    <row r="58771" spans="7:7" x14ac:dyDescent="0.2">
      <c r="G58771" s="65"/>
    </row>
    <row r="58772" spans="7:7" x14ac:dyDescent="0.2">
      <c r="G58772" s="65"/>
    </row>
    <row r="58773" spans="7:7" x14ac:dyDescent="0.2">
      <c r="G58773" s="65"/>
    </row>
    <row r="58774" spans="7:7" x14ac:dyDescent="0.2">
      <c r="G58774" s="65"/>
    </row>
    <row r="58775" spans="7:7" x14ac:dyDescent="0.2">
      <c r="G58775" s="65"/>
    </row>
    <row r="58776" spans="7:7" x14ac:dyDescent="0.2">
      <c r="G58776" s="65"/>
    </row>
    <row r="58777" spans="7:7" x14ac:dyDescent="0.2">
      <c r="G58777" s="65"/>
    </row>
    <row r="58778" spans="7:7" x14ac:dyDescent="0.2">
      <c r="G58778" s="65"/>
    </row>
    <row r="58779" spans="7:7" x14ac:dyDescent="0.2">
      <c r="G58779" s="65"/>
    </row>
    <row r="58780" spans="7:7" x14ac:dyDescent="0.2">
      <c r="G58780" s="65"/>
    </row>
    <row r="58781" spans="7:7" x14ac:dyDescent="0.2">
      <c r="G58781" s="65"/>
    </row>
    <row r="58782" spans="7:7" x14ac:dyDescent="0.2">
      <c r="G58782" s="65"/>
    </row>
    <row r="58783" spans="7:7" x14ac:dyDescent="0.2">
      <c r="G58783" s="65"/>
    </row>
    <row r="58784" spans="7:7" x14ac:dyDescent="0.2">
      <c r="G58784" s="65"/>
    </row>
    <row r="58785" spans="7:7" x14ac:dyDescent="0.2">
      <c r="G58785" s="65"/>
    </row>
    <row r="58786" spans="7:7" x14ac:dyDescent="0.2">
      <c r="G58786" s="65"/>
    </row>
    <row r="58787" spans="7:7" x14ac:dyDescent="0.2">
      <c r="G58787" s="65"/>
    </row>
    <row r="58788" spans="7:7" x14ac:dyDescent="0.2">
      <c r="G58788" s="65"/>
    </row>
    <row r="58789" spans="7:7" x14ac:dyDescent="0.2">
      <c r="G58789" s="65"/>
    </row>
    <row r="58790" spans="7:7" x14ac:dyDescent="0.2">
      <c r="G58790" s="65"/>
    </row>
    <row r="58791" spans="7:7" x14ac:dyDescent="0.2">
      <c r="G58791" s="65"/>
    </row>
    <row r="58792" spans="7:7" x14ac:dyDescent="0.2">
      <c r="G58792" s="65"/>
    </row>
    <row r="58793" spans="7:7" x14ac:dyDescent="0.2">
      <c r="G58793" s="65"/>
    </row>
    <row r="58794" spans="7:7" x14ac:dyDescent="0.2">
      <c r="G58794" s="65"/>
    </row>
    <row r="58795" spans="7:7" x14ac:dyDescent="0.2">
      <c r="G58795" s="65"/>
    </row>
    <row r="58796" spans="7:7" x14ac:dyDescent="0.2">
      <c r="G58796" s="65"/>
    </row>
    <row r="58797" spans="7:7" x14ac:dyDescent="0.2">
      <c r="G58797" s="65"/>
    </row>
    <row r="58798" spans="7:7" x14ac:dyDescent="0.2">
      <c r="G58798" s="65"/>
    </row>
    <row r="58799" spans="7:7" x14ac:dyDescent="0.2">
      <c r="G58799" s="65"/>
    </row>
    <row r="58800" spans="7:7" x14ac:dyDescent="0.2">
      <c r="G58800" s="65"/>
    </row>
    <row r="58801" spans="7:7" x14ac:dyDescent="0.2">
      <c r="G58801" s="65"/>
    </row>
    <row r="58802" spans="7:7" x14ac:dyDescent="0.2">
      <c r="G58802" s="65"/>
    </row>
    <row r="58803" spans="7:7" x14ac:dyDescent="0.2">
      <c r="G58803" s="65"/>
    </row>
    <row r="58804" spans="7:7" x14ac:dyDescent="0.2">
      <c r="G58804" s="65"/>
    </row>
    <row r="58805" spans="7:7" x14ac:dyDescent="0.2">
      <c r="G58805" s="65"/>
    </row>
    <row r="58806" spans="7:7" x14ac:dyDescent="0.2">
      <c r="G58806" s="65"/>
    </row>
    <row r="58807" spans="7:7" x14ac:dyDescent="0.2">
      <c r="G58807" s="65"/>
    </row>
    <row r="58808" spans="7:7" x14ac:dyDescent="0.2">
      <c r="G58808" s="65"/>
    </row>
    <row r="58809" spans="7:7" x14ac:dyDescent="0.2">
      <c r="G58809" s="65"/>
    </row>
    <row r="58810" spans="7:7" x14ac:dyDescent="0.2">
      <c r="G58810" s="65"/>
    </row>
    <row r="58811" spans="7:7" x14ac:dyDescent="0.2">
      <c r="G58811" s="65"/>
    </row>
    <row r="58812" spans="7:7" x14ac:dyDescent="0.2">
      <c r="G58812" s="65"/>
    </row>
    <row r="58813" spans="7:7" x14ac:dyDescent="0.2">
      <c r="G58813" s="65"/>
    </row>
    <row r="58814" spans="7:7" x14ac:dyDescent="0.2">
      <c r="G58814" s="65"/>
    </row>
    <row r="58815" spans="7:7" x14ac:dyDescent="0.2">
      <c r="G58815" s="65"/>
    </row>
    <row r="58816" spans="7:7" x14ac:dyDescent="0.2">
      <c r="G58816" s="65"/>
    </row>
    <row r="58817" spans="7:7" x14ac:dyDescent="0.2">
      <c r="G58817" s="65"/>
    </row>
    <row r="58818" spans="7:7" x14ac:dyDescent="0.2">
      <c r="G58818" s="65"/>
    </row>
    <row r="58819" spans="7:7" x14ac:dyDescent="0.2">
      <c r="G58819" s="65"/>
    </row>
    <row r="58820" spans="7:7" x14ac:dyDescent="0.2">
      <c r="G58820" s="65"/>
    </row>
    <row r="58821" spans="7:7" x14ac:dyDescent="0.2">
      <c r="G58821" s="65"/>
    </row>
    <row r="58822" spans="7:7" x14ac:dyDescent="0.2">
      <c r="G58822" s="65"/>
    </row>
    <row r="58823" spans="7:7" x14ac:dyDescent="0.2">
      <c r="G58823" s="65"/>
    </row>
    <row r="58824" spans="7:7" x14ac:dyDescent="0.2">
      <c r="G58824" s="65"/>
    </row>
    <row r="58825" spans="7:7" x14ac:dyDescent="0.2">
      <c r="G58825" s="65"/>
    </row>
    <row r="58826" spans="7:7" x14ac:dyDescent="0.2">
      <c r="G58826" s="65"/>
    </row>
    <row r="58827" spans="7:7" x14ac:dyDescent="0.2">
      <c r="G58827" s="65"/>
    </row>
    <row r="58828" spans="7:7" x14ac:dyDescent="0.2">
      <c r="G58828" s="65"/>
    </row>
    <row r="58829" spans="7:7" x14ac:dyDescent="0.2">
      <c r="G58829" s="65"/>
    </row>
    <row r="58830" spans="7:7" x14ac:dyDescent="0.2">
      <c r="G58830" s="65"/>
    </row>
    <row r="58831" spans="7:7" x14ac:dyDescent="0.2">
      <c r="G58831" s="65"/>
    </row>
    <row r="58832" spans="7:7" x14ac:dyDescent="0.2">
      <c r="G58832" s="65"/>
    </row>
    <row r="58833" spans="7:7" x14ac:dyDescent="0.2">
      <c r="G58833" s="65"/>
    </row>
    <row r="58834" spans="7:7" x14ac:dyDescent="0.2">
      <c r="G58834" s="65"/>
    </row>
    <row r="58835" spans="7:7" x14ac:dyDescent="0.2">
      <c r="G58835" s="65"/>
    </row>
    <row r="58836" spans="7:7" x14ac:dyDescent="0.2">
      <c r="G58836" s="65"/>
    </row>
    <row r="58837" spans="7:7" x14ac:dyDescent="0.2">
      <c r="G58837" s="65"/>
    </row>
    <row r="58838" spans="7:7" x14ac:dyDescent="0.2">
      <c r="G58838" s="65"/>
    </row>
    <row r="58839" spans="7:7" x14ac:dyDescent="0.2">
      <c r="G58839" s="65"/>
    </row>
    <row r="58840" spans="7:7" x14ac:dyDescent="0.2">
      <c r="G58840" s="65"/>
    </row>
    <row r="58841" spans="7:7" x14ac:dyDescent="0.2">
      <c r="G58841" s="65"/>
    </row>
    <row r="58842" spans="7:7" x14ac:dyDescent="0.2">
      <c r="G58842" s="65"/>
    </row>
    <row r="58843" spans="7:7" x14ac:dyDescent="0.2">
      <c r="G58843" s="65"/>
    </row>
    <row r="58844" spans="7:7" x14ac:dyDescent="0.2">
      <c r="G58844" s="65"/>
    </row>
    <row r="58845" spans="7:7" x14ac:dyDescent="0.2">
      <c r="G58845" s="65"/>
    </row>
    <row r="58846" spans="7:7" x14ac:dyDescent="0.2">
      <c r="G58846" s="65"/>
    </row>
    <row r="58847" spans="7:7" x14ac:dyDescent="0.2">
      <c r="G58847" s="65"/>
    </row>
    <row r="58848" spans="7:7" x14ac:dyDescent="0.2">
      <c r="G58848" s="65"/>
    </row>
    <row r="58849" spans="7:7" x14ac:dyDescent="0.2">
      <c r="G58849" s="65"/>
    </row>
    <row r="58850" spans="7:7" x14ac:dyDescent="0.2">
      <c r="G58850" s="65"/>
    </row>
    <row r="58851" spans="7:7" x14ac:dyDescent="0.2">
      <c r="G58851" s="65"/>
    </row>
    <row r="58852" spans="7:7" x14ac:dyDescent="0.2">
      <c r="G58852" s="65"/>
    </row>
    <row r="58853" spans="7:7" x14ac:dyDescent="0.2">
      <c r="G58853" s="65"/>
    </row>
    <row r="58854" spans="7:7" x14ac:dyDescent="0.2">
      <c r="G58854" s="65"/>
    </row>
    <row r="58855" spans="7:7" x14ac:dyDescent="0.2">
      <c r="G58855" s="65"/>
    </row>
    <row r="58856" spans="7:7" x14ac:dyDescent="0.2">
      <c r="G58856" s="65"/>
    </row>
    <row r="58857" spans="7:7" x14ac:dyDescent="0.2">
      <c r="G58857" s="65"/>
    </row>
    <row r="58858" spans="7:7" x14ac:dyDescent="0.2">
      <c r="G58858" s="65"/>
    </row>
    <row r="58859" spans="7:7" x14ac:dyDescent="0.2">
      <c r="G58859" s="65"/>
    </row>
    <row r="58860" spans="7:7" x14ac:dyDescent="0.2">
      <c r="G58860" s="65"/>
    </row>
    <row r="58861" spans="7:7" x14ac:dyDescent="0.2">
      <c r="G58861" s="65"/>
    </row>
    <row r="58862" spans="7:7" x14ac:dyDescent="0.2">
      <c r="G58862" s="65"/>
    </row>
    <row r="58863" spans="7:7" x14ac:dyDescent="0.2">
      <c r="G58863" s="65"/>
    </row>
    <row r="58864" spans="7:7" x14ac:dyDescent="0.2">
      <c r="G58864" s="65"/>
    </row>
    <row r="58865" spans="7:7" x14ac:dyDescent="0.2">
      <c r="G58865" s="65"/>
    </row>
    <row r="58866" spans="7:7" x14ac:dyDescent="0.2">
      <c r="G58866" s="65"/>
    </row>
    <row r="58867" spans="7:7" x14ac:dyDescent="0.2">
      <c r="G58867" s="65"/>
    </row>
    <row r="58868" spans="7:7" x14ac:dyDescent="0.2">
      <c r="G58868" s="65"/>
    </row>
    <row r="58869" spans="7:7" x14ac:dyDescent="0.2">
      <c r="G58869" s="65"/>
    </row>
    <row r="58870" spans="7:7" x14ac:dyDescent="0.2">
      <c r="G58870" s="65"/>
    </row>
    <row r="58871" spans="7:7" x14ac:dyDescent="0.2">
      <c r="G58871" s="65"/>
    </row>
    <row r="58872" spans="7:7" x14ac:dyDescent="0.2">
      <c r="G58872" s="65"/>
    </row>
    <row r="58873" spans="7:7" x14ac:dyDescent="0.2">
      <c r="G58873" s="65"/>
    </row>
    <row r="58874" spans="7:7" x14ac:dyDescent="0.2">
      <c r="G58874" s="65"/>
    </row>
    <row r="58875" spans="7:7" x14ac:dyDescent="0.2">
      <c r="G58875" s="65"/>
    </row>
    <row r="58876" spans="7:7" x14ac:dyDescent="0.2">
      <c r="G58876" s="65"/>
    </row>
    <row r="58877" spans="7:7" x14ac:dyDescent="0.2">
      <c r="G58877" s="65"/>
    </row>
    <row r="58878" spans="7:7" x14ac:dyDescent="0.2">
      <c r="G58878" s="65"/>
    </row>
    <row r="58879" spans="7:7" x14ac:dyDescent="0.2">
      <c r="G58879" s="65"/>
    </row>
    <row r="58880" spans="7:7" x14ac:dyDescent="0.2">
      <c r="G58880" s="65"/>
    </row>
    <row r="58881" spans="7:7" x14ac:dyDescent="0.2">
      <c r="G58881" s="65"/>
    </row>
    <row r="58882" spans="7:7" x14ac:dyDescent="0.2">
      <c r="G58882" s="65"/>
    </row>
    <row r="58883" spans="7:7" x14ac:dyDescent="0.2">
      <c r="G58883" s="65"/>
    </row>
    <row r="58884" spans="7:7" x14ac:dyDescent="0.2">
      <c r="G58884" s="65"/>
    </row>
    <row r="58885" spans="7:7" x14ac:dyDescent="0.2">
      <c r="G58885" s="65"/>
    </row>
    <row r="58886" spans="7:7" x14ac:dyDescent="0.2">
      <c r="G58886" s="65"/>
    </row>
    <row r="58887" spans="7:7" x14ac:dyDescent="0.2">
      <c r="G58887" s="65"/>
    </row>
    <row r="58888" spans="7:7" x14ac:dyDescent="0.2">
      <c r="G58888" s="65"/>
    </row>
    <row r="58889" spans="7:7" x14ac:dyDescent="0.2">
      <c r="G58889" s="65"/>
    </row>
    <row r="58890" spans="7:7" x14ac:dyDescent="0.2">
      <c r="G58890" s="65"/>
    </row>
    <row r="58891" spans="7:7" x14ac:dyDescent="0.2">
      <c r="G58891" s="65"/>
    </row>
    <row r="58892" spans="7:7" x14ac:dyDescent="0.2">
      <c r="G58892" s="65"/>
    </row>
    <row r="58893" spans="7:7" x14ac:dyDescent="0.2">
      <c r="G58893" s="65"/>
    </row>
    <row r="58894" spans="7:7" x14ac:dyDescent="0.2">
      <c r="G58894" s="65"/>
    </row>
    <row r="58895" spans="7:7" x14ac:dyDescent="0.2">
      <c r="G58895" s="65"/>
    </row>
    <row r="58896" spans="7:7" x14ac:dyDescent="0.2">
      <c r="G58896" s="65"/>
    </row>
    <row r="58897" spans="7:7" x14ac:dyDescent="0.2">
      <c r="G58897" s="65"/>
    </row>
    <row r="58898" spans="7:7" x14ac:dyDescent="0.2">
      <c r="G58898" s="65"/>
    </row>
    <row r="58899" spans="7:7" x14ac:dyDescent="0.2">
      <c r="G58899" s="65"/>
    </row>
    <row r="58900" spans="7:7" x14ac:dyDescent="0.2">
      <c r="G58900" s="65"/>
    </row>
    <row r="58901" spans="7:7" x14ac:dyDescent="0.2">
      <c r="G58901" s="65"/>
    </row>
    <row r="58902" spans="7:7" x14ac:dyDescent="0.2">
      <c r="G58902" s="65"/>
    </row>
    <row r="58903" spans="7:7" x14ac:dyDescent="0.2">
      <c r="G58903" s="65"/>
    </row>
    <row r="58904" spans="7:7" x14ac:dyDescent="0.2">
      <c r="G58904" s="65"/>
    </row>
    <row r="58905" spans="7:7" x14ac:dyDescent="0.2">
      <c r="G58905" s="65"/>
    </row>
    <row r="58906" spans="7:7" x14ac:dyDescent="0.2">
      <c r="G58906" s="65"/>
    </row>
    <row r="58907" spans="7:7" x14ac:dyDescent="0.2">
      <c r="G58907" s="65"/>
    </row>
    <row r="58908" spans="7:7" x14ac:dyDescent="0.2">
      <c r="G58908" s="65"/>
    </row>
    <row r="58909" spans="7:7" x14ac:dyDescent="0.2">
      <c r="G58909" s="65"/>
    </row>
    <row r="58910" spans="7:7" x14ac:dyDescent="0.2">
      <c r="G58910" s="65"/>
    </row>
    <row r="58911" spans="7:7" x14ac:dyDescent="0.2">
      <c r="G58911" s="65"/>
    </row>
    <row r="58912" spans="7:7" x14ac:dyDescent="0.2">
      <c r="G58912" s="65"/>
    </row>
    <row r="58913" spans="7:7" x14ac:dyDescent="0.2">
      <c r="G58913" s="65"/>
    </row>
    <row r="58914" spans="7:7" x14ac:dyDescent="0.2">
      <c r="G58914" s="65"/>
    </row>
    <row r="58915" spans="7:7" x14ac:dyDescent="0.2">
      <c r="G58915" s="65"/>
    </row>
    <row r="58916" spans="7:7" x14ac:dyDescent="0.2">
      <c r="G58916" s="65"/>
    </row>
    <row r="58917" spans="7:7" x14ac:dyDescent="0.2">
      <c r="G58917" s="65"/>
    </row>
    <row r="58918" spans="7:7" x14ac:dyDescent="0.2">
      <c r="G58918" s="65"/>
    </row>
    <row r="58919" spans="7:7" x14ac:dyDescent="0.2">
      <c r="G58919" s="65"/>
    </row>
    <row r="58920" spans="7:7" x14ac:dyDescent="0.2">
      <c r="G58920" s="65"/>
    </row>
    <row r="58921" spans="7:7" x14ac:dyDescent="0.2">
      <c r="G58921" s="65"/>
    </row>
    <row r="58922" spans="7:7" x14ac:dyDescent="0.2">
      <c r="G58922" s="65"/>
    </row>
    <row r="58923" spans="7:7" x14ac:dyDescent="0.2">
      <c r="G58923" s="65"/>
    </row>
    <row r="58924" spans="7:7" x14ac:dyDescent="0.2">
      <c r="G58924" s="65"/>
    </row>
    <row r="58925" spans="7:7" x14ac:dyDescent="0.2">
      <c r="G58925" s="65"/>
    </row>
    <row r="58926" spans="7:7" x14ac:dyDescent="0.2">
      <c r="G58926" s="65"/>
    </row>
    <row r="58927" spans="7:7" x14ac:dyDescent="0.2">
      <c r="G58927" s="65"/>
    </row>
    <row r="58928" spans="7:7" x14ac:dyDescent="0.2">
      <c r="G58928" s="65"/>
    </row>
    <row r="58929" spans="7:7" x14ac:dyDescent="0.2">
      <c r="G58929" s="65"/>
    </row>
    <row r="58930" spans="7:7" x14ac:dyDescent="0.2">
      <c r="G58930" s="65"/>
    </row>
    <row r="58931" spans="7:7" x14ac:dyDescent="0.2">
      <c r="G58931" s="65"/>
    </row>
    <row r="58932" spans="7:7" x14ac:dyDescent="0.2">
      <c r="G58932" s="65"/>
    </row>
    <row r="58933" spans="7:7" x14ac:dyDescent="0.2">
      <c r="G58933" s="65"/>
    </row>
    <row r="58934" spans="7:7" x14ac:dyDescent="0.2">
      <c r="G58934" s="65"/>
    </row>
    <row r="58935" spans="7:7" x14ac:dyDescent="0.2">
      <c r="G58935" s="65"/>
    </row>
    <row r="58936" spans="7:7" x14ac:dyDescent="0.2">
      <c r="G58936" s="65"/>
    </row>
    <row r="58937" spans="7:7" x14ac:dyDescent="0.2">
      <c r="G58937" s="65"/>
    </row>
    <row r="58938" spans="7:7" x14ac:dyDescent="0.2">
      <c r="G58938" s="65"/>
    </row>
    <row r="58939" spans="7:7" x14ac:dyDescent="0.2">
      <c r="G58939" s="65"/>
    </row>
    <row r="58940" spans="7:7" x14ac:dyDescent="0.2">
      <c r="G58940" s="65"/>
    </row>
    <row r="58941" spans="7:7" x14ac:dyDescent="0.2">
      <c r="G58941" s="65"/>
    </row>
    <row r="58942" spans="7:7" x14ac:dyDescent="0.2">
      <c r="G58942" s="65"/>
    </row>
    <row r="58943" spans="7:7" x14ac:dyDescent="0.2">
      <c r="G58943" s="65"/>
    </row>
    <row r="58944" spans="7:7" x14ac:dyDescent="0.2">
      <c r="G58944" s="65"/>
    </row>
    <row r="58945" spans="7:7" x14ac:dyDescent="0.2">
      <c r="G58945" s="65"/>
    </row>
    <row r="58946" spans="7:7" x14ac:dyDescent="0.2">
      <c r="G58946" s="65"/>
    </row>
    <row r="58947" spans="7:7" x14ac:dyDescent="0.2">
      <c r="G58947" s="65"/>
    </row>
    <row r="58948" spans="7:7" x14ac:dyDescent="0.2">
      <c r="G58948" s="65"/>
    </row>
    <row r="58949" spans="7:7" x14ac:dyDescent="0.2">
      <c r="G58949" s="65"/>
    </row>
    <row r="58950" spans="7:7" x14ac:dyDescent="0.2">
      <c r="G58950" s="65"/>
    </row>
    <row r="58951" spans="7:7" x14ac:dyDescent="0.2">
      <c r="G58951" s="65"/>
    </row>
    <row r="58952" spans="7:7" x14ac:dyDescent="0.2">
      <c r="G58952" s="65"/>
    </row>
    <row r="58953" spans="7:7" x14ac:dyDescent="0.2">
      <c r="G58953" s="65"/>
    </row>
    <row r="58954" spans="7:7" x14ac:dyDescent="0.2">
      <c r="G58954" s="65"/>
    </row>
    <row r="58955" spans="7:7" x14ac:dyDescent="0.2">
      <c r="G58955" s="65"/>
    </row>
    <row r="58956" spans="7:7" x14ac:dyDescent="0.2">
      <c r="G58956" s="65"/>
    </row>
    <row r="58957" spans="7:7" x14ac:dyDescent="0.2">
      <c r="G58957" s="65"/>
    </row>
    <row r="58958" spans="7:7" x14ac:dyDescent="0.2">
      <c r="G58958" s="65"/>
    </row>
    <row r="58959" spans="7:7" x14ac:dyDescent="0.2">
      <c r="G58959" s="65"/>
    </row>
    <row r="58960" spans="7:7" x14ac:dyDescent="0.2">
      <c r="G58960" s="65"/>
    </row>
    <row r="58961" spans="7:7" x14ac:dyDescent="0.2">
      <c r="G58961" s="65"/>
    </row>
    <row r="58962" spans="7:7" x14ac:dyDescent="0.2">
      <c r="G58962" s="65"/>
    </row>
    <row r="58963" spans="7:7" x14ac:dyDescent="0.2">
      <c r="G58963" s="65"/>
    </row>
    <row r="58964" spans="7:7" x14ac:dyDescent="0.2">
      <c r="G58964" s="65"/>
    </row>
    <row r="58965" spans="7:7" x14ac:dyDescent="0.2">
      <c r="G58965" s="65"/>
    </row>
    <row r="58966" spans="7:7" x14ac:dyDescent="0.2">
      <c r="G58966" s="65"/>
    </row>
    <row r="58967" spans="7:7" x14ac:dyDescent="0.2">
      <c r="G58967" s="65"/>
    </row>
    <row r="58968" spans="7:7" x14ac:dyDescent="0.2">
      <c r="G58968" s="65"/>
    </row>
    <row r="58969" spans="7:7" x14ac:dyDescent="0.2">
      <c r="G58969" s="65"/>
    </row>
    <row r="58970" spans="7:7" x14ac:dyDescent="0.2">
      <c r="G58970" s="65"/>
    </row>
    <row r="58971" spans="7:7" x14ac:dyDescent="0.2">
      <c r="G58971" s="65"/>
    </row>
    <row r="58972" spans="7:7" x14ac:dyDescent="0.2">
      <c r="G58972" s="65"/>
    </row>
    <row r="58973" spans="7:7" x14ac:dyDescent="0.2">
      <c r="G58973" s="65"/>
    </row>
    <row r="58974" spans="7:7" x14ac:dyDescent="0.2">
      <c r="G58974" s="65"/>
    </row>
    <row r="58975" spans="7:7" x14ac:dyDescent="0.2">
      <c r="G58975" s="65"/>
    </row>
    <row r="58976" spans="7:7" x14ac:dyDescent="0.2">
      <c r="G58976" s="65"/>
    </row>
    <row r="58977" spans="7:7" x14ac:dyDescent="0.2">
      <c r="G58977" s="65"/>
    </row>
    <row r="58978" spans="7:7" x14ac:dyDescent="0.2">
      <c r="G58978" s="65"/>
    </row>
    <row r="58979" spans="7:7" x14ac:dyDescent="0.2">
      <c r="G58979" s="65"/>
    </row>
    <row r="58980" spans="7:7" x14ac:dyDescent="0.2">
      <c r="G58980" s="65"/>
    </row>
    <row r="58981" spans="7:7" x14ac:dyDescent="0.2">
      <c r="G58981" s="65"/>
    </row>
    <row r="58982" spans="7:7" x14ac:dyDescent="0.2">
      <c r="G58982" s="65"/>
    </row>
    <row r="58983" spans="7:7" x14ac:dyDescent="0.2">
      <c r="G58983" s="65"/>
    </row>
    <row r="58984" spans="7:7" x14ac:dyDescent="0.2">
      <c r="G58984" s="65"/>
    </row>
    <row r="58985" spans="7:7" x14ac:dyDescent="0.2">
      <c r="G58985" s="65"/>
    </row>
    <row r="58986" spans="7:7" x14ac:dyDescent="0.2">
      <c r="G58986" s="65"/>
    </row>
    <row r="58987" spans="7:7" x14ac:dyDescent="0.2">
      <c r="G58987" s="65"/>
    </row>
    <row r="58988" spans="7:7" x14ac:dyDescent="0.2">
      <c r="G58988" s="65"/>
    </row>
    <row r="58989" spans="7:7" x14ac:dyDescent="0.2">
      <c r="G58989" s="65"/>
    </row>
    <row r="58990" spans="7:7" x14ac:dyDescent="0.2">
      <c r="G58990" s="65"/>
    </row>
    <row r="58991" spans="7:7" x14ac:dyDescent="0.2">
      <c r="G58991" s="65"/>
    </row>
    <row r="58992" spans="7:7" x14ac:dyDescent="0.2">
      <c r="G58992" s="65"/>
    </row>
    <row r="58993" spans="7:7" x14ac:dyDescent="0.2">
      <c r="G58993" s="65"/>
    </row>
    <row r="58994" spans="7:7" x14ac:dyDescent="0.2">
      <c r="G58994" s="65"/>
    </row>
    <row r="58995" spans="7:7" x14ac:dyDescent="0.2">
      <c r="G58995" s="65"/>
    </row>
    <row r="58996" spans="7:7" x14ac:dyDescent="0.2">
      <c r="G58996" s="65"/>
    </row>
    <row r="58997" spans="7:7" x14ac:dyDescent="0.2">
      <c r="G58997" s="65"/>
    </row>
    <row r="58998" spans="7:7" x14ac:dyDescent="0.2">
      <c r="G58998" s="65"/>
    </row>
    <row r="58999" spans="7:7" x14ac:dyDescent="0.2">
      <c r="G58999" s="65"/>
    </row>
    <row r="59000" spans="7:7" x14ac:dyDescent="0.2">
      <c r="G59000" s="65"/>
    </row>
    <row r="59001" spans="7:7" x14ac:dyDescent="0.2">
      <c r="G59001" s="65"/>
    </row>
    <row r="59002" spans="7:7" x14ac:dyDescent="0.2">
      <c r="G59002" s="65"/>
    </row>
    <row r="59003" spans="7:7" x14ac:dyDescent="0.2">
      <c r="G59003" s="65"/>
    </row>
    <row r="59004" spans="7:7" x14ac:dyDescent="0.2">
      <c r="G59004" s="65"/>
    </row>
    <row r="59005" spans="7:7" x14ac:dyDescent="0.2">
      <c r="G59005" s="65"/>
    </row>
    <row r="59006" spans="7:7" x14ac:dyDescent="0.2">
      <c r="G59006" s="65"/>
    </row>
    <row r="59007" spans="7:7" x14ac:dyDescent="0.2">
      <c r="G59007" s="65"/>
    </row>
    <row r="59008" spans="7:7" x14ac:dyDescent="0.2">
      <c r="G59008" s="65"/>
    </row>
    <row r="59009" spans="7:7" x14ac:dyDescent="0.2">
      <c r="G59009" s="65"/>
    </row>
    <row r="59010" spans="7:7" x14ac:dyDescent="0.2">
      <c r="G59010" s="65"/>
    </row>
    <row r="59011" spans="7:7" x14ac:dyDescent="0.2">
      <c r="G59011" s="65"/>
    </row>
    <row r="59012" spans="7:7" x14ac:dyDescent="0.2">
      <c r="G59012" s="65"/>
    </row>
    <row r="59013" spans="7:7" x14ac:dyDescent="0.2">
      <c r="G59013" s="65"/>
    </row>
    <row r="59014" spans="7:7" x14ac:dyDescent="0.2">
      <c r="G59014" s="65"/>
    </row>
    <row r="59015" spans="7:7" x14ac:dyDescent="0.2">
      <c r="G59015" s="65"/>
    </row>
    <row r="59016" spans="7:7" x14ac:dyDescent="0.2">
      <c r="G59016" s="65"/>
    </row>
    <row r="59017" spans="7:7" x14ac:dyDescent="0.2">
      <c r="G59017" s="65"/>
    </row>
    <row r="59018" spans="7:7" x14ac:dyDescent="0.2">
      <c r="G59018" s="65"/>
    </row>
    <row r="59019" spans="7:7" x14ac:dyDescent="0.2">
      <c r="G59019" s="65"/>
    </row>
    <row r="59020" spans="7:7" x14ac:dyDescent="0.2">
      <c r="G59020" s="65"/>
    </row>
    <row r="59021" spans="7:7" x14ac:dyDescent="0.2">
      <c r="G59021" s="65"/>
    </row>
    <row r="59022" spans="7:7" x14ac:dyDescent="0.2">
      <c r="G59022" s="65"/>
    </row>
    <row r="59023" spans="7:7" x14ac:dyDescent="0.2">
      <c r="G59023" s="65"/>
    </row>
    <row r="59024" spans="7:7" x14ac:dyDescent="0.2">
      <c r="G59024" s="65"/>
    </row>
    <row r="59025" spans="7:7" x14ac:dyDescent="0.2">
      <c r="G59025" s="65"/>
    </row>
    <row r="59026" spans="7:7" x14ac:dyDescent="0.2">
      <c r="G59026" s="65"/>
    </row>
    <row r="59027" spans="7:7" x14ac:dyDescent="0.2">
      <c r="G59027" s="65"/>
    </row>
    <row r="59028" spans="7:7" x14ac:dyDescent="0.2">
      <c r="G59028" s="65"/>
    </row>
    <row r="59029" spans="7:7" x14ac:dyDescent="0.2">
      <c r="G59029" s="65"/>
    </row>
    <row r="59030" spans="7:7" x14ac:dyDescent="0.2">
      <c r="G59030" s="65"/>
    </row>
    <row r="59031" spans="7:7" x14ac:dyDescent="0.2">
      <c r="G59031" s="65"/>
    </row>
    <row r="59032" spans="7:7" x14ac:dyDescent="0.2">
      <c r="G59032" s="65"/>
    </row>
    <row r="59033" spans="7:7" x14ac:dyDescent="0.2">
      <c r="G59033" s="65"/>
    </row>
    <row r="59034" spans="7:7" x14ac:dyDescent="0.2">
      <c r="G59034" s="65"/>
    </row>
    <row r="59035" spans="7:7" x14ac:dyDescent="0.2">
      <c r="G59035" s="65"/>
    </row>
    <row r="59036" spans="7:7" x14ac:dyDescent="0.2">
      <c r="G59036" s="65"/>
    </row>
    <row r="59037" spans="7:7" x14ac:dyDescent="0.2">
      <c r="G59037" s="65"/>
    </row>
    <row r="59038" spans="7:7" x14ac:dyDescent="0.2">
      <c r="G59038" s="65"/>
    </row>
    <row r="59039" spans="7:7" x14ac:dyDescent="0.2">
      <c r="G59039" s="65"/>
    </row>
    <row r="59040" spans="7:7" x14ac:dyDescent="0.2">
      <c r="G59040" s="65"/>
    </row>
    <row r="59041" spans="7:7" x14ac:dyDescent="0.2">
      <c r="G59041" s="65"/>
    </row>
    <row r="59042" spans="7:7" x14ac:dyDescent="0.2">
      <c r="G59042" s="65"/>
    </row>
    <row r="59043" spans="7:7" x14ac:dyDescent="0.2">
      <c r="G59043" s="65"/>
    </row>
    <row r="59044" spans="7:7" x14ac:dyDescent="0.2">
      <c r="G59044" s="65"/>
    </row>
    <row r="59045" spans="7:7" x14ac:dyDescent="0.2">
      <c r="G59045" s="65"/>
    </row>
    <row r="59046" spans="7:7" x14ac:dyDescent="0.2">
      <c r="G59046" s="65"/>
    </row>
    <row r="59047" spans="7:7" x14ac:dyDescent="0.2">
      <c r="G59047" s="65"/>
    </row>
    <row r="59048" spans="7:7" x14ac:dyDescent="0.2">
      <c r="G59048" s="65"/>
    </row>
    <row r="59049" spans="7:7" x14ac:dyDescent="0.2">
      <c r="G59049" s="65"/>
    </row>
    <row r="59050" spans="7:7" x14ac:dyDescent="0.2">
      <c r="G59050" s="65"/>
    </row>
    <row r="59051" spans="7:7" x14ac:dyDescent="0.2">
      <c r="G59051" s="65"/>
    </row>
    <row r="59052" spans="7:7" x14ac:dyDescent="0.2">
      <c r="G59052" s="65"/>
    </row>
    <row r="59053" spans="7:7" x14ac:dyDescent="0.2">
      <c r="G59053" s="65"/>
    </row>
    <row r="59054" spans="7:7" x14ac:dyDescent="0.2">
      <c r="G59054" s="65"/>
    </row>
    <row r="59055" spans="7:7" x14ac:dyDescent="0.2">
      <c r="G59055" s="65"/>
    </row>
    <row r="59056" spans="7:7" x14ac:dyDescent="0.2">
      <c r="G59056" s="65"/>
    </row>
    <row r="59057" spans="7:7" x14ac:dyDescent="0.2">
      <c r="G59057" s="65"/>
    </row>
    <row r="59058" spans="7:7" x14ac:dyDescent="0.2">
      <c r="G59058" s="65"/>
    </row>
    <row r="59059" spans="7:7" x14ac:dyDescent="0.2">
      <c r="G59059" s="65"/>
    </row>
    <row r="59060" spans="7:7" x14ac:dyDescent="0.2">
      <c r="G59060" s="65"/>
    </row>
    <row r="59061" spans="7:7" x14ac:dyDescent="0.2">
      <c r="G59061" s="65"/>
    </row>
    <row r="59062" spans="7:7" x14ac:dyDescent="0.2">
      <c r="G59062" s="65"/>
    </row>
    <row r="59063" spans="7:7" x14ac:dyDescent="0.2">
      <c r="G59063" s="65"/>
    </row>
    <row r="59064" spans="7:7" x14ac:dyDescent="0.2">
      <c r="G59064" s="65"/>
    </row>
    <row r="59065" spans="7:7" x14ac:dyDescent="0.2">
      <c r="G59065" s="65"/>
    </row>
    <row r="59066" spans="7:7" x14ac:dyDescent="0.2">
      <c r="G59066" s="65"/>
    </row>
    <row r="59067" spans="7:7" x14ac:dyDescent="0.2">
      <c r="G59067" s="65"/>
    </row>
    <row r="59068" spans="7:7" x14ac:dyDescent="0.2">
      <c r="G59068" s="65"/>
    </row>
    <row r="59069" spans="7:7" x14ac:dyDescent="0.2">
      <c r="G59069" s="65"/>
    </row>
    <row r="59070" spans="7:7" x14ac:dyDescent="0.2">
      <c r="G59070" s="65"/>
    </row>
    <row r="59071" spans="7:7" x14ac:dyDescent="0.2">
      <c r="G59071" s="65"/>
    </row>
    <row r="59072" spans="7:7" x14ac:dyDescent="0.2">
      <c r="G59072" s="65"/>
    </row>
    <row r="59073" spans="7:7" x14ac:dyDescent="0.2">
      <c r="G59073" s="65"/>
    </row>
    <row r="59074" spans="7:7" x14ac:dyDescent="0.2">
      <c r="G59074" s="65"/>
    </row>
    <row r="59075" spans="7:7" x14ac:dyDescent="0.2">
      <c r="G59075" s="65"/>
    </row>
    <row r="59076" spans="7:7" x14ac:dyDescent="0.2">
      <c r="G59076" s="65"/>
    </row>
    <row r="59077" spans="7:7" x14ac:dyDescent="0.2">
      <c r="G59077" s="65"/>
    </row>
    <row r="59078" spans="7:7" x14ac:dyDescent="0.2">
      <c r="G59078" s="65"/>
    </row>
    <row r="59079" spans="7:7" x14ac:dyDescent="0.2">
      <c r="G59079" s="65"/>
    </row>
    <row r="59080" spans="7:7" x14ac:dyDescent="0.2">
      <c r="G59080" s="65"/>
    </row>
    <row r="59081" spans="7:7" x14ac:dyDescent="0.2">
      <c r="G59081" s="65"/>
    </row>
    <row r="59082" spans="7:7" x14ac:dyDescent="0.2">
      <c r="G59082" s="65"/>
    </row>
    <row r="59083" spans="7:7" x14ac:dyDescent="0.2">
      <c r="G59083" s="65"/>
    </row>
    <row r="59084" spans="7:7" x14ac:dyDescent="0.2">
      <c r="G59084" s="65"/>
    </row>
    <row r="59085" spans="7:7" x14ac:dyDescent="0.2">
      <c r="G59085" s="65"/>
    </row>
    <row r="59086" spans="7:7" x14ac:dyDescent="0.2">
      <c r="G59086" s="65"/>
    </row>
    <row r="59087" spans="7:7" x14ac:dyDescent="0.2">
      <c r="G59087" s="65"/>
    </row>
    <row r="59088" spans="7:7" x14ac:dyDescent="0.2">
      <c r="G59088" s="65"/>
    </row>
    <row r="59089" spans="7:7" x14ac:dyDescent="0.2">
      <c r="G59089" s="65"/>
    </row>
    <row r="59090" spans="7:7" x14ac:dyDescent="0.2">
      <c r="G59090" s="65"/>
    </row>
    <row r="59091" spans="7:7" x14ac:dyDescent="0.2">
      <c r="G59091" s="65"/>
    </row>
    <row r="59092" spans="7:7" x14ac:dyDescent="0.2">
      <c r="G59092" s="65"/>
    </row>
    <row r="59093" spans="7:7" x14ac:dyDescent="0.2">
      <c r="G59093" s="65"/>
    </row>
    <row r="59094" spans="7:7" x14ac:dyDescent="0.2">
      <c r="G59094" s="65"/>
    </row>
    <row r="59095" spans="7:7" x14ac:dyDescent="0.2">
      <c r="G59095" s="65"/>
    </row>
    <row r="59096" spans="7:7" x14ac:dyDescent="0.2">
      <c r="G59096" s="65"/>
    </row>
    <row r="59097" spans="7:7" x14ac:dyDescent="0.2">
      <c r="G59097" s="65"/>
    </row>
    <row r="59098" spans="7:7" x14ac:dyDescent="0.2">
      <c r="G59098" s="65"/>
    </row>
    <row r="59099" spans="7:7" x14ac:dyDescent="0.2">
      <c r="G59099" s="65"/>
    </row>
    <row r="59100" spans="7:7" x14ac:dyDescent="0.2">
      <c r="G59100" s="65"/>
    </row>
    <row r="59101" spans="7:7" x14ac:dyDescent="0.2">
      <c r="G59101" s="65"/>
    </row>
    <row r="59102" spans="7:7" x14ac:dyDescent="0.2">
      <c r="G59102" s="65"/>
    </row>
    <row r="59103" spans="7:7" x14ac:dyDescent="0.2">
      <c r="G59103" s="65"/>
    </row>
    <row r="59104" spans="7:7" x14ac:dyDescent="0.2">
      <c r="G59104" s="65"/>
    </row>
    <row r="59105" spans="7:7" x14ac:dyDescent="0.2">
      <c r="G59105" s="65"/>
    </row>
    <row r="59106" spans="7:7" x14ac:dyDescent="0.2">
      <c r="G59106" s="65"/>
    </row>
    <row r="59107" spans="7:7" x14ac:dyDescent="0.2">
      <c r="G59107" s="65"/>
    </row>
    <row r="59108" spans="7:7" x14ac:dyDescent="0.2">
      <c r="G59108" s="65"/>
    </row>
    <row r="59109" spans="7:7" x14ac:dyDescent="0.2">
      <c r="G59109" s="65"/>
    </row>
    <row r="59110" spans="7:7" x14ac:dyDescent="0.2">
      <c r="G59110" s="65"/>
    </row>
    <row r="59111" spans="7:7" x14ac:dyDescent="0.2">
      <c r="G59111" s="65"/>
    </row>
    <row r="59112" spans="7:7" x14ac:dyDescent="0.2">
      <c r="G59112" s="65"/>
    </row>
    <row r="59113" spans="7:7" x14ac:dyDescent="0.2">
      <c r="G59113" s="65"/>
    </row>
    <row r="59114" spans="7:7" x14ac:dyDescent="0.2">
      <c r="G59114" s="65"/>
    </row>
    <row r="59115" spans="7:7" x14ac:dyDescent="0.2">
      <c r="G59115" s="65"/>
    </row>
    <row r="59116" spans="7:7" x14ac:dyDescent="0.2">
      <c r="G59116" s="65"/>
    </row>
    <row r="59117" spans="7:7" x14ac:dyDescent="0.2">
      <c r="G59117" s="65"/>
    </row>
    <row r="59118" spans="7:7" x14ac:dyDescent="0.2">
      <c r="G59118" s="65"/>
    </row>
    <row r="59119" spans="7:7" x14ac:dyDescent="0.2">
      <c r="G59119" s="65"/>
    </row>
    <row r="59120" spans="7:7" x14ac:dyDescent="0.2">
      <c r="G59120" s="65"/>
    </row>
    <row r="59121" spans="7:7" x14ac:dyDescent="0.2">
      <c r="G59121" s="65"/>
    </row>
    <row r="59122" spans="7:7" x14ac:dyDescent="0.2">
      <c r="G59122" s="65"/>
    </row>
    <row r="59123" spans="7:7" x14ac:dyDescent="0.2">
      <c r="G59123" s="65"/>
    </row>
    <row r="59124" spans="7:7" x14ac:dyDescent="0.2">
      <c r="G59124" s="65"/>
    </row>
    <row r="59125" spans="7:7" x14ac:dyDescent="0.2">
      <c r="G59125" s="65"/>
    </row>
    <row r="59126" spans="7:7" x14ac:dyDescent="0.2">
      <c r="G59126" s="65"/>
    </row>
    <row r="59127" spans="7:7" x14ac:dyDescent="0.2">
      <c r="G59127" s="65"/>
    </row>
    <row r="59128" spans="7:7" x14ac:dyDescent="0.2">
      <c r="G59128" s="65"/>
    </row>
    <row r="59129" spans="7:7" x14ac:dyDescent="0.2">
      <c r="G59129" s="65"/>
    </row>
    <row r="59130" spans="7:7" x14ac:dyDescent="0.2">
      <c r="G59130" s="65"/>
    </row>
    <row r="59131" spans="7:7" x14ac:dyDescent="0.2">
      <c r="G59131" s="65"/>
    </row>
    <row r="59132" spans="7:7" x14ac:dyDescent="0.2">
      <c r="G59132" s="65"/>
    </row>
    <row r="59133" spans="7:7" x14ac:dyDescent="0.2">
      <c r="G59133" s="65"/>
    </row>
    <row r="59134" spans="7:7" x14ac:dyDescent="0.2">
      <c r="G59134" s="65"/>
    </row>
    <row r="59135" spans="7:7" x14ac:dyDescent="0.2">
      <c r="G59135" s="65"/>
    </row>
    <row r="59136" spans="7:7" x14ac:dyDescent="0.2">
      <c r="G59136" s="65"/>
    </row>
    <row r="59137" spans="7:7" x14ac:dyDescent="0.2">
      <c r="G59137" s="65"/>
    </row>
    <row r="59138" spans="7:7" x14ac:dyDescent="0.2">
      <c r="G59138" s="65"/>
    </row>
    <row r="59139" spans="7:7" x14ac:dyDescent="0.2">
      <c r="G59139" s="65"/>
    </row>
    <row r="59140" spans="7:7" x14ac:dyDescent="0.2">
      <c r="G59140" s="65"/>
    </row>
    <row r="59141" spans="7:7" x14ac:dyDescent="0.2">
      <c r="G59141" s="65"/>
    </row>
    <row r="59142" spans="7:7" x14ac:dyDescent="0.2">
      <c r="G59142" s="65"/>
    </row>
    <row r="59143" spans="7:7" x14ac:dyDescent="0.2">
      <c r="G59143" s="65"/>
    </row>
    <row r="59144" spans="7:7" x14ac:dyDescent="0.2">
      <c r="G59144" s="65"/>
    </row>
    <row r="59145" spans="7:7" x14ac:dyDescent="0.2">
      <c r="G59145" s="65"/>
    </row>
    <row r="59146" spans="7:7" x14ac:dyDescent="0.2">
      <c r="G59146" s="65"/>
    </row>
    <row r="59147" spans="7:7" x14ac:dyDescent="0.2">
      <c r="G59147" s="65"/>
    </row>
    <row r="59148" spans="7:7" x14ac:dyDescent="0.2">
      <c r="G59148" s="65"/>
    </row>
    <row r="59149" spans="7:7" x14ac:dyDescent="0.2">
      <c r="G59149" s="65"/>
    </row>
    <row r="59150" spans="7:7" x14ac:dyDescent="0.2">
      <c r="G59150" s="65"/>
    </row>
    <row r="59151" spans="7:7" x14ac:dyDescent="0.2">
      <c r="G59151" s="65"/>
    </row>
    <row r="59152" spans="7:7" x14ac:dyDescent="0.2">
      <c r="G59152" s="65"/>
    </row>
    <row r="59153" spans="7:7" x14ac:dyDescent="0.2">
      <c r="G59153" s="65"/>
    </row>
    <row r="59154" spans="7:7" x14ac:dyDescent="0.2">
      <c r="G59154" s="65"/>
    </row>
    <row r="59155" spans="7:7" x14ac:dyDescent="0.2">
      <c r="G59155" s="65"/>
    </row>
    <row r="59156" spans="7:7" x14ac:dyDescent="0.2">
      <c r="G59156" s="65"/>
    </row>
    <row r="59157" spans="7:7" x14ac:dyDescent="0.2">
      <c r="G59157" s="65"/>
    </row>
    <row r="59158" spans="7:7" x14ac:dyDescent="0.2">
      <c r="G59158" s="65"/>
    </row>
    <row r="59159" spans="7:7" x14ac:dyDescent="0.2">
      <c r="G59159" s="65"/>
    </row>
    <row r="59160" spans="7:7" x14ac:dyDescent="0.2">
      <c r="G59160" s="65"/>
    </row>
    <row r="59161" spans="7:7" x14ac:dyDescent="0.2">
      <c r="G59161" s="65"/>
    </row>
    <row r="59162" spans="7:7" x14ac:dyDescent="0.2">
      <c r="G59162" s="65"/>
    </row>
    <row r="59163" spans="7:7" x14ac:dyDescent="0.2">
      <c r="G59163" s="65"/>
    </row>
    <row r="59164" spans="7:7" x14ac:dyDescent="0.2">
      <c r="G59164" s="65"/>
    </row>
    <row r="59165" spans="7:7" x14ac:dyDescent="0.2">
      <c r="G59165" s="65"/>
    </row>
    <row r="59166" spans="7:7" x14ac:dyDescent="0.2">
      <c r="G59166" s="65"/>
    </row>
    <row r="59167" spans="7:7" x14ac:dyDescent="0.2">
      <c r="G59167" s="65"/>
    </row>
    <row r="59168" spans="7:7" x14ac:dyDescent="0.2">
      <c r="G59168" s="65"/>
    </row>
    <row r="59169" spans="7:7" x14ac:dyDescent="0.2">
      <c r="G59169" s="65"/>
    </row>
    <row r="59170" spans="7:7" x14ac:dyDescent="0.2">
      <c r="G59170" s="65"/>
    </row>
    <row r="59171" spans="7:7" x14ac:dyDescent="0.2">
      <c r="G59171" s="65"/>
    </row>
    <row r="59172" spans="7:7" x14ac:dyDescent="0.2">
      <c r="G59172" s="65"/>
    </row>
    <row r="59173" spans="7:7" x14ac:dyDescent="0.2">
      <c r="G59173" s="65"/>
    </row>
    <row r="59174" spans="7:7" x14ac:dyDescent="0.2">
      <c r="G59174" s="65"/>
    </row>
    <row r="59175" spans="7:7" x14ac:dyDescent="0.2">
      <c r="G59175" s="65"/>
    </row>
    <row r="59176" spans="7:7" x14ac:dyDescent="0.2">
      <c r="G59176" s="65"/>
    </row>
    <row r="59177" spans="7:7" x14ac:dyDescent="0.2">
      <c r="G59177" s="65"/>
    </row>
    <row r="59178" spans="7:7" x14ac:dyDescent="0.2">
      <c r="G59178" s="65"/>
    </row>
    <row r="59179" spans="7:7" x14ac:dyDescent="0.2">
      <c r="G59179" s="65"/>
    </row>
    <row r="59180" spans="7:7" x14ac:dyDescent="0.2">
      <c r="G59180" s="65"/>
    </row>
    <row r="59181" spans="7:7" x14ac:dyDescent="0.2">
      <c r="G59181" s="65"/>
    </row>
    <row r="59182" spans="7:7" x14ac:dyDescent="0.2">
      <c r="G59182" s="65"/>
    </row>
    <row r="59183" spans="7:7" x14ac:dyDescent="0.2">
      <c r="G59183" s="65"/>
    </row>
    <row r="59184" spans="7:7" x14ac:dyDescent="0.2">
      <c r="G59184" s="65"/>
    </row>
    <row r="59185" spans="7:7" x14ac:dyDescent="0.2">
      <c r="G59185" s="65"/>
    </row>
    <row r="59186" spans="7:7" x14ac:dyDescent="0.2">
      <c r="G59186" s="65"/>
    </row>
    <row r="59187" spans="7:7" x14ac:dyDescent="0.2">
      <c r="G59187" s="65"/>
    </row>
    <row r="59188" spans="7:7" x14ac:dyDescent="0.2">
      <c r="G59188" s="65"/>
    </row>
    <row r="59189" spans="7:7" x14ac:dyDescent="0.2">
      <c r="G59189" s="65"/>
    </row>
    <row r="59190" spans="7:7" x14ac:dyDescent="0.2">
      <c r="G59190" s="65"/>
    </row>
    <row r="59191" spans="7:7" x14ac:dyDescent="0.2">
      <c r="G59191" s="65"/>
    </row>
    <row r="59192" spans="7:7" x14ac:dyDescent="0.2">
      <c r="G59192" s="65"/>
    </row>
    <row r="59193" spans="7:7" x14ac:dyDescent="0.2">
      <c r="G59193" s="65"/>
    </row>
    <row r="59194" spans="7:7" x14ac:dyDescent="0.2">
      <c r="G59194" s="65"/>
    </row>
    <row r="59195" spans="7:7" x14ac:dyDescent="0.2">
      <c r="G59195" s="65"/>
    </row>
    <row r="59196" spans="7:7" x14ac:dyDescent="0.2">
      <c r="G59196" s="65"/>
    </row>
    <row r="59197" spans="7:7" x14ac:dyDescent="0.2">
      <c r="G59197" s="65"/>
    </row>
    <row r="59198" spans="7:7" x14ac:dyDescent="0.2">
      <c r="G59198" s="65"/>
    </row>
    <row r="59199" spans="7:7" x14ac:dyDescent="0.2">
      <c r="G59199" s="65"/>
    </row>
    <row r="59200" spans="7:7" x14ac:dyDescent="0.2">
      <c r="G59200" s="65"/>
    </row>
    <row r="59201" spans="7:7" x14ac:dyDescent="0.2">
      <c r="G59201" s="65"/>
    </row>
    <row r="59202" spans="7:7" x14ac:dyDescent="0.2">
      <c r="G59202" s="65"/>
    </row>
    <row r="59203" spans="7:7" x14ac:dyDescent="0.2">
      <c r="G59203" s="65"/>
    </row>
    <row r="59204" spans="7:7" x14ac:dyDescent="0.2">
      <c r="G59204" s="65"/>
    </row>
    <row r="59205" spans="7:7" x14ac:dyDescent="0.2">
      <c r="G59205" s="65"/>
    </row>
    <row r="59206" spans="7:7" x14ac:dyDescent="0.2">
      <c r="G59206" s="65"/>
    </row>
    <row r="59207" spans="7:7" x14ac:dyDescent="0.2">
      <c r="G59207" s="65"/>
    </row>
    <row r="59208" spans="7:7" x14ac:dyDescent="0.2">
      <c r="G59208" s="65"/>
    </row>
    <row r="59209" spans="7:7" x14ac:dyDescent="0.2">
      <c r="G59209" s="65"/>
    </row>
    <row r="59210" spans="7:7" x14ac:dyDescent="0.2">
      <c r="G59210" s="65"/>
    </row>
    <row r="59211" spans="7:7" x14ac:dyDescent="0.2">
      <c r="G59211" s="65"/>
    </row>
    <row r="59212" spans="7:7" x14ac:dyDescent="0.2">
      <c r="G59212" s="65"/>
    </row>
    <row r="59213" spans="7:7" x14ac:dyDescent="0.2">
      <c r="G59213" s="65"/>
    </row>
    <row r="59214" spans="7:7" x14ac:dyDescent="0.2">
      <c r="G59214" s="65"/>
    </row>
    <row r="59215" spans="7:7" x14ac:dyDescent="0.2">
      <c r="G59215" s="65"/>
    </row>
    <row r="59216" spans="7:7" x14ac:dyDescent="0.2">
      <c r="G59216" s="65"/>
    </row>
    <row r="59217" spans="7:7" x14ac:dyDescent="0.2">
      <c r="G59217" s="65"/>
    </row>
    <row r="59218" spans="7:7" x14ac:dyDescent="0.2">
      <c r="G59218" s="65"/>
    </row>
    <row r="59219" spans="7:7" x14ac:dyDescent="0.2">
      <c r="G59219" s="65"/>
    </row>
    <row r="59220" spans="7:7" x14ac:dyDescent="0.2">
      <c r="G59220" s="65"/>
    </row>
    <row r="59221" spans="7:7" x14ac:dyDescent="0.2">
      <c r="G59221" s="65"/>
    </row>
    <row r="59222" spans="7:7" x14ac:dyDescent="0.2">
      <c r="G59222" s="65"/>
    </row>
    <row r="59223" spans="7:7" x14ac:dyDescent="0.2">
      <c r="G59223" s="65"/>
    </row>
    <row r="59224" spans="7:7" x14ac:dyDescent="0.2">
      <c r="G59224" s="65"/>
    </row>
    <row r="59225" spans="7:7" x14ac:dyDescent="0.2">
      <c r="G59225" s="65"/>
    </row>
    <row r="59226" spans="7:7" x14ac:dyDescent="0.2">
      <c r="G59226" s="65"/>
    </row>
    <row r="59227" spans="7:7" x14ac:dyDescent="0.2">
      <c r="G59227" s="65"/>
    </row>
    <row r="59228" spans="7:7" x14ac:dyDescent="0.2">
      <c r="G59228" s="65"/>
    </row>
    <row r="59229" spans="7:7" x14ac:dyDescent="0.2">
      <c r="G59229" s="65"/>
    </row>
    <row r="59230" spans="7:7" x14ac:dyDescent="0.2">
      <c r="G59230" s="65"/>
    </row>
    <row r="59231" spans="7:7" x14ac:dyDescent="0.2">
      <c r="G59231" s="65"/>
    </row>
    <row r="59232" spans="7:7" x14ac:dyDescent="0.2">
      <c r="G59232" s="65"/>
    </row>
    <row r="59233" spans="7:7" x14ac:dyDescent="0.2">
      <c r="G59233" s="65"/>
    </row>
    <row r="59234" spans="7:7" x14ac:dyDescent="0.2">
      <c r="G59234" s="65"/>
    </row>
    <row r="59235" spans="7:7" x14ac:dyDescent="0.2">
      <c r="G59235" s="65"/>
    </row>
    <row r="59236" spans="7:7" x14ac:dyDescent="0.2">
      <c r="G59236" s="65"/>
    </row>
    <row r="59237" spans="7:7" x14ac:dyDescent="0.2">
      <c r="G59237" s="65"/>
    </row>
    <row r="59238" spans="7:7" x14ac:dyDescent="0.2">
      <c r="G59238" s="65"/>
    </row>
    <row r="59239" spans="7:7" x14ac:dyDescent="0.2">
      <c r="G59239" s="65"/>
    </row>
    <row r="59240" spans="7:7" x14ac:dyDescent="0.2">
      <c r="G59240" s="65"/>
    </row>
    <row r="59241" spans="7:7" x14ac:dyDescent="0.2">
      <c r="G59241" s="65"/>
    </row>
    <row r="59242" spans="7:7" x14ac:dyDescent="0.2">
      <c r="G59242" s="65"/>
    </row>
    <row r="59243" spans="7:7" x14ac:dyDescent="0.2">
      <c r="G59243" s="65"/>
    </row>
    <row r="59244" spans="7:7" x14ac:dyDescent="0.2">
      <c r="G59244" s="65"/>
    </row>
    <row r="59245" spans="7:7" x14ac:dyDescent="0.2">
      <c r="G59245" s="65"/>
    </row>
    <row r="59246" spans="7:7" x14ac:dyDescent="0.2">
      <c r="G59246" s="65"/>
    </row>
    <row r="59247" spans="7:7" x14ac:dyDescent="0.2">
      <c r="G59247" s="65"/>
    </row>
    <row r="59248" spans="7:7" x14ac:dyDescent="0.2">
      <c r="G59248" s="65"/>
    </row>
    <row r="59249" spans="7:7" x14ac:dyDescent="0.2">
      <c r="G59249" s="65"/>
    </row>
    <row r="59250" spans="7:7" x14ac:dyDescent="0.2">
      <c r="G59250" s="65"/>
    </row>
    <row r="59251" spans="7:7" x14ac:dyDescent="0.2">
      <c r="G59251" s="65"/>
    </row>
    <row r="59252" spans="7:7" x14ac:dyDescent="0.2">
      <c r="G59252" s="65"/>
    </row>
    <row r="59253" spans="7:7" x14ac:dyDescent="0.2">
      <c r="G59253" s="65"/>
    </row>
    <row r="59254" spans="7:7" x14ac:dyDescent="0.2">
      <c r="G59254" s="65"/>
    </row>
    <row r="59255" spans="7:7" x14ac:dyDescent="0.2">
      <c r="G59255" s="65"/>
    </row>
    <row r="59256" spans="7:7" x14ac:dyDescent="0.2">
      <c r="G59256" s="65"/>
    </row>
    <row r="59257" spans="7:7" x14ac:dyDescent="0.2">
      <c r="G59257" s="65"/>
    </row>
    <row r="59258" spans="7:7" x14ac:dyDescent="0.2">
      <c r="G59258" s="65"/>
    </row>
    <row r="59259" spans="7:7" x14ac:dyDescent="0.2">
      <c r="G59259" s="65"/>
    </row>
    <row r="59260" spans="7:7" x14ac:dyDescent="0.2">
      <c r="G59260" s="65"/>
    </row>
    <row r="59261" spans="7:7" x14ac:dyDescent="0.2">
      <c r="G59261" s="65"/>
    </row>
    <row r="59262" spans="7:7" x14ac:dyDescent="0.2">
      <c r="G59262" s="65"/>
    </row>
    <row r="59263" spans="7:7" x14ac:dyDescent="0.2">
      <c r="G59263" s="65"/>
    </row>
    <row r="59264" spans="7:7" x14ac:dyDescent="0.2">
      <c r="G59264" s="65"/>
    </row>
    <row r="59265" spans="7:7" x14ac:dyDescent="0.2">
      <c r="G59265" s="65"/>
    </row>
    <row r="59266" spans="7:7" x14ac:dyDescent="0.2">
      <c r="G59266" s="65"/>
    </row>
    <row r="59267" spans="7:7" x14ac:dyDescent="0.2">
      <c r="G59267" s="65"/>
    </row>
    <row r="59268" spans="7:7" x14ac:dyDescent="0.2">
      <c r="G59268" s="65"/>
    </row>
    <row r="59269" spans="7:7" x14ac:dyDescent="0.2">
      <c r="G59269" s="65"/>
    </row>
    <row r="59270" spans="7:7" x14ac:dyDescent="0.2">
      <c r="G59270" s="65"/>
    </row>
    <row r="59271" spans="7:7" x14ac:dyDescent="0.2">
      <c r="G59271" s="65"/>
    </row>
    <row r="59272" spans="7:7" x14ac:dyDescent="0.2">
      <c r="G59272" s="65"/>
    </row>
    <row r="59273" spans="7:7" x14ac:dyDescent="0.2">
      <c r="G59273" s="65"/>
    </row>
    <row r="59274" spans="7:7" x14ac:dyDescent="0.2">
      <c r="G59274" s="65"/>
    </row>
    <row r="59275" spans="7:7" x14ac:dyDescent="0.2">
      <c r="G59275" s="65"/>
    </row>
    <row r="59276" spans="7:7" x14ac:dyDescent="0.2">
      <c r="G59276" s="65"/>
    </row>
    <row r="59277" spans="7:7" x14ac:dyDescent="0.2">
      <c r="G59277" s="65"/>
    </row>
    <row r="59278" spans="7:7" x14ac:dyDescent="0.2">
      <c r="G59278" s="65"/>
    </row>
    <row r="59279" spans="7:7" x14ac:dyDescent="0.2">
      <c r="G59279" s="65"/>
    </row>
    <row r="59280" spans="7:7" x14ac:dyDescent="0.2">
      <c r="G59280" s="65"/>
    </row>
    <row r="59281" spans="7:7" x14ac:dyDescent="0.2">
      <c r="G59281" s="65"/>
    </row>
    <row r="59282" spans="7:7" x14ac:dyDescent="0.2">
      <c r="G59282" s="65"/>
    </row>
    <row r="59283" spans="7:7" x14ac:dyDescent="0.2">
      <c r="G59283" s="65"/>
    </row>
    <row r="59284" spans="7:7" x14ac:dyDescent="0.2">
      <c r="G59284" s="65"/>
    </row>
    <row r="59285" spans="7:7" x14ac:dyDescent="0.2">
      <c r="G59285" s="65"/>
    </row>
    <row r="59286" spans="7:7" x14ac:dyDescent="0.2">
      <c r="G59286" s="65"/>
    </row>
    <row r="59287" spans="7:7" x14ac:dyDescent="0.2">
      <c r="G59287" s="65"/>
    </row>
    <row r="59288" spans="7:7" x14ac:dyDescent="0.2">
      <c r="G59288" s="65"/>
    </row>
    <row r="59289" spans="7:7" x14ac:dyDescent="0.2">
      <c r="G59289" s="65"/>
    </row>
    <row r="59290" spans="7:7" x14ac:dyDescent="0.2">
      <c r="G59290" s="65"/>
    </row>
    <row r="59291" spans="7:7" x14ac:dyDescent="0.2">
      <c r="G59291" s="65"/>
    </row>
    <row r="59292" spans="7:7" x14ac:dyDescent="0.2">
      <c r="G59292" s="65"/>
    </row>
    <row r="59293" spans="7:7" x14ac:dyDescent="0.2">
      <c r="G59293" s="65"/>
    </row>
    <row r="59294" spans="7:7" x14ac:dyDescent="0.2">
      <c r="G59294" s="65"/>
    </row>
    <row r="59295" spans="7:7" x14ac:dyDescent="0.2">
      <c r="G59295" s="65"/>
    </row>
    <row r="59296" spans="7:7" x14ac:dyDescent="0.2">
      <c r="G59296" s="65"/>
    </row>
    <row r="59297" spans="7:7" x14ac:dyDescent="0.2">
      <c r="G59297" s="65"/>
    </row>
    <row r="59298" spans="7:7" x14ac:dyDescent="0.2">
      <c r="G59298" s="65"/>
    </row>
    <row r="59299" spans="7:7" x14ac:dyDescent="0.2">
      <c r="G59299" s="65"/>
    </row>
    <row r="59300" spans="7:7" x14ac:dyDescent="0.2">
      <c r="G59300" s="65"/>
    </row>
    <row r="59301" spans="7:7" x14ac:dyDescent="0.2">
      <c r="G59301" s="65"/>
    </row>
    <row r="59302" spans="7:7" x14ac:dyDescent="0.2">
      <c r="G59302" s="65"/>
    </row>
    <row r="59303" spans="7:7" x14ac:dyDescent="0.2">
      <c r="G59303" s="65"/>
    </row>
    <row r="59304" spans="7:7" x14ac:dyDescent="0.2">
      <c r="G59304" s="65"/>
    </row>
    <row r="59305" spans="7:7" x14ac:dyDescent="0.2">
      <c r="G59305" s="65"/>
    </row>
    <row r="59306" spans="7:7" x14ac:dyDescent="0.2">
      <c r="G59306" s="65"/>
    </row>
    <row r="59307" spans="7:7" x14ac:dyDescent="0.2">
      <c r="G59307" s="65"/>
    </row>
    <row r="59308" spans="7:7" x14ac:dyDescent="0.2">
      <c r="G59308" s="65"/>
    </row>
    <row r="59309" spans="7:7" x14ac:dyDescent="0.2">
      <c r="G59309" s="65"/>
    </row>
    <row r="59310" spans="7:7" x14ac:dyDescent="0.2">
      <c r="G59310" s="65"/>
    </row>
    <row r="59311" spans="7:7" x14ac:dyDescent="0.2">
      <c r="G59311" s="65"/>
    </row>
    <row r="59312" spans="7:7" x14ac:dyDescent="0.2">
      <c r="G59312" s="65"/>
    </row>
    <row r="59313" spans="7:7" x14ac:dyDescent="0.2">
      <c r="G59313" s="65"/>
    </row>
    <row r="59314" spans="7:7" x14ac:dyDescent="0.2">
      <c r="G59314" s="65"/>
    </row>
    <row r="59315" spans="7:7" x14ac:dyDescent="0.2">
      <c r="G59315" s="65"/>
    </row>
    <row r="59316" spans="7:7" x14ac:dyDescent="0.2">
      <c r="G59316" s="65"/>
    </row>
    <row r="59317" spans="7:7" x14ac:dyDescent="0.2">
      <c r="G59317" s="65"/>
    </row>
    <row r="59318" spans="7:7" x14ac:dyDescent="0.2">
      <c r="G59318" s="65"/>
    </row>
    <row r="59319" spans="7:7" x14ac:dyDescent="0.2">
      <c r="G59319" s="65"/>
    </row>
    <row r="59320" spans="7:7" x14ac:dyDescent="0.2">
      <c r="G59320" s="65"/>
    </row>
    <row r="59321" spans="7:7" x14ac:dyDescent="0.2">
      <c r="G59321" s="65"/>
    </row>
    <row r="59322" spans="7:7" x14ac:dyDescent="0.2">
      <c r="G59322" s="65"/>
    </row>
    <row r="59323" spans="7:7" x14ac:dyDescent="0.2">
      <c r="G59323" s="65"/>
    </row>
    <row r="59324" spans="7:7" x14ac:dyDescent="0.2">
      <c r="G59324" s="65"/>
    </row>
    <row r="59325" spans="7:7" x14ac:dyDescent="0.2">
      <c r="G59325" s="65"/>
    </row>
    <row r="59326" spans="7:7" x14ac:dyDescent="0.2">
      <c r="G59326" s="65"/>
    </row>
    <row r="59327" spans="7:7" x14ac:dyDescent="0.2">
      <c r="G59327" s="65"/>
    </row>
    <row r="59328" spans="7:7" x14ac:dyDescent="0.2">
      <c r="G59328" s="65"/>
    </row>
    <row r="59329" spans="7:7" x14ac:dyDescent="0.2">
      <c r="G59329" s="65"/>
    </row>
    <row r="59330" spans="7:7" x14ac:dyDescent="0.2">
      <c r="G59330" s="65"/>
    </row>
    <row r="59331" spans="7:7" x14ac:dyDescent="0.2">
      <c r="G59331" s="65"/>
    </row>
    <row r="59332" spans="7:7" x14ac:dyDescent="0.2">
      <c r="G59332" s="65"/>
    </row>
    <row r="59333" spans="7:7" x14ac:dyDescent="0.2">
      <c r="G59333" s="65"/>
    </row>
    <row r="59334" spans="7:7" x14ac:dyDescent="0.2">
      <c r="G59334" s="65"/>
    </row>
    <row r="59335" spans="7:7" x14ac:dyDescent="0.2">
      <c r="G59335" s="65"/>
    </row>
    <row r="59336" spans="7:7" x14ac:dyDescent="0.2">
      <c r="G59336" s="65"/>
    </row>
    <row r="59337" spans="7:7" x14ac:dyDescent="0.2">
      <c r="G59337" s="65"/>
    </row>
    <row r="59338" spans="7:7" x14ac:dyDescent="0.2">
      <c r="G59338" s="65"/>
    </row>
    <row r="59339" spans="7:7" x14ac:dyDescent="0.2">
      <c r="G59339" s="65"/>
    </row>
    <row r="59340" spans="7:7" x14ac:dyDescent="0.2">
      <c r="G59340" s="65"/>
    </row>
    <row r="59341" spans="7:7" x14ac:dyDescent="0.2">
      <c r="G59341" s="65"/>
    </row>
    <row r="59342" spans="7:7" x14ac:dyDescent="0.2">
      <c r="G59342" s="65"/>
    </row>
    <row r="59343" spans="7:7" x14ac:dyDescent="0.2">
      <c r="G59343" s="65"/>
    </row>
    <row r="59344" spans="7:7" x14ac:dyDescent="0.2">
      <c r="G59344" s="65"/>
    </row>
    <row r="59345" spans="7:7" x14ac:dyDescent="0.2">
      <c r="G59345" s="65"/>
    </row>
    <row r="59346" spans="7:7" x14ac:dyDescent="0.2">
      <c r="G59346" s="65"/>
    </row>
    <row r="59347" spans="7:7" x14ac:dyDescent="0.2">
      <c r="G59347" s="65"/>
    </row>
    <row r="59348" spans="7:7" x14ac:dyDescent="0.2">
      <c r="G59348" s="65"/>
    </row>
    <row r="59349" spans="7:7" x14ac:dyDescent="0.2">
      <c r="G59349" s="65"/>
    </row>
    <row r="59350" spans="7:7" x14ac:dyDescent="0.2">
      <c r="G59350" s="65"/>
    </row>
    <row r="59351" spans="7:7" x14ac:dyDescent="0.2">
      <c r="G59351" s="65"/>
    </row>
    <row r="59352" spans="7:7" x14ac:dyDescent="0.2">
      <c r="G59352" s="65"/>
    </row>
    <row r="59353" spans="7:7" x14ac:dyDescent="0.2">
      <c r="G59353" s="65"/>
    </row>
    <row r="59354" spans="7:7" x14ac:dyDescent="0.2">
      <c r="G59354" s="65"/>
    </row>
    <row r="59355" spans="7:7" x14ac:dyDescent="0.2">
      <c r="G59355" s="65"/>
    </row>
    <row r="59356" spans="7:7" x14ac:dyDescent="0.2">
      <c r="G59356" s="65"/>
    </row>
    <row r="59357" spans="7:7" x14ac:dyDescent="0.2">
      <c r="G59357" s="65"/>
    </row>
    <row r="59358" spans="7:7" x14ac:dyDescent="0.2">
      <c r="G59358" s="65"/>
    </row>
    <row r="59359" spans="7:7" x14ac:dyDescent="0.2">
      <c r="G59359" s="65"/>
    </row>
    <row r="59360" spans="7:7" x14ac:dyDescent="0.2">
      <c r="G59360" s="65"/>
    </row>
    <row r="59361" spans="7:7" x14ac:dyDescent="0.2">
      <c r="G59361" s="65"/>
    </row>
    <row r="59362" spans="7:7" x14ac:dyDescent="0.2">
      <c r="G59362" s="65"/>
    </row>
    <row r="59363" spans="7:7" x14ac:dyDescent="0.2">
      <c r="G59363" s="65"/>
    </row>
    <row r="59364" spans="7:7" x14ac:dyDescent="0.2">
      <c r="G59364" s="65"/>
    </row>
    <row r="59365" spans="7:7" x14ac:dyDescent="0.2">
      <c r="G59365" s="65"/>
    </row>
    <row r="59366" spans="7:7" x14ac:dyDescent="0.2">
      <c r="G59366" s="65"/>
    </row>
    <row r="59367" spans="7:7" x14ac:dyDescent="0.2">
      <c r="G59367" s="65"/>
    </row>
    <row r="59368" spans="7:7" x14ac:dyDescent="0.2">
      <c r="G59368" s="65"/>
    </row>
    <row r="59369" spans="7:7" x14ac:dyDescent="0.2">
      <c r="G59369" s="65"/>
    </row>
    <row r="59370" spans="7:7" x14ac:dyDescent="0.2">
      <c r="G59370" s="65"/>
    </row>
    <row r="59371" spans="7:7" x14ac:dyDescent="0.2">
      <c r="G59371" s="65"/>
    </row>
    <row r="59372" spans="7:7" x14ac:dyDescent="0.2">
      <c r="G59372" s="65"/>
    </row>
    <row r="59373" spans="7:7" x14ac:dyDescent="0.2">
      <c r="G59373" s="65"/>
    </row>
    <row r="59374" spans="7:7" x14ac:dyDescent="0.2">
      <c r="G59374" s="65"/>
    </row>
    <row r="59375" spans="7:7" x14ac:dyDescent="0.2">
      <c r="G59375" s="65"/>
    </row>
    <row r="59376" spans="7:7" x14ac:dyDescent="0.2">
      <c r="G59376" s="65"/>
    </row>
    <row r="59377" spans="7:7" x14ac:dyDescent="0.2">
      <c r="G59377" s="65"/>
    </row>
    <row r="59378" spans="7:7" x14ac:dyDescent="0.2">
      <c r="G59378" s="65"/>
    </row>
    <row r="59379" spans="7:7" x14ac:dyDescent="0.2">
      <c r="G59379" s="65"/>
    </row>
    <row r="59380" spans="7:7" x14ac:dyDescent="0.2">
      <c r="G59380" s="65"/>
    </row>
    <row r="59381" spans="7:7" x14ac:dyDescent="0.2">
      <c r="G59381" s="65"/>
    </row>
    <row r="59382" spans="7:7" x14ac:dyDescent="0.2">
      <c r="G59382" s="65"/>
    </row>
    <row r="59383" spans="7:7" x14ac:dyDescent="0.2">
      <c r="G59383" s="65"/>
    </row>
    <row r="59384" spans="7:7" x14ac:dyDescent="0.2">
      <c r="G59384" s="65"/>
    </row>
    <row r="59385" spans="7:7" x14ac:dyDescent="0.2">
      <c r="G59385" s="65"/>
    </row>
    <row r="59386" spans="7:7" x14ac:dyDescent="0.2">
      <c r="G59386" s="65"/>
    </row>
    <row r="59387" spans="7:7" x14ac:dyDescent="0.2">
      <c r="G59387" s="65"/>
    </row>
    <row r="59388" spans="7:7" x14ac:dyDescent="0.2">
      <c r="G59388" s="65"/>
    </row>
    <row r="59389" spans="7:7" x14ac:dyDescent="0.2">
      <c r="G59389" s="65"/>
    </row>
    <row r="59390" spans="7:7" x14ac:dyDescent="0.2">
      <c r="G59390" s="65"/>
    </row>
    <row r="59391" spans="7:7" x14ac:dyDescent="0.2">
      <c r="G59391" s="65"/>
    </row>
    <row r="59392" spans="7:7" x14ac:dyDescent="0.2">
      <c r="G59392" s="65"/>
    </row>
    <row r="59393" spans="7:7" x14ac:dyDescent="0.2">
      <c r="G59393" s="65"/>
    </row>
    <row r="59394" spans="7:7" x14ac:dyDescent="0.2">
      <c r="G59394" s="65"/>
    </row>
    <row r="59395" spans="7:7" x14ac:dyDescent="0.2">
      <c r="G59395" s="65"/>
    </row>
    <row r="59396" spans="7:7" x14ac:dyDescent="0.2">
      <c r="G59396" s="65"/>
    </row>
    <row r="59397" spans="7:7" x14ac:dyDescent="0.2">
      <c r="G59397" s="65"/>
    </row>
    <row r="59398" spans="7:7" x14ac:dyDescent="0.2">
      <c r="G59398" s="65"/>
    </row>
    <row r="59399" spans="7:7" x14ac:dyDescent="0.2">
      <c r="G59399" s="65"/>
    </row>
    <row r="59400" spans="7:7" x14ac:dyDescent="0.2">
      <c r="G59400" s="65"/>
    </row>
    <row r="59401" spans="7:7" x14ac:dyDescent="0.2">
      <c r="G59401" s="65"/>
    </row>
    <row r="59402" spans="7:7" x14ac:dyDescent="0.2">
      <c r="G59402" s="65"/>
    </row>
    <row r="59403" spans="7:7" x14ac:dyDescent="0.2">
      <c r="G59403" s="65"/>
    </row>
    <row r="59404" spans="7:7" x14ac:dyDescent="0.2">
      <c r="G59404" s="65"/>
    </row>
    <row r="59405" spans="7:7" x14ac:dyDescent="0.2">
      <c r="G59405" s="65"/>
    </row>
    <row r="59406" spans="7:7" x14ac:dyDescent="0.2">
      <c r="G59406" s="65"/>
    </row>
    <row r="59407" spans="7:7" x14ac:dyDescent="0.2">
      <c r="G59407" s="65"/>
    </row>
    <row r="59408" spans="7:7" x14ac:dyDescent="0.2">
      <c r="G59408" s="65"/>
    </row>
    <row r="59409" spans="7:7" x14ac:dyDescent="0.2">
      <c r="G59409" s="65"/>
    </row>
    <row r="59410" spans="7:7" x14ac:dyDescent="0.2">
      <c r="G59410" s="65"/>
    </row>
    <row r="59411" spans="7:7" x14ac:dyDescent="0.2">
      <c r="G59411" s="65"/>
    </row>
    <row r="59412" spans="7:7" x14ac:dyDescent="0.2">
      <c r="G59412" s="65"/>
    </row>
    <row r="59413" spans="7:7" x14ac:dyDescent="0.2">
      <c r="G59413" s="65"/>
    </row>
    <row r="59414" spans="7:7" x14ac:dyDescent="0.2">
      <c r="G59414" s="65"/>
    </row>
    <row r="59415" spans="7:7" x14ac:dyDescent="0.2">
      <c r="G59415" s="65"/>
    </row>
    <row r="59416" spans="7:7" x14ac:dyDescent="0.2">
      <c r="G59416" s="65"/>
    </row>
    <row r="59417" spans="7:7" x14ac:dyDescent="0.2">
      <c r="G59417" s="65"/>
    </row>
    <row r="59418" spans="7:7" x14ac:dyDescent="0.2">
      <c r="G59418" s="65"/>
    </row>
    <row r="59419" spans="7:7" x14ac:dyDescent="0.2">
      <c r="G59419" s="65"/>
    </row>
    <row r="59420" spans="7:7" x14ac:dyDescent="0.2">
      <c r="G59420" s="65"/>
    </row>
    <row r="59421" spans="7:7" x14ac:dyDescent="0.2">
      <c r="G59421" s="65"/>
    </row>
    <row r="59422" spans="7:7" x14ac:dyDescent="0.2">
      <c r="G59422" s="65"/>
    </row>
    <row r="59423" spans="7:7" x14ac:dyDescent="0.2">
      <c r="G59423" s="65"/>
    </row>
    <row r="59424" spans="7:7" x14ac:dyDescent="0.2">
      <c r="G59424" s="65"/>
    </row>
    <row r="59425" spans="7:7" x14ac:dyDescent="0.2">
      <c r="G59425" s="65"/>
    </row>
    <row r="59426" spans="7:7" x14ac:dyDescent="0.2">
      <c r="G59426" s="65"/>
    </row>
    <row r="59427" spans="7:7" x14ac:dyDescent="0.2">
      <c r="G59427" s="65"/>
    </row>
    <row r="59428" spans="7:7" x14ac:dyDescent="0.2">
      <c r="G59428" s="65"/>
    </row>
    <row r="59429" spans="7:7" x14ac:dyDescent="0.2">
      <c r="G59429" s="65"/>
    </row>
    <row r="59430" spans="7:7" x14ac:dyDescent="0.2">
      <c r="G59430" s="65"/>
    </row>
    <row r="59431" spans="7:7" x14ac:dyDescent="0.2">
      <c r="G59431" s="65"/>
    </row>
    <row r="59432" spans="7:7" x14ac:dyDescent="0.2">
      <c r="G59432" s="65"/>
    </row>
    <row r="59433" spans="7:7" x14ac:dyDescent="0.2">
      <c r="G59433" s="65"/>
    </row>
    <row r="59434" spans="7:7" x14ac:dyDescent="0.2">
      <c r="G59434" s="65"/>
    </row>
    <row r="59435" spans="7:7" x14ac:dyDescent="0.2">
      <c r="G59435" s="65"/>
    </row>
    <row r="59436" spans="7:7" x14ac:dyDescent="0.2">
      <c r="G59436" s="65"/>
    </row>
    <row r="59437" spans="7:7" x14ac:dyDescent="0.2">
      <c r="G59437" s="65"/>
    </row>
    <row r="59438" spans="7:7" x14ac:dyDescent="0.2">
      <c r="G59438" s="65"/>
    </row>
    <row r="59439" spans="7:7" x14ac:dyDescent="0.2">
      <c r="G59439" s="65"/>
    </row>
    <row r="59440" spans="7:7" x14ac:dyDescent="0.2">
      <c r="G59440" s="65"/>
    </row>
    <row r="59441" spans="7:7" x14ac:dyDescent="0.2">
      <c r="G59441" s="65"/>
    </row>
    <row r="59442" spans="7:7" x14ac:dyDescent="0.2">
      <c r="G59442" s="65"/>
    </row>
    <row r="59443" spans="7:7" x14ac:dyDescent="0.2">
      <c r="G59443" s="65"/>
    </row>
    <row r="59444" spans="7:7" x14ac:dyDescent="0.2">
      <c r="G59444" s="65"/>
    </row>
    <row r="59445" spans="7:7" x14ac:dyDescent="0.2">
      <c r="G59445" s="65"/>
    </row>
    <row r="59446" spans="7:7" x14ac:dyDescent="0.2">
      <c r="G59446" s="65"/>
    </row>
    <row r="59447" spans="7:7" x14ac:dyDescent="0.2">
      <c r="G59447" s="65"/>
    </row>
    <row r="59448" spans="7:7" x14ac:dyDescent="0.2">
      <c r="G59448" s="65"/>
    </row>
    <row r="59449" spans="7:7" x14ac:dyDescent="0.2">
      <c r="G59449" s="65"/>
    </row>
    <row r="59450" spans="7:7" x14ac:dyDescent="0.2">
      <c r="G59450" s="65"/>
    </row>
    <row r="59451" spans="7:7" x14ac:dyDescent="0.2">
      <c r="G59451" s="65"/>
    </row>
    <row r="59452" spans="7:7" x14ac:dyDescent="0.2">
      <c r="G59452" s="65"/>
    </row>
    <row r="59453" spans="7:7" x14ac:dyDescent="0.2">
      <c r="G59453" s="65"/>
    </row>
    <row r="59454" spans="7:7" x14ac:dyDescent="0.2">
      <c r="G59454" s="65"/>
    </row>
    <row r="59455" spans="7:7" x14ac:dyDescent="0.2">
      <c r="G59455" s="65"/>
    </row>
    <row r="59456" spans="7:7" x14ac:dyDescent="0.2">
      <c r="G59456" s="65"/>
    </row>
    <row r="59457" spans="7:7" x14ac:dyDescent="0.2">
      <c r="G59457" s="65"/>
    </row>
    <row r="59458" spans="7:7" x14ac:dyDescent="0.2">
      <c r="G59458" s="65"/>
    </row>
    <row r="59459" spans="7:7" x14ac:dyDescent="0.2">
      <c r="G59459" s="65"/>
    </row>
    <row r="59460" spans="7:7" x14ac:dyDescent="0.2">
      <c r="G59460" s="65"/>
    </row>
    <row r="59461" spans="7:7" x14ac:dyDescent="0.2">
      <c r="G59461" s="65"/>
    </row>
    <row r="59462" spans="7:7" x14ac:dyDescent="0.2">
      <c r="G59462" s="65"/>
    </row>
    <row r="59463" spans="7:7" x14ac:dyDescent="0.2">
      <c r="G59463" s="65"/>
    </row>
    <row r="59464" spans="7:7" x14ac:dyDescent="0.2">
      <c r="G59464" s="65"/>
    </row>
    <row r="59465" spans="7:7" x14ac:dyDescent="0.2">
      <c r="G59465" s="65"/>
    </row>
    <row r="59466" spans="7:7" x14ac:dyDescent="0.2">
      <c r="G59466" s="65"/>
    </row>
    <row r="59467" spans="7:7" x14ac:dyDescent="0.2">
      <c r="G59467" s="65"/>
    </row>
    <row r="59468" spans="7:7" x14ac:dyDescent="0.2">
      <c r="G59468" s="65"/>
    </row>
    <row r="59469" spans="7:7" x14ac:dyDescent="0.2">
      <c r="G59469" s="65"/>
    </row>
    <row r="59470" spans="7:7" x14ac:dyDescent="0.2">
      <c r="G59470" s="65"/>
    </row>
    <row r="59471" spans="7:7" x14ac:dyDescent="0.2">
      <c r="G59471" s="65"/>
    </row>
    <row r="59472" spans="7:7" x14ac:dyDescent="0.2">
      <c r="G59472" s="65"/>
    </row>
    <row r="59473" spans="7:7" x14ac:dyDescent="0.2">
      <c r="G59473" s="65"/>
    </row>
    <row r="59474" spans="7:7" x14ac:dyDescent="0.2">
      <c r="G59474" s="65"/>
    </row>
    <row r="59475" spans="7:7" x14ac:dyDescent="0.2">
      <c r="G59475" s="65"/>
    </row>
    <row r="59476" spans="7:7" x14ac:dyDescent="0.2">
      <c r="G59476" s="65"/>
    </row>
    <row r="59477" spans="7:7" x14ac:dyDescent="0.2">
      <c r="G59477" s="65"/>
    </row>
    <row r="59478" spans="7:7" x14ac:dyDescent="0.2">
      <c r="G59478" s="65"/>
    </row>
    <row r="59479" spans="7:7" x14ac:dyDescent="0.2">
      <c r="G59479" s="65"/>
    </row>
    <row r="59480" spans="7:7" x14ac:dyDescent="0.2">
      <c r="G59480" s="65"/>
    </row>
    <row r="59481" spans="7:7" x14ac:dyDescent="0.2">
      <c r="G59481" s="65"/>
    </row>
    <row r="59482" spans="7:7" x14ac:dyDescent="0.2">
      <c r="G59482" s="65"/>
    </row>
    <row r="59483" spans="7:7" x14ac:dyDescent="0.2">
      <c r="G59483" s="65"/>
    </row>
    <row r="59484" spans="7:7" x14ac:dyDescent="0.2">
      <c r="G59484" s="65"/>
    </row>
    <row r="59485" spans="7:7" x14ac:dyDescent="0.2">
      <c r="G59485" s="65"/>
    </row>
    <row r="59486" spans="7:7" x14ac:dyDescent="0.2">
      <c r="G59486" s="65"/>
    </row>
    <row r="59487" spans="7:7" x14ac:dyDescent="0.2">
      <c r="G59487" s="65"/>
    </row>
    <row r="59488" spans="7:7" x14ac:dyDescent="0.2">
      <c r="G59488" s="65"/>
    </row>
    <row r="59489" spans="7:7" x14ac:dyDescent="0.2">
      <c r="G59489" s="65"/>
    </row>
    <row r="59490" spans="7:7" x14ac:dyDescent="0.2">
      <c r="G59490" s="65"/>
    </row>
    <row r="59491" spans="7:7" x14ac:dyDescent="0.2">
      <c r="G59491" s="65"/>
    </row>
    <row r="59492" spans="7:7" x14ac:dyDescent="0.2">
      <c r="G59492" s="65"/>
    </row>
    <row r="59493" spans="7:7" x14ac:dyDescent="0.2">
      <c r="G59493" s="65"/>
    </row>
    <row r="59494" spans="7:7" x14ac:dyDescent="0.2">
      <c r="G59494" s="65"/>
    </row>
    <row r="59495" spans="7:7" x14ac:dyDescent="0.2">
      <c r="G59495" s="65"/>
    </row>
    <row r="59496" spans="7:7" x14ac:dyDescent="0.2">
      <c r="G59496" s="65"/>
    </row>
    <row r="59497" spans="7:7" x14ac:dyDescent="0.2">
      <c r="G59497" s="65"/>
    </row>
    <row r="59498" spans="7:7" x14ac:dyDescent="0.2">
      <c r="G59498" s="65"/>
    </row>
    <row r="59499" spans="7:7" x14ac:dyDescent="0.2">
      <c r="G59499" s="65"/>
    </row>
    <row r="59500" spans="7:7" x14ac:dyDescent="0.2">
      <c r="G59500" s="65"/>
    </row>
    <row r="59501" spans="7:7" x14ac:dyDescent="0.2">
      <c r="G59501" s="65"/>
    </row>
    <row r="59502" spans="7:7" x14ac:dyDescent="0.2">
      <c r="G59502" s="65"/>
    </row>
    <row r="59503" spans="7:7" x14ac:dyDescent="0.2">
      <c r="G59503" s="65"/>
    </row>
    <row r="59504" spans="7:7" x14ac:dyDescent="0.2">
      <c r="G59504" s="65"/>
    </row>
    <row r="59505" spans="7:7" x14ac:dyDescent="0.2">
      <c r="G59505" s="65"/>
    </row>
    <row r="59506" spans="7:7" x14ac:dyDescent="0.2">
      <c r="G59506" s="65"/>
    </row>
    <row r="59507" spans="7:7" x14ac:dyDescent="0.2">
      <c r="G59507" s="65"/>
    </row>
    <row r="59508" spans="7:7" x14ac:dyDescent="0.2">
      <c r="G59508" s="65"/>
    </row>
    <row r="59509" spans="7:7" x14ac:dyDescent="0.2">
      <c r="G59509" s="65"/>
    </row>
    <row r="59510" spans="7:7" x14ac:dyDescent="0.2">
      <c r="G59510" s="65"/>
    </row>
    <row r="59511" spans="7:7" x14ac:dyDescent="0.2">
      <c r="G59511" s="65"/>
    </row>
    <row r="59512" spans="7:7" x14ac:dyDescent="0.2">
      <c r="G59512" s="65"/>
    </row>
    <row r="59513" spans="7:7" x14ac:dyDescent="0.2">
      <c r="G59513" s="65"/>
    </row>
    <row r="59514" spans="7:7" x14ac:dyDescent="0.2">
      <c r="G59514" s="65"/>
    </row>
    <row r="59515" spans="7:7" x14ac:dyDescent="0.2">
      <c r="G59515" s="65"/>
    </row>
    <row r="59516" spans="7:7" x14ac:dyDescent="0.2">
      <c r="G59516" s="65"/>
    </row>
    <row r="59517" spans="7:7" x14ac:dyDescent="0.2">
      <c r="G59517" s="65"/>
    </row>
    <row r="59518" spans="7:7" x14ac:dyDescent="0.2">
      <c r="G59518" s="65"/>
    </row>
    <row r="59519" spans="7:7" x14ac:dyDescent="0.2">
      <c r="G59519" s="65"/>
    </row>
    <row r="59520" spans="7:7" x14ac:dyDescent="0.2">
      <c r="G59520" s="65"/>
    </row>
    <row r="59521" spans="7:7" x14ac:dyDescent="0.2">
      <c r="G59521" s="65"/>
    </row>
    <row r="59522" spans="7:7" x14ac:dyDescent="0.2">
      <c r="G59522" s="65"/>
    </row>
    <row r="59523" spans="7:7" x14ac:dyDescent="0.2">
      <c r="G59523" s="65"/>
    </row>
    <row r="59524" spans="7:7" x14ac:dyDescent="0.2">
      <c r="G59524" s="65"/>
    </row>
    <row r="59525" spans="7:7" x14ac:dyDescent="0.2">
      <c r="G59525" s="65"/>
    </row>
    <row r="59526" spans="7:7" x14ac:dyDescent="0.2">
      <c r="G59526" s="65"/>
    </row>
    <row r="59527" spans="7:7" x14ac:dyDescent="0.2">
      <c r="G59527" s="65"/>
    </row>
    <row r="59528" spans="7:7" x14ac:dyDescent="0.2">
      <c r="G59528" s="65"/>
    </row>
    <row r="59529" spans="7:7" x14ac:dyDescent="0.2">
      <c r="G59529" s="65"/>
    </row>
    <row r="59530" spans="7:7" x14ac:dyDescent="0.2">
      <c r="G59530" s="65"/>
    </row>
    <row r="59531" spans="7:7" x14ac:dyDescent="0.2">
      <c r="G59531" s="65"/>
    </row>
    <row r="59532" spans="7:7" x14ac:dyDescent="0.2">
      <c r="G59532" s="65"/>
    </row>
    <row r="59533" spans="7:7" x14ac:dyDescent="0.2">
      <c r="G59533" s="65"/>
    </row>
    <row r="59534" spans="7:7" x14ac:dyDescent="0.2">
      <c r="G59534" s="65"/>
    </row>
    <row r="59535" spans="7:7" x14ac:dyDescent="0.2">
      <c r="G59535" s="65"/>
    </row>
    <row r="59536" spans="7:7" x14ac:dyDescent="0.2">
      <c r="G59536" s="65"/>
    </row>
    <row r="59537" spans="7:7" x14ac:dyDescent="0.2">
      <c r="G59537" s="65"/>
    </row>
    <row r="59538" spans="7:7" x14ac:dyDescent="0.2">
      <c r="G59538" s="65"/>
    </row>
    <row r="59539" spans="7:7" x14ac:dyDescent="0.2">
      <c r="G59539" s="65"/>
    </row>
    <row r="59540" spans="7:7" x14ac:dyDescent="0.2">
      <c r="G59540" s="65"/>
    </row>
    <row r="59541" spans="7:7" x14ac:dyDescent="0.2">
      <c r="G59541" s="65"/>
    </row>
    <row r="59542" spans="7:7" x14ac:dyDescent="0.2">
      <c r="G59542" s="65"/>
    </row>
    <row r="59543" spans="7:7" x14ac:dyDescent="0.2">
      <c r="G59543" s="65"/>
    </row>
    <row r="59544" spans="7:7" x14ac:dyDescent="0.2">
      <c r="G59544" s="65"/>
    </row>
    <row r="59545" spans="7:7" x14ac:dyDescent="0.2">
      <c r="G59545" s="65"/>
    </row>
    <row r="59546" spans="7:7" x14ac:dyDescent="0.2">
      <c r="G59546" s="65"/>
    </row>
    <row r="59547" spans="7:7" x14ac:dyDescent="0.2">
      <c r="G59547" s="65"/>
    </row>
    <row r="59548" spans="7:7" x14ac:dyDescent="0.2">
      <c r="G59548" s="65"/>
    </row>
    <row r="59549" spans="7:7" x14ac:dyDescent="0.2">
      <c r="G59549" s="65"/>
    </row>
    <row r="59550" spans="7:7" x14ac:dyDescent="0.2">
      <c r="G59550" s="65"/>
    </row>
    <row r="59551" spans="7:7" x14ac:dyDescent="0.2">
      <c r="G59551" s="65"/>
    </row>
    <row r="59552" spans="7:7" x14ac:dyDescent="0.2">
      <c r="G59552" s="65"/>
    </row>
    <row r="59553" spans="7:7" x14ac:dyDescent="0.2">
      <c r="G59553" s="65"/>
    </row>
    <row r="59554" spans="7:7" x14ac:dyDescent="0.2">
      <c r="G59554" s="65"/>
    </row>
    <row r="59555" spans="7:7" x14ac:dyDescent="0.2">
      <c r="G59555" s="65"/>
    </row>
    <row r="59556" spans="7:7" x14ac:dyDescent="0.2">
      <c r="G59556" s="65"/>
    </row>
    <row r="59557" spans="7:7" x14ac:dyDescent="0.2">
      <c r="G59557" s="65"/>
    </row>
    <row r="59558" spans="7:7" x14ac:dyDescent="0.2">
      <c r="G59558" s="65"/>
    </row>
    <row r="59559" spans="7:7" x14ac:dyDescent="0.2">
      <c r="G59559" s="65"/>
    </row>
    <row r="59560" spans="7:7" x14ac:dyDescent="0.2">
      <c r="G59560" s="65"/>
    </row>
    <row r="59561" spans="7:7" x14ac:dyDescent="0.2">
      <c r="G59561" s="65"/>
    </row>
    <row r="59562" spans="7:7" x14ac:dyDescent="0.2">
      <c r="G59562" s="65"/>
    </row>
    <row r="59563" spans="7:7" x14ac:dyDescent="0.2">
      <c r="G59563" s="65"/>
    </row>
    <row r="59564" spans="7:7" x14ac:dyDescent="0.2">
      <c r="G59564" s="65"/>
    </row>
    <row r="59565" spans="7:7" x14ac:dyDescent="0.2">
      <c r="G59565" s="65"/>
    </row>
    <row r="59566" spans="7:7" x14ac:dyDescent="0.2">
      <c r="G59566" s="65"/>
    </row>
    <row r="59567" spans="7:7" x14ac:dyDescent="0.2">
      <c r="G59567" s="65"/>
    </row>
    <row r="59568" spans="7:7" x14ac:dyDescent="0.2">
      <c r="G59568" s="65"/>
    </row>
    <row r="59569" spans="7:7" x14ac:dyDescent="0.2">
      <c r="G59569" s="65"/>
    </row>
    <row r="59570" spans="7:7" x14ac:dyDescent="0.2">
      <c r="G59570" s="65"/>
    </row>
    <row r="59571" spans="7:7" x14ac:dyDescent="0.2">
      <c r="G59571" s="65"/>
    </row>
    <row r="59572" spans="7:7" x14ac:dyDescent="0.2">
      <c r="G59572" s="65"/>
    </row>
    <row r="59573" spans="7:7" x14ac:dyDescent="0.2">
      <c r="G59573" s="65"/>
    </row>
    <row r="59574" spans="7:7" x14ac:dyDescent="0.2">
      <c r="G59574" s="65"/>
    </row>
    <row r="59575" spans="7:7" x14ac:dyDescent="0.2">
      <c r="G59575" s="65"/>
    </row>
    <row r="59576" spans="7:7" x14ac:dyDescent="0.2">
      <c r="G59576" s="65"/>
    </row>
    <row r="59577" spans="7:7" x14ac:dyDescent="0.2">
      <c r="G59577" s="65"/>
    </row>
    <row r="59578" spans="7:7" x14ac:dyDescent="0.2">
      <c r="G59578" s="65"/>
    </row>
    <row r="59579" spans="7:7" x14ac:dyDescent="0.2">
      <c r="G59579" s="65"/>
    </row>
    <row r="59580" spans="7:7" x14ac:dyDescent="0.2">
      <c r="G59580" s="65"/>
    </row>
    <row r="59581" spans="7:7" x14ac:dyDescent="0.2">
      <c r="G59581" s="65"/>
    </row>
    <row r="59582" spans="7:7" x14ac:dyDescent="0.2">
      <c r="G59582" s="65"/>
    </row>
    <row r="59583" spans="7:7" x14ac:dyDescent="0.2">
      <c r="G59583" s="65"/>
    </row>
    <row r="59584" spans="7:7" x14ac:dyDescent="0.2">
      <c r="G59584" s="65"/>
    </row>
    <row r="59585" spans="7:7" x14ac:dyDescent="0.2">
      <c r="G59585" s="65"/>
    </row>
    <row r="59586" spans="7:7" x14ac:dyDescent="0.2">
      <c r="G59586" s="65"/>
    </row>
    <row r="59587" spans="7:7" x14ac:dyDescent="0.2">
      <c r="G59587" s="65"/>
    </row>
    <row r="59588" spans="7:7" x14ac:dyDescent="0.2">
      <c r="G59588" s="65"/>
    </row>
    <row r="59589" spans="7:7" x14ac:dyDescent="0.2">
      <c r="G59589" s="65"/>
    </row>
    <row r="59590" spans="7:7" x14ac:dyDescent="0.2">
      <c r="G59590" s="65"/>
    </row>
    <row r="59591" spans="7:7" x14ac:dyDescent="0.2">
      <c r="G59591" s="65"/>
    </row>
    <row r="59592" spans="7:7" x14ac:dyDescent="0.2">
      <c r="G59592" s="65"/>
    </row>
    <row r="59593" spans="7:7" x14ac:dyDescent="0.2">
      <c r="G59593" s="65"/>
    </row>
    <row r="59594" spans="7:7" x14ac:dyDescent="0.2">
      <c r="G59594" s="65"/>
    </row>
    <row r="59595" spans="7:7" x14ac:dyDescent="0.2">
      <c r="G59595" s="65"/>
    </row>
    <row r="59596" spans="7:7" x14ac:dyDescent="0.2">
      <c r="G59596" s="65"/>
    </row>
    <row r="59597" spans="7:7" x14ac:dyDescent="0.2">
      <c r="G59597" s="65"/>
    </row>
    <row r="59598" spans="7:7" x14ac:dyDescent="0.2">
      <c r="G59598" s="65"/>
    </row>
    <row r="59599" spans="7:7" x14ac:dyDescent="0.2">
      <c r="G59599" s="65"/>
    </row>
    <row r="59600" spans="7:7" x14ac:dyDescent="0.2">
      <c r="G59600" s="65"/>
    </row>
    <row r="59601" spans="7:7" x14ac:dyDescent="0.2">
      <c r="G59601" s="65"/>
    </row>
    <row r="59602" spans="7:7" x14ac:dyDescent="0.2">
      <c r="G59602" s="65"/>
    </row>
    <row r="59603" spans="7:7" x14ac:dyDescent="0.2">
      <c r="G59603" s="65"/>
    </row>
    <row r="59604" spans="7:7" x14ac:dyDescent="0.2">
      <c r="G59604" s="65"/>
    </row>
    <row r="59605" spans="7:7" x14ac:dyDescent="0.2">
      <c r="G59605" s="65"/>
    </row>
    <row r="59606" spans="7:7" x14ac:dyDescent="0.2">
      <c r="G59606" s="65"/>
    </row>
    <row r="59607" spans="7:7" x14ac:dyDescent="0.2">
      <c r="G59607" s="65"/>
    </row>
    <row r="59608" spans="7:7" x14ac:dyDescent="0.2">
      <c r="G59608" s="65"/>
    </row>
    <row r="59609" spans="7:7" x14ac:dyDescent="0.2">
      <c r="G59609" s="65"/>
    </row>
    <row r="59610" spans="7:7" x14ac:dyDescent="0.2">
      <c r="G59610" s="65"/>
    </row>
    <row r="59611" spans="7:7" x14ac:dyDescent="0.2">
      <c r="G59611" s="65"/>
    </row>
    <row r="59612" spans="7:7" x14ac:dyDescent="0.2">
      <c r="G59612" s="65"/>
    </row>
    <row r="59613" spans="7:7" x14ac:dyDescent="0.2">
      <c r="G59613" s="65"/>
    </row>
    <row r="59614" spans="7:7" x14ac:dyDescent="0.2">
      <c r="G59614" s="65"/>
    </row>
    <row r="59615" spans="7:7" x14ac:dyDescent="0.2">
      <c r="G59615" s="65"/>
    </row>
    <row r="59616" spans="7:7" x14ac:dyDescent="0.2">
      <c r="G59616" s="65"/>
    </row>
    <row r="59617" spans="7:7" x14ac:dyDescent="0.2">
      <c r="G59617" s="65"/>
    </row>
    <row r="59618" spans="7:7" x14ac:dyDescent="0.2">
      <c r="G59618" s="65"/>
    </row>
    <row r="59619" spans="7:7" x14ac:dyDescent="0.2">
      <c r="G59619" s="65"/>
    </row>
    <row r="59620" spans="7:7" x14ac:dyDescent="0.2">
      <c r="G59620" s="65"/>
    </row>
    <row r="59621" spans="7:7" x14ac:dyDescent="0.2">
      <c r="G59621" s="65"/>
    </row>
    <row r="59622" spans="7:7" x14ac:dyDescent="0.2">
      <c r="G59622" s="65"/>
    </row>
    <row r="59623" spans="7:7" x14ac:dyDescent="0.2">
      <c r="G59623" s="65"/>
    </row>
    <row r="59624" spans="7:7" x14ac:dyDescent="0.2">
      <c r="G59624" s="65"/>
    </row>
    <row r="59625" spans="7:7" x14ac:dyDescent="0.2">
      <c r="G59625" s="65"/>
    </row>
    <row r="59626" spans="7:7" x14ac:dyDescent="0.2">
      <c r="G59626" s="65"/>
    </row>
    <row r="59627" spans="7:7" x14ac:dyDescent="0.2">
      <c r="G59627" s="65"/>
    </row>
    <row r="59628" spans="7:7" x14ac:dyDescent="0.2">
      <c r="G59628" s="65"/>
    </row>
    <row r="59629" spans="7:7" x14ac:dyDescent="0.2">
      <c r="G59629" s="65"/>
    </row>
    <row r="59630" spans="7:7" x14ac:dyDescent="0.2">
      <c r="G59630" s="65"/>
    </row>
    <row r="59631" spans="7:7" x14ac:dyDescent="0.2">
      <c r="G59631" s="65"/>
    </row>
    <row r="59632" spans="7:7" x14ac:dyDescent="0.2">
      <c r="G59632" s="65"/>
    </row>
    <row r="59633" spans="7:7" x14ac:dyDescent="0.2">
      <c r="G59633" s="65"/>
    </row>
    <row r="59634" spans="7:7" x14ac:dyDescent="0.2">
      <c r="G59634" s="65"/>
    </row>
    <row r="59635" spans="7:7" x14ac:dyDescent="0.2">
      <c r="G59635" s="65"/>
    </row>
    <row r="59636" spans="7:7" x14ac:dyDescent="0.2">
      <c r="G59636" s="65"/>
    </row>
    <row r="59637" spans="7:7" x14ac:dyDescent="0.2">
      <c r="G59637" s="65"/>
    </row>
    <row r="59638" spans="7:7" x14ac:dyDescent="0.2">
      <c r="G59638" s="65"/>
    </row>
    <row r="59639" spans="7:7" x14ac:dyDescent="0.2">
      <c r="G59639" s="65"/>
    </row>
    <row r="59640" spans="7:7" x14ac:dyDescent="0.2">
      <c r="G59640" s="65"/>
    </row>
    <row r="59641" spans="7:7" x14ac:dyDescent="0.2">
      <c r="G59641" s="65"/>
    </row>
    <row r="59642" spans="7:7" x14ac:dyDescent="0.2">
      <c r="G59642" s="65"/>
    </row>
    <row r="59643" spans="7:7" x14ac:dyDescent="0.2">
      <c r="G59643" s="65"/>
    </row>
    <row r="59644" spans="7:7" x14ac:dyDescent="0.2">
      <c r="G59644" s="65"/>
    </row>
    <row r="59645" spans="7:7" x14ac:dyDescent="0.2">
      <c r="G59645" s="65"/>
    </row>
    <row r="59646" spans="7:7" x14ac:dyDescent="0.2">
      <c r="G59646" s="65"/>
    </row>
    <row r="59647" spans="7:7" x14ac:dyDescent="0.2">
      <c r="G59647" s="65"/>
    </row>
    <row r="59648" spans="7:7" x14ac:dyDescent="0.2">
      <c r="G59648" s="65"/>
    </row>
    <row r="59649" spans="7:7" x14ac:dyDescent="0.2">
      <c r="G59649" s="65"/>
    </row>
    <row r="59650" spans="7:7" x14ac:dyDescent="0.2">
      <c r="G59650" s="65"/>
    </row>
    <row r="59651" spans="7:7" x14ac:dyDescent="0.2">
      <c r="G59651" s="65"/>
    </row>
    <row r="59652" spans="7:7" x14ac:dyDescent="0.2">
      <c r="G59652" s="65"/>
    </row>
    <row r="59653" spans="7:7" x14ac:dyDescent="0.2">
      <c r="G59653" s="65"/>
    </row>
    <row r="59654" spans="7:7" x14ac:dyDescent="0.2">
      <c r="G59654" s="65"/>
    </row>
    <row r="59655" spans="7:7" x14ac:dyDescent="0.2">
      <c r="G59655" s="65"/>
    </row>
    <row r="59656" spans="7:7" x14ac:dyDescent="0.2">
      <c r="G59656" s="65"/>
    </row>
    <row r="59657" spans="7:7" x14ac:dyDescent="0.2">
      <c r="G59657" s="65"/>
    </row>
    <row r="59658" spans="7:7" x14ac:dyDescent="0.2">
      <c r="G59658" s="65"/>
    </row>
    <row r="59659" spans="7:7" x14ac:dyDescent="0.2">
      <c r="G59659" s="65"/>
    </row>
    <row r="59660" spans="7:7" x14ac:dyDescent="0.2">
      <c r="G59660" s="65"/>
    </row>
    <row r="59661" spans="7:7" x14ac:dyDescent="0.2">
      <c r="G59661" s="65"/>
    </row>
    <row r="59662" spans="7:7" x14ac:dyDescent="0.2">
      <c r="G59662" s="65"/>
    </row>
    <row r="59663" spans="7:7" x14ac:dyDescent="0.2">
      <c r="G59663" s="65"/>
    </row>
    <row r="59664" spans="7:7" x14ac:dyDescent="0.2">
      <c r="G59664" s="65"/>
    </row>
    <row r="59665" spans="7:7" x14ac:dyDescent="0.2">
      <c r="G59665" s="65"/>
    </row>
    <row r="59666" spans="7:7" x14ac:dyDescent="0.2">
      <c r="G59666" s="65"/>
    </row>
    <row r="59667" spans="7:7" x14ac:dyDescent="0.2">
      <c r="G59667" s="65"/>
    </row>
    <row r="59668" spans="7:7" x14ac:dyDescent="0.2">
      <c r="G59668" s="65"/>
    </row>
    <row r="59669" spans="7:7" x14ac:dyDescent="0.2">
      <c r="G59669" s="65"/>
    </row>
    <row r="59670" spans="7:7" x14ac:dyDescent="0.2">
      <c r="G59670" s="65"/>
    </row>
    <row r="59671" spans="7:7" x14ac:dyDescent="0.2">
      <c r="G59671" s="65"/>
    </row>
    <row r="59672" spans="7:7" x14ac:dyDescent="0.2">
      <c r="G59672" s="65"/>
    </row>
    <row r="59673" spans="7:7" x14ac:dyDescent="0.2">
      <c r="G59673" s="65"/>
    </row>
    <row r="59674" spans="7:7" x14ac:dyDescent="0.2">
      <c r="G59674" s="65"/>
    </row>
    <row r="59675" spans="7:7" x14ac:dyDescent="0.2">
      <c r="G59675" s="65"/>
    </row>
    <row r="59676" spans="7:7" x14ac:dyDescent="0.2">
      <c r="G59676" s="65"/>
    </row>
    <row r="59677" spans="7:7" x14ac:dyDescent="0.2">
      <c r="G59677" s="65"/>
    </row>
    <row r="59678" spans="7:7" x14ac:dyDescent="0.2">
      <c r="G59678" s="65"/>
    </row>
    <row r="59679" spans="7:7" x14ac:dyDescent="0.2">
      <c r="G59679" s="65"/>
    </row>
    <row r="59680" spans="7:7" x14ac:dyDescent="0.2">
      <c r="G59680" s="65"/>
    </row>
    <row r="59681" spans="7:7" x14ac:dyDescent="0.2">
      <c r="G59681" s="65"/>
    </row>
    <row r="59682" spans="7:7" x14ac:dyDescent="0.2">
      <c r="G59682" s="65"/>
    </row>
    <row r="59683" spans="7:7" x14ac:dyDescent="0.2">
      <c r="G59683" s="65"/>
    </row>
    <row r="59684" spans="7:7" x14ac:dyDescent="0.2">
      <c r="G59684" s="65"/>
    </row>
    <row r="59685" spans="7:7" x14ac:dyDescent="0.2">
      <c r="G59685" s="65"/>
    </row>
    <row r="59686" spans="7:7" x14ac:dyDescent="0.2">
      <c r="G59686" s="65"/>
    </row>
    <row r="59687" spans="7:7" x14ac:dyDescent="0.2">
      <c r="G59687" s="65"/>
    </row>
    <row r="59688" spans="7:7" x14ac:dyDescent="0.2">
      <c r="G59688" s="65"/>
    </row>
    <row r="59689" spans="7:7" x14ac:dyDescent="0.2">
      <c r="G59689" s="65"/>
    </row>
    <row r="59690" spans="7:7" x14ac:dyDescent="0.2">
      <c r="G59690" s="65"/>
    </row>
    <row r="59691" spans="7:7" x14ac:dyDescent="0.2">
      <c r="G59691" s="65"/>
    </row>
    <row r="59692" spans="7:7" x14ac:dyDescent="0.2">
      <c r="G59692" s="65"/>
    </row>
    <row r="59693" spans="7:7" x14ac:dyDescent="0.2">
      <c r="G59693" s="65"/>
    </row>
    <row r="59694" spans="7:7" x14ac:dyDescent="0.2">
      <c r="G59694" s="65"/>
    </row>
    <row r="59695" spans="7:7" x14ac:dyDescent="0.2">
      <c r="G59695" s="65"/>
    </row>
    <row r="59696" spans="7:7" x14ac:dyDescent="0.2">
      <c r="G59696" s="65"/>
    </row>
    <row r="59697" spans="7:7" x14ac:dyDescent="0.2">
      <c r="G59697" s="65"/>
    </row>
    <row r="59698" spans="7:7" x14ac:dyDescent="0.2">
      <c r="G59698" s="65"/>
    </row>
    <row r="59699" spans="7:7" x14ac:dyDescent="0.2">
      <c r="G59699" s="65"/>
    </row>
    <row r="59700" spans="7:7" x14ac:dyDescent="0.2">
      <c r="G59700" s="65"/>
    </row>
    <row r="59701" spans="7:7" x14ac:dyDescent="0.2">
      <c r="G59701" s="65"/>
    </row>
    <row r="59702" spans="7:7" x14ac:dyDescent="0.2">
      <c r="G59702" s="65"/>
    </row>
    <row r="59703" spans="7:7" x14ac:dyDescent="0.2">
      <c r="G59703" s="65"/>
    </row>
    <row r="59704" spans="7:7" x14ac:dyDescent="0.2">
      <c r="G59704" s="65"/>
    </row>
    <row r="59705" spans="7:7" x14ac:dyDescent="0.2">
      <c r="G59705" s="65"/>
    </row>
    <row r="59706" spans="7:7" x14ac:dyDescent="0.2">
      <c r="G59706" s="65"/>
    </row>
    <row r="59707" spans="7:7" x14ac:dyDescent="0.2">
      <c r="G59707" s="65"/>
    </row>
    <row r="59708" spans="7:7" x14ac:dyDescent="0.2">
      <c r="G59708" s="65"/>
    </row>
    <row r="59709" spans="7:7" x14ac:dyDescent="0.2">
      <c r="G59709" s="65"/>
    </row>
    <row r="59710" spans="7:7" x14ac:dyDescent="0.2">
      <c r="G59710" s="65"/>
    </row>
    <row r="59711" spans="7:7" x14ac:dyDescent="0.2">
      <c r="G59711" s="65"/>
    </row>
    <row r="59712" spans="7:7" x14ac:dyDescent="0.2">
      <c r="G59712" s="65"/>
    </row>
    <row r="59713" spans="7:7" x14ac:dyDescent="0.2">
      <c r="G59713" s="65"/>
    </row>
    <row r="59714" spans="7:7" x14ac:dyDescent="0.2">
      <c r="G59714" s="65"/>
    </row>
    <row r="59715" spans="7:7" x14ac:dyDescent="0.2">
      <c r="G59715" s="65"/>
    </row>
    <row r="59716" spans="7:7" x14ac:dyDescent="0.2">
      <c r="G59716" s="65"/>
    </row>
    <row r="59717" spans="7:7" x14ac:dyDescent="0.2">
      <c r="G59717" s="65"/>
    </row>
    <row r="59718" spans="7:7" x14ac:dyDescent="0.2">
      <c r="G59718" s="65"/>
    </row>
    <row r="59719" spans="7:7" x14ac:dyDescent="0.2">
      <c r="G59719" s="65"/>
    </row>
    <row r="59720" spans="7:7" x14ac:dyDescent="0.2">
      <c r="G59720" s="65"/>
    </row>
    <row r="59721" spans="7:7" x14ac:dyDescent="0.2">
      <c r="G59721" s="65"/>
    </row>
    <row r="59722" spans="7:7" x14ac:dyDescent="0.2">
      <c r="G59722" s="65"/>
    </row>
    <row r="59723" spans="7:7" x14ac:dyDescent="0.2">
      <c r="G59723" s="65"/>
    </row>
    <row r="59724" spans="7:7" x14ac:dyDescent="0.2">
      <c r="G59724" s="65"/>
    </row>
    <row r="59725" spans="7:7" x14ac:dyDescent="0.2">
      <c r="G59725" s="65"/>
    </row>
    <row r="59726" spans="7:7" x14ac:dyDescent="0.2">
      <c r="G59726" s="65"/>
    </row>
    <row r="59727" spans="7:7" x14ac:dyDescent="0.2">
      <c r="G59727" s="65"/>
    </row>
    <row r="59728" spans="7:7" x14ac:dyDescent="0.2">
      <c r="G59728" s="65"/>
    </row>
    <row r="59729" spans="7:7" x14ac:dyDescent="0.2">
      <c r="G59729" s="65"/>
    </row>
    <row r="59730" spans="7:7" x14ac:dyDescent="0.2">
      <c r="G59730" s="65"/>
    </row>
    <row r="59731" spans="7:7" x14ac:dyDescent="0.2">
      <c r="G59731" s="65"/>
    </row>
    <row r="59732" spans="7:7" x14ac:dyDescent="0.2">
      <c r="G59732" s="65"/>
    </row>
    <row r="59733" spans="7:7" x14ac:dyDescent="0.2">
      <c r="G59733" s="65"/>
    </row>
    <row r="59734" spans="7:7" x14ac:dyDescent="0.2">
      <c r="G59734" s="65"/>
    </row>
    <row r="59735" spans="7:7" x14ac:dyDescent="0.2">
      <c r="G59735" s="65"/>
    </row>
    <row r="59736" spans="7:7" x14ac:dyDescent="0.2">
      <c r="G59736" s="65"/>
    </row>
    <row r="59737" spans="7:7" x14ac:dyDescent="0.2">
      <c r="G59737" s="65"/>
    </row>
    <row r="59738" spans="7:7" x14ac:dyDescent="0.2">
      <c r="G59738" s="65"/>
    </row>
    <row r="59739" spans="7:7" x14ac:dyDescent="0.2">
      <c r="G59739" s="65"/>
    </row>
    <row r="59740" spans="7:7" x14ac:dyDescent="0.2">
      <c r="G59740" s="65"/>
    </row>
    <row r="59741" spans="7:7" x14ac:dyDescent="0.2">
      <c r="G59741" s="65"/>
    </row>
    <row r="59742" spans="7:7" x14ac:dyDescent="0.2">
      <c r="G59742" s="65"/>
    </row>
    <row r="59743" spans="7:7" x14ac:dyDescent="0.2">
      <c r="G59743" s="65"/>
    </row>
    <row r="59744" spans="7:7" x14ac:dyDescent="0.2">
      <c r="G59744" s="65"/>
    </row>
    <row r="59745" spans="7:7" x14ac:dyDescent="0.2">
      <c r="G59745" s="65"/>
    </row>
    <row r="59746" spans="7:7" x14ac:dyDescent="0.2">
      <c r="G59746" s="65"/>
    </row>
    <row r="59747" spans="7:7" x14ac:dyDescent="0.2">
      <c r="G59747" s="65"/>
    </row>
    <row r="59748" spans="7:7" x14ac:dyDescent="0.2">
      <c r="G59748" s="65"/>
    </row>
    <row r="59749" spans="7:7" x14ac:dyDescent="0.2">
      <c r="G59749" s="65"/>
    </row>
    <row r="59750" spans="7:7" x14ac:dyDescent="0.2">
      <c r="G59750" s="65"/>
    </row>
    <row r="59751" spans="7:7" x14ac:dyDescent="0.2">
      <c r="G59751" s="65"/>
    </row>
    <row r="59752" spans="7:7" x14ac:dyDescent="0.2">
      <c r="G59752" s="65"/>
    </row>
    <row r="59753" spans="7:7" x14ac:dyDescent="0.2">
      <c r="G59753" s="65"/>
    </row>
    <row r="59754" spans="7:7" x14ac:dyDescent="0.2">
      <c r="G59754" s="65"/>
    </row>
    <row r="59755" spans="7:7" x14ac:dyDescent="0.2">
      <c r="G59755" s="65"/>
    </row>
    <row r="59756" spans="7:7" x14ac:dyDescent="0.2">
      <c r="G59756" s="65"/>
    </row>
    <row r="59757" spans="7:7" x14ac:dyDescent="0.2">
      <c r="G59757" s="65"/>
    </row>
    <row r="59758" spans="7:7" x14ac:dyDescent="0.2">
      <c r="G59758" s="65"/>
    </row>
    <row r="59759" spans="7:7" x14ac:dyDescent="0.2">
      <c r="G59759" s="65"/>
    </row>
    <row r="59760" spans="7:7" x14ac:dyDescent="0.2">
      <c r="G59760" s="65"/>
    </row>
    <row r="59761" spans="7:7" x14ac:dyDescent="0.2">
      <c r="G59761" s="65"/>
    </row>
    <row r="59762" spans="7:7" x14ac:dyDescent="0.2">
      <c r="G59762" s="65"/>
    </row>
    <row r="59763" spans="7:7" x14ac:dyDescent="0.2">
      <c r="G59763" s="65"/>
    </row>
    <row r="59764" spans="7:7" x14ac:dyDescent="0.2">
      <c r="G59764" s="65"/>
    </row>
    <row r="59765" spans="7:7" x14ac:dyDescent="0.2">
      <c r="G59765" s="65"/>
    </row>
    <row r="59766" spans="7:7" x14ac:dyDescent="0.2">
      <c r="G59766" s="65"/>
    </row>
    <row r="59767" spans="7:7" x14ac:dyDescent="0.2">
      <c r="G59767" s="65"/>
    </row>
    <row r="59768" spans="7:7" x14ac:dyDescent="0.2">
      <c r="G59768" s="65"/>
    </row>
    <row r="59769" spans="7:7" x14ac:dyDescent="0.2">
      <c r="G59769" s="65"/>
    </row>
    <row r="59770" spans="7:7" x14ac:dyDescent="0.2">
      <c r="G59770" s="65"/>
    </row>
    <row r="59771" spans="7:7" x14ac:dyDescent="0.2">
      <c r="G59771" s="65"/>
    </row>
    <row r="59772" spans="7:7" x14ac:dyDescent="0.2">
      <c r="G59772" s="65"/>
    </row>
    <row r="59773" spans="7:7" x14ac:dyDescent="0.2">
      <c r="G59773" s="65"/>
    </row>
    <row r="59774" spans="7:7" x14ac:dyDescent="0.2">
      <c r="G59774" s="65"/>
    </row>
    <row r="59775" spans="7:7" x14ac:dyDescent="0.2">
      <c r="G59775" s="65"/>
    </row>
    <row r="59776" spans="7:7" x14ac:dyDescent="0.2">
      <c r="G59776" s="65"/>
    </row>
    <row r="59777" spans="7:7" x14ac:dyDescent="0.2">
      <c r="G59777" s="65"/>
    </row>
    <row r="59778" spans="7:7" x14ac:dyDescent="0.2">
      <c r="G59778" s="65"/>
    </row>
    <row r="59779" spans="7:7" x14ac:dyDescent="0.2">
      <c r="G59779" s="65"/>
    </row>
    <row r="59780" spans="7:7" x14ac:dyDescent="0.2">
      <c r="G59780" s="65"/>
    </row>
    <row r="59781" spans="7:7" x14ac:dyDescent="0.2">
      <c r="G59781" s="65"/>
    </row>
    <row r="59782" spans="7:7" x14ac:dyDescent="0.2">
      <c r="G59782" s="65"/>
    </row>
    <row r="59783" spans="7:7" x14ac:dyDescent="0.2">
      <c r="G59783" s="65"/>
    </row>
    <row r="59784" spans="7:7" x14ac:dyDescent="0.2">
      <c r="G59784" s="65"/>
    </row>
    <row r="59785" spans="7:7" x14ac:dyDescent="0.2">
      <c r="G59785" s="65"/>
    </row>
    <row r="59786" spans="7:7" x14ac:dyDescent="0.2">
      <c r="G59786" s="65"/>
    </row>
    <row r="59787" spans="7:7" x14ac:dyDescent="0.2">
      <c r="G59787" s="65"/>
    </row>
    <row r="59788" spans="7:7" x14ac:dyDescent="0.2">
      <c r="G59788" s="65"/>
    </row>
    <row r="59789" spans="7:7" x14ac:dyDescent="0.2">
      <c r="G59789" s="65"/>
    </row>
    <row r="59790" spans="7:7" x14ac:dyDescent="0.2">
      <c r="G59790" s="65"/>
    </row>
    <row r="59791" spans="7:7" x14ac:dyDescent="0.2">
      <c r="G59791" s="65"/>
    </row>
    <row r="59792" spans="7:7" x14ac:dyDescent="0.2">
      <c r="G59792" s="65"/>
    </row>
    <row r="59793" spans="7:7" x14ac:dyDescent="0.2">
      <c r="G59793" s="65"/>
    </row>
    <row r="59794" spans="7:7" x14ac:dyDescent="0.2">
      <c r="G59794" s="65"/>
    </row>
    <row r="59795" spans="7:7" x14ac:dyDescent="0.2">
      <c r="G59795" s="65"/>
    </row>
    <row r="59796" spans="7:7" x14ac:dyDescent="0.2">
      <c r="G59796" s="65"/>
    </row>
    <row r="59797" spans="7:7" x14ac:dyDescent="0.2">
      <c r="G59797" s="65"/>
    </row>
    <row r="59798" spans="7:7" x14ac:dyDescent="0.2">
      <c r="G59798" s="65"/>
    </row>
    <row r="59799" spans="7:7" x14ac:dyDescent="0.2">
      <c r="G59799" s="65"/>
    </row>
    <row r="59800" spans="7:7" x14ac:dyDescent="0.2">
      <c r="G59800" s="65"/>
    </row>
    <row r="59801" spans="7:7" x14ac:dyDescent="0.2">
      <c r="G59801" s="65"/>
    </row>
    <row r="59802" spans="7:7" x14ac:dyDescent="0.2">
      <c r="G59802" s="65"/>
    </row>
    <row r="59803" spans="7:7" x14ac:dyDescent="0.2">
      <c r="G59803" s="65"/>
    </row>
    <row r="59804" spans="7:7" x14ac:dyDescent="0.2">
      <c r="G59804" s="65"/>
    </row>
    <row r="59805" spans="7:7" x14ac:dyDescent="0.2">
      <c r="G59805" s="65"/>
    </row>
    <row r="59806" spans="7:7" x14ac:dyDescent="0.2">
      <c r="G59806" s="65"/>
    </row>
    <row r="59807" spans="7:7" x14ac:dyDescent="0.2">
      <c r="G59807" s="65"/>
    </row>
    <row r="59808" spans="7:7" x14ac:dyDescent="0.2">
      <c r="G59808" s="65"/>
    </row>
    <row r="59809" spans="7:7" x14ac:dyDescent="0.2">
      <c r="G59809" s="65"/>
    </row>
    <row r="59810" spans="7:7" x14ac:dyDescent="0.2">
      <c r="G59810" s="65"/>
    </row>
    <row r="59811" spans="7:7" x14ac:dyDescent="0.2">
      <c r="G59811" s="65"/>
    </row>
    <row r="59812" spans="7:7" x14ac:dyDescent="0.2">
      <c r="G59812" s="65"/>
    </row>
    <row r="59813" spans="7:7" x14ac:dyDescent="0.2">
      <c r="G59813" s="65"/>
    </row>
    <row r="59814" spans="7:7" x14ac:dyDescent="0.2">
      <c r="G59814" s="65"/>
    </row>
    <row r="59815" spans="7:7" x14ac:dyDescent="0.2">
      <c r="G59815" s="65"/>
    </row>
    <row r="59816" spans="7:7" x14ac:dyDescent="0.2">
      <c r="G59816" s="65"/>
    </row>
    <row r="59817" spans="7:7" x14ac:dyDescent="0.2">
      <c r="G59817" s="65"/>
    </row>
    <row r="59818" spans="7:7" x14ac:dyDescent="0.2">
      <c r="G59818" s="65"/>
    </row>
    <row r="59819" spans="7:7" x14ac:dyDescent="0.2">
      <c r="G59819" s="65"/>
    </row>
    <row r="59820" spans="7:7" x14ac:dyDescent="0.2">
      <c r="G59820" s="65"/>
    </row>
    <row r="59821" spans="7:7" x14ac:dyDescent="0.2">
      <c r="G59821" s="65"/>
    </row>
    <row r="59822" spans="7:7" x14ac:dyDescent="0.2">
      <c r="G59822" s="65"/>
    </row>
    <row r="59823" spans="7:7" x14ac:dyDescent="0.2">
      <c r="G59823" s="65"/>
    </row>
    <row r="59824" spans="7:7" x14ac:dyDescent="0.2">
      <c r="G59824" s="65"/>
    </row>
    <row r="59825" spans="7:7" x14ac:dyDescent="0.2">
      <c r="G59825" s="65"/>
    </row>
    <row r="59826" spans="7:7" x14ac:dyDescent="0.2">
      <c r="G59826" s="65"/>
    </row>
    <row r="59827" spans="7:7" x14ac:dyDescent="0.2">
      <c r="G59827" s="65"/>
    </row>
    <row r="59828" spans="7:7" x14ac:dyDescent="0.2">
      <c r="G59828" s="65"/>
    </row>
    <row r="59829" spans="7:7" x14ac:dyDescent="0.2">
      <c r="G59829" s="65"/>
    </row>
    <row r="59830" spans="7:7" x14ac:dyDescent="0.2">
      <c r="G59830" s="65"/>
    </row>
    <row r="59831" spans="7:7" x14ac:dyDescent="0.2">
      <c r="G59831" s="65"/>
    </row>
    <row r="59832" spans="7:7" x14ac:dyDescent="0.2">
      <c r="G59832" s="65"/>
    </row>
    <row r="59833" spans="7:7" x14ac:dyDescent="0.2">
      <c r="G59833" s="65"/>
    </row>
    <row r="59834" spans="7:7" x14ac:dyDescent="0.2">
      <c r="G59834" s="65"/>
    </row>
    <row r="59835" spans="7:7" x14ac:dyDescent="0.2">
      <c r="G59835" s="65"/>
    </row>
    <row r="59836" spans="7:7" x14ac:dyDescent="0.2">
      <c r="G59836" s="65"/>
    </row>
    <row r="59837" spans="7:7" x14ac:dyDescent="0.2">
      <c r="G59837" s="65"/>
    </row>
    <row r="59838" spans="7:7" x14ac:dyDescent="0.2">
      <c r="G59838" s="65"/>
    </row>
    <row r="59839" spans="7:7" x14ac:dyDescent="0.2">
      <c r="G59839" s="65"/>
    </row>
    <row r="59840" spans="7:7" x14ac:dyDescent="0.2">
      <c r="G59840" s="65"/>
    </row>
    <row r="59841" spans="7:7" x14ac:dyDescent="0.2">
      <c r="G59841" s="65"/>
    </row>
    <row r="59842" spans="7:7" x14ac:dyDescent="0.2">
      <c r="G59842" s="65"/>
    </row>
    <row r="59843" spans="7:7" x14ac:dyDescent="0.2">
      <c r="G59843" s="65"/>
    </row>
    <row r="59844" spans="7:7" x14ac:dyDescent="0.2">
      <c r="G59844" s="65"/>
    </row>
    <row r="59845" spans="7:7" x14ac:dyDescent="0.2">
      <c r="G59845" s="65"/>
    </row>
    <row r="59846" spans="7:7" x14ac:dyDescent="0.2">
      <c r="G59846" s="65"/>
    </row>
    <row r="59847" spans="7:7" x14ac:dyDescent="0.2">
      <c r="G59847" s="65"/>
    </row>
    <row r="59848" spans="7:7" x14ac:dyDescent="0.2">
      <c r="G59848" s="65"/>
    </row>
    <row r="59849" spans="7:7" x14ac:dyDescent="0.2">
      <c r="G59849" s="65"/>
    </row>
    <row r="59850" spans="7:7" x14ac:dyDescent="0.2">
      <c r="G59850" s="65"/>
    </row>
    <row r="59851" spans="7:7" x14ac:dyDescent="0.2">
      <c r="G59851" s="65"/>
    </row>
    <row r="59852" spans="7:7" x14ac:dyDescent="0.2">
      <c r="G59852" s="65"/>
    </row>
    <row r="59853" spans="7:7" x14ac:dyDescent="0.2">
      <c r="G59853" s="65"/>
    </row>
    <row r="59854" spans="7:7" x14ac:dyDescent="0.2">
      <c r="G59854" s="65"/>
    </row>
    <row r="59855" spans="7:7" x14ac:dyDescent="0.2">
      <c r="G59855" s="65"/>
    </row>
    <row r="59856" spans="7:7" x14ac:dyDescent="0.2">
      <c r="G59856" s="65"/>
    </row>
    <row r="59857" spans="7:7" x14ac:dyDescent="0.2">
      <c r="G59857" s="65"/>
    </row>
    <row r="59858" spans="7:7" x14ac:dyDescent="0.2">
      <c r="G59858" s="65"/>
    </row>
    <row r="59859" spans="7:7" x14ac:dyDescent="0.2">
      <c r="G59859" s="65"/>
    </row>
    <row r="59860" spans="7:7" x14ac:dyDescent="0.2">
      <c r="G59860" s="65"/>
    </row>
    <row r="59861" spans="7:7" x14ac:dyDescent="0.2">
      <c r="G59861" s="65"/>
    </row>
    <row r="59862" spans="7:7" x14ac:dyDescent="0.2">
      <c r="G59862" s="65"/>
    </row>
    <row r="59863" spans="7:7" x14ac:dyDescent="0.2">
      <c r="G59863" s="65"/>
    </row>
    <row r="59864" spans="7:7" x14ac:dyDescent="0.2">
      <c r="G59864" s="65"/>
    </row>
    <row r="59865" spans="7:7" x14ac:dyDescent="0.2">
      <c r="G59865" s="65"/>
    </row>
    <row r="59866" spans="7:7" x14ac:dyDescent="0.2">
      <c r="G59866" s="65"/>
    </row>
    <row r="59867" spans="7:7" x14ac:dyDescent="0.2">
      <c r="G59867" s="65"/>
    </row>
    <row r="59868" spans="7:7" x14ac:dyDescent="0.2">
      <c r="G59868" s="65"/>
    </row>
    <row r="59869" spans="7:7" x14ac:dyDescent="0.2">
      <c r="G59869" s="65"/>
    </row>
    <row r="59870" spans="7:7" x14ac:dyDescent="0.2">
      <c r="G59870" s="65"/>
    </row>
    <row r="59871" spans="7:7" x14ac:dyDescent="0.2">
      <c r="G59871" s="65"/>
    </row>
    <row r="59872" spans="7:7" x14ac:dyDescent="0.2">
      <c r="G59872" s="65"/>
    </row>
    <row r="59873" spans="7:7" x14ac:dyDescent="0.2">
      <c r="G59873" s="65"/>
    </row>
    <row r="59874" spans="7:7" x14ac:dyDescent="0.2">
      <c r="G59874" s="65"/>
    </row>
    <row r="59875" spans="7:7" x14ac:dyDescent="0.2">
      <c r="G59875" s="65"/>
    </row>
    <row r="59876" spans="7:7" x14ac:dyDescent="0.2">
      <c r="G59876" s="65"/>
    </row>
    <row r="59877" spans="7:7" x14ac:dyDescent="0.2">
      <c r="G59877" s="65"/>
    </row>
    <row r="59878" spans="7:7" x14ac:dyDescent="0.2">
      <c r="G59878" s="65"/>
    </row>
    <row r="59879" spans="7:7" x14ac:dyDescent="0.2">
      <c r="G59879" s="65"/>
    </row>
    <row r="59880" spans="7:7" x14ac:dyDescent="0.2">
      <c r="G59880" s="65"/>
    </row>
    <row r="59881" spans="7:7" x14ac:dyDescent="0.2">
      <c r="G59881" s="65"/>
    </row>
    <row r="59882" spans="7:7" x14ac:dyDescent="0.2">
      <c r="G59882" s="65"/>
    </row>
    <row r="59883" spans="7:7" x14ac:dyDescent="0.2">
      <c r="G59883" s="65"/>
    </row>
    <row r="59884" spans="7:7" x14ac:dyDescent="0.2">
      <c r="G59884" s="65"/>
    </row>
    <row r="59885" spans="7:7" x14ac:dyDescent="0.2">
      <c r="G59885" s="65"/>
    </row>
    <row r="59886" spans="7:7" x14ac:dyDescent="0.2">
      <c r="G59886" s="65"/>
    </row>
    <row r="59887" spans="7:7" x14ac:dyDescent="0.2">
      <c r="G59887" s="65"/>
    </row>
    <row r="59888" spans="7:7" x14ac:dyDescent="0.2">
      <c r="G59888" s="65"/>
    </row>
    <row r="59889" spans="7:7" x14ac:dyDescent="0.2">
      <c r="G59889" s="65"/>
    </row>
    <row r="59890" spans="7:7" x14ac:dyDescent="0.2">
      <c r="G59890" s="65"/>
    </row>
    <row r="59891" spans="7:7" x14ac:dyDescent="0.2">
      <c r="G59891" s="65"/>
    </row>
    <row r="59892" spans="7:7" x14ac:dyDescent="0.2">
      <c r="G59892" s="65"/>
    </row>
    <row r="59893" spans="7:7" x14ac:dyDescent="0.2">
      <c r="G59893" s="65"/>
    </row>
    <row r="59894" spans="7:7" x14ac:dyDescent="0.2">
      <c r="G59894" s="65"/>
    </row>
    <row r="59895" spans="7:7" x14ac:dyDescent="0.2">
      <c r="G59895" s="65"/>
    </row>
    <row r="59896" spans="7:7" x14ac:dyDescent="0.2">
      <c r="G59896" s="65"/>
    </row>
    <row r="59897" spans="7:7" x14ac:dyDescent="0.2">
      <c r="G59897" s="65"/>
    </row>
    <row r="59898" spans="7:7" x14ac:dyDescent="0.2">
      <c r="G59898" s="65"/>
    </row>
    <row r="59899" spans="7:7" x14ac:dyDescent="0.2">
      <c r="G59899" s="65"/>
    </row>
    <row r="59900" spans="7:7" x14ac:dyDescent="0.2">
      <c r="G59900" s="65"/>
    </row>
    <row r="59901" spans="7:7" x14ac:dyDescent="0.2">
      <c r="G59901" s="65"/>
    </row>
    <row r="59902" spans="7:7" x14ac:dyDescent="0.2">
      <c r="G59902" s="65"/>
    </row>
    <row r="59903" spans="7:7" x14ac:dyDescent="0.2">
      <c r="G59903" s="65"/>
    </row>
    <row r="59904" spans="7:7" x14ac:dyDescent="0.2">
      <c r="G59904" s="65"/>
    </row>
    <row r="59905" spans="7:7" x14ac:dyDescent="0.2">
      <c r="G59905" s="65"/>
    </row>
    <row r="59906" spans="7:7" x14ac:dyDescent="0.2">
      <c r="G59906" s="65"/>
    </row>
    <row r="59907" spans="7:7" x14ac:dyDescent="0.2">
      <c r="G59907" s="65"/>
    </row>
    <row r="59908" spans="7:7" x14ac:dyDescent="0.2">
      <c r="G59908" s="65"/>
    </row>
    <row r="59909" spans="7:7" x14ac:dyDescent="0.2">
      <c r="G59909" s="65"/>
    </row>
    <row r="59910" spans="7:7" x14ac:dyDescent="0.2">
      <c r="G59910" s="65"/>
    </row>
    <row r="59911" spans="7:7" x14ac:dyDescent="0.2">
      <c r="G59911" s="65"/>
    </row>
    <row r="59912" spans="7:7" x14ac:dyDescent="0.2">
      <c r="G59912" s="65"/>
    </row>
    <row r="59913" spans="7:7" x14ac:dyDescent="0.2">
      <c r="G59913" s="65"/>
    </row>
    <row r="59914" spans="7:7" x14ac:dyDescent="0.2">
      <c r="G59914" s="65"/>
    </row>
    <row r="59915" spans="7:7" x14ac:dyDescent="0.2">
      <c r="G59915" s="65"/>
    </row>
    <row r="59916" spans="7:7" x14ac:dyDescent="0.2">
      <c r="G59916" s="65"/>
    </row>
    <row r="59917" spans="7:7" x14ac:dyDescent="0.2">
      <c r="G59917" s="65"/>
    </row>
    <row r="59918" spans="7:7" x14ac:dyDescent="0.2">
      <c r="G59918" s="65"/>
    </row>
    <row r="59919" spans="7:7" x14ac:dyDescent="0.2">
      <c r="G59919" s="65"/>
    </row>
    <row r="59920" spans="7:7" x14ac:dyDescent="0.2">
      <c r="G59920" s="65"/>
    </row>
    <row r="59921" spans="7:7" x14ac:dyDescent="0.2">
      <c r="G59921" s="65"/>
    </row>
    <row r="59922" spans="7:7" x14ac:dyDescent="0.2">
      <c r="G59922" s="65"/>
    </row>
    <row r="59923" spans="7:7" x14ac:dyDescent="0.2">
      <c r="G59923" s="65"/>
    </row>
    <row r="59924" spans="7:7" x14ac:dyDescent="0.2">
      <c r="G59924" s="65"/>
    </row>
    <row r="59925" spans="7:7" x14ac:dyDescent="0.2">
      <c r="G59925" s="65"/>
    </row>
    <row r="59926" spans="7:7" x14ac:dyDescent="0.2">
      <c r="G59926" s="65"/>
    </row>
    <row r="59927" spans="7:7" x14ac:dyDescent="0.2">
      <c r="G59927" s="65"/>
    </row>
    <row r="59928" spans="7:7" x14ac:dyDescent="0.2">
      <c r="G59928" s="65"/>
    </row>
    <row r="59929" spans="7:7" x14ac:dyDescent="0.2">
      <c r="G59929" s="65"/>
    </row>
    <row r="59930" spans="7:7" x14ac:dyDescent="0.2">
      <c r="G59930" s="65"/>
    </row>
    <row r="59931" spans="7:7" x14ac:dyDescent="0.2">
      <c r="G59931" s="65"/>
    </row>
    <row r="59932" spans="7:7" x14ac:dyDescent="0.2">
      <c r="G59932" s="65"/>
    </row>
    <row r="59933" spans="7:7" x14ac:dyDescent="0.2">
      <c r="G59933" s="65"/>
    </row>
    <row r="59934" spans="7:7" x14ac:dyDescent="0.2">
      <c r="G59934" s="65"/>
    </row>
    <row r="59935" spans="7:7" x14ac:dyDescent="0.2">
      <c r="G59935" s="65"/>
    </row>
    <row r="59936" spans="7:7" x14ac:dyDescent="0.2">
      <c r="G59936" s="65"/>
    </row>
    <row r="59937" spans="7:7" x14ac:dyDescent="0.2">
      <c r="G59937" s="65"/>
    </row>
    <row r="59938" spans="7:7" x14ac:dyDescent="0.2">
      <c r="G59938" s="65"/>
    </row>
    <row r="59939" spans="7:7" x14ac:dyDescent="0.2">
      <c r="G59939" s="65"/>
    </row>
    <row r="59940" spans="7:7" x14ac:dyDescent="0.2">
      <c r="G59940" s="65"/>
    </row>
    <row r="59941" spans="7:7" x14ac:dyDescent="0.2">
      <c r="G59941" s="65"/>
    </row>
    <row r="59942" spans="7:7" x14ac:dyDescent="0.2">
      <c r="G59942" s="65"/>
    </row>
    <row r="59943" spans="7:7" x14ac:dyDescent="0.2">
      <c r="G59943" s="65"/>
    </row>
    <row r="59944" spans="7:7" x14ac:dyDescent="0.2">
      <c r="G59944" s="65"/>
    </row>
    <row r="59945" spans="7:7" x14ac:dyDescent="0.2">
      <c r="G59945" s="65"/>
    </row>
    <row r="59946" spans="7:7" x14ac:dyDescent="0.2">
      <c r="G59946" s="65"/>
    </row>
    <row r="59947" spans="7:7" x14ac:dyDescent="0.2">
      <c r="G59947" s="65"/>
    </row>
    <row r="59948" spans="7:7" x14ac:dyDescent="0.2">
      <c r="G59948" s="65"/>
    </row>
    <row r="59949" spans="7:7" x14ac:dyDescent="0.2">
      <c r="G59949" s="65"/>
    </row>
    <row r="59950" spans="7:7" x14ac:dyDescent="0.2">
      <c r="G59950" s="65"/>
    </row>
    <row r="59951" spans="7:7" x14ac:dyDescent="0.2">
      <c r="G59951" s="65"/>
    </row>
    <row r="59952" spans="7:7" x14ac:dyDescent="0.2">
      <c r="G59952" s="65"/>
    </row>
    <row r="59953" spans="7:7" x14ac:dyDescent="0.2">
      <c r="G59953" s="65"/>
    </row>
    <row r="59954" spans="7:7" x14ac:dyDescent="0.2">
      <c r="G59954" s="65"/>
    </row>
    <row r="59955" spans="7:7" x14ac:dyDescent="0.2">
      <c r="G59955" s="65"/>
    </row>
    <row r="59956" spans="7:7" x14ac:dyDescent="0.2">
      <c r="G59956" s="65"/>
    </row>
    <row r="59957" spans="7:7" x14ac:dyDescent="0.2">
      <c r="G59957" s="65"/>
    </row>
    <row r="59958" spans="7:7" x14ac:dyDescent="0.2">
      <c r="G59958" s="65"/>
    </row>
    <row r="59959" spans="7:7" x14ac:dyDescent="0.2">
      <c r="G59959" s="65"/>
    </row>
    <row r="59960" spans="7:7" x14ac:dyDescent="0.2">
      <c r="G59960" s="65"/>
    </row>
    <row r="59961" spans="7:7" x14ac:dyDescent="0.2">
      <c r="G59961" s="65"/>
    </row>
    <row r="59962" spans="7:7" x14ac:dyDescent="0.2">
      <c r="G59962" s="65"/>
    </row>
    <row r="59963" spans="7:7" x14ac:dyDescent="0.2">
      <c r="G59963" s="65"/>
    </row>
    <row r="59964" spans="7:7" x14ac:dyDescent="0.2">
      <c r="G59964" s="65"/>
    </row>
    <row r="59965" spans="7:7" x14ac:dyDescent="0.2">
      <c r="G59965" s="65"/>
    </row>
    <row r="59966" spans="7:7" x14ac:dyDescent="0.2">
      <c r="G59966" s="65"/>
    </row>
    <row r="59967" spans="7:7" x14ac:dyDescent="0.2">
      <c r="G59967" s="65"/>
    </row>
    <row r="59968" spans="7:7" x14ac:dyDescent="0.2">
      <c r="G59968" s="65"/>
    </row>
    <row r="59969" spans="7:7" x14ac:dyDescent="0.2">
      <c r="G59969" s="65"/>
    </row>
    <row r="59970" spans="7:7" x14ac:dyDescent="0.2">
      <c r="G59970" s="65"/>
    </row>
    <row r="59971" spans="7:7" x14ac:dyDescent="0.2">
      <c r="G59971" s="65"/>
    </row>
    <row r="59972" spans="7:7" x14ac:dyDescent="0.2">
      <c r="G59972" s="65"/>
    </row>
    <row r="59973" spans="7:7" x14ac:dyDescent="0.2">
      <c r="G59973" s="65"/>
    </row>
    <row r="59974" spans="7:7" x14ac:dyDescent="0.2">
      <c r="G59974" s="65"/>
    </row>
    <row r="59975" spans="7:7" x14ac:dyDescent="0.2">
      <c r="G59975" s="65"/>
    </row>
    <row r="59976" spans="7:7" x14ac:dyDescent="0.2">
      <c r="G59976" s="65"/>
    </row>
    <row r="59977" spans="7:7" x14ac:dyDescent="0.2">
      <c r="G59977" s="65"/>
    </row>
    <row r="59978" spans="7:7" x14ac:dyDescent="0.2">
      <c r="G59978" s="65"/>
    </row>
    <row r="59979" spans="7:7" x14ac:dyDescent="0.2">
      <c r="G59979" s="65"/>
    </row>
    <row r="59980" spans="7:7" x14ac:dyDescent="0.2">
      <c r="G59980" s="65"/>
    </row>
    <row r="59981" spans="7:7" x14ac:dyDescent="0.2">
      <c r="G59981" s="65"/>
    </row>
    <row r="59982" spans="7:7" x14ac:dyDescent="0.2">
      <c r="G59982" s="65"/>
    </row>
    <row r="59983" spans="7:7" x14ac:dyDescent="0.2">
      <c r="G59983" s="65"/>
    </row>
    <row r="59984" spans="7:7" x14ac:dyDescent="0.2">
      <c r="G59984" s="65"/>
    </row>
    <row r="59985" spans="7:7" x14ac:dyDescent="0.2">
      <c r="G59985" s="65"/>
    </row>
    <row r="59986" spans="7:7" x14ac:dyDescent="0.2">
      <c r="G59986" s="65"/>
    </row>
    <row r="59987" spans="7:7" x14ac:dyDescent="0.2">
      <c r="G59987" s="65"/>
    </row>
    <row r="59988" spans="7:7" x14ac:dyDescent="0.2">
      <c r="G59988" s="65"/>
    </row>
    <row r="59989" spans="7:7" x14ac:dyDescent="0.2">
      <c r="G59989" s="65"/>
    </row>
    <row r="59990" spans="7:7" x14ac:dyDescent="0.2">
      <c r="G59990" s="65"/>
    </row>
    <row r="59991" spans="7:7" x14ac:dyDescent="0.2">
      <c r="G59991" s="65"/>
    </row>
    <row r="59992" spans="7:7" x14ac:dyDescent="0.2">
      <c r="G59992" s="65"/>
    </row>
    <row r="59993" spans="7:7" x14ac:dyDescent="0.2">
      <c r="G59993" s="65"/>
    </row>
    <row r="59994" spans="7:7" x14ac:dyDescent="0.2">
      <c r="G59994" s="65"/>
    </row>
    <row r="59995" spans="7:7" x14ac:dyDescent="0.2">
      <c r="G59995" s="65"/>
    </row>
    <row r="59996" spans="7:7" x14ac:dyDescent="0.2">
      <c r="G59996" s="65"/>
    </row>
    <row r="59997" spans="7:7" x14ac:dyDescent="0.2">
      <c r="G59997" s="65"/>
    </row>
    <row r="59998" spans="7:7" x14ac:dyDescent="0.2">
      <c r="G59998" s="65"/>
    </row>
    <row r="59999" spans="7:7" x14ac:dyDescent="0.2">
      <c r="G59999" s="65"/>
    </row>
    <row r="60000" spans="7:7" x14ac:dyDescent="0.2">
      <c r="G60000" s="65"/>
    </row>
    <row r="60001" spans="7:7" x14ac:dyDescent="0.2">
      <c r="G60001" s="65"/>
    </row>
    <row r="60002" spans="7:7" x14ac:dyDescent="0.2">
      <c r="G60002" s="65"/>
    </row>
    <row r="60003" spans="7:7" x14ac:dyDescent="0.2">
      <c r="G60003" s="65"/>
    </row>
    <row r="60004" spans="7:7" x14ac:dyDescent="0.2">
      <c r="G60004" s="65"/>
    </row>
    <row r="60005" spans="7:7" x14ac:dyDescent="0.2">
      <c r="G60005" s="65"/>
    </row>
    <row r="60006" spans="7:7" x14ac:dyDescent="0.2">
      <c r="G60006" s="65"/>
    </row>
    <row r="60007" spans="7:7" x14ac:dyDescent="0.2">
      <c r="G60007" s="65"/>
    </row>
    <row r="60008" spans="7:7" x14ac:dyDescent="0.2">
      <c r="G60008" s="65"/>
    </row>
    <row r="60009" spans="7:7" x14ac:dyDescent="0.2">
      <c r="G60009" s="65"/>
    </row>
    <row r="60010" spans="7:7" x14ac:dyDescent="0.2">
      <c r="G60010" s="65"/>
    </row>
    <row r="60011" spans="7:7" x14ac:dyDescent="0.2">
      <c r="G60011" s="65"/>
    </row>
    <row r="60012" spans="7:7" x14ac:dyDescent="0.2">
      <c r="G60012" s="65"/>
    </row>
    <row r="60013" spans="7:7" x14ac:dyDescent="0.2">
      <c r="G60013" s="65"/>
    </row>
    <row r="60014" spans="7:7" x14ac:dyDescent="0.2">
      <c r="G60014" s="65"/>
    </row>
    <row r="60015" spans="7:7" x14ac:dyDescent="0.2">
      <c r="G60015" s="65"/>
    </row>
    <row r="60016" spans="7:7" x14ac:dyDescent="0.2">
      <c r="G60016" s="65"/>
    </row>
    <row r="60017" spans="7:7" x14ac:dyDescent="0.2">
      <c r="G60017" s="65"/>
    </row>
    <row r="60018" spans="7:7" x14ac:dyDescent="0.2">
      <c r="G60018" s="65"/>
    </row>
    <row r="60019" spans="7:7" x14ac:dyDescent="0.2">
      <c r="G60019" s="65"/>
    </row>
    <row r="60020" spans="7:7" x14ac:dyDescent="0.2">
      <c r="G60020" s="65"/>
    </row>
    <row r="60021" spans="7:7" x14ac:dyDescent="0.2">
      <c r="G60021" s="65"/>
    </row>
    <row r="60022" spans="7:7" x14ac:dyDescent="0.2">
      <c r="G60022" s="65"/>
    </row>
    <row r="60023" spans="7:7" x14ac:dyDescent="0.2">
      <c r="G60023" s="65"/>
    </row>
    <row r="60024" spans="7:7" x14ac:dyDescent="0.2">
      <c r="G60024" s="65"/>
    </row>
    <row r="60025" spans="7:7" x14ac:dyDescent="0.2">
      <c r="G60025" s="65"/>
    </row>
    <row r="60026" spans="7:7" x14ac:dyDescent="0.2">
      <c r="G60026" s="65"/>
    </row>
    <row r="60027" spans="7:7" x14ac:dyDescent="0.2">
      <c r="G60027" s="65"/>
    </row>
    <row r="60028" spans="7:7" x14ac:dyDescent="0.2">
      <c r="G60028" s="65"/>
    </row>
    <row r="60029" spans="7:7" x14ac:dyDescent="0.2">
      <c r="G60029" s="65"/>
    </row>
    <row r="60030" spans="7:7" x14ac:dyDescent="0.2">
      <c r="G60030" s="65"/>
    </row>
    <row r="60031" spans="7:7" x14ac:dyDescent="0.2">
      <c r="G60031" s="65"/>
    </row>
    <row r="60032" spans="7:7" x14ac:dyDescent="0.2">
      <c r="G60032" s="65"/>
    </row>
    <row r="60033" spans="7:7" x14ac:dyDescent="0.2">
      <c r="G60033" s="65"/>
    </row>
    <row r="60034" spans="7:7" x14ac:dyDescent="0.2">
      <c r="G60034" s="65"/>
    </row>
    <row r="60035" spans="7:7" x14ac:dyDescent="0.2">
      <c r="G60035" s="65"/>
    </row>
    <row r="60036" spans="7:7" x14ac:dyDescent="0.2">
      <c r="G60036" s="65"/>
    </row>
    <row r="60037" spans="7:7" x14ac:dyDescent="0.2">
      <c r="G60037" s="65"/>
    </row>
    <row r="60038" spans="7:7" x14ac:dyDescent="0.2">
      <c r="G60038" s="65"/>
    </row>
    <row r="60039" spans="7:7" x14ac:dyDescent="0.2">
      <c r="G60039" s="65"/>
    </row>
    <row r="60040" spans="7:7" x14ac:dyDescent="0.2">
      <c r="G60040" s="65"/>
    </row>
    <row r="60041" spans="7:7" x14ac:dyDescent="0.2">
      <c r="G60041" s="65"/>
    </row>
    <row r="60042" spans="7:7" x14ac:dyDescent="0.2">
      <c r="G60042" s="65"/>
    </row>
    <row r="60043" spans="7:7" x14ac:dyDescent="0.2">
      <c r="G60043" s="65"/>
    </row>
    <row r="60044" spans="7:7" x14ac:dyDescent="0.2">
      <c r="G60044" s="65"/>
    </row>
    <row r="60045" spans="7:7" x14ac:dyDescent="0.2">
      <c r="G60045" s="65"/>
    </row>
    <row r="60046" spans="7:7" x14ac:dyDescent="0.2">
      <c r="G60046" s="65"/>
    </row>
    <row r="60047" spans="7:7" x14ac:dyDescent="0.2">
      <c r="G60047" s="65"/>
    </row>
    <row r="60048" spans="7:7" x14ac:dyDescent="0.2">
      <c r="G60048" s="65"/>
    </row>
    <row r="60049" spans="7:7" x14ac:dyDescent="0.2">
      <c r="G60049" s="65"/>
    </row>
    <row r="60050" spans="7:7" x14ac:dyDescent="0.2">
      <c r="G60050" s="65"/>
    </row>
    <row r="60051" spans="7:7" x14ac:dyDescent="0.2">
      <c r="G60051" s="65"/>
    </row>
    <row r="60052" spans="7:7" x14ac:dyDescent="0.2">
      <c r="G60052" s="65"/>
    </row>
    <row r="60053" spans="7:7" x14ac:dyDescent="0.2">
      <c r="G60053" s="65"/>
    </row>
    <row r="60054" spans="7:7" x14ac:dyDescent="0.2">
      <c r="G60054" s="65"/>
    </row>
    <row r="60055" spans="7:7" x14ac:dyDescent="0.2">
      <c r="G60055" s="65"/>
    </row>
    <row r="60056" spans="7:7" x14ac:dyDescent="0.2">
      <c r="G60056" s="65"/>
    </row>
    <row r="60057" spans="7:7" x14ac:dyDescent="0.2">
      <c r="G60057" s="65"/>
    </row>
    <row r="60058" spans="7:7" x14ac:dyDescent="0.2">
      <c r="G60058" s="65"/>
    </row>
    <row r="60059" spans="7:7" x14ac:dyDescent="0.2">
      <c r="G60059" s="65"/>
    </row>
    <row r="60060" spans="7:7" x14ac:dyDescent="0.2">
      <c r="G60060" s="65"/>
    </row>
    <row r="60061" spans="7:7" x14ac:dyDescent="0.2">
      <c r="G60061" s="65"/>
    </row>
    <row r="60062" spans="7:7" x14ac:dyDescent="0.2">
      <c r="G60062" s="65"/>
    </row>
    <row r="60063" spans="7:7" x14ac:dyDescent="0.2">
      <c r="G60063" s="65"/>
    </row>
    <row r="60064" spans="7:7" x14ac:dyDescent="0.2">
      <c r="G60064" s="65"/>
    </row>
    <row r="60065" spans="7:7" x14ac:dyDescent="0.2">
      <c r="G60065" s="65"/>
    </row>
    <row r="60066" spans="7:7" x14ac:dyDescent="0.2">
      <c r="G60066" s="65"/>
    </row>
    <row r="60067" spans="7:7" x14ac:dyDescent="0.2">
      <c r="G60067" s="65"/>
    </row>
    <row r="60068" spans="7:7" x14ac:dyDescent="0.2">
      <c r="G60068" s="65"/>
    </row>
    <row r="60069" spans="7:7" x14ac:dyDescent="0.2">
      <c r="G60069" s="65"/>
    </row>
    <row r="60070" spans="7:7" x14ac:dyDescent="0.2">
      <c r="G60070" s="65"/>
    </row>
    <row r="60071" spans="7:7" x14ac:dyDescent="0.2">
      <c r="G60071" s="65"/>
    </row>
    <row r="60072" spans="7:7" x14ac:dyDescent="0.2">
      <c r="G60072" s="65"/>
    </row>
    <row r="60073" spans="7:7" x14ac:dyDescent="0.2">
      <c r="G60073" s="65"/>
    </row>
    <row r="60074" spans="7:7" x14ac:dyDescent="0.2">
      <c r="G60074" s="65"/>
    </row>
    <row r="60075" spans="7:7" x14ac:dyDescent="0.2">
      <c r="G60075" s="65"/>
    </row>
    <row r="60076" spans="7:7" x14ac:dyDescent="0.2">
      <c r="G60076" s="65"/>
    </row>
    <row r="60077" spans="7:7" x14ac:dyDescent="0.2">
      <c r="G60077" s="65"/>
    </row>
    <row r="60078" spans="7:7" x14ac:dyDescent="0.2">
      <c r="G60078" s="65"/>
    </row>
    <row r="60079" spans="7:7" x14ac:dyDescent="0.2">
      <c r="G60079" s="65"/>
    </row>
    <row r="60080" spans="7:7" x14ac:dyDescent="0.2">
      <c r="G60080" s="65"/>
    </row>
    <row r="60081" spans="7:7" x14ac:dyDescent="0.2">
      <c r="G60081" s="65"/>
    </row>
    <row r="60082" spans="7:7" x14ac:dyDescent="0.2">
      <c r="G60082" s="65"/>
    </row>
    <row r="60083" spans="7:7" x14ac:dyDescent="0.2">
      <c r="G60083" s="65"/>
    </row>
    <row r="60084" spans="7:7" x14ac:dyDescent="0.2">
      <c r="G60084" s="65"/>
    </row>
    <row r="60085" spans="7:7" x14ac:dyDescent="0.2">
      <c r="G60085" s="65"/>
    </row>
    <row r="60086" spans="7:7" x14ac:dyDescent="0.2">
      <c r="G60086" s="65"/>
    </row>
    <row r="60087" spans="7:7" x14ac:dyDescent="0.2">
      <c r="G60087" s="65"/>
    </row>
    <row r="60088" spans="7:7" x14ac:dyDescent="0.2">
      <c r="G60088" s="65"/>
    </row>
    <row r="60089" spans="7:7" x14ac:dyDescent="0.2">
      <c r="G60089" s="65"/>
    </row>
    <row r="60090" spans="7:7" x14ac:dyDescent="0.2">
      <c r="G60090" s="65"/>
    </row>
    <row r="60091" spans="7:7" x14ac:dyDescent="0.2">
      <c r="G60091" s="65"/>
    </row>
    <row r="60092" spans="7:7" x14ac:dyDescent="0.2">
      <c r="G60092" s="65"/>
    </row>
    <row r="60093" spans="7:7" x14ac:dyDescent="0.2">
      <c r="G60093" s="65"/>
    </row>
    <row r="60094" spans="7:7" x14ac:dyDescent="0.2">
      <c r="G60094" s="65"/>
    </row>
    <row r="60095" spans="7:7" x14ac:dyDescent="0.2">
      <c r="G60095" s="65"/>
    </row>
    <row r="60096" spans="7:7" x14ac:dyDescent="0.2">
      <c r="G60096" s="65"/>
    </row>
    <row r="60097" spans="7:7" x14ac:dyDescent="0.2">
      <c r="G60097" s="65"/>
    </row>
    <row r="60098" spans="7:7" x14ac:dyDescent="0.2">
      <c r="G60098" s="65"/>
    </row>
    <row r="60099" spans="7:7" x14ac:dyDescent="0.2">
      <c r="G60099" s="65"/>
    </row>
    <row r="60100" spans="7:7" x14ac:dyDescent="0.2">
      <c r="G60100" s="65"/>
    </row>
    <row r="60101" spans="7:7" x14ac:dyDescent="0.2">
      <c r="G60101" s="65"/>
    </row>
    <row r="60102" spans="7:7" x14ac:dyDescent="0.2">
      <c r="G60102" s="65"/>
    </row>
    <row r="60103" spans="7:7" x14ac:dyDescent="0.2">
      <c r="G60103" s="65"/>
    </row>
    <row r="60104" spans="7:7" x14ac:dyDescent="0.2">
      <c r="G60104" s="65"/>
    </row>
    <row r="60105" spans="7:7" x14ac:dyDescent="0.2">
      <c r="G60105" s="65"/>
    </row>
    <row r="60106" spans="7:7" x14ac:dyDescent="0.2">
      <c r="G60106" s="65"/>
    </row>
    <row r="60107" spans="7:7" x14ac:dyDescent="0.2">
      <c r="G60107" s="65"/>
    </row>
    <row r="60108" spans="7:7" x14ac:dyDescent="0.2">
      <c r="G60108" s="65"/>
    </row>
    <row r="60109" spans="7:7" x14ac:dyDescent="0.2">
      <c r="G60109" s="65"/>
    </row>
    <row r="60110" spans="7:7" x14ac:dyDescent="0.2">
      <c r="G60110" s="65"/>
    </row>
    <row r="60111" spans="7:7" x14ac:dyDescent="0.2">
      <c r="G60111" s="65"/>
    </row>
    <row r="60112" spans="7:7" x14ac:dyDescent="0.2">
      <c r="G60112" s="65"/>
    </row>
    <row r="60113" spans="7:7" x14ac:dyDescent="0.2">
      <c r="G60113" s="65"/>
    </row>
    <row r="60114" spans="7:7" x14ac:dyDescent="0.2">
      <c r="G60114" s="65"/>
    </row>
    <row r="60115" spans="7:7" x14ac:dyDescent="0.2">
      <c r="G60115" s="65"/>
    </row>
    <row r="60116" spans="7:7" x14ac:dyDescent="0.2">
      <c r="G60116" s="65"/>
    </row>
    <row r="60117" spans="7:7" x14ac:dyDescent="0.2">
      <c r="G60117" s="65"/>
    </row>
    <row r="60118" spans="7:7" x14ac:dyDescent="0.2">
      <c r="G60118" s="65"/>
    </row>
    <row r="60119" spans="7:7" x14ac:dyDescent="0.2">
      <c r="G60119" s="65"/>
    </row>
    <row r="60120" spans="7:7" x14ac:dyDescent="0.2">
      <c r="G60120" s="65"/>
    </row>
    <row r="60121" spans="7:7" x14ac:dyDescent="0.2">
      <c r="G60121" s="65"/>
    </row>
    <row r="60122" spans="7:7" x14ac:dyDescent="0.2">
      <c r="G60122" s="65"/>
    </row>
    <row r="60123" spans="7:7" x14ac:dyDescent="0.2">
      <c r="G60123" s="65"/>
    </row>
    <row r="60124" spans="7:7" x14ac:dyDescent="0.2">
      <c r="G60124" s="65"/>
    </row>
    <row r="60125" spans="7:7" x14ac:dyDescent="0.2">
      <c r="G60125" s="65"/>
    </row>
    <row r="60126" spans="7:7" x14ac:dyDescent="0.2">
      <c r="G60126" s="65"/>
    </row>
    <row r="60127" spans="7:7" x14ac:dyDescent="0.2">
      <c r="G60127" s="65"/>
    </row>
    <row r="60128" spans="7:7" x14ac:dyDescent="0.2">
      <c r="G60128" s="65"/>
    </row>
    <row r="60129" spans="7:7" x14ac:dyDescent="0.2">
      <c r="G60129" s="65"/>
    </row>
    <row r="60130" spans="7:7" x14ac:dyDescent="0.2">
      <c r="G60130" s="65"/>
    </row>
    <row r="60131" spans="7:7" x14ac:dyDescent="0.2">
      <c r="G60131" s="65"/>
    </row>
    <row r="60132" spans="7:7" x14ac:dyDescent="0.2">
      <c r="G60132" s="65"/>
    </row>
    <row r="60133" spans="7:7" x14ac:dyDescent="0.2">
      <c r="G60133" s="65"/>
    </row>
    <row r="60134" spans="7:7" x14ac:dyDescent="0.2">
      <c r="G60134" s="65"/>
    </row>
    <row r="60135" spans="7:7" x14ac:dyDescent="0.2">
      <c r="G60135" s="65"/>
    </row>
    <row r="60136" spans="7:7" x14ac:dyDescent="0.2">
      <c r="G60136" s="65"/>
    </row>
    <row r="60137" spans="7:7" x14ac:dyDescent="0.2">
      <c r="G60137" s="65"/>
    </row>
    <row r="60138" spans="7:7" x14ac:dyDescent="0.2">
      <c r="G60138" s="65"/>
    </row>
    <row r="60139" spans="7:7" x14ac:dyDescent="0.2">
      <c r="G60139" s="65"/>
    </row>
    <row r="60140" spans="7:7" x14ac:dyDescent="0.2">
      <c r="G60140" s="65"/>
    </row>
    <row r="60141" spans="7:7" x14ac:dyDescent="0.2">
      <c r="G60141" s="65"/>
    </row>
    <row r="60142" spans="7:7" x14ac:dyDescent="0.2">
      <c r="G60142" s="65"/>
    </row>
    <row r="60143" spans="7:7" x14ac:dyDescent="0.2">
      <c r="G60143" s="65"/>
    </row>
    <row r="60144" spans="7:7" x14ac:dyDescent="0.2">
      <c r="G60144" s="65"/>
    </row>
    <row r="60145" spans="7:7" x14ac:dyDescent="0.2">
      <c r="G60145" s="65"/>
    </row>
    <row r="60146" spans="7:7" x14ac:dyDescent="0.2">
      <c r="G60146" s="65"/>
    </row>
    <row r="60147" spans="7:7" x14ac:dyDescent="0.2">
      <c r="G60147" s="65"/>
    </row>
    <row r="60148" spans="7:7" x14ac:dyDescent="0.2">
      <c r="G60148" s="65"/>
    </row>
    <row r="60149" spans="7:7" x14ac:dyDescent="0.2">
      <c r="G60149" s="65"/>
    </row>
    <row r="60150" spans="7:7" x14ac:dyDescent="0.2">
      <c r="G60150" s="65"/>
    </row>
    <row r="60151" spans="7:7" x14ac:dyDescent="0.2">
      <c r="G60151" s="65"/>
    </row>
    <row r="60152" spans="7:7" x14ac:dyDescent="0.2">
      <c r="G60152" s="65"/>
    </row>
    <row r="60153" spans="7:7" x14ac:dyDescent="0.2">
      <c r="G60153" s="65"/>
    </row>
    <row r="60154" spans="7:7" x14ac:dyDescent="0.2">
      <c r="G60154" s="65"/>
    </row>
    <row r="60155" spans="7:7" x14ac:dyDescent="0.2">
      <c r="G60155" s="65"/>
    </row>
    <row r="60156" spans="7:7" x14ac:dyDescent="0.2">
      <c r="G60156" s="65"/>
    </row>
    <row r="60157" spans="7:7" x14ac:dyDescent="0.2">
      <c r="G60157" s="65"/>
    </row>
    <row r="60158" spans="7:7" x14ac:dyDescent="0.2">
      <c r="G60158" s="65"/>
    </row>
    <row r="60159" spans="7:7" x14ac:dyDescent="0.2">
      <c r="G60159" s="65"/>
    </row>
    <row r="60160" spans="7:7" x14ac:dyDescent="0.2">
      <c r="G60160" s="65"/>
    </row>
    <row r="60161" spans="7:7" x14ac:dyDescent="0.2">
      <c r="G60161" s="65"/>
    </row>
    <row r="60162" spans="7:7" x14ac:dyDescent="0.2">
      <c r="G60162" s="65"/>
    </row>
    <row r="60163" spans="7:7" x14ac:dyDescent="0.2">
      <c r="G60163" s="65"/>
    </row>
    <row r="60164" spans="7:7" x14ac:dyDescent="0.2">
      <c r="G60164" s="65"/>
    </row>
    <row r="60165" spans="7:7" x14ac:dyDescent="0.2">
      <c r="G60165" s="65"/>
    </row>
    <row r="60166" spans="7:7" x14ac:dyDescent="0.2">
      <c r="G60166" s="65"/>
    </row>
    <row r="60167" spans="7:7" x14ac:dyDescent="0.2">
      <c r="G60167" s="65"/>
    </row>
    <row r="60168" spans="7:7" x14ac:dyDescent="0.2">
      <c r="G60168" s="65"/>
    </row>
    <row r="60169" spans="7:7" x14ac:dyDescent="0.2">
      <c r="G60169" s="65"/>
    </row>
    <row r="60170" spans="7:7" x14ac:dyDescent="0.2">
      <c r="G60170" s="65"/>
    </row>
    <row r="60171" spans="7:7" x14ac:dyDescent="0.2">
      <c r="G60171" s="65"/>
    </row>
    <row r="60172" spans="7:7" x14ac:dyDescent="0.2">
      <c r="G60172" s="65"/>
    </row>
    <row r="60173" spans="7:7" x14ac:dyDescent="0.2">
      <c r="G60173" s="65"/>
    </row>
    <row r="60174" spans="7:7" x14ac:dyDescent="0.2">
      <c r="G60174" s="65"/>
    </row>
    <row r="60175" spans="7:7" x14ac:dyDescent="0.2">
      <c r="G60175" s="65"/>
    </row>
    <row r="60176" spans="7:7" x14ac:dyDescent="0.2">
      <c r="G60176" s="65"/>
    </row>
    <row r="60177" spans="7:7" x14ac:dyDescent="0.2">
      <c r="G60177" s="65"/>
    </row>
    <row r="60178" spans="7:7" x14ac:dyDescent="0.2">
      <c r="G60178" s="65"/>
    </row>
    <row r="60179" spans="7:7" x14ac:dyDescent="0.2">
      <c r="G60179" s="65"/>
    </row>
    <row r="60180" spans="7:7" x14ac:dyDescent="0.2">
      <c r="G60180" s="65"/>
    </row>
    <row r="60181" spans="7:7" x14ac:dyDescent="0.2">
      <c r="G60181" s="65"/>
    </row>
    <row r="60182" spans="7:7" x14ac:dyDescent="0.2">
      <c r="G60182" s="65"/>
    </row>
    <row r="60183" spans="7:7" x14ac:dyDescent="0.2">
      <c r="G60183" s="65"/>
    </row>
    <row r="60184" spans="7:7" x14ac:dyDescent="0.2">
      <c r="G60184" s="65"/>
    </row>
    <row r="60185" spans="7:7" x14ac:dyDescent="0.2">
      <c r="G60185" s="65"/>
    </row>
    <row r="60186" spans="7:7" x14ac:dyDescent="0.2">
      <c r="G60186" s="65"/>
    </row>
    <row r="60187" spans="7:7" x14ac:dyDescent="0.2">
      <c r="G60187" s="65"/>
    </row>
    <row r="60188" spans="7:7" x14ac:dyDescent="0.2">
      <c r="G60188" s="65"/>
    </row>
    <row r="60189" spans="7:7" x14ac:dyDescent="0.2">
      <c r="G60189" s="65"/>
    </row>
    <row r="60190" spans="7:7" x14ac:dyDescent="0.2">
      <c r="G60190" s="65"/>
    </row>
    <row r="60191" spans="7:7" x14ac:dyDescent="0.2">
      <c r="G60191" s="65"/>
    </row>
    <row r="60192" spans="7:7" x14ac:dyDescent="0.2">
      <c r="G60192" s="65"/>
    </row>
    <row r="60193" spans="7:7" x14ac:dyDescent="0.2">
      <c r="G60193" s="65"/>
    </row>
    <row r="60194" spans="7:7" x14ac:dyDescent="0.2">
      <c r="G60194" s="65"/>
    </row>
    <row r="60195" spans="7:7" x14ac:dyDescent="0.2">
      <c r="G60195" s="65"/>
    </row>
    <row r="60196" spans="7:7" x14ac:dyDescent="0.2">
      <c r="G60196" s="65"/>
    </row>
    <row r="60197" spans="7:7" x14ac:dyDescent="0.2">
      <c r="G60197" s="65"/>
    </row>
    <row r="60198" spans="7:7" x14ac:dyDescent="0.2">
      <c r="G60198" s="65"/>
    </row>
    <row r="60199" spans="7:7" x14ac:dyDescent="0.2">
      <c r="G60199" s="65"/>
    </row>
    <row r="60200" spans="7:7" x14ac:dyDescent="0.2">
      <c r="G60200" s="65"/>
    </row>
    <row r="60201" spans="7:7" x14ac:dyDescent="0.2">
      <c r="G60201" s="65"/>
    </row>
    <row r="60202" spans="7:7" x14ac:dyDescent="0.2">
      <c r="G60202" s="65"/>
    </row>
    <row r="60203" spans="7:7" x14ac:dyDescent="0.2">
      <c r="G60203" s="65"/>
    </row>
    <row r="60204" spans="7:7" x14ac:dyDescent="0.2">
      <c r="G60204" s="65"/>
    </row>
    <row r="60205" spans="7:7" x14ac:dyDescent="0.2">
      <c r="G60205" s="65"/>
    </row>
    <row r="60206" spans="7:7" x14ac:dyDescent="0.2">
      <c r="G60206" s="65"/>
    </row>
    <row r="60207" spans="7:7" x14ac:dyDescent="0.2">
      <c r="G60207" s="65"/>
    </row>
    <row r="60208" spans="7:7" x14ac:dyDescent="0.2">
      <c r="G60208" s="65"/>
    </row>
    <row r="60209" spans="7:7" x14ac:dyDescent="0.2">
      <c r="G60209" s="65"/>
    </row>
    <row r="60210" spans="7:7" x14ac:dyDescent="0.2">
      <c r="G60210" s="65"/>
    </row>
    <row r="60211" spans="7:7" x14ac:dyDescent="0.2">
      <c r="G60211" s="65"/>
    </row>
    <row r="60212" spans="7:7" x14ac:dyDescent="0.2">
      <c r="G60212" s="65"/>
    </row>
    <row r="60213" spans="7:7" x14ac:dyDescent="0.2">
      <c r="G60213" s="65"/>
    </row>
    <row r="60214" spans="7:7" x14ac:dyDescent="0.2">
      <c r="G60214" s="65"/>
    </row>
    <row r="60215" spans="7:7" x14ac:dyDescent="0.2">
      <c r="G60215" s="65"/>
    </row>
    <row r="60216" spans="7:7" x14ac:dyDescent="0.2">
      <c r="G60216" s="65"/>
    </row>
    <row r="60217" spans="7:7" x14ac:dyDescent="0.2">
      <c r="G60217" s="65"/>
    </row>
    <row r="60218" spans="7:7" x14ac:dyDescent="0.2">
      <c r="G60218" s="65"/>
    </row>
    <row r="60219" spans="7:7" x14ac:dyDescent="0.2">
      <c r="G60219" s="65"/>
    </row>
    <row r="60220" spans="7:7" x14ac:dyDescent="0.2">
      <c r="G60220" s="65"/>
    </row>
    <row r="60221" spans="7:7" x14ac:dyDescent="0.2">
      <c r="G60221" s="65"/>
    </row>
    <row r="60222" spans="7:7" x14ac:dyDescent="0.2">
      <c r="G60222" s="65"/>
    </row>
    <row r="60223" spans="7:7" x14ac:dyDescent="0.2">
      <c r="G60223" s="65"/>
    </row>
    <row r="60224" spans="7:7" x14ac:dyDescent="0.2">
      <c r="G60224" s="65"/>
    </row>
    <row r="60225" spans="7:7" x14ac:dyDescent="0.2">
      <c r="G60225" s="65"/>
    </row>
    <row r="60226" spans="7:7" x14ac:dyDescent="0.2">
      <c r="G60226" s="65"/>
    </row>
    <row r="60227" spans="7:7" x14ac:dyDescent="0.2">
      <c r="G60227" s="65"/>
    </row>
    <row r="60228" spans="7:7" x14ac:dyDescent="0.2">
      <c r="G60228" s="65"/>
    </row>
    <row r="60229" spans="7:7" x14ac:dyDescent="0.2">
      <c r="G60229" s="65"/>
    </row>
    <row r="60230" spans="7:7" x14ac:dyDescent="0.2">
      <c r="G60230" s="65"/>
    </row>
    <row r="60231" spans="7:7" x14ac:dyDescent="0.2">
      <c r="G60231" s="65"/>
    </row>
    <row r="60232" spans="7:7" x14ac:dyDescent="0.2">
      <c r="G60232" s="65"/>
    </row>
    <row r="60233" spans="7:7" x14ac:dyDescent="0.2">
      <c r="G60233" s="65"/>
    </row>
    <row r="60234" spans="7:7" x14ac:dyDescent="0.2">
      <c r="G60234" s="65"/>
    </row>
    <row r="60235" spans="7:7" x14ac:dyDescent="0.2">
      <c r="G60235" s="65"/>
    </row>
    <row r="60236" spans="7:7" x14ac:dyDescent="0.2">
      <c r="G60236" s="65"/>
    </row>
    <row r="60237" spans="7:7" x14ac:dyDescent="0.2">
      <c r="G60237" s="65"/>
    </row>
    <row r="60238" spans="7:7" x14ac:dyDescent="0.2">
      <c r="G60238" s="65"/>
    </row>
    <row r="60239" spans="7:7" x14ac:dyDescent="0.2">
      <c r="G60239" s="65"/>
    </row>
    <row r="60240" spans="7:7" x14ac:dyDescent="0.2">
      <c r="G60240" s="65"/>
    </row>
    <row r="60241" spans="7:7" x14ac:dyDescent="0.2">
      <c r="G60241" s="65"/>
    </row>
    <row r="60242" spans="7:7" x14ac:dyDescent="0.2">
      <c r="G60242" s="65"/>
    </row>
    <row r="60243" spans="7:7" x14ac:dyDescent="0.2">
      <c r="G60243" s="65"/>
    </row>
    <row r="60244" spans="7:7" x14ac:dyDescent="0.2">
      <c r="G60244" s="65"/>
    </row>
    <row r="60245" spans="7:7" x14ac:dyDescent="0.2">
      <c r="G60245" s="65"/>
    </row>
    <row r="60246" spans="7:7" x14ac:dyDescent="0.2">
      <c r="G60246" s="65"/>
    </row>
    <row r="60247" spans="7:7" x14ac:dyDescent="0.2">
      <c r="G60247" s="65"/>
    </row>
    <row r="60248" spans="7:7" x14ac:dyDescent="0.2">
      <c r="G60248" s="65"/>
    </row>
    <row r="60249" spans="7:7" x14ac:dyDescent="0.2">
      <c r="G60249" s="65"/>
    </row>
    <row r="60250" spans="7:7" x14ac:dyDescent="0.2">
      <c r="G60250" s="65"/>
    </row>
    <row r="60251" spans="7:7" x14ac:dyDescent="0.2">
      <c r="G60251" s="65"/>
    </row>
    <row r="60252" spans="7:7" x14ac:dyDescent="0.2">
      <c r="G60252" s="65"/>
    </row>
    <row r="60253" spans="7:7" x14ac:dyDescent="0.2">
      <c r="G60253" s="65"/>
    </row>
    <row r="60254" spans="7:7" x14ac:dyDescent="0.2">
      <c r="G60254" s="65"/>
    </row>
    <row r="60255" spans="7:7" x14ac:dyDescent="0.2">
      <c r="G60255" s="65"/>
    </row>
    <row r="60256" spans="7:7" x14ac:dyDescent="0.2">
      <c r="G60256" s="65"/>
    </row>
    <row r="60257" spans="7:7" x14ac:dyDescent="0.2">
      <c r="G60257" s="65"/>
    </row>
    <row r="60258" spans="7:7" x14ac:dyDescent="0.2">
      <c r="G60258" s="65"/>
    </row>
    <row r="60259" spans="7:7" x14ac:dyDescent="0.2">
      <c r="G60259" s="65"/>
    </row>
    <row r="60260" spans="7:7" x14ac:dyDescent="0.2">
      <c r="G60260" s="65"/>
    </row>
    <row r="60261" spans="7:7" x14ac:dyDescent="0.2">
      <c r="G60261" s="65"/>
    </row>
    <row r="60262" spans="7:7" x14ac:dyDescent="0.2">
      <c r="G60262" s="65"/>
    </row>
    <row r="60263" spans="7:7" x14ac:dyDescent="0.2">
      <c r="G60263" s="65"/>
    </row>
    <row r="60264" spans="7:7" x14ac:dyDescent="0.2">
      <c r="G60264" s="65"/>
    </row>
    <row r="60265" spans="7:7" x14ac:dyDescent="0.2">
      <c r="G60265" s="65"/>
    </row>
    <row r="60266" spans="7:7" x14ac:dyDescent="0.2">
      <c r="G60266" s="65"/>
    </row>
    <row r="60267" spans="7:7" x14ac:dyDescent="0.2">
      <c r="G60267" s="65"/>
    </row>
    <row r="60268" spans="7:7" x14ac:dyDescent="0.2">
      <c r="G60268" s="65"/>
    </row>
    <row r="60269" spans="7:7" x14ac:dyDescent="0.2">
      <c r="G60269" s="65"/>
    </row>
    <row r="60270" spans="7:7" x14ac:dyDescent="0.2">
      <c r="G60270" s="65"/>
    </row>
    <row r="60271" spans="7:7" x14ac:dyDescent="0.2">
      <c r="G60271" s="65"/>
    </row>
    <row r="60272" spans="7:7" x14ac:dyDescent="0.2">
      <c r="G60272" s="65"/>
    </row>
    <row r="60273" spans="7:7" x14ac:dyDescent="0.2">
      <c r="G60273" s="65"/>
    </row>
    <row r="60274" spans="7:7" x14ac:dyDescent="0.2">
      <c r="G60274" s="65"/>
    </row>
    <row r="60275" spans="7:7" x14ac:dyDescent="0.2">
      <c r="G60275" s="65"/>
    </row>
    <row r="60276" spans="7:7" x14ac:dyDescent="0.2">
      <c r="G60276" s="65"/>
    </row>
    <row r="60277" spans="7:7" x14ac:dyDescent="0.2">
      <c r="G60277" s="65"/>
    </row>
    <row r="60278" spans="7:7" x14ac:dyDescent="0.2">
      <c r="G60278" s="65"/>
    </row>
    <row r="60279" spans="7:7" x14ac:dyDescent="0.2">
      <c r="G60279" s="65"/>
    </row>
    <row r="60280" spans="7:7" x14ac:dyDescent="0.2">
      <c r="G60280" s="65"/>
    </row>
    <row r="60281" spans="7:7" x14ac:dyDescent="0.2">
      <c r="G60281" s="65"/>
    </row>
    <row r="60282" spans="7:7" x14ac:dyDescent="0.2">
      <c r="G60282" s="65"/>
    </row>
    <row r="60283" spans="7:7" x14ac:dyDescent="0.2">
      <c r="G60283" s="65"/>
    </row>
    <row r="60284" spans="7:7" x14ac:dyDescent="0.2">
      <c r="G60284" s="65"/>
    </row>
    <row r="60285" spans="7:7" x14ac:dyDescent="0.2">
      <c r="G60285" s="65"/>
    </row>
    <row r="60286" spans="7:7" x14ac:dyDescent="0.2">
      <c r="G60286" s="65"/>
    </row>
    <row r="60287" spans="7:7" x14ac:dyDescent="0.2">
      <c r="G60287" s="65"/>
    </row>
    <row r="60288" spans="7:7" x14ac:dyDescent="0.2">
      <c r="G60288" s="65"/>
    </row>
    <row r="60289" spans="7:7" x14ac:dyDescent="0.2">
      <c r="G60289" s="65"/>
    </row>
    <row r="60290" spans="7:7" x14ac:dyDescent="0.2">
      <c r="G60290" s="65"/>
    </row>
    <row r="60291" spans="7:7" x14ac:dyDescent="0.2">
      <c r="G60291" s="65"/>
    </row>
    <row r="60292" spans="7:7" x14ac:dyDescent="0.2">
      <c r="G60292" s="65"/>
    </row>
    <row r="60293" spans="7:7" x14ac:dyDescent="0.2">
      <c r="G60293" s="65"/>
    </row>
    <row r="60294" spans="7:7" x14ac:dyDescent="0.2">
      <c r="G60294" s="65"/>
    </row>
    <row r="60295" spans="7:7" x14ac:dyDescent="0.2">
      <c r="G60295" s="65"/>
    </row>
    <row r="60296" spans="7:7" x14ac:dyDescent="0.2">
      <c r="G60296" s="65"/>
    </row>
    <row r="60297" spans="7:7" x14ac:dyDescent="0.2">
      <c r="G60297" s="65"/>
    </row>
    <row r="60298" spans="7:7" x14ac:dyDescent="0.2">
      <c r="G60298" s="65"/>
    </row>
    <row r="60299" spans="7:7" x14ac:dyDescent="0.2">
      <c r="G60299" s="65"/>
    </row>
    <row r="60300" spans="7:7" x14ac:dyDescent="0.2">
      <c r="G60300" s="65"/>
    </row>
    <row r="60301" spans="7:7" x14ac:dyDescent="0.2">
      <c r="G60301" s="65"/>
    </row>
    <row r="60302" spans="7:7" x14ac:dyDescent="0.2">
      <c r="G60302" s="65"/>
    </row>
    <row r="60303" spans="7:7" x14ac:dyDescent="0.2">
      <c r="G60303" s="65"/>
    </row>
    <row r="60304" spans="7:7" x14ac:dyDescent="0.2">
      <c r="G60304" s="65"/>
    </row>
    <row r="60305" spans="7:7" x14ac:dyDescent="0.2">
      <c r="G60305" s="65"/>
    </row>
    <row r="60306" spans="7:7" x14ac:dyDescent="0.2">
      <c r="G60306" s="65"/>
    </row>
    <row r="60307" spans="7:7" x14ac:dyDescent="0.2">
      <c r="G60307" s="65"/>
    </row>
    <row r="60308" spans="7:7" x14ac:dyDescent="0.2">
      <c r="G60308" s="65"/>
    </row>
    <row r="60309" spans="7:7" x14ac:dyDescent="0.2">
      <c r="G60309" s="65"/>
    </row>
    <row r="60310" spans="7:7" x14ac:dyDescent="0.2">
      <c r="G60310" s="65"/>
    </row>
    <row r="60311" spans="7:7" x14ac:dyDescent="0.2">
      <c r="G60311" s="65"/>
    </row>
    <row r="60312" spans="7:7" x14ac:dyDescent="0.2">
      <c r="G60312" s="65"/>
    </row>
    <row r="60313" spans="7:7" x14ac:dyDescent="0.2">
      <c r="G60313" s="65"/>
    </row>
    <row r="60314" spans="7:7" x14ac:dyDescent="0.2">
      <c r="G60314" s="65"/>
    </row>
    <row r="60315" spans="7:7" x14ac:dyDescent="0.2">
      <c r="G60315" s="65"/>
    </row>
    <row r="60316" spans="7:7" x14ac:dyDescent="0.2">
      <c r="G60316" s="65"/>
    </row>
    <row r="60317" spans="7:7" x14ac:dyDescent="0.2">
      <c r="G60317" s="65"/>
    </row>
    <row r="60318" spans="7:7" x14ac:dyDescent="0.2">
      <c r="G60318" s="65"/>
    </row>
    <row r="60319" spans="7:7" x14ac:dyDescent="0.2">
      <c r="G60319" s="65"/>
    </row>
    <row r="60320" spans="7:7" x14ac:dyDescent="0.2">
      <c r="G60320" s="65"/>
    </row>
    <row r="60321" spans="7:7" x14ac:dyDescent="0.2">
      <c r="G60321" s="65"/>
    </row>
    <row r="60322" spans="7:7" x14ac:dyDescent="0.2">
      <c r="G60322" s="65"/>
    </row>
    <row r="60323" spans="7:7" x14ac:dyDescent="0.2">
      <c r="G60323" s="65"/>
    </row>
    <row r="60324" spans="7:7" x14ac:dyDescent="0.2">
      <c r="G60324" s="65"/>
    </row>
    <row r="60325" spans="7:7" x14ac:dyDescent="0.2">
      <c r="G60325" s="65"/>
    </row>
    <row r="60326" spans="7:7" x14ac:dyDescent="0.2">
      <c r="G60326" s="65"/>
    </row>
    <row r="60327" spans="7:7" x14ac:dyDescent="0.2">
      <c r="G60327" s="65"/>
    </row>
    <row r="60328" spans="7:7" x14ac:dyDescent="0.2">
      <c r="G60328" s="65"/>
    </row>
    <row r="60329" spans="7:7" x14ac:dyDescent="0.2">
      <c r="G60329" s="65"/>
    </row>
    <row r="60330" spans="7:7" x14ac:dyDescent="0.2">
      <c r="G60330" s="65"/>
    </row>
    <row r="60331" spans="7:7" x14ac:dyDescent="0.2">
      <c r="G60331" s="65"/>
    </row>
    <row r="60332" spans="7:7" x14ac:dyDescent="0.2">
      <c r="G60332" s="65"/>
    </row>
    <row r="60333" spans="7:7" x14ac:dyDescent="0.2">
      <c r="G60333" s="65"/>
    </row>
    <row r="60334" spans="7:7" x14ac:dyDescent="0.2">
      <c r="G60334" s="65"/>
    </row>
    <row r="60335" spans="7:7" x14ac:dyDescent="0.2">
      <c r="G60335" s="65"/>
    </row>
    <row r="60336" spans="7:7" x14ac:dyDescent="0.2">
      <c r="G60336" s="65"/>
    </row>
    <row r="60337" spans="7:7" x14ac:dyDescent="0.2">
      <c r="G60337" s="65"/>
    </row>
    <row r="60338" spans="7:7" x14ac:dyDescent="0.2">
      <c r="G60338" s="65"/>
    </row>
    <row r="60339" spans="7:7" x14ac:dyDescent="0.2">
      <c r="G60339" s="65"/>
    </row>
    <row r="60340" spans="7:7" x14ac:dyDescent="0.2">
      <c r="G60340" s="65"/>
    </row>
    <row r="60341" spans="7:7" x14ac:dyDescent="0.2">
      <c r="G60341" s="65"/>
    </row>
    <row r="60342" spans="7:7" x14ac:dyDescent="0.2">
      <c r="G60342" s="65"/>
    </row>
    <row r="60343" spans="7:7" x14ac:dyDescent="0.2">
      <c r="G60343" s="65"/>
    </row>
    <row r="60344" spans="7:7" x14ac:dyDescent="0.2">
      <c r="G60344" s="65"/>
    </row>
    <row r="60345" spans="7:7" x14ac:dyDescent="0.2">
      <c r="G60345" s="65"/>
    </row>
    <row r="60346" spans="7:7" x14ac:dyDescent="0.2">
      <c r="G60346" s="65"/>
    </row>
    <row r="60347" spans="7:7" x14ac:dyDescent="0.2">
      <c r="G60347" s="65"/>
    </row>
    <row r="60348" spans="7:7" x14ac:dyDescent="0.2">
      <c r="G60348" s="65"/>
    </row>
    <row r="60349" spans="7:7" x14ac:dyDescent="0.2">
      <c r="G60349" s="65"/>
    </row>
    <row r="60350" spans="7:7" x14ac:dyDescent="0.2">
      <c r="G60350" s="65"/>
    </row>
    <row r="60351" spans="7:7" x14ac:dyDescent="0.2">
      <c r="G60351" s="65"/>
    </row>
    <row r="60352" spans="7:7" x14ac:dyDescent="0.2">
      <c r="G60352" s="65"/>
    </row>
    <row r="60353" spans="7:7" x14ac:dyDescent="0.2">
      <c r="G60353" s="65"/>
    </row>
    <row r="60354" spans="7:7" x14ac:dyDescent="0.2">
      <c r="G60354" s="65"/>
    </row>
    <row r="60355" spans="7:7" x14ac:dyDescent="0.2">
      <c r="G60355" s="65"/>
    </row>
    <row r="60356" spans="7:7" x14ac:dyDescent="0.2">
      <c r="G60356" s="65"/>
    </row>
    <row r="60357" spans="7:7" x14ac:dyDescent="0.2">
      <c r="G60357" s="65"/>
    </row>
    <row r="60358" spans="7:7" x14ac:dyDescent="0.2">
      <c r="G60358" s="65"/>
    </row>
    <row r="60359" spans="7:7" x14ac:dyDescent="0.2">
      <c r="G60359" s="65"/>
    </row>
    <row r="60360" spans="7:7" x14ac:dyDescent="0.2">
      <c r="G60360" s="65"/>
    </row>
    <row r="60361" spans="7:7" x14ac:dyDescent="0.2">
      <c r="G60361" s="65"/>
    </row>
    <row r="60362" spans="7:7" x14ac:dyDescent="0.2">
      <c r="G60362" s="65"/>
    </row>
    <row r="60363" spans="7:7" x14ac:dyDescent="0.2">
      <c r="G60363" s="65"/>
    </row>
    <row r="60364" spans="7:7" x14ac:dyDescent="0.2">
      <c r="G60364" s="65"/>
    </row>
    <row r="60365" spans="7:7" x14ac:dyDescent="0.2">
      <c r="G60365" s="65"/>
    </row>
    <row r="60366" spans="7:7" x14ac:dyDescent="0.2">
      <c r="G60366" s="65"/>
    </row>
    <row r="60367" spans="7:7" x14ac:dyDescent="0.2">
      <c r="G60367" s="65"/>
    </row>
    <row r="60368" spans="7:7" x14ac:dyDescent="0.2">
      <c r="G60368" s="65"/>
    </row>
    <row r="60369" spans="7:7" x14ac:dyDescent="0.2">
      <c r="G60369" s="65"/>
    </row>
    <row r="60370" spans="7:7" x14ac:dyDescent="0.2">
      <c r="G60370" s="65"/>
    </row>
    <row r="60371" spans="7:7" x14ac:dyDescent="0.2">
      <c r="G60371" s="65"/>
    </row>
    <row r="60372" spans="7:7" x14ac:dyDescent="0.2">
      <c r="G60372" s="65"/>
    </row>
    <row r="60373" spans="7:7" x14ac:dyDescent="0.2">
      <c r="G60373" s="65"/>
    </row>
    <row r="60374" spans="7:7" x14ac:dyDescent="0.2">
      <c r="G60374" s="65"/>
    </row>
    <row r="60375" spans="7:7" x14ac:dyDescent="0.2">
      <c r="G60375" s="65"/>
    </row>
    <row r="60376" spans="7:7" x14ac:dyDescent="0.2">
      <c r="G60376" s="65"/>
    </row>
    <row r="60377" spans="7:7" x14ac:dyDescent="0.2">
      <c r="G60377" s="65"/>
    </row>
    <row r="60378" spans="7:7" x14ac:dyDescent="0.2">
      <c r="G60378" s="65"/>
    </row>
    <row r="60379" spans="7:7" x14ac:dyDescent="0.2">
      <c r="G60379" s="65"/>
    </row>
    <row r="60380" spans="7:7" x14ac:dyDescent="0.2">
      <c r="G60380" s="65"/>
    </row>
    <row r="60381" spans="7:7" x14ac:dyDescent="0.2">
      <c r="G60381" s="65"/>
    </row>
    <row r="60382" spans="7:7" x14ac:dyDescent="0.2">
      <c r="G60382" s="65"/>
    </row>
    <row r="60383" spans="7:7" x14ac:dyDescent="0.2">
      <c r="G60383" s="65"/>
    </row>
    <row r="60384" spans="7:7" x14ac:dyDescent="0.2">
      <c r="G60384" s="65"/>
    </row>
    <row r="60385" spans="7:7" x14ac:dyDescent="0.2">
      <c r="G60385" s="65"/>
    </row>
    <row r="60386" spans="7:7" x14ac:dyDescent="0.2">
      <c r="G60386" s="65"/>
    </row>
    <row r="60387" spans="7:7" x14ac:dyDescent="0.2">
      <c r="G60387" s="65"/>
    </row>
    <row r="60388" spans="7:7" x14ac:dyDescent="0.2">
      <c r="G60388" s="65"/>
    </row>
    <row r="60389" spans="7:7" x14ac:dyDescent="0.2">
      <c r="G60389" s="65"/>
    </row>
    <row r="60390" spans="7:7" x14ac:dyDescent="0.2">
      <c r="G60390" s="65"/>
    </row>
    <row r="60391" spans="7:7" x14ac:dyDescent="0.2">
      <c r="G60391" s="65"/>
    </row>
    <row r="60392" spans="7:7" x14ac:dyDescent="0.2">
      <c r="G60392" s="65"/>
    </row>
    <row r="60393" spans="7:7" x14ac:dyDescent="0.2">
      <c r="G60393" s="65"/>
    </row>
    <row r="60394" spans="7:7" x14ac:dyDescent="0.2">
      <c r="G60394" s="65"/>
    </row>
    <row r="60395" spans="7:7" x14ac:dyDescent="0.2">
      <c r="G60395" s="65"/>
    </row>
    <row r="60396" spans="7:7" x14ac:dyDescent="0.2">
      <c r="G60396" s="65"/>
    </row>
    <row r="60397" spans="7:7" x14ac:dyDescent="0.2">
      <c r="G60397" s="65"/>
    </row>
    <row r="60398" spans="7:7" x14ac:dyDescent="0.2">
      <c r="G60398" s="65"/>
    </row>
    <row r="60399" spans="7:7" x14ac:dyDescent="0.2">
      <c r="G60399" s="65"/>
    </row>
    <row r="60400" spans="7:7" x14ac:dyDescent="0.2">
      <c r="G60400" s="65"/>
    </row>
    <row r="60401" spans="7:7" x14ac:dyDescent="0.2">
      <c r="G60401" s="65"/>
    </row>
    <row r="60402" spans="7:7" x14ac:dyDescent="0.2">
      <c r="G60402" s="65"/>
    </row>
    <row r="60403" spans="7:7" x14ac:dyDescent="0.2">
      <c r="G60403" s="65"/>
    </row>
    <row r="60404" spans="7:7" x14ac:dyDescent="0.2">
      <c r="G60404" s="65"/>
    </row>
    <row r="60405" spans="7:7" x14ac:dyDescent="0.2">
      <c r="G60405" s="65"/>
    </row>
    <row r="60406" spans="7:7" x14ac:dyDescent="0.2">
      <c r="G60406" s="65"/>
    </row>
    <row r="60407" spans="7:7" x14ac:dyDescent="0.2">
      <c r="G60407" s="65"/>
    </row>
    <row r="60408" spans="7:7" x14ac:dyDescent="0.2">
      <c r="G60408" s="65"/>
    </row>
    <row r="60409" spans="7:7" x14ac:dyDescent="0.2">
      <c r="G60409" s="65"/>
    </row>
    <row r="60410" spans="7:7" x14ac:dyDescent="0.2">
      <c r="G60410" s="65"/>
    </row>
    <row r="60411" spans="7:7" x14ac:dyDescent="0.2">
      <c r="G60411" s="65"/>
    </row>
    <row r="60412" spans="7:7" x14ac:dyDescent="0.2">
      <c r="G60412" s="65"/>
    </row>
    <row r="60413" spans="7:7" x14ac:dyDescent="0.2">
      <c r="G60413" s="65"/>
    </row>
    <row r="60414" spans="7:7" x14ac:dyDescent="0.2">
      <c r="G60414" s="65"/>
    </row>
    <row r="60415" spans="7:7" x14ac:dyDescent="0.2">
      <c r="G60415" s="65"/>
    </row>
    <row r="60416" spans="7:7" x14ac:dyDescent="0.2">
      <c r="G60416" s="65"/>
    </row>
    <row r="60417" spans="7:7" x14ac:dyDescent="0.2">
      <c r="G60417" s="65"/>
    </row>
    <row r="60418" spans="7:7" x14ac:dyDescent="0.2">
      <c r="G60418" s="65"/>
    </row>
    <row r="60419" spans="7:7" x14ac:dyDescent="0.2">
      <c r="G60419" s="65"/>
    </row>
    <row r="60420" spans="7:7" x14ac:dyDescent="0.2">
      <c r="G60420" s="65"/>
    </row>
    <row r="60421" spans="7:7" x14ac:dyDescent="0.2">
      <c r="G60421" s="65"/>
    </row>
    <row r="60422" spans="7:7" x14ac:dyDescent="0.2">
      <c r="G60422" s="65"/>
    </row>
    <row r="60423" spans="7:7" x14ac:dyDescent="0.2">
      <c r="G60423" s="65"/>
    </row>
    <row r="60424" spans="7:7" x14ac:dyDescent="0.2">
      <c r="G60424" s="65"/>
    </row>
    <row r="60425" spans="7:7" x14ac:dyDescent="0.2">
      <c r="G60425" s="65"/>
    </row>
    <row r="60426" spans="7:7" x14ac:dyDescent="0.2">
      <c r="G60426" s="65"/>
    </row>
    <row r="60427" spans="7:7" x14ac:dyDescent="0.2">
      <c r="G60427" s="65"/>
    </row>
    <row r="60428" spans="7:7" x14ac:dyDescent="0.2">
      <c r="G60428" s="65"/>
    </row>
    <row r="60429" spans="7:7" x14ac:dyDescent="0.2">
      <c r="G60429" s="65"/>
    </row>
    <row r="60430" spans="7:7" x14ac:dyDescent="0.2">
      <c r="G60430" s="65"/>
    </row>
    <row r="60431" spans="7:7" x14ac:dyDescent="0.2">
      <c r="G60431" s="65"/>
    </row>
    <row r="60432" spans="7:7" x14ac:dyDescent="0.2">
      <c r="G60432" s="65"/>
    </row>
    <row r="60433" spans="7:7" x14ac:dyDescent="0.2">
      <c r="G60433" s="65"/>
    </row>
    <row r="60434" spans="7:7" x14ac:dyDescent="0.2">
      <c r="G60434" s="65"/>
    </row>
    <row r="60435" spans="7:7" x14ac:dyDescent="0.2">
      <c r="G60435" s="65"/>
    </row>
    <row r="60436" spans="7:7" x14ac:dyDescent="0.2">
      <c r="G60436" s="65"/>
    </row>
    <row r="60437" spans="7:7" x14ac:dyDescent="0.2">
      <c r="G60437" s="65"/>
    </row>
    <row r="60438" spans="7:7" x14ac:dyDescent="0.2">
      <c r="G60438" s="65"/>
    </row>
    <row r="60439" spans="7:7" x14ac:dyDescent="0.2">
      <c r="G60439" s="65"/>
    </row>
    <row r="60440" spans="7:7" x14ac:dyDescent="0.2">
      <c r="G60440" s="65"/>
    </row>
    <row r="60441" spans="7:7" x14ac:dyDescent="0.2">
      <c r="G60441" s="65"/>
    </row>
    <row r="60442" spans="7:7" x14ac:dyDescent="0.2">
      <c r="G60442" s="65"/>
    </row>
    <row r="60443" spans="7:7" x14ac:dyDescent="0.2">
      <c r="G60443" s="65"/>
    </row>
    <row r="60444" spans="7:7" x14ac:dyDescent="0.2">
      <c r="G60444" s="65"/>
    </row>
    <row r="60445" spans="7:7" x14ac:dyDescent="0.2">
      <c r="G60445" s="65"/>
    </row>
    <row r="60446" spans="7:7" x14ac:dyDescent="0.2">
      <c r="G60446" s="65"/>
    </row>
    <row r="60447" spans="7:7" x14ac:dyDescent="0.2">
      <c r="G60447" s="65"/>
    </row>
    <row r="60448" spans="7:7" x14ac:dyDescent="0.2">
      <c r="G60448" s="65"/>
    </row>
    <row r="60449" spans="7:7" x14ac:dyDescent="0.2">
      <c r="G60449" s="65"/>
    </row>
    <row r="60450" spans="7:7" x14ac:dyDescent="0.2">
      <c r="G60450" s="65"/>
    </row>
    <row r="60451" spans="7:7" x14ac:dyDescent="0.2">
      <c r="G60451" s="65"/>
    </row>
    <row r="60452" spans="7:7" x14ac:dyDescent="0.2">
      <c r="G60452" s="65"/>
    </row>
    <row r="60453" spans="7:7" x14ac:dyDescent="0.2">
      <c r="G60453" s="65"/>
    </row>
    <row r="60454" spans="7:7" x14ac:dyDescent="0.2">
      <c r="G60454" s="65"/>
    </row>
    <row r="60455" spans="7:7" x14ac:dyDescent="0.2">
      <c r="G60455" s="65"/>
    </row>
    <row r="60456" spans="7:7" x14ac:dyDescent="0.2">
      <c r="G60456" s="65"/>
    </row>
    <row r="60457" spans="7:7" x14ac:dyDescent="0.2">
      <c r="G60457" s="65"/>
    </row>
    <row r="60458" spans="7:7" x14ac:dyDescent="0.2">
      <c r="G60458" s="65"/>
    </row>
    <row r="60459" spans="7:7" x14ac:dyDescent="0.2">
      <c r="G60459" s="65"/>
    </row>
    <row r="60460" spans="7:7" x14ac:dyDescent="0.2">
      <c r="G60460" s="65"/>
    </row>
    <row r="60461" spans="7:7" x14ac:dyDescent="0.2">
      <c r="G60461" s="65"/>
    </row>
    <row r="60462" spans="7:7" x14ac:dyDescent="0.2">
      <c r="G60462" s="65"/>
    </row>
    <row r="60463" spans="7:7" x14ac:dyDescent="0.2">
      <c r="G60463" s="65"/>
    </row>
    <row r="60464" spans="7:7" x14ac:dyDescent="0.2">
      <c r="G60464" s="65"/>
    </row>
    <row r="60465" spans="7:7" x14ac:dyDescent="0.2">
      <c r="G60465" s="65"/>
    </row>
    <row r="60466" spans="7:7" x14ac:dyDescent="0.2">
      <c r="G60466" s="65"/>
    </row>
    <row r="60467" spans="7:7" x14ac:dyDescent="0.2">
      <c r="G60467" s="65"/>
    </row>
    <row r="60468" spans="7:7" x14ac:dyDescent="0.2">
      <c r="G60468" s="65"/>
    </row>
    <row r="60469" spans="7:7" x14ac:dyDescent="0.2">
      <c r="G60469" s="65"/>
    </row>
    <row r="60470" spans="7:7" x14ac:dyDescent="0.2">
      <c r="G60470" s="65"/>
    </row>
    <row r="60471" spans="7:7" x14ac:dyDescent="0.2">
      <c r="G60471" s="65"/>
    </row>
    <row r="60472" spans="7:7" x14ac:dyDescent="0.2">
      <c r="G60472" s="65"/>
    </row>
    <row r="60473" spans="7:7" x14ac:dyDescent="0.2">
      <c r="G60473" s="65"/>
    </row>
    <row r="60474" spans="7:7" x14ac:dyDescent="0.2">
      <c r="G60474" s="65"/>
    </row>
    <row r="60475" spans="7:7" x14ac:dyDescent="0.2">
      <c r="G60475" s="65"/>
    </row>
    <row r="60476" spans="7:7" x14ac:dyDescent="0.2">
      <c r="G60476" s="65"/>
    </row>
    <row r="60477" spans="7:7" x14ac:dyDescent="0.2">
      <c r="G60477" s="65"/>
    </row>
    <row r="60478" spans="7:7" x14ac:dyDescent="0.2">
      <c r="G60478" s="65"/>
    </row>
    <row r="60479" spans="7:7" x14ac:dyDescent="0.2">
      <c r="G60479" s="65"/>
    </row>
    <row r="60480" spans="7:7" x14ac:dyDescent="0.2">
      <c r="G60480" s="65"/>
    </row>
    <row r="60481" spans="7:7" x14ac:dyDescent="0.2">
      <c r="G60481" s="65"/>
    </row>
    <row r="60482" spans="7:7" x14ac:dyDescent="0.2">
      <c r="G60482" s="65"/>
    </row>
    <row r="60483" spans="7:7" x14ac:dyDescent="0.2">
      <c r="G60483" s="65"/>
    </row>
    <row r="60484" spans="7:7" x14ac:dyDescent="0.2">
      <c r="G60484" s="65"/>
    </row>
    <row r="60485" spans="7:7" x14ac:dyDescent="0.2">
      <c r="G60485" s="65"/>
    </row>
    <row r="60486" spans="7:7" x14ac:dyDescent="0.2">
      <c r="G60486" s="65"/>
    </row>
    <row r="60487" spans="7:7" x14ac:dyDescent="0.2">
      <c r="G60487" s="65"/>
    </row>
    <row r="60488" spans="7:7" x14ac:dyDescent="0.2">
      <c r="G60488" s="65"/>
    </row>
    <row r="60489" spans="7:7" x14ac:dyDescent="0.2">
      <c r="G60489" s="65"/>
    </row>
    <row r="60490" spans="7:7" x14ac:dyDescent="0.2">
      <c r="G60490" s="65"/>
    </row>
    <row r="60491" spans="7:7" x14ac:dyDescent="0.2">
      <c r="G60491" s="65"/>
    </row>
    <row r="60492" spans="7:7" x14ac:dyDescent="0.2">
      <c r="G60492" s="65"/>
    </row>
    <row r="60493" spans="7:7" x14ac:dyDescent="0.2">
      <c r="G60493" s="65"/>
    </row>
    <row r="60494" spans="7:7" x14ac:dyDescent="0.2">
      <c r="G60494" s="65"/>
    </row>
    <row r="60495" spans="7:7" x14ac:dyDescent="0.2">
      <c r="G60495" s="65"/>
    </row>
    <row r="60496" spans="7:7" x14ac:dyDescent="0.2">
      <c r="G60496" s="65"/>
    </row>
    <row r="60497" spans="7:7" x14ac:dyDescent="0.2">
      <c r="G60497" s="65"/>
    </row>
    <row r="60498" spans="7:7" x14ac:dyDescent="0.2">
      <c r="G60498" s="65"/>
    </row>
    <row r="60499" spans="7:7" x14ac:dyDescent="0.2">
      <c r="G60499" s="65"/>
    </row>
    <row r="60500" spans="7:7" x14ac:dyDescent="0.2">
      <c r="G60500" s="65"/>
    </row>
    <row r="60501" spans="7:7" x14ac:dyDescent="0.2">
      <c r="G60501" s="65"/>
    </row>
    <row r="60502" spans="7:7" x14ac:dyDescent="0.2">
      <c r="G60502" s="65"/>
    </row>
    <row r="60503" spans="7:7" x14ac:dyDescent="0.2">
      <c r="G60503" s="65"/>
    </row>
    <row r="60504" spans="7:7" x14ac:dyDescent="0.2">
      <c r="G60504" s="65"/>
    </row>
    <row r="60505" spans="7:7" x14ac:dyDescent="0.2">
      <c r="G60505" s="65"/>
    </row>
    <row r="60506" spans="7:7" x14ac:dyDescent="0.2">
      <c r="G60506" s="65"/>
    </row>
    <row r="60507" spans="7:7" x14ac:dyDescent="0.2">
      <c r="G60507" s="65"/>
    </row>
    <row r="60508" spans="7:7" x14ac:dyDescent="0.2">
      <c r="G60508" s="65"/>
    </row>
    <row r="60509" spans="7:7" x14ac:dyDescent="0.2">
      <c r="G60509" s="65"/>
    </row>
    <row r="60510" spans="7:7" x14ac:dyDescent="0.2">
      <c r="G60510" s="65"/>
    </row>
    <row r="60511" spans="7:7" x14ac:dyDescent="0.2">
      <c r="G60511" s="65"/>
    </row>
    <row r="60512" spans="7:7" x14ac:dyDescent="0.2">
      <c r="G60512" s="65"/>
    </row>
    <row r="60513" spans="7:7" x14ac:dyDescent="0.2">
      <c r="G60513" s="65"/>
    </row>
    <row r="60514" spans="7:7" x14ac:dyDescent="0.2">
      <c r="G60514" s="65"/>
    </row>
    <row r="60515" spans="7:7" x14ac:dyDescent="0.2">
      <c r="G60515" s="65"/>
    </row>
    <row r="60516" spans="7:7" x14ac:dyDescent="0.2">
      <c r="G60516" s="65"/>
    </row>
    <row r="60517" spans="7:7" x14ac:dyDescent="0.2">
      <c r="G60517" s="65"/>
    </row>
    <row r="60518" spans="7:7" x14ac:dyDescent="0.2">
      <c r="G60518" s="65"/>
    </row>
    <row r="60519" spans="7:7" x14ac:dyDescent="0.2">
      <c r="G60519" s="65"/>
    </row>
    <row r="60520" spans="7:7" x14ac:dyDescent="0.2">
      <c r="G60520" s="65"/>
    </row>
    <row r="60521" spans="7:7" x14ac:dyDescent="0.2">
      <c r="G60521" s="65"/>
    </row>
    <row r="60522" spans="7:7" x14ac:dyDescent="0.2">
      <c r="G60522" s="65"/>
    </row>
    <row r="60523" spans="7:7" x14ac:dyDescent="0.2">
      <c r="G60523" s="65"/>
    </row>
    <row r="60524" spans="7:7" x14ac:dyDescent="0.2">
      <c r="G60524" s="65"/>
    </row>
    <row r="60525" spans="7:7" x14ac:dyDescent="0.2">
      <c r="G60525" s="65"/>
    </row>
    <row r="60526" spans="7:7" x14ac:dyDescent="0.2">
      <c r="G60526" s="65"/>
    </row>
    <row r="60527" spans="7:7" x14ac:dyDescent="0.2">
      <c r="G60527" s="65"/>
    </row>
    <row r="60528" spans="7:7" x14ac:dyDescent="0.2">
      <c r="G60528" s="65"/>
    </row>
    <row r="60529" spans="7:7" x14ac:dyDescent="0.2">
      <c r="G60529" s="65"/>
    </row>
    <row r="60530" spans="7:7" x14ac:dyDescent="0.2">
      <c r="G60530" s="65"/>
    </row>
    <row r="60531" spans="7:7" x14ac:dyDescent="0.2">
      <c r="G60531" s="65"/>
    </row>
    <row r="60532" spans="7:7" x14ac:dyDescent="0.2">
      <c r="G60532" s="65"/>
    </row>
    <row r="60533" spans="7:7" x14ac:dyDescent="0.2">
      <c r="G60533" s="65"/>
    </row>
    <row r="60534" spans="7:7" x14ac:dyDescent="0.2">
      <c r="G60534" s="65"/>
    </row>
    <row r="60535" spans="7:7" x14ac:dyDescent="0.2">
      <c r="G60535" s="65"/>
    </row>
    <row r="60536" spans="7:7" x14ac:dyDescent="0.2">
      <c r="G60536" s="65"/>
    </row>
    <row r="60537" spans="7:7" x14ac:dyDescent="0.2">
      <c r="G60537" s="65"/>
    </row>
    <row r="60538" spans="7:7" x14ac:dyDescent="0.2">
      <c r="G60538" s="65"/>
    </row>
    <row r="60539" spans="7:7" x14ac:dyDescent="0.2">
      <c r="G60539" s="65"/>
    </row>
    <row r="60540" spans="7:7" x14ac:dyDescent="0.2">
      <c r="G60540" s="65"/>
    </row>
    <row r="60541" spans="7:7" x14ac:dyDescent="0.2">
      <c r="G60541" s="65"/>
    </row>
    <row r="60542" spans="7:7" x14ac:dyDescent="0.2">
      <c r="G60542" s="65"/>
    </row>
    <row r="60543" spans="7:7" x14ac:dyDescent="0.2">
      <c r="G60543" s="65"/>
    </row>
    <row r="60544" spans="7:7" x14ac:dyDescent="0.2">
      <c r="G60544" s="65"/>
    </row>
    <row r="60545" spans="7:7" x14ac:dyDescent="0.2">
      <c r="G60545" s="65"/>
    </row>
    <row r="60546" spans="7:7" x14ac:dyDescent="0.2">
      <c r="G60546" s="65"/>
    </row>
    <row r="60547" spans="7:7" x14ac:dyDescent="0.2">
      <c r="G60547" s="65"/>
    </row>
    <row r="60548" spans="7:7" x14ac:dyDescent="0.2">
      <c r="G60548" s="65"/>
    </row>
    <row r="60549" spans="7:7" x14ac:dyDescent="0.2">
      <c r="G60549" s="65"/>
    </row>
    <row r="60550" spans="7:7" x14ac:dyDescent="0.2">
      <c r="G60550" s="65"/>
    </row>
    <row r="60551" spans="7:7" x14ac:dyDescent="0.2">
      <c r="G60551" s="65"/>
    </row>
    <row r="60552" spans="7:7" x14ac:dyDescent="0.2">
      <c r="G60552" s="65"/>
    </row>
    <row r="60553" spans="7:7" x14ac:dyDescent="0.2">
      <c r="G60553" s="65"/>
    </row>
    <row r="60554" spans="7:7" x14ac:dyDescent="0.2">
      <c r="G60554" s="65"/>
    </row>
    <row r="60555" spans="7:7" x14ac:dyDescent="0.2">
      <c r="G60555" s="65"/>
    </row>
    <row r="60556" spans="7:7" x14ac:dyDescent="0.2">
      <c r="G60556" s="65"/>
    </row>
    <row r="60557" spans="7:7" x14ac:dyDescent="0.2">
      <c r="G60557" s="65"/>
    </row>
    <row r="60558" spans="7:7" x14ac:dyDescent="0.2">
      <c r="G60558" s="65"/>
    </row>
    <row r="60559" spans="7:7" x14ac:dyDescent="0.2">
      <c r="G60559" s="65"/>
    </row>
    <row r="60560" spans="7:7" x14ac:dyDescent="0.2">
      <c r="G60560" s="65"/>
    </row>
    <row r="60561" spans="7:7" x14ac:dyDescent="0.2">
      <c r="G60561" s="65"/>
    </row>
    <row r="60562" spans="7:7" x14ac:dyDescent="0.2">
      <c r="G60562" s="65"/>
    </row>
    <row r="60563" spans="7:7" x14ac:dyDescent="0.2">
      <c r="G60563" s="65"/>
    </row>
    <row r="60564" spans="7:7" x14ac:dyDescent="0.2">
      <c r="G60564" s="65"/>
    </row>
    <row r="60565" spans="7:7" x14ac:dyDescent="0.2">
      <c r="G60565" s="65"/>
    </row>
    <row r="60566" spans="7:7" x14ac:dyDescent="0.2">
      <c r="G60566" s="65"/>
    </row>
    <row r="60567" spans="7:7" x14ac:dyDescent="0.2">
      <c r="G60567" s="65"/>
    </row>
    <row r="60568" spans="7:7" x14ac:dyDescent="0.2">
      <c r="G60568" s="65"/>
    </row>
    <row r="60569" spans="7:7" x14ac:dyDescent="0.2">
      <c r="G60569" s="65"/>
    </row>
    <row r="60570" spans="7:7" x14ac:dyDescent="0.2">
      <c r="G60570" s="65"/>
    </row>
    <row r="60571" spans="7:7" x14ac:dyDescent="0.2">
      <c r="G60571" s="65"/>
    </row>
    <row r="60572" spans="7:7" x14ac:dyDescent="0.2">
      <c r="G60572" s="65"/>
    </row>
    <row r="60573" spans="7:7" x14ac:dyDescent="0.2">
      <c r="G60573" s="65"/>
    </row>
    <row r="60574" spans="7:7" x14ac:dyDescent="0.2">
      <c r="G60574" s="65"/>
    </row>
    <row r="60575" spans="7:7" x14ac:dyDescent="0.2">
      <c r="G60575" s="65"/>
    </row>
    <row r="60576" spans="7:7" x14ac:dyDescent="0.2">
      <c r="G60576" s="65"/>
    </row>
    <row r="60577" spans="7:7" x14ac:dyDescent="0.2">
      <c r="G60577" s="65"/>
    </row>
    <row r="60578" spans="7:7" x14ac:dyDescent="0.2">
      <c r="G60578" s="65"/>
    </row>
    <row r="60579" spans="7:7" x14ac:dyDescent="0.2">
      <c r="G60579" s="65"/>
    </row>
    <row r="60580" spans="7:7" x14ac:dyDescent="0.2">
      <c r="G60580" s="65"/>
    </row>
    <row r="60581" spans="7:7" x14ac:dyDescent="0.2">
      <c r="G60581" s="65"/>
    </row>
    <row r="60582" spans="7:7" x14ac:dyDescent="0.2">
      <c r="G60582" s="65"/>
    </row>
    <row r="60583" spans="7:7" x14ac:dyDescent="0.2">
      <c r="G60583" s="65"/>
    </row>
    <row r="60584" spans="7:7" x14ac:dyDescent="0.2">
      <c r="G60584" s="65"/>
    </row>
    <row r="60585" spans="7:7" x14ac:dyDescent="0.2">
      <c r="G60585" s="65"/>
    </row>
    <row r="60586" spans="7:7" x14ac:dyDescent="0.2">
      <c r="G60586" s="65"/>
    </row>
    <row r="60587" spans="7:7" x14ac:dyDescent="0.2">
      <c r="G60587" s="65"/>
    </row>
    <row r="60588" spans="7:7" x14ac:dyDescent="0.2">
      <c r="G60588" s="65"/>
    </row>
    <row r="60589" spans="7:7" x14ac:dyDescent="0.2">
      <c r="G60589" s="65"/>
    </row>
    <row r="60590" spans="7:7" x14ac:dyDescent="0.2">
      <c r="G60590" s="65"/>
    </row>
    <row r="60591" spans="7:7" x14ac:dyDescent="0.2">
      <c r="G60591" s="65"/>
    </row>
    <row r="60592" spans="7:7" x14ac:dyDescent="0.2">
      <c r="G60592" s="65"/>
    </row>
    <row r="60593" spans="7:7" x14ac:dyDescent="0.2">
      <c r="G60593" s="65"/>
    </row>
    <row r="60594" spans="7:7" x14ac:dyDescent="0.2">
      <c r="G60594" s="65"/>
    </row>
    <row r="60595" spans="7:7" x14ac:dyDescent="0.2">
      <c r="G60595" s="65"/>
    </row>
    <row r="60596" spans="7:7" x14ac:dyDescent="0.2">
      <c r="G60596" s="65"/>
    </row>
    <row r="60597" spans="7:7" x14ac:dyDescent="0.2">
      <c r="G60597" s="65"/>
    </row>
    <row r="60598" spans="7:7" x14ac:dyDescent="0.2">
      <c r="G60598" s="65"/>
    </row>
    <row r="60599" spans="7:7" x14ac:dyDescent="0.2">
      <c r="G60599" s="65"/>
    </row>
    <row r="60600" spans="7:7" x14ac:dyDescent="0.2">
      <c r="G60600" s="65"/>
    </row>
    <row r="60601" spans="7:7" x14ac:dyDescent="0.2">
      <c r="G60601" s="65"/>
    </row>
    <row r="60602" spans="7:7" x14ac:dyDescent="0.2">
      <c r="G60602" s="65"/>
    </row>
    <row r="60603" spans="7:7" x14ac:dyDescent="0.2">
      <c r="G60603" s="65"/>
    </row>
    <row r="60604" spans="7:7" x14ac:dyDescent="0.2">
      <c r="G60604" s="65"/>
    </row>
    <row r="60605" spans="7:7" x14ac:dyDescent="0.2">
      <c r="G60605" s="65"/>
    </row>
    <row r="60606" spans="7:7" x14ac:dyDescent="0.2">
      <c r="G60606" s="65"/>
    </row>
    <row r="60607" spans="7:7" x14ac:dyDescent="0.2">
      <c r="G60607" s="65"/>
    </row>
    <row r="60608" spans="7:7" x14ac:dyDescent="0.2">
      <c r="G60608" s="65"/>
    </row>
    <row r="60609" spans="7:7" x14ac:dyDescent="0.2">
      <c r="G60609" s="65"/>
    </row>
    <row r="60610" spans="7:7" x14ac:dyDescent="0.2">
      <c r="G60610" s="65"/>
    </row>
    <row r="60611" spans="7:7" x14ac:dyDescent="0.2">
      <c r="G60611" s="65"/>
    </row>
    <row r="60612" spans="7:7" x14ac:dyDescent="0.2">
      <c r="G60612" s="65"/>
    </row>
    <row r="60613" spans="7:7" x14ac:dyDescent="0.2">
      <c r="G60613" s="65"/>
    </row>
    <row r="60614" spans="7:7" x14ac:dyDescent="0.2">
      <c r="G60614" s="65"/>
    </row>
    <row r="60615" spans="7:7" x14ac:dyDescent="0.2">
      <c r="G60615" s="65"/>
    </row>
    <row r="60616" spans="7:7" x14ac:dyDescent="0.2">
      <c r="G60616" s="65"/>
    </row>
    <row r="60617" spans="7:7" x14ac:dyDescent="0.2">
      <c r="G60617" s="65"/>
    </row>
    <row r="60618" spans="7:7" x14ac:dyDescent="0.2">
      <c r="G60618" s="65"/>
    </row>
    <row r="60619" spans="7:7" x14ac:dyDescent="0.2">
      <c r="G60619" s="65"/>
    </row>
    <row r="60620" spans="7:7" x14ac:dyDescent="0.2">
      <c r="G60620" s="65"/>
    </row>
    <row r="60621" spans="7:7" x14ac:dyDescent="0.2">
      <c r="G60621" s="65"/>
    </row>
    <row r="60622" spans="7:7" x14ac:dyDescent="0.2">
      <c r="G60622" s="65"/>
    </row>
    <row r="60623" spans="7:7" x14ac:dyDescent="0.2">
      <c r="G60623" s="65"/>
    </row>
    <row r="60624" spans="7:7" x14ac:dyDescent="0.2">
      <c r="G60624" s="65"/>
    </row>
    <row r="60625" spans="7:7" x14ac:dyDescent="0.2">
      <c r="G60625" s="65"/>
    </row>
    <row r="60626" spans="7:7" x14ac:dyDescent="0.2">
      <c r="G60626" s="65"/>
    </row>
    <row r="60627" spans="7:7" x14ac:dyDescent="0.2">
      <c r="G60627" s="65"/>
    </row>
    <row r="60628" spans="7:7" x14ac:dyDescent="0.2">
      <c r="G60628" s="65"/>
    </row>
    <row r="60629" spans="7:7" x14ac:dyDescent="0.2">
      <c r="G60629" s="65"/>
    </row>
    <row r="60630" spans="7:7" x14ac:dyDescent="0.2">
      <c r="G60630" s="65"/>
    </row>
    <row r="60631" spans="7:7" x14ac:dyDescent="0.2">
      <c r="G60631" s="65"/>
    </row>
    <row r="60632" spans="7:7" x14ac:dyDescent="0.2">
      <c r="G60632" s="65"/>
    </row>
    <row r="60633" spans="7:7" x14ac:dyDescent="0.2">
      <c r="G60633" s="65"/>
    </row>
    <row r="60634" spans="7:7" x14ac:dyDescent="0.2">
      <c r="G60634" s="65"/>
    </row>
    <row r="60635" spans="7:7" x14ac:dyDescent="0.2">
      <c r="G60635" s="65"/>
    </row>
    <row r="60636" spans="7:7" x14ac:dyDescent="0.2">
      <c r="G60636" s="65"/>
    </row>
    <row r="60637" spans="7:7" x14ac:dyDescent="0.2">
      <c r="G60637" s="65"/>
    </row>
    <row r="60638" spans="7:7" x14ac:dyDescent="0.2">
      <c r="G60638" s="65"/>
    </row>
    <row r="60639" spans="7:7" x14ac:dyDescent="0.2">
      <c r="G60639" s="65"/>
    </row>
    <row r="60640" spans="7:7" x14ac:dyDescent="0.2">
      <c r="G60640" s="65"/>
    </row>
    <row r="60641" spans="7:7" x14ac:dyDescent="0.2">
      <c r="G60641" s="65"/>
    </row>
    <row r="60642" spans="7:7" x14ac:dyDescent="0.2">
      <c r="G60642" s="65"/>
    </row>
    <row r="60643" spans="7:7" x14ac:dyDescent="0.2">
      <c r="G60643" s="65"/>
    </row>
    <row r="60644" spans="7:7" x14ac:dyDescent="0.2">
      <c r="G60644" s="65"/>
    </row>
    <row r="60645" spans="7:7" x14ac:dyDescent="0.2">
      <c r="G60645" s="65"/>
    </row>
    <row r="60646" spans="7:7" x14ac:dyDescent="0.2">
      <c r="G60646" s="65"/>
    </row>
    <row r="60647" spans="7:7" x14ac:dyDescent="0.2">
      <c r="G60647" s="65"/>
    </row>
    <row r="60648" spans="7:7" x14ac:dyDescent="0.2">
      <c r="G60648" s="65"/>
    </row>
    <row r="60649" spans="7:7" x14ac:dyDescent="0.2">
      <c r="G60649" s="65"/>
    </row>
    <row r="60650" spans="7:7" x14ac:dyDescent="0.2">
      <c r="G60650" s="65"/>
    </row>
    <row r="60651" spans="7:7" x14ac:dyDescent="0.2">
      <c r="G60651" s="65"/>
    </row>
    <row r="60652" spans="7:7" x14ac:dyDescent="0.2">
      <c r="G60652" s="65"/>
    </row>
    <row r="60653" spans="7:7" x14ac:dyDescent="0.2">
      <c r="G60653" s="65"/>
    </row>
    <row r="60654" spans="7:7" x14ac:dyDescent="0.2">
      <c r="G60654" s="65"/>
    </row>
    <row r="60655" spans="7:7" x14ac:dyDescent="0.2">
      <c r="G60655" s="65"/>
    </row>
    <row r="60656" spans="7:7" x14ac:dyDescent="0.2">
      <c r="G60656" s="65"/>
    </row>
    <row r="60657" spans="7:7" x14ac:dyDescent="0.2">
      <c r="G60657" s="65"/>
    </row>
    <row r="60658" spans="7:7" x14ac:dyDescent="0.2">
      <c r="G60658" s="65"/>
    </row>
    <row r="60659" spans="7:7" x14ac:dyDescent="0.2">
      <c r="G60659" s="65"/>
    </row>
    <row r="60660" spans="7:7" x14ac:dyDescent="0.2">
      <c r="G60660" s="65"/>
    </row>
    <row r="60661" spans="7:7" x14ac:dyDescent="0.2">
      <c r="G60661" s="65"/>
    </row>
    <row r="60662" spans="7:7" x14ac:dyDescent="0.2">
      <c r="G60662" s="65"/>
    </row>
    <row r="60663" spans="7:7" x14ac:dyDescent="0.2">
      <c r="G60663" s="65"/>
    </row>
    <row r="60664" spans="7:7" x14ac:dyDescent="0.2">
      <c r="G60664" s="65"/>
    </row>
    <row r="60665" spans="7:7" x14ac:dyDescent="0.2">
      <c r="G60665" s="65"/>
    </row>
    <row r="60666" spans="7:7" x14ac:dyDescent="0.2">
      <c r="G60666" s="65"/>
    </row>
    <row r="60667" spans="7:7" x14ac:dyDescent="0.2">
      <c r="G60667" s="65"/>
    </row>
    <row r="60668" spans="7:7" x14ac:dyDescent="0.2">
      <c r="G60668" s="65"/>
    </row>
    <row r="60669" spans="7:7" x14ac:dyDescent="0.2">
      <c r="G60669" s="65"/>
    </row>
    <row r="60670" spans="7:7" x14ac:dyDescent="0.2">
      <c r="G60670" s="65"/>
    </row>
    <row r="60671" spans="7:7" x14ac:dyDescent="0.2">
      <c r="G60671" s="65"/>
    </row>
    <row r="60672" spans="7:7" x14ac:dyDescent="0.2">
      <c r="G60672" s="65"/>
    </row>
    <row r="60673" spans="7:7" x14ac:dyDescent="0.2">
      <c r="G60673" s="65"/>
    </row>
    <row r="60674" spans="7:7" x14ac:dyDescent="0.2">
      <c r="G60674" s="65"/>
    </row>
    <row r="60675" spans="7:7" x14ac:dyDescent="0.2">
      <c r="G60675" s="65"/>
    </row>
    <row r="60676" spans="7:7" x14ac:dyDescent="0.2">
      <c r="G60676" s="65"/>
    </row>
    <row r="60677" spans="7:7" x14ac:dyDescent="0.2">
      <c r="G60677" s="65"/>
    </row>
    <row r="60678" spans="7:7" x14ac:dyDescent="0.2">
      <c r="G60678" s="65"/>
    </row>
    <row r="60679" spans="7:7" x14ac:dyDescent="0.2">
      <c r="G60679" s="65"/>
    </row>
    <row r="60680" spans="7:7" x14ac:dyDescent="0.2">
      <c r="G60680" s="65"/>
    </row>
    <row r="60681" spans="7:7" x14ac:dyDescent="0.2">
      <c r="G60681" s="65"/>
    </row>
    <row r="60682" spans="7:7" x14ac:dyDescent="0.2">
      <c r="G60682" s="65"/>
    </row>
    <row r="60683" spans="7:7" x14ac:dyDescent="0.2">
      <c r="G60683" s="65"/>
    </row>
    <row r="60684" spans="7:7" x14ac:dyDescent="0.2">
      <c r="G60684" s="65"/>
    </row>
    <row r="60685" spans="7:7" x14ac:dyDescent="0.2">
      <c r="G60685" s="65"/>
    </row>
    <row r="60686" spans="7:7" x14ac:dyDescent="0.2">
      <c r="G60686" s="65"/>
    </row>
    <row r="60687" spans="7:7" x14ac:dyDescent="0.2">
      <c r="G60687" s="65"/>
    </row>
    <row r="60688" spans="7:7" x14ac:dyDescent="0.2">
      <c r="G60688" s="65"/>
    </row>
    <row r="60689" spans="7:7" x14ac:dyDescent="0.2">
      <c r="G60689" s="65"/>
    </row>
    <row r="60690" spans="7:7" x14ac:dyDescent="0.2">
      <c r="G60690" s="65"/>
    </row>
    <row r="60691" spans="7:7" x14ac:dyDescent="0.2">
      <c r="G60691" s="65"/>
    </row>
    <row r="60692" spans="7:7" x14ac:dyDescent="0.2">
      <c r="G60692" s="65"/>
    </row>
    <row r="60693" spans="7:7" x14ac:dyDescent="0.2">
      <c r="G60693" s="65"/>
    </row>
    <row r="60694" spans="7:7" x14ac:dyDescent="0.2">
      <c r="G60694" s="65"/>
    </row>
    <row r="60695" spans="7:7" x14ac:dyDescent="0.2">
      <c r="G60695" s="65"/>
    </row>
    <row r="60696" spans="7:7" x14ac:dyDescent="0.2">
      <c r="G60696" s="65"/>
    </row>
    <row r="60697" spans="7:7" x14ac:dyDescent="0.2">
      <c r="G60697" s="65"/>
    </row>
    <row r="60698" spans="7:7" x14ac:dyDescent="0.2">
      <c r="G60698" s="65"/>
    </row>
    <row r="60699" spans="7:7" x14ac:dyDescent="0.2">
      <c r="G60699" s="65"/>
    </row>
    <row r="60700" spans="7:7" x14ac:dyDescent="0.2">
      <c r="G60700" s="65"/>
    </row>
    <row r="60701" spans="7:7" x14ac:dyDescent="0.2">
      <c r="G60701" s="65"/>
    </row>
    <row r="60702" spans="7:7" x14ac:dyDescent="0.2">
      <c r="G60702" s="65"/>
    </row>
    <row r="60703" spans="7:7" x14ac:dyDescent="0.2">
      <c r="G60703" s="65"/>
    </row>
    <row r="60704" spans="7:7" x14ac:dyDescent="0.2">
      <c r="G60704" s="65"/>
    </row>
    <row r="60705" spans="7:7" x14ac:dyDescent="0.2">
      <c r="G60705" s="65"/>
    </row>
    <row r="60706" spans="7:7" x14ac:dyDescent="0.2">
      <c r="G60706" s="65"/>
    </row>
    <row r="60707" spans="7:7" x14ac:dyDescent="0.2">
      <c r="G60707" s="65"/>
    </row>
    <row r="60708" spans="7:7" x14ac:dyDescent="0.2">
      <c r="G60708" s="65"/>
    </row>
    <row r="60709" spans="7:7" x14ac:dyDescent="0.2">
      <c r="G60709" s="65"/>
    </row>
    <row r="60710" spans="7:7" x14ac:dyDescent="0.2">
      <c r="G60710" s="65"/>
    </row>
    <row r="60711" spans="7:7" x14ac:dyDescent="0.2">
      <c r="G60711" s="65"/>
    </row>
    <row r="60712" spans="7:7" x14ac:dyDescent="0.2">
      <c r="G60712" s="65"/>
    </row>
    <row r="60713" spans="7:7" x14ac:dyDescent="0.2">
      <c r="G60713" s="65"/>
    </row>
    <row r="60714" spans="7:7" x14ac:dyDescent="0.2">
      <c r="G60714" s="65"/>
    </row>
    <row r="60715" spans="7:7" x14ac:dyDescent="0.2">
      <c r="G60715" s="65"/>
    </row>
    <row r="60716" spans="7:7" x14ac:dyDescent="0.2">
      <c r="G60716" s="65"/>
    </row>
    <row r="60717" spans="7:7" x14ac:dyDescent="0.2">
      <c r="G60717" s="65"/>
    </row>
    <row r="60718" spans="7:7" x14ac:dyDescent="0.2">
      <c r="G60718" s="65"/>
    </row>
    <row r="60719" spans="7:7" x14ac:dyDescent="0.2">
      <c r="G60719" s="65"/>
    </row>
    <row r="60720" spans="7:7" x14ac:dyDescent="0.2">
      <c r="G60720" s="65"/>
    </row>
    <row r="60721" spans="7:7" x14ac:dyDescent="0.2">
      <c r="G60721" s="65"/>
    </row>
    <row r="60722" spans="7:7" x14ac:dyDescent="0.2">
      <c r="G60722" s="65"/>
    </row>
    <row r="60723" spans="7:7" x14ac:dyDescent="0.2">
      <c r="G60723" s="65"/>
    </row>
    <row r="60724" spans="7:7" x14ac:dyDescent="0.2">
      <c r="G60724" s="65"/>
    </row>
    <row r="60725" spans="7:7" x14ac:dyDescent="0.2">
      <c r="G60725" s="65"/>
    </row>
    <row r="60726" spans="7:7" x14ac:dyDescent="0.2">
      <c r="G60726" s="65"/>
    </row>
    <row r="60727" spans="7:7" x14ac:dyDescent="0.2">
      <c r="G60727" s="65"/>
    </row>
    <row r="60728" spans="7:7" x14ac:dyDescent="0.2">
      <c r="G60728" s="65"/>
    </row>
    <row r="60729" spans="7:7" x14ac:dyDescent="0.2">
      <c r="G60729" s="65"/>
    </row>
    <row r="60730" spans="7:7" x14ac:dyDescent="0.2">
      <c r="G60730" s="65"/>
    </row>
    <row r="60731" spans="7:7" x14ac:dyDescent="0.2">
      <c r="G60731" s="65"/>
    </row>
    <row r="60732" spans="7:7" x14ac:dyDescent="0.2">
      <c r="G60732" s="65"/>
    </row>
    <row r="60733" spans="7:7" x14ac:dyDescent="0.2">
      <c r="G60733" s="65"/>
    </row>
    <row r="60734" spans="7:7" x14ac:dyDescent="0.2">
      <c r="G60734" s="65"/>
    </row>
    <row r="60735" spans="7:7" x14ac:dyDescent="0.2">
      <c r="G60735" s="65"/>
    </row>
    <row r="60736" spans="7:7" x14ac:dyDescent="0.2">
      <c r="G60736" s="65"/>
    </row>
    <row r="60737" spans="7:7" x14ac:dyDescent="0.2">
      <c r="G60737" s="65"/>
    </row>
    <row r="60738" spans="7:7" x14ac:dyDescent="0.2">
      <c r="G60738" s="65"/>
    </row>
    <row r="60739" spans="7:7" x14ac:dyDescent="0.2">
      <c r="G60739" s="65"/>
    </row>
    <row r="60740" spans="7:7" x14ac:dyDescent="0.2">
      <c r="G60740" s="65"/>
    </row>
    <row r="60741" spans="7:7" x14ac:dyDescent="0.2">
      <c r="G60741" s="65"/>
    </row>
    <row r="60742" spans="7:7" x14ac:dyDescent="0.2">
      <c r="G60742" s="65"/>
    </row>
    <row r="60743" spans="7:7" x14ac:dyDescent="0.2">
      <c r="G60743" s="65"/>
    </row>
    <row r="60744" spans="7:7" x14ac:dyDescent="0.2">
      <c r="G60744" s="65"/>
    </row>
    <row r="60745" spans="7:7" x14ac:dyDescent="0.2">
      <c r="G60745" s="65"/>
    </row>
    <row r="60746" spans="7:7" x14ac:dyDescent="0.2">
      <c r="G60746" s="65"/>
    </row>
    <row r="60747" spans="7:7" x14ac:dyDescent="0.2">
      <c r="G60747" s="65"/>
    </row>
    <row r="60748" spans="7:7" x14ac:dyDescent="0.2">
      <c r="G60748" s="65"/>
    </row>
    <row r="60749" spans="7:7" x14ac:dyDescent="0.2">
      <c r="G60749" s="65"/>
    </row>
    <row r="60750" spans="7:7" x14ac:dyDescent="0.2">
      <c r="G60750" s="65"/>
    </row>
    <row r="60751" spans="7:7" x14ac:dyDescent="0.2">
      <c r="G60751" s="65"/>
    </row>
    <row r="60752" spans="7:7" x14ac:dyDescent="0.2">
      <c r="G60752" s="65"/>
    </row>
    <row r="60753" spans="7:7" x14ac:dyDescent="0.2">
      <c r="G60753" s="65"/>
    </row>
    <row r="60754" spans="7:7" x14ac:dyDescent="0.2">
      <c r="G60754" s="65"/>
    </row>
    <row r="60755" spans="7:7" x14ac:dyDescent="0.2">
      <c r="G60755" s="65"/>
    </row>
    <row r="60756" spans="7:7" x14ac:dyDescent="0.2">
      <c r="G60756" s="65"/>
    </row>
    <row r="60757" spans="7:7" x14ac:dyDescent="0.2">
      <c r="G60757" s="65"/>
    </row>
    <row r="60758" spans="7:7" x14ac:dyDescent="0.2">
      <c r="G60758" s="65"/>
    </row>
    <row r="60759" spans="7:7" x14ac:dyDescent="0.2">
      <c r="G60759" s="65"/>
    </row>
    <row r="60760" spans="7:7" x14ac:dyDescent="0.2">
      <c r="G60760" s="65"/>
    </row>
    <row r="60761" spans="7:7" x14ac:dyDescent="0.2">
      <c r="G60761" s="65"/>
    </row>
    <row r="60762" spans="7:7" x14ac:dyDescent="0.2">
      <c r="G60762" s="65"/>
    </row>
    <row r="60763" spans="7:7" x14ac:dyDescent="0.2">
      <c r="G60763" s="65"/>
    </row>
    <row r="60764" spans="7:7" x14ac:dyDescent="0.2">
      <c r="G60764" s="65"/>
    </row>
    <row r="60765" spans="7:7" x14ac:dyDescent="0.2">
      <c r="G60765" s="65"/>
    </row>
    <row r="60766" spans="7:7" x14ac:dyDescent="0.2">
      <c r="G60766" s="65"/>
    </row>
    <row r="60767" spans="7:7" x14ac:dyDescent="0.2">
      <c r="G60767" s="65"/>
    </row>
    <row r="60768" spans="7:7" x14ac:dyDescent="0.2">
      <c r="G60768" s="65"/>
    </row>
    <row r="60769" spans="7:7" x14ac:dyDescent="0.2">
      <c r="G60769" s="65"/>
    </row>
    <row r="60770" spans="7:7" x14ac:dyDescent="0.2">
      <c r="G60770" s="65"/>
    </row>
    <row r="60771" spans="7:7" x14ac:dyDescent="0.2">
      <c r="G60771" s="65"/>
    </row>
    <row r="60772" spans="7:7" x14ac:dyDescent="0.2">
      <c r="G60772" s="65"/>
    </row>
    <row r="60773" spans="7:7" x14ac:dyDescent="0.2">
      <c r="G60773" s="65"/>
    </row>
    <row r="60774" spans="7:7" x14ac:dyDescent="0.2">
      <c r="G60774" s="65"/>
    </row>
    <row r="60775" spans="7:7" x14ac:dyDescent="0.2">
      <c r="G60775" s="65"/>
    </row>
    <row r="60776" spans="7:7" x14ac:dyDescent="0.2">
      <c r="G60776" s="65"/>
    </row>
    <row r="60777" spans="7:7" x14ac:dyDescent="0.2">
      <c r="G60777" s="65"/>
    </row>
    <row r="60778" spans="7:7" x14ac:dyDescent="0.2">
      <c r="G60778" s="65"/>
    </row>
    <row r="60779" spans="7:7" x14ac:dyDescent="0.2">
      <c r="G60779" s="65"/>
    </row>
    <row r="60780" spans="7:7" x14ac:dyDescent="0.2">
      <c r="G60780" s="65"/>
    </row>
    <row r="60781" spans="7:7" x14ac:dyDescent="0.2">
      <c r="G60781" s="65"/>
    </row>
    <row r="60782" spans="7:7" x14ac:dyDescent="0.2">
      <c r="G60782" s="65"/>
    </row>
    <row r="60783" spans="7:7" x14ac:dyDescent="0.2">
      <c r="G60783" s="65"/>
    </row>
    <row r="60784" spans="7:7" x14ac:dyDescent="0.2">
      <c r="G60784" s="65"/>
    </row>
    <row r="60785" spans="7:7" x14ac:dyDescent="0.2">
      <c r="G60785" s="65"/>
    </row>
    <row r="60786" spans="7:7" x14ac:dyDescent="0.2">
      <c r="G60786" s="65"/>
    </row>
    <row r="60787" spans="7:7" x14ac:dyDescent="0.2">
      <c r="G60787" s="65"/>
    </row>
    <row r="60788" spans="7:7" x14ac:dyDescent="0.2">
      <c r="G60788" s="65"/>
    </row>
    <row r="60789" spans="7:7" x14ac:dyDescent="0.2">
      <c r="G60789" s="65"/>
    </row>
    <row r="60790" spans="7:7" x14ac:dyDescent="0.2">
      <c r="G60790" s="65"/>
    </row>
    <row r="60791" spans="7:7" x14ac:dyDescent="0.2">
      <c r="G60791" s="65"/>
    </row>
    <row r="60792" spans="7:7" x14ac:dyDescent="0.2">
      <c r="G60792" s="65"/>
    </row>
    <row r="60793" spans="7:7" x14ac:dyDescent="0.2">
      <c r="G60793" s="65"/>
    </row>
    <row r="60794" spans="7:7" x14ac:dyDescent="0.2">
      <c r="G60794" s="65"/>
    </row>
    <row r="60795" spans="7:7" x14ac:dyDescent="0.2">
      <c r="G60795" s="65"/>
    </row>
    <row r="60796" spans="7:7" x14ac:dyDescent="0.2">
      <c r="G60796" s="65"/>
    </row>
    <row r="60797" spans="7:7" x14ac:dyDescent="0.2">
      <c r="G60797" s="65"/>
    </row>
    <row r="60798" spans="7:7" x14ac:dyDescent="0.2">
      <c r="G60798" s="65"/>
    </row>
    <row r="60799" spans="7:7" x14ac:dyDescent="0.2">
      <c r="G60799" s="65"/>
    </row>
    <row r="60800" spans="7:7" x14ac:dyDescent="0.2">
      <c r="G60800" s="65"/>
    </row>
    <row r="60801" spans="7:7" x14ac:dyDescent="0.2">
      <c r="G60801" s="65"/>
    </row>
    <row r="60802" spans="7:7" x14ac:dyDescent="0.2">
      <c r="G60802" s="65"/>
    </row>
    <row r="60803" spans="7:7" x14ac:dyDescent="0.2">
      <c r="G60803" s="65"/>
    </row>
    <row r="60804" spans="7:7" x14ac:dyDescent="0.2">
      <c r="G60804" s="65"/>
    </row>
    <row r="60805" spans="7:7" x14ac:dyDescent="0.2">
      <c r="G60805" s="65"/>
    </row>
    <row r="60806" spans="7:7" x14ac:dyDescent="0.2">
      <c r="G60806" s="65"/>
    </row>
    <row r="60807" spans="7:7" x14ac:dyDescent="0.2">
      <c r="G60807" s="65"/>
    </row>
    <row r="60808" spans="7:7" x14ac:dyDescent="0.2">
      <c r="G60808" s="65"/>
    </row>
    <row r="60809" spans="7:7" x14ac:dyDescent="0.2">
      <c r="G60809" s="65"/>
    </row>
    <row r="60810" spans="7:7" x14ac:dyDescent="0.2">
      <c r="G60810" s="65"/>
    </row>
    <row r="60811" spans="7:7" x14ac:dyDescent="0.2">
      <c r="G60811" s="65"/>
    </row>
    <row r="60812" spans="7:7" x14ac:dyDescent="0.2">
      <c r="G60812" s="65"/>
    </row>
    <row r="60813" spans="7:7" x14ac:dyDescent="0.2">
      <c r="G60813" s="65"/>
    </row>
    <row r="60814" spans="7:7" x14ac:dyDescent="0.2">
      <c r="G60814" s="65"/>
    </row>
    <row r="60815" spans="7:7" x14ac:dyDescent="0.2">
      <c r="G60815" s="65"/>
    </row>
    <row r="60816" spans="7:7" x14ac:dyDescent="0.2">
      <c r="G60816" s="65"/>
    </row>
    <row r="60817" spans="7:7" x14ac:dyDescent="0.2">
      <c r="G60817" s="65"/>
    </row>
    <row r="60818" spans="7:7" x14ac:dyDescent="0.2">
      <c r="G60818" s="65"/>
    </row>
    <row r="60819" spans="7:7" x14ac:dyDescent="0.2">
      <c r="G60819" s="65"/>
    </row>
    <row r="60820" spans="7:7" x14ac:dyDescent="0.2">
      <c r="G60820" s="65"/>
    </row>
    <row r="60821" spans="7:7" x14ac:dyDescent="0.2">
      <c r="G60821" s="65"/>
    </row>
    <row r="60822" spans="7:7" x14ac:dyDescent="0.2">
      <c r="G60822" s="65"/>
    </row>
    <row r="60823" spans="7:7" x14ac:dyDescent="0.2">
      <c r="G60823" s="65"/>
    </row>
    <row r="60824" spans="7:7" x14ac:dyDescent="0.2">
      <c r="G60824" s="65"/>
    </row>
    <row r="60825" spans="7:7" x14ac:dyDescent="0.2">
      <c r="G60825" s="65"/>
    </row>
    <row r="60826" spans="7:7" x14ac:dyDescent="0.2">
      <c r="G60826" s="65"/>
    </row>
    <row r="60827" spans="7:7" x14ac:dyDescent="0.2">
      <c r="G60827" s="65"/>
    </row>
    <row r="60828" spans="7:7" x14ac:dyDescent="0.2">
      <c r="G60828" s="65"/>
    </row>
    <row r="60829" spans="7:7" x14ac:dyDescent="0.2">
      <c r="G60829" s="65"/>
    </row>
    <row r="60830" spans="7:7" x14ac:dyDescent="0.2">
      <c r="G60830" s="65"/>
    </row>
    <row r="60831" spans="7:7" x14ac:dyDescent="0.2">
      <c r="G60831" s="65"/>
    </row>
    <row r="60832" spans="7:7" x14ac:dyDescent="0.2">
      <c r="G60832" s="65"/>
    </row>
    <row r="60833" spans="7:7" x14ac:dyDescent="0.2">
      <c r="G60833" s="65"/>
    </row>
    <row r="60834" spans="7:7" x14ac:dyDescent="0.2">
      <c r="G60834" s="65"/>
    </row>
    <row r="60835" spans="7:7" x14ac:dyDescent="0.2">
      <c r="G60835" s="65"/>
    </row>
    <row r="60836" spans="7:7" x14ac:dyDescent="0.2">
      <c r="G60836" s="65"/>
    </row>
    <row r="60837" spans="7:7" x14ac:dyDescent="0.2">
      <c r="G60837" s="65"/>
    </row>
    <row r="60838" spans="7:7" x14ac:dyDescent="0.2">
      <c r="G60838" s="65"/>
    </row>
    <row r="60839" spans="7:7" x14ac:dyDescent="0.2">
      <c r="G60839" s="65"/>
    </row>
    <row r="60840" spans="7:7" x14ac:dyDescent="0.2">
      <c r="G60840" s="65"/>
    </row>
    <row r="60841" spans="7:7" x14ac:dyDescent="0.2">
      <c r="G60841" s="65"/>
    </row>
    <row r="60842" spans="7:7" x14ac:dyDescent="0.2">
      <c r="G60842" s="65"/>
    </row>
    <row r="60843" spans="7:7" x14ac:dyDescent="0.2">
      <c r="G60843" s="65"/>
    </row>
    <row r="60844" spans="7:7" x14ac:dyDescent="0.2">
      <c r="G60844" s="65"/>
    </row>
    <row r="60845" spans="7:7" x14ac:dyDescent="0.2">
      <c r="G60845" s="65"/>
    </row>
    <row r="60846" spans="7:7" x14ac:dyDescent="0.2">
      <c r="G60846" s="65"/>
    </row>
    <row r="60847" spans="7:7" x14ac:dyDescent="0.2">
      <c r="G60847" s="65"/>
    </row>
    <row r="60848" spans="7:7" x14ac:dyDescent="0.2">
      <c r="G60848" s="65"/>
    </row>
    <row r="60849" spans="7:7" x14ac:dyDescent="0.2">
      <c r="G60849" s="65"/>
    </row>
    <row r="60850" spans="7:7" x14ac:dyDescent="0.2">
      <c r="G60850" s="65"/>
    </row>
    <row r="60851" spans="7:7" x14ac:dyDescent="0.2">
      <c r="G60851" s="65"/>
    </row>
    <row r="60852" spans="7:7" x14ac:dyDescent="0.2">
      <c r="G60852" s="65"/>
    </row>
    <row r="60853" spans="7:7" x14ac:dyDescent="0.2">
      <c r="G60853" s="65"/>
    </row>
    <row r="60854" spans="7:7" x14ac:dyDescent="0.2">
      <c r="G60854" s="65"/>
    </row>
    <row r="60855" spans="7:7" x14ac:dyDescent="0.2">
      <c r="G60855" s="65"/>
    </row>
    <row r="60856" spans="7:7" x14ac:dyDescent="0.2">
      <c r="G60856" s="65"/>
    </row>
    <row r="60857" spans="7:7" x14ac:dyDescent="0.2">
      <c r="G60857" s="65"/>
    </row>
    <row r="60858" spans="7:7" x14ac:dyDescent="0.2">
      <c r="G60858" s="65"/>
    </row>
    <row r="60859" spans="7:7" x14ac:dyDescent="0.2">
      <c r="G60859" s="65"/>
    </row>
    <row r="60860" spans="7:7" x14ac:dyDescent="0.2">
      <c r="G60860" s="65"/>
    </row>
    <row r="60861" spans="7:7" x14ac:dyDescent="0.2">
      <c r="G60861" s="65"/>
    </row>
    <row r="60862" spans="7:7" x14ac:dyDescent="0.2">
      <c r="G60862" s="65"/>
    </row>
    <row r="60863" spans="7:7" x14ac:dyDescent="0.2">
      <c r="G60863" s="65"/>
    </row>
    <row r="60864" spans="7:7" x14ac:dyDescent="0.2">
      <c r="G60864" s="65"/>
    </row>
    <row r="60865" spans="7:7" x14ac:dyDescent="0.2">
      <c r="G60865" s="65"/>
    </row>
    <row r="60866" spans="7:7" x14ac:dyDescent="0.2">
      <c r="G60866" s="65"/>
    </row>
    <row r="60867" spans="7:7" x14ac:dyDescent="0.2">
      <c r="G60867" s="65"/>
    </row>
    <row r="60868" spans="7:7" x14ac:dyDescent="0.2">
      <c r="G60868" s="65"/>
    </row>
    <row r="60869" spans="7:7" x14ac:dyDescent="0.2">
      <c r="G60869" s="65"/>
    </row>
    <row r="60870" spans="7:7" x14ac:dyDescent="0.2">
      <c r="G60870" s="65"/>
    </row>
    <row r="60871" spans="7:7" x14ac:dyDescent="0.2">
      <c r="G60871" s="65"/>
    </row>
    <row r="60872" spans="7:7" x14ac:dyDescent="0.2">
      <c r="G60872" s="65"/>
    </row>
    <row r="60873" spans="7:7" x14ac:dyDescent="0.2">
      <c r="G60873" s="65"/>
    </row>
    <row r="60874" spans="7:7" x14ac:dyDescent="0.2">
      <c r="G60874" s="65"/>
    </row>
    <row r="60875" spans="7:7" x14ac:dyDescent="0.2">
      <c r="G60875" s="65"/>
    </row>
    <row r="60876" spans="7:7" x14ac:dyDescent="0.2">
      <c r="G60876" s="65"/>
    </row>
    <row r="60877" spans="7:7" x14ac:dyDescent="0.2">
      <c r="G60877" s="65"/>
    </row>
    <row r="60878" spans="7:7" x14ac:dyDescent="0.2">
      <c r="G60878" s="65"/>
    </row>
    <row r="60879" spans="7:7" x14ac:dyDescent="0.2">
      <c r="G60879" s="65"/>
    </row>
    <row r="60880" spans="7:7" x14ac:dyDescent="0.2">
      <c r="G60880" s="65"/>
    </row>
    <row r="60881" spans="7:7" x14ac:dyDescent="0.2">
      <c r="G60881" s="65"/>
    </row>
    <row r="60882" spans="7:7" x14ac:dyDescent="0.2">
      <c r="G60882" s="65"/>
    </row>
    <row r="60883" spans="7:7" x14ac:dyDescent="0.2">
      <c r="G60883" s="65"/>
    </row>
    <row r="60884" spans="7:7" x14ac:dyDescent="0.2">
      <c r="G60884" s="65"/>
    </row>
    <row r="60885" spans="7:7" x14ac:dyDescent="0.2">
      <c r="G60885" s="65"/>
    </row>
    <row r="60886" spans="7:7" x14ac:dyDescent="0.2">
      <c r="G60886" s="65"/>
    </row>
    <row r="60887" spans="7:7" x14ac:dyDescent="0.2">
      <c r="G60887" s="65"/>
    </row>
    <row r="60888" spans="7:7" x14ac:dyDescent="0.2">
      <c r="G60888" s="65"/>
    </row>
    <row r="60889" spans="7:7" x14ac:dyDescent="0.2">
      <c r="G60889" s="65"/>
    </row>
    <row r="60890" spans="7:7" x14ac:dyDescent="0.2">
      <c r="G60890" s="65"/>
    </row>
    <row r="60891" spans="7:7" x14ac:dyDescent="0.2">
      <c r="G60891" s="65"/>
    </row>
    <row r="60892" spans="7:7" x14ac:dyDescent="0.2">
      <c r="G60892" s="65"/>
    </row>
    <row r="60893" spans="7:7" x14ac:dyDescent="0.2">
      <c r="G60893" s="65"/>
    </row>
    <row r="60894" spans="7:7" x14ac:dyDescent="0.2">
      <c r="G60894" s="65"/>
    </row>
    <row r="60895" spans="7:7" x14ac:dyDescent="0.2">
      <c r="G60895" s="65"/>
    </row>
    <row r="60896" spans="7:7" x14ac:dyDescent="0.2">
      <c r="G60896" s="65"/>
    </row>
    <row r="60897" spans="7:7" x14ac:dyDescent="0.2">
      <c r="G60897" s="65"/>
    </row>
    <row r="60898" spans="7:7" x14ac:dyDescent="0.2">
      <c r="G60898" s="65"/>
    </row>
    <row r="60899" spans="7:7" x14ac:dyDescent="0.2">
      <c r="G60899" s="65"/>
    </row>
    <row r="60900" spans="7:7" x14ac:dyDescent="0.2">
      <c r="G60900" s="65"/>
    </row>
    <row r="60901" spans="7:7" x14ac:dyDescent="0.2">
      <c r="G60901" s="65"/>
    </row>
    <row r="60902" spans="7:7" x14ac:dyDescent="0.2">
      <c r="G60902" s="65"/>
    </row>
    <row r="60903" spans="7:7" x14ac:dyDescent="0.2">
      <c r="G60903" s="65"/>
    </row>
    <row r="60904" spans="7:7" x14ac:dyDescent="0.2">
      <c r="G60904" s="65"/>
    </row>
    <row r="60905" spans="7:7" x14ac:dyDescent="0.2">
      <c r="G60905" s="65"/>
    </row>
    <row r="60906" spans="7:7" x14ac:dyDescent="0.2">
      <c r="G60906" s="65"/>
    </row>
    <row r="60907" spans="7:7" x14ac:dyDescent="0.2">
      <c r="G60907" s="65"/>
    </row>
    <row r="60908" spans="7:7" x14ac:dyDescent="0.2">
      <c r="G60908" s="65"/>
    </row>
    <row r="60909" spans="7:7" x14ac:dyDescent="0.2">
      <c r="G60909" s="65"/>
    </row>
    <row r="60910" spans="7:7" x14ac:dyDescent="0.2">
      <c r="G60910" s="65"/>
    </row>
    <row r="60911" spans="7:7" x14ac:dyDescent="0.2">
      <c r="G60911" s="65"/>
    </row>
    <row r="60912" spans="7:7" x14ac:dyDescent="0.2">
      <c r="G60912" s="65"/>
    </row>
    <row r="60913" spans="7:7" x14ac:dyDescent="0.2">
      <c r="G60913" s="65"/>
    </row>
    <row r="60914" spans="7:7" x14ac:dyDescent="0.2">
      <c r="G60914" s="65"/>
    </row>
    <row r="60915" spans="7:7" x14ac:dyDescent="0.2">
      <c r="G60915" s="65"/>
    </row>
    <row r="60916" spans="7:7" x14ac:dyDescent="0.2">
      <c r="G60916" s="65"/>
    </row>
    <row r="60917" spans="7:7" x14ac:dyDescent="0.2">
      <c r="G60917" s="65"/>
    </row>
    <row r="60918" spans="7:7" x14ac:dyDescent="0.2">
      <c r="G60918" s="65"/>
    </row>
    <row r="60919" spans="7:7" x14ac:dyDescent="0.2">
      <c r="G60919" s="65"/>
    </row>
    <row r="60920" spans="7:7" x14ac:dyDescent="0.2">
      <c r="G60920" s="65"/>
    </row>
    <row r="60921" spans="7:7" x14ac:dyDescent="0.2">
      <c r="G60921" s="65"/>
    </row>
    <row r="60922" spans="7:7" x14ac:dyDescent="0.2">
      <c r="G60922" s="65"/>
    </row>
    <row r="60923" spans="7:7" x14ac:dyDescent="0.2">
      <c r="G60923" s="65"/>
    </row>
    <row r="60924" spans="7:7" x14ac:dyDescent="0.2">
      <c r="G60924" s="65"/>
    </row>
    <row r="60925" spans="7:7" x14ac:dyDescent="0.2">
      <c r="G60925" s="65"/>
    </row>
    <row r="60926" spans="7:7" x14ac:dyDescent="0.2">
      <c r="G60926" s="65"/>
    </row>
    <row r="60927" spans="7:7" x14ac:dyDescent="0.2">
      <c r="G60927" s="65"/>
    </row>
    <row r="60928" spans="7:7" x14ac:dyDescent="0.2">
      <c r="G60928" s="65"/>
    </row>
    <row r="60929" spans="7:7" x14ac:dyDescent="0.2">
      <c r="G60929" s="65"/>
    </row>
    <row r="60930" spans="7:7" x14ac:dyDescent="0.2">
      <c r="G60930" s="65"/>
    </row>
    <row r="60931" spans="7:7" x14ac:dyDescent="0.2">
      <c r="G60931" s="65"/>
    </row>
    <row r="60932" spans="7:7" x14ac:dyDescent="0.2">
      <c r="G60932" s="65"/>
    </row>
    <row r="60933" spans="7:7" x14ac:dyDescent="0.2">
      <c r="G60933" s="65"/>
    </row>
    <row r="60934" spans="7:7" x14ac:dyDescent="0.2">
      <c r="G60934" s="65"/>
    </row>
    <row r="60935" spans="7:7" x14ac:dyDescent="0.2">
      <c r="G60935" s="65"/>
    </row>
    <row r="60936" spans="7:7" x14ac:dyDescent="0.2">
      <c r="G60936" s="65"/>
    </row>
    <row r="60937" spans="7:7" x14ac:dyDescent="0.2">
      <c r="G60937" s="65"/>
    </row>
    <row r="60938" spans="7:7" x14ac:dyDescent="0.2">
      <c r="G60938" s="65"/>
    </row>
    <row r="60939" spans="7:7" x14ac:dyDescent="0.2">
      <c r="G60939" s="65"/>
    </row>
    <row r="60940" spans="7:7" x14ac:dyDescent="0.2">
      <c r="G60940" s="65"/>
    </row>
    <row r="60941" spans="7:7" x14ac:dyDescent="0.2">
      <c r="G60941" s="65"/>
    </row>
    <row r="60942" spans="7:7" x14ac:dyDescent="0.2">
      <c r="G60942" s="65"/>
    </row>
    <row r="60943" spans="7:7" x14ac:dyDescent="0.2">
      <c r="G60943" s="65"/>
    </row>
    <row r="60944" spans="7:7" x14ac:dyDescent="0.2">
      <c r="G60944" s="65"/>
    </row>
    <row r="60945" spans="7:7" x14ac:dyDescent="0.2">
      <c r="G60945" s="65"/>
    </row>
    <row r="60946" spans="7:7" x14ac:dyDescent="0.2">
      <c r="G60946" s="65"/>
    </row>
    <row r="60947" spans="7:7" x14ac:dyDescent="0.2">
      <c r="G60947" s="65"/>
    </row>
    <row r="60948" spans="7:7" x14ac:dyDescent="0.2">
      <c r="G60948" s="65"/>
    </row>
    <row r="60949" spans="7:7" x14ac:dyDescent="0.2">
      <c r="G60949" s="65"/>
    </row>
    <row r="60950" spans="7:7" x14ac:dyDescent="0.2">
      <c r="G60950" s="65"/>
    </row>
    <row r="60951" spans="7:7" x14ac:dyDescent="0.2">
      <c r="G60951" s="65"/>
    </row>
    <row r="60952" spans="7:7" x14ac:dyDescent="0.2">
      <c r="G60952" s="65"/>
    </row>
    <row r="60953" spans="7:7" x14ac:dyDescent="0.2">
      <c r="G60953" s="65"/>
    </row>
    <row r="60954" spans="7:7" x14ac:dyDescent="0.2">
      <c r="G60954" s="65"/>
    </row>
    <row r="60955" spans="7:7" x14ac:dyDescent="0.2">
      <c r="G60955" s="65"/>
    </row>
    <row r="60956" spans="7:7" x14ac:dyDescent="0.2">
      <c r="G60956" s="65"/>
    </row>
    <row r="60957" spans="7:7" x14ac:dyDescent="0.2">
      <c r="G60957" s="65"/>
    </row>
    <row r="60958" spans="7:7" x14ac:dyDescent="0.2">
      <c r="G60958" s="65"/>
    </row>
    <row r="60959" spans="7:7" x14ac:dyDescent="0.2">
      <c r="G60959" s="65"/>
    </row>
    <row r="60960" spans="7:7" x14ac:dyDescent="0.2">
      <c r="G60960" s="65"/>
    </row>
    <row r="60961" spans="7:7" x14ac:dyDescent="0.2">
      <c r="G60961" s="65"/>
    </row>
    <row r="60962" spans="7:7" x14ac:dyDescent="0.2">
      <c r="G60962" s="65"/>
    </row>
    <row r="60963" spans="7:7" x14ac:dyDescent="0.2">
      <c r="G60963" s="65"/>
    </row>
    <row r="60964" spans="7:7" x14ac:dyDescent="0.2">
      <c r="G60964" s="65"/>
    </row>
    <row r="60965" spans="7:7" x14ac:dyDescent="0.2">
      <c r="G60965" s="65"/>
    </row>
    <row r="60966" spans="7:7" x14ac:dyDescent="0.2">
      <c r="G60966" s="65"/>
    </row>
    <row r="60967" spans="7:7" x14ac:dyDescent="0.2">
      <c r="G60967" s="65"/>
    </row>
    <row r="60968" spans="7:7" x14ac:dyDescent="0.2">
      <c r="G60968" s="65"/>
    </row>
    <row r="60969" spans="7:7" x14ac:dyDescent="0.2">
      <c r="G60969" s="65"/>
    </row>
    <row r="60970" spans="7:7" x14ac:dyDescent="0.2">
      <c r="G60970" s="65"/>
    </row>
    <row r="60971" spans="7:7" x14ac:dyDescent="0.2">
      <c r="G60971" s="65"/>
    </row>
    <row r="60972" spans="7:7" x14ac:dyDescent="0.2">
      <c r="G60972" s="65"/>
    </row>
    <row r="60973" spans="7:7" x14ac:dyDescent="0.2">
      <c r="G60973" s="65"/>
    </row>
    <row r="60974" spans="7:7" x14ac:dyDescent="0.2">
      <c r="G60974" s="65"/>
    </row>
    <row r="60975" spans="7:7" x14ac:dyDescent="0.2">
      <c r="G60975" s="65"/>
    </row>
    <row r="60976" spans="7:7" x14ac:dyDescent="0.2">
      <c r="G60976" s="65"/>
    </row>
    <row r="60977" spans="7:7" x14ac:dyDescent="0.2">
      <c r="G60977" s="65"/>
    </row>
    <row r="60978" spans="7:7" x14ac:dyDescent="0.2">
      <c r="G60978" s="65"/>
    </row>
    <row r="60979" spans="7:7" x14ac:dyDescent="0.2">
      <c r="G60979" s="65"/>
    </row>
    <row r="60980" spans="7:7" x14ac:dyDescent="0.2">
      <c r="G60980" s="65"/>
    </row>
    <row r="60981" spans="7:7" x14ac:dyDescent="0.2">
      <c r="G60981" s="65"/>
    </row>
    <row r="60982" spans="7:7" x14ac:dyDescent="0.2">
      <c r="G60982" s="65"/>
    </row>
    <row r="60983" spans="7:7" x14ac:dyDescent="0.2">
      <c r="G60983" s="65"/>
    </row>
    <row r="60984" spans="7:7" x14ac:dyDescent="0.2">
      <c r="G60984" s="65"/>
    </row>
    <row r="60985" spans="7:7" x14ac:dyDescent="0.2">
      <c r="G60985" s="65"/>
    </row>
    <row r="60986" spans="7:7" x14ac:dyDescent="0.2">
      <c r="G60986" s="65"/>
    </row>
    <row r="60987" spans="7:7" x14ac:dyDescent="0.2">
      <c r="G60987" s="65"/>
    </row>
    <row r="60988" spans="7:7" x14ac:dyDescent="0.2">
      <c r="G60988" s="65"/>
    </row>
    <row r="60989" spans="7:7" x14ac:dyDescent="0.2">
      <c r="G60989" s="65"/>
    </row>
    <row r="60990" spans="7:7" x14ac:dyDescent="0.2">
      <c r="G60990" s="65"/>
    </row>
    <row r="60991" spans="7:7" x14ac:dyDescent="0.2">
      <c r="G60991" s="65"/>
    </row>
    <row r="60992" spans="7:7" x14ac:dyDescent="0.2">
      <c r="G60992" s="65"/>
    </row>
    <row r="60993" spans="7:7" x14ac:dyDescent="0.2">
      <c r="G60993" s="65"/>
    </row>
    <row r="60994" spans="7:7" x14ac:dyDescent="0.2">
      <c r="G60994" s="65"/>
    </row>
    <row r="60995" spans="7:7" x14ac:dyDescent="0.2">
      <c r="G60995" s="65"/>
    </row>
    <row r="60996" spans="7:7" x14ac:dyDescent="0.2">
      <c r="G60996" s="65"/>
    </row>
    <row r="60997" spans="7:7" x14ac:dyDescent="0.2">
      <c r="G60997" s="65"/>
    </row>
    <row r="60998" spans="7:7" x14ac:dyDescent="0.2">
      <c r="G60998" s="65"/>
    </row>
    <row r="60999" spans="7:7" x14ac:dyDescent="0.2">
      <c r="G60999" s="65"/>
    </row>
    <row r="61000" spans="7:7" x14ac:dyDescent="0.2">
      <c r="G61000" s="65"/>
    </row>
    <row r="61001" spans="7:7" x14ac:dyDescent="0.2">
      <c r="G61001" s="65"/>
    </row>
    <row r="61002" spans="7:7" x14ac:dyDescent="0.2">
      <c r="G61002" s="65"/>
    </row>
    <row r="61003" spans="7:7" x14ac:dyDescent="0.2">
      <c r="G61003" s="65"/>
    </row>
    <row r="61004" spans="7:7" x14ac:dyDescent="0.2">
      <c r="G61004" s="65"/>
    </row>
    <row r="61005" spans="7:7" x14ac:dyDescent="0.2">
      <c r="G61005" s="65"/>
    </row>
    <row r="61006" spans="7:7" x14ac:dyDescent="0.2">
      <c r="G61006" s="65"/>
    </row>
    <row r="61007" spans="7:7" x14ac:dyDescent="0.2">
      <c r="G61007" s="65"/>
    </row>
    <row r="61008" spans="7:7" x14ac:dyDescent="0.2">
      <c r="G61008" s="65"/>
    </row>
    <row r="61009" spans="7:7" x14ac:dyDescent="0.2">
      <c r="G61009" s="65"/>
    </row>
    <row r="61010" spans="7:7" x14ac:dyDescent="0.2">
      <c r="G61010" s="65"/>
    </row>
    <row r="61011" spans="7:7" x14ac:dyDescent="0.2">
      <c r="G61011" s="65"/>
    </row>
    <row r="61012" spans="7:7" x14ac:dyDescent="0.2">
      <c r="G61012" s="65"/>
    </row>
    <row r="61013" spans="7:7" x14ac:dyDescent="0.2">
      <c r="G61013" s="65"/>
    </row>
    <row r="61014" spans="7:7" x14ac:dyDescent="0.2">
      <c r="G61014" s="65"/>
    </row>
    <row r="61015" spans="7:7" x14ac:dyDescent="0.2">
      <c r="G61015" s="65"/>
    </row>
    <row r="61016" spans="7:7" x14ac:dyDescent="0.2">
      <c r="G61016" s="65"/>
    </row>
    <row r="61017" spans="7:7" x14ac:dyDescent="0.2">
      <c r="G61017" s="65"/>
    </row>
    <row r="61018" spans="7:7" x14ac:dyDescent="0.2">
      <c r="G61018" s="65"/>
    </row>
    <row r="61019" spans="7:7" x14ac:dyDescent="0.2">
      <c r="G61019" s="65"/>
    </row>
    <row r="61020" spans="7:7" x14ac:dyDescent="0.2">
      <c r="G61020" s="65"/>
    </row>
    <row r="61021" spans="7:7" x14ac:dyDescent="0.2">
      <c r="G61021" s="65"/>
    </row>
    <row r="61022" spans="7:7" x14ac:dyDescent="0.2">
      <c r="G61022" s="65"/>
    </row>
    <row r="61023" spans="7:7" x14ac:dyDescent="0.2">
      <c r="G61023" s="65"/>
    </row>
    <row r="61024" spans="7:7" x14ac:dyDescent="0.2">
      <c r="G61024" s="65"/>
    </row>
    <row r="61025" spans="7:7" x14ac:dyDescent="0.2">
      <c r="G61025" s="65"/>
    </row>
    <row r="61026" spans="7:7" x14ac:dyDescent="0.2">
      <c r="G61026" s="65"/>
    </row>
    <row r="61027" spans="7:7" x14ac:dyDescent="0.2">
      <c r="G61027" s="65"/>
    </row>
    <row r="61028" spans="7:7" x14ac:dyDescent="0.2">
      <c r="G61028" s="65"/>
    </row>
    <row r="61029" spans="7:7" x14ac:dyDescent="0.2">
      <c r="G61029" s="65"/>
    </row>
    <row r="61030" spans="7:7" x14ac:dyDescent="0.2">
      <c r="G61030" s="65"/>
    </row>
    <row r="61031" spans="7:7" x14ac:dyDescent="0.2">
      <c r="G61031" s="65"/>
    </row>
    <row r="61032" spans="7:7" x14ac:dyDescent="0.2">
      <c r="G61032" s="65"/>
    </row>
    <row r="61033" spans="7:7" x14ac:dyDescent="0.2">
      <c r="G61033" s="65"/>
    </row>
    <row r="61034" spans="7:7" x14ac:dyDescent="0.2">
      <c r="G61034" s="65"/>
    </row>
    <row r="61035" spans="7:7" x14ac:dyDescent="0.2">
      <c r="G61035" s="65"/>
    </row>
    <row r="61036" spans="7:7" x14ac:dyDescent="0.2">
      <c r="G61036" s="65"/>
    </row>
    <row r="61037" spans="7:7" x14ac:dyDescent="0.2">
      <c r="G61037" s="65"/>
    </row>
    <row r="61038" spans="7:7" x14ac:dyDescent="0.2">
      <c r="G61038" s="65"/>
    </row>
    <row r="61039" spans="7:7" x14ac:dyDescent="0.2">
      <c r="G61039" s="65"/>
    </row>
    <row r="61040" spans="7:7" x14ac:dyDescent="0.2">
      <c r="G61040" s="65"/>
    </row>
    <row r="61041" spans="7:7" x14ac:dyDescent="0.2">
      <c r="G61041" s="65"/>
    </row>
    <row r="61042" spans="7:7" x14ac:dyDescent="0.2">
      <c r="G61042" s="65"/>
    </row>
    <row r="61043" spans="7:7" x14ac:dyDescent="0.2">
      <c r="G61043" s="65"/>
    </row>
    <row r="61044" spans="7:7" x14ac:dyDescent="0.2">
      <c r="G61044" s="65"/>
    </row>
    <row r="61045" spans="7:7" x14ac:dyDescent="0.2">
      <c r="G61045" s="65"/>
    </row>
    <row r="61046" spans="7:7" x14ac:dyDescent="0.2">
      <c r="G61046" s="65"/>
    </row>
    <row r="61047" spans="7:7" x14ac:dyDescent="0.2">
      <c r="G61047" s="65"/>
    </row>
    <row r="61048" spans="7:7" x14ac:dyDescent="0.2">
      <c r="G61048" s="65"/>
    </row>
    <row r="61049" spans="7:7" x14ac:dyDescent="0.2">
      <c r="G61049" s="65"/>
    </row>
    <row r="61050" spans="7:7" x14ac:dyDescent="0.2">
      <c r="G61050" s="65"/>
    </row>
    <row r="61051" spans="7:7" x14ac:dyDescent="0.2">
      <c r="G61051" s="65"/>
    </row>
    <row r="61052" spans="7:7" x14ac:dyDescent="0.2">
      <c r="G61052" s="65"/>
    </row>
    <row r="61053" spans="7:7" x14ac:dyDescent="0.2">
      <c r="G61053" s="65"/>
    </row>
    <row r="61054" spans="7:7" x14ac:dyDescent="0.2">
      <c r="G61054" s="65"/>
    </row>
    <row r="61055" spans="7:7" x14ac:dyDescent="0.2">
      <c r="G61055" s="65"/>
    </row>
    <row r="61056" spans="7:7" x14ac:dyDescent="0.2">
      <c r="G61056" s="65"/>
    </row>
    <row r="61057" spans="7:7" x14ac:dyDescent="0.2">
      <c r="G61057" s="65"/>
    </row>
    <row r="61058" spans="7:7" x14ac:dyDescent="0.2">
      <c r="G61058" s="65"/>
    </row>
    <row r="61059" spans="7:7" x14ac:dyDescent="0.2">
      <c r="G61059" s="65"/>
    </row>
    <row r="61060" spans="7:7" x14ac:dyDescent="0.2">
      <c r="G61060" s="65"/>
    </row>
    <row r="61061" spans="7:7" x14ac:dyDescent="0.2">
      <c r="G61061" s="65"/>
    </row>
    <row r="61062" spans="7:7" x14ac:dyDescent="0.2">
      <c r="G61062" s="65"/>
    </row>
    <row r="61063" spans="7:7" x14ac:dyDescent="0.2">
      <c r="G61063" s="65"/>
    </row>
    <row r="61064" spans="7:7" x14ac:dyDescent="0.2">
      <c r="G61064" s="65"/>
    </row>
    <row r="61065" spans="7:7" x14ac:dyDescent="0.2">
      <c r="G61065" s="65"/>
    </row>
    <row r="61066" spans="7:7" x14ac:dyDescent="0.2">
      <c r="G61066" s="65"/>
    </row>
    <row r="61067" spans="7:7" x14ac:dyDescent="0.2">
      <c r="G61067" s="65"/>
    </row>
    <row r="61068" spans="7:7" x14ac:dyDescent="0.2">
      <c r="G61068" s="65"/>
    </row>
    <row r="61069" spans="7:7" x14ac:dyDescent="0.2">
      <c r="G61069" s="65"/>
    </row>
    <row r="61070" spans="7:7" x14ac:dyDescent="0.2">
      <c r="G61070" s="65"/>
    </row>
    <row r="61071" spans="7:7" x14ac:dyDescent="0.2">
      <c r="G61071" s="65"/>
    </row>
    <row r="61072" spans="7:7" x14ac:dyDescent="0.2">
      <c r="G61072" s="65"/>
    </row>
    <row r="61073" spans="7:7" x14ac:dyDescent="0.2">
      <c r="G61073" s="65"/>
    </row>
    <row r="61074" spans="7:7" x14ac:dyDescent="0.2">
      <c r="G61074" s="65"/>
    </row>
    <row r="61075" spans="7:7" x14ac:dyDescent="0.2">
      <c r="G61075" s="65"/>
    </row>
    <row r="61076" spans="7:7" x14ac:dyDescent="0.2">
      <c r="G61076" s="65"/>
    </row>
    <row r="61077" spans="7:7" x14ac:dyDescent="0.2">
      <c r="G61077" s="65"/>
    </row>
    <row r="61078" spans="7:7" x14ac:dyDescent="0.2">
      <c r="G61078" s="65"/>
    </row>
    <row r="61079" spans="7:7" x14ac:dyDescent="0.2">
      <c r="G61079" s="65"/>
    </row>
    <row r="61080" spans="7:7" x14ac:dyDescent="0.2">
      <c r="G61080" s="65"/>
    </row>
    <row r="61081" spans="7:7" x14ac:dyDescent="0.2">
      <c r="G61081" s="65"/>
    </row>
    <row r="61082" spans="7:7" x14ac:dyDescent="0.2">
      <c r="G61082" s="65"/>
    </row>
    <row r="61083" spans="7:7" x14ac:dyDescent="0.2">
      <c r="G61083" s="65"/>
    </row>
    <row r="61084" spans="7:7" x14ac:dyDescent="0.2">
      <c r="G61084" s="65"/>
    </row>
    <row r="61085" spans="7:7" x14ac:dyDescent="0.2">
      <c r="G61085" s="65"/>
    </row>
    <row r="61086" spans="7:7" x14ac:dyDescent="0.2">
      <c r="G61086" s="65"/>
    </row>
    <row r="61087" spans="7:7" x14ac:dyDescent="0.2">
      <c r="G61087" s="65"/>
    </row>
    <row r="61088" spans="7:7" x14ac:dyDescent="0.2">
      <c r="G61088" s="65"/>
    </row>
    <row r="61089" spans="7:7" x14ac:dyDescent="0.2">
      <c r="G61089" s="65"/>
    </row>
    <row r="61090" spans="7:7" x14ac:dyDescent="0.2">
      <c r="G61090" s="65"/>
    </row>
    <row r="61091" spans="7:7" x14ac:dyDescent="0.2">
      <c r="G61091" s="65"/>
    </row>
    <row r="61092" spans="7:7" x14ac:dyDescent="0.2">
      <c r="G61092" s="65"/>
    </row>
    <row r="61093" spans="7:7" x14ac:dyDescent="0.2">
      <c r="G61093" s="65"/>
    </row>
    <row r="61094" spans="7:7" x14ac:dyDescent="0.2">
      <c r="G61094" s="65"/>
    </row>
    <row r="61095" spans="7:7" x14ac:dyDescent="0.2">
      <c r="G61095" s="65"/>
    </row>
    <row r="61096" spans="7:7" x14ac:dyDescent="0.2">
      <c r="G61096" s="65"/>
    </row>
    <row r="61097" spans="7:7" x14ac:dyDescent="0.2">
      <c r="G61097" s="65"/>
    </row>
    <row r="61098" spans="7:7" x14ac:dyDescent="0.2">
      <c r="G61098" s="65"/>
    </row>
    <row r="61099" spans="7:7" x14ac:dyDescent="0.2">
      <c r="G61099" s="65"/>
    </row>
    <row r="61100" spans="7:7" x14ac:dyDescent="0.2">
      <c r="G61100" s="65"/>
    </row>
    <row r="61101" spans="7:7" x14ac:dyDescent="0.2">
      <c r="G61101" s="65"/>
    </row>
    <row r="61102" spans="7:7" x14ac:dyDescent="0.2">
      <c r="G61102" s="65"/>
    </row>
    <row r="61103" spans="7:7" x14ac:dyDescent="0.2">
      <c r="G61103" s="65"/>
    </row>
    <row r="61104" spans="7:7" x14ac:dyDescent="0.2">
      <c r="G61104" s="65"/>
    </row>
    <row r="61105" spans="7:7" x14ac:dyDescent="0.2">
      <c r="G61105" s="65"/>
    </row>
    <row r="61106" spans="7:7" x14ac:dyDescent="0.2">
      <c r="G61106" s="65"/>
    </row>
    <row r="61107" spans="7:7" x14ac:dyDescent="0.2">
      <c r="G61107" s="65"/>
    </row>
    <row r="61108" spans="7:7" x14ac:dyDescent="0.2">
      <c r="G61108" s="65"/>
    </row>
    <row r="61109" spans="7:7" x14ac:dyDescent="0.2">
      <c r="G61109" s="65"/>
    </row>
    <row r="61110" spans="7:7" x14ac:dyDescent="0.2">
      <c r="G61110" s="65"/>
    </row>
    <row r="61111" spans="7:7" x14ac:dyDescent="0.2">
      <c r="G61111" s="65"/>
    </row>
    <row r="61112" spans="7:7" x14ac:dyDescent="0.2">
      <c r="G61112" s="65"/>
    </row>
    <row r="61113" spans="7:7" x14ac:dyDescent="0.2">
      <c r="G61113" s="65"/>
    </row>
    <row r="61114" spans="7:7" x14ac:dyDescent="0.2">
      <c r="G61114" s="65"/>
    </row>
    <row r="61115" spans="7:7" x14ac:dyDescent="0.2">
      <c r="G61115" s="65"/>
    </row>
    <row r="61116" spans="7:7" x14ac:dyDescent="0.2">
      <c r="G61116" s="65"/>
    </row>
    <row r="61117" spans="7:7" x14ac:dyDescent="0.2">
      <c r="G61117" s="65"/>
    </row>
    <row r="61118" spans="7:7" x14ac:dyDescent="0.2">
      <c r="G61118" s="65"/>
    </row>
    <row r="61119" spans="7:7" x14ac:dyDescent="0.2">
      <c r="G61119" s="65"/>
    </row>
    <row r="61120" spans="7:7" x14ac:dyDescent="0.2">
      <c r="G61120" s="65"/>
    </row>
    <row r="61121" spans="7:7" x14ac:dyDescent="0.2">
      <c r="G61121" s="65"/>
    </row>
    <row r="61122" spans="7:7" x14ac:dyDescent="0.2">
      <c r="G61122" s="65"/>
    </row>
    <row r="61123" spans="7:7" x14ac:dyDescent="0.2">
      <c r="G61123" s="65"/>
    </row>
    <row r="61124" spans="7:7" x14ac:dyDescent="0.2">
      <c r="G61124" s="65"/>
    </row>
    <row r="61125" spans="7:7" x14ac:dyDescent="0.2">
      <c r="G61125" s="65"/>
    </row>
    <row r="61126" spans="7:7" x14ac:dyDescent="0.2">
      <c r="G61126" s="65"/>
    </row>
    <row r="61127" spans="7:7" x14ac:dyDescent="0.2">
      <c r="G61127" s="65"/>
    </row>
    <row r="61128" spans="7:7" x14ac:dyDescent="0.2">
      <c r="G61128" s="65"/>
    </row>
    <row r="61129" spans="7:7" x14ac:dyDescent="0.2">
      <c r="G61129" s="65"/>
    </row>
    <row r="61130" spans="7:7" x14ac:dyDescent="0.2">
      <c r="G61130" s="65"/>
    </row>
    <row r="61131" spans="7:7" x14ac:dyDescent="0.2">
      <c r="G61131" s="65"/>
    </row>
    <row r="61132" spans="7:7" x14ac:dyDescent="0.2">
      <c r="G61132" s="65"/>
    </row>
    <row r="61133" spans="7:7" x14ac:dyDescent="0.2">
      <c r="G61133" s="65"/>
    </row>
    <row r="61134" spans="7:7" x14ac:dyDescent="0.2">
      <c r="G61134" s="65"/>
    </row>
    <row r="61135" spans="7:7" x14ac:dyDescent="0.2">
      <c r="G61135" s="65"/>
    </row>
    <row r="61136" spans="7:7" x14ac:dyDescent="0.2">
      <c r="G61136" s="65"/>
    </row>
    <row r="61137" spans="7:7" x14ac:dyDescent="0.2">
      <c r="G61137" s="65"/>
    </row>
    <row r="61138" spans="7:7" x14ac:dyDescent="0.2">
      <c r="G61138" s="65"/>
    </row>
    <row r="61139" spans="7:7" x14ac:dyDescent="0.2">
      <c r="G61139" s="65"/>
    </row>
    <row r="61140" spans="7:7" x14ac:dyDescent="0.2">
      <c r="G61140" s="65"/>
    </row>
    <row r="61141" spans="7:7" x14ac:dyDescent="0.2">
      <c r="G61141" s="65"/>
    </row>
    <row r="61142" spans="7:7" x14ac:dyDescent="0.2">
      <c r="G61142" s="65"/>
    </row>
    <row r="61143" spans="7:7" x14ac:dyDescent="0.2">
      <c r="G61143" s="65"/>
    </row>
    <row r="61144" spans="7:7" x14ac:dyDescent="0.2">
      <c r="G61144" s="65"/>
    </row>
    <row r="61145" spans="7:7" x14ac:dyDescent="0.2">
      <c r="G61145" s="65"/>
    </row>
    <row r="61146" spans="7:7" x14ac:dyDescent="0.2">
      <c r="G61146" s="65"/>
    </row>
    <row r="61147" spans="7:7" x14ac:dyDescent="0.2">
      <c r="G61147" s="65"/>
    </row>
    <row r="61148" spans="7:7" x14ac:dyDescent="0.2">
      <c r="G61148" s="65"/>
    </row>
    <row r="61149" spans="7:7" x14ac:dyDescent="0.2">
      <c r="G61149" s="65"/>
    </row>
    <row r="61150" spans="7:7" x14ac:dyDescent="0.2">
      <c r="G61150" s="65"/>
    </row>
    <row r="61151" spans="7:7" x14ac:dyDescent="0.2">
      <c r="G61151" s="65"/>
    </row>
    <row r="61152" spans="7:7" x14ac:dyDescent="0.2">
      <c r="G61152" s="65"/>
    </row>
    <row r="61153" spans="7:7" x14ac:dyDescent="0.2">
      <c r="G61153" s="65"/>
    </row>
    <row r="61154" spans="7:7" x14ac:dyDescent="0.2">
      <c r="G61154" s="65"/>
    </row>
    <row r="61155" spans="7:7" x14ac:dyDescent="0.2">
      <c r="G61155" s="65"/>
    </row>
    <row r="61156" spans="7:7" x14ac:dyDescent="0.2">
      <c r="G61156" s="65"/>
    </row>
    <row r="61157" spans="7:7" x14ac:dyDescent="0.2">
      <c r="G61157" s="65"/>
    </row>
    <row r="61158" spans="7:7" x14ac:dyDescent="0.2">
      <c r="G61158" s="65"/>
    </row>
    <row r="61159" spans="7:7" x14ac:dyDescent="0.2">
      <c r="G61159" s="65"/>
    </row>
    <row r="61160" spans="7:7" x14ac:dyDescent="0.2">
      <c r="G61160" s="65"/>
    </row>
    <row r="61161" spans="7:7" x14ac:dyDescent="0.2">
      <c r="G61161" s="65"/>
    </row>
    <row r="61162" spans="7:7" x14ac:dyDescent="0.2">
      <c r="G61162" s="65"/>
    </row>
    <row r="61163" spans="7:7" x14ac:dyDescent="0.2">
      <c r="G61163" s="65"/>
    </row>
    <row r="61164" spans="7:7" x14ac:dyDescent="0.2">
      <c r="G61164" s="65"/>
    </row>
    <row r="61165" spans="7:7" x14ac:dyDescent="0.2">
      <c r="G61165" s="65"/>
    </row>
    <row r="61166" spans="7:7" x14ac:dyDescent="0.2">
      <c r="G61166" s="65"/>
    </row>
    <row r="61167" spans="7:7" x14ac:dyDescent="0.2">
      <c r="G61167" s="65"/>
    </row>
    <row r="61168" spans="7:7" x14ac:dyDescent="0.2">
      <c r="G61168" s="65"/>
    </row>
    <row r="61169" spans="7:7" x14ac:dyDescent="0.2">
      <c r="G61169" s="65"/>
    </row>
    <row r="61170" spans="7:7" x14ac:dyDescent="0.2">
      <c r="G61170" s="65"/>
    </row>
    <row r="61171" spans="7:7" x14ac:dyDescent="0.2">
      <c r="G61171" s="65"/>
    </row>
    <row r="61172" spans="7:7" x14ac:dyDescent="0.2">
      <c r="G61172" s="65"/>
    </row>
    <row r="61173" spans="7:7" x14ac:dyDescent="0.2">
      <c r="G61173" s="65"/>
    </row>
    <row r="61174" spans="7:7" x14ac:dyDescent="0.2">
      <c r="G61174" s="65"/>
    </row>
    <row r="61175" spans="7:7" x14ac:dyDescent="0.2">
      <c r="G61175" s="65"/>
    </row>
    <row r="61176" spans="7:7" x14ac:dyDescent="0.2">
      <c r="G61176" s="65"/>
    </row>
    <row r="61177" spans="7:7" x14ac:dyDescent="0.2">
      <c r="G61177" s="65"/>
    </row>
    <row r="61178" spans="7:7" x14ac:dyDescent="0.2">
      <c r="G61178" s="65"/>
    </row>
    <row r="61179" spans="7:7" x14ac:dyDescent="0.2">
      <c r="G61179" s="65"/>
    </row>
    <row r="61180" spans="7:7" x14ac:dyDescent="0.2">
      <c r="G61180" s="65"/>
    </row>
    <row r="61181" spans="7:7" x14ac:dyDescent="0.2">
      <c r="G61181" s="65"/>
    </row>
    <row r="61182" spans="7:7" x14ac:dyDescent="0.2">
      <c r="G61182" s="65"/>
    </row>
    <row r="61183" spans="7:7" x14ac:dyDescent="0.2">
      <c r="G61183" s="65"/>
    </row>
    <row r="61184" spans="7:7" x14ac:dyDescent="0.2">
      <c r="G61184" s="65"/>
    </row>
    <row r="61185" spans="7:7" x14ac:dyDescent="0.2">
      <c r="G61185" s="65"/>
    </row>
    <row r="61186" spans="7:7" x14ac:dyDescent="0.2">
      <c r="G61186" s="65"/>
    </row>
    <row r="61187" spans="7:7" x14ac:dyDescent="0.2">
      <c r="G61187" s="65"/>
    </row>
    <row r="61188" spans="7:7" x14ac:dyDescent="0.2">
      <c r="G61188" s="65"/>
    </row>
    <row r="61189" spans="7:7" x14ac:dyDescent="0.2">
      <c r="G61189" s="65"/>
    </row>
    <row r="61190" spans="7:7" x14ac:dyDescent="0.2">
      <c r="G61190" s="65"/>
    </row>
    <row r="61191" spans="7:7" x14ac:dyDescent="0.2">
      <c r="G61191" s="65"/>
    </row>
    <row r="61192" spans="7:7" x14ac:dyDescent="0.2">
      <c r="G61192" s="65"/>
    </row>
    <row r="61193" spans="7:7" x14ac:dyDescent="0.2">
      <c r="G61193" s="65"/>
    </row>
    <row r="61194" spans="7:7" x14ac:dyDescent="0.2">
      <c r="G61194" s="65"/>
    </row>
    <row r="61195" spans="7:7" x14ac:dyDescent="0.2">
      <c r="G61195" s="65"/>
    </row>
    <row r="61196" spans="7:7" x14ac:dyDescent="0.2">
      <c r="G61196" s="65"/>
    </row>
    <row r="61197" spans="7:7" x14ac:dyDescent="0.2">
      <c r="G61197" s="65"/>
    </row>
    <row r="61198" spans="7:7" x14ac:dyDescent="0.2">
      <c r="G61198" s="65"/>
    </row>
    <row r="61199" spans="7:7" x14ac:dyDescent="0.2">
      <c r="G61199" s="65"/>
    </row>
    <row r="61200" spans="7:7" x14ac:dyDescent="0.2">
      <c r="G61200" s="65"/>
    </row>
    <row r="61201" spans="7:7" x14ac:dyDescent="0.2">
      <c r="G61201" s="65"/>
    </row>
    <row r="61202" spans="7:7" x14ac:dyDescent="0.2">
      <c r="G61202" s="65"/>
    </row>
    <row r="61203" spans="7:7" x14ac:dyDescent="0.2">
      <c r="G61203" s="65"/>
    </row>
    <row r="61204" spans="7:7" x14ac:dyDescent="0.2">
      <c r="G61204" s="65"/>
    </row>
    <row r="61205" spans="7:7" x14ac:dyDescent="0.2">
      <c r="G61205" s="65"/>
    </row>
    <row r="61206" spans="7:7" x14ac:dyDescent="0.2">
      <c r="G61206" s="65"/>
    </row>
    <row r="61207" spans="7:7" x14ac:dyDescent="0.2">
      <c r="G61207" s="65"/>
    </row>
    <row r="61208" spans="7:7" x14ac:dyDescent="0.2">
      <c r="G61208" s="65"/>
    </row>
    <row r="61209" spans="7:7" x14ac:dyDescent="0.2">
      <c r="G61209" s="65"/>
    </row>
    <row r="61210" spans="7:7" x14ac:dyDescent="0.2">
      <c r="G61210" s="65"/>
    </row>
    <row r="61211" spans="7:7" x14ac:dyDescent="0.2">
      <c r="G61211" s="65"/>
    </row>
    <row r="61212" spans="7:7" x14ac:dyDescent="0.2">
      <c r="G61212" s="65"/>
    </row>
    <row r="61213" spans="7:7" x14ac:dyDescent="0.2">
      <c r="G61213" s="65"/>
    </row>
    <row r="61214" spans="7:7" x14ac:dyDescent="0.2">
      <c r="G61214" s="65"/>
    </row>
    <row r="61215" spans="7:7" x14ac:dyDescent="0.2">
      <c r="G61215" s="65"/>
    </row>
    <row r="61216" spans="7:7" x14ac:dyDescent="0.2">
      <c r="G61216" s="65"/>
    </row>
    <row r="61217" spans="7:7" x14ac:dyDescent="0.2">
      <c r="G61217" s="65"/>
    </row>
    <row r="61218" spans="7:7" x14ac:dyDescent="0.2">
      <c r="G61218" s="65"/>
    </row>
    <row r="61219" spans="7:7" x14ac:dyDescent="0.2">
      <c r="G61219" s="65"/>
    </row>
    <row r="61220" spans="7:7" x14ac:dyDescent="0.2">
      <c r="G61220" s="65"/>
    </row>
    <row r="61221" spans="7:7" x14ac:dyDescent="0.2">
      <c r="G61221" s="65"/>
    </row>
    <row r="61222" spans="7:7" x14ac:dyDescent="0.2">
      <c r="G61222" s="65"/>
    </row>
    <row r="61223" spans="7:7" x14ac:dyDescent="0.2">
      <c r="G61223" s="65"/>
    </row>
    <row r="61224" spans="7:7" x14ac:dyDescent="0.2">
      <c r="G61224" s="65"/>
    </row>
    <row r="61225" spans="7:7" x14ac:dyDescent="0.2">
      <c r="G61225" s="65"/>
    </row>
    <row r="61226" spans="7:7" x14ac:dyDescent="0.2">
      <c r="G61226" s="65"/>
    </row>
    <row r="61227" spans="7:7" x14ac:dyDescent="0.2">
      <c r="G61227" s="65"/>
    </row>
    <row r="61228" spans="7:7" x14ac:dyDescent="0.2">
      <c r="G61228" s="65"/>
    </row>
    <row r="61229" spans="7:7" x14ac:dyDescent="0.2">
      <c r="G61229" s="65"/>
    </row>
    <row r="61230" spans="7:7" x14ac:dyDescent="0.2">
      <c r="G61230" s="65"/>
    </row>
    <row r="61231" spans="7:7" x14ac:dyDescent="0.2">
      <c r="G61231" s="65"/>
    </row>
    <row r="61232" spans="7:7" x14ac:dyDescent="0.2">
      <c r="G61232" s="65"/>
    </row>
    <row r="61233" spans="7:7" x14ac:dyDescent="0.2">
      <c r="G61233" s="65"/>
    </row>
    <row r="61234" spans="7:7" x14ac:dyDescent="0.2">
      <c r="G61234" s="65"/>
    </row>
    <row r="61235" spans="7:7" x14ac:dyDescent="0.2">
      <c r="G61235" s="65"/>
    </row>
    <row r="61236" spans="7:7" x14ac:dyDescent="0.2">
      <c r="G61236" s="65"/>
    </row>
    <row r="61237" spans="7:7" x14ac:dyDescent="0.2">
      <c r="G61237" s="65"/>
    </row>
    <row r="61238" spans="7:7" x14ac:dyDescent="0.2">
      <c r="G61238" s="65"/>
    </row>
    <row r="61239" spans="7:7" x14ac:dyDescent="0.2">
      <c r="G61239" s="65"/>
    </row>
    <row r="61240" spans="7:7" x14ac:dyDescent="0.2">
      <c r="G61240" s="65"/>
    </row>
    <row r="61241" spans="7:7" x14ac:dyDescent="0.2">
      <c r="G61241" s="65"/>
    </row>
    <row r="61242" spans="7:7" x14ac:dyDescent="0.2">
      <c r="G61242" s="65"/>
    </row>
    <row r="61243" spans="7:7" x14ac:dyDescent="0.2">
      <c r="G61243" s="65"/>
    </row>
    <row r="61244" spans="7:7" x14ac:dyDescent="0.2">
      <c r="G61244" s="65"/>
    </row>
    <row r="61245" spans="7:7" x14ac:dyDescent="0.2">
      <c r="G61245" s="65"/>
    </row>
    <row r="61246" spans="7:7" x14ac:dyDescent="0.2">
      <c r="G61246" s="65"/>
    </row>
    <row r="61247" spans="7:7" x14ac:dyDescent="0.2">
      <c r="G61247" s="65"/>
    </row>
    <row r="61248" spans="7:7" x14ac:dyDescent="0.2">
      <c r="G61248" s="65"/>
    </row>
    <row r="61249" spans="7:7" x14ac:dyDescent="0.2">
      <c r="G61249" s="65"/>
    </row>
    <row r="61250" spans="7:7" x14ac:dyDescent="0.2">
      <c r="G61250" s="65"/>
    </row>
    <row r="61251" spans="7:7" x14ac:dyDescent="0.2">
      <c r="G61251" s="65"/>
    </row>
    <row r="61252" spans="7:7" x14ac:dyDescent="0.2">
      <c r="G61252" s="65"/>
    </row>
    <row r="61253" spans="7:7" x14ac:dyDescent="0.2">
      <c r="G61253" s="65"/>
    </row>
    <row r="61254" spans="7:7" x14ac:dyDescent="0.2">
      <c r="G61254" s="65"/>
    </row>
    <row r="61255" spans="7:7" x14ac:dyDescent="0.2">
      <c r="G61255" s="65"/>
    </row>
    <row r="61256" spans="7:7" x14ac:dyDescent="0.2">
      <c r="G61256" s="65"/>
    </row>
    <row r="61257" spans="7:7" x14ac:dyDescent="0.2">
      <c r="G61257" s="65"/>
    </row>
    <row r="61258" spans="7:7" x14ac:dyDescent="0.2">
      <c r="G61258" s="65"/>
    </row>
    <row r="61259" spans="7:7" x14ac:dyDescent="0.2">
      <c r="G61259" s="65"/>
    </row>
    <row r="61260" spans="7:7" x14ac:dyDescent="0.2">
      <c r="G61260" s="65"/>
    </row>
    <row r="61261" spans="7:7" x14ac:dyDescent="0.2">
      <c r="G61261" s="65"/>
    </row>
    <row r="61262" spans="7:7" x14ac:dyDescent="0.2">
      <c r="G61262" s="65"/>
    </row>
    <row r="61263" spans="7:7" x14ac:dyDescent="0.2">
      <c r="G61263" s="65"/>
    </row>
    <row r="61264" spans="7:7" x14ac:dyDescent="0.2">
      <c r="G61264" s="65"/>
    </row>
    <row r="61265" spans="7:7" x14ac:dyDescent="0.2">
      <c r="G61265" s="65"/>
    </row>
    <row r="61266" spans="7:7" x14ac:dyDescent="0.2">
      <c r="G61266" s="65"/>
    </row>
    <row r="61267" spans="7:7" x14ac:dyDescent="0.2">
      <c r="G61267" s="65"/>
    </row>
    <row r="61268" spans="7:7" x14ac:dyDescent="0.2">
      <c r="G61268" s="65"/>
    </row>
    <row r="61269" spans="7:7" x14ac:dyDescent="0.2">
      <c r="G61269" s="65"/>
    </row>
    <row r="61270" spans="7:7" x14ac:dyDescent="0.2">
      <c r="G61270" s="65"/>
    </row>
    <row r="61271" spans="7:7" x14ac:dyDescent="0.2">
      <c r="G61271" s="65"/>
    </row>
    <row r="61272" spans="7:7" x14ac:dyDescent="0.2">
      <c r="G61272" s="65"/>
    </row>
    <row r="61273" spans="7:7" x14ac:dyDescent="0.2">
      <c r="G61273" s="65"/>
    </row>
    <row r="61274" spans="7:7" x14ac:dyDescent="0.2">
      <c r="G61274" s="65"/>
    </row>
    <row r="61275" spans="7:7" x14ac:dyDescent="0.2">
      <c r="G61275" s="65"/>
    </row>
    <row r="61276" spans="7:7" x14ac:dyDescent="0.2">
      <c r="G61276" s="65"/>
    </row>
    <row r="61277" spans="7:7" x14ac:dyDescent="0.2">
      <c r="G61277" s="65"/>
    </row>
    <row r="61278" spans="7:7" x14ac:dyDescent="0.2">
      <c r="G61278" s="65"/>
    </row>
    <row r="61279" spans="7:7" x14ac:dyDescent="0.2">
      <c r="G61279" s="65"/>
    </row>
    <row r="61280" spans="7:7" x14ac:dyDescent="0.2">
      <c r="G61280" s="65"/>
    </row>
    <row r="61281" spans="7:7" x14ac:dyDescent="0.2">
      <c r="G61281" s="65"/>
    </row>
    <row r="61282" spans="7:7" x14ac:dyDescent="0.2">
      <c r="G61282" s="65"/>
    </row>
    <row r="61283" spans="7:7" x14ac:dyDescent="0.2">
      <c r="G61283" s="65"/>
    </row>
    <row r="61284" spans="7:7" x14ac:dyDescent="0.2">
      <c r="G61284" s="65"/>
    </row>
    <row r="61285" spans="7:7" x14ac:dyDescent="0.2">
      <c r="G61285" s="65"/>
    </row>
    <row r="61286" spans="7:7" x14ac:dyDescent="0.2">
      <c r="G61286" s="65"/>
    </row>
    <row r="61287" spans="7:7" x14ac:dyDescent="0.2">
      <c r="G61287" s="65"/>
    </row>
    <row r="61288" spans="7:7" x14ac:dyDescent="0.2">
      <c r="G61288" s="65"/>
    </row>
    <row r="61289" spans="7:7" x14ac:dyDescent="0.2">
      <c r="G61289" s="65"/>
    </row>
    <row r="61290" spans="7:7" x14ac:dyDescent="0.2">
      <c r="G61290" s="65"/>
    </row>
    <row r="61291" spans="7:7" x14ac:dyDescent="0.2">
      <c r="G61291" s="65"/>
    </row>
    <row r="61292" spans="7:7" x14ac:dyDescent="0.2">
      <c r="G61292" s="65"/>
    </row>
    <row r="61293" spans="7:7" x14ac:dyDescent="0.2">
      <c r="G61293" s="65"/>
    </row>
    <row r="61294" spans="7:7" x14ac:dyDescent="0.2">
      <c r="G61294" s="65"/>
    </row>
    <row r="61295" spans="7:7" x14ac:dyDescent="0.2">
      <c r="G61295" s="65"/>
    </row>
    <row r="61296" spans="7:7" x14ac:dyDescent="0.2">
      <c r="G61296" s="65"/>
    </row>
    <row r="61297" spans="7:7" x14ac:dyDescent="0.2">
      <c r="G61297" s="65"/>
    </row>
    <row r="61298" spans="7:7" x14ac:dyDescent="0.2">
      <c r="G61298" s="65"/>
    </row>
    <row r="61299" spans="7:7" x14ac:dyDescent="0.2">
      <c r="G61299" s="65"/>
    </row>
    <row r="61300" spans="7:7" x14ac:dyDescent="0.2">
      <c r="G61300" s="65"/>
    </row>
    <row r="61301" spans="7:7" x14ac:dyDescent="0.2">
      <c r="G61301" s="65"/>
    </row>
    <row r="61302" spans="7:7" x14ac:dyDescent="0.2">
      <c r="G61302" s="65"/>
    </row>
    <row r="61303" spans="7:7" x14ac:dyDescent="0.2">
      <c r="G61303" s="65"/>
    </row>
    <row r="61304" spans="7:7" x14ac:dyDescent="0.2">
      <c r="G61304" s="65"/>
    </row>
    <row r="61305" spans="7:7" x14ac:dyDescent="0.2">
      <c r="G61305" s="65"/>
    </row>
    <row r="61306" spans="7:7" x14ac:dyDescent="0.2">
      <c r="G61306" s="65"/>
    </row>
    <row r="61307" spans="7:7" x14ac:dyDescent="0.2">
      <c r="G61307" s="65"/>
    </row>
    <row r="61308" spans="7:7" x14ac:dyDescent="0.2">
      <c r="G61308" s="65"/>
    </row>
    <row r="61309" spans="7:7" x14ac:dyDescent="0.2">
      <c r="G61309" s="65"/>
    </row>
    <row r="61310" spans="7:7" x14ac:dyDescent="0.2">
      <c r="G61310" s="65"/>
    </row>
    <row r="61311" spans="7:7" x14ac:dyDescent="0.2">
      <c r="G61311" s="65"/>
    </row>
    <row r="61312" spans="7:7" x14ac:dyDescent="0.2">
      <c r="G61312" s="65"/>
    </row>
    <row r="61313" spans="7:7" x14ac:dyDescent="0.2">
      <c r="G61313" s="65"/>
    </row>
    <row r="61314" spans="7:7" x14ac:dyDescent="0.2">
      <c r="G61314" s="65"/>
    </row>
    <row r="61315" spans="7:7" x14ac:dyDescent="0.2">
      <c r="G61315" s="65"/>
    </row>
    <row r="61316" spans="7:7" x14ac:dyDescent="0.2">
      <c r="G61316" s="65"/>
    </row>
    <row r="61317" spans="7:7" x14ac:dyDescent="0.2">
      <c r="G61317" s="65"/>
    </row>
    <row r="61318" spans="7:7" x14ac:dyDescent="0.2">
      <c r="G61318" s="65"/>
    </row>
    <row r="61319" spans="7:7" x14ac:dyDescent="0.2">
      <c r="G61319" s="65"/>
    </row>
    <row r="61320" spans="7:7" x14ac:dyDescent="0.2">
      <c r="G61320" s="65"/>
    </row>
    <row r="61321" spans="7:7" x14ac:dyDescent="0.2">
      <c r="G61321" s="65"/>
    </row>
    <row r="61322" spans="7:7" x14ac:dyDescent="0.2">
      <c r="G61322" s="65"/>
    </row>
    <row r="61323" spans="7:7" x14ac:dyDescent="0.2">
      <c r="G61323" s="65"/>
    </row>
    <row r="61324" spans="7:7" x14ac:dyDescent="0.2">
      <c r="G61324" s="65"/>
    </row>
    <row r="61325" spans="7:7" x14ac:dyDescent="0.2">
      <c r="G61325" s="65"/>
    </row>
    <row r="61326" spans="7:7" x14ac:dyDescent="0.2">
      <c r="G61326" s="65"/>
    </row>
    <row r="61327" spans="7:7" x14ac:dyDescent="0.2">
      <c r="G61327" s="65"/>
    </row>
    <row r="61328" spans="7:7" x14ac:dyDescent="0.2">
      <c r="G61328" s="65"/>
    </row>
    <row r="61329" spans="7:7" x14ac:dyDescent="0.2">
      <c r="G61329" s="65"/>
    </row>
    <row r="61330" spans="7:7" x14ac:dyDescent="0.2">
      <c r="G61330" s="65"/>
    </row>
    <row r="61331" spans="7:7" x14ac:dyDescent="0.2">
      <c r="G61331" s="65"/>
    </row>
    <row r="61332" spans="7:7" x14ac:dyDescent="0.2">
      <c r="G61332" s="65"/>
    </row>
    <row r="61333" spans="7:7" x14ac:dyDescent="0.2">
      <c r="G61333" s="65"/>
    </row>
    <row r="61334" spans="7:7" x14ac:dyDescent="0.2">
      <c r="G61334" s="65"/>
    </row>
    <row r="61335" spans="7:7" x14ac:dyDescent="0.2">
      <c r="G61335" s="65"/>
    </row>
    <row r="61336" spans="7:7" x14ac:dyDescent="0.2">
      <c r="G61336" s="65"/>
    </row>
    <row r="61337" spans="7:7" x14ac:dyDescent="0.2">
      <c r="G61337" s="65"/>
    </row>
    <row r="61338" spans="7:7" x14ac:dyDescent="0.2">
      <c r="G61338" s="65"/>
    </row>
    <row r="61339" spans="7:7" x14ac:dyDescent="0.2">
      <c r="G61339" s="65"/>
    </row>
    <row r="61340" spans="7:7" x14ac:dyDescent="0.2">
      <c r="G61340" s="65"/>
    </row>
    <row r="61341" spans="7:7" x14ac:dyDescent="0.2">
      <c r="G61341" s="65"/>
    </row>
    <row r="61342" spans="7:7" x14ac:dyDescent="0.2">
      <c r="G61342" s="65"/>
    </row>
    <row r="61343" spans="7:7" x14ac:dyDescent="0.2">
      <c r="G61343" s="65"/>
    </row>
    <row r="61344" spans="7:7" x14ac:dyDescent="0.2">
      <c r="G61344" s="65"/>
    </row>
    <row r="61345" spans="7:7" x14ac:dyDescent="0.2">
      <c r="G61345" s="65"/>
    </row>
    <row r="61346" spans="7:7" x14ac:dyDescent="0.2">
      <c r="G61346" s="65"/>
    </row>
    <row r="61347" spans="7:7" x14ac:dyDescent="0.2">
      <c r="G61347" s="65"/>
    </row>
    <row r="61348" spans="7:7" x14ac:dyDescent="0.2">
      <c r="G61348" s="65"/>
    </row>
    <row r="61349" spans="7:7" x14ac:dyDescent="0.2">
      <c r="G61349" s="65"/>
    </row>
    <row r="61350" spans="7:7" x14ac:dyDescent="0.2">
      <c r="G61350" s="65"/>
    </row>
    <row r="61351" spans="7:7" x14ac:dyDescent="0.2">
      <c r="G61351" s="65"/>
    </row>
    <row r="61352" spans="7:7" x14ac:dyDescent="0.2">
      <c r="G61352" s="65"/>
    </row>
    <row r="61353" spans="7:7" x14ac:dyDescent="0.2">
      <c r="G61353" s="65"/>
    </row>
    <row r="61354" spans="7:7" x14ac:dyDescent="0.2">
      <c r="G61354" s="65"/>
    </row>
    <row r="61355" spans="7:7" x14ac:dyDescent="0.2">
      <c r="G61355" s="65"/>
    </row>
    <row r="61356" spans="7:7" x14ac:dyDescent="0.2">
      <c r="G61356" s="65"/>
    </row>
    <row r="61357" spans="7:7" x14ac:dyDescent="0.2">
      <c r="G61357" s="65"/>
    </row>
    <row r="61358" spans="7:7" x14ac:dyDescent="0.2">
      <c r="G61358" s="65"/>
    </row>
    <row r="61359" spans="7:7" x14ac:dyDescent="0.2">
      <c r="G61359" s="65"/>
    </row>
    <row r="61360" spans="7:7" x14ac:dyDescent="0.2">
      <c r="G61360" s="65"/>
    </row>
    <row r="61361" spans="7:7" x14ac:dyDescent="0.2">
      <c r="G61361" s="65"/>
    </row>
    <row r="61362" spans="7:7" x14ac:dyDescent="0.2">
      <c r="G61362" s="65"/>
    </row>
    <row r="61363" spans="7:7" x14ac:dyDescent="0.2">
      <c r="G61363" s="65"/>
    </row>
    <row r="61364" spans="7:7" x14ac:dyDescent="0.2">
      <c r="G61364" s="65"/>
    </row>
    <row r="61365" spans="7:7" x14ac:dyDescent="0.2">
      <c r="G61365" s="65"/>
    </row>
    <row r="61366" spans="7:7" x14ac:dyDescent="0.2">
      <c r="G61366" s="65"/>
    </row>
    <row r="61367" spans="7:7" x14ac:dyDescent="0.2">
      <c r="G61367" s="65"/>
    </row>
    <row r="61368" spans="7:7" x14ac:dyDescent="0.2">
      <c r="G61368" s="65"/>
    </row>
    <row r="61369" spans="7:7" x14ac:dyDescent="0.2">
      <c r="G61369" s="65"/>
    </row>
    <row r="61370" spans="7:7" x14ac:dyDescent="0.2">
      <c r="G61370" s="65"/>
    </row>
    <row r="61371" spans="7:7" x14ac:dyDescent="0.2">
      <c r="G61371" s="65"/>
    </row>
    <row r="61372" spans="7:7" x14ac:dyDescent="0.2">
      <c r="G61372" s="65"/>
    </row>
    <row r="61373" spans="7:7" x14ac:dyDescent="0.2">
      <c r="G61373" s="65"/>
    </row>
    <row r="61374" spans="7:7" x14ac:dyDescent="0.2">
      <c r="G61374" s="65"/>
    </row>
    <row r="61375" spans="7:7" x14ac:dyDescent="0.2">
      <c r="G61375" s="65"/>
    </row>
    <row r="61376" spans="7:7" x14ac:dyDescent="0.2">
      <c r="G61376" s="65"/>
    </row>
    <row r="61377" spans="7:7" x14ac:dyDescent="0.2">
      <c r="G61377" s="65"/>
    </row>
    <row r="61378" spans="7:7" x14ac:dyDescent="0.2">
      <c r="G61378" s="65"/>
    </row>
    <row r="61379" spans="7:7" x14ac:dyDescent="0.2">
      <c r="G61379" s="65"/>
    </row>
    <row r="61380" spans="7:7" x14ac:dyDescent="0.2">
      <c r="G61380" s="65"/>
    </row>
    <row r="61381" spans="7:7" x14ac:dyDescent="0.2">
      <c r="G61381" s="65"/>
    </row>
    <row r="61382" spans="7:7" x14ac:dyDescent="0.2">
      <c r="G61382" s="65"/>
    </row>
    <row r="61383" spans="7:7" x14ac:dyDescent="0.2">
      <c r="G61383" s="65"/>
    </row>
    <row r="61384" spans="7:7" x14ac:dyDescent="0.2">
      <c r="G61384" s="65"/>
    </row>
    <row r="61385" spans="7:7" x14ac:dyDescent="0.2">
      <c r="G61385" s="65"/>
    </row>
    <row r="61386" spans="7:7" x14ac:dyDescent="0.2">
      <c r="G61386" s="65"/>
    </row>
    <row r="61387" spans="7:7" x14ac:dyDescent="0.2">
      <c r="G61387" s="65"/>
    </row>
    <row r="61388" spans="7:7" x14ac:dyDescent="0.2">
      <c r="G61388" s="65"/>
    </row>
    <row r="61389" spans="7:7" x14ac:dyDescent="0.2">
      <c r="G61389" s="65"/>
    </row>
    <row r="61390" spans="7:7" x14ac:dyDescent="0.2">
      <c r="G61390" s="65"/>
    </row>
    <row r="61391" spans="7:7" x14ac:dyDescent="0.2">
      <c r="G61391" s="65"/>
    </row>
    <row r="61392" spans="7:7" x14ac:dyDescent="0.2">
      <c r="G61392" s="65"/>
    </row>
    <row r="61393" spans="7:7" x14ac:dyDescent="0.2">
      <c r="G61393" s="65"/>
    </row>
    <row r="61394" spans="7:7" x14ac:dyDescent="0.2">
      <c r="G61394" s="65"/>
    </row>
    <row r="61395" spans="7:7" x14ac:dyDescent="0.2">
      <c r="G61395" s="65"/>
    </row>
    <row r="61396" spans="7:7" x14ac:dyDescent="0.2">
      <c r="G61396" s="65"/>
    </row>
    <row r="61397" spans="7:7" x14ac:dyDescent="0.2">
      <c r="G61397" s="65"/>
    </row>
    <row r="61398" spans="7:7" x14ac:dyDescent="0.2">
      <c r="G61398" s="65"/>
    </row>
    <row r="61399" spans="7:7" x14ac:dyDescent="0.2">
      <c r="G61399" s="65"/>
    </row>
    <row r="61400" spans="7:7" x14ac:dyDescent="0.2">
      <c r="G61400" s="65"/>
    </row>
    <row r="61401" spans="7:7" x14ac:dyDescent="0.2">
      <c r="G61401" s="65"/>
    </row>
    <row r="61402" spans="7:7" x14ac:dyDescent="0.2">
      <c r="G61402" s="65"/>
    </row>
    <row r="61403" spans="7:7" x14ac:dyDescent="0.2">
      <c r="G61403" s="65"/>
    </row>
    <row r="61404" spans="7:7" x14ac:dyDescent="0.2">
      <c r="G61404" s="65"/>
    </row>
    <row r="61405" spans="7:7" x14ac:dyDescent="0.2">
      <c r="G61405" s="65"/>
    </row>
    <row r="61406" spans="7:7" x14ac:dyDescent="0.2">
      <c r="G61406" s="65"/>
    </row>
    <row r="61407" spans="7:7" x14ac:dyDescent="0.2">
      <c r="G61407" s="65"/>
    </row>
    <row r="61408" spans="7:7" x14ac:dyDescent="0.2">
      <c r="G61408" s="65"/>
    </row>
    <row r="61409" spans="7:7" x14ac:dyDescent="0.2">
      <c r="G61409" s="65"/>
    </row>
    <row r="61410" spans="7:7" x14ac:dyDescent="0.2">
      <c r="G61410" s="65"/>
    </row>
    <row r="61411" spans="7:7" x14ac:dyDescent="0.2">
      <c r="G61411" s="65"/>
    </row>
    <row r="61412" spans="7:7" x14ac:dyDescent="0.2">
      <c r="G61412" s="65"/>
    </row>
    <row r="61413" spans="7:7" x14ac:dyDescent="0.2">
      <c r="G61413" s="65"/>
    </row>
    <row r="61414" spans="7:7" x14ac:dyDescent="0.2">
      <c r="G61414" s="65"/>
    </row>
    <row r="61415" spans="7:7" x14ac:dyDescent="0.2">
      <c r="G61415" s="65"/>
    </row>
    <row r="61416" spans="7:7" x14ac:dyDescent="0.2">
      <c r="G61416" s="65"/>
    </row>
    <row r="61417" spans="7:7" x14ac:dyDescent="0.2">
      <c r="G61417" s="65"/>
    </row>
    <row r="61418" spans="7:7" x14ac:dyDescent="0.2">
      <c r="G61418" s="65"/>
    </row>
    <row r="61419" spans="7:7" x14ac:dyDescent="0.2">
      <c r="G61419" s="65"/>
    </row>
    <row r="61420" spans="7:7" x14ac:dyDescent="0.2">
      <c r="G61420" s="65"/>
    </row>
    <row r="61421" spans="7:7" x14ac:dyDescent="0.2">
      <c r="G61421" s="65"/>
    </row>
    <row r="61422" spans="7:7" x14ac:dyDescent="0.2">
      <c r="G61422" s="65"/>
    </row>
    <row r="61423" spans="7:7" x14ac:dyDescent="0.2">
      <c r="G61423" s="65"/>
    </row>
    <row r="61424" spans="7:7" x14ac:dyDescent="0.2">
      <c r="G61424" s="65"/>
    </row>
    <row r="61425" spans="7:7" x14ac:dyDescent="0.2">
      <c r="G61425" s="65"/>
    </row>
    <row r="61426" spans="7:7" x14ac:dyDescent="0.2">
      <c r="G61426" s="65"/>
    </row>
    <row r="61427" spans="7:7" x14ac:dyDescent="0.2">
      <c r="G61427" s="65"/>
    </row>
    <row r="61428" spans="7:7" x14ac:dyDescent="0.2">
      <c r="G61428" s="65"/>
    </row>
    <row r="61429" spans="7:7" x14ac:dyDescent="0.2">
      <c r="G61429" s="65"/>
    </row>
    <row r="61430" spans="7:7" x14ac:dyDescent="0.2">
      <c r="G61430" s="65"/>
    </row>
    <row r="61431" spans="7:7" x14ac:dyDescent="0.2">
      <c r="G61431" s="65"/>
    </row>
    <row r="61432" spans="7:7" x14ac:dyDescent="0.2">
      <c r="G61432" s="65"/>
    </row>
    <row r="61433" spans="7:7" x14ac:dyDescent="0.2">
      <c r="G61433" s="65"/>
    </row>
    <row r="61434" spans="7:7" x14ac:dyDescent="0.2">
      <c r="G61434" s="65"/>
    </row>
    <row r="61435" spans="7:7" x14ac:dyDescent="0.2">
      <c r="G61435" s="65"/>
    </row>
    <row r="61436" spans="7:7" x14ac:dyDescent="0.2">
      <c r="G61436" s="65"/>
    </row>
    <row r="61437" spans="7:7" x14ac:dyDescent="0.2">
      <c r="G61437" s="65"/>
    </row>
    <row r="61438" spans="7:7" x14ac:dyDescent="0.2">
      <c r="G61438" s="65"/>
    </row>
    <row r="61439" spans="7:7" x14ac:dyDescent="0.2">
      <c r="G61439" s="65"/>
    </row>
    <row r="61440" spans="7:7" x14ac:dyDescent="0.2">
      <c r="G61440" s="65"/>
    </row>
    <row r="61441" spans="7:7" x14ac:dyDescent="0.2">
      <c r="G61441" s="65"/>
    </row>
    <row r="61442" spans="7:7" x14ac:dyDescent="0.2">
      <c r="G61442" s="65"/>
    </row>
    <row r="61443" spans="7:7" x14ac:dyDescent="0.2">
      <c r="G61443" s="65"/>
    </row>
    <row r="61444" spans="7:7" x14ac:dyDescent="0.2">
      <c r="G61444" s="65"/>
    </row>
    <row r="61445" spans="7:7" x14ac:dyDescent="0.2">
      <c r="G61445" s="65"/>
    </row>
    <row r="61446" spans="7:7" x14ac:dyDescent="0.2">
      <c r="G61446" s="65"/>
    </row>
    <row r="61447" spans="7:7" x14ac:dyDescent="0.2">
      <c r="G61447" s="65"/>
    </row>
    <row r="61448" spans="7:7" x14ac:dyDescent="0.2">
      <c r="G61448" s="65"/>
    </row>
    <row r="61449" spans="7:7" x14ac:dyDescent="0.2">
      <c r="G61449" s="65"/>
    </row>
    <row r="61450" spans="7:7" x14ac:dyDescent="0.2">
      <c r="G61450" s="65"/>
    </row>
    <row r="61451" spans="7:7" x14ac:dyDescent="0.2">
      <c r="G61451" s="65"/>
    </row>
    <row r="61452" spans="7:7" x14ac:dyDescent="0.2">
      <c r="G61452" s="65"/>
    </row>
    <row r="61453" spans="7:7" x14ac:dyDescent="0.2">
      <c r="G61453" s="65"/>
    </row>
    <row r="61454" spans="7:7" x14ac:dyDescent="0.2">
      <c r="G61454" s="65"/>
    </row>
    <row r="61455" spans="7:7" x14ac:dyDescent="0.2">
      <c r="G61455" s="65"/>
    </row>
    <row r="61456" spans="7:7" x14ac:dyDescent="0.2">
      <c r="G61456" s="65"/>
    </row>
    <row r="61457" spans="7:7" x14ac:dyDescent="0.2">
      <c r="G61457" s="65"/>
    </row>
    <row r="61458" spans="7:7" x14ac:dyDescent="0.2">
      <c r="G61458" s="65"/>
    </row>
    <row r="61459" spans="7:7" x14ac:dyDescent="0.2">
      <c r="G61459" s="65"/>
    </row>
    <row r="61460" spans="7:7" x14ac:dyDescent="0.2">
      <c r="G61460" s="65"/>
    </row>
    <row r="61461" spans="7:7" x14ac:dyDescent="0.2">
      <c r="G61461" s="65"/>
    </row>
    <row r="61462" spans="7:7" x14ac:dyDescent="0.2">
      <c r="G61462" s="65"/>
    </row>
    <row r="61463" spans="7:7" x14ac:dyDescent="0.2">
      <c r="G61463" s="65"/>
    </row>
    <row r="61464" spans="7:7" x14ac:dyDescent="0.2">
      <c r="G61464" s="65"/>
    </row>
    <row r="61465" spans="7:7" x14ac:dyDescent="0.2">
      <c r="G61465" s="65"/>
    </row>
    <row r="61466" spans="7:7" x14ac:dyDescent="0.2">
      <c r="G61466" s="65"/>
    </row>
    <row r="61467" spans="7:7" x14ac:dyDescent="0.2">
      <c r="G61467" s="65"/>
    </row>
    <row r="61468" spans="7:7" x14ac:dyDescent="0.2">
      <c r="G61468" s="65"/>
    </row>
    <row r="61469" spans="7:7" x14ac:dyDescent="0.2">
      <c r="G61469" s="65"/>
    </row>
    <row r="61470" spans="7:7" x14ac:dyDescent="0.2">
      <c r="G61470" s="65"/>
    </row>
    <row r="61471" spans="7:7" x14ac:dyDescent="0.2">
      <c r="G61471" s="65"/>
    </row>
    <row r="61472" spans="7:7" x14ac:dyDescent="0.2">
      <c r="G61472" s="65"/>
    </row>
    <row r="61473" spans="7:7" x14ac:dyDescent="0.2">
      <c r="G61473" s="65"/>
    </row>
    <row r="61474" spans="7:7" x14ac:dyDescent="0.2">
      <c r="G61474" s="65"/>
    </row>
    <row r="61475" spans="7:7" x14ac:dyDescent="0.2">
      <c r="G61475" s="65"/>
    </row>
    <row r="61476" spans="7:7" x14ac:dyDescent="0.2">
      <c r="G61476" s="65"/>
    </row>
    <row r="61477" spans="7:7" x14ac:dyDescent="0.2">
      <c r="G61477" s="65"/>
    </row>
    <row r="61478" spans="7:7" x14ac:dyDescent="0.2">
      <c r="G61478" s="65"/>
    </row>
    <row r="61479" spans="7:7" x14ac:dyDescent="0.2">
      <c r="G61479" s="65"/>
    </row>
    <row r="61480" spans="7:7" x14ac:dyDescent="0.2">
      <c r="G61480" s="65"/>
    </row>
    <row r="61481" spans="7:7" x14ac:dyDescent="0.2">
      <c r="G61481" s="65"/>
    </row>
    <row r="61482" spans="7:7" x14ac:dyDescent="0.2">
      <c r="G61482" s="65"/>
    </row>
    <row r="61483" spans="7:7" x14ac:dyDescent="0.2">
      <c r="G61483" s="65"/>
    </row>
    <row r="61484" spans="7:7" x14ac:dyDescent="0.2">
      <c r="G61484" s="65"/>
    </row>
    <row r="61485" spans="7:7" x14ac:dyDescent="0.2">
      <c r="G61485" s="65"/>
    </row>
    <row r="61486" spans="7:7" x14ac:dyDescent="0.2">
      <c r="G61486" s="65"/>
    </row>
    <row r="61487" spans="7:7" x14ac:dyDescent="0.2">
      <c r="G61487" s="65"/>
    </row>
    <row r="61488" spans="7:7" x14ac:dyDescent="0.2">
      <c r="G61488" s="65"/>
    </row>
    <row r="61489" spans="7:7" x14ac:dyDescent="0.2">
      <c r="G61489" s="65"/>
    </row>
    <row r="61490" spans="7:7" x14ac:dyDescent="0.2">
      <c r="G61490" s="65"/>
    </row>
    <row r="61491" spans="7:7" x14ac:dyDescent="0.2">
      <c r="G61491" s="65"/>
    </row>
    <row r="61492" spans="7:7" x14ac:dyDescent="0.2">
      <c r="G61492" s="65"/>
    </row>
    <row r="61493" spans="7:7" x14ac:dyDescent="0.2">
      <c r="G61493" s="65"/>
    </row>
    <row r="61494" spans="7:7" x14ac:dyDescent="0.2">
      <c r="G61494" s="65"/>
    </row>
    <row r="61495" spans="7:7" x14ac:dyDescent="0.2">
      <c r="G61495" s="65"/>
    </row>
    <row r="61496" spans="7:7" x14ac:dyDescent="0.2">
      <c r="G61496" s="65"/>
    </row>
    <row r="61497" spans="7:7" x14ac:dyDescent="0.2">
      <c r="G61497" s="65"/>
    </row>
    <row r="61498" spans="7:7" x14ac:dyDescent="0.2">
      <c r="G61498" s="65"/>
    </row>
    <row r="61499" spans="7:7" x14ac:dyDescent="0.2">
      <c r="G61499" s="65"/>
    </row>
    <row r="61500" spans="7:7" x14ac:dyDescent="0.2">
      <c r="G61500" s="65"/>
    </row>
    <row r="61501" spans="7:7" x14ac:dyDescent="0.2">
      <c r="G61501" s="65"/>
    </row>
    <row r="61502" spans="7:7" x14ac:dyDescent="0.2">
      <c r="G61502" s="65"/>
    </row>
    <row r="61503" spans="7:7" x14ac:dyDescent="0.2">
      <c r="G61503" s="65"/>
    </row>
    <row r="61504" spans="7:7" x14ac:dyDescent="0.2">
      <c r="G61504" s="65"/>
    </row>
    <row r="61505" spans="7:7" x14ac:dyDescent="0.2">
      <c r="G61505" s="65"/>
    </row>
    <row r="61506" spans="7:7" x14ac:dyDescent="0.2">
      <c r="G61506" s="65"/>
    </row>
    <row r="61507" spans="7:7" x14ac:dyDescent="0.2">
      <c r="G61507" s="65"/>
    </row>
    <row r="61508" spans="7:7" x14ac:dyDescent="0.2">
      <c r="G61508" s="65"/>
    </row>
    <row r="61509" spans="7:7" x14ac:dyDescent="0.2">
      <c r="G61509" s="65"/>
    </row>
    <row r="61510" spans="7:7" x14ac:dyDescent="0.2">
      <c r="G61510" s="65"/>
    </row>
    <row r="61511" spans="7:7" x14ac:dyDescent="0.2">
      <c r="G61511" s="65"/>
    </row>
    <row r="61512" spans="7:7" x14ac:dyDescent="0.2">
      <c r="G61512" s="65"/>
    </row>
    <row r="61513" spans="7:7" x14ac:dyDescent="0.2">
      <c r="G61513" s="65"/>
    </row>
    <row r="61514" spans="7:7" x14ac:dyDescent="0.2">
      <c r="G61514" s="65"/>
    </row>
    <row r="61515" spans="7:7" x14ac:dyDescent="0.2">
      <c r="G61515" s="65"/>
    </row>
    <row r="61516" spans="7:7" x14ac:dyDescent="0.2">
      <c r="G61516" s="65"/>
    </row>
    <row r="61517" spans="7:7" x14ac:dyDescent="0.2">
      <c r="G61517" s="65"/>
    </row>
    <row r="61518" spans="7:7" x14ac:dyDescent="0.2">
      <c r="G61518" s="65"/>
    </row>
    <row r="61519" spans="7:7" x14ac:dyDescent="0.2">
      <c r="G61519" s="65"/>
    </row>
    <row r="61520" spans="7:7" x14ac:dyDescent="0.2">
      <c r="G61520" s="65"/>
    </row>
    <row r="61521" spans="7:7" x14ac:dyDescent="0.2">
      <c r="G61521" s="65"/>
    </row>
    <row r="61522" spans="7:7" x14ac:dyDescent="0.2">
      <c r="G61522" s="65"/>
    </row>
    <row r="61523" spans="7:7" x14ac:dyDescent="0.2">
      <c r="G61523" s="65"/>
    </row>
    <row r="61524" spans="7:7" x14ac:dyDescent="0.2">
      <c r="G61524" s="65"/>
    </row>
    <row r="61525" spans="7:7" x14ac:dyDescent="0.2">
      <c r="G61525" s="65"/>
    </row>
    <row r="61526" spans="7:7" x14ac:dyDescent="0.2">
      <c r="G61526" s="65"/>
    </row>
    <row r="61527" spans="7:7" x14ac:dyDescent="0.2">
      <c r="G61527" s="65"/>
    </row>
    <row r="61528" spans="7:7" x14ac:dyDescent="0.2">
      <c r="G61528" s="65"/>
    </row>
    <row r="61529" spans="7:7" x14ac:dyDescent="0.2">
      <c r="G61529" s="65"/>
    </row>
    <row r="61530" spans="7:7" x14ac:dyDescent="0.2">
      <c r="G61530" s="65"/>
    </row>
    <row r="61531" spans="7:7" x14ac:dyDescent="0.2">
      <c r="G61531" s="65"/>
    </row>
    <row r="61532" spans="7:7" x14ac:dyDescent="0.2">
      <c r="G61532" s="65"/>
    </row>
    <row r="61533" spans="7:7" x14ac:dyDescent="0.2">
      <c r="G61533" s="65"/>
    </row>
    <row r="61534" spans="7:7" x14ac:dyDescent="0.2">
      <c r="G61534" s="65"/>
    </row>
    <row r="61535" spans="7:7" x14ac:dyDescent="0.2">
      <c r="G61535" s="65"/>
    </row>
    <row r="61536" spans="7:7" x14ac:dyDescent="0.2">
      <c r="G61536" s="65"/>
    </row>
    <row r="61537" spans="7:7" x14ac:dyDescent="0.2">
      <c r="G61537" s="65"/>
    </row>
    <row r="61538" spans="7:7" x14ac:dyDescent="0.2">
      <c r="G61538" s="65"/>
    </row>
    <row r="61539" spans="7:7" x14ac:dyDescent="0.2">
      <c r="G61539" s="65"/>
    </row>
    <row r="61540" spans="7:7" x14ac:dyDescent="0.2">
      <c r="G61540" s="65"/>
    </row>
    <row r="61541" spans="7:7" x14ac:dyDescent="0.2">
      <c r="G61541" s="65"/>
    </row>
    <row r="61542" spans="7:7" x14ac:dyDescent="0.2">
      <c r="G61542" s="65"/>
    </row>
    <row r="61543" spans="7:7" x14ac:dyDescent="0.2">
      <c r="G61543" s="65"/>
    </row>
    <row r="61544" spans="7:7" x14ac:dyDescent="0.2">
      <c r="G61544" s="65"/>
    </row>
    <row r="61545" spans="7:7" x14ac:dyDescent="0.2">
      <c r="G61545" s="65"/>
    </row>
    <row r="61546" spans="7:7" x14ac:dyDescent="0.2">
      <c r="G61546" s="65"/>
    </row>
    <row r="61547" spans="7:7" x14ac:dyDescent="0.2">
      <c r="G61547" s="65"/>
    </row>
    <row r="61548" spans="7:7" x14ac:dyDescent="0.2">
      <c r="G61548" s="65"/>
    </row>
    <row r="61549" spans="7:7" x14ac:dyDescent="0.2">
      <c r="G61549" s="65"/>
    </row>
    <row r="61550" spans="7:7" x14ac:dyDescent="0.2">
      <c r="G61550" s="65"/>
    </row>
    <row r="61551" spans="7:7" x14ac:dyDescent="0.2">
      <c r="G61551" s="65"/>
    </row>
    <row r="61552" spans="7:7" x14ac:dyDescent="0.2">
      <c r="G61552" s="65"/>
    </row>
    <row r="61553" spans="7:7" x14ac:dyDescent="0.2">
      <c r="G61553" s="65"/>
    </row>
    <row r="61554" spans="7:7" x14ac:dyDescent="0.2">
      <c r="G61554" s="65"/>
    </row>
    <row r="61555" spans="7:7" x14ac:dyDescent="0.2">
      <c r="G61555" s="65"/>
    </row>
    <row r="61556" spans="7:7" x14ac:dyDescent="0.2">
      <c r="G61556" s="65"/>
    </row>
    <row r="61557" spans="7:7" x14ac:dyDescent="0.2">
      <c r="G61557" s="65"/>
    </row>
    <row r="61558" spans="7:7" x14ac:dyDescent="0.2">
      <c r="G61558" s="65"/>
    </row>
    <row r="61559" spans="7:7" x14ac:dyDescent="0.2">
      <c r="G61559" s="65"/>
    </row>
    <row r="61560" spans="7:7" x14ac:dyDescent="0.2">
      <c r="G61560" s="65"/>
    </row>
    <row r="61561" spans="7:7" x14ac:dyDescent="0.2">
      <c r="G61561" s="65"/>
    </row>
    <row r="61562" spans="7:7" x14ac:dyDescent="0.2">
      <c r="G61562" s="65"/>
    </row>
    <row r="61563" spans="7:7" x14ac:dyDescent="0.2">
      <c r="G61563" s="65"/>
    </row>
    <row r="61564" spans="7:7" x14ac:dyDescent="0.2">
      <c r="G61564" s="65"/>
    </row>
    <row r="61565" spans="7:7" x14ac:dyDescent="0.2">
      <c r="G61565" s="65"/>
    </row>
    <row r="61566" spans="7:7" x14ac:dyDescent="0.2">
      <c r="G61566" s="65"/>
    </row>
    <row r="61567" spans="7:7" x14ac:dyDescent="0.2">
      <c r="G61567" s="65"/>
    </row>
    <row r="61568" spans="7:7" x14ac:dyDescent="0.2">
      <c r="G61568" s="65"/>
    </row>
    <row r="61569" spans="7:7" x14ac:dyDescent="0.2">
      <c r="G61569" s="65"/>
    </row>
    <row r="61570" spans="7:7" x14ac:dyDescent="0.2">
      <c r="G61570" s="65"/>
    </row>
    <row r="61571" spans="7:7" x14ac:dyDescent="0.2">
      <c r="G61571" s="65"/>
    </row>
    <row r="61572" spans="7:7" x14ac:dyDescent="0.2">
      <c r="G61572" s="65"/>
    </row>
    <row r="61573" spans="7:7" x14ac:dyDescent="0.2">
      <c r="G61573" s="65"/>
    </row>
    <row r="61574" spans="7:7" x14ac:dyDescent="0.2">
      <c r="G61574" s="65"/>
    </row>
    <row r="61575" spans="7:7" x14ac:dyDescent="0.2">
      <c r="G61575" s="65"/>
    </row>
    <row r="61576" spans="7:7" x14ac:dyDescent="0.2">
      <c r="G61576" s="65"/>
    </row>
    <row r="61577" spans="7:7" x14ac:dyDescent="0.2">
      <c r="G61577" s="65"/>
    </row>
    <row r="61578" spans="7:7" x14ac:dyDescent="0.2">
      <c r="G61578" s="65"/>
    </row>
    <row r="61579" spans="7:7" x14ac:dyDescent="0.2">
      <c r="G61579" s="65"/>
    </row>
    <row r="61580" spans="7:7" x14ac:dyDescent="0.2">
      <c r="G61580" s="65"/>
    </row>
    <row r="61581" spans="7:7" x14ac:dyDescent="0.2">
      <c r="G61581" s="65"/>
    </row>
    <row r="61582" spans="7:7" x14ac:dyDescent="0.2">
      <c r="G61582" s="65"/>
    </row>
    <row r="61583" spans="7:7" x14ac:dyDescent="0.2">
      <c r="G61583" s="65"/>
    </row>
    <row r="61584" spans="7:7" x14ac:dyDescent="0.2">
      <c r="G61584" s="65"/>
    </row>
    <row r="61585" spans="7:7" x14ac:dyDescent="0.2">
      <c r="G61585" s="65"/>
    </row>
    <row r="61586" spans="7:7" x14ac:dyDescent="0.2">
      <c r="G61586" s="65"/>
    </row>
    <row r="61587" spans="7:7" x14ac:dyDescent="0.2">
      <c r="G61587" s="65"/>
    </row>
    <row r="61588" spans="7:7" x14ac:dyDescent="0.2">
      <c r="G61588" s="65"/>
    </row>
    <row r="61589" spans="7:7" x14ac:dyDescent="0.2">
      <c r="G61589" s="65"/>
    </row>
    <row r="61590" spans="7:7" x14ac:dyDescent="0.2">
      <c r="G61590" s="65"/>
    </row>
    <row r="61591" spans="7:7" x14ac:dyDescent="0.2">
      <c r="G61591" s="65"/>
    </row>
    <row r="61592" spans="7:7" x14ac:dyDescent="0.2">
      <c r="G61592" s="65"/>
    </row>
    <row r="61593" spans="7:7" x14ac:dyDescent="0.2">
      <c r="G61593" s="65"/>
    </row>
    <row r="61594" spans="7:7" x14ac:dyDescent="0.2">
      <c r="G61594" s="65"/>
    </row>
    <row r="61595" spans="7:7" x14ac:dyDescent="0.2">
      <c r="G61595" s="65"/>
    </row>
    <row r="61596" spans="7:7" x14ac:dyDescent="0.2">
      <c r="G61596" s="65"/>
    </row>
    <row r="61597" spans="7:7" x14ac:dyDescent="0.2">
      <c r="G61597" s="65"/>
    </row>
    <row r="61598" spans="7:7" x14ac:dyDescent="0.2">
      <c r="G61598" s="65"/>
    </row>
    <row r="61599" spans="7:7" x14ac:dyDescent="0.2">
      <c r="G61599" s="65"/>
    </row>
    <row r="61600" spans="7:7" x14ac:dyDescent="0.2">
      <c r="G61600" s="65"/>
    </row>
    <row r="61601" spans="7:7" x14ac:dyDescent="0.2">
      <c r="G61601" s="65"/>
    </row>
    <row r="61602" spans="7:7" x14ac:dyDescent="0.2">
      <c r="G61602" s="65"/>
    </row>
    <row r="61603" spans="7:7" x14ac:dyDescent="0.2">
      <c r="G61603" s="65"/>
    </row>
    <row r="61604" spans="7:7" x14ac:dyDescent="0.2">
      <c r="G61604" s="65"/>
    </row>
    <row r="61605" spans="7:7" x14ac:dyDescent="0.2">
      <c r="G61605" s="65"/>
    </row>
    <row r="61606" spans="7:7" x14ac:dyDescent="0.2">
      <c r="G61606" s="65"/>
    </row>
    <row r="61607" spans="7:7" x14ac:dyDescent="0.2">
      <c r="G61607" s="65"/>
    </row>
    <row r="61608" spans="7:7" x14ac:dyDescent="0.2">
      <c r="G61608" s="65"/>
    </row>
    <row r="61609" spans="7:7" x14ac:dyDescent="0.2">
      <c r="G61609" s="65"/>
    </row>
    <row r="61610" spans="7:7" x14ac:dyDescent="0.2">
      <c r="G61610" s="65"/>
    </row>
    <row r="61611" spans="7:7" x14ac:dyDescent="0.2">
      <c r="G61611" s="65"/>
    </row>
    <row r="61612" spans="7:7" x14ac:dyDescent="0.2">
      <c r="G61612" s="65"/>
    </row>
    <row r="61613" spans="7:7" x14ac:dyDescent="0.2">
      <c r="G61613" s="65"/>
    </row>
    <row r="61614" spans="7:7" x14ac:dyDescent="0.2">
      <c r="G61614" s="65"/>
    </row>
    <row r="61615" spans="7:7" x14ac:dyDescent="0.2">
      <c r="G61615" s="65"/>
    </row>
    <row r="61616" spans="7:7" x14ac:dyDescent="0.2">
      <c r="G61616" s="65"/>
    </row>
    <row r="61617" spans="7:7" x14ac:dyDescent="0.2">
      <c r="G61617" s="65"/>
    </row>
    <row r="61618" spans="7:7" x14ac:dyDescent="0.2">
      <c r="G61618" s="65"/>
    </row>
    <row r="61619" spans="7:7" x14ac:dyDescent="0.2">
      <c r="G61619" s="65"/>
    </row>
    <row r="61620" spans="7:7" x14ac:dyDescent="0.2">
      <c r="G61620" s="65"/>
    </row>
    <row r="61621" spans="7:7" x14ac:dyDescent="0.2">
      <c r="G61621" s="65"/>
    </row>
    <row r="61622" spans="7:7" x14ac:dyDescent="0.2">
      <c r="G61622" s="65"/>
    </row>
    <row r="61623" spans="7:7" x14ac:dyDescent="0.2">
      <c r="G61623" s="65"/>
    </row>
    <row r="61624" spans="7:7" x14ac:dyDescent="0.2">
      <c r="G61624" s="65"/>
    </row>
    <row r="61625" spans="7:7" x14ac:dyDescent="0.2">
      <c r="G61625" s="65"/>
    </row>
    <row r="61626" spans="7:7" x14ac:dyDescent="0.2">
      <c r="G61626" s="65"/>
    </row>
    <row r="61627" spans="7:7" x14ac:dyDescent="0.2">
      <c r="G61627" s="65"/>
    </row>
    <row r="61628" spans="7:7" x14ac:dyDescent="0.2">
      <c r="G61628" s="65"/>
    </row>
    <row r="61629" spans="7:7" x14ac:dyDescent="0.2">
      <c r="G61629" s="65"/>
    </row>
    <row r="61630" spans="7:7" x14ac:dyDescent="0.2">
      <c r="G61630" s="65"/>
    </row>
    <row r="61631" spans="7:7" x14ac:dyDescent="0.2">
      <c r="G61631" s="65"/>
    </row>
    <row r="61632" spans="7:7" x14ac:dyDescent="0.2">
      <c r="G61632" s="65"/>
    </row>
    <row r="61633" spans="7:7" x14ac:dyDescent="0.2">
      <c r="G61633" s="65"/>
    </row>
    <row r="61634" spans="7:7" x14ac:dyDescent="0.2">
      <c r="G61634" s="65"/>
    </row>
    <row r="61635" spans="7:7" x14ac:dyDescent="0.2">
      <c r="G61635" s="65"/>
    </row>
    <row r="61636" spans="7:7" x14ac:dyDescent="0.2">
      <c r="G61636" s="65"/>
    </row>
    <row r="61637" spans="7:7" x14ac:dyDescent="0.2">
      <c r="G61637" s="65"/>
    </row>
    <row r="61638" spans="7:7" x14ac:dyDescent="0.2">
      <c r="G61638" s="65"/>
    </row>
    <row r="61639" spans="7:7" x14ac:dyDescent="0.2">
      <c r="G61639" s="65"/>
    </row>
    <row r="61640" spans="7:7" x14ac:dyDescent="0.2">
      <c r="G61640" s="65"/>
    </row>
    <row r="61641" spans="7:7" x14ac:dyDescent="0.2">
      <c r="G61641" s="65"/>
    </row>
    <row r="61642" spans="7:7" x14ac:dyDescent="0.2">
      <c r="G61642" s="65"/>
    </row>
    <row r="61643" spans="7:7" x14ac:dyDescent="0.2">
      <c r="G61643" s="65"/>
    </row>
    <row r="61644" spans="7:7" x14ac:dyDescent="0.2">
      <c r="G61644" s="65"/>
    </row>
    <row r="61645" spans="7:7" x14ac:dyDescent="0.2">
      <c r="G61645" s="65"/>
    </row>
    <row r="61646" spans="7:7" x14ac:dyDescent="0.2">
      <c r="G61646" s="65"/>
    </row>
    <row r="61647" spans="7:7" x14ac:dyDescent="0.2">
      <c r="G61647" s="65"/>
    </row>
    <row r="61648" spans="7:7" x14ac:dyDescent="0.2">
      <c r="G61648" s="65"/>
    </row>
    <row r="61649" spans="7:7" x14ac:dyDescent="0.2">
      <c r="G61649" s="65"/>
    </row>
    <row r="61650" spans="7:7" x14ac:dyDescent="0.2">
      <c r="G61650" s="65"/>
    </row>
    <row r="61651" spans="7:7" x14ac:dyDescent="0.2">
      <c r="G61651" s="65"/>
    </row>
    <row r="61652" spans="7:7" x14ac:dyDescent="0.2">
      <c r="G61652" s="65"/>
    </row>
    <row r="61653" spans="7:7" x14ac:dyDescent="0.2">
      <c r="G61653" s="65"/>
    </row>
    <row r="61654" spans="7:7" x14ac:dyDescent="0.2">
      <c r="G61654" s="65"/>
    </row>
    <row r="61655" spans="7:7" x14ac:dyDescent="0.2">
      <c r="G61655" s="65"/>
    </row>
    <row r="61656" spans="7:7" x14ac:dyDescent="0.2">
      <c r="G61656" s="65"/>
    </row>
    <row r="61657" spans="7:7" x14ac:dyDescent="0.2">
      <c r="G61657" s="65"/>
    </row>
    <row r="61658" spans="7:7" x14ac:dyDescent="0.2">
      <c r="G61658" s="65"/>
    </row>
    <row r="61659" spans="7:7" x14ac:dyDescent="0.2">
      <c r="G61659" s="65"/>
    </row>
    <row r="61660" spans="7:7" x14ac:dyDescent="0.2">
      <c r="G61660" s="65"/>
    </row>
    <row r="61661" spans="7:7" x14ac:dyDescent="0.2">
      <c r="G61661" s="65"/>
    </row>
    <row r="61662" spans="7:7" x14ac:dyDescent="0.2">
      <c r="G61662" s="65"/>
    </row>
    <row r="61663" spans="7:7" x14ac:dyDescent="0.2">
      <c r="G61663" s="65"/>
    </row>
    <row r="61664" spans="7:7" x14ac:dyDescent="0.2">
      <c r="G61664" s="65"/>
    </row>
    <row r="61665" spans="7:7" x14ac:dyDescent="0.2">
      <c r="G61665" s="65"/>
    </row>
    <row r="61666" spans="7:7" x14ac:dyDescent="0.2">
      <c r="G61666" s="65"/>
    </row>
    <row r="61667" spans="7:7" x14ac:dyDescent="0.2">
      <c r="G61667" s="65"/>
    </row>
    <row r="61668" spans="7:7" x14ac:dyDescent="0.2">
      <c r="G61668" s="65"/>
    </row>
    <row r="61669" spans="7:7" x14ac:dyDescent="0.2">
      <c r="G61669" s="65"/>
    </row>
    <row r="61670" spans="7:7" x14ac:dyDescent="0.2">
      <c r="G61670" s="65"/>
    </row>
    <row r="61671" spans="7:7" x14ac:dyDescent="0.2">
      <c r="G61671" s="65"/>
    </row>
    <row r="61672" spans="7:7" x14ac:dyDescent="0.2">
      <c r="G61672" s="65"/>
    </row>
    <row r="61673" spans="7:7" x14ac:dyDescent="0.2">
      <c r="G61673" s="65"/>
    </row>
    <row r="61674" spans="7:7" x14ac:dyDescent="0.2">
      <c r="G61674" s="65"/>
    </row>
    <row r="61675" spans="7:7" x14ac:dyDescent="0.2">
      <c r="G61675" s="65"/>
    </row>
    <row r="61676" spans="7:7" x14ac:dyDescent="0.2">
      <c r="G61676" s="65"/>
    </row>
    <row r="61677" spans="7:7" x14ac:dyDescent="0.2">
      <c r="G61677" s="65"/>
    </row>
    <row r="61678" spans="7:7" x14ac:dyDescent="0.2">
      <c r="G61678" s="65"/>
    </row>
    <row r="61679" spans="7:7" x14ac:dyDescent="0.2">
      <c r="G61679" s="65"/>
    </row>
    <row r="61680" spans="7:7" x14ac:dyDescent="0.2">
      <c r="G61680" s="65"/>
    </row>
    <row r="61681" spans="7:7" x14ac:dyDescent="0.2">
      <c r="G61681" s="65"/>
    </row>
    <row r="61682" spans="7:7" x14ac:dyDescent="0.2">
      <c r="G61682" s="65"/>
    </row>
    <row r="61683" spans="7:7" x14ac:dyDescent="0.2">
      <c r="G61683" s="65"/>
    </row>
    <row r="61684" spans="7:7" x14ac:dyDescent="0.2">
      <c r="G61684" s="65"/>
    </row>
    <row r="61685" spans="7:7" x14ac:dyDescent="0.2">
      <c r="G61685" s="65"/>
    </row>
    <row r="61686" spans="7:7" x14ac:dyDescent="0.2">
      <c r="G61686" s="65"/>
    </row>
    <row r="61687" spans="7:7" x14ac:dyDescent="0.2">
      <c r="G61687" s="65"/>
    </row>
    <row r="61688" spans="7:7" x14ac:dyDescent="0.2">
      <c r="G61688" s="65"/>
    </row>
    <row r="61689" spans="7:7" x14ac:dyDescent="0.2">
      <c r="G61689" s="65"/>
    </row>
    <row r="61690" spans="7:7" x14ac:dyDescent="0.2">
      <c r="G61690" s="65"/>
    </row>
    <row r="61691" spans="7:7" x14ac:dyDescent="0.2">
      <c r="G61691" s="65"/>
    </row>
    <row r="61692" spans="7:7" x14ac:dyDescent="0.2">
      <c r="G61692" s="65"/>
    </row>
    <row r="61693" spans="7:7" x14ac:dyDescent="0.2">
      <c r="G61693" s="65"/>
    </row>
    <row r="61694" spans="7:7" x14ac:dyDescent="0.2">
      <c r="G61694" s="65"/>
    </row>
    <row r="61695" spans="7:7" x14ac:dyDescent="0.2">
      <c r="G61695" s="65"/>
    </row>
    <row r="61696" spans="7:7" x14ac:dyDescent="0.2">
      <c r="G61696" s="65"/>
    </row>
    <row r="61697" spans="7:7" x14ac:dyDescent="0.2">
      <c r="G61697" s="65"/>
    </row>
    <row r="61698" spans="7:7" x14ac:dyDescent="0.2">
      <c r="G61698" s="65"/>
    </row>
    <row r="61699" spans="7:7" x14ac:dyDescent="0.2">
      <c r="G61699" s="65"/>
    </row>
    <row r="61700" spans="7:7" x14ac:dyDescent="0.2">
      <c r="G61700" s="65"/>
    </row>
    <row r="61701" spans="7:7" x14ac:dyDescent="0.2">
      <c r="G61701" s="65"/>
    </row>
    <row r="61702" spans="7:7" x14ac:dyDescent="0.2">
      <c r="G61702" s="65"/>
    </row>
    <row r="61703" spans="7:7" x14ac:dyDescent="0.2">
      <c r="G61703" s="65"/>
    </row>
    <row r="61704" spans="7:7" x14ac:dyDescent="0.2">
      <c r="G61704" s="65"/>
    </row>
    <row r="61705" spans="7:7" x14ac:dyDescent="0.2">
      <c r="G61705" s="65"/>
    </row>
    <row r="61706" spans="7:7" x14ac:dyDescent="0.2">
      <c r="G61706" s="65"/>
    </row>
    <row r="61707" spans="7:7" x14ac:dyDescent="0.2">
      <c r="G61707" s="65"/>
    </row>
    <row r="61708" spans="7:7" x14ac:dyDescent="0.2">
      <c r="G61708" s="65"/>
    </row>
    <row r="61709" spans="7:7" x14ac:dyDescent="0.2">
      <c r="G61709" s="65"/>
    </row>
    <row r="61710" spans="7:7" x14ac:dyDescent="0.2">
      <c r="G61710" s="65"/>
    </row>
    <row r="61711" spans="7:7" x14ac:dyDescent="0.2">
      <c r="G61711" s="65"/>
    </row>
    <row r="61712" spans="7:7" x14ac:dyDescent="0.2">
      <c r="G61712" s="65"/>
    </row>
    <row r="61713" spans="7:7" x14ac:dyDescent="0.2">
      <c r="G61713" s="65"/>
    </row>
    <row r="61714" spans="7:7" x14ac:dyDescent="0.2">
      <c r="G61714" s="65"/>
    </row>
    <row r="61715" spans="7:7" x14ac:dyDescent="0.2">
      <c r="G61715" s="65"/>
    </row>
    <row r="61716" spans="7:7" x14ac:dyDescent="0.2">
      <c r="G61716" s="65"/>
    </row>
    <row r="61717" spans="7:7" x14ac:dyDescent="0.2">
      <c r="G61717" s="65"/>
    </row>
    <row r="61718" spans="7:7" x14ac:dyDescent="0.2">
      <c r="G61718" s="65"/>
    </row>
    <row r="61719" spans="7:7" x14ac:dyDescent="0.2">
      <c r="G61719" s="65"/>
    </row>
    <row r="61720" spans="7:7" x14ac:dyDescent="0.2">
      <c r="G61720" s="65"/>
    </row>
    <row r="61721" spans="7:7" x14ac:dyDescent="0.2">
      <c r="G61721" s="65"/>
    </row>
    <row r="61722" spans="7:7" x14ac:dyDescent="0.2">
      <c r="G61722" s="65"/>
    </row>
    <row r="61723" spans="7:7" x14ac:dyDescent="0.2">
      <c r="G61723" s="65"/>
    </row>
    <row r="61724" spans="7:7" x14ac:dyDescent="0.2">
      <c r="G61724" s="65"/>
    </row>
    <row r="61725" spans="7:7" x14ac:dyDescent="0.2">
      <c r="G61725" s="65"/>
    </row>
    <row r="61726" spans="7:7" x14ac:dyDescent="0.2">
      <c r="G61726" s="65"/>
    </row>
    <row r="61727" spans="7:7" x14ac:dyDescent="0.2">
      <c r="G61727" s="65"/>
    </row>
    <row r="61728" spans="7:7" x14ac:dyDescent="0.2">
      <c r="G61728" s="65"/>
    </row>
    <row r="61729" spans="7:7" x14ac:dyDescent="0.2">
      <c r="G61729" s="65"/>
    </row>
    <row r="61730" spans="7:7" x14ac:dyDescent="0.2">
      <c r="G61730" s="65"/>
    </row>
    <row r="61731" spans="7:7" x14ac:dyDescent="0.2">
      <c r="G61731" s="65"/>
    </row>
    <row r="61732" spans="7:7" x14ac:dyDescent="0.2">
      <c r="G61732" s="65"/>
    </row>
    <row r="61733" spans="7:7" x14ac:dyDescent="0.2">
      <c r="G61733" s="65"/>
    </row>
    <row r="61734" spans="7:7" x14ac:dyDescent="0.2">
      <c r="G61734" s="65"/>
    </row>
    <row r="61735" spans="7:7" x14ac:dyDescent="0.2">
      <c r="G61735" s="65"/>
    </row>
    <row r="61736" spans="7:7" x14ac:dyDescent="0.2">
      <c r="G61736" s="65"/>
    </row>
    <row r="61737" spans="7:7" x14ac:dyDescent="0.2">
      <c r="G61737" s="65"/>
    </row>
    <row r="61738" spans="7:7" x14ac:dyDescent="0.2">
      <c r="G61738" s="65"/>
    </row>
    <row r="61739" spans="7:7" x14ac:dyDescent="0.2">
      <c r="G61739" s="65"/>
    </row>
    <row r="61740" spans="7:7" x14ac:dyDescent="0.2">
      <c r="G61740" s="65"/>
    </row>
    <row r="61741" spans="7:7" x14ac:dyDescent="0.2">
      <c r="G61741" s="65"/>
    </row>
    <row r="61742" spans="7:7" x14ac:dyDescent="0.2">
      <c r="G61742" s="65"/>
    </row>
    <row r="61743" spans="7:7" x14ac:dyDescent="0.2">
      <c r="G61743" s="65"/>
    </row>
    <row r="61744" spans="7:7" x14ac:dyDescent="0.2">
      <c r="G61744" s="65"/>
    </row>
    <row r="61745" spans="7:7" x14ac:dyDescent="0.2">
      <c r="G61745" s="65"/>
    </row>
    <row r="61746" spans="7:7" x14ac:dyDescent="0.2">
      <c r="G61746" s="65"/>
    </row>
    <row r="61747" spans="7:7" x14ac:dyDescent="0.2">
      <c r="G61747" s="65"/>
    </row>
    <row r="61748" spans="7:7" x14ac:dyDescent="0.2">
      <c r="G61748" s="65"/>
    </row>
    <row r="61749" spans="7:7" x14ac:dyDescent="0.2">
      <c r="G61749" s="65"/>
    </row>
    <row r="61750" spans="7:7" x14ac:dyDescent="0.2">
      <c r="G61750" s="65"/>
    </row>
    <row r="61751" spans="7:7" x14ac:dyDescent="0.2">
      <c r="G61751" s="65"/>
    </row>
    <row r="61752" spans="7:7" x14ac:dyDescent="0.2">
      <c r="G61752" s="65"/>
    </row>
    <row r="61753" spans="7:7" x14ac:dyDescent="0.2">
      <c r="G61753" s="65"/>
    </row>
    <row r="61754" spans="7:7" x14ac:dyDescent="0.2">
      <c r="G61754" s="65"/>
    </row>
    <row r="61755" spans="7:7" x14ac:dyDescent="0.2">
      <c r="G61755" s="65"/>
    </row>
    <row r="61756" spans="7:7" x14ac:dyDescent="0.2">
      <c r="G61756" s="65"/>
    </row>
    <row r="61757" spans="7:7" x14ac:dyDescent="0.2">
      <c r="G61757" s="65"/>
    </row>
    <row r="61758" spans="7:7" x14ac:dyDescent="0.2">
      <c r="G61758" s="65"/>
    </row>
    <row r="61759" spans="7:7" x14ac:dyDescent="0.2">
      <c r="G61759" s="65"/>
    </row>
    <row r="61760" spans="7:7" x14ac:dyDescent="0.2">
      <c r="G61760" s="65"/>
    </row>
    <row r="61761" spans="7:7" x14ac:dyDescent="0.2">
      <c r="G61761" s="65"/>
    </row>
    <row r="61762" spans="7:7" x14ac:dyDescent="0.2">
      <c r="G61762" s="65"/>
    </row>
    <row r="61763" spans="7:7" x14ac:dyDescent="0.2">
      <c r="G61763" s="65"/>
    </row>
    <row r="61764" spans="7:7" x14ac:dyDescent="0.2">
      <c r="G61764" s="65"/>
    </row>
    <row r="61765" spans="7:7" x14ac:dyDescent="0.2">
      <c r="G61765" s="65"/>
    </row>
    <row r="61766" spans="7:7" x14ac:dyDescent="0.2">
      <c r="G61766" s="65"/>
    </row>
    <row r="61767" spans="7:7" x14ac:dyDescent="0.2">
      <c r="G61767" s="65"/>
    </row>
    <row r="61768" spans="7:7" x14ac:dyDescent="0.2">
      <c r="G61768" s="65"/>
    </row>
    <row r="61769" spans="7:7" x14ac:dyDescent="0.2">
      <c r="G61769" s="65"/>
    </row>
    <row r="61770" spans="7:7" x14ac:dyDescent="0.2">
      <c r="G61770" s="65"/>
    </row>
    <row r="61771" spans="7:7" x14ac:dyDescent="0.2">
      <c r="G61771" s="65"/>
    </row>
    <row r="61772" spans="7:7" x14ac:dyDescent="0.2">
      <c r="G61772" s="65"/>
    </row>
    <row r="61773" spans="7:7" x14ac:dyDescent="0.2">
      <c r="G61773" s="65"/>
    </row>
    <row r="61774" spans="7:7" x14ac:dyDescent="0.2">
      <c r="G61774" s="65"/>
    </row>
    <row r="61775" spans="7:7" x14ac:dyDescent="0.2">
      <c r="G61775" s="65"/>
    </row>
    <row r="61776" spans="7:7" x14ac:dyDescent="0.2">
      <c r="G61776" s="65"/>
    </row>
    <row r="61777" spans="7:7" x14ac:dyDescent="0.2">
      <c r="G61777" s="65"/>
    </row>
    <row r="61778" spans="7:7" x14ac:dyDescent="0.2">
      <c r="G61778" s="65"/>
    </row>
    <row r="61779" spans="7:7" x14ac:dyDescent="0.2">
      <c r="G61779" s="65"/>
    </row>
    <row r="61780" spans="7:7" x14ac:dyDescent="0.2">
      <c r="G61780" s="65"/>
    </row>
    <row r="61781" spans="7:7" x14ac:dyDescent="0.2">
      <c r="G61781" s="65"/>
    </row>
    <row r="61782" spans="7:7" x14ac:dyDescent="0.2">
      <c r="G61782" s="65"/>
    </row>
    <row r="61783" spans="7:7" x14ac:dyDescent="0.2">
      <c r="G61783" s="65"/>
    </row>
    <row r="61784" spans="7:7" x14ac:dyDescent="0.2">
      <c r="G61784" s="65"/>
    </row>
    <row r="61785" spans="7:7" x14ac:dyDescent="0.2">
      <c r="G61785" s="65"/>
    </row>
    <row r="61786" spans="7:7" x14ac:dyDescent="0.2">
      <c r="G61786" s="65"/>
    </row>
    <row r="61787" spans="7:7" x14ac:dyDescent="0.2">
      <c r="G61787" s="65"/>
    </row>
    <row r="61788" spans="7:7" x14ac:dyDescent="0.2">
      <c r="G61788" s="65"/>
    </row>
    <row r="61789" spans="7:7" x14ac:dyDescent="0.2">
      <c r="G61789" s="65"/>
    </row>
    <row r="61790" spans="7:7" x14ac:dyDescent="0.2">
      <c r="G61790" s="65"/>
    </row>
    <row r="61791" spans="7:7" x14ac:dyDescent="0.2">
      <c r="G61791" s="65"/>
    </row>
    <row r="61792" spans="7:7" x14ac:dyDescent="0.2">
      <c r="G61792" s="65"/>
    </row>
    <row r="61793" spans="7:7" x14ac:dyDescent="0.2">
      <c r="G61793" s="65"/>
    </row>
    <row r="61794" spans="7:7" x14ac:dyDescent="0.2">
      <c r="G61794" s="65"/>
    </row>
    <row r="61795" spans="7:7" x14ac:dyDescent="0.2">
      <c r="G61795" s="65"/>
    </row>
    <row r="61796" spans="7:7" x14ac:dyDescent="0.2">
      <c r="G61796" s="65"/>
    </row>
    <row r="61797" spans="7:7" x14ac:dyDescent="0.2">
      <c r="G61797" s="65"/>
    </row>
    <row r="61798" spans="7:7" x14ac:dyDescent="0.2">
      <c r="G61798" s="65"/>
    </row>
    <row r="61799" spans="7:7" x14ac:dyDescent="0.2">
      <c r="G61799" s="65"/>
    </row>
    <row r="61800" spans="7:7" x14ac:dyDescent="0.2">
      <c r="G61800" s="65"/>
    </row>
    <row r="61801" spans="7:7" x14ac:dyDescent="0.2">
      <c r="G61801" s="65"/>
    </row>
    <row r="61802" spans="7:7" x14ac:dyDescent="0.2">
      <c r="G61802" s="65"/>
    </row>
    <row r="61803" spans="7:7" x14ac:dyDescent="0.2">
      <c r="G61803" s="65"/>
    </row>
    <row r="61804" spans="7:7" x14ac:dyDescent="0.2">
      <c r="G61804" s="65"/>
    </row>
    <row r="61805" spans="7:7" x14ac:dyDescent="0.2">
      <c r="G61805" s="65"/>
    </row>
    <row r="61806" spans="7:7" x14ac:dyDescent="0.2">
      <c r="G61806" s="65"/>
    </row>
    <row r="61807" spans="7:7" x14ac:dyDescent="0.2">
      <c r="G61807" s="65"/>
    </row>
    <row r="61808" spans="7:7" x14ac:dyDescent="0.2">
      <c r="G61808" s="65"/>
    </row>
    <row r="61809" spans="7:7" x14ac:dyDescent="0.2">
      <c r="G61809" s="65"/>
    </row>
    <row r="61810" spans="7:7" x14ac:dyDescent="0.2">
      <c r="G61810" s="65"/>
    </row>
    <row r="61811" spans="7:7" x14ac:dyDescent="0.2">
      <c r="G61811" s="65"/>
    </row>
    <row r="61812" spans="7:7" x14ac:dyDescent="0.2">
      <c r="G61812" s="65"/>
    </row>
    <row r="61813" spans="7:7" x14ac:dyDescent="0.2">
      <c r="G61813" s="65"/>
    </row>
    <row r="61814" spans="7:7" x14ac:dyDescent="0.2">
      <c r="G61814" s="65"/>
    </row>
    <row r="61815" spans="7:7" x14ac:dyDescent="0.2">
      <c r="G61815" s="65"/>
    </row>
    <row r="61816" spans="7:7" x14ac:dyDescent="0.2">
      <c r="G61816" s="65"/>
    </row>
    <row r="61817" spans="7:7" x14ac:dyDescent="0.2">
      <c r="G61817" s="65"/>
    </row>
    <row r="61818" spans="7:7" x14ac:dyDescent="0.2">
      <c r="G61818" s="65"/>
    </row>
    <row r="61819" spans="7:7" x14ac:dyDescent="0.2">
      <c r="G61819" s="65"/>
    </row>
    <row r="61820" spans="7:7" x14ac:dyDescent="0.2">
      <c r="G61820" s="65"/>
    </row>
    <row r="61821" spans="7:7" x14ac:dyDescent="0.2">
      <c r="G61821" s="65"/>
    </row>
    <row r="61822" spans="7:7" x14ac:dyDescent="0.2">
      <c r="G61822" s="65"/>
    </row>
    <row r="61823" spans="7:7" x14ac:dyDescent="0.2">
      <c r="G61823" s="65"/>
    </row>
    <row r="61824" spans="7:7" x14ac:dyDescent="0.2">
      <c r="G61824" s="65"/>
    </row>
    <row r="61825" spans="7:7" x14ac:dyDescent="0.2">
      <c r="G61825" s="65"/>
    </row>
    <row r="61826" spans="7:7" x14ac:dyDescent="0.2">
      <c r="G61826" s="65"/>
    </row>
    <row r="61827" spans="7:7" x14ac:dyDescent="0.2">
      <c r="G61827" s="65"/>
    </row>
    <row r="61828" spans="7:7" x14ac:dyDescent="0.2">
      <c r="G61828" s="65"/>
    </row>
    <row r="61829" spans="7:7" x14ac:dyDescent="0.2">
      <c r="G61829" s="65"/>
    </row>
    <row r="61830" spans="7:7" x14ac:dyDescent="0.2">
      <c r="G61830" s="65"/>
    </row>
    <row r="61831" spans="7:7" x14ac:dyDescent="0.2">
      <c r="G61831" s="65"/>
    </row>
    <row r="61832" spans="7:7" x14ac:dyDescent="0.2">
      <c r="G61832" s="65"/>
    </row>
    <row r="61833" spans="7:7" x14ac:dyDescent="0.2">
      <c r="G61833" s="65"/>
    </row>
    <row r="61834" spans="7:7" x14ac:dyDescent="0.2">
      <c r="G61834" s="65"/>
    </row>
    <row r="61835" spans="7:7" x14ac:dyDescent="0.2">
      <c r="G61835" s="65"/>
    </row>
    <row r="61836" spans="7:7" x14ac:dyDescent="0.2">
      <c r="G61836" s="65"/>
    </row>
    <row r="61837" spans="7:7" x14ac:dyDescent="0.2">
      <c r="G61837" s="65"/>
    </row>
    <row r="61838" spans="7:7" x14ac:dyDescent="0.2">
      <c r="G61838" s="65"/>
    </row>
    <row r="61839" spans="7:7" x14ac:dyDescent="0.2">
      <c r="G61839" s="65"/>
    </row>
    <row r="61840" spans="7:7" x14ac:dyDescent="0.2">
      <c r="G61840" s="65"/>
    </row>
    <row r="61841" spans="7:7" x14ac:dyDescent="0.2">
      <c r="G61841" s="65"/>
    </row>
    <row r="61842" spans="7:7" x14ac:dyDescent="0.2">
      <c r="G61842" s="65"/>
    </row>
    <row r="61843" spans="7:7" x14ac:dyDescent="0.2">
      <c r="G61843" s="65"/>
    </row>
    <row r="61844" spans="7:7" x14ac:dyDescent="0.2">
      <c r="G61844" s="65"/>
    </row>
    <row r="61845" spans="7:7" x14ac:dyDescent="0.2">
      <c r="G61845" s="65"/>
    </row>
    <row r="61846" spans="7:7" x14ac:dyDescent="0.2">
      <c r="G61846" s="65"/>
    </row>
    <row r="61847" spans="7:7" x14ac:dyDescent="0.2">
      <c r="G61847" s="65"/>
    </row>
    <row r="61848" spans="7:7" x14ac:dyDescent="0.2">
      <c r="G61848" s="65"/>
    </row>
    <row r="61849" spans="7:7" x14ac:dyDescent="0.2">
      <c r="G61849" s="65"/>
    </row>
    <row r="61850" spans="7:7" x14ac:dyDescent="0.2">
      <c r="G61850" s="65"/>
    </row>
    <row r="61851" spans="7:7" x14ac:dyDescent="0.2">
      <c r="G61851" s="65"/>
    </row>
    <row r="61852" spans="7:7" x14ac:dyDescent="0.2">
      <c r="G61852" s="65"/>
    </row>
    <row r="61853" spans="7:7" x14ac:dyDescent="0.2">
      <c r="G61853" s="65"/>
    </row>
    <row r="61854" spans="7:7" x14ac:dyDescent="0.2">
      <c r="G61854" s="65"/>
    </row>
    <row r="61855" spans="7:7" x14ac:dyDescent="0.2">
      <c r="G61855" s="65"/>
    </row>
    <row r="61856" spans="7:7" x14ac:dyDescent="0.2">
      <c r="G61856" s="65"/>
    </row>
    <row r="61857" spans="7:7" x14ac:dyDescent="0.2">
      <c r="G61857" s="65"/>
    </row>
    <row r="61858" spans="7:7" x14ac:dyDescent="0.2">
      <c r="G61858" s="65"/>
    </row>
    <row r="61859" spans="7:7" x14ac:dyDescent="0.2">
      <c r="G61859" s="65"/>
    </row>
    <row r="61860" spans="7:7" x14ac:dyDescent="0.2">
      <c r="G61860" s="65"/>
    </row>
    <row r="61861" spans="7:7" x14ac:dyDescent="0.2">
      <c r="G61861" s="65"/>
    </row>
    <row r="61862" spans="7:7" x14ac:dyDescent="0.2">
      <c r="G61862" s="65"/>
    </row>
    <row r="61863" spans="7:7" x14ac:dyDescent="0.2">
      <c r="G61863" s="65"/>
    </row>
    <row r="61864" spans="7:7" x14ac:dyDescent="0.2">
      <c r="G61864" s="65"/>
    </row>
    <row r="61865" spans="7:7" x14ac:dyDescent="0.2">
      <c r="G61865" s="65"/>
    </row>
    <row r="61866" spans="7:7" x14ac:dyDescent="0.2">
      <c r="G61866" s="65"/>
    </row>
    <row r="61867" spans="7:7" x14ac:dyDescent="0.2">
      <c r="G61867" s="65"/>
    </row>
    <row r="61868" spans="7:7" x14ac:dyDescent="0.2">
      <c r="G61868" s="65"/>
    </row>
    <row r="61869" spans="7:7" x14ac:dyDescent="0.2">
      <c r="G61869" s="65"/>
    </row>
    <row r="61870" spans="7:7" x14ac:dyDescent="0.2">
      <c r="G61870" s="65"/>
    </row>
    <row r="61871" spans="7:7" x14ac:dyDescent="0.2">
      <c r="G61871" s="65"/>
    </row>
    <row r="61872" spans="7:7" x14ac:dyDescent="0.2">
      <c r="G61872" s="65"/>
    </row>
    <row r="61873" spans="7:7" x14ac:dyDescent="0.2">
      <c r="G61873" s="65"/>
    </row>
    <row r="61874" spans="7:7" x14ac:dyDescent="0.2">
      <c r="G61874" s="65"/>
    </row>
    <row r="61875" spans="7:7" x14ac:dyDescent="0.2">
      <c r="G61875" s="65"/>
    </row>
    <row r="61876" spans="7:7" x14ac:dyDescent="0.2">
      <c r="G61876" s="65"/>
    </row>
    <row r="61877" spans="7:7" x14ac:dyDescent="0.2">
      <c r="G61877" s="65"/>
    </row>
    <row r="61878" spans="7:7" x14ac:dyDescent="0.2">
      <c r="G61878" s="65"/>
    </row>
    <row r="61879" spans="7:7" x14ac:dyDescent="0.2">
      <c r="G61879" s="65"/>
    </row>
    <row r="61880" spans="7:7" x14ac:dyDescent="0.2">
      <c r="G61880" s="65"/>
    </row>
    <row r="61881" spans="7:7" x14ac:dyDescent="0.2">
      <c r="G61881" s="65"/>
    </row>
    <row r="61882" spans="7:7" x14ac:dyDescent="0.2">
      <c r="G61882" s="65"/>
    </row>
    <row r="61883" spans="7:7" x14ac:dyDescent="0.2">
      <c r="G61883" s="65"/>
    </row>
    <row r="61884" spans="7:7" x14ac:dyDescent="0.2">
      <c r="G61884" s="65"/>
    </row>
    <row r="61885" spans="7:7" x14ac:dyDescent="0.2">
      <c r="G61885" s="65"/>
    </row>
    <row r="61886" spans="7:7" x14ac:dyDescent="0.2">
      <c r="G61886" s="65"/>
    </row>
    <row r="61887" spans="7:7" x14ac:dyDescent="0.2">
      <c r="G61887" s="65"/>
    </row>
    <row r="61888" spans="7:7" x14ac:dyDescent="0.2">
      <c r="G61888" s="65"/>
    </row>
    <row r="61889" spans="7:7" x14ac:dyDescent="0.2">
      <c r="G61889" s="65"/>
    </row>
    <row r="61890" spans="7:7" x14ac:dyDescent="0.2">
      <c r="G61890" s="65"/>
    </row>
    <row r="61891" spans="7:7" x14ac:dyDescent="0.2">
      <c r="G61891" s="65"/>
    </row>
    <row r="61892" spans="7:7" x14ac:dyDescent="0.2">
      <c r="G61892" s="65"/>
    </row>
    <row r="61893" spans="7:7" x14ac:dyDescent="0.2">
      <c r="G61893" s="65"/>
    </row>
    <row r="61894" spans="7:7" x14ac:dyDescent="0.2">
      <c r="G61894" s="65"/>
    </row>
    <row r="61895" spans="7:7" x14ac:dyDescent="0.2">
      <c r="G61895" s="65"/>
    </row>
    <row r="61896" spans="7:7" x14ac:dyDescent="0.2">
      <c r="G61896" s="65"/>
    </row>
    <row r="61897" spans="7:7" x14ac:dyDescent="0.2">
      <c r="G61897" s="65"/>
    </row>
    <row r="61898" spans="7:7" x14ac:dyDescent="0.2">
      <c r="G61898" s="65"/>
    </row>
    <row r="61899" spans="7:7" x14ac:dyDescent="0.2">
      <c r="G61899" s="65"/>
    </row>
    <row r="61900" spans="7:7" x14ac:dyDescent="0.2">
      <c r="G61900" s="65"/>
    </row>
    <row r="61901" spans="7:7" x14ac:dyDescent="0.2">
      <c r="G61901" s="65"/>
    </row>
    <row r="61902" spans="7:7" x14ac:dyDescent="0.2">
      <c r="G61902" s="65"/>
    </row>
    <row r="61903" spans="7:7" x14ac:dyDescent="0.2">
      <c r="G61903" s="65"/>
    </row>
    <row r="61904" spans="7:7" x14ac:dyDescent="0.2">
      <c r="G61904" s="65"/>
    </row>
    <row r="61905" spans="7:7" x14ac:dyDescent="0.2">
      <c r="G61905" s="65"/>
    </row>
    <row r="61906" spans="7:7" x14ac:dyDescent="0.2">
      <c r="G61906" s="65"/>
    </row>
    <row r="61907" spans="7:7" x14ac:dyDescent="0.2">
      <c r="G61907" s="65"/>
    </row>
    <row r="61908" spans="7:7" x14ac:dyDescent="0.2">
      <c r="G61908" s="65"/>
    </row>
    <row r="61909" spans="7:7" x14ac:dyDescent="0.2">
      <c r="G61909" s="65"/>
    </row>
    <row r="61910" spans="7:7" x14ac:dyDescent="0.2">
      <c r="G61910" s="65"/>
    </row>
    <row r="61911" spans="7:7" x14ac:dyDescent="0.2">
      <c r="G61911" s="65"/>
    </row>
    <row r="61912" spans="7:7" x14ac:dyDescent="0.2">
      <c r="G61912" s="65"/>
    </row>
    <row r="61913" spans="7:7" x14ac:dyDescent="0.2">
      <c r="G61913" s="65"/>
    </row>
    <row r="61914" spans="7:7" x14ac:dyDescent="0.2">
      <c r="G61914" s="65"/>
    </row>
    <row r="61915" spans="7:7" x14ac:dyDescent="0.2">
      <c r="G61915" s="65"/>
    </row>
    <row r="61916" spans="7:7" x14ac:dyDescent="0.2">
      <c r="G61916" s="65"/>
    </row>
    <row r="61917" spans="7:7" x14ac:dyDescent="0.2">
      <c r="G61917" s="65"/>
    </row>
    <row r="61918" spans="7:7" x14ac:dyDescent="0.2">
      <c r="G61918" s="65"/>
    </row>
    <row r="61919" spans="7:7" x14ac:dyDescent="0.2">
      <c r="G61919" s="65"/>
    </row>
    <row r="61920" spans="7:7" x14ac:dyDescent="0.2">
      <c r="G61920" s="65"/>
    </row>
    <row r="61921" spans="7:7" x14ac:dyDescent="0.2">
      <c r="G61921" s="65"/>
    </row>
    <row r="61922" spans="7:7" x14ac:dyDescent="0.2">
      <c r="G61922" s="65"/>
    </row>
    <row r="61923" spans="7:7" x14ac:dyDescent="0.2">
      <c r="G61923" s="65"/>
    </row>
    <row r="61924" spans="7:7" x14ac:dyDescent="0.2">
      <c r="G61924" s="65"/>
    </row>
    <row r="61925" spans="7:7" x14ac:dyDescent="0.2">
      <c r="G61925" s="65"/>
    </row>
    <row r="61926" spans="7:7" x14ac:dyDescent="0.2">
      <c r="G61926" s="65"/>
    </row>
    <row r="61927" spans="7:7" x14ac:dyDescent="0.2">
      <c r="G61927" s="65"/>
    </row>
    <row r="61928" spans="7:7" x14ac:dyDescent="0.2">
      <c r="G61928" s="65"/>
    </row>
    <row r="61929" spans="7:7" x14ac:dyDescent="0.2">
      <c r="G61929" s="65"/>
    </row>
    <row r="61930" spans="7:7" x14ac:dyDescent="0.2">
      <c r="G61930" s="65"/>
    </row>
    <row r="61931" spans="7:7" x14ac:dyDescent="0.2">
      <c r="G61931" s="65"/>
    </row>
    <row r="61932" spans="7:7" x14ac:dyDescent="0.2">
      <c r="G61932" s="65"/>
    </row>
    <row r="61933" spans="7:7" x14ac:dyDescent="0.2">
      <c r="G61933" s="65"/>
    </row>
    <row r="61934" spans="7:7" x14ac:dyDescent="0.2">
      <c r="G61934" s="65"/>
    </row>
    <row r="61935" spans="7:7" x14ac:dyDescent="0.2">
      <c r="G61935" s="65"/>
    </row>
    <row r="61936" spans="7:7" x14ac:dyDescent="0.2">
      <c r="G61936" s="65"/>
    </row>
    <row r="61937" spans="7:7" x14ac:dyDescent="0.2">
      <c r="G61937" s="65"/>
    </row>
    <row r="61938" spans="7:7" x14ac:dyDescent="0.2">
      <c r="G61938" s="65"/>
    </row>
    <row r="61939" spans="7:7" x14ac:dyDescent="0.2">
      <c r="G61939" s="65"/>
    </row>
    <row r="61940" spans="7:7" x14ac:dyDescent="0.2">
      <c r="G61940" s="65"/>
    </row>
    <row r="61941" spans="7:7" x14ac:dyDescent="0.2">
      <c r="G61941" s="65"/>
    </row>
    <row r="61942" spans="7:7" x14ac:dyDescent="0.2">
      <c r="G61942" s="65"/>
    </row>
    <row r="61943" spans="7:7" x14ac:dyDescent="0.2">
      <c r="G61943" s="65"/>
    </row>
    <row r="61944" spans="7:7" x14ac:dyDescent="0.2">
      <c r="G61944" s="65"/>
    </row>
    <row r="61945" spans="7:7" x14ac:dyDescent="0.2">
      <c r="G61945" s="65"/>
    </row>
    <row r="61946" spans="7:7" x14ac:dyDescent="0.2">
      <c r="G61946" s="65"/>
    </row>
    <row r="61947" spans="7:7" x14ac:dyDescent="0.2">
      <c r="G61947" s="65"/>
    </row>
    <row r="61948" spans="7:7" x14ac:dyDescent="0.2">
      <c r="G61948" s="65"/>
    </row>
    <row r="61949" spans="7:7" x14ac:dyDescent="0.2">
      <c r="G61949" s="65"/>
    </row>
    <row r="61950" spans="7:7" x14ac:dyDescent="0.2">
      <c r="G61950" s="65"/>
    </row>
    <row r="61951" spans="7:7" x14ac:dyDescent="0.2">
      <c r="G61951" s="65"/>
    </row>
    <row r="61952" spans="7:7" x14ac:dyDescent="0.2">
      <c r="G61952" s="65"/>
    </row>
    <row r="61953" spans="7:7" x14ac:dyDescent="0.2">
      <c r="G61953" s="65"/>
    </row>
    <row r="61954" spans="7:7" x14ac:dyDescent="0.2">
      <c r="G61954" s="65"/>
    </row>
    <row r="61955" spans="7:7" x14ac:dyDescent="0.2">
      <c r="G61955" s="65"/>
    </row>
    <row r="61956" spans="7:7" x14ac:dyDescent="0.2">
      <c r="G61956" s="65"/>
    </row>
    <row r="61957" spans="7:7" x14ac:dyDescent="0.2">
      <c r="G61957" s="65"/>
    </row>
    <row r="61958" spans="7:7" x14ac:dyDescent="0.2">
      <c r="G61958" s="65"/>
    </row>
    <row r="61959" spans="7:7" x14ac:dyDescent="0.2">
      <c r="G61959" s="65"/>
    </row>
    <row r="61960" spans="7:7" x14ac:dyDescent="0.2">
      <c r="G61960" s="65"/>
    </row>
    <row r="61961" spans="7:7" x14ac:dyDescent="0.2">
      <c r="G61961" s="65"/>
    </row>
    <row r="61962" spans="7:7" x14ac:dyDescent="0.2">
      <c r="G61962" s="65"/>
    </row>
    <row r="61963" spans="7:7" x14ac:dyDescent="0.2">
      <c r="G61963" s="65"/>
    </row>
    <row r="61964" spans="7:7" x14ac:dyDescent="0.2">
      <c r="G61964" s="65"/>
    </row>
    <row r="61965" spans="7:7" x14ac:dyDescent="0.2">
      <c r="G61965" s="65"/>
    </row>
    <row r="61966" spans="7:7" x14ac:dyDescent="0.2">
      <c r="G61966" s="65"/>
    </row>
    <row r="61967" spans="7:7" x14ac:dyDescent="0.2">
      <c r="G61967" s="65"/>
    </row>
    <row r="61968" spans="7:7" x14ac:dyDescent="0.2">
      <c r="G61968" s="65"/>
    </row>
    <row r="61969" spans="7:7" x14ac:dyDescent="0.2">
      <c r="G61969" s="65"/>
    </row>
    <row r="61970" spans="7:7" x14ac:dyDescent="0.2">
      <c r="G61970" s="65"/>
    </row>
    <row r="61971" spans="7:7" x14ac:dyDescent="0.2">
      <c r="G61971" s="65"/>
    </row>
    <row r="61972" spans="7:7" x14ac:dyDescent="0.2">
      <c r="G61972" s="65"/>
    </row>
    <row r="61973" spans="7:7" x14ac:dyDescent="0.2">
      <c r="G61973" s="65"/>
    </row>
    <row r="61974" spans="7:7" x14ac:dyDescent="0.2">
      <c r="G61974" s="65"/>
    </row>
    <row r="61975" spans="7:7" x14ac:dyDescent="0.2">
      <c r="G61975" s="65"/>
    </row>
    <row r="61976" spans="7:7" x14ac:dyDescent="0.2">
      <c r="G61976" s="65"/>
    </row>
    <row r="61977" spans="7:7" x14ac:dyDescent="0.2">
      <c r="G61977" s="65"/>
    </row>
    <row r="61978" spans="7:7" x14ac:dyDescent="0.2">
      <c r="G61978" s="65"/>
    </row>
    <row r="61979" spans="7:7" x14ac:dyDescent="0.2">
      <c r="G61979" s="65"/>
    </row>
    <row r="61980" spans="7:7" x14ac:dyDescent="0.2">
      <c r="G61980" s="65"/>
    </row>
    <row r="61981" spans="7:7" x14ac:dyDescent="0.2">
      <c r="G61981" s="65"/>
    </row>
    <row r="61982" spans="7:7" x14ac:dyDescent="0.2">
      <c r="G61982" s="65"/>
    </row>
    <row r="61983" spans="7:7" x14ac:dyDescent="0.2">
      <c r="G61983" s="65"/>
    </row>
    <row r="61984" spans="7:7" x14ac:dyDescent="0.2">
      <c r="G61984" s="65"/>
    </row>
    <row r="61985" spans="7:7" x14ac:dyDescent="0.2">
      <c r="G61985" s="65"/>
    </row>
    <row r="61986" spans="7:7" x14ac:dyDescent="0.2">
      <c r="G61986" s="65"/>
    </row>
    <row r="61987" spans="7:7" x14ac:dyDescent="0.2">
      <c r="G61987" s="65"/>
    </row>
    <row r="61988" spans="7:7" x14ac:dyDescent="0.2">
      <c r="G61988" s="65"/>
    </row>
    <row r="61989" spans="7:7" x14ac:dyDescent="0.2">
      <c r="G61989" s="65"/>
    </row>
    <row r="61990" spans="7:7" x14ac:dyDescent="0.2">
      <c r="G61990" s="65"/>
    </row>
    <row r="61991" spans="7:7" x14ac:dyDescent="0.2">
      <c r="G61991" s="65"/>
    </row>
    <row r="61992" spans="7:7" x14ac:dyDescent="0.2">
      <c r="G61992" s="65"/>
    </row>
    <row r="61993" spans="7:7" x14ac:dyDescent="0.2">
      <c r="G61993" s="65"/>
    </row>
    <row r="61994" spans="7:7" x14ac:dyDescent="0.2">
      <c r="G61994" s="65"/>
    </row>
    <row r="61995" spans="7:7" x14ac:dyDescent="0.2">
      <c r="G61995" s="65"/>
    </row>
    <row r="61996" spans="7:7" x14ac:dyDescent="0.2">
      <c r="G61996" s="65"/>
    </row>
    <row r="61997" spans="7:7" x14ac:dyDescent="0.2">
      <c r="G61997" s="65"/>
    </row>
    <row r="61998" spans="7:7" x14ac:dyDescent="0.2">
      <c r="G61998" s="65"/>
    </row>
    <row r="61999" spans="7:7" x14ac:dyDescent="0.2">
      <c r="G61999" s="65"/>
    </row>
    <row r="62000" spans="7:7" x14ac:dyDescent="0.2">
      <c r="G62000" s="65"/>
    </row>
    <row r="62001" spans="7:7" x14ac:dyDescent="0.2">
      <c r="G62001" s="65"/>
    </row>
    <row r="62002" spans="7:7" x14ac:dyDescent="0.2">
      <c r="G62002" s="65"/>
    </row>
    <row r="62003" spans="7:7" x14ac:dyDescent="0.2">
      <c r="G62003" s="65"/>
    </row>
    <row r="62004" spans="7:7" x14ac:dyDescent="0.2">
      <c r="G62004" s="65"/>
    </row>
    <row r="62005" spans="7:7" x14ac:dyDescent="0.2">
      <c r="G62005" s="65"/>
    </row>
    <row r="62006" spans="7:7" x14ac:dyDescent="0.2">
      <c r="G62006" s="65"/>
    </row>
    <row r="62007" spans="7:7" x14ac:dyDescent="0.2">
      <c r="G62007" s="65"/>
    </row>
    <row r="62008" spans="7:7" x14ac:dyDescent="0.2">
      <c r="G62008" s="65"/>
    </row>
    <row r="62009" spans="7:7" x14ac:dyDescent="0.2">
      <c r="G62009" s="65"/>
    </row>
    <row r="62010" spans="7:7" x14ac:dyDescent="0.2">
      <c r="G62010" s="65"/>
    </row>
    <row r="62011" spans="7:7" x14ac:dyDescent="0.2">
      <c r="G62011" s="65"/>
    </row>
    <row r="62012" spans="7:7" x14ac:dyDescent="0.2">
      <c r="G62012" s="65"/>
    </row>
    <row r="62013" spans="7:7" x14ac:dyDescent="0.2">
      <c r="G62013" s="65"/>
    </row>
    <row r="62014" spans="7:7" x14ac:dyDescent="0.2">
      <c r="G62014" s="65"/>
    </row>
    <row r="62015" spans="7:7" x14ac:dyDescent="0.2">
      <c r="G62015" s="65"/>
    </row>
    <row r="62016" spans="7:7" x14ac:dyDescent="0.2">
      <c r="G62016" s="65"/>
    </row>
    <row r="62017" spans="7:7" x14ac:dyDescent="0.2">
      <c r="G62017" s="65"/>
    </row>
    <row r="62018" spans="7:7" x14ac:dyDescent="0.2">
      <c r="G62018" s="65"/>
    </row>
    <row r="62019" spans="7:7" x14ac:dyDescent="0.2">
      <c r="G62019" s="65"/>
    </row>
    <row r="62020" spans="7:7" x14ac:dyDescent="0.2">
      <c r="G62020" s="65"/>
    </row>
    <row r="62021" spans="7:7" x14ac:dyDescent="0.2">
      <c r="G62021" s="65"/>
    </row>
    <row r="62022" spans="7:7" x14ac:dyDescent="0.2">
      <c r="G62022" s="65"/>
    </row>
    <row r="62023" spans="7:7" x14ac:dyDescent="0.2">
      <c r="G62023" s="65"/>
    </row>
    <row r="62024" spans="7:7" x14ac:dyDescent="0.2">
      <c r="G62024" s="65"/>
    </row>
    <row r="62025" spans="7:7" x14ac:dyDescent="0.2">
      <c r="G62025" s="65"/>
    </row>
    <row r="62026" spans="7:7" x14ac:dyDescent="0.2">
      <c r="G62026" s="65"/>
    </row>
    <row r="62027" spans="7:7" x14ac:dyDescent="0.2">
      <c r="G62027" s="65"/>
    </row>
    <row r="62028" spans="7:7" x14ac:dyDescent="0.2">
      <c r="G62028" s="65"/>
    </row>
    <row r="62029" spans="7:7" x14ac:dyDescent="0.2">
      <c r="G62029" s="65"/>
    </row>
    <row r="62030" spans="7:7" x14ac:dyDescent="0.2">
      <c r="G62030" s="65"/>
    </row>
    <row r="62031" spans="7:7" x14ac:dyDescent="0.2">
      <c r="G62031" s="65"/>
    </row>
    <row r="62032" spans="7:7" x14ac:dyDescent="0.2">
      <c r="G62032" s="65"/>
    </row>
    <row r="62033" spans="7:7" x14ac:dyDescent="0.2">
      <c r="G62033" s="65"/>
    </row>
    <row r="62034" spans="7:7" x14ac:dyDescent="0.2">
      <c r="G62034" s="65"/>
    </row>
    <row r="62035" spans="7:7" x14ac:dyDescent="0.2">
      <c r="G62035" s="65"/>
    </row>
    <row r="62036" spans="7:7" x14ac:dyDescent="0.2">
      <c r="G62036" s="65"/>
    </row>
    <row r="62037" spans="7:7" x14ac:dyDescent="0.2">
      <c r="G62037" s="65"/>
    </row>
    <row r="62038" spans="7:7" x14ac:dyDescent="0.2">
      <c r="G62038" s="65"/>
    </row>
    <row r="62039" spans="7:7" x14ac:dyDescent="0.2">
      <c r="G62039" s="65"/>
    </row>
    <row r="62040" spans="7:7" x14ac:dyDescent="0.2">
      <c r="G62040" s="65"/>
    </row>
    <row r="62041" spans="7:7" x14ac:dyDescent="0.2">
      <c r="G62041" s="65"/>
    </row>
    <row r="62042" spans="7:7" x14ac:dyDescent="0.2">
      <c r="G62042" s="65"/>
    </row>
    <row r="62043" spans="7:7" x14ac:dyDescent="0.2">
      <c r="G62043" s="65"/>
    </row>
    <row r="62044" spans="7:7" x14ac:dyDescent="0.2">
      <c r="G62044" s="65"/>
    </row>
    <row r="62045" spans="7:7" x14ac:dyDescent="0.2">
      <c r="G62045" s="65"/>
    </row>
    <row r="62046" spans="7:7" x14ac:dyDescent="0.2">
      <c r="G62046" s="65"/>
    </row>
    <row r="62047" spans="7:7" x14ac:dyDescent="0.2">
      <c r="G62047" s="65"/>
    </row>
    <row r="62048" spans="7:7" x14ac:dyDescent="0.2">
      <c r="G62048" s="65"/>
    </row>
    <row r="62049" spans="7:7" x14ac:dyDescent="0.2">
      <c r="G62049" s="65"/>
    </row>
    <row r="62050" spans="7:7" x14ac:dyDescent="0.2">
      <c r="G62050" s="65"/>
    </row>
    <row r="62051" spans="7:7" x14ac:dyDescent="0.2">
      <c r="G62051" s="65"/>
    </row>
    <row r="62052" spans="7:7" x14ac:dyDescent="0.2">
      <c r="G62052" s="65"/>
    </row>
    <row r="62053" spans="7:7" x14ac:dyDescent="0.2">
      <c r="G62053" s="65"/>
    </row>
    <row r="62054" spans="7:7" x14ac:dyDescent="0.2">
      <c r="G62054" s="65"/>
    </row>
    <row r="62055" spans="7:7" x14ac:dyDescent="0.2">
      <c r="G62055" s="65"/>
    </row>
    <row r="62056" spans="7:7" x14ac:dyDescent="0.2">
      <c r="G62056" s="65"/>
    </row>
    <row r="62057" spans="7:7" x14ac:dyDescent="0.2">
      <c r="G62057" s="65"/>
    </row>
    <row r="62058" spans="7:7" x14ac:dyDescent="0.2">
      <c r="G62058" s="65"/>
    </row>
    <row r="62059" spans="7:7" x14ac:dyDescent="0.2">
      <c r="G62059" s="65"/>
    </row>
    <row r="62060" spans="7:7" x14ac:dyDescent="0.2">
      <c r="G62060" s="65"/>
    </row>
    <row r="62061" spans="7:7" x14ac:dyDescent="0.2">
      <c r="G62061" s="65"/>
    </row>
    <row r="62062" spans="7:7" x14ac:dyDescent="0.2">
      <c r="G62062" s="65"/>
    </row>
    <row r="62063" spans="7:7" x14ac:dyDescent="0.2">
      <c r="G62063" s="65"/>
    </row>
    <row r="62064" spans="7:7" x14ac:dyDescent="0.2">
      <c r="G62064" s="65"/>
    </row>
    <row r="62065" spans="7:7" x14ac:dyDescent="0.2">
      <c r="G62065" s="65"/>
    </row>
    <row r="62066" spans="7:7" x14ac:dyDescent="0.2">
      <c r="G62066" s="65"/>
    </row>
    <row r="62067" spans="7:7" x14ac:dyDescent="0.2">
      <c r="G62067" s="65"/>
    </row>
    <row r="62068" spans="7:7" x14ac:dyDescent="0.2">
      <c r="G62068" s="65"/>
    </row>
    <row r="62069" spans="7:7" x14ac:dyDescent="0.2">
      <c r="G62069" s="65"/>
    </row>
    <row r="62070" spans="7:7" x14ac:dyDescent="0.2">
      <c r="G62070" s="65"/>
    </row>
    <row r="62071" spans="7:7" x14ac:dyDescent="0.2">
      <c r="G62071" s="65"/>
    </row>
    <row r="62072" spans="7:7" x14ac:dyDescent="0.2">
      <c r="G62072" s="65"/>
    </row>
    <row r="62073" spans="7:7" x14ac:dyDescent="0.2">
      <c r="G62073" s="65"/>
    </row>
    <row r="62074" spans="7:7" x14ac:dyDescent="0.2">
      <c r="G62074" s="65"/>
    </row>
    <row r="62075" spans="7:7" x14ac:dyDescent="0.2">
      <c r="G62075" s="65"/>
    </row>
    <row r="62076" spans="7:7" x14ac:dyDescent="0.2">
      <c r="G62076" s="65"/>
    </row>
    <row r="62077" spans="7:7" x14ac:dyDescent="0.2">
      <c r="G62077" s="65"/>
    </row>
    <row r="62078" spans="7:7" x14ac:dyDescent="0.2">
      <c r="G62078" s="65"/>
    </row>
    <row r="62079" spans="7:7" x14ac:dyDescent="0.2">
      <c r="G62079" s="65"/>
    </row>
    <row r="62080" spans="7:7" x14ac:dyDescent="0.2">
      <c r="G62080" s="65"/>
    </row>
    <row r="62081" spans="7:7" x14ac:dyDescent="0.2">
      <c r="G62081" s="65"/>
    </row>
    <row r="62082" spans="7:7" x14ac:dyDescent="0.2">
      <c r="G62082" s="65"/>
    </row>
    <row r="62083" spans="7:7" x14ac:dyDescent="0.2">
      <c r="G62083" s="65"/>
    </row>
    <row r="62084" spans="7:7" x14ac:dyDescent="0.2">
      <c r="G62084" s="65"/>
    </row>
    <row r="62085" spans="7:7" x14ac:dyDescent="0.2">
      <c r="G62085" s="65"/>
    </row>
    <row r="62086" spans="7:7" x14ac:dyDescent="0.2">
      <c r="G62086" s="65"/>
    </row>
    <row r="62087" spans="7:7" x14ac:dyDescent="0.2">
      <c r="G62087" s="65"/>
    </row>
    <row r="62088" spans="7:7" x14ac:dyDescent="0.2">
      <c r="G62088" s="65"/>
    </row>
    <row r="62089" spans="7:7" x14ac:dyDescent="0.2">
      <c r="G62089" s="65"/>
    </row>
    <row r="62090" spans="7:7" x14ac:dyDescent="0.2">
      <c r="G62090" s="65"/>
    </row>
    <row r="62091" spans="7:7" x14ac:dyDescent="0.2">
      <c r="G62091" s="65"/>
    </row>
    <row r="62092" spans="7:7" x14ac:dyDescent="0.2">
      <c r="G62092" s="65"/>
    </row>
    <row r="62093" spans="7:7" x14ac:dyDescent="0.2">
      <c r="G62093" s="65"/>
    </row>
    <row r="62094" spans="7:7" x14ac:dyDescent="0.2">
      <c r="G62094" s="65"/>
    </row>
    <row r="62095" spans="7:7" x14ac:dyDescent="0.2">
      <c r="G62095" s="65"/>
    </row>
    <row r="62096" spans="7:7" x14ac:dyDescent="0.2">
      <c r="G62096" s="65"/>
    </row>
    <row r="62097" spans="7:7" x14ac:dyDescent="0.2">
      <c r="G62097" s="65"/>
    </row>
    <row r="62098" spans="7:7" x14ac:dyDescent="0.2">
      <c r="G62098" s="65"/>
    </row>
    <row r="62099" spans="7:7" x14ac:dyDescent="0.2">
      <c r="G62099" s="65"/>
    </row>
    <row r="62100" spans="7:7" x14ac:dyDescent="0.2">
      <c r="G62100" s="65"/>
    </row>
    <row r="62101" spans="7:7" x14ac:dyDescent="0.2">
      <c r="G62101" s="65"/>
    </row>
    <row r="62102" spans="7:7" x14ac:dyDescent="0.2">
      <c r="G62102" s="65"/>
    </row>
    <row r="62103" spans="7:7" x14ac:dyDescent="0.2">
      <c r="G62103" s="65"/>
    </row>
    <row r="62104" spans="7:7" x14ac:dyDescent="0.2">
      <c r="G62104" s="65"/>
    </row>
    <row r="62105" spans="7:7" x14ac:dyDescent="0.2">
      <c r="G62105" s="65"/>
    </row>
    <row r="62106" spans="7:7" x14ac:dyDescent="0.2">
      <c r="G62106" s="65"/>
    </row>
    <row r="62107" spans="7:7" x14ac:dyDescent="0.2">
      <c r="G62107" s="65"/>
    </row>
    <row r="62108" spans="7:7" x14ac:dyDescent="0.2">
      <c r="G62108" s="65"/>
    </row>
    <row r="62109" spans="7:7" x14ac:dyDescent="0.2">
      <c r="G62109" s="65"/>
    </row>
    <row r="62110" spans="7:7" x14ac:dyDescent="0.2">
      <c r="G62110" s="65"/>
    </row>
    <row r="62111" spans="7:7" x14ac:dyDescent="0.2">
      <c r="G62111" s="65"/>
    </row>
    <row r="62112" spans="7:7" x14ac:dyDescent="0.2">
      <c r="G62112" s="65"/>
    </row>
    <row r="62113" spans="7:7" x14ac:dyDescent="0.2">
      <c r="G62113" s="65"/>
    </row>
    <row r="62114" spans="7:7" x14ac:dyDescent="0.2">
      <c r="G62114" s="65"/>
    </row>
    <row r="62115" spans="7:7" x14ac:dyDescent="0.2">
      <c r="G62115" s="65"/>
    </row>
    <row r="62116" spans="7:7" x14ac:dyDescent="0.2">
      <c r="G62116" s="65"/>
    </row>
    <row r="62117" spans="7:7" x14ac:dyDescent="0.2">
      <c r="G62117" s="65"/>
    </row>
    <row r="62118" spans="7:7" x14ac:dyDescent="0.2">
      <c r="G62118" s="65"/>
    </row>
    <row r="62119" spans="7:7" x14ac:dyDescent="0.2">
      <c r="G62119" s="65"/>
    </row>
    <row r="62120" spans="7:7" x14ac:dyDescent="0.2">
      <c r="G62120" s="65"/>
    </row>
    <row r="62121" spans="7:7" x14ac:dyDescent="0.2">
      <c r="G62121" s="65"/>
    </row>
    <row r="62122" spans="7:7" x14ac:dyDescent="0.2">
      <c r="G62122" s="65"/>
    </row>
    <row r="62123" spans="7:7" x14ac:dyDescent="0.2">
      <c r="G62123" s="65"/>
    </row>
    <row r="62124" spans="7:7" x14ac:dyDescent="0.2">
      <c r="G62124" s="65"/>
    </row>
    <row r="62125" spans="7:7" x14ac:dyDescent="0.2">
      <c r="G62125" s="65"/>
    </row>
    <row r="62126" spans="7:7" x14ac:dyDescent="0.2">
      <c r="G62126" s="65"/>
    </row>
    <row r="62127" spans="7:7" x14ac:dyDescent="0.2">
      <c r="G62127" s="65"/>
    </row>
    <row r="62128" spans="7:7" x14ac:dyDescent="0.2">
      <c r="G62128" s="65"/>
    </row>
    <row r="62129" spans="7:7" x14ac:dyDescent="0.2">
      <c r="G62129" s="65"/>
    </row>
    <row r="62130" spans="7:7" x14ac:dyDescent="0.2">
      <c r="G62130" s="65"/>
    </row>
    <row r="62131" spans="7:7" x14ac:dyDescent="0.2">
      <c r="G62131" s="65"/>
    </row>
    <row r="62132" spans="7:7" x14ac:dyDescent="0.2">
      <c r="G62132" s="65"/>
    </row>
    <row r="62133" spans="7:7" x14ac:dyDescent="0.2">
      <c r="G62133" s="65"/>
    </row>
    <row r="62134" spans="7:7" x14ac:dyDescent="0.2">
      <c r="G62134" s="65"/>
    </row>
    <row r="62135" spans="7:7" x14ac:dyDescent="0.2">
      <c r="G62135" s="65"/>
    </row>
    <row r="62136" spans="7:7" x14ac:dyDescent="0.2">
      <c r="G62136" s="65"/>
    </row>
    <row r="62137" spans="7:7" x14ac:dyDescent="0.2">
      <c r="G62137" s="65"/>
    </row>
    <row r="62138" spans="7:7" x14ac:dyDescent="0.2">
      <c r="G62138" s="65"/>
    </row>
    <row r="62139" spans="7:7" x14ac:dyDescent="0.2">
      <c r="G62139" s="65"/>
    </row>
    <row r="62140" spans="7:7" x14ac:dyDescent="0.2">
      <c r="G62140" s="65"/>
    </row>
    <row r="62141" spans="7:7" x14ac:dyDescent="0.2">
      <c r="G62141" s="65"/>
    </row>
    <row r="62142" spans="7:7" x14ac:dyDescent="0.2">
      <c r="G62142" s="65"/>
    </row>
    <row r="62143" spans="7:7" x14ac:dyDescent="0.2">
      <c r="G62143" s="65"/>
    </row>
    <row r="62144" spans="7:7" x14ac:dyDescent="0.2">
      <c r="G62144" s="65"/>
    </row>
    <row r="62145" spans="7:7" x14ac:dyDescent="0.2">
      <c r="G62145" s="65"/>
    </row>
    <row r="62146" spans="7:7" x14ac:dyDescent="0.2">
      <c r="G62146" s="65"/>
    </row>
    <row r="62147" spans="7:7" x14ac:dyDescent="0.2">
      <c r="G62147" s="65"/>
    </row>
    <row r="62148" spans="7:7" x14ac:dyDescent="0.2">
      <c r="G62148" s="65"/>
    </row>
    <row r="62149" spans="7:7" x14ac:dyDescent="0.2">
      <c r="G62149" s="65"/>
    </row>
    <row r="62150" spans="7:7" x14ac:dyDescent="0.2">
      <c r="G62150" s="65"/>
    </row>
    <row r="62151" spans="7:7" x14ac:dyDescent="0.2">
      <c r="G62151" s="65"/>
    </row>
    <row r="62152" spans="7:7" x14ac:dyDescent="0.2">
      <c r="G62152" s="65"/>
    </row>
    <row r="62153" spans="7:7" x14ac:dyDescent="0.2">
      <c r="G62153" s="65"/>
    </row>
    <row r="62154" spans="7:7" x14ac:dyDescent="0.2">
      <c r="G62154" s="65"/>
    </row>
    <row r="62155" spans="7:7" x14ac:dyDescent="0.2">
      <c r="G62155" s="65"/>
    </row>
    <row r="62156" spans="7:7" x14ac:dyDescent="0.2">
      <c r="G62156" s="65"/>
    </row>
    <row r="62157" spans="7:7" x14ac:dyDescent="0.2">
      <c r="G62157" s="65"/>
    </row>
    <row r="62158" spans="7:7" x14ac:dyDescent="0.2">
      <c r="G62158" s="65"/>
    </row>
    <row r="62159" spans="7:7" x14ac:dyDescent="0.2">
      <c r="G62159" s="65"/>
    </row>
    <row r="62160" spans="7:7" x14ac:dyDescent="0.2">
      <c r="G62160" s="65"/>
    </row>
    <row r="62161" spans="7:7" x14ac:dyDescent="0.2">
      <c r="G62161" s="65"/>
    </row>
    <row r="62162" spans="7:7" x14ac:dyDescent="0.2">
      <c r="G62162" s="65"/>
    </row>
    <row r="62163" spans="7:7" x14ac:dyDescent="0.2">
      <c r="G62163" s="65"/>
    </row>
    <row r="62164" spans="7:7" x14ac:dyDescent="0.2">
      <c r="G62164" s="65"/>
    </row>
    <row r="62165" spans="7:7" x14ac:dyDescent="0.2">
      <c r="G62165" s="65"/>
    </row>
    <row r="62166" spans="7:7" x14ac:dyDescent="0.2">
      <c r="G62166" s="65"/>
    </row>
    <row r="62167" spans="7:7" x14ac:dyDescent="0.2">
      <c r="G62167" s="65"/>
    </row>
    <row r="62168" spans="7:7" x14ac:dyDescent="0.2">
      <c r="G62168" s="65"/>
    </row>
    <row r="62169" spans="7:7" x14ac:dyDescent="0.2">
      <c r="G62169" s="65"/>
    </row>
    <row r="62170" spans="7:7" x14ac:dyDescent="0.2">
      <c r="G62170" s="65"/>
    </row>
    <row r="62171" spans="7:7" x14ac:dyDescent="0.2">
      <c r="G62171" s="65"/>
    </row>
    <row r="62172" spans="7:7" x14ac:dyDescent="0.2">
      <c r="G62172" s="65"/>
    </row>
    <row r="62173" spans="7:7" x14ac:dyDescent="0.2">
      <c r="G62173" s="65"/>
    </row>
    <row r="62174" spans="7:7" x14ac:dyDescent="0.2">
      <c r="G62174" s="65"/>
    </row>
    <row r="62175" spans="7:7" x14ac:dyDescent="0.2">
      <c r="G62175" s="65"/>
    </row>
    <row r="62176" spans="7:7" x14ac:dyDescent="0.2">
      <c r="G62176" s="65"/>
    </row>
    <row r="62177" spans="7:7" x14ac:dyDescent="0.2">
      <c r="G62177" s="65"/>
    </row>
    <row r="62178" spans="7:7" x14ac:dyDescent="0.2">
      <c r="G62178" s="65"/>
    </row>
    <row r="62179" spans="7:7" x14ac:dyDescent="0.2">
      <c r="G62179" s="65"/>
    </row>
    <row r="62180" spans="7:7" x14ac:dyDescent="0.2">
      <c r="G62180" s="65"/>
    </row>
    <row r="62181" spans="7:7" x14ac:dyDescent="0.2">
      <c r="G62181" s="65"/>
    </row>
    <row r="62182" spans="7:7" x14ac:dyDescent="0.2">
      <c r="G62182" s="65"/>
    </row>
    <row r="62183" spans="7:7" x14ac:dyDescent="0.2">
      <c r="G62183" s="65"/>
    </row>
    <row r="62184" spans="7:7" x14ac:dyDescent="0.2">
      <c r="G62184" s="65"/>
    </row>
    <row r="62185" spans="7:7" x14ac:dyDescent="0.2">
      <c r="G62185" s="65"/>
    </row>
    <row r="62186" spans="7:7" x14ac:dyDescent="0.2">
      <c r="G62186" s="65"/>
    </row>
    <row r="62187" spans="7:7" x14ac:dyDescent="0.2">
      <c r="G62187" s="65"/>
    </row>
    <row r="62188" spans="7:7" x14ac:dyDescent="0.2">
      <c r="G62188" s="65"/>
    </row>
    <row r="62189" spans="7:7" x14ac:dyDescent="0.2">
      <c r="G62189" s="65"/>
    </row>
    <row r="62190" spans="7:7" x14ac:dyDescent="0.2">
      <c r="G62190" s="65"/>
    </row>
    <row r="62191" spans="7:7" x14ac:dyDescent="0.2">
      <c r="G62191" s="65"/>
    </row>
    <row r="62192" spans="7:7" x14ac:dyDescent="0.2">
      <c r="G62192" s="65"/>
    </row>
    <row r="62193" spans="7:7" x14ac:dyDescent="0.2">
      <c r="G62193" s="65"/>
    </row>
    <row r="62194" spans="7:7" x14ac:dyDescent="0.2">
      <c r="G62194" s="65"/>
    </row>
    <row r="62195" spans="7:7" x14ac:dyDescent="0.2">
      <c r="G62195" s="65"/>
    </row>
    <row r="62196" spans="7:7" x14ac:dyDescent="0.2">
      <c r="G62196" s="65"/>
    </row>
    <row r="62197" spans="7:7" x14ac:dyDescent="0.2">
      <c r="G62197" s="65"/>
    </row>
    <row r="62198" spans="7:7" x14ac:dyDescent="0.2">
      <c r="G62198" s="65"/>
    </row>
    <row r="62199" spans="7:7" x14ac:dyDescent="0.2">
      <c r="G62199" s="65"/>
    </row>
    <row r="62200" spans="7:7" x14ac:dyDescent="0.2">
      <c r="G62200" s="65"/>
    </row>
    <row r="62201" spans="7:7" x14ac:dyDescent="0.2">
      <c r="G62201" s="65"/>
    </row>
    <row r="62202" spans="7:7" x14ac:dyDescent="0.2">
      <c r="G62202" s="65"/>
    </row>
    <row r="62203" spans="7:7" x14ac:dyDescent="0.2">
      <c r="G62203" s="65"/>
    </row>
    <row r="62204" spans="7:7" x14ac:dyDescent="0.2">
      <c r="G62204" s="65"/>
    </row>
    <row r="62205" spans="7:7" x14ac:dyDescent="0.2">
      <c r="G62205" s="65"/>
    </row>
    <row r="62206" spans="7:7" x14ac:dyDescent="0.2">
      <c r="G62206" s="65"/>
    </row>
    <row r="62207" spans="7:7" x14ac:dyDescent="0.2">
      <c r="G62207" s="65"/>
    </row>
    <row r="62208" spans="7:7" x14ac:dyDescent="0.2">
      <c r="G62208" s="65"/>
    </row>
    <row r="62209" spans="7:7" x14ac:dyDescent="0.2">
      <c r="G62209" s="65"/>
    </row>
    <row r="62210" spans="7:7" x14ac:dyDescent="0.2">
      <c r="G62210" s="65"/>
    </row>
    <row r="62211" spans="7:7" x14ac:dyDescent="0.2">
      <c r="G62211" s="65"/>
    </row>
    <row r="62212" spans="7:7" x14ac:dyDescent="0.2">
      <c r="G62212" s="65"/>
    </row>
    <row r="62213" spans="7:7" x14ac:dyDescent="0.2">
      <c r="G62213" s="65"/>
    </row>
    <row r="62214" spans="7:7" x14ac:dyDescent="0.2">
      <c r="G62214" s="65"/>
    </row>
    <row r="62215" spans="7:7" x14ac:dyDescent="0.2">
      <c r="G62215" s="65"/>
    </row>
    <row r="62216" spans="7:7" x14ac:dyDescent="0.2">
      <c r="G62216" s="65"/>
    </row>
    <row r="62217" spans="7:7" x14ac:dyDescent="0.2">
      <c r="G62217" s="65"/>
    </row>
    <row r="62218" spans="7:7" x14ac:dyDescent="0.2">
      <c r="G62218" s="65"/>
    </row>
    <row r="62219" spans="7:7" x14ac:dyDescent="0.2">
      <c r="G62219" s="65"/>
    </row>
    <row r="62220" spans="7:7" x14ac:dyDescent="0.2">
      <c r="G62220" s="65"/>
    </row>
    <row r="62221" spans="7:7" x14ac:dyDescent="0.2">
      <c r="G62221" s="65"/>
    </row>
    <row r="62222" spans="7:7" x14ac:dyDescent="0.2">
      <c r="G62222" s="65"/>
    </row>
    <row r="62223" spans="7:7" x14ac:dyDescent="0.2">
      <c r="G62223" s="65"/>
    </row>
    <row r="62224" spans="7:7" x14ac:dyDescent="0.2">
      <c r="G62224" s="65"/>
    </row>
    <row r="62225" spans="7:7" x14ac:dyDescent="0.2">
      <c r="G62225" s="65"/>
    </row>
    <row r="62226" spans="7:7" x14ac:dyDescent="0.2">
      <c r="G62226" s="65"/>
    </row>
    <row r="62227" spans="7:7" x14ac:dyDescent="0.2">
      <c r="G62227" s="65"/>
    </row>
    <row r="62228" spans="7:7" x14ac:dyDescent="0.2">
      <c r="G62228" s="65"/>
    </row>
    <row r="62229" spans="7:7" x14ac:dyDescent="0.2">
      <c r="G62229" s="65"/>
    </row>
    <row r="62230" spans="7:7" x14ac:dyDescent="0.2">
      <c r="G62230" s="65"/>
    </row>
    <row r="62231" spans="7:7" x14ac:dyDescent="0.2">
      <c r="G62231" s="65"/>
    </row>
    <row r="62232" spans="7:7" x14ac:dyDescent="0.2">
      <c r="G62232" s="65"/>
    </row>
    <row r="62233" spans="7:7" x14ac:dyDescent="0.2">
      <c r="G62233" s="65"/>
    </row>
    <row r="62234" spans="7:7" x14ac:dyDescent="0.2">
      <c r="G62234" s="65"/>
    </row>
    <row r="62235" spans="7:7" x14ac:dyDescent="0.2">
      <c r="G62235" s="65"/>
    </row>
    <row r="62236" spans="7:7" x14ac:dyDescent="0.2">
      <c r="G62236" s="65"/>
    </row>
    <row r="62237" spans="7:7" x14ac:dyDescent="0.2">
      <c r="G62237" s="65"/>
    </row>
    <row r="62238" spans="7:7" x14ac:dyDescent="0.2">
      <c r="G62238" s="65"/>
    </row>
    <row r="62239" spans="7:7" x14ac:dyDescent="0.2">
      <c r="G62239" s="65"/>
    </row>
    <row r="62240" spans="7:7" x14ac:dyDescent="0.2">
      <c r="G62240" s="65"/>
    </row>
    <row r="62241" spans="7:7" x14ac:dyDescent="0.2">
      <c r="G62241" s="65"/>
    </row>
    <row r="62242" spans="7:7" x14ac:dyDescent="0.2">
      <c r="G62242" s="65"/>
    </row>
    <row r="62243" spans="7:7" x14ac:dyDescent="0.2">
      <c r="G62243" s="65"/>
    </row>
    <row r="62244" spans="7:7" x14ac:dyDescent="0.2">
      <c r="G62244" s="65"/>
    </row>
    <row r="62245" spans="7:7" x14ac:dyDescent="0.2">
      <c r="G62245" s="65"/>
    </row>
    <row r="62246" spans="7:7" x14ac:dyDescent="0.2">
      <c r="G62246" s="65"/>
    </row>
    <row r="62247" spans="7:7" x14ac:dyDescent="0.2">
      <c r="G62247" s="65"/>
    </row>
    <row r="62248" spans="7:7" x14ac:dyDescent="0.2">
      <c r="G62248" s="65"/>
    </row>
    <row r="62249" spans="7:7" x14ac:dyDescent="0.2">
      <c r="G62249" s="65"/>
    </row>
    <row r="62250" spans="7:7" x14ac:dyDescent="0.2">
      <c r="G62250" s="65"/>
    </row>
    <row r="62251" spans="7:7" x14ac:dyDescent="0.2">
      <c r="G62251" s="65"/>
    </row>
    <row r="62252" spans="7:7" x14ac:dyDescent="0.2">
      <c r="G62252" s="65"/>
    </row>
    <row r="62253" spans="7:7" x14ac:dyDescent="0.2">
      <c r="G62253" s="65"/>
    </row>
    <row r="62254" spans="7:7" x14ac:dyDescent="0.2">
      <c r="G62254" s="65"/>
    </row>
    <row r="62255" spans="7:7" x14ac:dyDescent="0.2">
      <c r="G62255" s="65"/>
    </row>
    <row r="62256" spans="7:7" x14ac:dyDescent="0.2">
      <c r="G62256" s="65"/>
    </row>
    <row r="62257" spans="7:7" x14ac:dyDescent="0.2">
      <c r="G62257" s="65"/>
    </row>
    <row r="62258" spans="7:7" x14ac:dyDescent="0.2">
      <c r="G62258" s="65"/>
    </row>
    <row r="62259" spans="7:7" x14ac:dyDescent="0.2">
      <c r="G62259" s="65"/>
    </row>
    <row r="62260" spans="7:7" x14ac:dyDescent="0.2">
      <c r="G62260" s="65"/>
    </row>
    <row r="62261" spans="7:7" x14ac:dyDescent="0.2">
      <c r="G62261" s="65"/>
    </row>
    <row r="62262" spans="7:7" x14ac:dyDescent="0.2">
      <c r="G62262" s="65"/>
    </row>
    <row r="62263" spans="7:7" x14ac:dyDescent="0.2">
      <c r="G62263" s="65"/>
    </row>
    <row r="62264" spans="7:7" x14ac:dyDescent="0.2">
      <c r="G62264" s="65"/>
    </row>
    <row r="62265" spans="7:7" x14ac:dyDescent="0.2">
      <c r="G62265" s="65"/>
    </row>
    <row r="62266" spans="7:7" x14ac:dyDescent="0.2">
      <c r="G62266" s="65"/>
    </row>
    <row r="62267" spans="7:7" x14ac:dyDescent="0.2">
      <c r="G62267" s="65"/>
    </row>
    <row r="62268" spans="7:7" x14ac:dyDescent="0.2">
      <c r="G62268" s="65"/>
    </row>
    <row r="62269" spans="7:7" x14ac:dyDescent="0.2">
      <c r="G62269" s="65"/>
    </row>
    <row r="62270" spans="7:7" x14ac:dyDescent="0.2">
      <c r="G62270" s="65"/>
    </row>
    <row r="62271" spans="7:7" x14ac:dyDescent="0.2">
      <c r="G62271" s="65"/>
    </row>
    <row r="62272" spans="7:7" x14ac:dyDescent="0.2">
      <c r="G62272" s="65"/>
    </row>
    <row r="62273" spans="7:7" x14ac:dyDescent="0.2">
      <c r="G62273" s="65"/>
    </row>
    <row r="62274" spans="7:7" x14ac:dyDescent="0.2">
      <c r="G62274" s="65"/>
    </row>
    <row r="62275" spans="7:7" x14ac:dyDescent="0.2">
      <c r="G62275" s="65"/>
    </row>
    <row r="62276" spans="7:7" x14ac:dyDescent="0.2">
      <c r="G62276" s="65"/>
    </row>
    <row r="62277" spans="7:7" x14ac:dyDescent="0.2">
      <c r="G62277" s="65"/>
    </row>
    <row r="62278" spans="7:7" x14ac:dyDescent="0.2">
      <c r="G62278" s="65"/>
    </row>
    <row r="62279" spans="7:7" x14ac:dyDescent="0.2">
      <c r="G62279" s="65"/>
    </row>
    <row r="62280" spans="7:7" x14ac:dyDescent="0.2">
      <c r="G62280" s="65"/>
    </row>
    <row r="62281" spans="7:7" x14ac:dyDescent="0.2">
      <c r="G62281" s="65"/>
    </row>
    <row r="62282" spans="7:7" x14ac:dyDescent="0.2">
      <c r="G62282" s="65"/>
    </row>
    <row r="62283" spans="7:7" x14ac:dyDescent="0.2">
      <c r="G62283" s="65"/>
    </row>
    <row r="62284" spans="7:7" x14ac:dyDescent="0.2">
      <c r="G62284" s="65"/>
    </row>
    <row r="62285" spans="7:7" x14ac:dyDescent="0.2">
      <c r="G62285" s="65"/>
    </row>
    <row r="62286" spans="7:7" x14ac:dyDescent="0.2">
      <c r="G62286" s="65"/>
    </row>
    <row r="62287" spans="7:7" x14ac:dyDescent="0.2">
      <c r="G62287" s="65"/>
    </row>
    <row r="62288" spans="7:7" x14ac:dyDescent="0.2">
      <c r="G62288" s="65"/>
    </row>
    <row r="62289" spans="7:7" x14ac:dyDescent="0.2">
      <c r="G62289" s="65"/>
    </row>
    <row r="62290" spans="7:7" x14ac:dyDescent="0.2">
      <c r="G62290" s="65"/>
    </row>
    <row r="62291" spans="7:7" x14ac:dyDescent="0.2">
      <c r="G62291" s="65"/>
    </row>
    <row r="62292" spans="7:7" x14ac:dyDescent="0.2">
      <c r="G62292" s="65"/>
    </row>
    <row r="62293" spans="7:7" x14ac:dyDescent="0.2">
      <c r="G62293" s="65"/>
    </row>
    <row r="62294" spans="7:7" x14ac:dyDescent="0.2">
      <c r="G62294" s="65"/>
    </row>
    <row r="62295" spans="7:7" x14ac:dyDescent="0.2">
      <c r="G62295" s="65"/>
    </row>
    <row r="62296" spans="7:7" x14ac:dyDescent="0.2">
      <c r="G62296" s="65"/>
    </row>
    <row r="62297" spans="7:7" x14ac:dyDescent="0.2">
      <c r="G62297" s="65"/>
    </row>
    <row r="62298" spans="7:7" x14ac:dyDescent="0.2">
      <c r="G62298" s="65"/>
    </row>
    <row r="62299" spans="7:7" x14ac:dyDescent="0.2">
      <c r="G62299" s="65"/>
    </row>
    <row r="62300" spans="7:7" x14ac:dyDescent="0.2">
      <c r="G62300" s="65"/>
    </row>
    <row r="62301" spans="7:7" x14ac:dyDescent="0.2">
      <c r="G62301" s="65"/>
    </row>
    <row r="62302" spans="7:7" x14ac:dyDescent="0.2">
      <c r="G62302" s="65"/>
    </row>
    <row r="62303" spans="7:7" x14ac:dyDescent="0.2">
      <c r="G62303" s="65"/>
    </row>
    <row r="62304" spans="7:7" x14ac:dyDescent="0.2">
      <c r="G62304" s="65"/>
    </row>
    <row r="62305" spans="7:7" x14ac:dyDescent="0.2">
      <c r="G62305" s="65"/>
    </row>
    <row r="62306" spans="7:7" x14ac:dyDescent="0.2">
      <c r="G62306" s="65"/>
    </row>
    <row r="62307" spans="7:7" x14ac:dyDescent="0.2">
      <c r="G62307" s="65"/>
    </row>
    <row r="62308" spans="7:7" x14ac:dyDescent="0.2">
      <c r="G62308" s="65"/>
    </row>
    <row r="62309" spans="7:7" x14ac:dyDescent="0.2">
      <c r="G62309" s="65"/>
    </row>
    <row r="62310" spans="7:7" x14ac:dyDescent="0.2">
      <c r="G62310" s="65"/>
    </row>
    <row r="62311" spans="7:7" x14ac:dyDescent="0.2">
      <c r="G62311" s="65"/>
    </row>
    <row r="62312" spans="7:7" x14ac:dyDescent="0.2">
      <c r="G62312" s="65"/>
    </row>
    <row r="62313" spans="7:7" x14ac:dyDescent="0.2">
      <c r="G62313" s="65"/>
    </row>
    <row r="62314" spans="7:7" x14ac:dyDescent="0.2">
      <c r="G62314" s="65"/>
    </row>
    <row r="62315" spans="7:7" x14ac:dyDescent="0.2">
      <c r="G62315" s="65"/>
    </row>
    <row r="62316" spans="7:7" x14ac:dyDescent="0.2">
      <c r="G62316" s="65"/>
    </row>
    <row r="62317" spans="7:7" x14ac:dyDescent="0.2">
      <c r="G62317" s="65"/>
    </row>
    <row r="62318" spans="7:7" x14ac:dyDescent="0.2">
      <c r="G62318" s="65"/>
    </row>
    <row r="62319" spans="7:7" x14ac:dyDescent="0.2">
      <c r="G62319" s="65"/>
    </row>
    <row r="62320" spans="7:7" x14ac:dyDescent="0.2">
      <c r="G62320" s="65"/>
    </row>
    <row r="62321" spans="7:7" x14ac:dyDescent="0.2">
      <c r="G62321" s="65"/>
    </row>
    <row r="62322" spans="7:7" x14ac:dyDescent="0.2">
      <c r="G62322" s="65"/>
    </row>
    <row r="62323" spans="7:7" x14ac:dyDescent="0.2">
      <c r="G62323" s="65"/>
    </row>
    <row r="62324" spans="7:7" x14ac:dyDescent="0.2">
      <c r="G62324" s="65"/>
    </row>
    <row r="62325" spans="7:7" x14ac:dyDescent="0.2">
      <c r="G62325" s="65"/>
    </row>
    <row r="62326" spans="7:7" x14ac:dyDescent="0.2">
      <c r="G62326" s="65"/>
    </row>
    <row r="62327" spans="7:7" x14ac:dyDescent="0.2">
      <c r="G62327" s="65"/>
    </row>
    <row r="62328" spans="7:7" x14ac:dyDescent="0.2">
      <c r="G62328" s="65"/>
    </row>
    <row r="62329" spans="7:7" x14ac:dyDescent="0.2">
      <c r="G62329" s="65"/>
    </row>
    <row r="62330" spans="7:7" x14ac:dyDescent="0.2">
      <c r="G62330" s="65"/>
    </row>
    <row r="62331" spans="7:7" x14ac:dyDescent="0.2">
      <c r="G62331" s="65"/>
    </row>
    <row r="62332" spans="7:7" x14ac:dyDescent="0.2">
      <c r="G62332" s="65"/>
    </row>
    <row r="62333" spans="7:7" x14ac:dyDescent="0.2">
      <c r="G62333" s="65"/>
    </row>
    <row r="62334" spans="7:7" x14ac:dyDescent="0.2">
      <c r="G62334" s="65"/>
    </row>
    <row r="62335" spans="7:7" x14ac:dyDescent="0.2">
      <c r="G62335" s="65"/>
    </row>
    <row r="62336" spans="7:7" x14ac:dyDescent="0.2">
      <c r="G62336" s="65"/>
    </row>
    <row r="62337" spans="7:7" x14ac:dyDescent="0.2">
      <c r="G62337" s="65"/>
    </row>
    <row r="62338" spans="7:7" x14ac:dyDescent="0.2">
      <c r="G62338" s="65"/>
    </row>
    <row r="62339" spans="7:7" x14ac:dyDescent="0.2">
      <c r="G62339" s="65"/>
    </row>
    <row r="62340" spans="7:7" x14ac:dyDescent="0.2">
      <c r="G62340" s="65"/>
    </row>
    <row r="62341" spans="7:7" x14ac:dyDescent="0.2">
      <c r="G62341" s="65"/>
    </row>
    <row r="62342" spans="7:7" x14ac:dyDescent="0.2">
      <c r="G62342" s="65"/>
    </row>
    <row r="62343" spans="7:7" x14ac:dyDescent="0.2">
      <c r="G62343" s="65"/>
    </row>
    <row r="62344" spans="7:7" x14ac:dyDescent="0.2">
      <c r="G62344" s="65"/>
    </row>
    <row r="62345" spans="7:7" x14ac:dyDescent="0.2">
      <c r="G62345" s="65"/>
    </row>
    <row r="62346" spans="7:7" x14ac:dyDescent="0.2">
      <c r="G62346" s="65"/>
    </row>
    <row r="62347" spans="7:7" x14ac:dyDescent="0.2">
      <c r="G62347" s="65"/>
    </row>
    <row r="62348" spans="7:7" x14ac:dyDescent="0.2">
      <c r="G62348" s="65"/>
    </row>
    <row r="62349" spans="7:7" x14ac:dyDescent="0.2">
      <c r="G62349" s="65"/>
    </row>
    <row r="62350" spans="7:7" x14ac:dyDescent="0.2">
      <c r="G62350" s="65"/>
    </row>
    <row r="62351" spans="7:7" x14ac:dyDescent="0.2">
      <c r="G62351" s="65"/>
    </row>
    <row r="62352" spans="7:7" x14ac:dyDescent="0.2">
      <c r="G62352" s="65"/>
    </row>
    <row r="62353" spans="7:7" x14ac:dyDescent="0.2">
      <c r="G62353" s="65"/>
    </row>
    <row r="62354" spans="7:7" x14ac:dyDescent="0.2">
      <c r="G62354" s="65"/>
    </row>
    <row r="62355" spans="7:7" x14ac:dyDescent="0.2">
      <c r="G62355" s="65"/>
    </row>
    <row r="62356" spans="7:7" x14ac:dyDescent="0.2">
      <c r="G62356" s="65"/>
    </row>
    <row r="62357" spans="7:7" x14ac:dyDescent="0.2">
      <c r="G62357" s="65"/>
    </row>
    <row r="62358" spans="7:7" x14ac:dyDescent="0.2">
      <c r="G62358" s="65"/>
    </row>
    <row r="62359" spans="7:7" x14ac:dyDescent="0.2">
      <c r="G62359" s="65"/>
    </row>
    <row r="62360" spans="7:7" x14ac:dyDescent="0.2">
      <c r="G62360" s="65"/>
    </row>
    <row r="62361" spans="7:7" x14ac:dyDescent="0.2">
      <c r="G62361" s="65"/>
    </row>
    <row r="62362" spans="7:7" x14ac:dyDescent="0.2">
      <c r="G62362" s="65"/>
    </row>
    <row r="62363" spans="7:7" x14ac:dyDescent="0.2">
      <c r="G62363" s="65"/>
    </row>
    <row r="62364" spans="7:7" x14ac:dyDescent="0.2">
      <c r="G62364" s="65"/>
    </row>
    <row r="62365" spans="7:7" x14ac:dyDescent="0.2">
      <c r="G62365" s="65"/>
    </row>
    <row r="62366" spans="7:7" x14ac:dyDescent="0.2">
      <c r="G62366" s="65"/>
    </row>
    <row r="62367" spans="7:7" x14ac:dyDescent="0.2">
      <c r="G62367" s="65"/>
    </row>
    <row r="62368" spans="7:7" x14ac:dyDescent="0.2">
      <c r="G62368" s="65"/>
    </row>
    <row r="62369" spans="7:7" x14ac:dyDescent="0.2">
      <c r="G62369" s="65"/>
    </row>
    <row r="62370" spans="7:7" x14ac:dyDescent="0.2">
      <c r="G62370" s="65"/>
    </row>
    <row r="62371" spans="7:7" x14ac:dyDescent="0.2">
      <c r="G62371" s="65"/>
    </row>
    <row r="62372" spans="7:7" x14ac:dyDescent="0.2">
      <c r="G62372" s="65"/>
    </row>
    <row r="62373" spans="7:7" x14ac:dyDescent="0.2">
      <c r="G62373" s="65"/>
    </row>
    <row r="62374" spans="7:7" x14ac:dyDescent="0.2">
      <c r="G62374" s="65"/>
    </row>
    <row r="62375" spans="7:7" x14ac:dyDescent="0.2">
      <c r="G62375" s="65"/>
    </row>
    <row r="62376" spans="7:7" x14ac:dyDescent="0.2">
      <c r="G62376" s="65"/>
    </row>
    <row r="62377" spans="7:7" x14ac:dyDescent="0.2">
      <c r="G62377" s="65"/>
    </row>
    <row r="62378" spans="7:7" x14ac:dyDescent="0.2">
      <c r="G62378" s="65"/>
    </row>
    <row r="62379" spans="7:7" x14ac:dyDescent="0.2">
      <c r="G62379" s="65"/>
    </row>
    <row r="62380" spans="7:7" x14ac:dyDescent="0.2">
      <c r="G62380" s="65"/>
    </row>
    <row r="62381" spans="7:7" x14ac:dyDescent="0.2">
      <c r="G62381" s="65"/>
    </row>
    <row r="62382" spans="7:7" x14ac:dyDescent="0.2">
      <c r="G62382" s="65"/>
    </row>
    <row r="62383" spans="7:7" x14ac:dyDescent="0.2">
      <c r="G62383" s="65"/>
    </row>
    <row r="62384" spans="7:7" x14ac:dyDescent="0.2">
      <c r="G62384" s="65"/>
    </row>
    <row r="62385" spans="7:7" x14ac:dyDescent="0.2">
      <c r="G62385" s="65"/>
    </row>
    <row r="62386" spans="7:7" x14ac:dyDescent="0.2">
      <c r="G62386" s="65"/>
    </row>
    <row r="62387" spans="7:7" x14ac:dyDescent="0.2">
      <c r="G62387" s="65"/>
    </row>
    <row r="62388" spans="7:7" x14ac:dyDescent="0.2">
      <c r="G62388" s="65"/>
    </row>
    <row r="62389" spans="7:7" x14ac:dyDescent="0.2">
      <c r="G62389" s="65"/>
    </row>
    <row r="62390" spans="7:7" x14ac:dyDescent="0.2">
      <c r="G62390" s="65"/>
    </row>
    <row r="62391" spans="7:7" x14ac:dyDescent="0.2">
      <c r="G62391" s="65"/>
    </row>
    <row r="62392" spans="7:7" x14ac:dyDescent="0.2">
      <c r="G62392" s="65"/>
    </row>
    <row r="62393" spans="7:7" x14ac:dyDescent="0.2">
      <c r="G62393" s="65"/>
    </row>
    <row r="62394" spans="7:7" x14ac:dyDescent="0.2">
      <c r="G62394" s="65"/>
    </row>
    <row r="62395" spans="7:7" x14ac:dyDescent="0.2">
      <c r="G62395" s="65"/>
    </row>
    <row r="62396" spans="7:7" x14ac:dyDescent="0.2">
      <c r="G62396" s="65"/>
    </row>
    <row r="62397" spans="7:7" x14ac:dyDescent="0.2">
      <c r="G62397" s="65"/>
    </row>
    <row r="62398" spans="7:7" x14ac:dyDescent="0.2">
      <c r="G62398" s="65"/>
    </row>
    <row r="62399" spans="7:7" x14ac:dyDescent="0.2">
      <c r="G62399" s="65"/>
    </row>
    <row r="62400" spans="7:7" x14ac:dyDescent="0.2">
      <c r="G62400" s="65"/>
    </row>
    <row r="62401" spans="7:7" x14ac:dyDescent="0.2">
      <c r="G62401" s="65"/>
    </row>
    <row r="62402" spans="7:7" x14ac:dyDescent="0.2">
      <c r="G62402" s="65"/>
    </row>
    <row r="62403" spans="7:7" x14ac:dyDescent="0.2">
      <c r="G62403" s="65"/>
    </row>
    <row r="62404" spans="7:7" x14ac:dyDescent="0.2">
      <c r="G62404" s="65"/>
    </row>
    <row r="62405" spans="7:7" x14ac:dyDescent="0.2">
      <c r="G62405" s="65"/>
    </row>
    <row r="62406" spans="7:7" x14ac:dyDescent="0.2">
      <c r="G62406" s="65"/>
    </row>
    <row r="62407" spans="7:7" x14ac:dyDescent="0.2">
      <c r="G62407" s="65"/>
    </row>
    <row r="62408" spans="7:7" x14ac:dyDescent="0.2">
      <c r="G62408" s="65"/>
    </row>
    <row r="62409" spans="7:7" x14ac:dyDescent="0.2">
      <c r="G62409" s="65"/>
    </row>
    <row r="62410" spans="7:7" x14ac:dyDescent="0.2">
      <c r="G62410" s="65"/>
    </row>
    <row r="62411" spans="7:7" x14ac:dyDescent="0.2">
      <c r="G62411" s="65"/>
    </row>
    <row r="62412" spans="7:7" x14ac:dyDescent="0.2">
      <c r="G62412" s="65"/>
    </row>
    <row r="62413" spans="7:7" x14ac:dyDescent="0.2">
      <c r="G62413" s="65"/>
    </row>
    <row r="62414" spans="7:7" x14ac:dyDescent="0.2">
      <c r="G62414" s="65"/>
    </row>
    <row r="62415" spans="7:7" x14ac:dyDescent="0.2">
      <c r="G62415" s="65"/>
    </row>
    <row r="62416" spans="7:7" x14ac:dyDescent="0.2">
      <c r="G62416" s="65"/>
    </row>
    <row r="62417" spans="7:7" x14ac:dyDescent="0.2">
      <c r="G62417" s="65"/>
    </row>
    <row r="62418" spans="7:7" x14ac:dyDescent="0.2">
      <c r="G62418" s="65"/>
    </row>
    <row r="62419" spans="7:7" x14ac:dyDescent="0.2">
      <c r="G62419" s="65"/>
    </row>
    <row r="62420" spans="7:7" x14ac:dyDescent="0.2">
      <c r="G62420" s="65"/>
    </row>
    <row r="62421" spans="7:7" x14ac:dyDescent="0.2">
      <c r="G62421" s="65"/>
    </row>
    <row r="62422" spans="7:7" x14ac:dyDescent="0.2">
      <c r="G62422" s="65"/>
    </row>
    <row r="62423" spans="7:7" x14ac:dyDescent="0.2">
      <c r="G62423" s="65"/>
    </row>
    <row r="62424" spans="7:7" x14ac:dyDescent="0.2">
      <c r="G62424" s="65"/>
    </row>
    <row r="62425" spans="7:7" x14ac:dyDescent="0.2">
      <c r="G62425" s="65"/>
    </row>
    <row r="62426" spans="7:7" x14ac:dyDescent="0.2">
      <c r="G62426" s="65"/>
    </row>
    <row r="62427" spans="7:7" x14ac:dyDescent="0.2">
      <c r="G62427" s="65"/>
    </row>
    <row r="62428" spans="7:7" x14ac:dyDescent="0.2">
      <c r="G62428" s="65"/>
    </row>
    <row r="62429" spans="7:7" x14ac:dyDescent="0.2">
      <c r="G62429" s="65"/>
    </row>
    <row r="62430" spans="7:7" x14ac:dyDescent="0.2">
      <c r="G62430" s="65"/>
    </row>
    <row r="62431" spans="7:7" x14ac:dyDescent="0.2">
      <c r="G62431" s="65"/>
    </row>
    <row r="62432" spans="7:7" x14ac:dyDescent="0.2">
      <c r="G62432" s="65"/>
    </row>
    <row r="62433" spans="7:7" x14ac:dyDescent="0.2">
      <c r="G62433" s="65"/>
    </row>
    <row r="62434" spans="7:7" x14ac:dyDescent="0.2">
      <c r="G62434" s="65"/>
    </row>
    <row r="62435" spans="7:7" x14ac:dyDescent="0.2">
      <c r="G62435" s="65"/>
    </row>
    <row r="62436" spans="7:7" x14ac:dyDescent="0.2">
      <c r="G62436" s="65"/>
    </row>
    <row r="62437" spans="7:7" x14ac:dyDescent="0.2">
      <c r="G62437" s="65"/>
    </row>
    <row r="62438" spans="7:7" x14ac:dyDescent="0.2">
      <c r="G62438" s="65"/>
    </row>
    <row r="62439" spans="7:7" x14ac:dyDescent="0.2">
      <c r="G62439" s="65"/>
    </row>
    <row r="62440" spans="7:7" x14ac:dyDescent="0.2">
      <c r="G62440" s="65"/>
    </row>
    <row r="62441" spans="7:7" x14ac:dyDescent="0.2">
      <c r="G62441" s="65"/>
    </row>
    <row r="62442" spans="7:7" x14ac:dyDescent="0.2">
      <c r="G62442" s="65"/>
    </row>
    <row r="62443" spans="7:7" x14ac:dyDescent="0.2">
      <c r="G62443" s="65"/>
    </row>
    <row r="62444" spans="7:7" x14ac:dyDescent="0.2">
      <c r="G62444" s="65"/>
    </row>
    <row r="62445" spans="7:7" x14ac:dyDescent="0.2">
      <c r="G62445" s="65"/>
    </row>
    <row r="62446" spans="7:7" x14ac:dyDescent="0.2">
      <c r="G62446" s="65"/>
    </row>
    <row r="62447" spans="7:7" x14ac:dyDescent="0.2">
      <c r="G62447" s="65"/>
    </row>
    <row r="62448" spans="7:7" x14ac:dyDescent="0.2">
      <c r="G62448" s="65"/>
    </row>
    <row r="62449" spans="7:7" x14ac:dyDescent="0.2">
      <c r="G62449" s="65"/>
    </row>
    <row r="62450" spans="7:7" x14ac:dyDescent="0.2">
      <c r="G62450" s="65"/>
    </row>
    <row r="62451" spans="7:7" x14ac:dyDescent="0.2">
      <c r="G62451" s="65"/>
    </row>
    <row r="62452" spans="7:7" x14ac:dyDescent="0.2">
      <c r="G62452" s="65"/>
    </row>
    <row r="62453" spans="7:7" x14ac:dyDescent="0.2">
      <c r="G62453" s="65"/>
    </row>
    <row r="62454" spans="7:7" x14ac:dyDescent="0.2">
      <c r="G62454" s="65"/>
    </row>
    <row r="62455" spans="7:7" x14ac:dyDescent="0.2">
      <c r="G62455" s="65"/>
    </row>
    <row r="62456" spans="7:7" x14ac:dyDescent="0.2">
      <c r="G62456" s="65"/>
    </row>
    <row r="62457" spans="7:7" x14ac:dyDescent="0.2">
      <c r="G62457" s="65"/>
    </row>
    <row r="62458" spans="7:7" x14ac:dyDescent="0.2">
      <c r="G62458" s="65"/>
    </row>
    <row r="62459" spans="7:7" x14ac:dyDescent="0.2">
      <c r="G62459" s="65"/>
    </row>
    <row r="62460" spans="7:7" x14ac:dyDescent="0.2">
      <c r="G62460" s="65"/>
    </row>
    <row r="62461" spans="7:7" x14ac:dyDescent="0.2">
      <c r="G62461" s="65"/>
    </row>
    <row r="62462" spans="7:7" x14ac:dyDescent="0.2">
      <c r="G62462" s="65"/>
    </row>
    <row r="62463" spans="7:7" x14ac:dyDescent="0.2">
      <c r="G62463" s="65"/>
    </row>
    <row r="62464" spans="7:7" x14ac:dyDescent="0.2">
      <c r="G62464" s="65"/>
    </row>
    <row r="62465" spans="7:7" x14ac:dyDescent="0.2">
      <c r="G62465" s="65"/>
    </row>
    <row r="62466" spans="7:7" x14ac:dyDescent="0.2">
      <c r="G62466" s="65"/>
    </row>
    <row r="62467" spans="7:7" x14ac:dyDescent="0.2">
      <c r="G62467" s="65"/>
    </row>
    <row r="62468" spans="7:7" x14ac:dyDescent="0.2">
      <c r="G62468" s="65"/>
    </row>
    <row r="62469" spans="7:7" x14ac:dyDescent="0.2">
      <c r="G62469" s="65"/>
    </row>
    <row r="62470" spans="7:7" x14ac:dyDescent="0.2">
      <c r="G62470" s="65"/>
    </row>
    <row r="62471" spans="7:7" x14ac:dyDescent="0.2">
      <c r="G62471" s="65"/>
    </row>
    <row r="62472" spans="7:7" x14ac:dyDescent="0.2">
      <c r="G62472" s="65"/>
    </row>
    <row r="62473" spans="7:7" x14ac:dyDescent="0.2">
      <c r="G62473" s="65"/>
    </row>
    <row r="62474" spans="7:7" x14ac:dyDescent="0.2">
      <c r="G62474" s="65"/>
    </row>
    <row r="62475" spans="7:7" x14ac:dyDescent="0.2">
      <c r="G62475" s="65"/>
    </row>
    <row r="62476" spans="7:7" x14ac:dyDescent="0.2">
      <c r="G62476" s="65"/>
    </row>
    <row r="62477" spans="7:7" x14ac:dyDescent="0.2">
      <c r="G62477" s="65"/>
    </row>
    <row r="62478" spans="7:7" x14ac:dyDescent="0.2">
      <c r="G62478" s="65"/>
    </row>
    <row r="62479" spans="7:7" x14ac:dyDescent="0.2">
      <c r="G62479" s="65"/>
    </row>
    <row r="62480" spans="7:7" x14ac:dyDescent="0.2">
      <c r="G62480" s="65"/>
    </row>
    <row r="62481" spans="7:7" x14ac:dyDescent="0.2">
      <c r="G62481" s="65"/>
    </row>
    <row r="62482" spans="7:7" x14ac:dyDescent="0.2">
      <c r="G62482" s="65"/>
    </row>
    <row r="62483" spans="7:7" x14ac:dyDescent="0.2">
      <c r="G62483" s="65"/>
    </row>
    <row r="62484" spans="7:7" x14ac:dyDescent="0.2">
      <c r="G62484" s="65"/>
    </row>
    <row r="62485" spans="7:7" x14ac:dyDescent="0.2">
      <c r="G62485" s="65"/>
    </row>
    <row r="62486" spans="7:7" x14ac:dyDescent="0.2">
      <c r="G62486" s="65"/>
    </row>
    <row r="62487" spans="7:7" x14ac:dyDescent="0.2">
      <c r="G62487" s="65"/>
    </row>
    <row r="62488" spans="7:7" x14ac:dyDescent="0.2">
      <c r="G62488" s="65"/>
    </row>
    <row r="62489" spans="7:7" x14ac:dyDescent="0.2">
      <c r="G62489" s="65"/>
    </row>
    <row r="62490" spans="7:7" x14ac:dyDescent="0.2">
      <c r="G62490" s="65"/>
    </row>
    <row r="62491" spans="7:7" x14ac:dyDescent="0.2">
      <c r="G62491" s="65"/>
    </row>
    <row r="62492" spans="7:7" x14ac:dyDescent="0.2">
      <c r="G62492" s="65"/>
    </row>
    <row r="62493" spans="7:7" x14ac:dyDescent="0.2">
      <c r="G62493" s="65"/>
    </row>
    <row r="62494" spans="7:7" x14ac:dyDescent="0.2">
      <c r="G62494" s="65"/>
    </row>
    <row r="62495" spans="7:7" x14ac:dyDescent="0.2">
      <c r="G62495" s="65"/>
    </row>
    <row r="62496" spans="7:7" x14ac:dyDescent="0.2">
      <c r="G62496" s="65"/>
    </row>
    <row r="62497" spans="7:7" x14ac:dyDescent="0.2">
      <c r="G62497" s="65"/>
    </row>
    <row r="62498" spans="7:7" x14ac:dyDescent="0.2">
      <c r="G62498" s="65"/>
    </row>
    <row r="62499" spans="7:7" x14ac:dyDescent="0.2">
      <c r="G62499" s="65"/>
    </row>
    <row r="62500" spans="7:7" x14ac:dyDescent="0.2">
      <c r="G62500" s="65"/>
    </row>
    <row r="62501" spans="7:7" x14ac:dyDescent="0.2">
      <c r="G62501" s="65"/>
    </row>
    <row r="62502" spans="7:7" x14ac:dyDescent="0.2">
      <c r="G62502" s="65"/>
    </row>
    <row r="62503" spans="7:7" x14ac:dyDescent="0.2">
      <c r="G62503" s="65"/>
    </row>
    <row r="62504" spans="7:7" x14ac:dyDescent="0.2">
      <c r="G62504" s="65"/>
    </row>
    <row r="62505" spans="7:7" x14ac:dyDescent="0.2">
      <c r="G62505" s="65"/>
    </row>
    <row r="62506" spans="7:7" x14ac:dyDescent="0.2">
      <c r="G62506" s="65"/>
    </row>
    <row r="62507" spans="7:7" x14ac:dyDescent="0.2">
      <c r="G62507" s="65"/>
    </row>
    <row r="62508" spans="7:7" x14ac:dyDescent="0.2">
      <c r="G62508" s="65"/>
    </row>
    <row r="62509" spans="7:7" x14ac:dyDescent="0.2">
      <c r="G62509" s="65"/>
    </row>
    <row r="62510" spans="7:7" x14ac:dyDescent="0.2">
      <c r="G62510" s="65"/>
    </row>
    <row r="62511" spans="7:7" x14ac:dyDescent="0.2">
      <c r="G62511" s="65"/>
    </row>
    <row r="62512" spans="7:7" x14ac:dyDescent="0.2">
      <c r="G62512" s="65"/>
    </row>
    <row r="62513" spans="7:7" x14ac:dyDescent="0.2">
      <c r="G62513" s="65"/>
    </row>
    <row r="62514" spans="7:7" x14ac:dyDescent="0.2">
      <c r="G62514" s="65"/>
    </row>
    <row r="62515" spans="7:7" x14ac:dyDescent="0.2">
      <c r="G62515" s="65"/>
    </row>
    <row r="62516" spans="7:7" x14ac:dyDescent="0.2">
      <c r="G62516" s="65"/>
    </row>
    <row r="62517" spans="7:7" x14ac:dyDescent="0.2">
      <c r="G62517" s="65"/>
    </row>
    <row r="62518" spans="7:7" x14ac:dyDescent="0.2">
      <c r="G62518" s="65"/>
    </row>
    <row r="62519" spans="7:7" x14ac:dyDescent="0.2">
      <c r="G62519" s="65"/>
    </row>
    <row r="62520" spans="7:7" x14ac:dyDescent="0.2">
      <c r="G62520" s="65"/>
    </row>
    <row r="62521" spans="7:7" x14ac:dyDescent="0.2">
      <c r="G62521" s="65"/>
    </row>
    <row r="62522" spans="7:7" x14ac:dyDescent="0.2">
      <c r="G62522" s="65"/>
    </row>
    <row r="62523" spans="7:7" x14ac:dyDescent="0.2">
      <c r="G62523" s="65"/>
    </row>
    <row r="62524" spans="7:7" x14ac:dyDescent="0.2">
      <c r="G62524" s="65"/>
    </row>
    <row r="62525" spans="7:7" x14ac:dyDescent="0.2">
      <c r="G62525" s="65"/>
    </row>
    <row r="62526" spans="7:7" x14ac:dyDescent="0.2">
      <c r="G62526" s="65"/>
    </row>
    <row r="62527" spans="7:7" x14ac:dyDescent="0.2">
      <c r="G62527" s="65"/>
    </row>
    <row r="62528" spans="7:7" x14ac:dyDescent="0.2">
      <c r="G62528" s="65"/>
    </row>
    <row r="62529" spans="7:7" x14ac:dyDescent="0.2">
      <c r="G62529" s="65"/>
    </row>
    <row r="62530" spans="7:7" x14ac:dyDescent="0.2">
      <c r="G62530" s="65"/>
    </row>
    <row r="62531" spans="7:7" x14ac:dyDescent="0.2">
      <c r="G62531" s="65"/>
    </row>
    <row r="62532" spans="7:7" x14ac:dyDescent="0.2">
      <c r="G62532" s="65"/>
    </row>
    <row r="62533" spans="7:7" x14ac:dyDescent="0.2">
      <c r="G62533" s="65"/>
    </row>
    <row r="62534" spans="7:7" x14ac:dyDescent="0.2">
      <c r="G62534" s="65"/>
    </row>
    <row r="62535" spans="7:7" x14ac:dyDescent="0.2">
      <c r="G62535" s="65"/>
    </row>
    <row r="62536" spans="7:7" x14ac:dyDescent="0.2">
      <c r="G62536" s="65"/>
    </row>
    <row r="62537" spans="7:7" x14ac:dyDescent="0.2">
      <c r="G62537" s="65"/>
    </row>
    <row r="62538" spans="7:7" x14ac:dyDescent="0.2">
      <c r="G62538" s="65"/>
    </row>
    <row r="62539" spans="7:7" x14ac:dyDescent="0.2">
      <c r="G62539" s="65"/>
    </row>
    <row r="62540" spans="7:7" x14ac:dyDescent="0.2">
      <c r="G62540" s="65"/>
    </row>
    <row r="62541" spans="7:7" x14ac:dyDescent="0.2">
      <c r="G62541" s="65"/>
    </row>
    <row r="62542" spans="7:7" x14ac:dyDescent="0.2">
      <c r="G62542" s="65"/>
    </row>
    <row r="62543" spans="7:7" x14ac:dyDescent="0.2">
      <c r="G62543" s="65"/>
    </row>
    <row r="62544" spans="7:7" x14ac:dyDescent="0.2">
      <c r="G62544" s="65"/>
    </row>
    <row r="62545" spans="7:7" x14ac:dyDescent="0.2">
      <c r="G62545" s="65"/>
    </row>
    <row r="62546" spans="7:7" x14ac:dyDescent="0.2">
      <c r="G62546" s="65"/>
    </row>
    <row r="62547" spans="7:7" x14ac:dyDescent="0.2">
      <c r="G62547" s="65"/>
    </row>
    <row r="62548" spans="7:7" x14ac:dyDescent="0.2">
      <c r="G62548" s="65"/>
    </row>
    <row r="62549" spans="7:7" x14ac:dyDescent="0.2">
      <c r="G62549" s="65"/>
    </row>
    <row r="62550" spans="7:7" x14ac:dyDescent="0.2">
      <c r="G62550" s="65"/>
    </row>
    <row r="62551" spans="7:7" x14ac:dyDescent="0.2">
      <c r="G62551" s="65"/>
    </row>
    <row r="62552" spans="7:7" x14ac:dyDescent="0.2">
      <c r="G62552" s="65"/>
    </row>
    <row r="62553" spans="7:7" x14ac:dyDescent="0.2">
      <c r="G62553" s="65"/>
    </row>
    <row r="62554" spans="7:7" x14ac:dyDescent="0.2">
      <c r="G62554" s="65"/>
    </row>
    <row r="62555" spans="7:7" x14ac:dyDescent="0.2">
      <c r="G62555" s="65"/>
    </row>
    <row r="62556" spans="7:7" x14ac:dyDescent="0.2">
      <c r="G62556" s="65"/>
    </row>
    <row r="62557" spans="7:7" x14ac:dyDescent="0.2">
      <c r="G62557" s="65"/>
    </row>
    <row r="62558" spans="7:7" x14ac:dyDescent="0.2">
      <c r="G62558" s="65"/>
    </row>
    <row r="62559" spans="7:7" x14ac:dyDescent="0.2">
      <c r="G62559" s="65"/>
    </row>
    <row r="62560" spans="7:7" x14ac:dyDescent="0.2">
      <c r="G62560" s="65"/>
    </row>
    <row r="62561" spans="7:7" x14ac:dyDescent="0.2">
      <c r="G62561" s="65"/>
    </row>
    <row r="62562" spans="7:7" x14ac:dyDescent="0.2">
      <c r="G62562" s="65"/>
    </row>
    <row r="62563" spans="7:7" x14ac:dyDescent="0.2">
      <c r="G62563" s="65"/>
    </row>
    <row r="62564" spans="7:7" x14ac:dyDescent="0.2">
      <c r="G62564" s="65"/>
    </row>
    <row r="62565" spans="7:7" x14ac:dyDescent="0.2">
      <c r="G62565" s="65"/>
    </row>
    <row r="62566" spans="7:7" x14ac:dyDescent="0.2">
      <c r="G62566" s="65"/>
    </row>
    <row r="62567" spans="7:7" x14ac:dyDescent="0.2">
      <c r="G62567" s="65"/>
    </row>
    <row r="62568" spans="7:7" x14ac:dyDescent="0.2">
      <c r="G62568" s="65"/>
    </row>
    <row r="62569" spans="7:7" x14ac:dyDescent="0.2">
      <c r="G62569" s="65"/>
    </row>
    <row r="62570" spans="7:7" x14ac:dyDescent="0.2">
      <c r="G62570" s="65"/>
    </row>
    <row r="62571" spans="7:7" x14ac:dyDescent="0.2">
      <c r="G62571" s="65"/>
    </row>
    <row r="62572" spans="7:7" x14ac:dyDescent="0.2">
      <c r="G62572" s="65"/>
    </row>
    <row r="62573" spans="7:7" x14ac:dyDescent="0.2">
      <c r="G62573" s="65"/>
    </row>
    <row r="62574" spans="7:7" x14ac:dyDescent="0.2">
      <c r="G62574" s="65"/>
    </row>
    <row r="62575" spans="7:7" x14ac:dyDescent="0.2">
      <c r="G62575" s="65"/>
    </row>
    <row r="62576" spans="7:7" x14ac:dyDescent="0.2">
      <c r="G62576" s="65"/>
    </row>
    <row r="62577" spans="7:7" x14ac:dyDescent="0.2">
      <c r="G62577" s="65"/>
    </row>
    <row r="62578" spans="7:7" x14ac:dyDescent="0.2">
      <c r="G62578" s="65"/>
    </row>
    <row r="62579" spans="7:7" x14ac:dyDescent="0.2">
      <c r="G62579" s="65"/>
    </row>
    <row r="62580" spans="7:7" x14ac:dyDescent="0.2">
      <c r="G62580" s="65"/>
    </row>
    <row r="62581" spans="7:7" x14ac:dyDescent="0.2">
      <c r="G62581" s="65"/>
    </row>
    <row r="62582" spans="7:7" x14ac:dyDescent="0.2">
      <c r="G62582" s="65"/>
    </row>
    <row r="62583" spans="7:7" x14ac:dyDescent="0.2">
      <c r="G62583" s="65"/>
    </row>
    <row r="62584" spans="7:7" x14ac:dyDescent="0.2">
      <c r="G62584" s="65"/>
    </row>
    <row r="62585" spans="7:7" x14ac:dyDescent="0.2">
      <c r="G62585" s="65"/>
    </row>
    <row r="62586" spans="7:7" x14ac:dyDescent="0.2">
      <c r="G62586" s="65"/>
    </row>
    <row r="62587" spans="7:7" x14ac:dyDescent="0.2">
      <c r="G62587" s="65"/>
    </row>
    <row r="62588" spans="7:7" x14ac:dyDescent="0.2">
      <c r="G62588" s="65"/>
    </row>
    <row r="62589" spans="7:7" x14ac:dyDescent="0.2">
      <c r="G62589" s="65"/>
    </row>
    <row r="62590" spans="7:7" x14ac:dyDescent="0.2">
      <c r="G62590" s="65"/>
    </row>
    <row r="62591" spans="7:7" x14ac:dyDescent="0.2">
      <c r="G62591" s="65"/>
    </row>
    <row r="62592" spans="7:7" x14ac:dyDescent="0.2">
      <c r="G62592" s="65"/>
    </row>
    <row r="62593" spans="7:7" x14ac:dyDescent="0.2">
      <c r="G62593" s="65"/>
    </row>
    <row r="62594" spans="7:7" x14ac:dyDescent="0.2">
      <c r="G62594" s="65"/>
    </row>
    <row r="62595" spans="7:7" x14ac:dyDescent="0.2">
      <c r="G62595" s="65"/>
    </row>
    <row r="62596" spans="7:7" x14ac:dyDescent="0.2">
      <c r="G62596" s="65"/>
    </row>
    <row r="62597" spans="7:7" x14ac:dyDescent="0.2">
      <c r="G62597" s="65"/>
    </row>
    <row r="62598" spans="7:7" x14ac:dyDescent="0.2">
      <c r="G62598" s="65"/>
    </row>
    <row r="62599" spans="7:7" x14ac:dyDescent="0.2">
      <c r="G62599" s="65"/>
    </row>
    <row r="62600" spans="7:7" x14ac:dyDescent="0.2">
      <c r="G62600" s="65"/>
    </row>
    <row r="62601" spans="7:7" x14ac:dyDescent="0.2">
      <c r="G62601" s="65"/>
    </row>
    <row r="62602" spans="7:7" x14ac:dyDescent="0.2">
      <c r="G62602" s="65"/>
    </row>
    <row r="62603" spans="7:7" x14ac:dyDescent="0.2">
      <c r="G62603" s="65"/>
    </row>
    <row r="62604" spans="7:7" x14ac:dyDescent="0.2">
      <c r="G62604" s="65"/>
    </row>
    <row r="62605" spans="7:7" x14ac:dyDescent="0.2">
      <c r="G62605" s="65"/>
    </row>
    <row r="62606" spans="7:7" x14ac:dyDescent="0.2">
      <c r="G62606" s="65"/>
    </row>
    <row r="62607" spans="7:7" x14ac:dyDescent="0.2">
      <c r="G62607" s="65"/>
    </row>
    <row r="62608" spans="7:7" x14ac:dyDescent="0.2">
      <c r="G62608" s="65"/>
    </row>
    <row r="62609" spans="7:7" x14ac:dyDescent="0.2">
      <c r="G62609" s="65"/>
    </row>
    <row r="62610" spans="7:7" x14ac:dyDescent="0.2">
      <c r="G62610" s="65"/>
    </row>
    <row r="62611" spans="7:7" x14ac:dyDescent="0.2">
      <c r="G62611" s="65"/>
    </row>
    <row r="62612" spans="7:7" x14ac:dyDescent="0.2">
      <c r="G62612" s="65"/>
    </row>
    <row r="62613" spans="7:7" x14ac:dyDescent="0.2">
      <c r="G62613" s="65"/>
    </row>
    <row r="62614" spans="7:7" x14ac:dyDescent="0.2">
      <c r="G62614" s="65"/>
    </row>
    <row r="62615" spans="7:7" x14ac:dyDescent="0.2">
      <c r="G62615" s="65"/>
    </row>
    <row r="62616" spans="7:7" x14ac:dyDescent="0.2">
      <c r="G62616" s="65"/>
    </row>
    <row r="62617" spans="7:7" x14ac:dyDescent="0.2">
      <c r="G62617" s="65"/>
    </row>
    <row r="62618" spans="7:7" x14ac:dyDescent="0.2">
      <c r="G62618" s="65"/>
    </row>
    <row r="62619" spans="7:7" x14ac:dyDescent="0.2">
      <c r="G62619" s="65"/>
    </row>
    <row r="62620" spans="7:7" x14ac:dyDescent="0.2">
      <c r="G62620" s="65"/>
    </row>
    <row r="62621" spans="7:7" x14ac:dyDescent="0.2">
      <c r="G62621" s="65"/>
    </row>
    <row r="62622" spans="7:7" x14ac:dyDescent="0.2">
      <c r="G62622" s="65"/>
    </row>
    <row r="62623" spans="7:7" x14ac:dyDescent="0.2">
      <c r="G62623" s="65"/>
    </row>
    <row r="62624" spans="7:7" x14ac:dyDescent="0.2">
      <c r="G62624" s="65"/>
    </row>
    <row r="62625" spans="7:7" x14ac:dyDescent="0.2">
      <c r="G62625" s="65"/>
    </row>
    <row r="62626" spans="7:7" x14ac:dyDescent="0.2">
      <c r="G62626" s="65"/>
    </row>
    <row r="62627" spans="7:7" x14ac:dyDescent="0.2">
      <c r="G62627" s="65"/>
    </row>
    <row r="62628" spans="7:7" x14ac:dyDescent="0.2">
      <c r="G62628" s="65"/>
    </row>
    <row r="62629" spans="7:7" x14ac:dyDescent="0.2">
      <c r="G62629" s="65"/>
    </row>
    <row r="62630" spans="7:7" x14ac:dyDescent="0.2">
      <c r="G62630" s="65"/>
    </row>
    <row r="62631" spans="7:7" x14ac:dyDescent="0.2">
      <c r="G62631" s="65"/>
    </row>
    <row r="62632" spans="7:7" x14ac:dyDescent="0.2">
      <c r="G62632" s="65"/>
    </row>
    <row r="62633" spans="7:7" x14ac:dyDescent="0.2">
      <c r="G62633" s="65"/>
    </row>
    <row r="62634" spans="7:7" x14ac:dyDescent="0.2">
      <c r="G62634" s="65"/>
    </row>
    <row r="62635" spans="7:7" x14ac:dyDescent="0.2">
      <c r="G62635" s="65"/>
    </row>
    <row r="62636" spans="7:7" x14ac:dyDescent="0.2">
      <c r="G62636" s="65"/>
    </row>
    <row r="62637" spans="7:7" x14ac:dyDescent="0.2">
      <c r="G62637" s="65"/>
    </row>
    <row r="62638" spans="7:7" x14ac:dyDescent="0.2">
      <c r="G62638" s="65"/>
    </row>
    <row r="62639" spans="7:7" x14ac:dyDescent="0.2">
      <c r="G62639" s="65"/>
    </row>
    <row r="62640" spans="7:7" x14ac:dyDescent="0.2">
      <c r="G62640" s="65"/>
    </row>
    <row r="62641" spans="7:7" x14ac:dyDescent="0.2">
      <c r="G62641" s="65"/>
    </row>
    <row r="62642" spans="7:7" x14ac:dyDescent="0.2">
      <c r="G62642" s="65"/>
    </row>
    <row r="62643" spans="7:7" x14ac:dyDescent="0.2">
      <c r="G62643" s="65"/>
    </row>
    <row r="62644" spans="7:7" x14ac:dyDescent="0.2">
      <c r="G62644" s="65"/>
    </row>
    <row r="62645" spans="7:7" x14ac:dyDescent="0.2">
      <c r="G62645" s="65"/>
    </row>
    <row r="62646" spans="7:7" x14ac:dyDescent="0.2">
      <c r="G62646" s="65"/>
    </row>
    <row r="62647" spans="7:7" x14ac:dyDescent="0.2">
      <c r="G62647" s="65"/>
    </row>
    <row r="62648" spans="7:7" x14ac:dyDescent="0.2">
      <c r="G62648" s="65"/>
    </row>
    <row r="62649" spans="7:7" x14ac:dyDescent="0.2">
      <c r="G62649" s="65"/>
    </row>
    <row r="62650" spans="7:7" x14ac:dyDescent="0.2">
      <c r="G62650" s="65"/>
    </row>
    <row r="62651" spans="7:7" x14ac:dyDescent="0.2">
      <c r="G62651" s="65"/>
    </row>
    <row r="62652" spans="7:7" x14ac:dyDescent="0.2">
      <c r="G62652" s="65"/>
    </row>
    <row r="62653" spans="7:7" x14ac:dyDescent="0.2">
      <c r="G62653" s="65"/>
    </row>
    <row r="62654" spans="7:7" x14ac:dyDescent="0.2">
      <c r="G62654" s="65"/>
    </row>
    <row r="62655" spans="7:7" x14ac:dyDescent="0.2">
      <c r="G62655" s="65"/>
    </row>
    <row r="62656" spans="7:7" x14ac:dyDescent="0.2">
      <c r="G62656" s="65"/>
    </row>
    <row r="62657" spans="7:7" x14ac:dyDescent="0.2">
      <c r="G62657" s="65"/>
    </row>
    <row r="62658" spans="7:7" x14ac:dyDescent="0.2">
      <c r="G62658" s="65"/>
    </row>
    <row r="62659" spans="7:7" x14ac:dyDescent="0.2">
      <c r="G62659" s="65"/>
    </row>
    <row r="62660" spans="7:7" x14ac:dyDescent="0.2">
      <c r="G62660" s="65"/>
    </row>
    <row r="62661" spans="7:7" x14ac:dyDescent="0.2">
      <c r="G62661" s="65"/>
    </row>
    <row r="62662" spans="7:7" x14ac:dyDescent="0.2">
      <c r="G62662" s="65"/>
    </row>
    <row r="62663" spans="7:7" x14ac:dyDescent="0.2">
      <c r="G62663" s="65"/>
    </row>
    <row r="62664" spans="7:7" x14ac:dyDescent="0.2">
      <c r="G62664" s="65"/>
    </row>
    <row r="62665" spans="7:7" x14ac:dyDescent="0.2">
      <c r="G62665" s="65"/>
    </row>
    <row r="62666" spans="7:7" x14ac:dyDescent="0.2">
      <c r="G62666" s="65"/>
    </row>
    <row r="62667" spans="7:7" x14ac:dyDescent="0.2">
      <c r="G62667" s="65"/>
    </row>
    <row r="62668" spans="7:7" x14ac:dyDescent="0.2">
      <c r="G62668" s="65"/>
    </row>
    <row r="62669" spans="7:7" x14ac:dyDescent="0.2">
      <c r="G62669" s="65"/>
    </row>
    <row r="62670" spans="7:7" x14ac:dyDescent="0.2">
      <c r="G62670" s="65"/>
    </row>
    <row r="62671" spans="7:7" x14ac:dyDescent="0.2">
      <c r="G62671" s="65"/>
    </row>
    <row r="62672" spans="7:7" x14ac:dyDescent="0.2">
      <c r="G62672" s="65"/>
    </row>
    <row r="62673" spans="7:7" x14ac:dyDescent="0.2">
      <c r="G62673" s="65"/>
    </row>
    <row r="62674" spans="7:7" x14ac:dyDescent="0.2">
      <c r="G62674" s="65"/>
    </row>
    <row r="62675" spans="7:7" x14ac:dyDescent="0.2">
      <c r="G62675" s="65"/>
    </row>
    <row r="62676" spans="7:7" x14ac:dyDescent="0.2">
      <c r="G62676" s="65"/>
    </row>
    <row r="62677" spans="7:7" x14ac:dyDescent="0.2">
      <c r="G62677" s="65"/>
    </row>
    <row r="62678" spans="7:7" x14ac:dyDescent="0.2">
      <c r="G62678" s="65"/>
    </row>
    <row r="62679" spans="7:7" x14ac:dyDescent="0.2">
      <c r="G62679" s="65"/>
    </row>
    <row r="62680" spans="7:7" x14ac:dyDescent="0.2">
      <c r="G62680" s="65"/>
    </row>
    <row r="62681" spans="7:7" x14ac:dyDescent="0.2">
      <c r="G62681" s="65"/>
    </row>
    <row r="62682" spans="7:7" x14ac:dyDescent="0.2">
      <c r="G62682" s="65"/>
    </row>
    <row r="62683" spans="7:7" x14ac:dyDescent="0.2">
      <c r="G62683" s="65"/>
    </row>
    <row r="62684" spans="7:7" x14ac:dyDescent="0.2">
      <c r="G62684" s="65"/>
    </row>
    <row r="62685" spans="7:7" x14ac:dyDescent="0.2">
      <c r="G62685" s="65"/>
    </row>
    <row r="62686" spans="7:7" x14ac:dyDescent="0.2">
      <c r="G62686" s="65"/>
    </row>
    <row r="62687" spans="7:7" x14ac:dyDescent="0.2">
      <c r="G62687" s="65"/>
    </row>
    <row r="62688" spans="7:7" x14ac:dyDescent="0.2">
      <c r="G62688" s="65"/>
    </row>
    <row r="62689" spans="7:7" x14ac:dyDescent="0.2">
      <c r="G62689" s="65"/>
    </row>
    <row r="62690" spans="7:7" x14ac:dyDescent="0.2">
      <c r="G62690" s="65"/>
    </row>
    <row r="62691" spans="7:7" x14ac:dyDescent="0.2">
      <c r="G62691" s="65"/>
    </row>
    <row r="62692" spans="7:7" x14ac:dyDescent="0.2">
      <c r="G62692" s="65"/>
    </row>
    <row r="62693" spans="7:7" x14ac:dyDescent="0.2">
      <c r="G62693" s="65"/>
    </row>
    <row r="62694" spans="7:7" x14ac:dyDescent="0.2">
      <c r="G62694" s="65"/>
    </row>
    <row r="62695" spans="7:7" x14ac:dyDescent="0.2">
      <c r="G62695" s="65"/>
    </row>
    <row r="62696" spans="7:7" x14ac:dyDescent="0.2">
      <c r="G62696" s="65"/>
    </row>
    <row r="62697" spans="7:7" x14ac:dyDescent="0.2">
      <c r="G62697" s="65"/>
    </row>
    <row r="62698" spans="7:7" x14ac:dyDescent="0.2">
      <c r="G62698" s="65"/>
    </row>
    <row r="62699" spans="7:7" x14ac:dyDescent="0.2">
      <c r="G62699" s="65"/>
    </row>
    <row r="62700" spans="7:7" x14ac:dyDescent="0.2">
      <c r="G62700" s="65"/>
    </row>
    <row r="62701" spans="7:7" x14ac:dyDescent="0.2">
      <c r="G62701" s="65"/>
    </row>
    <row r="62702" spans="7:7" x14ac:dyDescent="0.2">
      <c r="G62702" s="65"/>
    </row>
    <row r="62703" spans="7:7" x14ac:dyDescent="0.2">
      <c r="G62703" s="65"/>
    </row>
    <row r="62704" spans="7:7" x14ac:dyDescent="0.2">
      <c r="G62704" s="65"/>
    </row>
    <row r="62705" spans="7:7" x14ac:dyDescent="0.2">
      <c r="G62705" s="65"/>
    </row>
    <row r="62706" spans="7:7" x14ac:dyDescent="0.2">
      <c r="G62706" s="65"/>
    </row>
    <row r="62707" spans="7:7" x14ac:dyDescent="0.2">
      <c r="G62707" s="65"/>
    </row>
    <row r="62708" spans="7:7" x14ac:dyDescent="0.2">
      <c r="G62708" s="65"/>
    </row>
    <row r="62709" spans="7:7" x14ac:dyDescent="0.2">
      <c r="G62709" s="65"/>
    </row>
    <row r="62710" spans="7:7" x14ac:dyDescent="0.2">
      <c r="G62710" s="65"/>
    </row>
    <row r="62711" spans="7:7" x14ac:dyDescent="0.2">
      <c r="G62711" s="65"/>
    </row>
    <row r="62712" spans="7:7" x14ac:dyDescent="0.2">
      <c r="G62712" s="65"/>
    </row>
    <row r="62713" spans="7:7" x14ac:dyDescent="0.2">
      <c r="G62713" s="65"/>
    </row>
    <row r="62714" spans="7:7" x14ac:dyDescent="0.2">
      <c r="G62714" s="65"/>
    </row>
    <row r="62715" spans="7:7" x14ac:dyDescent="0.2">
      <c r="G62715" s="65"/>
    </row>
    <row r="62716" spans="7:7" x14ac:dyDescent="0.2">
      <c r="G62716" s="65"/>
    </row>
    <row r="62717" spans="7:7" x14ac:dyDescent="0.2">
      <c r="G62717" s="65"/>
    </row>
    <row r="62718" spans="7:7" x14ac:dyDescent="0.2">
      <c r="G62718" s="65"/>
    </row>
    <row r="62719" spans="7:7" x14ac:dyDescent="0.2">
      <c r="G62719" s="65"/>
    </row>
    <row r="62720" spans="7:7" x14ac:dyDescent="0.2">
      <c r="G62720" s="65"/>
    </row>
    <row r="62721" spans="7:7" x14ac:dyDescent="0.2">
      <c r="G62721" s="65"/>
    </row>
    <row r="62722" spans="7:7" x14ac:dyDescent="0.2">
      <c r="G62722" s="65"/>
    </row>
    <row r="62723" spans="7:7" x14ac:dyDescent="0.2">
      <c r="G62723" s="65"/>
    </row>
    <row r="62724" spans="7:7" x14ac:dyDescent="0.2">
      <c r="G62724" s="65"/>
    </row>
    <row r="62725" spans="7:7" x14ac:dyDescent="0.2">
      <c r="G62725" s="65"/>
    </row>
    <row r="62726" spans="7:7" x14ac:dyDescent="0.2">
      <c r="G62726" s="65"/>
    </row>
    <row r="62727" spans="7:7" x14ac:dyDescent="0.2">
      <c r="G62727" s="65"/>
    </row>
    <row r="62728" spans="7:7" x14ac:dyDescent="0.2">
      <c r="G62728" s="65"/>
    </row>
    <row r="62729" spans="7:7" x14ac:dyDescent="0.2">
      <c r="G62729" s="65"/>
    </row>
    <row r="62730" spans="7:7" x14ac:dyDescent="0.2">
      <c r="G62730" s="65"/>
    </row>
    <row r="62731" spans="7:7" x14ac:dyDescent="0.2">
      <c r="G62731" s="65"/>
    </row>
    <row r="62732" spans="7:7" x14ac:dyDescent="0.2">
      <c r="G62732" s="65"/>
    </row>
    <row r="62733" spans="7:7" x14ac:dyDescent="0.2">
      <c r="G62733" s="65"/>
    </row>
    <row r="62734" spans="7:7" x14ac:dyDescent="0.2">
      <c r="G62734" s="65"/>
    </row>
    <row r="62735" spans="7:7" x14ac:dyDescent="0.2">
      <c r="G62735" s="65"/>
    </row>
    <row r="62736" spans="7:7" x14ac:dyDescent="0.2">
      <c r="G62736" s="65"/>
    </row>
    <row r="62737" spans="7:7" x14ac:dyDescent="0.2">
      <c r="G62737" s="65"/>
    </row>
    <row r="62738" spans="7:7" x14ac:dyDescent="0.2">
      <c r="G62738" s="65"/>
    </row>
    <row r="62739" spans="7:7" x14ac:dyDescent="0.2">
      <c r="G62739" s="65"/>
    </row>
    <row r="62740" spans="7:7" x14ac:dyDescent="0.2">
      <c r="G62740" s="65"/>
    </row>
    <row r="62741" spans="7:7" x14ac:dyDescent="0.2">
      <c r="G62741" s="65"/>
    </row>
    <row r="62742" spans="7:7" x14ac:dyDescent="0.2">
      <c r="G62742" s="65"/>
    </row>
    <row r="62743" spans="7:7" x14ac:dyDescent="0.2">
      <c r="G62743" s="65"/>
    </row>
    <row r="62744" spans="7:7" x14ac:dyDescent="0.2">
      <c r="G62744" s="65"/>
    </row>
    <row r="62745" spans="7:7" x14ac:dyDescent="0.2">
      <c r="G62745" s="65"/>
    </row>
    <row r="62746" spans="7:7" x14ac:dyDescent="0.2">
      <c r="G62746" s="65"/>
    </row>
    <row r="62747" spans="7:7" x14ac:dyDescent="0.2">
      <c r="G62747" s="65"/>
    </row>
    <row r="62748" spans="7:7" x14ac:dyDescent="0.2">
      <c r="G62748" s="65"/>
    </row>
    <row r="62749" spans="7:7" x14ac:dyDescent="0.2">
      <c r="G62749" s="65"/>
    </row>
    <row r="62750" spans="7:7" x14ac:dyDescent="0.2">
      <c r="G62750" s="65"/>
    </row>
    <row r="62751" spans="7:7" x14ac:dyDescent="0.2">
      <c r="G62751" s="65"/>
    </row>
    <row r="62752" spans="7:7" x14ac:dyDescent="0.2">
      <c r="G62752" s="65"/>
    </row>
    <row r="62753" spans="7:7" x14ac:dyDescent="0.2">
      <c r="G62753" s="65"/>
    </row>
    <row r="62754" spans="7:7" x14ac:dyDescent="0.2">
      <c r="G62754" s="65"/>
    </row>
    <row r="62755" spans="7:7" x14ac:dyDescent="0.2">
      <c r="G62755" s="65"/>
    </row>
    <row r="62756" spans="7:7" x14ac:dyDescent="0.2">
      <c r="G62756" s="65"/>
    </row>
    <row r="62757" spans="7:7" x14ac:dyDescent="0.2">
      <c r="G62757" s="65"/>
    </row>
    <row r="62758" spans="7:7" x14ac:dyDescent="0.2">
      <c r="G62758" s="65"/>
    </row>
    <row r="62759" spans="7:7" x14ac:dyDescent="0.2">
      <c r="G62759" s="65"/>
    </row>
    <row r="62760" spans="7:7" x14ac:dyDescent="0.2">
      <c r="G62760" s="65"/>
    </row>
    <row r="62761" spans="7:7" x14ac:dyDescent="0.2">
      <c r="G62761" s="65"/>
    </row>
    <row r="62762" spans="7:7" x14ac:dyDescent="0.2">
      <c r="G62762" s="65"/>
    </row>
    <row r="62763" spans="7:7" x14ac:dyDescent="0.2">
      <c r="G62763" s="65"/>
    </row>
    <row r="62764" spans="7:7" x14ac:dyDescent="0.2">
      <c r="G62764" s="65"/>
    </row>
    <row r="62765" spans="7:7" x14ac:dyDescent="0.2">
      <c r="G62765" s="65"/>
    </row>
    <row r="62766" spans="7:7" x14ac:dyDescent="0.2">
      <c r="G62766" s="65"/>
    </row>
    <row r="62767" spans="7:7" x14ac:dyDescent="0.2">
      <c r="G62767" s="65"/>
    </row>
    <row r="62768" spans="7:7" x14ac:dyDescent="0.2">
      <c r="G62768" s="65"/>
    </row>
    <row r="62769" spans="7:7" x14ac:dyDescent="0.2">
      <c r="G62769" s="65"/>
    </row>
    <row r="62770" spans="7:7" x14ac:dyDescent="0.2">
      <c r="G62770" s="65"/>
    </row>
    <row r="62771" spans="7:7" x14ac:dyDescent="0.2">
      <c r="G62771" s="65"/>
    </row>
    <row r="62772" spans="7:7" x14ac:dyDescent="0.2">
      <c r="G62772" s="65"/>
    </row>
    <row r="62773" spans="7:7" x14ac:dyDescent="0.2">
      <c r="G62773" s="65"/>
    </row>
    <row r="62774" spans="7:7" x14ac:dyDescent="0.2">
      <c r="G62774" s="65"/>
    </row>
    <row r="62775" spans="7:7" x14ac:dyDescent="0.2">
      <c r="G62775" s="65"/>
    </row>
    <row r="62776" spans="7:7" x14ac:dyDescent="0.2">
      <c r="G62776" s="65"/>
    </row>
    <row r="62777" spans="7:7" x14ac:dyDescent="0.2">
      <c r="G62777" s="65"/>
    </row>
    <row r="62778" spans="7:7" x14ac:dyDescent="0.2">
      <c r="G62778" s="65"/>
    </row>
    <row r="62779" spans="7:7" x14ac:dyDescent="0.2">
      <c r="G62779" s="65"/>
    </row>
    <row r="62780" spans="7:7" x14ac:dyDescent="0.2">
      <c r="G62780" s="65"/>
    </row>
    <row r="62781" spans="7:7" x14ac:dyDescent="0.2">
      <c r="G62781" s="65"/>
    </row>
    <row r="62782" spans="7:7" x14ac:dyDescent="0.2">
      <c r="G62782" s="65"/>
    </row>
    <row r="62783" spans="7:7" x14ac:dyDescent="0.2">
      <c r="G62783" s="65"/>
    </row>
    <row r="62784" spans="7:7" x14ac:dyDescent="0.2">
      <c r="G62784" s="65"/>
    </row>
    <row r="62785" spans="7:7" x14ac:dyDescent="0.2">
      <c r="G62785" s="65"/>
    </row>
    <row r="62786" spans="7:7" x14ac:dyDescent="0.2">
      <c r="G62786" s="65"/>
    </row>
    <row r="62787" spans="7:7" x14ac:dyDescent="0.2">
      <c r="G62787" s="65"/>
    </row>
    <row r="62788" spans="7:7" x14ac:dyDescent="0.2">
      <c r="G62788" s="65"/>
    </row>
    <row r="62789" spans="7:7" x14ac:dyDescent="0.2">
      <c r="G62789" s="65"/>
    </row>
    <row r="62790" spans="7:7" x14ac:dyDescent="0.2">
      <c r="G62790" s="65"/>
    </row>
    <row r="62791" spans="7:7" x14ac:dyDescent="0.2">
      <c r="G62791" s="65"/>
    </row>
    <row r="62792" spans="7:7" x14ac:dyDescent="0.2">
      <c r="G62792" s="65"/>
    </row>
    <row r="62793" spans="7:7" x14ac:dyDescent="0.2">
      <c r="G62793" s="65"/>
    </row>
    <row r="62794" spans="7:7" x14ac:dyDescent="0.2">
      <c r="G62794" s="65"/>
    </row>
    <row r="62795" spans="7:7" x14ac:dyDescent="0.2">
      <c r="G62795" s="65"/>
    </row>
    <row r="62796" spans="7:7" x14ac:dyDescent="0.2">
      <c r="G62796" s="65"/>
    </row>
    <row r="62797" spans="7:7" x14ac:dyDescent="0.2">
      <c r="G62797" s="65"/>
    </row>
    <row r="62798" spans="7:7" x14ac:dyDescent="0.2">
      <c r="G62798" s="65"/>
    </row>
    <row r="62799" spans="7:7" x14ac:dyDescent="0.2">
      <c r="G62799" s="65"/>
    </row>
    <row r="62800" spans="7:7" x14ac:dyDescent="0.2">
      <c r="G62800" s="65"/>
    </row>
    <row r="62801" spans="7:7" x14ac:dyDescent="0.2">
      <c r="G62801" s="65"/>
    </row>
    <row r="62802" spans="7:7" x14ac:dyDescent="0.2">
      <c r="G62802" s="65"/>
    </row>
    <row r="62803" spans="7:7" x14ac:dyDescent="0.2">
      <c r="G62803" s="65"/>
    </row>
    <row r="62804" spans="7:7" x14ac:dyDescent="0.2">
      <c r="G62804" s="65"/>
    </row>
    <row r="62805" spans="7:7" x14ac:dyDescent="0.2">
      <c r="G62805" s="65"/>
    </row>
    <row r="62806" spans="7:7" x14ac:dyDescent="0.2">
      <c r="G62806" s="65"/>
    </row>
    <row r="62807" spans="7:7" x14ac:dyDescent="0.2">
      <c r="G62807" s="65"/>
    </row>
    <row r="62808" spans="7:7" x14ac:dyDescent="0.2">
      <c r="G62808" s="65"/>
    </row>
    <row r="62809" spans="7:7" x14ac:dyDescent="0.2">
      <c r="G62809" s="65"/>
    </row>
    <row r="62810" spans="7:7" x14ac:dyDescent="0.2">
      <c r="G62810" s="65"/>
    </row>
    <row r="62811" spans="7:7" x14ac:dyDescent="0.2">
      <c r="G62811" s="65"/>
    </row>
    <row r="62812" spans="7:7" x14ac:dyDescent="0.2">
      <c r="G62812" s="65"/>
    </row>
    <row r="62813" spans="7:7" x14ac:dyDescent="0.2">
      <c r="G62813" s="65"/>
    </row>
    <row r="62814" spans="7:7" x14ac:dyDescent="0.2">
      <c r="G62814" s="65"/>
    </row>
    <row r="62815" spans="7:7" x14ac:dyDescent="0.2">
      <c r="G62815" s="65"/>
    </row>
    <row r="62816" spans="7:7" x14ac:dyDescent="0.2">
      <c r="G62816" s="65"/>
    </row>
    <row r="62817" spans="7:7" x14ac:dyDescent="0.2">
      <c r="G62817" s="65"/>
    </row>
    <row r="62818" spans="7:7" x14ac:dyDescent="0.2">
      <c r="G62818" s="65"/>
    </row>
    <row r="62819" spans="7:7" x14ac:dyDescent="0.2">
      <c r="G62819" s="65"/>
    </row>
    <row r="62820" spans="7:7" x14ac:dyDescent="0.2">
      <c r="G62820" s="65"/>
    </row>
    <row r="62821" spans="7:7" x14ac:dyDescent="0.2">
      <c r="G62821" s="65"/>
    </row>
    <row r="62822" spans="7:7" x14ac:dyDescent="0.2">
      <c r="G62822" s="65"/>
    </row>
    <row r="62823" spans="7:7" x14ac:dyDescent="0.2">
      <c r="G62823" s="65"/>
    </row>
    <row r="62824" spans="7:7" x14ac:dyDescent="0.2">
      <c r="G62824" s="65"/>
    </row>
    <row r="62825" spans="7:7" x14ac:dyDescent="0.2">
      <c r="G62825" s="65"/>
    </row>
    <row r="62826" spans="7:7" x14ac:dyDescent="0.2">
      <c r="G62826" s="65"/>
    </row>
    <row r="62827" spans="7:7" x14ac:dyDescent="0.2">
      <c r="G62827" s="65"/>
    </row>
    <row r="62828" spans="7:7" x14ac:dyDescent="0.2">
      <c r="G62828" s="65"/>
    </row>
    <row r="62829" spans="7:7" x14ac:dyDescent="0.2">
      <c r="G62829" s="65"/>
    </row>
    <row r="62830" spans="7:7" x14ac:dyDescent="0.2">
      <c r="G62830" s="65"/>
    </row>
    <row r="62831" spans="7:7" x14ac:dyDescent="0.2">
      <c r="G62831" s="65"/>
    </row>
    <row r="62832" spans="7:7" x14ac:dyDescent="0.2">
      <c r="G62832" s="65"/>
    </row>
    <row r="62833" spans="7:7" x14ac:dyDescent="0.2">
      <c r="G62833" s="65"/>
    </row>
    <row r="62834" spans="7:7" x14ac:dyDescent="0.2">
      <c r="G62834" s="65"/>
    </row>
    <row r="62835" spans="7:7" x14ac:dyDescent="0.2">
      <c r="G62835" s="65"/>
    </row>
    <row r="62836" spans="7:7" x14ac:dyDescent="0.2">
      <c r="G62836" s="65"/>
    </row>
    <row r="62837" spans="7:7" x14ac:dyDescent="0.2">
      <c r="G62837" s="65"/>
    </row>
    <row r="62838" spans="7:7" x14ac:dyDescent="0.2">
      <c r="G62838" s="65"/>
    </row>
    <row r="62839" spans="7:7" x14ac:dyDescent="0.2">
      <c r="G62839" s="65"/>
    </row>
    <row r="62840" spans="7:7" x14ac:dyDescent="0.2">
      <c r="G62840" s="65"/>
    </row>
    <row r="62841" spans="7:7" x14ac:dyDescent="0.2">
      <c r="G62841" s="65"/>
    </row>
    <row r="62842" spans="7:7" x14ac:dyDescent="0.2">
      <c r="G62842" s="65"/>
    </row>
    <row r="62843" spans="7:7" x14ac:dyDescent="0.2">
      <c r="G62843" s="65"/>
    </row>
    <row r="62844" spans="7:7" x14ac:dyDescent="0.2">
      <c r="G62844" s="65"/>
    </row>
    <row r="62845" spans="7:7" x14ac:dyDescent="0.2">
      <c r="G62845" s="65"/>
    </row>
    <row r="62846" spans="7:7" x14ac:dyDescent="0.2">
      <c r="G62846" s="65"/>
    </row>
    <row r="62847" spans="7:7" x14ac:dyDescent="0.2">
      <c r="G62847" s="65"/>
    </row>
    <row r="62848" spans="7:7" x14ac:dyDescent="0.2">
      <c r="G62848" s="65"/>
    </row>
    <row r="62849" spans="7:7" x14ac:dyDescent="0.2">
      <c r="G62849" s="65"/>
    </row>
    <row r="62850" spans="7:7" x14ac:dyDescent="0.2">
      <c r="G62850" s="65"/>
    </row>
    <row r="62851" spans="7:7" x14ac:dyDescent="0.2">
      <c r="G62851" s="65"/>
    </row>
    <row r="62852" spans="7:7" x14ac:dyDescent="0.2">
      <c r="G62852" s="65"/>
    </row>
    <row r="62853" spans="7:7" x14ac:dyDescent="0.2">
      <c r="G62853" s="65"/>
    </row>
    <row r="62854" spans="7:7" x14ac:dyDescent="0.2">
      <c r="G62854" s="65"/>
    </row>
    <row r="62855" spans="7:7" x14ac:dyDescent="0.2">
      <c r="G62855" s="65"/>
    </row>
    <row r="62856" spans="7:7" x14ac:dyDescent="0.2">
      <c r="G62856" s="65"/>
    </row>
    <row r="62857" spans="7:7" x14ac:dyDescent="0.2">
      <c r="G62857" s="65"/>
    </row>
    <row r="62858" spans="7:7" x14ac:dyDescent="0.2">
      <c r="G62858" s="65"/>
    </row>
    <row r="62859" spans="7:7" x14ac:dyDescent="0.2">
      <c r="G62859" s="65"/>
    </row>
    <row r="62860" spans="7:7" x14ac:dyDescent="0.2">
      <c r="G62860" s="65"/>
    </row>
    <row r="62861" spans="7:7" x14ac:dyDescent="0.2">
      <c r="G62861" s="65"/>
    </row>
    <row r="62862" spans="7:7" x14ac:dyDescent="0.2">
      <c r="G62862" s="65"/>
    </row>
    <row r="62863" spans="7:7" x14ac:dyDescent="0.2">
      <c r="G62863" s="65"/>
    </row>
    <row r="62864" spans="7:7" x14ac:dyDescent="0.2">
      <c r="G62864" s="65"/>
    </row>
    <row r="62865" spans="7:7" x14ac:dyDescent="0.2">
      <c r="G62865" s="65"/>
    </row>
    <row r="62866" spans="7:7" x14ac:dyDescent="0.2">
      <c r="G62866" s="65"/>
    </row>
    <row r="62867" spans="7:7" x14ac:dyDescent="0.2">
      <c r="G62867" s="65"/>
    </row>
    <row r="62868" spans="7:7" x14ac:dyDescent="0.2">
      <c r="G62868" s="65"/>
    </row>
    <row r="62869" spans="7:7" x14ac:dyDescent="0.2">
      <c r="G62869" s="65"/>
    </row>
    <row r="62870" spans="7:7" x14ac:dyDescent="0.2">
      <c r="G62870" s="65"/>
    </row>
    <row r="62871" spans="7:7" x14ac:dyDescent="0.2">
      <c r="G62871" s="65"/>
    </row>
    <row r="62872" spans="7:7" x14ac:dyDescent="0.2">
      <c r="G62872" s="65"/>
    </row>
    <row r="62873" spans="7:7" x14ac:dyDescent="0.2">
      <c r="G62873" s="65"/>
    </row>
    <row r="62874" spans="7:7" x14ac:dyDescent="0.2">
      <c r="G62874" s="65"/>
    </row>
    <row r="62875" spans="7:7" x14ac:dyDescent="0.2">
      <c r="G62875" s="65"/>
    </row>
    <row r="62876" spans="7:7" x14ac:dyDescent="0.2">
      <c r="G62876" s="65"/>
    </row>
    <row r="62877" spans="7:7" x14ac:dyDescent="0.2">
      <c r="G62877" s="65"/>
    </row>
    <row r="62878" spans="7:7" x14ac:dyDescent="0.2">
      <c r="G62878" s="65"/>
    </row>
    <row r="62879" spans="7:7" x14ac:dyDescent="0.2">
      <c r="G62879" s="65"/>
    </row>
    <row r="62880" spans="7:7" x14ac:dyDescent="0.2">
      <c r="G62880" s="65"/>
    </row>
    <row r="62881" spans="7:7" x14ac:dyDescent="0.2">
      <c r="G62881" s="65"/>
    </row>
    <row r="62882" spans="7:7" x14ac:dyDescent="0.2">
      <c r="G62882" s="65"/>
    </row>
    <row r="62883" spans="7:7" x14ac:dyDescent="0.2">
      <c r="G62883" s="65"/>
    </row>
    <row r="62884" spans="7:7" x14ac:dyDescent="0.2">
      <c r="G62884" s="65"/>
    </row>
    <row r="62885" spans="7:7" x14ac:dyDescent="0.2">
      <c r="G62885" s="65"/>
    </row>
    <row r="62886" spans="7:7" x14ac:dyDescent="0.2">
      <c r="G62886" s="65"/>
    </row>
    <row r="62887" spans="7:7" x14ac:dyDescent="0.2">
      <c r="G62887" s="65"/>
    </row>
    <row r="62888" spans="7:7" x14ac:dyDescent="0.2">
      <c r="G62888" s="65"/>
    </row>
    <row r="62889" spans="7:7" x14ac:dyDescent="0.2">
      <c r="G62889" s="65"/>
    </row>
    <row r="62890" spans="7:7" x14ac:dyDescent="0.2">
      <c r="G62890" s="65"/>
    </row>
    <row r="62891" spans="7:7" x14ac:dyDescent="0.2">
      <c r="G62891" s="65"/>
    </row>
    <row r="62892" spans="7:7" x14ac:dyDescent="0.2">
      <c r="G62892" s="65"/>
    </row>
    <row r="62893" spans="7:7" x14ac:dyDescent="0.2">
      <c r="G62893" s="65"/>
    </row>
    <row r="62894" spans="7:7" x14ac:dyDescent="0.2">
      <c r="G62894" s="65"/>
    </row>
    <row r="62895" spans="7:7" x14ac:dyDescent="0.2">
      <c r="G62895" s="65"/>
    </row>
    <row r="62896" spans="7:7" x14ac:dyDescent="0.2">
      <c r="G62896" s="65"/>
    </row>
    <row r="62897" spans="7:7" x14ac:dyDescent="0.2">
      <c r="G62897" s="65"/>
    </row>
    <row r="62898" spans="7:7" x14ac:dyDescent="0.2">
      <c r="G62898" s="65"/>
    </row>
    <row r="62899" spans="7:7" x14ac:dyDescent="0.2">
      <c r="G62899" s="65"/>
    </row>
    <row r="62900" spans="7:7" x14ac:dyDescent="0.2">
      <c r="G62900" s="65"/>
    </row>
    <row r="62901" spans="7:7" x14ac:dyDescent="0.2">
      <c r="G62901" s="65"/>
    </row>
    <row r="62902" spans="7:7" x14ac:dyDescent="0.2">
      <c r="G62902" s="65"/>
    </row>
    <row r="62903" spans="7:7" x14ac:dyDescent="0.2">
      <c r="G62903" s="65"/>
    </row>
    <row r="62904" spans="7:7" x14ac:dyDescent="0.2">
      <c r="G62904" s="65"/>
    </row>
    <row r="62905" spans="7:7" x14ac:dyDescent="0.2">
      <c r="G62905" s="65"/>
    </row>
    <row r="62906" spans="7:7" x14ac:dyDescent="0.2">
      <c r="G62906" s="65"/>
    </row>
    <row r="62907" spans="7:7" x14ac:dyDescent="0.2">
      <c r="G62907" s="65"/>
    </row>
    <row r="62908" spans="7:7" x14ac:dyDescent="0.2">
      <c r="G62908" s="65"/>
    </row>
    <row r="62909" spans="7:7" x14ac:dyDescent="0.2">
      <c r="G62909" s="65"/>
    </row>
    <row r="62910" spans="7:7" x14ac:dyDescent="0.2">
      <c r="G62910" s="65"/>
    </row>
    <row r="62911" spans="7:7" x14ac:dyDescent="0.2">
      <c r="G62911" s="65"/>
    </row>
    <row r="62912" spans="7:7" x14ac:dyDescent="0.2">
      <c r="G62912" s="65"/>
    </row>
    <row r="62913" spans="7:7" x14ac:dyDescent="0.2">
      <c r="G62913" s="65"/>
    </row>
    <row r="62914" spans="7:7" x14ac:dyDescent="0.2">
      <c r="G62914" s="65"/>
    </row>
    <row r="62915" spans="7:7" x14ac:dyDescent="0.2">
      <c r="G62915" s="65"/>
    </row>
    <row r="62916" spans="7:7" x14ac:dyDescent="0.2">
      <c r="G62916" s="65"/>
    </row>
    <row r="62917" spans="7:7" x14ac:dyDescent="0.2">
      <c r="G62917" s="65"/>
    </row>
    <row r="62918" spans="7:7" x14ac:dyDescent="0.2">
      <c r="G62918" s="65"/>
    </row>
    <row r="62919" spans="7:7" x14ac:dyDescent="0.2">
      <c r="G62919" s="65"/>
    </row>
    <row r="62920" spans="7:7" x14ac:dyDescent="0.2">
      <c r="G62920" s="65"/>
    </row>
    <row r="62921" spans="7:7" x14ac:dyDescent="0.2">
      <c r="G62921" s="65"/>
    </row>
    <row r="62922" spans="7:7" x14ac:dyDescent="0.2">
      <c r="G62922" s="65"/>
    </row>
    <row r="62923" spans="7:7" x14ac:dyDescent="0.2">
      <c r="G62923" s="65"/>
    </row>
    <row r="62924" spans="7:7" x14ac:dyDescent="0.2">
      <c r="G62924" s="65"/>
    </row>
    <row r="62925" spans="7:7" x14ac:dyDescent="0.2">
      <c r="G62925" s="65"/>
    </row>
    <row r="62926" spans="7:7" x14ac:dyDescent="0.2">
      <c r="G62926" s="65"/>
    </row>
    <row r="62927" spans="7:7" x14ac:dyDescent="0.2">
      <c r="G62927" s="65"/>
    </row>
    <row r="62928" spans="7:7" x14ac:dyDescent="0.2">
      <c r="G62928" s="65"/>
    </row>
    <row r="62929" spans="7:7" x14ac:dyDescent="0.2">
      <c r="G62929" s="65"/>
    </row>
    <row r="62930" spans="7:7" x14ac:dyDescent="0.2">
      <c r="G62930" s="65"/>
    </row>
    <row r="62931" spans="7:7" x14ac:dyDescent="0.2">
      <c r="G62931" s="65"/>
    </row>
    <row r="62932" spans="7:7" x14ac:dyDescent="0.2">
      <c r="G62932" s="65"/>
    </row>
    <row r="62933" spans="7:7" x14ac:dyDescent="0.2">
      <c r="G62933" s="65"/>
    </row>
    <row r="62934" spans="7:7" x14ac:dyDescent="0.2">
      <c r="G62934" s="65"/>
    </row>
    <row r="62935" spans="7:7" x14ac:dyDescent="0.2">
      <c r="G62935" s="65"/>
    </row>
    <row r="62936" spans="7:7" x14ac:dyDescent="0.2">
      <c r="G62936" s="65"/>
    </row>
    <row r="62937" spans="7:7" x14ac:dyDescent="0.2">
      <c r="G62937" s="65"/>
    </row>
    <row r="62938" spans="7:7" x14ac:dyDescent="0.2">
      <c r="G62938" s="65"/>
    </row>
    <row r="62939" spans="7:7" x14ac:dyDescent="0.2">
      <c r="G62939" s="65"/>
    </row>
    <row r="62940" spans="7:7" x14ac:dyDescent="0.2">
      <c r="G62940" s="65"/>
    </row>
    <row r="62941" spans="7:7" x14ac:dyDescent="0.2">
      <c r="G62941" s="65"/>
    </row>
    <row r="62942" spans="7:7" x14ac:dyDescent="0.2">
      <c r="G62942" s="65"/>
    </row>
    <row r="62943" spans="7:7" x14ac:dyDescent="0.2">
      <c r="G62943" s="65"/>
    </row>
    <row r="62944" spans="7:7" x14ac:dyDescent="0.2">
      <c r="G62944" s="65"/>
    </row>
    <row r="62945" spans="7:7" x14ac:dyDescent="0.2">
      <c r="G62945" s="65"/>
    </row>
    <row r="62946" spans="7:7" x14ac:dyDescent="0.2">
      <c r="G62946" s="65"/>
    </row>
    <row r="62947" spans="7:7" x14ac:dyDescent="0.2">
      <c r="G62947" s="65"/>
    </row>
    <row r="62948" spans="7:7" x14ac:dyDescent="0.2">
      <c r="G62948" s="65"/>
    </row>
    <row r="62949" spans="7:7" x14ac:dyDescent="0.2">
      <c r="G62949" s="65"/>
    </row>
    <row r="62950" spans="7:7" x14ac:dyDescent="0.2">
      <c r="G62950" s="65"/>
    </row>
    <row r="62951" spans="7:7" x14ac:dyDescent="0.2">
      <c r="G62951" s="65"/>
    </row>
    <row r="62952" spans="7:7" x14ac:dyDescent="0.2">
      <c r="G62952" s="65"/>
    </row>
    <row r="62953" spans="7:7" x14ac:dyDescent="0.2">
      <c r="G62953" s="65"/>
    </row>
    <row r="62954" spans="7:7" x14ac:dyDescent="0.2">
      <c r="G62954" s="65"/>
    </row>
    <row r="62955" spans="7:7" x14ac:dyDescent="0.2">
      <c r="G62955" s="65"/>
    </row>
    <row r="62956" spans="7:7" x14ac:dyDescent="0.2">
      <c r="G62956" s="65"/>
    </row>
    <row r="62957" spans="7:7" x14ac:dyDescent="0.2">
      <c r="G62957" s="65"/>
    </row>
    <row r="62958" spans="7:7" x14ac:dyDescent="0.2">
      <c r="G62958" s="65"/>
    </row>
    <row r="62959" spans="7:7" x14ac:dyDescent="0.2">
      <c r="G62959" s="65"/>
    </row>
    <row r="62960" spans="7:7" x14ac:dyDescent="0.2">
      <c r="G62960" s="65"/>
    </row>
    <row r="62961" spans="7:7" x14ac:dyDescent="0.2">
      <c r="G62961" s="65"/>
    </row>
    <row r="62962" spans="7:7" x14ac:dyDescent="0.2">
      <c r="G62962" s="65"/>
    </row>
    <row r="62963" spans="7:7" x14ac:dyDescent="0.2">
      <c r="G62963" s="65"/>
    </row>
    <row r="62964" spans="7:7" x14ac:dyDescent="0.2">
      <c r="G62964" s="65"/>
    </row>
    <row r="62965" spans="7:7" x14ac:dyDescent="0.2">
      <c r="G62965" s="65"/>
    </row>
    <row r="62966" spans="7:7" x14ac:dyDescent="0.2">
      <c r="G62966" s="65"/>
    </row>
    <row r="62967" spans="7:7" x14ac:dyDescent="0.2">
      <c r="G62967" s="65"/>
    </row>
    <row r="62968" spans="7:7" x14ac:dyDescent="0.2">
      <c r="G62968" s="65"/>
    </row>
    <row r="62969" spans="7:7" x14ac:dyDescent="0.2">
      <c r="G62969" s="65"/>
    </row>
    <row r="62970" spans="7:7" x14ac:dyDescent="0.2">
      <c r="G62970" s="65"/>
    </row>
    <row r="62971" spans="7:7" x14ac:dyDescent="0.2">
      <c r="G62971" s="65"/>
    </row>
    <row r="62972" spans="7:7" x14ac:dyDescent="0.2">
      <c r="G62972" s="65"/>
    </row>
    <row r="62973" spans="7:7" x14ac:dyDescent="0.2">
      <c r="G62973" s="65"/>
    </row>
    <row r="62974" spans="7:7" x14ac:dyDescent="0.2">
      <c r="G62974" s="65"/>
    </row>
    <row r="62975" spans="7:7" x14ac:dyDescent="0.2">
      <c r="G62975" s="65"/>
    </row>
    <row r="62976" spans="7:7" x14ac:dyDescent="0.2">
      <c r="G62976" s="65"/>
    </row>
    <row r="62977" spans="7:7" x14ac:dyDescent="0.2">
      <c r="G62977" s="65"/>
    </row>
    <row r="62978" spans="7:7" x14ac:dyDescent="0.2">
      <c r="G62978" s="65"/>
    </row>
    <row r="62979" spans="7:7" x14ac:dyDescent="0.2">
      <c r="G62979" s="65"/>
    </row>
    <row r="62980" spans="7:7" x14ac:dyDescent="0.2">
      <c r="G62980" s="65"/>
    </row>
    <row r="62981" spans="7:7" x14ac:dyDescent="0.2">
      <c r="G62981" s="65"/>
    </row>
    <row r="62982" spans="7:7" x14ac:dyDescent="0.2">
      <c r="G62982" s="65"/>
    </row>
    <row r="62983" spans="7:7" x14ac:dyDescent="0.2">
      <c r="G62983" s="65"/>
    </row>
    <row r="62984" spans="7:7" x14ac:dyDescent="0.2">
      <c r="G62984" s="65"/>
    </row>
    <row r="62985" spans="7:7" x14ac:dyDescent="0.2">
      <c r="G62985" s="65"/>
    </row>
    <row r="62986" spans="7:7" x14ac:dyDescent="0.2">
      <c r="G62986" s="65"/>
    </row>
    <row r="62987" spans="7:7" x14ac:dyDescent="0.2">
      <c r="G62987" s="65"/>
    </row>
    <row r="62988" spans="7:7" x14ac:dyDescent="0.2">
      <c r="G62988" s="65"/>
    </row>
    <row r="62989" spans="7:7" x14ac:dyDescent="0.2">
      <c r="G62989" s="65"/>
    </row>
    <row r="62990" spans="7:7" x14ac:dyDescent="0.2">
      <c r="G62990" s="65"/>
    </row>
    <row r="62991" spans="7:7" x14ac:dyDescent="0.2">
      <c r="G62991" s="65"/>
    </row>
    <row r="62992" spans="7:7" x14ac:dyDescent="0.2">
      <c r="G62992" s="65"/>
    </row>
    <row r="62993" spans="7:7" x14ac:dyDescent="0.2">
      <c r="G62993" s="65"/>
    </row>
    <row r="62994" spans="7:7" x14ac:dyDescent="0.2">
      <c r="G62994" s="65"/>
    </row>
    <row r="62995" spans="7:7" x14ac:dyDescent="0.2">
      <c r="G62995" s="65"/>
    </row>
    <row r="62996" spans="7:7" x14ac:dyDescent="0.2">
      <c r="G62996" s="65"/>
    </row>
    <row r="62997" spans="7:7" x14ac:dyDescent="0.2">
      <c r="G62997" s="65"/>
    </row>
    <row r="62998" spans="7:7" x14ac:dyDescent="0.2">
      <c r="G62998" s="65"/>
    </row>
    <row r="62999" spans="7:7" x14ac:dyDescent="0.2">
      <c r="G62999" s="65"/>
    </row>
    <row r="63000" spans="7:7" x14ac:dyDescent="0.2">
      <c r="G63000" s="65"/>
    </row>
    <row r="63001" spans="7:7" x14ac:dyDescent="0.2">
      <c r="G63001" s="65"/>
    </row>
    <row r="63002" spans="7:7" x14ac:dyDescent="0.2">
      <c r="G63002" s="65"/>
    </row>
    <row r="63003" spans="7:7" x14ac:dyDescent="0.2">
      <c r="G63003" s="65"/>
    </row>
    <row r="63004" spans="7:7" x14ac:dyDescent="0.2">
      <c r="G63004" s="65"/>
    </row>
    <row r="63005" spans="7:7" x14ac:dyDescent="0.2">
      <c r="G63005" s="65"/>
    </row>
    <row r="63006" spans="7:7" x14ac:dyDescent="0.2">
      <c r="G63006" s="65"/>
    </row>
    <row r="63007" spans="7:7" x14ac:dyDescent="0.2">
      <c r="G63007" s="65"/>
    </row>
    <row r="63008" spans="7:7" x14ac:dyDescent="0.2">
      <c r="G63008" s="65"/>
    </row>
    <row r="63009" spans="7:7" x14ac:dyDescent="0.2">
      <c r="G63009" s="65"/>
    </row>
    <row r="63010" spans="7:7" x14ac:dyDescent="0.2">
      <c r="G63010" s="65"/>
    </row>
    <row r="63011" spans="7:7" x14ac:dyDescent="0.2">
      <c r="G63011" s="65"/>
    </row>
    <row r="63012" spans="7:7" x14ac:dyDescent="0.2">
      <c r="G63012" s="65"/>
    </row>
    <row r="63013" spans="7:7" x14ac:dyDescent="0.2">
      <c r="G63013" s="65"/>
    </row>
    <row r="63014" spans="7:7" x14ac:dyDescent="0.2">
      <c r="G63014" s="65"/>
    </row>
    <row r="63015" spans="7:7" x14ac:dyDescent="0.2">
      <c r="G63015" s="65"/>
    </row>
    <row r="63016" spans="7:7" x14ac:dyDescent="0.2">
      <c r="G63016" s="65"/>
    </row>
    <row r="63017" spans="7:7" x14ac:dyDescent="0.2">
      <c r="G63017" s="65"/>
    </row>
    <row r="63018" spans="7:7" x14ac:dyDescent="0.2">
      <c r="G63018" s="65"/>
    </row>
    <row r="63019" spans="7:7" x14ac:dyDescent="0.2">
      <c r="G63019" s="65"/>
    </row>
    <row r="63020" spans="7:7" x14ac:dyDescent="0.2">
      <c r="G63020" s="65"/>
    </row>
    <row r="63021" spans="7:7" x14ac:dyDescent="0.2">
      <c r="G63021" s="65"/>
    </row>
    <row r="63022" spans="7:7" x14ac:dyDescent="0.2">
      <c r="G63022" s="65"/>
    </row>
    <row r="63023" spans="7:7" x14ac:dyDescent="0.2">
      <c r="G63023" s="65"/>
    </row>
    <row r="63024" spans="7:7" x14ac:dyDescent="0.2">
      <c r="G63024" s="65"/>
    </row>
    <row r="63025" spans="7:7" x14ac:dyDescent="0.2">
      <c r="G63025" s="65"/>
    </row>
    <row r="63026" spans="7:7" x14ac:dyDescent="0.2">
      <c r="G63026" s="65"/>
    </row>
    <row r="63027" spans="7:7" x14ac:dyDescent="0.2">
      <c r="G63027" s="65"/>
    </row>
    <row r="63028" spans="7:7" x14ac:dyDescent="0.2">
      <c r="G63028" s="65"/>
    </row>
    <row r="63029" spans="7:7" x14ac:dyDescent="0.2">
      <c r="G63029" s="65"/>
    </row>
    <row r="63030" spans="7:7" x14ac:dyDescent="0.2">
      <c r="G63030" s="65"/>
    </row>
    <row r="63031" spans="7:7" x14ac:dyDescent="0.2">
      <c r="G63031" s="65"/>
    </row>
    <row r="63032" spans="7:7" x14ac:dyDescent="0.2">
      <c r="G63032" s="65"/>
    </row>
    <row r="63033" spans="7:7" x14ac:dyDescent="0.2">
      <c r="G63033" s="65"/>
    </row>
    <row r="63034" spans="7:7" x14ac:dyDescent="0.2">
      <c r="G63034" s="65"/>
    </row>
    <row r="63035" spans="7:7" x14ac:dyDescent="0.2">
      <c r="G63035" s="65"/>
    </row>
    <row r="63036" spans="7:7" x14ac:dyDescent="0.2">
      <c r="G63036" s="65"/>
    </row>
    <row r="63037" spans="7:7" x14ac:dyDescent="0.2">
      <c r="G63037" s="65"/>
    </row>
    <row r="63038" spans="7:7" x14ac:dyDescent="0.2">
      <c r="G63038" s="65"/>
    </row>
    <row r="63039" spans="7:7" x14ac:dyDescent="0.2">
      <c r="G63039" s="65"/>
    </row>
    <row r="63040" spans="7:7" x14ac:dyDescent="0.2">
      <c r="G63040" s="65"/>
    </row>
    <row r="63041" spans="7:7" x14ac:dyDescent="0.2">
      <c r="G63041" s="65"/>
    </row>
    <row r="63042" spans="7:7" x14ac:dyDescent="0.2">
      <c r="G63042" s="65"/>
    </row>
    <row r="63043" spans="7:7" x14ac:dyDescent="0.2">
      <c r="G63043" s="65"/>
    </row>
    <row r="63044" spans="7:7" x14ac:dyDescent="0.2">
      <c r="G63044" s="65"/>
    </row>
    <row r="63045" spans="7:7" x14ac:dyDescent="0.2">
      <c r="G63045" s="65"/>
    </row>
    <row r="63046" spans="7:7" x14ac:dyDescent="0.2">
      <c r="G63046" s="65"/>
    </row>
    <row r="63047" spans="7:7" x14ac:dyDescent="0.2">
      <c r="G63047" s="65"/>
    </row>
    <row r="63048" spans="7:7" x14ac:dyDescent="0.2">
      <c r="G63048" s="65"/>
    </row>
    <row r="63049" spans="7:7" x14ac:dyDescent="0.2">
      <c r="G63049" s="65"/>
    </row>
    <row r="63050" spans="7:7" x14ac:dyDescent="0.2">
      <c r="G63050" s="65"/>
    </row>
    <row r="63051" spans="7:7" x14ac:dyDescent="0.2">
      <c r="G63051" s="65"/>
    </row>
    <row r="63052" spans="7:7" x14ac:dyDescent="0.2">
      <c r="G63052" s="65"/>
    </row>
    <row r="63053" spans="7:7" x14ac:dyDescent="0.2">
      <c r="G63053" s="65"/>
    </row>
    <row r="63054" spans="7:7" x14ac:dyDescent="0.2">
      <c r="G63054" s="65"/>
    </row>
    <row r="63055" spans="7:7" x14ac:dyDescent="0.2">
      <c r="G63055" s="65"/>
    </row>
    <row r="63056" spans="7:7" x14ac:dyDescent="0.2">
      <c r="G63056" s="65"/>
    </row>
    <row r="63057" spans="7:7" x14ac:dyDescent="0.2">
      <c r="G63057" s="65"/>
    </row>
    <row r="63058" spans="7:7" x14ac:dyDescent="0.2">
      <c r="G63058" s="65"/>
    </row>
    <row r="63059" spans="7:7" x14ac:dyDescent="0.2">
      <c r="G63059" s="65"/>
    </row>
    <row r="63060" spans="7:7" x14ac:dyDescent="0.2">
      <c r="G63060" s="65"/>
    </row>
    <row r="63061" spans="7:7" x14ac:dyDescent="0.2">
      <c r="G63061" s="65"/>
    </row>
    <row r="63062" spans="7:7" x14ac:dyDescent="0.2">
      <c r="G63062" s="65"/>
    </row>
    <row r="63063" spans="7:7" x14ac:dyDescent="0.2">
      <c r="G63063" s="65"/>
    </row>
    <row r="63064" spans="7:7" x14ac:dyDescent="0.2">
      <c r="G63064" s="65"/>
    </row>
    <row r="63065" spans="7:7" x14ac:dyDescent="0.2">
      <c r="G63065" s="65"/>
    </row>
    <row r="63066" spans="7:7" x14ac:dyDescent="0.2">
      <c r="G63066" s="65"/>
    </row>
    <row r="63067" spans="7:7" x14ac:dyDescent="0.2">
      <c r="G63067" s="65"/>
    </row>
    <row r="63068" spans="7:7" x14ac:dyDescent="0.2">
      <c r="G63068" s="65"/>
    </row>
    <row r="63069" spans="7:7" x14ac:dyDescent="0.2">
      <c r="G63069" s="65"/>
    </row>
    <row r="63070" spans="7:7" x14ac:dyDescent="0.2">
      <c r="G63070" s="65"/>
    </row>
    <row r="63071" spans="7:7" x14ac:dyDescent="0.2">
      <c r="G63071" s="65"/>
    </row>
    <row r="63072" spans="7:7" x14ac:dyDescent="0.2">
      <c r="G63072" s="65"/>
    </row>
    <row r="63073" spans="7:7" x14ac:dyDescent="0.2">
      <c r="G63073" s="65"/>
    </row>
    <row r="63074" spans="7:7" x14ac:dyDescent="0.2">
      <c r="G63074" s="65"/>
    </row>
    <row r="63075" spans="7:7" x14ac:dyDescent="0.2">
      <c r="G63075" s="65"/>
    </row>
    <row r="63076" spans="7:7" x14ac:dyDescent="0.2">
      <c r="G63076" s="65"/>
    </row>
    <row r="63077" spans="7:7" x14ac:dyDescent="0.2">
      <c r="G63077" s="65"/>
    </row>
    <row r="63078" spans="7:7" x14ac:dyDescent="0.2">
      <c r="G63078" s="65"/>
    </row>
    <row r="63079" spans="7:7" x14ac:dyDescent="0.2">
      <c r="G63079" s="65"/>
    </row>
    <row r="63080" spans="7:7" x14ac:dyDescent="0.2">
      <c r="G63080" s="65"/>
    </row>
    <row r="63081" spans="7:7" x14ac:dyDescent="0.2">
      <c r="G63081" s="65"/>
    </row>
    <row r="63082" spans="7:7" x14ac:dyDescent="0.2">
      <c r="G63082" s="65"/>
    </row>
    <row r="63083" spans="7:7" x14ac:dyDescent="0.2">
      <c r="G63083" s="65"/>
    </row>
    <row r="63084" spans="7:7" x14ac:dyDescent="0.2">
      <c r="G63084" s="65"/>
    </row>
    <row r="63085" spans="7:7" x14ac:dyDescent="0.2">
      <c r="G63085" s="65"/>
    </row>
    <row r="63086" spans="7:7" x14ac:dyDescent="0.2">
      <c r="G63086" s="65"/>
    </row>
    <row r="63087" spans="7:7" x14ac:dyDescent="0.2">
      <c r="G63087" s="65"/>
    </row>
    <row r="63088" spans="7:7" x14ac:dyDescent="0.2">
      <c r="G63088" s="65"/>
    </row>
    <row r="63089" spans="7:7" x14ac:dyDescent="0.2">
      <c r="G63089" s="65"/>
    </row>
    <row r="63090" spans="7:7" x14ac:dyDescent="0.2">
      <c r="G63090" s="65"/>
    </row>
    <row r="63091" spans="7:7" x14ac:dyDescent="0.2">
      <c r="G63091" s="65"/>
    </row>
    <row r="63092" spans="7:7" x14ac:dyDescent="0.2">
      <c r="G63092" s="65"/>
    </row>
    <row r="63093" spans="7:7" x14ac:dyDescent="0.2">
      <c r="G63093" s="65"/>
    </row>
    <row r="63094" spans="7:7" x14ac:dyDescent="0.2">
      <c r="G63094" s="65"/>
    </row>
    <row r="63095" spans="7:7" x14ac:dyDescent="0.2">
      <c r="G63095" s="65"/>
    </row>
    <row r="63096" spans="7:7" x14ac:dyDescent="0.2">
      <c r="G63096" s="65"/>
    </row>
    <row r="63097" spans="7:7" x14ac:dyDescent="0.2">
      <c r="G63097" s="65"/>
    </row>
    <row r="63098" spans="7:7" x14ac:dyDescent="0.2">
      <c r="G63098" s="65"/>
    </row>
    <row r="63099" spans="7:7" x14ac:dyDescent="0.2">
      <c r="G63099" s="65"/>
    </row>
    <row r="63100" spans="7:7" x14ac:dyDescent="0.2">
      <c r="G63100" s="65"/>
    </row>
    <row r="63101" spans="7:7" x14ac:dyDescent="0.2">
      <c r="G63101" s="65"/>
    </row>
    <row r="63102" spans="7:7" x14ac:dyDescent="0.2">
      <c r="G63102" s="65"/>
    </row>
    <row r="63103" spans="7:7" x14ac:dyDescent="0.2">
      <c r="G63103" s="65"/>
    </row>
    <row r="63104" spans="7:7" x14ac:dyDescent="0.2">
      <c r="G63104" s="65"/>
    </row>
    <row r="63105" spans="7:7" x14ac:dyDescent="0.2">
      <c r="G63105" s="65"/>
    </row>
    <row r="63106" spans="7:7" x14ac:dyDescent="0.2">
      <c r="G63106" s="65"/>
    </row>
    <row r="63107" spans="7:7" x14ac:dyDescent="0.2">
      <c r="G63107" s="65"/>
    </row>
    <row r="63108" spans="7:7" x14ac:dyDescent="0.2">
      <c r="G63108" s="65"/>
    </row>
    <row r="63109" spans="7:7" x14ac:dyDescent="0.2">
      <c r="G63109" s="65"/>
    </row>
    <row r="63110" spans="7:7" x14ac:dyDescent="0.2">
      <c r="G63110" s="65"/>
    </row>
    <row r="63111" spans="7:7" x14ac:dyDescent="0.2">
      <c r="G63111" s="65"/>
    </row>
    <row r="63112" spans="7:7" x14ac:dyDescent="0.2">
      <c r="G63112" s="65"/>
    </row>
    <row r="63113" spans="7:7" x14ac:dyDescent="0.2">
      <c r="G63113" s="65"/>
    </row>
    <row r="63114" spans="7:7" x14ac:dyDescent="0.2">
      <c r="G63114" s="65"/>
    </row>
    <row r="63115" spans="7:7" x14ac:dyDescent="0.2">
      <c r="G63115" s="65"/>
    </row>
    <row r="63116" spans="7:7" x14ac:dyDescent="0.2">
      <c r="G63116" s="65"/>
    </row>
    <row r="63117" spans="7:7" x14ac:dyDescent="0.2">
      <c r="G63117" s="65"/>
    </row>
    <row r="63118" spans="7:7" x14ac:dyDescent="0.2">
      <c r="G63118" s="65"/>
    </row>
    <row r="63119" spans="7:7" x14ac:dyDescent="0.2">
      <c r="G63119" s="65"/>
    </row>
    <row r="63120" spans="7:7" x14ac:dyDescent="0.2">
      <c r="G63120" s="65"/>
    </row>
    <row r="63121" spans="7:7" x14ac:dyDescent="0.2">
      <c r="G63121" s="65"/>
    </row>
    <row r="63122" spans="7:7" x14ac:dyDescent="0.2">
      <c r="G63122" s="65"/>
    </row>
    <row r="63123" spans="7:7" x14ac:dyDescent="0.2">
      <c r="G63123" s="65"/>
    </row>
    <row r="63124" spans="7:7" x14ac:dyDescent="0.2">
      <c r="G63124" s="65"/>
    </row>
    <row r="63125" spans="7:7" x14ac:dyDescent="0.2">
      <c r="G63125" s="65"/>
    </row>
    <row r="63126" spans="7:7" x14ac:dyDescent="0.2">
      <c r="G63126" s="65"/>
    </row>
    <row r="63127" spans="7:7" x14ac:dyDescent="0.2">
      <c r="G63127" s="65"/>
    </row>
    <row r="63128" spans="7:7" x14ac:dyDescent="0.2">
      <c r="G63128" s="65"/>
    </row>
    <row r="63129" spans="7:7" x14ac:dyDescent="0.2">
      <c r="G63129" s="65"/>
    </row>
    <row r="63130" spans="7:7" x14ac:dyDescent="0.2">
      <c r="G63130" s="65"/>
    </row>
    <row r="63131" spans="7:7" x14ac:dyDescent="0.2">
      <c r="G63131" s="65"/>
    </row>
    <row r="63132" spans="7:7" x14ac:dyDescent="0.2">
      <c r="G63132" s="65"/>
    </row>
    <row r="63133" spans="7:7" x14ac:dyDescent="0.2">
      <c r="G63133" s="65"/>
    </row>
    <row r="63134" spans="7:7" x14ac:dyDescent="0.2">
      <c r="G63134" s="65"/>
    </row>
    <row r="63135" spans="7:7" x14ac:dyDescent="0.2">
      <c r="G63135" s="65"/>
    </row>
    <row r="63136" spans="7:7" x14ac:dyDescent="0.2">
      <c r="G63136" s="65"/>
    </row>
    <row r="63137" spans="7:7" x14ac:dyDescent="0.2">
      <c r="G63137" s="65"/>
    </row>
    <row r="63138" spans="7:7" x14ac:dyDescent="0.2">
      <c r="G63138" s="65"/>
    </row>
    <row r="63139" spans="7:7" x14ac:dyDescent="0.2">
      <c r="G63139" s="65"/>
    </row>
    <row r="63140" spans="7:7" x14ac:dyDescent="0.2">
      <c r="G63140" s="65"/>
    </row>
    <row r="63141" spans="7:7" x14ac:dyDescent="0.2">
      <c r="G63141" s="65"/>
    </row>
    <row r="63142" spans="7:7" x14ac:dyDescent="0.2">
      <c r="G63142" s="65"/>
    </row>
    <row r="63143" spans="7:7" x14ac:dyDescent="0.2">
      <c r="G63143" s="65"/>
    </row>
    <row r="63144" spans="7:7" x14ac:dyDescent="0.2">
      <c r="G63144" s="65"/>
    </row>
    <row r="63145" spans="7:7" x14ac:dyDescent="0.2">
      <c r="G63145" s="65"/>
    </row>
    <row r="63146" spans="7:7" x14ac:dyDescent="0.2">
      <c r="G63146" s="65"/>
    </row>
    <row r="63147" spans="7:7" x14ac:dyDescent="0.2">
      <c r="G63147" s="65"/>
    </row>
    <row r="63148" spans="7:7" x14ac:dyDescent="0.2">
      <c r="G63148" s="65"/>
    </row>
    <row r="63149" spans="7:7" x14ac:dyDescent="0.2">
      <c r="G63149" s="65"/>
    </row>
    <row r="63150" spans="7:7" x14ac:dyDescent="0.2">
      <c r="G63150" s="65"/>
    </row>
    <row r="63151" spans="7:7" x14ac:dyDescent="0.2">
      <c r="G63151" s="65"/>
    </row>
    <row r="63152" spans="7:7" x14ac:dyDescent="0.2">
      <c r="G63152" s="65"/>
    </row>
    <row r="63153" spans="7:7" x14ac:dyDescent="0.2">
      <c r="G63153" s="65"/>
    </row>
    <row r="63154" spans="7:7" x14ac:dyDescent="0.2">
      <c r="G63154" s="65"/>
    </row>
    <row r="63155" spans="7:7" x14ac:dyDescent="0.2">
      <c r="G63155" s="65"/>
    </row>
    <row r="63156" spans="7:7" x14ac:dyDescent="0.2">
      <c r="G63156" s="65"/>
    </row>
    <row r="63157" spans="7:7" x14ac:dyDescent="0.2">
      <c r="G63157" s="65"/>
    </row>
    <row r="63158" spans="7:7" x14ac:dyDescent="0.2">
      <c r="G63158" s="65"/>
    </row>
    <row r="63159" spans="7:7" x14ac:dyDescent="0.2">
      <c r="G63159" s="65"/>
    </row>
    <row r="63160" spans="7:7" x14ac:dyDescent="0.2">
      <c r="G63160" s="65"/>
    </row>
    <row r="63161" spans="7:7" x14ac:dyDescent="0.2">
      <c r="G63161" s="65"/>
    </row>
    <row r="63162" spans="7:7" x14ac:dyDescent="0.2">
      <c r="G63162" s="65"/>
    </row>
    <row r="63163" spans="7:7" x14ac:dyDescent="0.2">
      <c r="G63163" s="65"/>
    </row>
    <row r="63164" spans="7:7" x14ac:dyDescent="0.2">
      <c r="G63164" s="65"/>
    </row>
    <row r="63165" spans="7:7" x14ac:dyDescent="0.2">
      <c r="G63165" s="65"/>
    </row>
    <row r="63166" spans="7:7" x14ac:dyDescent="0.2">
      <c r="G63166" s="65"/>
    </row>
    <row r="63167" spans="7:7" x14ac:dyDescent="0.2">
      <c r="G63167" s="65"/>
    </row>
    <row r="63168" spans="7:7" x14ac:dyDescent="0.2">
      <c r="G63168" s="65"/>
    </row>
    <row r="63169" spans="7:7" x14ac:dyDescent="0.2">
      <c r="G63169" s="65"/>
    </row>
    <row r="63170" spans="7:7" x14ac:dyDescent="0.2">
      <c r="G63170" s="65"/>
    </row>
    <row r="63171" spans="7:7" x14ac:dyDescent="0.2">
      <c r="G63171" s="65"/>
    </row>
    <row r="63172" spans="7:7" x14ac:dyDescent="0.2">
      <c r="G63172" s="65"/>
    </row>
    <row r="63173" spans="7:7" x14ac:dyDescent="0.2">
      <c r="G63173" s="65"/>
    </row>
    <row r="63174" spans="7:7" x14ac:dyDescent="0.2">
      <c r="G63174" s="65"/>
    </row>
    <row r="63175" spans="7:7" x14ac:dyDescent="0.2">
      <c r="G63175" s="65"/>
    </row>
    <row r="63176" spans="7:7" x14ac:dyDescent="0.2">
      <c r="G63176" s="65"/>
    </row>
    <row r="63177" spans="7:7" x14ac:dyDescent="0.2">
      <c r="G63177" s="65"/>
    </row>
    <row r="63178" spans="7:7" x14ac:dyDescent="0.2">
      <c r="G63178" s="65"/>
    </row>
    <row r="63179" spans="7:7" x14ac:dyDescent="0.2">
      <c r="G63179" s="65"/>
    </row>
    <row r="63180" spans="7:7" x14ac:dyDescent="0.2">
      <c r="G63180" s="65"/>
    </row>
    <row r="63181" spans="7:7" x14ac:dyDescent="0.2">
      <c r="G63181" s="65"/>
    </row>
    <row r="63182" spans="7:7" x14ac:dyDescent="0.2">
      <c r="G63182" s="65"/>
    </row>
    <row r="63183" spans="7:7" x14ac:dyDescent="0.2">
      <c r="G63183" s="65"/>
    </row>
    <row r="63184" spans="7:7" x14ac:dyDescent="0.2">
      <c r="G63184" s="65"/>
    </row>
    <row r="63185" spans="7:7" x14ac:dyDescent="0.2">
      <c r="G63185" s="65"/>
    </row>
    <row r="63186" spans="7:7" x14ac:dyDescent="0.2">
      <c r="G63186" s="65"/>
    </row>
    <row r="63187" spans="7:7" x14ac:dyDescent="0.2">
      <c r="G63187" s="65"/>
    </row>
    <row r="63188" spans="7:7" x14ac:dyDescent="0.2">
      <c r="G63188" s="65"/>
    </row>
    <row r="63189" spans="7:7" x14ac:dyDescent="0.2">
      <c r="G63189" s="65"/>
    </row>
    <row r="63190" spans="7:7" x14ac:dyDescent="0.2">
      <c r="G63190" s="65"/>
    </row>
    <row r="63191" spans="7:7" x14ac:dyDescent="0.2">
      <c r="G63191" s="65"/>
    </row>
    <row r="63192" spans="7:7" x14ac:dyDescent="0.2">
      <c r="G63192" s="65"/>
    </row>
    <row r="63193" spans="7:7" x14ac:dyDescent="0.2">
      <c r="G63193" s="65"/>
    </row>
    <row r="63194" spans="7:7" x14ac:dyDescent="0.2">
      <c r="G63194" s="65"/>
    </row>
    <row r="63195" spans="7:7" x14ac:dyDescent="0.2">
      <c r="G63195" s="65"/>
    </row>
    <row r="63196" spans="7:7" x14ac:dyDescent="0.2">
      <c r="G63196" s="65"/>
    </row>
    <row r="63197" spans="7:7" x14ac:dyDescent="0.2">
      <c r="G63197" s="65"/>
    </row>
    <row r="63198" spans="7:7" x14ac:dyDescent="0.2">
      <c r="G63198" s="65"/>
    </row>
    <row r="63199" spans="7:7" x14ac:dyDescent="0.2">
      <c r="G63199" s="65"/>
    </row>
    <row r="63200" spans="7:7" x14ac:dyDescent="0.2">
      <c r="G63200" s="65"/>
    </row>
    <row r="63201" spans="7:7" x14ac:dyDescent="0.2">
      <c r="G63201" s="65"/>
    </row>
    <row r="63202" spans="7:7" x14ac:dyDescent="0.2">
      <c r="G63202" s="65"/>
    </row>
    <row r="63203" spans="7:7" x14ac:dyDescent="0.2">
      <c r="G63203" s="65"/>
    </row>
    <row r="63204" spans="7:7" x14ac:dyDescent="0.2">
      <c r="G63204" s="65"/>
    </row>
    <row r="63205" spans="7:7" x14ac:dyDescent="0.2">
      <c r="G63205" s="65"/>
    </row>
    <row r="63206" spans="7:7" x14ac:dyDescent="0.2">
      <c r="G63206" s="65"/>
    </row>
    <row r="63207" spans="7:7" x14ac:dyDescent="0.2">
      <c r="G63207" s="65"/>
    </row>
    <row r="63208" spans="7:7" x14ac:dyDescent="0.2">
      <c r="G63208" s="65"/>
    </row>
    <row r="63209" spans="7:7" x14ac:dyDescent="0.2">
      <c r="G63209" s="65"/>
    </row>
    <row r="63210" spans="7:7" x14ac:dyDescent="0.2">
      <c r="G63210" s="65"/>
    </row>
    <row r="63211" spans="7:7" x14ac:dyDescent="0.2">
      <c r="G63211" s="65"/>
    </row>
    <row r="63212" spans="7:7" x14ac:dyDescent="0.2">
      <c r="G63212" s="65"/>
    </row>
    <row r="63213" spans="7:7" x14ac:dyDescent="0.2">
      <c r="G63213" s="65"/>
    </row>
    <row r="63214" spans="7:7" x14ac:dyDescent="0.2">
      <c r="G63214" s="65"/>
    </row>
    <row r="63215" spans="7:7" x14ac:dyDescent="0.2">
      <c r="G63215" s="65"/>
    </row>
    <row r="63216" spans="7:7" x14ac:dyDescent="0.2">
      <c r="G63216" s="65"/>
    </row>
    <row r="63217" spans="7:7" x14ac:dyDescent="0.2">
      <c r="G63217" s="65"/>
    </row>
    <row r="63218" spans="7:7" x14ac:dyDescent="0.2">
      <c r="G63218" s="65"/>
    </row>
    <row r="63219" spans="7:7" x14ac:dyDescent="0.2">
      <c r="G63219" s="65"/>
    </row>
    <row r="63220" spans="7:7" x14ac:dyDescent="0.2">
      <c r="G63220" s="65"/>
    </row>
    <row r="63221" spans="7:7" x14ac:dyDescent="0.2">
      <c r="G63221" s="65"/>
    </row>
    <row r="63222" spans="7:7" x14ac:dyDescent="0.2">
      <c r="G63222" s="65"/>
    </row>
    <row r="63223" spans="7:7" x14ac:dyDescent="0.2">
      <c r="G63223" s="65"/>
    </row>
    <row r="63224" spans="7:7" x14ac:dyDescent="0.2">
      <c r="G63224" s="65"/>
    </row>
    <row r="63225" spans="7:7" x14ac:dyDescent="0.2">
      <c r="G63225" s="65"/>
    </row>
    <row r="63226" spans="7:7" x14ac:dyDescent="0.2">
      <c r="G63226" s="65"/>
    </row>
    <row r="63227" spans="7:7" x14ac:dyDescent="0.2">
      <c r="G63227" s="65"/>
    </row>
    <row r="63228" spans="7:7" x14ac:dyDescent="0.2">
      <c r="G63228" s="65"/>
    </row>
    <row r="63229" spans="7:7" x14ac:dyDescent="0.2">
      <c r="G63229" s="65"/>
    </row>
    <row r="63230" spans="7:7" x14ac:dyDescent="0.2">
      <c r="G63230" s="65"/>
    </row>
    <row r="63231" spans="7:7" x14ac:dyDescent="0.2">
      <c r="G63231" s="65"/>
    </row>
    <row r="63232" spans="7:7" x14ac:dyDescent="0.2">
      <c r="G63232" s="65"/>
    </row>
    <row r="63233" spans="7:7" x14ac:dyDescent="0.2">
      <c r="G63233" s="65"/>
    </row>
    <row r="63234" spans="7:7" x14ac:dyDescent="0.2">
      <c r="G63234" s="65"/>
    </row>
    <row r="63235" spans="7:7" x14ac:dyDescent="0.2">
      <c r="G63235" s="65"/>
    </row>
    <row r="63236" spans="7:7" x14ac:dyDescent="0.2">
      <c r="G63236" s="65"/>
    </row>
    <row r="63237" spans="7:7" x14ac:dyDescent="0.2">
      <c r="G63237" s="65"/>
    </row>
    <row r="63238" spans="7:7" x14ac:dyDescent="0.2">
      <c r="G63238" s="65"/>
    </row>
    <row r="63239" spans="7:7" x14ac:dyDescent="0.2">
      <c r="G63239" s="65"/>
    </row>
    <row r="63240" spans="7:7" x14ac:dyDescent="0.2">
      <c r="G63240" s="65"/>
    </row>
    <row r="63241" spans="7:7" x14ac:dyDescent="0.2">
      <c r="G63241" s="65"/>
    </row>
    <row r="63242" spans="7:7" x14ac:dyDescent="0.2">
      <c r="G63242" s="65"/>
    </row>
    <row r="63243" spans="7:7" x14ac:dyDescent="0.2">
      <c r="G63243" s="65"/>
    </row>
    <row r="63244" spans="7:7" x14ac:dyDescent="0.2">
      <c r="G63244" s="65"/>
    </row>
    <row r="63245" spans="7:7" x14ac:dyDescent="0.2">
      <c r="G63245" s="65"/>
    </row>
    <row r="63246" spans="7:7" x14ac:dyDescent="0.2">
      <c r="G63246" s="65"/>
    </row>
    <row r="63247" spans="7:7" x14ac:dyDescent="0.2">
      <c r="G63247" s="65"/>
    </row>
    <row r="63248" spans="7:7" x14ac:dyDescent="0.2">
      <c r="G63248" s="65"/>
    </row>
    <row r="63249" spans="7:7" x14ac:dyDescent="0.2">
      <c r="G63249" s="65"/>
    </row>
    <row r="63250" spans="7:7" x14ac:dyDescent="0.2">
      <c r="G63250" s="65"/>
    </row>
    <row r="63251" spans="7:7" x14ac:dyDescent="0.2">
      <c r="G63251" s="65"/>
    </row>
    <row r="63252" spans="7:7" x14ac:dyDescent="0.2">
      <c r="G63252" s="65"/>
    </row>
    <row r="63253" spans="7:7" x14ac:dyDescent="0.2">
      <c r="G63253" s="65"/>
    </row>
    <row r="63254" spans="7:7" x14ac:dyDescent="0.2">
      <c r="G63254" s="65"/>
    </row>
    <row r="63255" spans="7:7" x14ac:dyDescent="0.2">
      <c r="G63255" s="65"/>
    </row>
    <row r="63256" spans="7:7" x14ac:dyDescent="0.2">
      <c r="G63256" s="65"/>
    </row>
    <row r="63257" spans="7:7" x14ac:dyDescent="0.2">
      <c r="G63257" s="65"/>
    </row>
    <row r="63258" spans="7:7" x14ac:dyDescent="0.2">
      <c r="G63258" s="65"/>
    </row>
    <row r="63259" spans="7:7" x14ac:dyDescent="0.2">
      <c r="G63259" s="65"/>
    </row>
    <row r="63260" spans="7:7" x14ac:dyDescent="0.2">
      <c r="G63260" s="65"/>
    </row>
    <row r="63261" spans="7:7" x14ac:dyDescent="0.2">
      <c r="G63261" s="65"/>
    </row>
    <row r="63262" spans="7:7" x14ac:dyDescent="0.2">
      <c r="G63262" s="65"/>
    </row>
    <row r="63263" spans="7:7" x14ac:dyDescent="0.2">
      <c r="G63263" s="65"/>
    </row>
    <row r="63264" spans="7:7" x14ac:dyDescent="0.2">
      <c r="G63264" s="65"/>
    </row>
    <row r="63265" spans="7:7" x14ac:dyDescent="0.2">
      <c r="G63265" s="65"/>
    </row>
    <row r="63266" spans="7:7" x14ac:dyDescent="0.2">
      <c r="G63266" s="65"/>
    </row>
    <row r="63267" spans="7:7" x14ac:dyDescent="0.2">
      <c r="G63267" s="65"/>
    </row>
    <row r="63268" spans="7:7" x14ac:dyDescent="0.2">
      <c r="G63268" s="65"/>
    </row>
    <row r="63269" spans="7:7" x14ac:dyDescent="0.2">
      <c r="G63269" s="65"/>
    </row>
    <row r="63270" spans="7:7" x14ac:dyDescent="0.2">
      <c r="G63270" s="65"/>
    </row>
    <row r="63271" spans="7:7" x14ac:dyDescent="0.2">
      <c r="G63271" s="65"/>
    </row>
    <row r="63272" spans="7:7" x14ac:dyDescent="0.2">
      <c r="G63272" s="65"/>
    </row>
    <row r="63273" spans="7:7" x14ac:dyDescent="0.2">
      <c r="G63273" s="65"/>
    </row>
    <row r="63274" spans="7:7" x14ac:dyDescent="0.2">
      <c r="G63274" s="65"/>
    </row>
    <row r="63275" spans="7:7" x14ac:dyDescent="0.2">
      <c r="G63275" s="65"/>
    </row>
    <row r="63276" spans="7:7" x14ac:dyDescent="0.2">
      <c r="G63276" s="65"/>
    </row>
    <row r="63277" spans="7:7" x14ac:dyDescent="0.2">
      <c r="G63277" s="65"/>
    </row>
    <row r="63278" spans="7:7" x14ac:dyDescent="0.2">
      <c r="G63278" s="65"/>
    </row>
    <row r="63279" spans="7:7" x14ac:dyDescent="0.2">
      <c r="G63279" s="65"/>
    </row>
    <row r="63280" spans="7:7" x14ac:dyDescent="0.2">
      <c r="G63280" s="65"/>
    </row>
    <row r="63281" spans="7:7" x14ac:dyDescent="0.2">
      <c r="G63281" s="65"/>
    </row>
    <row r="63282" spans="7:7" x14ac:dyDescent="0.2">
      <c r="G63282" s="65"/>
    </row>
    <row r="63283" spans="7:7" x14ac:dyDescent="0.2">
      <c r="G63283" s="65"/>
    </row>
    <row r="63284" spans="7:7" x14ac:dyDescent="0.2">
      <c r="G63284" s="65"/>
    </row>
    <row r="63285" spans="7:7" x14ac:dyDescent="0.2">
      <c r="G63285" s="65"/>
    </row>
    <row r="63286" spans="7:7" x14ac:dyDescent="0.2">
      <c r="G63286" s="65"/>
    </row>
    <row r="63287" spans="7:7" x14ac:dyDescent="0.2">
      <c r="G63287" s="65"/>
    </row>
    <row r="63288" spans="7:7" x14ac:dyDescent="0.2">
      <c r="G63288" s="65"/>
    </row>
    <row r="63289" spans="7:7" x14ac:dyDescent="0.2">
      <c r="G63289" s="65"/>
    </row>
    <row r="63290" spans="7:7" x14ac:dyDescent="0.2">
      <c r="G63290" s="65"/>
    </row>
    <row r="63291" spans="7:7" x14ac:dyDescent="0.2">
      <c r="G63291" s="65"/>
    </row>
    <row r="63292" spans="7:7" x14ac:dyDescent="0.2">
      <c r="G63292" s="65"/>
    </row>
    <row r="63293" spans="7:7" x14ac:dyDescent="0.2">
      <c r="G63293" s="65"/>
    </row>
    <row r="63294" spans="7:7" x14ac:dyDescent="0.2">
      <c r="G63294" s="65"/>
    </row>
    <row r="63295" spans="7:7" x14ac:dyDescent="0.2">
      <c r="G63295" s="65"/>
    </row>
    <row r="63296" spans="7:7" x14ac:dyDescent="0.2">
      <c r="G63296" s="65"/>
    </row>
    <row r="63297" spans="7:7" x14ac:dyDescent="0.2">
      <c r="G63297" s="65"/>
    </row>
    <row r="63298" spans="7:7" x14ac:dyDescent="0.2">
      <c r="G63298" s="65"/>
    </row>
    <row r="63299" spans="7:7" x14ac:dyDescent="0.2">
      <c r="G63299" s="65"/>
    </row>
    <row r="63300" spans="7:7" x14ac:dyDescent="0.2">
      <c r="G63300" s="65"/>
    </row>
    <row r="63301" spans="7:7" x14ac:dyDescent="0.2">
      <c r="G63301" s="65"/>
    </row>
    <row r="63302" spans="7:7" x14ac:dyDescent="0.2">
      <c r="G63302" s="65"/>
    </row>
    <row r="63303" spans="7:7" x14ac:dyDescent="0.2">
      <c r="G63303" s="65"/>
    </row>
    <row r="63304" spans="7:7" x14ac:dyDescent="0.2">
      <c r="G63304" s="65"/>
    </row>
    <row r="63305" spans="7:7" x14ac:dyDescent="0.2">
      <c r="G63305" s="65"/>
    </row>
    <row r="63306" spans="7:7" x14ac:dyDescent="0.2">
      <c r="G63306" s="65"/>
    </row>
    <row r="63307" spans="7:7" x14ac:dyDescent="0.2">
      <c r="G63307" s="65"/>
    </row>
    <row r="63308" spans="7:7" x14ac:dyDescent="0.2">
      <c r="G63308" s="65"/>
    </row>
    <row r="63309" spans="7:7" x14ac:dyDescent="0.2">
      <c r="G63309" s="65"/>
    </row>
    <row r="63310" spans="7:7" x14ac:dyDescent="0.2">
      <c r="G63310" s="65"/>
    </row>
    <row r="63311" spans="7:7" x14ac:dyDescent="0.2">
      <c r="G63311" s="65"/>
    </row>
    <row r="63312" spans="7:7" x14ac:dyDescent="0.2">
      <c r="G63312" s="65"/>
    </row>
    <row r="63313" spans="7:7" x14ac:dyDescent="0.2">
      <c r="G63313" s="65"/>
    </row>
    <row r="63314" spans="7:7" x14ac:dyDescent="0.2">
      <c r="G63314" s="65"/>
    </row>
    <row r="63315" spans="7:7" x14ac:dyDescent="0.2">
      <c r="G63315" s="65"/>
    </row>
    <row r="63316" spans="7:7" x14ac:dyDescent="0.2">
      <c r="G63316" s="65"/>
    </row>
    <row r="63317" spans="7:7" x14ac:dyDescent="0.2">
      <c r="G63317" s="65"/>
    </row>
    <row r="63318" spans="7:7" x14ac:dyDescent="0.2">
      <c r="G63318" s="65"/>
    </row>
    <row r="63319" spans="7:7" x14ac:dyDescent="0.2">
      <c r="G63319" s="65"/>
    </row>
    <row r="63320" spans="7:7" x14ac:dyDescent="0.2">
      <c r="G63320" s="65"/>
    </row>
    <row r="63321" spans="7:7" x14ac:dyDescent="0.2">
      <c r="G63321" s="65"/>
    </row>
    <row r="63322" spans="7:7" x14ac:dyDescent="0.2">
      <c r="G63322" s="65"/>
    </row>
    <row r="63323" spans="7:7" x14ac:dyDescent="0.2">
      <c r="G63323" s="65"/>
    </row>
    <row r="63324" spans="7:7" x14ac:dyDescent="0.2">
      <c r="G63324" s="65"/>
    </row>
    <row r="63325" spans="7:7" x14ac:dyDescent="0.2">
      <c r="G63325" s="65"/>
    </row>
    <row r="63326" spans="7:7" x14ac:dyDescent="0.2">
      <c r="G63326" s="65"/>
    </row>
    <row r="63327" spans="7:7" x14ac:dyDescent="0.2">
      <c r="G63327" s="65"/>
    </row>
    <row r="63328" spans="7:7" x14ac:dyDescent="0.2">
      <c r="G63328" s="65"/>
    </row>
    <row r="63329" spans="7:7" x14ac:dyDescent="0.2">
      <c r="G63329" s="65"/>
    </row>
    <row r="63330" spans="7:7" x14ac:dyDescent="0.2">
      <c r="G63330" s="65"/>
    </row>
    <row r="63331" spans="7:7" x14ac:dyDescent="0.2">
      <c r="G63331" s="65"/>
    </row>
    <row r="63332" spans="7:7" x14ac:dyDescent="0.2">
      <c r="G63332" s="65"/>
    </row>
    <row r="63333" spans="7:7" x14ac:dyDescent="0.2">
      <c r="G63333" s="65"/>
    </row>
    <row r="63334" spans="7:7" x14ac:dyDescent="0.2">
      <c r="G63334" s="65"/>
    </row>
    <row r="63335" spans="7:7" x14ac:dyDescent="0.2">
      <c r="G63335" s="65"/>
    </row>
    <row r="63336" spans="7:7" x14ac:dyDescent="0.2">
      <c r="G63336" s="65"/>
    </row>
    <row r="63337" spans="7:7" x14ac:dyDescent="0.2">
      <c r="G63337" s="65"/>
    </row>
    <row r="63338" spans="7:7" x14ac:dyDescent="0.2">
      <c r="G63338" s="65"/>
    </row>
    <row r="63339" spans="7:7" x14ac:dyDescent="0.2">
      <c r="G63339" s="65"/>
    </row>
    <row r="63340" spans="7:7" x14ac:dyDescent="0.2">
      <c r="G63340" s="65"/>
    </row>
    <row r="63341" spans="7:7" x14ac:dyDescent="0.2">
      <c r="G63341" s="65"/>
    </row>
    <row r="63342" spans="7:7" x14ac:dyDescent="0.2">
      <c r="G63342" s="65"/>
    </row>
    <row r="63343" spans="7:7" x14ac:dyDescent="0.2">
      <c r="G63343" s="65"/>
    </row>
    <row r="63344" spans="7:7" x14ac:dyDescent="0.2">
      <c r="G63344" s="65"/>
    </row>
    <row r="63345" spans="7:7" x14ac:dyDescent="0.2">
      <c r="G63345" s="65"/>
    </row>
    <row r="63346" spans="7:7" x14ac:dyDescent="0.2">
      <c r="G63346" s="65"/>
    </row>
    <row r="63347" spans="7:7" x14ac:dyDescent="0.2">
      <c r="G63347" s="65"/>
    </row>
    <row r="63348" spans="7:7" x14ac:dyDescent="0.2">
      <c r="G63348" s="65"/>
    </row>
    <row r="63349" spans="7:7" x14ac:dyDescent="0.2">
      <c r="G63349" s="65"/>
    </row>
    <row r="63350" spans="7:7" x14ac:dyDescent="0.2">
      <c r="G63350" s="65"/>
    </row>
    <row r="63351" spans="7:7" x14ac:dyDescent="0.2">
      <c r="G63351" s="65"/>
    </row>
    <row r="63352" spans="7:7" x14ac:dyDescent="0.2">
      <c r="G63352" s="65"/>
    </row>
    <row r="63353" spans="7:7" x14ac:dyDescent="0.2">
      <c r="G63353" s="65"/>
    </row>
    <row r="63354" spans="7:7" x14ac:dyDescent="0.2">
      <c r="G63354" s="65"/>
    </row>
    <row r="63355" spans="7:7" x14ac:dyDescent="0.2">
      <c r="G63355" s="65"/>
    </row>
    <row r="63356" spans="7:7" x14ac:dyDescent="0.2">
      <c r="G63356" s="65"/>
    </row>
    <row r="63357" spans="7:7" x14ac:dyDescent="0.2">
      <c r="G63357" s="65"/>
    </row>
    <row r="63358" spans="7:7" x14ac:dyDescent="0.2">
      <c r="G63358" s="65"/>
    </row>
    <row r="63359" spans="7:7" x14ac:dyDescent="0.2">
      <c r="G63359" s="65"/>
    </row>
    <row r="63360" spans="7:7" x14ac:dyDescent="0.2">
      <c r="G63360" s="65"/>
    </row>
    <row r="63361" spans="7:7" x14ac:dyDescent="0.2">
      <c r="G63361" s="65"/>
    </row>
    <row r="63362" spans="7:7" x14ac:dyDescent="0.2">
      <c r="G63362" s="65"/>
    </row>
    <row r="63363" spans="7:7" x14ac:dyDescent="0.2">
      <c r="G63363" s="65"/>
    </row>
    <row r="63364" spans="7:7" x14ac:dyDescent="0.2">
      <c r="G63364" s="65"/>
    </row>
    <row r="63365" spans="7:7" x14ac:dyDescent="0.2">
      <c r="G63365" s="65"/>
    </row>
    <row r="63366" spans="7:7" x14ac:dyDescent="0.2">
      <c r="G63366" s="65"/>
    </row>
    <row r="63367" spans="7:7" x14ac:dyDescent="0.2">
      <c r="G63367" s="65"/>
    </row>
    <row r="63368" spans="7:7" x14ac:dyDescent="0.2">
      <c r="G63368" s="65"/>
    </row>
    <row r="63369" spans="7:7" x14ac:dyDescent="0.2">
      <c r="G63369" s="65"/>
    </row>
    <row r="63370" spans="7:7" x14ac:dyDescent="0.2">
      <c r="G63370" s="65"/>
    </row>
    <row r="63371" spans="7:7" x14ac:dyDescent="0.2">
      <c r="G63371" s="65"/>
    </row>
    <row r="63372" spans="7:7" x14ac:dyDescent="0.2">
      <c r="G63372" s="65"/>
    </row>
    <row r="63373" spans="7:7" x14ac:dyDescent="0.2">
      <c r="G63373" s="65"/>
    </row>
    <row r="63374" spans="7:7" x14ac:dyDescent="0.2">
      <c r="G63374" s="65"/>
    </row>
    <row r="63375" spans="7:7" x14ac:dyDescent="0.2">
      <c r="G63375" s="65"/>
    </row>
    <row r="63376" spans="7:7" x14ac:dyDescent="0.2">
      <c r="G63376" s="65"/>
    </row>
    <row r="63377" spans="7:7" x14ac:dyDescent="0.2">
      <c r="G63377" s="65"/>
    </row>
    <row r="63378" spans="7:7" x14ac:dyDescent="0.2">
      <c r="G63378" s="65"/>
    </row>
    <row r="63379" spans="7:7" x14ac:dyDescent="0.2">
      <c r="G63379" s="65"/>
    </row>
    <row r="63380" spans="7:7" x14ac:dyDescent="0.2">
      <c r="G63380" s="65"/>
    </row>
    <row r="63381" spans="7:7" x14ac:dyDescent="0.2">
      <c r="G63381" s="65"/>
    </row>
    <row r="63382" spans="7:7" x14ac:dyDescent="0.2">
      <c r="G63382" s="65"/>
    </row>
    <row r="63383" spans="7:7" x14ac:dyDescent="0.2">
      <c r="G63383" s="65"/>
    </row>
    <row r="63384" spans="7:7" x14ac:dyDescent="0.2">
      <c r="G63384" s="65"/>
    </row>
    <row r="63385" spans="7:7" x14ac:dyDescent="0.2">
      <c r="G63385" s="65"/>
    </row>
    <row r="63386" spans="7:7" x14ac:dyDescent="0.2">
      <c r="G63386" s="65"/>
    </row>
    <row r="63387" spans="7:7" x14ac:dyDescent="0.2">
      <c r="G63387" s="65"/>
    </row>
    <row r="63388" spans="7:7" x14ac:dyDescent="0.2">
      <c r="G63388" s="65"/>
    </row>
    <row r="63389" spans="7:7" x14ac:dyDescent="0.2">
      <c r="G63389" s="65"/>
    </row>
    <row r="63390" spans="7:7" x14ac:dyDescent="0.2">
      <c r="G63390" s="65"/>
    </row>
    <row r="63391" spans="7:7" x14ac:dyDescent="0.2">
      <c r="G63391" s="65"/>
    </row>
    <row r="63392" spans="7:7" x14ac:dyDescent="0.2">
      <c r="G63392" s="65"/>
    </row>
    <row r="63393" spans="7:7" x14ac:dyDescent="0.2">
      <c r="G63393" s="65"/>
    </row>
    <row r="63394" spans="7:7" x14ac:dyDescent="0.2">
      <c r="G63394" s="65"/>
    </row>
    <row r="63395" spans="7:7" x14ac:dyDescent="0.2">
      <c r="G63395" s="65"/>
    </row>
    <row r="63396" spans="7:7" x14ac:dyDescent="0.2">
      <c r="G63396" s="65"/>
    </row>
    <row r="63397" spans="7:7" x14ac:dyDescent="0.2">
      <c r="G63397" s="65"/>
    </row>
    <row r="63398" spans="7:7" x14ac:dyDescent="0.2">
      <c r="G63398" s="65"/>
    </row>
    <row r="63399" spans="7:7" x14ac:dyDescent="0.2">
      <c r="G63399" s="65"/>
    </row>
    <row r="63400" spans="7:7" x14ac:dyDescent="0.2">
      <c r="G63400" s="65"/>
    </row>
    <row r="63401" spans="7:7" x14ac:dyDescent="0.2">
      <c r="G63401" s="65"/>
    </row>
    <row r="63402" spans="7:7" x14ac:dyDescent="0.2">
      <c r="G63402" s="65"/>
    </row>
    <row r="63403" spans="7:7" x14ac:dyDescent="0.2">
      <c r="G63403" s="65"/>
    </row>
    <row r="63404" spans="7:7" x14ac:dyDescent="0.2">
      <c r="G63404" s="65"/>
    </row>
    <row r="63405" spans="7:7" x14ac:dyDescent="0.2">
      <c r="G63405" s="65"/>
    </row>
    <row r="63406" spans="7:7" x14ac:dyDescent="0.2">
      <c r="G63406" s="65"/>
    </row>
    <row r="63407" spans="7:7" x14ac:dyDescent="0.2">
      <c r="G63407" s="65"/>
    </row>
    <row r="63408" spans="7:7" x14ac:dyDescent="0.2">
      <c r="G63408" s="65"/>
    </row>
    <row r="63409" spans="7:7" x14ac:dyDescent="0.2">
      <c r="G63409" s="65"/>
    </row>
    <row r="63410" spans="7:7" x14ac:dyDescent="0.2">
      <c r="G63410" s="65"/>
    </row>
    <row r="63411" spans="7:7" x14ac:dyDescent="0.2">
      <c r="G63411" s="65"/>
    </row>
    <row r="63412" spans="7:7" x14ac:dyDescent="0.2">
      <c r="G63412" s="65"/>
    </row>
    <row r="63413" spans="7:7" x14ac:dyDescent="0.2">
      <c r="G63413" s="65"/>
    </row>
    <row r="63414" spans="7:7" x14ac:dyDescent="0.2">
      <c r="G63414" s="65"/>
    </row>
    <row r="63415" spans="7:7" x14ac:dyDescent="0.2">
      <c r="G63415" s="65"/>
    </row>
    <row r="63416" spans="7:7" x14ac:dyDescent="0.2">
      <c r="G63416" s="65"/>
    </row>
    <row r="63417" spans="7:7" x14ac:dyDescent="0.2">
      <c r="G63417" s="65"/>
    </row>
    <row r="63418" spans="7:7" x14ac:dyDescent="0.2">
      <c r="G63418" s="65"/>
    </row>
    <row r="63419" spans="7:7" x14ac:dyDescent="0.2">
      <c r="G63419" s="65"/>
    </row>
    <row r="63420" spans="7:7" x14ac:dyDescent="0.2">
      <c r="G63420" s="65"/>
    </row>
    <row r="63421" spans="7:7" x14ac:dyDescent="0.2">
      <c r="G63421" s="65"/>
    </row>
    <row r="63422" spans="7:7" x14ac:dyDescent="0.2">
      <c r="G63422" s="65"/>
    </row>
    <row r="63423" spans="7:7" x14ac:dyDescent="0.2">
      <c r="G63423" s="65"/>
    </row>
    <row r="63424" spans="7:7" x14ac:dyDescent="0.2">
      <c r="G63424" s="65"/>
    </row>
    <row r="63425" spans="7:7" x14ac:dyDescent="0.2">
      <c r="G63425" s="65"/>
    </row>
    <row r="63426" spans="7:7" x14ac:dyDescent="0.2">
      <c r="G63426" s="65"/>
    </row>
    <row r="63427" spans="7:7" x14ac:dyDescent="0.2">
      <c r="G63427" s="65"/>
    </row>
    <row r="63428" spans="7:7" x14ac:dyDescent="0.2">
      <c r="G63428" s="65"/>
    </row>
    <row r="63429" spans="7:7" x14ac:dyDescent="0.2">
      <c r="G63429" s="65"/>
    </row>
    <row r="63430" spans="7:7" x14ac:dyDescent="0.2">
      <c r="G63430" s="65"/>
    </row>
    <row r="63431" spans="7:7" x14ac:dyDescent="0.2">
      <c r="G63431" s="65"/>
    </row>
    <row r="63432" spans="7:7" x14ac:dyDescent="0.2">
      <c r="G63432" s="65"/>
    </row>
    <row r="63433" spans="7:7" x14ac:dyDescent="0.2">
      <c r="G63433" s="65"/>
    </row>
    <row r="63434" spans="7:7" x14ac:dyDescent="0.2">
      <c r="G63434" s="65"/>
    </row>
    <row r="63435" spans="7:7" x14ac:dyDescent="0.2">
      <c r="G63435" s="65"/>
    </row>
    <row r="63436" spans="7:7" x14ac:dyDescent="0.2">
      <c r="G63436" s="65"/>
    </row>
    <row r="63437" spans="7:7" x14ac:dyDescent="0.2">
      <c r="G63437" s="65"/>
    </row>
    <row r="63438" spans="7:7" x14ac:dyDescent="0.2">
      <c r="G63438" s="65"/>
    </row>
    <row r="63439" spans="7:7" x14ac:dyDescent="0.2">
      <c r="G63439" s="65"/>
    </row>
    <row r="63440" spans="7:7" x14ac:dyDescent="0.2">
      <c r="G63440" s="65"/>
    </row>
    <row r="63441" spans="7:7" x14ac:dyDescent="0.2">
      <c r="G63441" s="65"/>
    </row>
    <row r="63442" spans="7:7" x14ac:dyDescent="0.2">
      <c r="G63442" s="65"/>
    </row>
    <row r="63443" spans="7:7" x14ac:dyDescent="0.2">
      <c r="G63443" s="65"/>
    </row>
    <row r="63444" spans="7:7" x14ac:dyDescent="0.2">
      <c r="G63444" s="65"/>
    </row>
    <row r="63445" spans="7:7" x14ac:dyDescent="0.2">
      <c r="G63445" s="65"/>
    </row>
    <row r="63446" spans="7:7" x14ac:dyDescent="0.2">
      <c r="G63446" s="65"/>
    </row>
    <row r="63447" spans="7:7" x14ac:dyDescent="0.2">
      <c r="G63447" s="65"/>
    </row>
    <row r="63448" spans="7:7" x14ac:dyDescent="0.2">
      <c r="G63448" s="65"/>
    </row>
    <row r="63449" spans="7:7" x14ac:dyDescent="0.2">
      <c r="G63449" s="65"/>
    </row>
    <row r="63450" spans="7:7" x14ac:dyDescent="0.2">
      <c r="G63450" s="65"/>
    </row>
    <row r="63451" spans="7:7" x14ac:dyDescent="0.2">
      <c r="G63451" s="65"/>
    </row>
    <row r="63452" spans="7:7" x14ac:dyDescent="0.2">
      <c r="G63452" s="65"/>
    </row>
    <row r="63453" spans="7:7" x14ac:dyDescent="0.2">
      <c r="G63453" s="65"/>
    </row>
    <row r="63454" spans="7:7" x14ac:dyDescent="0.2">
      <c r="G63454" s="65"/>
    </row>
    <row r="63455" spans="7:7" x14ac:dyDescent="0.2">
      <c r="G63455" s="65"/>
    </row>
    <row r="63456" spans="7:7" x14ac:dyDescent="0.2">
      <c r="G63456" s="65"/>
    </row>
    <row r="63457" spans="7:7" x14ac:dyDescent="0.2">
      <c r="G63457" s="65"/>
    </row>
    <row r="63458" spans="7:7" x14ac:dyDescent="0.2">
      <c r="G63458" s="65"/>
    </row>
    <row r="63459" spans="7:7" x14ac:dyDescent="0.2">
      <c r="G63459" s="65"/>
    </row>
    <row r="63460" spans="7:7" x14ac:dyDescent="0.2">
      <c r="G63460" s="65"/>
    </row>
    <row r="63461" spans="7:7" x14ac:dyDescent="0.2">
      <c r="G63461" s="65"/>
    </row>
    <row r="63462" spans="7:7" x14ac:dyDescent="0.2">
      <c r="G63462" s="65"/>
    </row>
    <row r="63463" spans="7:7" x14ac:dyDescent="0.2">
      <c r="G63463" s="65"/>
    </row>
    <row r="63464" spans="7:7" x14ac:dyDescent="0.2">
      <c r="G63464" s="65"/>
    </row>
    <row r="63465" spans="7:7" x14ac:dyDescent="0.2">
      <c r="G63465" s="65"/>
    </row>
    <row r="63466" spans="7:7" x14ac:dyDescent="0.2">
      <c r="G63466" s="65"/>
    </row>
    <row r="63467" spans="7:7" x14ac:dyDescent="0.2">
      <c r="G63467" s="65"/>
    </row>
    <row r="63468" spans="7:7" x14ac:dyDescent="0.2">
      <c r="G63468" s="65"/>
    </row>
    <row r="63469" spans="7:7" x14ac:dyDescent="0.2">
      <c r="G63469" s="65"/>
    </row>
    <row r="63470" spans="7:7" x14ac:dyDescent="0.2">
      <c r="G63470" s="65"/>
    </row>
    <row r="63471" spans="7:7" x14ac:dyDescent="0.2">
      <c r="G63471" s="65"/>
    </row>
    <row r="63472" spans="7:7" x14ac:dyDescent="0.2">
      <c r="G63472" s="65"/>
    </row>
    <row r="63473" spans="7:7" x14ac:dyDescent="0.2">
      <c r="G63473" s="65"/>
    </row>
    <row r="63474" spans="7:7" x14ac:dyDescent="0.2">
      <c r="G63474" s="65"/>
    </row>
    <row r="63475" spans="7:7" x14ac:dyDescent="0.2">
      <c r="G63475" s="65"/>
    </row>
    <row r="63476" spans="7:7" x14ac:dyDescent="0.2">
      <c r="G63476" s="65"/>
    </row>
    <row r="63477" spans="7:7" x14ac:dyDescent="0.2">
      <c r="G63477" s="65"/>
    </row>
    <row r="63478" spans="7:7" x14ac:dyDescent="0.2">
      <c r="G63478" s="65"/>
    </row>
    <row r="63479" spans="7:7" x14ac:dyDescent="0.2">
      <c r="G63479" s="65"/>
    </row>
    <row r="63480" spans="7:7" x14ac:dyDescent="0.2">
      <c r="G63480" s="65"/>
    </row>
    <row r="63481" spans="7:7" x14ac:dyDescent="0.2">
      <c r="G63481" s="65"/>
    </row>
    <row r="63482" spans="7:7" x14ac:dyDescent="0.2">
      <c r="G63482" s="65"/>
    </row>
    <row r="63483" spans="7:7" x14ac:dyDescent="0.2">
      <c r="G63483" s="65"/>
    </row>
    <row r="63484" spans="7:7" x14ac:dyDescent="0.2">
      <c r="G63484" s="65"/>
    </row>
    <row r="63485" spans="7:7" x14ac:dyDescent="0.2">
      <c r="G63485" s="65"/>
    </row>
    <row r="63486" spans="7:7" x14ac:dyDescent="0.2">
      <c r="G63486" s="65"/>
    </row>
    <row r="63487" spans="7:7" x14ac:dyDescent="0.2">
      <c r="G63487" s="65"/>
    </row>
    <row r="63488" spans="7:7" x14ac:dyDescent="0.2">
      <c r="G63488" s="65"/>
    </row>
    <row r="63489" spans="7:7" x14ac:dyDescent="0.2">
      <c r="G63489" s="65"/>
    </row>
    <row r="63490" spans="7:7" x14ac:dyDescent="0.2">
      <c r="G63490" s="65"/>
    </row>
    <row r="63491" spans="7:7" x14ac:dyDescent="0.2">
      <c r="G63491" s="65"/>
    </row>
    <row r="63492" spans="7:7" x14ac:dyDescent="0.2">
      <c r="G63492" s="65"/>
    </row>
    <row r="63493" spans="7:7" x14ac:dyDescent="0.2">
      <c r="G63493" s="65"/>
    </row>
    <row r="63494" spans="7:7" x14ac:dyDescent="0.2">
      <c r="G63494" s="65"/>
    </row>
    <row r="63495" spans="7:7" x14ac:dyDescent="0.2">
      <c r="G63495" s="65"/>
    </row>
    <row r="63496" spans="7:7" x14ac:dyDescent="0.2">
      <c r="G63496" s="65"/>
    </row>
    <row r="63497" spans="7:7" x14ac:dyDescent="0.2">
      <c r="G63497" s="65"/>
    </row>
    <row r="63498" spans="7:7" x14ac:dyDescent="0.2">
      <c r="G63498" s="65"/>
    </row>
    <row r="63499" spans="7:7" x14ac:dyDescent="0.2">
      <c r="G63499" s="65"/>
    </row>
    <row r="63500" spans="7:7" x14ac:dyDescent="0.2">
      <c r="G63500" s="65"/>
    </row>
    <row r="63501" spans="7:7" x14ac:dyDescent="0.2">
      <c r="G63501" s="65"/>
    </row>
    <row r="63502" spans="7:7" x14ac:dyDescent="0.2">
      <c r="G63502" s="65"/>
    </row>
    <row r="63503" spans="7:7" x14ac:dyDescent="0.2">
      <c r="G63503" s="65"/>
    </row>
    <row r="63504" spans="7:7" x14ac:dyDescent="0.2">
      <c r="G63504" s="65"/>
    </row>
    <row r="63505" spans="7:7" x14ac:dyDescent="0.2">
      <c r="G63505" s="65"/>
    </row>
    <row r="63506" spans="7:7" x14ac:dyDescent="0.2">
      <c r="G63506" s="65"/>
    </row>
    <row r="63507" spans="7:7" x14ac:dyDescent="0.2">
      <c r="G63507" s="65"/>
    </row>
    <row r="63508" spans="7:7" x14ac:dyDescent="0.2">
      <c r="G63508" s="65"/>
    </row>
    <row r="63509" spans="7:7" x14ac:dyDescent="0.2">
      <c r="G63509" s="65"/>
    </row>
    <row r="63510" spans="7:7" x14ac:dyDescent="0.2">
      <c r="G63510" s="65"/>
    </row>
    <row r="63511" spans="7:7" x14ac:dyDescent="0.2">
      <c r="G63511" s="65"/>
    </row>
    <row r="63512" spans="7:7" x14ac:dyDescent="0.2">
      <c r="G63512" s="65"/>
    </row>
    <row r="63513" spans="7:7" x14ac:dyDescent="0.2">
      <c r="G63513" s="65"/>
    </row>
    <row r="63514" spans="7:7" x14ac:dyDescent="0.2">
      <c r="G63514" s="65"/>
    </row>
    <row r="63515" spans="7:7" x14ac:dyDescent="0.2">
      <c r="G63515" s="65"/>
    </row>
    <row r="63516" spans="7:7" x14ac:dyDescent="0.2">
      <c r="G63516" s="65"/>
    </row>
    <row r="63517" spans="7:7" x14ac:dyDescent="0.2">
      <c r="G63517" s="65"/>
    </row>
    <row r="63518" spans="7:7" x14ac:dyDescent="0.2">
      <c r="G63518" s="65"/>
    </row>
    <row r="63519" spans="7:7" x14ac:dyDescent="0.2">
      <c r="G63519" s="65"/>
    </row>
    <row r="63520" spans="7:7" x14ac:dyDescent="0.2">
      <c r="G63520" s="65"/>
    </row>
    <row r="63521" spans="7:7" x14ac:dyDescent="0.2">
      <c r="G63521" s="65"/>
    </row>
    <row r="63522" spans="7:7" x14ac:dyDescent="0.2">
      <c r="G63522" s="65"/>
    </row>
    <row r="63523" spans="7:7" x14ac:dyDescent="0.2">
      <c r="G63523" s="65"/>
    </row>
    <row r="63524" spans="7:7" x14ac:dyDescent="0.2">
      <c r="G63524" s="65"/>
    </row>
    <row r="63525" spans="7:7" x14ac:dyDescent="0.2">
      <c r="G63525" s="65"/>
    </row>
    <row r="63526" spans="7:7" x14ac:dyDescent="0.2">
      <c r="G63526" s="65"/>
    </row>
    <row r="63527" spans="7:7" x14ac:dyDescent="0.2">
      <c r="G63527" s="65"/>
    </row>
    <row r="63528" spans="7:7" x14ac:dyDescent="0.2">
      <c r="G63528" s="65"/>
    </row>
    <row r="63529" spans="7:7" x14ac:dyDescent="0.2">
      <c r="G63529" s="65"/>
    </row>
    <row r="63530" spans="7:7" x14ac:dyDescent="0.2">
      <c r="G63530" s="65"/>
    </row>
    <row r="63531" spans="7:7" x14ac:dyDescent="0.2">
      <c r="G63531" s="65"/>
    </row>
    <row r="63532" spans="7:7" x14ac:dyDescent="0.2">
      <c r="G63532" s="65"/>
    </row>
    <row r="63533" spans="7:7" x14ac:dyDescent="0.2">
      <c r="G63533" s="65"/>
    </row>
    <row r="63534" spans="7:7" x14ac:dyDescent="0.2">
      <c r="G63534" s="65"/>
    </row>
    <row r="63535" spans="7:7" x14ac:dyDescent="0.2">
      <c r="G63535" s="65"/>
    </row>
    <row r="63536" spans="7:7" x14ac:dyDescent="0.2">
      <c r="G63536" s="65"/>
    </row>
    <row r="63537" spans="7:7" x14ac:dyDescent="0.2">
      <c r="G63537" s="65"/>
    </row>
    <row r="63538" spans="7:7" x14ac:dyDescent="0.2">
      <c r="G63538" s="65"/>
    </row>
    <row r="63539" spans="7:7" x14ac:dyDescent="0.2">
      <c r="G63539" s="65"/>
    </row>
    <row r="63540" spans="7:7" x14ac:dyDescent="0.2">
      <c r="G63540" s="65"/>
    </row>
    <row r="63541" spans="7:7" x14ac:dyDescent="0.2">
      <c r="G63541" s="65"/>
    </row>
    <row r="63542" spans="7:7" x14ac:dyDescent="0.2">
      <c r="G63542" s="65"/>
    </row>
    <row r="63543" spans="7:7" x14ac:dyDescent="0.2">
      <c r="G63543" s="65"/>
    </row>
    <row r="63544" spans="7:7" x14ac:dyDescent="0.2">
      <c r="G63544" s="65"/>
    </row>
    <row r="63545" spans="7:7" x14ac:dyDescent="0.2">
      <c r="G63545" s="65"/>
    </row>
    <row r="63546" spans="7:7" x14ac:dyDescent="0.2">
      <c r="G63546" s="65"/>
    </row>
    <row r="63547" spans="7:7" x14ac:dyDescent="0.2">
      <c r="G63547" s="65"/>
    </row>
    <row r="63548" spans="7:7" x14ac:dyDescent="0.2">
      <c r="G63548" s="65"/>
    </row>
    <row r="63549" spans="7:7" x14ac:dyDescent="0.2">
      <c r="G63549" s="65"/>
    </row>
    <row r="63550" spans="7:7" x14ac:dyDescent="0.2">
      <c r="G63550" s="65"/>
    </row>
    <row r="63551" spans="7:7" x14ac:dyDescent="0.2">
      <c r="G63551" s="65"/>
    </row>
    <row r="63552" spans="7:7" x14ac:dyDescent="0.2">
      <c r="G63552" s="65"/>
    </row>
    <row r="63553" spans="7:7" x14ac:dyDescent="0.2">
      <c r="G63553" s="65"/>
    </row>
    <row r="63554" spans="7:7" x14ac:dyDescent="0.2">
      <c r="G63554" s="65"/>
    </row>
    <row r="63555" spans="7:7" x14ac:dyDescent="0.2">
      <c r="G63555" s="65"/>
    </row>
    <row r="63556" spans="7:7" x14ac:dyDescent="0.2">
      <c r="G63556" s="65"/>
    </row>
    <row r="63557" spans="7:7" x14ac:dyDescent="0.2">
      <c r="G63557" s="65"/>
    </row>
    <row r="63558" spans="7:7" x14ac:dyDescent="0.2">
      <c r="G63558" s="65"/>
    </row>
    <row r="63559" spans="7:7" x14ac:dyDescent="0.2">
      <c r="G63559" s="65"/>
    </row>
    <row r="63560" spans="7:7" x14ac:dyDescent="0.2">
      <c r="G63560" s="65"/>
    </row>
    <row r="63561" spans="7:7" x14ac:dyDescent="0.2">
      <c r="G63561" s="65"/>
    </row>
    <row r="63562" spans="7:7" x14ac:dyDescent="0.2">
      <c r="G63562" s="65"/>
    </row>
    <row r="63563" spans="7:7" x14ac:dyDescent="0.2">
      <c r="G63563" s="65"/>
    </row>
    <row r="63564" spans="7:7" x14ac:dyDescent="0.2">
      <c r="G63564" s="65"/>
    </row>
    <row r="63565" spans="7:7" x14ac:dyDescent="0.2">
      <c r="G63565" s="65"/>
    </row>
    <row r="63566" spans="7:7" x14ac:dyDescent="0.2">
      <c r="G63566" s="65"/>
    </row>
    <row r="63567" spans="7:7" x14ac:dyDescent="0.2">
      <c r="G63567" s="65"/>
    </row>
    <row r="63568" spans="7:7" x14ac:dyDescent="0.2">
      <c r="G63568" s="65"/>
    </row>
    <row r="63569" spans="7:7" x14ac:dyDescent="0.2">
      <c r="G63569" s="65"/>
    </row>
    <row r="63570" spans="7:7" x14ac:dyDescent="0.2">
      <c r="G63570" s="65"/>
    </row>
    <row r="63571" spans="7:7" x14ac:dyDescent="0.2">
      <c r="G63571" s="65"/>
    </row>
    <row r="63572" spans="7:7" x14ac:dyDescent="0.2">
      <c r="G63572" s="65"/>
    </row>
    <row r="63573" spans="7:7" x14ac:dyDescent="0.2">
      <c r="G63573" s="65"/>
    </row>
    <row r="63574" spans="7:7" x14ac:dyDescent="0.2">
      <c r="G63574" s="65"/>
    </row>
    <row r="63575" spans="7:7" x14ac:dyDescent="0.2">
      <c r="G63575" s="65"/>
    </row>
    <row r="63576" spans="7:7" x14ac:dyDescent="0.2">
      <c r="G63576" s="65"/>
    </row>
    <row r="63577" spans="7:7" x14ac:dyDescent="0.2">
      <c r="G63577" s="65"/>
    </row>
    <row r="63578" spans="7:7" x14ac:dyDescent="0.2">
      <c r="G63578" s="65"/>
    </row>
    <row r="63579" spans="7:7" x14ac:dyDescent="0.2">
      <c r="G63579" s="65"/>
    </row>
    <row r="63580" spans="7:7" x14ac:dyDescent="0.2">
      <c r="G63580" s="65"/>
    </row>
    <row r="63581" spans="7:7" x14ac:dyDescent="0.2">
      <c r="G63581" s="65"/>
    </row>
    <row r="63582" spans="7:7" x14ac:dyDescent="0.2">
      <c r="G63582" s="65"/>
    </row>
    <row r="63583" spans="7:7" x14ac:dyDescent="0.2">
      <c r="G63583" s="65"/>
    </row>
    <row r="63584" spans="7:7" x14ac:dyDescent="0.2">
      <c r="G63584" s="65"/>
    </row>
    <row r="63585" spans="7:7" x14ac:dyDescent="0.2">
      <c r="G63585" s="65"/>
    </row>
    <row r="63586" spans="7:7" x14ac:dyDescent="0.2">
      <c r="G63586" s="65"/>
    </row>
    <row r="63587" spans="7:7" x14ac:dyDescent="0.2">
      <c r="G63587" s="65"/>
    </row>
    <row r="63588" spans="7:7" x14ac:dyDescent="0.2">
      <c r="G63588" s="65"/>
    </row>
    <row r="63589" spans="7:7" x14ac:dyDescent="0.2">
      <c r="G63589" s="65"/>
    </row>
    <row r="63590" spans="7:7" x14ac:dyDescent="0.2">
      <c r="G63590" s="65"/>
    </row>
    <row r="63591" spans="7:7" x14ac:dyDescent="0.2">
      <c r="G63591" s="65"/>
    </row>
    <row r="63592" spans="7:7" x14ac:dyDescent="0.2">
      <c r="G63592" s="65"/>
    </row>
    <row r="63593" spans="7:7" x14ac:dyDescent="0.2">
      <c r="G63593" s="65"/>
    </row>
    <row r="63594" spans="7:7" x14ac:dyDescent="0.2">
      <c r="G63594" s="65"/>
    </row>
    <row r="63595" spans="7:7" x14ac:dyDescent="0.2">
      <c r="G63595" s="65"/>
    </row>
    <row r="63596" spans="7:7" x14ac:dyDescent="0.2">
      <c r="G63596" s="65"/>
    </row>
    <row r="63597" spans="7:7" x14ac:dyDescent="0.2">
      <c r="G63597" s="65"/>
    </row>
    <row r="63598" spans="7:7" x14ac:dyDescent="0.2">
      <c r="G63598" s="65"/>
    </row>
    <row r="63599" spans="7:7" x14ac:dyDescent="0.2">
      <c r="G63599" s="65"/>
    </row>
    <row r="63600" spans="7:7" x14ac:dyDescent="0.2">
      <c r="G63600" s="65"/>
    </row>
    <row r="63601" spans="7:7" x14ac:dyDescent="0.2">
      <c r="G63601" s="65"/>
    </row>
    <row r="63602" spans="7:7" x14ac:dyDescent="0.2">
      <c r="G63602" s="65"/>
    </row>
    <row r="63603" spans="7:7" x14ac:dyDescent="0.2">
      <c r="G63603" s="65"/>
    </row>
    <row r="63604" spans="7:7" x14ac:dyDescent="0.2">
      <c r="G63604" s="65"/>
    </row>
    <row r="63605" spans="7:7" x14ac:dyDescent="0.2">
      <c r="G63605" s="65"/>
    </row>
    <row r="63606" spans="7:7" x14ac:dyDescent="0.2">
      <c r="G63606" s="65"/>
    </row>
    <row r="63607" spans="7:7" x14ac:dyDescent="0.2">
      <c r="G63607" s="65"/>
    </row>
    <row r="63608" spans="7:7" x14ac:dyDescent="0.2">
      <c r="G63608" s="65"/>
    </row>
    <row r="63609" spans="7:7" x14ac:dyDescent="0.2">
      <c r="G63609" s="65"/>
    </row>
    <row r="63610" spans="7:7" x14ac:dyDescent="0.2">
      <c r="G63610" s="65"/>
    </row>
    <row r="63611" spans="7:7" x14ac:dyDescent="0.2">
      <c r="G63611" s="65"/>
    </row>
    <row r="63612" spans="7:7" x14ac:dyDescent="0.2">
      <c r="G63612" s="65"/>
    </row>
    <row r="63613" spans="7:7" x14ac:dyDescent="0.2">
      <c r="G63613" s="65"/>
    </row>
    <row r="63614" spans="7:7" x14ac:dyDescent="0.2">
      <c r="G63614" s="65"/>
    </row>
    <row r="63615" spans="7:7" x14ac:dyDescent="0.2">
      <c r="G63615" s="65"/>
    </row>
    <row r="63616" spans="7:7" x14ac:dyDescent="0.2">
      <c r="G63616" s="65"/>
    </row>
    <row r="63617" spans="7:7" x14ac:dyDescent="0.2">
      <c r="G63617" s="65"/>
    </row>
    <row r="63618" spans="7:7" x14ac:dyDescent="0.2">
      <c r="G63618" s="65"/>
    </row>
    <row r="63619" spans="7:7" x14ac:dyDescent="0.2">
      <c r="G63619" s="65"/>
    </row>
    <row r="63620" spans="7:7" x14ac:dyDescent="0.2">
      <c r="G63620" s="65"/>
    </row>
    <row r="63621" spans="7:7" x14ac:dyDescent="0.2">
      <c r="G63621" s="65"/>
    </row>
    <row r="63622" spans="7:7" x14ac:dyDescent="0.2">
      <c r="G63622" s="65"/>
    </row>
    <row r="63623" spans="7:7" x14ac:dyDescent="0.2">
      <c r="G63623" s="65"/>
    </row>
    <row r="63624" spans="7:7" x14ac:dyDescent="0.2">
      <c r="G63624" s="65"/>
    </row>
    <row r="63625" spans="7:7" x14ac:dyDescent="0.2">
      <c r="G63625" s="65"/>
    </row>
    <row r="63626" spans="7:7" x14ac:dyDescent="0.2">
      <c r="G63626" s="65"/>
    </row>
    <row r="63627" spans="7:7" x14ac:dyDescent="0.2">
      <c r="G63627" s="65"/>
    </row>
    <row r="63628" spans="7:7" x14ac:dyDescent="0.2">
      <c r="G63628" s="65"/>
    </row>
    <row r="63629" spans="7:7" x14ac:dyDescent="0.2">
      <c r="G63629" s="65"/>
    </row>
    <row r="63630" spans="7:7" x14ac:dyDescent="0.2">
      <c r="G63630" s="65"/>
    </row>
    <row r="63631" spans="7:7" x14ac:dyDescent="0.2">
      <c r="G63631" s="65"/>
    </row>
    <row r="63632" spans="7:7" x14ac:dyDescent="0.2">
      <c r="G63632" s="65"/>
    </row>
    <row r="63633" spans="7:7" x14ac:dyDescent="0.2">
      <c r="G63633" s="65"/>
    </row>
    <row r="63634" spans="7:7" x14ac:dyDescent="0.2">
      <c r="G63634" s="65"/>
    </row>
    <row r="63635" spans="7:7" x14ac:dyDescent="0.2">
      <c r="G63635" s="65"/>
    </row>
    <row r="63636" spans="7:7" x14ac:dyDescent="0.2">
      <c r="G63636" s="65"/>
    </row>
    <row r="63637" spans="7:7" x14ac:dyDescent="0.2">
      <c r="G63637" s="65"/>
    </row>
    <row r="63638" spans="7:7" x14ac:dyDescent="0.2">
      <c r="G63638" s="65"/>
    </row>
    <row r="63639" spans="7:7" x14ac:dyDescent="0.2">
      <c r="G63639" s="65"/>
    </row>
    <row r="63640" spans="7:7" x14ac:dyDescent="0.2">
      <c r="G63640" s="65"/>
    </row>
    <row r="63641" spans="7:7" x14ac:dyDescent="0.2">
      <c r="G63641" s="65"/>
    </row>
    <row r="63642" spans="7:7" x14ac:dyDescent="0.2">
      <c r="G63642" s="65"/>
    </row>
    <row r="63643" spans="7:7" x14ac:dyDescent="0.2">
      <c r="G63643" s="65"/>
    </row>
    <row r="63644" spans="7:7" x14ac:dyDescent="0.2">
      <c r="G63644" s="65"/>
    </row>
    <row r="63645" spans="7:7" x14ac:dyDescent="0.2">
      <c r="G63645" s="65"/>
    </row>
    <row r="63646" spans="7:7" x14ac:dyDescent="0.2">
      <c r="G63646" s="65"/>
    </row>
    <row r="63647" spans="7:7" x14ac:dyDescent="0.2">
      <c r="G63647" s="65"/>
    </row>
    <row r="63648" spans="7:7" x14ac:dyDescent="0.2">
      <c r="G63648" s="65"/>
    </row>
    <row r="63649" spans="7:7" x14ac:dyDescent="0.2">
      <c r="G63649" s="65"/>
    </row>
    <row r="63650" spans="7:7" x14ac:dyDescent="0.2">
      <c r="G63650" s="65"/>
    </row>
    <row r="63651" spans="7:7" x14ac:dyDescent="0.2">
      <c r="G63651" s="65"/>
    </row>
    <row r="63652" spans="7:7" x14ac:dyDescent="0.2">
      <c r="G63652" s="65"/>
    </row>
    <row r="63653" spans="7:7" x14ac:dyDescent="0.2">
      <c r="G63653" s="65"/>
    </row>
    <row r="63654" spans="7:7" x14ac:dyDescent="0.2">
      <c r="G63654" s="65"/>
    </row>
    <row r="63655" spans="7:7" x14ac:dyDescent="0.2">
      <c r="G63655" s="65"/>
    </row>
    <row r="63656" spans="7:7" x14ac:dyDescent="0.2">
      <c r="G63656" s="65"/>
    </row>
    <row r="63657" spans="7:7" x14ac:dyDescent="0.2">
      <c r="G63657" s="65"/>
    </row>
    <row r="63658" spans="7:7" x14ac:dyDescent="0.2">
      <c r="G63658" s="65"/>
    </row>
    <row r="63659" spans="7:7" x14ac:dyDescent="0.2">
      <c r="G63659" s="65"/>
    </row>
    <row r="63660" spans="7:7" x14ac:dyDescent="0.2">
      <c r="G63660" s="65"/>
    </row>
    <row r="63661" spans="7:7" x14ac:dyDescent="0.2">
      <c r="G63661" s="65"/>
    </row>
    <row r="63662" spans="7:7" x14ac:dyDescent="0.2">
      <c r="G63662" s="65"/>
    </row>
    <row r="63663" spans="7:7" x14ac:dyDescent="0.2">
      <c r="G63663" s="65"/>
    </row>
    <row r="63664" spans="7:7" x14ac:dyDescent="0.2">
      <c r="G63664" s="65"/>
    </row>
    <row r="63665" spans="7:7" x14ac:dyDescent="0.2">
      <c r="G63665" s="65"/>
    </row>
    <row r="63666" spans="7:7" x14ac:dyDescent="0.2">
      <c r="G63666" s="65"/>
    </row>
    <row r="63667" spans="7:7" x14ac:dyDescent="0.2">
      <c r="G63667" s="65"/>
    </row>
    <row r="63668" spans="7:7" x14ac:dyDescent="0.2">
      <c r="G63668" s="65"/>
    </row>
    <row r="63669" spans="7:7" x14ac:dyDescent="0.2">
      <c r="G63669" s="65"/>
    </row>
    <row r="63670" spans="7:7" x14ac:dyDescent="0.2">
      <c r="G63670" s="65"/>
    </row>
    <row r="63671" spans="7:7" x14ac:dyDescent="0.2">
      <c r="G63671" s="65"/>
    </row>
    <row r="63672" spans="7:7" x14ac:dyDescent="0.2">
      <c r="G63672" s="65"/>
    </row>
    <row r="63673" spans="7:7" x14ac:dyDescent="0.2">
      <c r="G63673" s="65"/>
    </row>
    <row r="63674" spans="7:7" x14ac:dyDescent="0.2">
      <c r="G63674" s="65"/>
    </row>
    <row r="63675" spans="7:7" x14ac:dyDescent="0.2">
      <c r="G63675" s="65"/>
    </row>
    <row r="63676" spans="7:7" x14ac:dyDescent="0.2">
      <c r="G63676" s="65"/>
    </row>
    <row r="63677" spans="7:7" x14ac:dyDescent="0.2">
      <c r="G63677" s="65"/>
    </row>
    <row r="63678" spans="7:7" x14ac:dyDescent="0.2">
      <c r="G63678" s="65"/>
    </row>
    <row r="63679" spans="7:7" x14ac:dyDescent="0.2">
      <c r="G63679" s="65"/>
    </row>
    <row r="63680" spans="7:7" x14ac:dyDescent="0.2">
      <c r="G63680" s="65"/>
    </row>
    <row r="63681" spans="7:7" x14ac:dyDescent="0.2">
      <c r="G63681" s="65"/>
    </row>
    <row r="63682" spans="7:7" x14ac:dyDescent="0.2">
      <c r="G63682" s="65"/>
    </row>
    <row r="63683" spans="7:7" x14ac:dyDescent="0.2">
      <c r="G63683" s="65"/>
    </row>
    <row r="63684" spans="7:7" x14ac:dyDescent="0.2">
      <c r="G63684" s="65"/>
    </row>
    <row r="63685" spans="7:7" x14ac:dyDescent="0.2">
      <c r="G63685" s="65"/>
    </row>
    <row r="63686" spans="7:7" x14ac:dyDescent="0.2">
      <c r="G63686" s="65"/>
    </row>
    <row r="63687" spans="7:7" x14ac:dyDescent="0.2">
      <c r="G63687" s="65"/>
    </row>
    <row r="63688" spans="7:7" x14ac:dyDescent="0.2">
      <c r="G63688" s="65"/>
    </row>
    <row r="63689" spans="7:7" x14ac:dyDescent="0.2">
      <c r="G63689" s="65"/>
    </row>
    <row r="63690" spans="7:7" x14ac:dyDescent="0.2">
      <c r="G63690" s="65"/>
    </row>
    <row r="63691" spans="7:7" x14ac:dyDescent="0.2">
      <c r="G63691" s="65"/>
    </row>
    <row r="63692" spans="7:7" x14ac:dyDescent="0.2">
      <c r="G63692" s="65"/>
    </row>
    <row r="63693" spans="7:7" x14ac:dyDescent="0.2">
      <c r="G63693" s="65"/>
    </row>
    <row r="63694" spans="7:7" x14ac:dyDescent="0.2">
      <c r="G63694" s="65"/>
    </row>
    <row r="63695" spans="7:7" x14ac:dyDescent="0.2">
      <c r="G63695" s="65"/>
    </row>
    <row r="63696" spans="7:7" x14ac:dyDescent="0.2">
      <c r="G63696" s="65"/>
    </row>
    <row r="63697" spans="7:7" x14ac:dyDescent="0.2">
      <c r="G63697" s="65"/>
    </row>
    <row r="63698" spans="7:7" x14ac:dyDescent="0.2">
      <c r="G63698" s="65"/>
    </row>
    <row r="63699" spans="7:7" x14ac:dyDescent="0.2">
      <c r="G63699" s="65"/>
    </row>
    <row r="63700" spans="7:7" x14ac:dyDescent="0.2">
      <c r="G63700" s="65"/>
    </row>
    <row r="63701" spans="7:7" x14ac:dyDescent="0.2">
      <c r="G63701" s="65"/>
    </row>
    <row r="63702" spans="7:7" x14ac:dyDescent="0.2">
      <c r="G63702" s="65"/>
    </row>
    <row r="63703" spans="7:7" x14ac:dyDescent="0.2">
      <c r="G63703" s="65"/>
    </row>
    <row r="63704" spans="7:7" x14ac:dyDescent="0.2">
      <c r="G63704" s="65"/>
    </row>
    <row r="63705" spans="7:7" x14ac:dyDescent="0.2">
      <c r="G63705" s="65"/>
    </row>
    <row r="63706" spans="7:7" x14ac:dyDescent="0.2">
      <c r="G63706" s="65"/>
    </row>
    <row r="63707" spans="7:7" x14ac:dyDescent="0.2">
      <c r="G63707" s="65"/>
    </row>
    <row r="63708" spans="7:7" x14ac:dyDescent="0.2">
      <c r="G63708" s="65"/>
    </row>
    <row r="63709" spans="7:7" x14ac:dyDescent="0.2">
      <c r="G63709" s="65"/>
    </row>
    <row r="63710" spans="7:7" x14ac:dyDescent="0.2">
      <c r="G63710" s="65"/>
    </row>
    <row r="63711" spans="7:7" x14ac:dyDescent="0.2">
      <c r="G63711" s="65"/>
    </row>
    <row r="63712" spans="7:7" x14ac:dyDescent="0.2">
      <c r="G63712" s="65"/>
    </row>
    <row r="63713" spans="7:7" x14ac:dyDescent="0.2">
      <c r="G63713" s="65"/>
    </row>
    <row r="63714" spans="7:7" x14ac:dyDescent="0.2">
      <c r="G63714" s="65"/>
    </row>
    <row r="63715" spans="7:7" x14ac:dyDescent="0.2">
      <c r="G63715" s="65"/>
    </row>
    <row r="63716" spans="7:7" x14ac:dyDescent="0.2">
      <c r="G63716" s="65"/>
    </row>
    <row r="63717" spans="7:7" x14ac:dyDescent="0.2">
      <c r="G63717" s="65"/>
    </row>
    <row r="63718" spans="7:7" x14ac:dyDescent="0.2">
      <c r="G63718" s="65"/>
    </row>
    <row r="63719" spans="7:7" x14ac:dyDescent="0.2">
      <c r="G63719" s="65"/>
    </row>
    <row r="63720" spans="7:7" x14ac:dyDescent="0.2">
      <c r="G63720" s="65"/>
    </row>
    <row r="63721" spans="7:7" x14ac:dyDescent="0.2">
      <c r="G63721" s="65"/>
    </row>
    <row r="63722" spans="7:7" x14ac:dyDescent="0.2">
      <c r="G63722" s="65"/>
    </row>
    <row r="63723" spans="7:7" x14ac:dyDescent="0.2">
      <c r="G63723" s="65"/>
    </row>
    <row r="63724" spans="7:7" x14ac:dyDescent="0.2">
      <c r="G63724" s="65"/>
    </row>
    <row r="63725" spans="7:7" x14ac:dyDescent="0.2">
      <c r="G63725" s="65"/>
    </row>
    <row r="63726" spans="7:7" x14ac:dyDescent="0.2">
      <c r="G63726" s="65"/>
    </row>
    <row r="63727" spans="7:7" x14ac:dyDescent="0.2">
      <c r="G63727" s="65"/>
    </row>
    <row r="63728" spans="7:7" x14ac:dyDescent="0.2">
      <c r="G63728" s="65"/>
    </row>
    <row r="63729" spans="7:7" x14ac:dyDescent="0.2">
      <c r="G63729" s="65"/>
    </row>
    <row r="63730" spans="7:7" x14ac:dyDescent="0.2">
      <c r="G63730" s="65"/>
    </row>
    <row r="63731" spans="7:7" x14ac:dyDescent="0.2">
      <c r="G63731" s="65"/>
    </row>
    <row r="63732" spans="7:7" x14ac:dyDescent="0.2">
      <c r="G63732" s="65"/>
    </row>
    <row r="63733" spans="7:7" x14ac:dyDescent="0.2">
      <c r="G63733" s="65"/>
    </row>
    <row r="63734" spans="7:7" x14ac:dyDescent="0.2">
      <c r="G63734" s="65"/>
    </row>
    <row r="63735" spans="7:7" x14ac:dyDescent="0.2">
      <c r="G63735" s="65"/>
    </row>
    <row r="63736" spans="7:7" x14ac:dyDescent="0.2">
      <c r="G63736" s="65"/>
    </row>
    <row r="63737" spans="7:7" x14ac:dyDescent="0.2">
      <c r="G63737" s="65"/>
    </row>
    <row r="63738" spans="7:7" x14ac:dyDescent="0.2">
      <c r="G63738" s="65"/>
    </row>
    <row r="63739" spans="7:7" x14ac:dyDescent="0.2">
      <c r="G63739" s="65"/>
    </row>
    <row r="63740" spans="7:7" x14ac:dyDescent="0.2">
      <c r="G63740" s="65"/>
    </row>
    <row r="63741" spans="7:7" x14ac:dyDescent="0.2">
      <c r="G63741" s="65"/>
    </row>
    <row r="63742" spans="7:7" x14ac:dyDescent="0.2">
      <c r="G63742" s="65"/>
    </row>
    <row r="63743" spans="7:7" x14ac:dyDescent="0.2">
      <c r="G63743" s="65"/>
    </row>
    <row r="63744" spans="7:7" x14ac:dyDescent="0.2">
      <c r="G63744" s="65"/>
    </row>
    <row r="63745" spans="7:7" x14ac:dyDescent="0.2">
      <c r="G63745" s="65"/>
    </row>
    <row r="63746" spans="7:7" x14ac:dyDescent="0.2">
      <c r="G63746" s="65"/>
    </row>
    <row r="63747" spans="7:7" x14ac:dyDescent="0.2">
      <c r="G63747" s="65"/>
    </row>
    <row r="63748" spans="7:7" x14ac:dyDescent="0.2">
      <c r="G63748" s="65"/>
    </row>
    <row r="63749" spans="7:7" x14ac:dyDescent="0.2">
      <c r="G63749" s="65"/>
    </row>
    <row r="63750" spans="7:7" x14ac:dyDescent="0.2">
      <c r="G63750" s="65"/>
    </row>
    <row r="63751" spans="7:7" x14ac:dyDescent="0.2">
      <c r="G63751" s="65"/>
    </row>
    <row r="63752" spans="7:7" x14ac:dyDescent="0.2">
      <c r="G63752" s="65"/>
    </row>
    <row r="63753" spans="7:7" x14ac:dyDescent="0.2">
      <c r="G63753" s="65"/>
    </row>
    <row r="63754" spans="7:7" x14ac:dyDescent="0.2">
      <c r="G63754" s="65"/>
    </row>
    <row r="63755" spans="7:7" x14ac:dyDescent="0.2">
      <c r="G63755" s="65"/>
    </row>
    <row r="63756" spans="7:7" x14ac:dyDescent="0.2">
      <c r="G63756" s="65"/>
    </row>
    <row r="63757" spans="7:7" x14ac:dyDescent="0.2">
      <c r="G63757" s="65"/>
    </row>
    <row r="63758" spans="7:7" x14ac:dyDescent="0.2">
      <c r="G63758" s="65"/>
    </row>
    <row r="63759" spans="7:7" x14ac:dyDescent="0.2">
      <c r="G63759" s="65"/>
    </row>
    <row r="63760" spans="7:7" x14ac:dyDescent="0.2">
      <c r="G63760" s="65"/>
    </row>
    <row r="63761" spans="7:7" x14ac:dyDescent="0.2">
      <c r="G63761" s="65"/>
    </row>
    <row r="63762" spans="7:7" x14ac:dyDescent="0.2">
      <c r="G63762" s="65"/>
    </row>
    <row r="63763" spans="7:7" x14ac:dyDescent="0.2">
      <c r="G63763" s="65"/>
    </row>
    <row r="63764" spans="7:7" x14ac:dyDescent="0.2">
      <c r="G63764" s="65"/>
    </row>
    <row r="63765" spans="7:7" x14ac:dyDescent="0.2">
      <c r="G63765" s="65"/>
    </row>
    <row r="63766" spans="7:7" x14ac:dyDescent="0.2">
      <c r="G63766" s="65"/>
    </row>
    <row r="63767" spans="7:7" x14ac:dyDescent="0.2">
      <c r="G63767" s="65"/>
    </row>
    <row r="63768" spans="7:7" x14ac:dyDescent="0.2">
      <c r="G63768" s="65"/>
    </row>
    <row r="63769" spans="7:7" x14ac:dyDescent="0.2">
      <c r="G63769" s="65"/>
    </row>
    <row r="63770" spans="7:7" x14ac:dyDescent="0.2">
      <c r="G63770" s="65"/>
    </row>
    <row r="63771" spans="7:7" x14ac:dyDescent="0.2">
      <c r="G63771" s="65"/>
    </row>
    <row r="63772" spans="7:7" x14ac:dyDescent="0.2">
      <c r="G63772" s="65"/>
    </row>
    <row r="63773" spans="7:7" x14ac:dyDescent="0.2">
      <c r="G63773" s="65"/>
    </row>
    <row r="63774" spans="7:7" x14ac:dyDescent="0.2">
      <c r="G63774" s="65"/>
    </row>
    <row r="63775" spans="7:7" x14ac:dyDescent="0.2">
      <c r="G63775" s="65"/>
    </row>
    <row r="63776" spans="7:7" x14ac:dyDescent="0.2">
      <c r="G63776" s="65"/>
    </row>
    <row r="63777" spans="7:7" x14ac:dyDescent="0.2">
      <c r="G63777" s="65"/>
    </row>
    <row r="63778" spans="7:7" x14ac:dyDescent="0.2">
      <c r="G63778" s="65"/>
    </row>
    <row r="63779" spans="7:7" x14ac:dyDescent="0.2">
      <c r="G63779" s="65"/>
    </row>
    <row r="63780" spans="7:7" x14ac:dyDescent="0.2">
      <c r="G63780" s="65"/>
    </row>
    <row r="63781" spans="7:7" x14ac:dyDescent="0.2">
      <c r="G63781" s="65"/>
    </row>
    <row r="63782" spans="7:7" x14ac:dyDescent="0.2">
      <c r="G63782" s="65"/>
    </row>
    <row r="63783" spans="7:7" x14ac:dyDescent="0.2">
      <c r="G63783" s="65"/>
    </row>
    <row r="63784" spans="7:7" x14ac:dyDescent="0.2">
      <c r="G63784" s="65"/>
    </row>
    <row r="63785" spans="7:7" x14ac:dyDescent="0.2">
      <c r="G63785" s="65"/>
    </row>
    <row r="63786" spans="7:7" x14ac:dyDescent="0.2">
      <c r="G63786" s="65"/>
    </row>
    <row r="63787" spans="7:7" x14ac:dyDescent="0.2">
      <c r="G63787" s="65"/>
    </row>
    <row r="63788" spans="7:7" x14ac:dyDescent="0.2">
      <c r="G63788" s="65"/>
    </row>
    <row r="63789" spans="7:7" x14ac:dyDescent="0.2">
      <c r="G63789" s="65"/>
    </row>
    <row r="63790" spans="7:7" x14ac:dyDescent="0.2">
      <c r="G63790" s="65"/>
    </row>
    <row r="63791" spans="7:7" x14ac:dyDescent="0.2">
      <c r="G63791" s="65"/>
    </row>
    <row r="63792" spans="7:7" x14ac:dyDescent="0.2">
      <c r="G63792" s="65"/>
    </row>
    <row r="63793" spans="7:7" x14ac:dyDescent="0.2">
      <c r="G63793" s="65"/>
    </row>
    <row r="63794" spans="7:7" x14ac:dyDescent="0.2">
      <c r="G63794" s="65"/>
    </row>
    <row r="63795" spans="7:7" x14ac:dyDescent="0.2">
      <c r="G63795" s="65"/>
    </row>
    <row r="63796" spans="7:7" x14ac:dyDescent="0.2">
      <c r="G63796" s="65"/>
    </row>
    <row r="63797" spans="7:7" x14ac:dyDescent="0.2">
      <c r="G63797" s="65"/>
    </row>
    <row r="63798" spans="7:7" x14ac:dyDescent="0.2">
      <c r="G63798" s="65"/>
    </row>
    <row r="63799" spans="7:7" x14ac:dyDescent="0.2">
      <c r="G63799" s="65"/>
    </row>
    <row r="63800" spans="7:7" x14ac:dyDescent="0.2">
      <c r="G63800" s="65"/>
    </row>
    <row r="63801" spans="7:7" x14ac:dyDescent="0.2">
      <c r="G63801" s="65"/>
    </row>
    <row r="63802" spans="7:7" x14ac:dyDescent="0.2">
      <c r="G63802" s="65"/>
    </row>
    <row r="63803" spans="7:7" x14ac:dyDescent="0.2">
      <c r="G63803" s="65"/>
    </row>
    <row r="63804" spans="7:7" x14ac:dyDescent="0.2">
      <c r="G63804" s="65"/>
    </row>
    <row r="63805" spans="7:7" x14ac:dyDescent="0.2">
      <c r="G63805" s="65"/>
    </row>
    <row r="63806" spans="7:7" x14ac:dyDescent="0.2">
      <c r="G63806" s="65"/>
    </row>
    <row r="63807" spans="7:7" x14ac:dyDescent="0.2">
      <c r="G63807" s="65"/>
    </row>
    <row r="63808" spans="7:7" x14ac:dyDescent="0.2">
      <c r="G63808" s="65"/>
    </row>
    <row r="63809" spans="7:7" x14ac:dyDescent="0.2">
      <c r="G63809" s="65"/>
    </row>
    <row r="63810" spans="7:7" x14ac:dyDescent="0.2">
      <c r="G63810" s="65"/>
    </row>
    <row r="63811" spans="7:7" x14ac:dyDescent="0.2">
      <c r="G63811" s="65"/>
    </row>
    <row r="63812" spans="7:7" x14ac:dyDescent="0.2">
      <c r="G63812" s="65"/>
    </row>
    <row r="63813" spans="7:7" x14ac:dyDescent="0.2">
      <c r="G63813" s="65"/>
    </row>
    <row r="63814" spans="7:7" x14ac:dyDescent="0.2">
      <c r="G63814" s="65"/>
    </row>
    <row r="63815" spans="7:7" x14ac:dyDescent="0.2">
      <c r="G63815" s="65"/>
    </row>
    <row r="63816" spans="7:7" x14ac:dyDescent="0.2">
      <c r="G63816" s="65"/>
    </row>
    <row r="63817" spans="7:7" x14ac:dyDescent="0.2">
      <c r="G63817" s="65"/>
    </row>
    <row r="63818" spans="7:7" x14ac:dyDescent="0.2">
      <c r="G63818" s="65"/>
    </row>
    <row r="63819" spans="7:7" x14ac:dyDescent="0.2">
      <c r="G63819" s="65"/>
    </row>
    <row r="63820" spans="7:7" x14ac:dyDescent="0.2">
      <c r="G63820" s="65"/>
    </row>
    <row r="63821" spans="7:7" x14ac:dyDescent="0.2">
      <c r="G63821" s="65"/>
    </row>
    <row r="63822" spans="7:7" x14ac:dyDescent="0.2">
      <c r="G63822" s="65"/>
    </row>
    <row r="63823" spans="7:7" x14ac:dyDescent="0.2">
      <c r="G63823" s="65"/>
    </row>
    <row r="63824" spans="7:7" x14ac:dyDescent="0.2">
      <c r="G63824" s="65"/>
    </row>
    <row r="63825" spans="7:7" x14ac:dyDescent="0.2">
      <c r="G63825" s="65"/>
    </row>
    <row r="63826" spans="7:7" x14ac:dyDescent="0.2">
      <c r="G63826" s="65"/>
    </row>
    <row r="63827" spans="7:7" x14ac:dyDescent="0.2">
      <c r="G63827" s="65"/>
    </row>
    <row r="63828" spans="7:7" x14ac:dyDescent="0.2">
      <c r="G63828" s="65"/>
    </row>
    <row r="63829" spans="7:7" x14ac:dyDescent="0.2">
      <c r="G63829" s="65"/>
    </row>
    <row r="63830" spans="7:7" x14ac:dyDescent="0.2">
      <c r="G63830" s="65"/>
    </row>
    <row r="63831" spans="7:7" x14ac:dyDescent="0.2">
      <c r="G63831" s="65"/>
    </row>
    <row r="63832" spans="7:7" x14ac:dyDescent="0.2">
      <c r="G63832" s="65"/>
    </row>
    <row r="63833" spans="7:7" x14ac:dyDescent="0.2">
      <c r="G63833" s="65"/>
    </row>
    <row r="63834" spans="7:7" x14ac:dyDescent="0.2">
      <c r="G63834" s="65"/>
    </row>
    <row r="63835" spans="7:7" x14ac:dyDescent="0.2">
      <c r="G63835" s="65"/>
    </row>
    <row r="63836" spans="7:7" x14ac:dyDescent="0.2">
      <c r="G63836" s="65"/>
    </row>
    <row r="63837" spans="7:7" x14ac:dyDescent="0.2">
      <c r="G63837" s="65"/>
    </row>
    <row r="63838" spans="7:7" x14ac:dyDescent="0.2">
      <c r="G63838" s="65"/>
    </row>
    <row r="63839" spans="7:7" x14ac:dyDescent="0.2">
      <c r="G63839" s="65"/>
    </row>
    <row r="63840" spans="7:7" x14ac:dyDescent="0.2">
      <c r="G63840" s="65"/>
    </row>
    <row r="63841" spans="7:7" x14ac:dyDescent="0.2">
      <c r="G63841" s="65"/>
    </row>
    <row r="63842" spans="7:7" x14ac:dyDescent="0.2">
      <c r="G63842" s="65"/>
    </row>
    <row r="63843" spans="7:7" x14ac:dyDescent="0.2">
      <c r="G63843" s="65"/>
    </row>
    <row r="63844" spans="7:7" x14ac:dyDescent="0.2">
      <c r="G63844" s="65"/>
    </row>
    <row r="63845" spans="7:7" x14ac:dyDescent="0.2">
      <c r="G63845" s="65"/>
    </row>
    <row r="63846" spans="7:7" x14ac:dyDescent="0.2">
      <c r="G63846" s="65"/>
    </row>
    <row r="63847" spans="7:7" x14ac:dyDescent="0.2">
      <c r="G63847" s="65"/>
    </row>
    <row r="63848" spans="7:7" x14ac:dyDescent="0.2">
      <c r="G63848" s="65"/>
    </row>
    <row r="63849" spans="7:7" x14ac:dyDescent="0.2">
      <c r="G63849" s="65"/>
    </row>
    <row r="63850" spans="7:7" x14ac:dyDescent="0.2">
      <c r="G63850" s="65"/>
    </row>
    <row r="63851" spans="7:7" x14ac:dyDescent="0.2">
      <c r="G63851" s="65"/>
    </row>
    <row r="63852" spans="7:7" x14ac:dyDescent="0.2">
      <c r="G63852" s="65"/>
    </row>
    <row r="63853" spans="7:7" x14ac:dyDescent="0.2">
      <c r="G63853" s="65"/>
    </row>
    <row r="63854" spans="7:7" x14ac:dyDescent="0.2">
      <c r="G63854" s="65"/>
    </row>
    <row r="63855" spans="7:7" x14ac:dyDescent="0.2">
      <c r="G63855" s="65"/>
    </row>
    <row r="63856" spans="7:7" x14ac:dyDescent="0.2">
      <c r="G63856" s="65"/>
    </row>
    <row r="63857" spans="7:7" x14ac:dyDescent="0.2">
      <c r="G63857" s="65"/>
    </row>
    <row r="63858" spans="7:7" x14ac:dyDescent="0.2">
      <c r="G63858" s="65"/>
    </row>
    <row r="63859" spans="7:7" x14ac:dyDescent="0.2">
      <c r="G63859" s="65"/>
    </row>
    <row r="63860" spans="7:7" x14ac:dyDescent="0.2">
      <c r="G63860" s="65"/>
    </row>
    <row r="63861" spans="7:7" x14ac:dyDescent="0.2">
      <c r="G63861" s="65"/>
    </row>
    <row r="63862" spans="7:7" x14ac:dyDescent="0.2">
      <c r="G63862" s="65"/>
    </row>
    <row r="63863" spans="7:7" x14ac:dyDescent="0.2">
      <c r="G63863" s="65"/>
    </row>
    <row r="63864" spans="7:7" x14ac:dyDescent="0.2">
      <c r="G63864" s="65"/>
    </row>
    <row r="63865" spans="7:7" x14ac:dyDescent="0.2">
      <c r="G63865" s="65"/>
    </row>
    <row r="63866" spans="7:7" x14ac:dyDescent="0.2">
      <c r="G63866" s="65"/>
    </row>
    <row r="63867" spans="7:7" x14ac:dyDescent="0.2">
      <c r="G63867" s="65"/>
    </row>
    <row r="63868" spans="7:7" x14ac:dyDescent="0.2">
      <c r="G63868" s="65"/>
    </row>
    <row r="63869" spans="7:7" x14ac:dyDescent="0.2">
      <c r="G63869" s="65"/>
    </row>
    <row r="63870" spans="7:7" x14ac:dyDescent="0.2">
      <c r="G63870" s="65"/>
    </row>
    <row r="63871" spans="7:7" x14ac:dyDescent="0.2">
      <c r="G63871" s="65"/>
    </row>
    <row r="63872" spans="7:7" x14ac:dyDescent="0.2">
      <c r="G63872" s="65"/>
    </row>
    <row r="63873" spans="7:7" x14ac:dyDescent="0.2">
      <c r="G63873" s="65"/>
    </row>
    <row r="63874" spans="7:7" x14ac:dyDescent="0.2">
      <c r="G63874" s="65"/>
    </row>
    <row r="63875" spans="7:7" x14ac:dyDescent="0.2">
      <c r="G63875" s="65"/>
    </row>
    <row r="63876" spans="7:7" x14ac:dyDescent="0.2">
      <c r="G63876" s="65"/>
    </row>
    <row r="63877" spans="7:7" x14ac:dyDescent="0.2">
      <c r="G63877" s="65"/>
    </row>
    <row r="63878" spans="7:7" x14ac:dyDescent="0.2">
      <c r="G63878" s="65"/>
    </row>
    <row r="63879" spans="7:7" x14ac:dyDescent="0.2">
      <c r="G63879" s="65"/>
    </row>
    <row r="63880" spans="7:7" x14ac:dyDescent="0.2">
      <c r="G63880" s="65"/>
    </row>
    <row r="63881" spans="7:7" x14ac:dyDescent="0.2">
      <c r="G63881" s="65"/>
    </row>
    <row r="63882" spans="7:7" x14ac:dyDescent="0.2">
      <c r="G63882" s="65"/>
    </row>
    <row r="63883" spans="7:7" x14ac:dyDescent="0.2">
      <c r="G63883" s="65"/>
    </row>
    <row r="63884" spans="7:7" x14ac:dyDescent="0.2">
      <c r="G63884" s="65"/>
    </row>
    <row r="63885" spans="7:7" x14ac:dyDescent="0.2">
      <c r="G63885" s="65"/>
    </row>
    <row r="63886" spans="7:7" x14ac:dyDescent="0.2">
      <c r="G63886" s="65"/>
    </row>
    <row r="63887" spans="7:7" x14ac:dyDescent="0.2">
      <c r="G63887" s="65"/>
    </row>
    <row r="63888" spans="7:7" x14ac:dyDescent="0.2">
      <c r="G63888" s="65"/>
    </row>
    <row r="63889" spans="7:7" x14ac:dyDescent="0.2">
      <c r="G63889" s="65"/>
    </row>
    <row r="63890" spans="7:7" x14ac:dyDescent="0.2">
      <c r="G63890" s="65"/>
    </row>
    <row r="63891" spans="7:7" x14ac:dyDescent="0.2">
      <c r="G63891" s="65"/>
    </row>
    <row r="63892" spans="7:7" x14ac:dyDescent="0.2">
      <c r="G63892" s="65"/>
    </row>
    <row r="63893" spans="7:7" x14ac:dyDescent="0.2">
      <c r="G63893" s="65"/>
    </row>
    <row r="63894" spans="7:7" x14ac:dyDescent="0.2">
      <c r="G63894" s="65"/>
    </row>
    <row r="63895" spans="7:7" x14ac:dyDescent="0.2">
      <c r="G63895" s="65"/>
    </row>
    <row r="63896" spans="7:7" x14ac:dyDescent="0.2">
      <c r="G63896" s="65"/>
    </row>
    <row r="63897" spans="7:7" x14ac:dyDescent="0.2">
      <c r="G63897" s="65"/>
    </row>
    <row r="63898" spans="7:7" x14ac:dyDescent="0.2">
      <c r="G63898" s="65"/>
    </row>
    <row r="63899" spans="7:7" x14ac:dyDescent="0.2">
      <c r="G63899" s="65"/>
    </row>
    <row r="63900" spans="7:7" x14ac:dyDescent="0.2">
      <c r="G63900" s="65"/>
    </row>
    <row r="63901" spans="7:7" x14ac:dyDescent="0.2">
      <c r="G63901" s="65"/>
    </row>
    <row r="63902" spans="7:7" x14ac:dyDescent="0.2">
      <c r="G63902" s="65"/>
    </row>
    <row r="63903" spans="7:7" x14ac:dyDescent="0.2">
      <c r="G63903" s="65"/>
    </row>
    <row r="63904" spans="7:7" x14ac:dyDescent="0.2">
      <c r="G63904" s="65"/>
    </row>
    <row r="63905" spans="7:7" x14ac:dyDescent="0.2">
      <c r="G63905" s="65"/>
    </row>
    <row r="63906" spans="7:7" x14ac:dyDescent="0.2">
      <c r="G63906" s="65"/>
    </row>
    <row r="63907" spans="7:7" x14ac:dyDescent="0.2">
      <c r="G63907" s="65"/>
    </row>
    <row r="63908" spans="7:7" x14ac:dyDescent="0.2">
      <c r="G63908" s="65"/>
    </row>
    <row r="63909" spans="7:7" x14ac:dyDescent="0.2">
      <c r="G63909" s="65"/>
    </row>
    <row r="63910" spans="7:7" x14ac:dyDescent="0.2">
      <c r="G63910" s="65"/>
    </row>
    <row r="63911" spans="7:7" x14ac:dyDescent="0.2">
      <c r="G63911" s="65"/>
    </row>
    <row r="63912" spans="7:7" x14ac:dyDescent="0.2">
      <c r="G63912" s="65"/>
    </row>
    <row r="63913" spans="7:7" x14ac:dyDescent="0.2">
      <c r="G63913" s="65"/>
    </row>
    <row r="63914" spans="7:7" x14ac:dyDescent="0.2">
      <c r="G63914" s="65"/>
    </row>
    <row r="63915" spans="7:7" x14ac:dyDescent="0.2">
      <c r="G63915" s="65"/>
    </row>
    <row r="63916" spans="7:7" x14ac:dyDescent="0.2">
      <c r="G63916" s="65"/>
    </row>
    <row r="63917" spans="7:7" x14ac:dyDescent="0.2">
      <c r="G63917" s="65"/>
    </row>
    <row r="63918" spans="7:7" x14ac:dyDescent="0.2">
      <c r="G63918" s="65"/>
    </row>
    <row r="63919" spans="7:7" x14ac:dyDescent="0.2">
      <c r="G63919" s="65"/>
    </row>
    <row r="63920" spans="7:7" x14ac:dyDescent="0.2">
      <c r="G63920" s="65"/>
    </row>
    <row r="63921" spans="7:7" x14ac:dyDescent="0.2">
      <c r="G63921" s="65"/>
    </row>
    <row r="63922" spans="7:7" x14ac:dyDescent="0.2">
      <c r="G63922" s="65"/>
    </row>
    <row r="63923" spans="7:7" x14ac:dyDescent="0.2">
      <c r="G63923" s="65"/>
    </row>
    <row r="63924" spans="7:7" x14ac:dyDescent="0.2">
      <c r="G63924" s="65"/>
    </row>
    <row r="63925" spans="7:7" x14ac:dyDescent="0.2">
      <c r="G63925" s="65"/>
    </row>
    <row r="63926" spans="7:7" x14ac:dyDescent="0.2">
      <c r="G63926" s="65"/>
    </row>
    <row r="63927" spans="7:7" x14ac:dyDescent="0.2">
      <c r="G63927" s="65"/>
    </row>
    <row r="63928" spans="7:7" x14ac:dyDescent="0.2">
      <c r="G63928" s="65"/>
    </row>
    <row r="63929" spans="7:7" x14ac:dyDescent="0.2">
      <c r="G63929" s="65"/>
    </row>
    <row r="63930" spans="7:7" x14ac:dyDescent="0.2">
      <c r="G63930" s="65"/>
    </row>
    <row r="63931" spans="7:7" x14ac:dyDescent="0.2">
      <c r="G63931" s="65"/>
    </row>
    <row r="63932" spans="7:7" x14ac:dyDescent="0.2">
      <c r="G63932" s="65"/>
    </row>
    <row r="63933" spans="7:7" x14ac:dyDescent="0.2">
      <c r="G63933" s="65"/>
    </row>
    <row r="63934" spans="7:7" x14ac:dyDescent="0.2">
      <c r="G63934" s="65"/>
    </row>
    <row r="63935" spans="7:7" x14ac:dyDescent="0.2">
      <c r="G63935" s="65"/>
    </row>
    <row r="63936" spans="7:7" x14ac:dyDescent="0.2">
      <c r="G63936" s="65"/>
    </row>
    <row r="63937" spans="7:7" x14ac:dyDescent="0.2">
      <c r="G63937" s="65"/>
    </row>
    <row r="63938" spans="7:7" x14ac:dyDescent="0.2">
      <c r="G63938" s="65"/>
    </row>
    <row r="63939" spans="7:7" x14ac:dyDescent="0.2">
      <c r="G63939" s="65"/>
    </row>
    <row r="63940" spans="7:7" x14ac:dyDescent="0.2">
      <c r="G63940" s="65"/>
    </row>
    <row r="63941" spans="7:7" x14ac:dyDescent="0.2">
      <c r="G63941" s="65"/>
    </row>
    <row r="63942" spans="7:7" x14ac:dyDescent="0.2">
      <c r="G63942" s="65"/>
    </row>
    <row r="63943" spans="7:7" x14ac:dyDescent="0.2">
      <c r="G63943" s="65"/>
    </row>
    <row r="63944" spans="7:7" x14ac:dyDescent="0.2">
      <c r="G63944" s="65"/>
    </row>
    <row r="63945" spans="7:7" x14ac:dyDescent="0.2">
      <c r="G63945" s="65"/>
    </row>
    <row r="63946" spans="7:7" x14ac:dyDescent="0.2">
      <c r="G63946" s="65"/>
    </row>
    <row r="63947" spans="7:7" x14ac:dyDescent="0.2">
      <c r="G63947" s="65"/>
    </row>
    <row r="63948" spans="7:7" x14ac:dyDescent="0.2">
      <c r="G63948" s="65"/>
    </row>
    <row r="63949" spans="7:7" x14ac:dyDescent="0.2">
      <c r="G63949" s="65"/>
    </row>
    <row r="63950" spans="7:7" x14ac:dyDescent="0.2">
      <c r="G63950" s="65"/>
    </row>
    <row r="63951" spans="7:7" x14ac:dyDescent="0.2">
      <c r="G63951" s="65"/>
    </row>
    <row r="63952" spans="7:7" x14ac:dyDescent="0.2">
      <c r="G63952" s="65"/>
    </row>
    <row r="63953" spans="7:7" x14ac:dyDescent="0.2">
      <c r="G63953" s="65"/>
    </row>
    <row r="63954" spans="7:7" x14ac:dyDescent="0.2">
      <c r="G63954" s="65"/>
    </row>
    <row r="63955" spans="7:7" x14ac:dyDescent="0.2">
      <c r="G63955" s="65"/>
    </row>
    <row r="63956" spans="7:7" x14ac:dyDescent="0.2">
      <c r="G63956" s="65"/>
    </row>
    <row r="63957" spans="7:7" x14ac:dyDescent="0.2">
      <c r="G63957" s="65"/>
    </row>
    <row r="63958" spans="7:7" x14ac:dyDescent="0.2">
      <c r="G63958" s="65"/>
    </row>
    <row r="63959" spans="7:7" x14ac:dyDescent="0.2">
      <c r="G63959" s="65"/>
    </row>
    <row r="63960" spans="7:7" x14ac:dyDescent="0.2">
      <c r="G63960" s="65"/>
    </row>
    <row r="63961" spans="7:7" x14ac:dyDescent="0.2">
      <c r="G63961" s="65"/>
    </row>
    <row r="63962" spans="7:7" x14ac:dyDescent="0.2">
      <c r="G63962" s="65"/>
    </row>
    <row r="63963" spans="7:7" x14ac:dyDescent="0.2">
      <c r="G63963" s="65"/>
    </row>
    <row r="63964" spans="7:7" x14ac:dyDescent="0.2">
      <c r="G63964" s="65"/>
    </row>
    <row r="63965" spans="7:7" x14ac:dyDescent="0.2">
      <c r="G63965" s="65"/>
    </row>
    <row r="63966" spans="7:7" x14ac:dyDescent="0.2">
      <c r="G63966" s="65"/>
    </row>
    <row r="63967" spans="7:7" x14ac:dyDescent="0.2">
      <c r="G63967" s="65"/>
    </row>
    <row r="63968" spans="7:7" x14ac:dyDescent="0.2">
      <c r="G63968" s="65"/>
    </row>
    <row r="63969" spans="7:7" x14ac:dyDescent="0.2">
      <c r="G63969" s="65"/>
    </row>
    <row r="63970" spans="7:7" x14ac:dyDescent="0.2">
      <c r="G63970" s="65"/>
    </row>
    <row r="63971" spans="7:7" x14ac:dyDescent="0.2">
      <c r="G63971" s="65"/>
    </row>
    <row r="63972" spans="7:7" x14ac:dyDescent="0.2">
      <c r="G63972" s="65"/>
    </row>
    <row r="63973" spans="7:7" x14ac:dyDescent="0.2">
      <c r="G63973" s="65"/>
    </row>
    <row r="63974" spans="7:7" x14ac:dyDescent="0.2">
      <c r="G63974" s="65"/>
    </row>
    <row r="63975" spans="7:7" x14ac:dyDescent="0.2">
      <c r="G63975" s="65"/>
    </row>
    <row r="63976" spans="7:7" x14ac:dyDescent="0.2">
      <c r="G63976" s="65"/>
    </row>
    <row r="63977" spans="7:7" x14ac:dyDescent="0.2">
      <c r="G63977" s="65"/>
    </row>
    <row r="63978" spans="7:7" x14ac:dyDescent="0.2">
      <c r="G63978" s="65"/>
    </row>
    <row r="63979" spans="7:7" x14ac:dyDescent="0.2">
      <c r="G63979" s="65"/>
    </row>
    <row r="63980" spans="7:7" x14ac:dyDescent="0.2">
      <c r="G63980" s="65"/>
    </row>
    <row r="63981" spans="7:7" x14ac:dyDescent="0.2">
      <c r="G63981" s="65"/>
    </row>
    <row r="63982" spans="7:7" x14ac:dyDescent="0.2">
      <c r="G63982" s="65"/>
    </row>
    <row r="63983" spans="7:7" x14ac:dyDescent="0.2">
      <c r="G63983" s="65"/>
    </row>
    <row r="63984" spans="7:7" x14ac:dyDescent="0.2">
      <c r="G63984" s="65"/>
    </row>
    <row r="63985" spans="7:7" x14ac:dyDescent="0.2">
      <c r="G63985" s="65"/>
    </row>
    <row r="63986" spans="7:7" x14ac:dyDescent="0.2">
      <c r="G63986" s="65"/>
    </row>
    <row r="63987" spans="7:7" x14ac:dyDescent="0.2">
      <c r="G63987" s="65"/>
    </row>
    <row r="63988" spans="7:7" x14ac:dyDescent="0.2">
      <c r="G63988" s="65"/>
    </row>
    <row r="63989" spans="7:7" x14ac:dyDescent="0.2">
      <c r="G63989" s="65"/>
    </row>
    <row r="63990" spans="7:7" x14ac:dyDescent="0.2">
      <c r="G63990" s="65"/>
    </row>
    <row r="63991" spans="7:7" x14ac:dyDescent="0.2">
      <c r="G63991" s="65"/>
    </row>
    <row r="63992" spans="7:7" x14ac:dyDescent="0.2">
      <c r="G63992" s="65"/>
    </row>
    <row r="63993" spans="7:7" x14ac:dyDescent="0.2">
      <c r="G63993" s="65"/>
    </row>
    <row r="63994" spans="7:7" x14ac:dyDescent="0.2">
      <c r="G63994" s="65"/>
    </row>
    <row r="63995" spans="7:7" x14ac:dyDescent="0.2">
      <c r="G63995" s="65"/>
    </row>
    <row r="63996" spans="7:7" x14ac:dyDescent="0.2">
      <c r="G63996" s="65"/>
    </row>
    <row r="63997" spans="7:7" x14ac:dyDescent="0.2">
      <c r="G63997" s="65"/>
    </row>
    <row r="63998" spans="7:7" x14ac:dyDescent="0.2">
      <c r="G63998" s="65"/>
    </row>
    <row r="63999" spans="7:7" x14ac:dyDescent="0.2">
      <c r="G63999" s="65"/>
    </row>
    <row r="64000" spans="7:7" x14ac:dyDescent="0.2">
      <c r="G64000" s="65"/>
    </row>
    <row r="64001" spans="7:7" x14ac:dyDescent="0.2">
      <c r="G64001" s="65"/>
    </row>
    <row r="64002" spans="7:7" x14ac:dyDescent="0.2">
      <c r="G64002" s="65"/>
    </row>
    <row r="64003" spans="7:7" x14ac:dyDescent="0.2">
      <c r="G64003" s="65"/>
    </row>
    <row r="64004" spans="7:7" x14ac:dyDescent="0.2">
      <c r="G64004" s="65"/>
    </row>
    <row r="64005" spans="7:7" x14ac:dyDescent="0.2">
      <c r="G64005" s="65"/>
    </row>
    <row r="64006" spans="7:7" x14ac:dyDescent="0.2">
      <c r="G64006" s="65"/>
    </row>
    <row r="64007" spans="7:7" x14ac:dyDescent="0.2">
      <c r="G64007" s="65"/>
    </row>
    <row r="64008" spans="7:7" x14ac:dyDescent="0.2">
      <c r="G64008" s="65"/>
    </row>
    <row r="64009" spans="7:7" x14ac:dyDescent="0.2">
      <c r="G64009" s="65"/>
    </row>
    <row r="64010" spans="7:7" x14ac:dyDescent="0.2">
      <c r="G64010" s="65"/>
    </row>
    <row r="64011" spans="7:7" x14ac:dyDescent="0.2">
      <c r="G64011" s="65"/>
    </row>
    <row r="64012" spans="7:7" x14ac:dyDescent="0.2">
      <c r="G64012" s="65"/>
    </row>
    <row r="64013" spans="7:7" x14ac:dyDescent="0.2">
      <c r="G64013" s="65"/>
    </row>
    <row r="64014" spans="7:7" x14ac:dyDescent="0.2">
      <c r="G64014" s="65"/>
    </row>
    <row r="64015" spans="7:7" x14ac:dyDescent="0.2">
      <c r="G64015" s="65"/>
    </row>
    <row r="64016" spans="7:7" x14ac:dyDescent="0.2">
      <c r="G64016" s="65"/>
    </row>
    <row r="64017" spans="7:7" x14ac:dyDescent="0.2">
      <c r="G64017" s="65"/>
    </row>
    <row r="64018" spans="7:7" x14ac:dyDescent="0.2">
      <c r="G64018" s="65"/>
    </row>
    <row r="64019" spans="7:7" x14ac:dyDescent="0.2">
      <c r="G64019" s="65"/>
    </row>
    <row r="64020" spans="7:7" x14ac:dyDescent="0.2">
      <c r="G64020" s="65"/>
    </row>
    <row r="64021" spans="7:7" x14ac:dyDescent="0.2">
      <c r="G64021" s="65"/>
    </row>
    <row r="64022" spans="7:7" x14ac:dyDescent="0.2">
      <c r="G64022" s="65"/>
    </row>
    <row r="64023" spans="7:7" x14ac:dyDescent="0.2">
      <c r="G64023" s="65"/>
    </row>
    <row r="64024" spans="7:7" x14ac:dyDescent="0.2">
      <c r="G64024" s="65"/>
    </row>
    <row r="64025" spans="7:7" x14ac:dyDescent="0.2">
      <c r="G64025" s="65"/>
    </row>
    <row r="64026" spans="7:7" x14ac:dyDescent="0.2">
      <c r="G64026" s="65"/>
    </row>
    <row r="64027" spans="7:7" x14ac:dyDescent="0.2">
      <c r="G64027" s="65"/>
    </row>
    <row r="64028" spans="7:7" x14ac:dyDescent="0.2">
      <c r="G64028" s="65"/>
    </row>
    <row r="64029" spans="7:7" x14ac:dyDescent="0.2">
      <c r="G64029" s="65"/>
    </row>
    <row r="64030" spans="7:7" x14ac:dyDescent="0.2">
      <c r="G64030" s="65"/>
    </row>
    <row r="64031" spans="7:7" x14ac:dyDescent="0.2">
      <c r="G64031" s="65"/>
    </row>
    <row r="64032" spans="7:7" x14ac:dyDescent="0.2">
      <c r="G64032" s="65"/>
    </row>
    <row r="64033" spans="7:7" x14ac:dyDescent="0.2">
      <c r="G64033" s="65"/>
    </row>
    <row r="64034" spans="7:7" x14ac:dyDescent="0.2">
      <c r="G64034" s="65"/>
    </row>
    <row r="64035" spans="7:7" x14ac:dyDescent="0.2">
      <c r="G64035" s="65"/>
    </row>
    <row r="64036" spans="7:7" x14ac:dyDescent="0.2">
      <c r="G64036" s="65"/>
    </row>
    <row r="64037" spans="7:7" x14ac:dyDescent="0.2">
      <c r="G64037" s="65"/>
    </row>
    <row r="64038" spans="7:7" x14ac:dyDescent="0.2">
      <c r="G64038" s="65"/>
    </row>
    <row r="64039" spans="7:7" x14ac:dyDescent="0.2">
      <c r="G64039" s="65"/>
    </row>
    <row r="64040" spans="7:7" x14ac:dyDescent="0.2">
      <c r="G64040" s="65"/>
    </row>
    <row r="64041" spans="7:7" x14ac:dyDescent="0.2">
      <c r="G64041" s="65"/>
    </row>
    <row r="64042" spans="7:7" x14ac:dyDescent="0.2">
      <c r="G64042" s="65"/>
    </row>
    <row r="64043" spans="7:7" x14ac:dyDescent="0.2">
      <c r="G64043" s="65"/>
    </row>
    <row r="64044" spans="7:7" x14ac:dyDescent="0.2">
      <c r="G64044" s="65"/>
    </row>
    <row r="64045" spans="7:7" x14ac:dyDescent="0.2">
      <c r="G64045" s="65"/>
    </row>
    <row r="64046" spans="7:7" x14ac:dyDescent="0.2">
      <c r="G64046" s="65"/>
    </row>
    <row r="64047" spans="7:7" x14ac:dyDescent="0.2">
      <c r="G64047" s="65"/>
    </row>
    <row r="64048" spans="7:7" x14ac:dyDescent="0.2">
      <c r="G64048" s="65"/>
    </row>
    <row r="64049" spans="7:7" x14ac:dyDescent="0.2">
      <c r="G64049" s="65"/>
    </row>
    <row r="64050" spans="7:7" x14ac:dyDescent="0.2">
      <c r="G64050" s="65"/>
    </row>
    <row r="64051" spans="7:7" x14ac:dyDescent="0.2">
      <c r="G64051" s="65"/>
    </row>
    <row r="64052" spans="7:7" x14ac:dyDescent="0.2">
      <c r="G64052" s="65"/>
    </row>
    <row r="64053" spans="7:7" x14ac:dyDescent="0.2">
      <c r="G64053" s="65"/>
    </row>
    <row r="64054" spans="7:7" x14ac:dyDescent="0.2">
      <c r="G64054" s="65"/>
    </row>
    <row r="64055" spans="7:7" x14ac:dyDescent="0.2">
      <c r="G64055" s="65"/>
    </row>
    <row r="64056" spans="7:7" x14ac:dyDescent="0.2">
      <c r="G64056" s="65"/>
    </row>
    <row r="64057" spans="7:7" x14ac:dyDescent="0.2">
      <c r="G64057" s="65"/>
    </row>
    <row r="64058" spans="7:7" x14ac:dyDescent="0.2">
      <c r="G64058" s="65"/>
    </row>
    <row r="64059" spans="7:7" x14ac:dyDescent="0.2">
      <c r="G64059" s="65"/>
    </row>
    <row r="64060" spans="7:7" x14ac:dyDescent="0.2">
      <c r="G64060" s="65"/>
    </row>
    <row r="64061" spans="7:7" x14ac:dyDescent="0.2">
      <c r="G64061" s="65"/>
    </row>
    <row r="64062" spans="7:7" x14ac:dyDescent="0.2">
      <c r="G64062" s="65"/>
    </row>
    <row r="64063" spans="7:7" x14ac:dyDescent="0.2">
      <c r="G64063" s="65"/>
    </row>
    <row r="64064" spans="7:7" x14ac:dyDescent="0.2">
      <c r="G64064" s="65"/>
    </row>
    <row r="64065" spans="7:7" x14ac:dyDescent="0.2">
      <c r="G64065" s="65"/>
    </row>
    <row r="64066" spans="7:7" x14ac:dyDescent="0.2">
      <c r="G64066" s="65"/>
    </row>
    <row r="64067" spans="7:7" x14ac:dyDescent="0.2">
      <c r="G64067" s="65"/>
    </row>
    <row r="64068" spans="7:7" x14ac:dyDescent="0.2">
      <c r="G64068" s="65"/>
    </row>
    <row r="64069" spans="7:7" x14ac:dyDescent="0.2">
      <c r="G64069" s="65"/>
    </row>
    <row r="64070" spans="7:7" x14ac:dyDescent="0.2">
      <c r="G64070" s="65"/>
    </row>
    <row r="64071" spans="7:7" x14ac:dyDescent="0.2">
      <c r="G64071" s="65"/>
    </row>
    <row r="64072" spans="7:7" x14ac:dyDescent="0.2">
      <c r="G64072" s="65"/>
    </row>
    <row r="64073" spans="7:7" x14ac:dyDescent="0.2">
      <c r="G64073" s="65"/>
    </row>
    <row r="64074" spans="7:7" x14ac:dyDescent="0.2">
      <c r="G64074" s="65"/>
    </row>
    <row r="64075" spans="7:7" x14ac:dyDescent="0.2">
      <c r="G64075" s="65"/>
    </row>
    <row r="64076" spans="7:7" x14ac:dyDescent="0.2">
      <c r="G64076" s="65"/>
    </row>
    <row r="64077" spans="7:7" x14ac:dyDescent="0.2">
      <c r="G64077" s="65"/>
    </row>
    <row r="64078" spans="7:7" x14ac:dyDescent="0.2">
      <c r="G64078" s="65"/>
    </row>
    <row r="64079" spans="7:7" x14ac:dyDescent="0.2">
      <c r="G64079" s="65"/>
    </row>
    <row r="64080" spans="7:7" x14ac:dyDescent="0.2">
      <c r="G64080" s="65"/>
    </row>
    <row r="64081" spans="7:7" x14ac:dyDescent="0.2">
      <c r="G64081" s="65"/>
    </row>
    <row r="64082" spans="7:7" x14ac:dyDescent="0.2">
      <c r="G64082" s="65"/>
    </row>
    <row r="64083" spans="7:7" x14ac:dyDescent="0.2">
      <c r="G64083" s="65"/>
    </row>
    <row r="64084" spans="7:7" x14ac:dyDescent="0.2">
      <c r="G64084" s="65"/>
    </row>
    <row r="64085" spans="7:7" x14ac:dyDescent="0.2">
      <c r="G64085" s="65"/>
    </row>
    <row r="64086" spans="7:7" x14ac:dyDescent="0.2">
      <c r="G64086" s="65"/>
    </row>
    <row r="64087" spans="7:7" x14ac:dyDescent="0.2">
      <c r="G64087" s="65"/>
    </row>
    <row r="64088" spans="7:7" x14ac:dyDescent="0.2">
      <c r="G64088" s="65"/>
    </row>
    <row r="64089" spans="7:7" x14ac:dyDescent="0.2">
      <c r="G64089" s="65"/>
    </row>
    <row r="64090" spans="7:7" x14ac:dyDescent="0.2">
      <c r="G64090" s="65"/>
    </row>
    <row r="64091" spans="7:7" x14ac:dyDescent="0.2">
      <c r="G64091" s="65"/>
    </row>
    <row r="64092" spans="7:7" x14ac:dyDescent="0.2">
      <c r="G64092" s="65"/>
    </row>
    <row r="64093" spans="7:7" x14ac:dyDescent="0.2">
      <c r="G64093" s="65"/>
    </row>
    <row r="64094" spans="7:7" x14ac:dyDescent="0.2">
      <c r="G64094" s="65"/>
    </row>
    <row r="64095" spans="7:7" x14ac:dyDescent="0.2">
      <c r="G64095" s="65"/>
    </row>
    <row r="64096" spans="7:7" x14ac:dyDescent="0.2">
      <c r="G64096" s="65"/>
    </row>
    <row r="64097" spans="7:7" x14ac:dyDescent="0.2">
      <c r="G64097" s="65"/>
    </row>
    <row r="64098" spans="7:7" x14ac:dyDescent="0.2">
      <c r="G64098" s="65"/>
    </row>
    <row r="64099" spans="7:7" x14ac:dyDescent="0.2">
      <c r="G64099" s="65"/>
    </row>
    <row r="64100" spans="7:7" x14ac:dyDescent="0.2">
      <c r="G64100" s="65"/>
    </row>
    <row r="64101" spans="7:7" x14ac:dyDescent="0.2">
      <c r="G64101" s="65"/>
    </row>
    <row r="64102" spans="7:7" x14ac:dyDescent="0.2">
      <c r="G64102" s="65"/>
    </row>
    <row r="64103" spans="7:7" x14ac:dyDescent="0.2">
      <c r="G64103" s="65"/>
    </row>
    <row r="64104" spans="7:7" x14ac:dyDescent="0.2">
      <c r="G64104" s="65"/>
    </row>
    <row r="64105" spans="7:7" x14ac:dyDescent="0.2">
      <c r="G64105" s="65"/>
    </row>
    <row r="64106" spans="7:7" x14ac:dyDescent="0.2">
      <c r="G64106" s="65"/>
    </row>
    <row r="64107" spans="7:7" x14ac:dyDescent="0.2">
      <c r="G64107" s="65"/>
    </row>
    <row r="64108" spans="7:7" x14ac:dyDescent="0.2">
      <c r="G64108" s="65"/>
    </row>
    <row r="64109" spans="7:7" x14ac:dyDescent="0.2">
      <c r="G64109" s="65"/>
    </row>
    <row r="64110" spans="7:7" x14ac:dyDescent="0.2">
      <c r="G64110" s="65"/>
    </row>
    <row r="64111" spans="7:7" x14ac:dyDescent="0.2">
      <c r="G64111" s="65"/>
    </row>
    <row r="64112" spans="7:7" x14ac:dyDescent="0.2">
      <c r="G64112" s="65"/>
    </row>
    <row r="64113" spans="7:7" x14ac:dyDescent="0.2">
      <c r="G64113" s="65"/>
    </row>
    <row r="64114" spans="7:7" x14ac:dyDescent="0.2">
      <c r="G64114" s="65"/>
    </row>
    <row r="64115" spans="7:7" x14ac:dyDescent="0.2">
      <c r="G64115" s="65"/>
    </row>
    <row r="64116" spans="7:7" x14ac:dyDescent="0.2">
      <c r="G64116" s="65"/>
    </row>
    <row r="64117" spans="7:7" x14ac:dyDescent="0.2">
      <c r="G64117" s="65"/>
    </row>
    <row r="64118" spans="7:7" x14ac:dyDescent="0.2">
      <c r="G64118" s="65"/>
    </row>
    <row r="64119" spans="7:7" x14ac:dyDescent="0.2">
      <c r="G64119" s="65"/>
    </row>
    <row r="64120" spans="7:7" x14ac:dyDescent="0.2">
      <c r="G64120" s="65"/>
    </row>
    <row r="64121" spans="7:7" x14ac:dyDescent="0.2">
      <c r="G64121" s="65"/>
    </row>
    <row r="64122" spans="7:7" x14ac:dyDescent="0.2">
      <c r="G64122" s="65"/>
    </row>
    <row r="64123" spans="7:7" x14ac:dyDescent="0.2">
      <c r="G64123" s="65"/>
    </row>
    <row r="64124" spans="7:7" x14ac:dyDescent="0.2">
      <c r="G64124" s="65"/>
    </row>
    <row r="64125" spans="7:7" x14ac:dyDescent="0.2">
      <c r="G64125" s="65"/>
    </row>
    <row r="64126" spans="7:7" x14ac:dyDescent="0.2">
      <c r="G64126" s="65"/>
    </row>
    <row r="64127" spans="7:7" x14ac:dyDescent="0.2">
      <c r="G64127" s="65"/>
    </row>
    <row r="64128" spans="7:7" x14ac:dyDescent="0.2">
      <c r="G64128" s="65"/>
    </row>
    <row r="64129" spans="7:7" x14ac:dyDescent="0.2">
      <c r="G64129" s="65"/>
    </row>
    <row r="64130" spans="7:7" x14ac:dyDescent="0.2">
      <c r="G64130" s="65"/>
    </row>
    <row r="64131" spans="7:7" x14ac:dyDescent="0.2">
      <c r="G64131" s="65"/>
    </row>
    <row r="64132" spans="7:7" x14ac:dyDescent="0.2">
      <c r="G64132" s="65"/>
    </row>
    <row r="64133" spans="7:7" x14ac:dyDescent="0.2">
      <c r="G64133" s="65"/>
    </row>
    <row r="64134" spans="7:7" x14ac:dyDescent="0.2">
      <c r="G64134" s="65"/>
    </row>
    <row r="64135" spans="7:7" x14ac:dyDescent="0.2">
      <c r="G64135" s="65"/>
    </row>
    <row r="64136" spans="7:7" x14ac:dyDescent="0.2">
      <c r="G64136" s="65"/>
    </row>
    <row r="64137" spans="7:7" x14ac:dyDescent="0.2">
      <c r="G64137" s="65"/>
    </row>
    <row r="64138" spans="7:7" x14ac:dyDescent="0.2">
      <c r="G64138" s="65"/>
    </row>
    <row r="64139" spans="7:7" x14ac:dyDescent="0.2">
      <c r="G64139" s="65"/>
    </row>
    <row r="64140" spans="7:7" x14ac:dyDescent="0.2">
      <c r="G64140" s="65"/>
    </row>
    <row r="64141" spans="7:7" x14ac:dyDescent="0.2">
      <c r="G64141" s="65"/>
    </row>
    <row r="64142" spans="7:7" x14ac:dyDescent="0.2">
      <c r="G64142" s="65"/>
    </row>
    <row r="64143" spans="7:7" x14ac:dyDescent="0.2">
      <c r="G64143" s="65"/>
    </row>
    <row r="64144" spans="7:7" x14ac:dyDescent="0.2">
      <c r="G64144" s="65"/>
    </row>
    <row r="64145" spans="7:7" x14ac:dyDescent="0.2">
      <c r="G64145" s="65"/>
    </row>
    <row r="64146" spans="7:7" x14ac:dyDescent="0.2">
      <c r="G64146" s="65"/>
    </row>
    <row r="64147" spans="7:7" x14ac:dyDescent="0.2">
      <c r="G64147" s="65"/>
    </row>
    <row r="64148" spans="7:7" x14ac:dyDescent="0.2">
      <c r="G64148" s="65"/>
    </row>
    <row r="64149" spans="7:7" x14ac:dyDescent="0.2">
      <c r="G64149" s="65"/>
    </row>
    <row r="64150" spans="7:7" x14ac:dyDescent="0.2">
      <c r="G64150" s="65"/>
    </row>
    <row r="64151" spans="7:7" x14ac:dyDescent="0.2">
      <c r="G64151" s="65"/>
    </row>
    <row r="64152" spans="7:7" x14ac:dyDescent="0.2">
      <c r="G64152" s="65"/>
    </row>
    <row r="64153" spans="7:7" x14ac:dyDescent="0.2">
      <c r="G64153" s="65"/>
    </row>
    <row r="64154" spans="7:7" x14ac:dyDescent="0.2">
      <c r="G64154" s="65"/>
    </row>
    <row r="64155" spans="7:7" x14ac:dyDescent="0.2">
      <c r="G64155" s="65"/>
    </row>
    <row r="64156" spans="7:7" x14ac:dyDescent="0.2">
      <c r="G64156" s="65"/>
    </row>
    <row r="64157" spans="7:7" x14ac:dyDescent="0.2">
      <c r="G64157" s="65"/>
    </row>
    <row r="64158" spans="7:7" x14ac:dyDescent="0.2">
      <c r="G64158" s="65"/>
    </row>
    <row r="64159" spans="7:7" x14ac:dyDescent="0.2">
      <c r="G64159" s="65"/>
    </row>
    <row r="64160" spans="7:7" x14ac:dyDescent="0.2">
      <c r="G64160" s="65"/>
    </row>
    <row r="64161" spans="7:7" x14ac:dyDescent="0.2">
      <c r="G64161" s="65"/>
    </row>
    <row r="64162" spans="7:7" x14ac:dyDescent="0.2">
      <c r="G64162" s="65"/>
    </row>
    <row r="64163" spans="7:7" x14ac:dyDescent="0.2">
      <c r="G64163" s="65"/>
    </row>
    <row r="64164" spans="7:7" x14ac:dyDescent="0.2">
      <c r="G64164" s="65"/>
    </row>
    <row r="64165" spans="7:7" x14ac:dyDescent="0.2">
      <c r="G64165" s="65"/>
    </row>
    <row r="64166" spans="7:7" x14ac:dyDescent="0.2">
      <c r="G64166" s="65"/>
    </row>
    <row r="64167" spans="7:7" x14ac:dyDescent="0.2">
      <c r="G64167" s="65"/>
    </row>
    <row r="64168" spans="7:7" x14ac:dyDescent="0.2">
      <c r="G64168" s="65"/>
    </row>
    <row r="64169" spans="7:7" x14ac:dyDescent="0.2">
      <c r="G64169" s="65"/>
    </row>
    <row r="64170" spans="7:7" x14ac:dyDescent="0.2">
      <c r="G64170" s="65"/>
    </row>
    <row r="64171" spans="7:7" x14ac:dyDescent="0.2">
      <c r="G64171" s="65"/>
    </row>
    <row r="64172" spans="7:7" x14ac:dyDescent="0.2">
      <c r="G64172" s="65"/>
    </row>
    <row r="64173" spans="7:7" x14ac:dyDescent="0.2">
      <c r="G64173" s="65"/>
    </row>
    <row r="64174" spans="7:7" x14ac:dyDescent="0.2">
      <c r="G64174" s="65"/>
    </row>
    <row r="64175" spans="7:7" x14ac:dyDescent="0.2">
      <c r="G64175" s="65"/>
    </row>
    <row r="64176" spans="7:7" x14ac:dyDescent="0.2">
      <c r="G64176" s="65"/>
    </row>
    <row r="64177" spans="7:7" x14ac:dyDescent="0.2">
      <c r="G64177" s="65"/>
    </row>
    <row r="64178" spans="7:7" x14ac:dyDescent="0.2">
      <c r="G64178" s="65"/>
    </row>
    <row r="64179" spans="7:7" x14ac:dyDescent="0.2">
      <c r="G64179" s="65"/>
    </row>
    <row r="64180" spans="7:7" x14ac:dyDescent="0.2">
      <c r="G64180" s="65"/>
    </row>
    <row r="64181" spans="7:7" x14ac:dyDescent="0.2">
      <c r="G64181" s="65"/>
    </row>
    <row r="64182" spans="7:7" x14ac:dyDescent="0.2">
      <c r="G64182" s="65"/>
    </row>
    <row r="64183" spans="7:7" x14ac:dyDescent="0.2">
      <c r="G64183" s="65"/>
    </row>
    <row r="64184" spans="7:7" x14ac:dyDescent="0.2">
      <c r="G64184" s="65"/>
    </row>
    <row r="64185" spans="7:7" x14ac:dyDescent="0.2">
      <c r="G64185" s="65"/>
    </row>
    <row r="64186" spans="7:7" x14ac:dyDescent="0.2">
      <c r="G64186" s="65"/>
    </row>
    <row r="64187" spans="7:7" x14ac:dyDescent="0.2">
      <c r="G64187" s="65"/>
    </row>
    <row r="64188" spans="7:7" x14ac:dyDescent="0.2">
      <c r="G64188" s="65"/>
    </row>
    <row r="64189" spans="7:7" x14ac:dyDescent="0.2">
      <c r="G64189" s="65"/>
    </row>
    <row r="64190" spans="7:7" x14ac:dyDescent="0.2">
      <c r="G64190" s="65"/>
    </row>
    <row r="64191" spans="7:7" x14ac:dyDescent="0.2">
      <c r="G64191" s="65"/>
    </row>
    <row r="64192" spans="7:7" x14ac:dyDescent="0.2">
      <c r="G64192" s="65"/>
    </row>
    <row r="64193" spans="7:7" x14ac:dyDescent="0.2">
      <c r="G64193" s="65"/>
    </row>
    <row r="64194" spans="7:7" x14ac:dyDescent="0.2">
      <c r="G64194" s="65"/>
    </row>
    <row r="64195" spans="7:7" x14ac:dyDescent="0.2">
      <c r="G64195" s="65"/>
    </row>
    <row r="64196" spans="7:7" x14ac:dyDescent="0.2">
      <c r="G64196" s="65"/>
    </row>
    <row r="64197" spans="7:7" x14ac:dyDescent="0.2">
      <c r="G64197" s="65"/>
    </row>
    <row r="64198" spans="7:7" x14ac:dyDescent="0.2">
      <c r="G64198" s="65"/>
    </row>
    <row r="64199" spans="7:7" x14ac:dyDescent="0.2">
      <c r="G64199" s="65"/>
    </row>
    <row r="64200" spans="7:7" x14ac:dyDescent="0.2">
      <c r="G64200" s="65"/>
    </row>
    <row r="64201" spans="7:7" x14ac:dyDescent="0.2">
      <c r="G64201" s="65"/>
    </row>
    <row r="64202" spans="7:7" x14ac:dyDescent="0.2">
      <c r="G64202" s="65"/>
    </row>
    <row r="64203" spans="7:7" x14ac:dyDescent="0.2">
      <c r="G64203" s="65"/>
    </row>
    <row r="64204" spans="7:7" x14ac:dyDescent="0.2">
      <c r="G64204" s="65"/>
    </row>
    <row r="64205" spans="7:7" x14ac:dyDescent="0.2">
      <c r="G64205" s="65"/>
    </row>
    <row r="64206" spans="7:7" x14ac:dyDescent="0.2">
      <c r="G64206" s="65"/>
    </row>
    <row r="64207" spans="7:7" x14ac:dyDescent="0.2">
      <c r="G64207" s="65"/>
    </row>
    <row r="64208" spans="7:7" x14ac:dyDescent="0.2">
      <c r="G64208" s="65"/>
    </row>
    <row r="64209" spans="7:7" x14ac:dyDescent="0.2">
      <c r="G64209" s="65"/>
    </row>
    <row r="64210" spans="7:7" x14ac:dyDescent="0.2">
      <c r="G64210" s="65"/>
    </row>
    <row r="64211" spans="7:7" x14ac:dyDescent="0.2">
      <c r="G64211" s="65"/>
    </row>
    <row r="64212" spans="7:7" x14ac:dyDescent="0.2">
      <c r="G64212" s="65"/>
    </row>
    <row r="64213" spans="7:7" x14ac:dyDescent="0.2">
      <c r="G64213" s="65"/>
    </row>
    <row r="64214" spans="7:7" x14ac:dyDescent="0.2">
      <c r="G64214" s="65"/>
    </row>
    <row r="64215" spans="7:7" x14ac:dyDescent="0.2">
      <c r="G64215" s="65"/>
    </row>
    <row r="64216" spans="7:7" x14ac:dyDescent="0.2">
      <c r="G64216" s="65"/>
    </row>
    <row r="64217" spans="7:7" x14ac:dyDescent="0.2">
      <c r="G64217" s="65"/>
    </row>
    <row r="64218" spans="7:7" x14ac:dyDescent="0.2">
      <c r="G64218" s="65"/>
    </row>
    <row r="64219" spans="7:7" x14ac:dyDescent="0.2">
      <c r="G64219" s="65"/>
    </row>
    <row r="64220" spans="7:7" x14ac:dyDescent="0.2">
      <c r="G64220" s="65"/>
    </row>
    <row r="64221" spans="7:7" x14ac:dyDescent="0.2">
      <c r="G64221" s="65"/>
    </row>
    <row r="64222" spans="7:7" x14ac:dyDescent="0.2">
      <c r="G64222" s="65"/>
    </row>
    <row r="64223" spans="7:7" x14ac:dyDescent="0.2">
      <c r="G64223" s="65"/>
    </row>
    <row r="64224" spans="7:7" x14ac:dyDescent="0.2">
      <c r="G64224" s="65"/>
    </row>
    <row r="64225" spans="7:7" x14ac:dyDescent="0.2">
      <c r="G64225" s="65"/>
    </row>
    <row r="64226" spans="7:7" x14ac:dyDescent="0.2">
      <c r="G64226" s="65"/>
    </row>
    <row r="64227" spans="7:7" x14ac:dyDescent="0.2">
      <c r="G64227" s="65"/>
    </row>
    <row r="64228" spans="7:7" x14ac:dyDescent="0.2">
      <c r="G64228" s="65"/>
    </row>
    <row r="64229" spans="7:7" x14ac:dyDescent="0.2">
      <c r="G64229" s="65"/>
    </row>
    <row r="64230" spans="7:7" x14ac:dyDescent="0.2">
      <c r="G64230" s="65"/>
    </row>
    <row r="64231" spans="7:7" x14ac:dyDescent="0.2">
      <c r="G64231" s="65"/>
    </row>
    <row r="64232" spans="7:7" x14ac:dyDescent="0.2">
      <c r="G64232" s="65"/>
    </row>
    <row r="64233" spans="7:7" x14ac:dyDescent="0.2">
      <c r="G64233" s="65"/>
    </row>
    <row r="64234" spans="7:7" x14ac:dyDescent="0.2">
      <c r="G64234" s="65"/>
    </row>
    <row r="64235" spans="7:7" x14ac:dyDescent="0.2">
      <c r="G64235" s="65"/>
    </row>
    <row r="64236" spans="7:7" x14ac:dyDescent="0.2">
      <c r="G64236" s="65"/>
    </row>
    <row r="64237" spans="7:7" x14ac:dyDescent="0.2">
      <c r="G64237" s="65"/>
    </row>
    <row r="64238" spans="7:7" x14ac:dyDescent="0.2">
      <c r="G64238" s="65"/>
    </row>
    <row r="64239" spans="7:7" x14ac:dyDescent="0.2">
      <c r="G64239" s="65"/>
    </row>
    <row r="64240" spans="7:7" x14ac:dyDescent="0.2">
      <c r="G64240" s="65"/>
    </row>
    <row r="64241" spans="7:7" x14ac:dyDescent="0.2">
      <c r="G64241" s="65"/>
    </row>
    <row r="64242" spans="7:7" x14ac:dyDescent="0.2">
      <c r="G64242" s="65"/>
    </row>
    <row r="64243" spans="7:7" x14ac:dyDescent="0.2">
      <c r="G64243" s="65"/>
    </row>
    <row r="64244" spans="7:7" x14ac:dyDescent="0.2">
      <c r="G64244" s="65"/>
    </row>
    <row r="64245" spans="7:7" x14ac:dyDescent="0.2">
      <c r="G64245" s="65"/>
    </row>
    <row r="64246" spans="7:7" x14ac:dyDescent="0.2">
      <c r="G64246" s="65"/>
    </row>
    <row r="64247" spans="7:7" x14ac:dyDescent="0.2">
      <c r="G64247" s="65"/>
    </row>
    <row r="64248" spans="7:7" x14ac:dyDescent="0.2">
      <c r="G64248" s="65"/>
    </row>
    <row r="64249" spans="7:7" x14ac:dyDescent="0.2">
      <c r="G64249" s="65"/>
    </row>
    <row r="64250" spans="7:7" x14ac:dyDescent="0.2">
      <c r="G64250" s="65"/>
    </row>
    <row r="64251" spans="7:7" x14ac:dyDescent="0.2">
      <c r="G64251" s="65"/>
    </row>
    <row r="64252" spans="7:7" x14ac:dyDescent="0.2">
      <c r="G64252" s="65"/>
    </row>
    <row r="64253" spans="7:7" x14ac:dyDescent="0.2">
      <c r="G64253" s="65"/>
    </row>
    <row r="64254" spans="7:7" x14ac:dyDescent="0.2">
      <c r="G64254" s="65"/>
    </row>
    <row r="64255" spans="7:7" x14ac:dyDescent="0.2">
      <c r="G64255" s="65"/>
    </row>
    <row r="64256" spans="7:7" x14ac:dyDescent="0.2">
      <c r="G64256" s="65"/>
    </row>
    <row r="64257" spans="7:7" x14ac:dyDescent="0.2">
      <c r="G64257" s="65"/>
    </row>
    <row r="64258" spans="7:7" x14ac:dyDescent="0.2">
      <c r="G64258" s="65"/>
    </row>
    <row r="64259" spans="7:7" x14ac:dyDescent="0.2">
      <c r="G64259" s="65"/>
    </row>
    <row r="64260" spans="7:7" x14ac:dyDescent="0.2">
      <c r="G64260" s="65"/>
    </row>
    <row r="64261" spans="7:7" x14ac:dyDescent="0.2">
      <c r="G64261" s="65"/>
    </row>
    <row r="64262" spans="7:7" x14ac:dyDescent="0.2">
      <c r="G64262" s="65"/>
    </row>
    <row r="64263" spans="7:7" x14ac:dyDescent="0.2">
      <c r="G64263" s="65"/>
    </row>
    <row r="64264" spans="7:7" x14ac:dyDescent="0.2">
      <c r="G64264" s="65"/>
    </row>
    <row r="64265" spans="7:7" x14ac:dyDescent="0.2">
      <c r="G64265" s="65"/>
    </row>
    <row r="64266" spans="7:7" x14ac:dyDescent="0.2">
      <c r="G64266" s="65"/>
    </row>
    <row r="64267" spans="7:7" x14ac:dyDescent="0.2">
      <c r="G64267" s="65"/>
    </row>
    <row r="64268" spans="7:7" x14ac:dyDescent="0.2">
      <c r="G64268" s="65"/>
    </row>
    <row r="64269" spans="7:7" x14ac:dyDescent="0.2">
      <c r="G64269" s="65"/>
    </row>
    <row r="64270" spans="7:7" x14ac:dyDescent="0.2">
      <c r="G64270" s="65"/>
    </row>
    <row r="64271" spans="7:7" x14ac:dyDescent="0.2">
      <c r="G64271" s="65"/>
    </row>
    <row r="64272" spans="7:7" x14ac:dyDescent="0.2">
      <c r="G64272" s="65"/>
    </row>
    <row r="64273" spans="7:7" x14ac:dyDescent="0.2">
      <c r="G64273" s="65"/>
    </row>
    <row r="64274" spans="7:7" x14ac:dyDescent="0.2">
      <c r="G64274" s="65"/>
    </row>
    <row r="64275" spans="7:7" x14ac:dyDescent="0.2">
      <c r="G64275" s="65"/>
    </row>
    <row r="64276" spans="7:7" x14ac:dyDescent="0.2">
      <c r="G64276" s="65"/>
    </row>
    <row r="64277" spans="7:7" x14ac:dyDescent="0.2">
      <c r="G64277" s="65"/>
    </row>
    <row r="64278" spans="7:7" x14ac:dyDescent="0.2">
      <c r="G64278" s="65"/>
    </row>
    <row r="64279" spans="7:7" x14ac:dyDescent="0.2">
      <c r="G64279" s="65"/>
    </row>
    <row r="64280" spans="7:7" x14ac:dyDescent="0.2">
      <c r="G64280" s="65"/>
    </row>
    <row r="64281" spans="7:7" x14ac:dyDescent="0.2">
      <c r="G64281" s="65"/>
    </row>
    <row r="64282" spans="7:7" x14ac:dyDescent="0.2">
      <c r="G64282" s="65"/>
    </row>
    <row r="64283" spans="7:7" x14ac:dyDescent="0.2">
      <c r="G64283" s="65"/>
    </row>
    <row r="64284" spans="7:7" x14ac:dyDescent="0.2">
      <c r="G64284" s="65"/>
    </row>
    <row r="64285" spans="7:7" x14ac:dyDescent="0.2">
      <c r="G64285" s="65"/>
    </row>
    <row r="64286" spans="7:7" x14ac:dyDescent="0.2">
      <c r="G64286" s="65"/>
    </row>
    <row r="64287" spans="7:7" x14ac:dyDescent="0.2">
      <c r="G64287" s="65"/>
    </row>
    <row r="64288" spans="7:7" x14ac:dyDescent="0.2">
      <c r="G64288" s="65"/>
    </row>
    <row r="64289" spans="7:7" x14ac:dyDescent="0.2">
      <c r="G64289" s="65"/>
    </row>
    <row r="64290" spans="7:7" x14ac:dyDescent="0.2">
      <c r="G64290" s="65"/>
    </row>
    <row r="64291" spans="7:7" x14ac:dyDescent="0.2">
      <c r="G64291" s="65"/>
    </row>
    <row r="64292" spans="7:7" x14ac:dyDescent="0.2">
      <c r="G64292" s="65"/>
    </row>
    <row r="64293" spans="7:7" x14ac:dyDescent="0.2">
      <c r="G64293" s="65"/>
    </row>
    <row r="64294" spans="7:7" x14ac:dyDescent="0.2">
      <c r="G64294" s="65"/>
    </row>
    <row r="64295" spans="7:7" x14ac:dyDescent="0.2">
      <c r="G64295" s="65"/>
    </row>
    <row r="64296" spans="7:7" x14ac:dyDescent="0.2">
      <c r="G64296" s="65"/>
    </row>
    <row r="64297" spans="7:7" x14ac:dyDescent="0.2">
      <c r="G64297" s="65"/>
    </row>
    <row r="64298" spans="7:7" x14ac:dyDescent="0.2">
      <c r="G64298" s="65"/>
    </row>
    <row r="64299" spans="7:7" x14ac:dyDescent="0.2">
      <c r="G64299" s="65"/>
    </row>
    <row r="64300" spans="7:7" x14ac:dyDescent="0.2">
      <c r="G64300" s="65"/>
    </row>
    <row r="64301" spans="7:7" x14ac:dyDescent="0.2">
      <c r="G64301" s="65"/>
    </row>
    <row r="64302" spans="7:7" x14ac:dyDescent="0.2">
      <c r="G64302" s="65"/>
    </row>
    <row r="64303" spans="7:7" x14ac:dyDescent="0.2">
      <c r="G64303" s="65"/>
    </row>
    <row r="64304" spans="7:7" x14ac:dyDescent="0.2">
      <c r="G64304" s="65"/>
    </row>
    <row r="64305" spans="7:7" x14ac:dyDescent="0.2">
      <c r="G64305" s="65"/>
    </row>
    <row r="64306" spans="7:7" x14ac:dyDescent="0.2">
      <c r="G64306" s="65"/>
    </row>
    <row r="64307" spans="7:7" x14ac:dyDescent="0.2">
      <c r="G64307" s="65"/>
    </row>
    <row r="64308" spans="7:7" x14ac:dyDescent="0.2">
      <c r="G64308" s="65"/>
    </row>
    <row r="64309" spans="7:7" x14ac:dyDescent="0.2">
      <c r="G64309" s="65"/>
    </row>
    <row r="64310" spans="7:7" x14ac:dyDescent="0.2">
      <c r="G64310" s="65"/>
    </row>
    <row r="64311" spans="7:7" x14ac:dyDescent="0.2">
      <c r="G64311" s="65"/>
    </row>
    <row r="64312" spans="7:7" x14ac:dyDescent="0.2">
      <c r="G64312" s="65"/>
    </row>
    <row r="64313" spans="7:7" x14ac:dyDescent="0.2">
      <c r="G64313" s="65"/>
    </row>
    <row r="64314" spans="7:7" x14ac:dyDescent="0.2">
      <c r="G64314" s="65"/>
    </row>
    <row r="64315" spans="7:7" x14ac:dyDescent="0.2">
      <c r="G64315" s="65"/>
    </row>
    <row r="64316" spans="7:7" x14ac:dyDescent="0.2">
      <c r="G64316" s="65"/>
    </row>
    <row r="64317" spans="7:7" x14ac:dyDescent="0.2">
      <c r="G64317" s="65"/>
    </row>
    <row r="64318" spans="7:7" x14ac:dyDescent="0.2">
      <c r="G64318" s="65"/>
    </row>
    <row r="64319" spans="7:7" x14ac:dyDescent="0.2">
      <c r="G64319" s="65"/>
    </row>
    <row r="64320" spans="7:7" x14ac:dyDescent="0.2">
      <c r="G64320" s="65"/>
    </row>
    <row r="64321" spans="7:7" x14ac:dyDescent="0.2">
      <c r="G64321" s="65"/>
    </row>
    <row r="64322" spans="7:7" x14ac:dyDescent="0.2">
      <c r="G64322" s="65"/>
    </row>
    <row r="64323" spans="7:7" x14ac:dyDescent="0.2">
      <c r="G64323" s="65"/>
    </row>
    <row r="64324" spans="7:7" x14ac:dyDescent="0.2">
      <c r="G64324" s="65"/>
    </row>
    <row r="64325" spans="7:7" x14ac:dyDescent="0.2">
      <c r="G64325" s="65"/>
    </row>
    <row r="64326" spans="7:7" x14ac:dyDescent="0.2">
      <c r="G64326" s="65"/>
    </row>
    <row r="64327" spans="7:7" x14ac:dyDescent="0.2">
      <c r="G64327" s="65"/>
    </row>
    <row r="64328" spans="7:7" x14ac:dyDescent="0.2">
      <c r="G64328" s="65"/>
    </row>
    <row r="64329" spans="7:7" x14ac:dyDescent="0.2">
      <c r="G64329" s="65"/>
    </row>
    <row r="64330" spans="7:7" x14ac:dyDescent="0.2">
      <c r="G64330" s="65"/>
    </row>
    <row r="64331" spans="7:7" x14ac:dyDescent="0.2">
      <c r="G64331" s="65"/>
    </row>
    <row r="64332" spans="7:7" x14ac:dyDescent="0.2">
      <c r="G64332" s="65"/>
    </row>
    <row r="64333" spans="7:7" x14ac:dyDescent="0.2">
      <c r="G64333" s="65"/>
    </row>
    <row r="64334" spans="7:7" x14ac:dyDescent="0.2">
      <c r="G64334" s="65"/>
    </row>
    <row r="64335" spans="7:7" x14ac:dyDescent="0.2">
      <c r="G64335" s="65"/>
    </row>
    <row r="64336" spans="7:7" x14ac:dyDescent="0.2">
      <c r="G64336" s="65"/>
    </row>
    <row r="64337" spans="7:7" x14ac:dyDescent="0.2">
      <c r="G64337" s="65"/>
    </row>
    <row r="64338" spans="7:7" x14ac:dyDescent="0.2">
      <c r="G64338" s="65"/>
    </row>
    <row r="64339" spans="7:7" x14ac:dyDescent="0.2">
      <c r="G64339" s="65"/>
    </row>
    <row r="64340" spans="7:7" x14ac:dyDescent="0.2">
      <c r="G64340" s="65"/>
    </row>
    <row r="64341" spans="7:7" x14ac:dyDescent="0.2">
      <c r="G64341" s="65"/>
    </row>
    <row r="64342" spans="7:7" x14ac:dyDescent="0.2">
      <c r="G64342" s="65"/>
    </row>
    <row r="64343" spans="7:7" x14ac:dyDescent="0.2">
      <c r="G64343" s="65"/>
    </row>
    <row r="64344" spans="7:7" x14ac:dyDescent="0.2">
      <c r="G64344" s="65"/>
    </row>
    <row r="64345" spans="7:7" x14ac:dyDescent="0.2">
      <c r="G64345" s="65"/>
    </row>
    <row r="64346" spans="7:7" x14ac:dyDescent="0.2">
      <c r="G64346" s="65"/>
    </row>
    <row r="64347" spans="7:7" x14ac:dyDescent="0.2">
      <c r="G64347" s="65"/>
    </row>
    <row r="64348" spans="7:7" x14ac:dyDescent="0.2">
      <c r="G64348" s="65"/>
    </row>
    <row r="64349" spans="7:7" x14ac:dyDescent="0.2">
      <c r="G64349" s="65"/>
    </row>
    <row r="64350" spans="7:7" x14ac:dyDescent="0.2">
      <c r="G64350" s="65"/>
    </row>
    <row r="64351" spans="7:7" x14ac:dyDescent="0.2">
      <c r="G64351" s="65"/>
    </row>
    <row r="64352" spans="7:7" x14ac:dyDescent="0.2">
      <c r="G64352" s="65"/>
    </row>
    <row r="64353" spans="7:7" x14ac:dyDescent="0.2">
      <c r="G64353" s="65"/>
    </row>
    <row r="64354" spans="7:7" x14ac:dyDescent="0.2">
      <c r="G64354" s="65"/>
    </row>
    <row r="64355" spans="7:7" x14ac:dyDescent="0.2">
      <c r="G64355" s="65"/>
    </row>
    <row r="64356" spans="7:7" x14ac:dyDescent="0.2">
      <c r="G64356" s="65"/>
    </row>
    <row r="64357" spans="7:7" x14ac:dyDescent="0.2">
      <c r="G64357" s="65"/>
    </row>
    <row r="64358" spans="7:7" x14ac:dyDescent="0.2">
      <c r="G64358" s="65"/>
    </row>
    <row r="64359" spans="7:7" x14ac:dyDescent="0.2">
      <c r="G64359" s="65"/>
    </row>
    <row r="64360" spans="7:7" x14ac:dyDescent="0.2">
      <c r="G64360" s="65"/>
    </row>
    <row r="64361" spans="7:7" x14ac:dyDescent="0.2">
      <c r="G64361" s="65"/>
    </row>
    <row r="64362" spans="7:7" x14ac:dyDescent="0.2">
      <c r="G64362" s="65"/>
    </row>
    <row r="64363" spans="7:7" x14ac:dyDescent="0.2">
      <c r="G64363" s="65"/>
    </row>
    <row r="64364" spans="7:7" x14ac:dyDescent="0.2">
      <c r="G64364" s="65"/>
    </row>
    <row r="64365" spans="7:7" x14ac:dyDescent="0.2">
      <c r="G64365" s="65"/>
    </row>
    <row r="64366" spans="7:7" x14ac:dyDescent="0.2">
      <c r="G64366" s="65"/>
    </row>
    <row r="64367" spans="7:7" x14ac:dyDescent="0.2">
      <c r="G64367" s="65"/>
    </row>
    <row r="64368" spans="7:7" x14ac:dyDescent="0.2">
      <c r="G64368" s="65"/>
    </row>
    <row r="64369" spans="7:7" x14ac:dyDescent="0.2">
      <c r="G64369" s="65"/>
    </row>
    <row r="64370" spans="7:7" x14ac:dyDescent="0.2">
      <c r="G64370" s="65"/>
    </row>
    <row r="64371" spans="7:7" x14ac:dyDescent="0.2">
      <c r="G64371" s="65"/>
    </row>
    <row r="64372" spans="7:7" x14ac:dyDescent="0.2">
      <c r="G64372" s="65"/>
    </row>
    <row r="64373" spans="7:7" x14ac:dyDescent="0.2">
      <c r="G64373" s="65"/>
    </row>
    <row r="64374" spans="7:7" x14ac:dyDescent="0.2">
      <c r="G64374" s="65"/>
    </row>
    <row r="64375" spans="7:7" x14ac:dyDescent="0.2">
      <c r="G64375" s="65"/>
    </row>
    <row r="64376" spans="7:7" x14ac:dyDescent="0.2">
      <c r="G64376" s="65"/>
    </row>
    <row r="64377" spans="7:7" x14ac:dyDescent="0.2">
      <c r="G64377" s="65"/>
    </row>
    <row r="64378" spans="7:7" x14ac:dyDescent="0.2">
      <c r="G64378" s="65"/>
    </row>
    <row r="64379" spans="7:7" x14ac:dyDescent="0.2">
      <c r="G64379" s="65"/>
    </row>
    <row r="64380" spans="7:7" x14ac:dyDescent="0.2">
      <c r="G64380" s="65"/>
    </row>
    <row r="64381" spans="7:7" x14ac:dyDescent="0.2">
      <c r="G64381" s="65"/>
    </row>
    <row r="64382" spans="7:7" x14ac:dyDescent="0.2">
      <c r="G64382" s="65"/>
    </row>
    <row r="64383" spans="7:7" x14ac:dyDescent="0.2">
      <c r="G64383" s="65"/>
    </row>
    <row r="64384" spans="7:7" x14ac:dyDescent="0.2">
      <c r="G64384" s="65"/>
    </row>
    <row r="64385" spans="7:7" x14ac:dyDescent="0.2">
      <c r="G64385" s="65"/>
    </row>
    <row r="64386" spans="7:7" x14ac:dyDescent="0.2">
      <c r="G64386" s="65"/>
    </row>
    <row r="64387" spans="7:7" x14ac:dyDescent="0.2">
      <c r="G64387" s="65"/>
    </row>
    <row r="64388" spans="7:7" x14ac:dyDescent="0.2">
      <c r="G64388" s="65"/>
    </row>
    <row r="64389" spans="7:7" x14ac:dyDescent="0.2">
      <c r="G64389" s="65"/>
    </row>
    <row r="64390" spans="7:7" x14ac:dyDescent="0.2">
      <c r="G64390" s="65"/>
    </row>
    <row r="64391" spans="7:7" x14ac:dyDescent="0.2">
      <c r="G64391" s="65"/>
    </row>
    <row r="64392" spans="7:7" x14ac:dyDescent="0.2">
      <c r="G64392" s="65"/>
    </row>
    <row r="64393" spans="7:7" x14ac:dyDescent="0.2">
      <c r="G64393" s="65"/>
    </row>
    <row r="64394" spans="7:7" x14ac:dyDescent="0.2">
      <c r="G64394" s="65"/>
    </row>
    <row r="64395" spans="7:7" x14ac:dyDescent="0.2">
      <c r="G64395" s="65"/>
    </row>
    <row r="64396" spans="7:7" x14ac:dyDescent="0.2">
      <c r="G64396" s="65"/>
    </row>
    <row r="64397" spans="7:7" x14ac:dyDescent="0.2">
      <c r="G64397" s="65"/>
    </row>
    <row r="64398" spans="7:7" x14ac:dyDescent="0.2">
      <c r="G64398" s="65"/>
    </row>
    <row r="64399" spans="7:7" x14ac:dyDescent="0.2">
      <c r="G64399" s="65"/>
    </row>
    <row r="64400" spans="7:7" x14ac:dyDescent="0.2">
      <c r="G64400" s="65"/>
    </row>
    <row r="64401" spans="7:7" x14ac:dyDescent="0.2">
      <c r="G64401" s="65"/>
    </row>
    <row r="64402" spans="7:7" x14ac:dyDescent="0.2">
      <c r="G64402" s="65"/>
    </row>
    <row r="64403" spans="7:7" x14ac:dyDescent="0.2">
      <c r="G64403" s="65"/>
    </row>
    <row r="64404" spans="7:7" x14ac:dyDescent="0.2">
      <c r="G64404" s="65"/>
    </row>
    <row r="64405" spans="7:7" x14ac:dyDescent="0.2">
      <c r="G64405" s="65"/>
    </row>
    <row r="64406" spans="7:7" x14ac:dyDescent="0.2">
      <c r="G64406" s="65"/>
    </row>
    <row r="64407" spans="7:7" x14ac:dyDescent="0.2">
      <c r="G64407" s="65"/>
    </row>
    <row r="64408" spans="7:7" x14ac:dyDescent="0.2">
      <c r="G64408" s="65"/>
    </row>
    <row r="64409" spans="7:7" x14ac:dyDescent="0.2">
      <c r="G64409" s="65"/>
    </row>
    <row r="64410" spans="7:7" x14ac:dyDescent="0.2">
      <c r="G64410" s="65"/>
    </row>
    <row r="64411" spans="7:7" x14ac:dyDescent="0.2">
      <c r="G64411" s="65"/>
    </row>
    <row r="64412" spans="7:7" x14ac:dyDescent="0.2">
      <c r="G64412" s="65"/>
    </row>
    <row r="64413" spans="7:7" x14ac:dyDescent="0.2">
      <c r="G64413" s="65"/>
    </row>
    <row r="64414" spans="7:7" x14ac:dyDescent="0.2">
      <c r="G64414" s="65"/>
    </row>
    <row r="64415" spans="7:7" x14ac:dyDescent="0.2">
      <c r="G64415" s="65"/>
    </row>
    <row r="64416" spans="7:7" x14ac:dyDescent="0.2">
      <c r="G64416" s="65"/>
    </row>
    <row r="64417" spans="7:7" x14ac:dyDescent="0.2">
      <c r="G64417" s="65"/>
    </row>
    <row r="64418" spans="7:7" x14ac:dyDescent="0.2">
      <c r="G64418" s="65"/>
    </row>
    <row r="64419" spans="7:7" x14ac:dyDescent="0.2">
      <c r="G64419" s="65"/>
    </row>
    <row r="64420" spans="7:7" x14ac:dyDescent="0.2">
      <c r="G64420" s="65"/>
    </row>
    <row r="64421" spans="7:7" x14ac:dyDescent="0.2">
      <c r="G64421" s="65"/>
    </row>
    <row r="64422" spans="7:7" x14ac:dyDescent="0.2">
      <c r="G64422" s="65"/>
    </row>
    <row r="64423" spans="7:7" x14ac:dyDescent="0.2">
      <c r="G64423" s="65"/>
    </row>
    <row r="64424" spans="7:7" x14ac:dyDescent="0.2">
      <c r="G64424" s="65"/>
    </row>
    <row r="64425" spans="7:7" x14ac:dyDescent="0.2">
      <c r="G64425" s="65"/>
    </row>
    <row r="64426" spans="7:7" x14ac:dyDescent="0.2">
      <c r="G64426" s="65"/>
    </row>
    <row r="64427" spans="7:7" x14ac:dyDescent="0.2">
      <c r="G64427" s="65"/>
    </row>
    <row r="64428" spans="7:7" x14ac:dyDescent="0.2">
      <c r="G64428" s="65"/>
    </row>
    <row r="64429" spans="7:7" x14ac:dyDescent="0.2">
      <c r="G64429" s="65"/>
    </row>
    <row r="64430" spans="7:7" x14ac:dyDescent="0.2">
      <c r="G64430" s="65"/>
    </row>
    <row r="64431" spans="7:7" x14ac:dyDescent="0.2">
      <c r="G64431" s="65"/>
    </row>
    <row r="64432" spans="7:7" x14ac:dyDescent="0.2">
      <c r="G64432" s="65"/>
    </row>
    <row r="64433" spans="7:7" x14ac:dyDescent="0.2">
      <c r="G64433" s="65"/>
    </row>
    <row r="64434" spans="7:7" x14ac:dyDescent="0.2">
      <c r="G64434" s="65"/>
    </row>
    <row r="64435" spans="7:7" x14ac:dyDescent="0.2">
      <c r="G64435" s="65"/>
    </row>
    <row r="64436" spans="7:7" x14ac:dyDescent="0.2">
      <c r="G64436" s="65"/>
    </row>
    <row r="64437" spans="7:7" x14ac:dyDescent="0.2">
      <c r="G64437" s="65"/>
    </row>
    <row r="64438" spans="7:7" x14ac:dyDescent="0.2">
      <c r="G64438" s="65"/>
    </row>
    <row r="64439" spans="7:7" x14ac:dyDescent="0.2">
      <c r="G64439" s="65"/>
    </row>
    <row r="64440" spans="7:7" x14ac:dyDescent="0.2">
      <c r="G64440" s="65"/>
    </row>
    <row r="64441" spans="7:7" x14ac:dyDescent="0.2">
      <c r="G64441" s="65"/>
    </row>
    <row r="64442" spans="7:7" x14ac:dyDescent="0.2">
      <c r="G64442" s="65"/>
    </row>
    <row r="64443" spans="7:7" x14ac:dyDescent="0.2">
      <c r="G64443" s="65"/>
    </row>
    <row r="64444" spans="7:7" x14ac:dyDescent="0.2">
      <c r="G64444" s="65"/>
    </row>
    <row r="64445" spans="7:7" x14ac:dyDescent="0.2">
      <c r="G64445" s="65"/>
    </row>
    <row r="64446" spans="7:7" x14ac:dyDescent="0.2">
      <c r="G64446" s="65"/>
    </row>
    <row r="64447" spans="7:7" x14ac:dyDescent="0.2">
      <c r="G64447" s="65"/>
    </row>
    <row r="64448" spans="7:7" x14ac:dyDescent="0.2">
      <c r="G64448" s="65"/>
    </row>
    <row r="64449" spans="7:7" x14ac:dyDescent="0.2">
      <c r="G64449" s="65"/>
    </row>
    <row r="64450" spans="7:7" x14ac:dyDescent="0.2">
      <c r="G64450" s="65"/>
    </row>
    <row r="64451" spans="7:7" x14ac:dyDescent="0.2">
      <c r="G64451" s="65"/>
    </row>
    <row r="64452" spans="7:7" x14ac:dyDescent="0.2">
      <c r="G64452" s="65"/>
    </row>
    <row r="64453" spans="7:7" x14ac:dyDescent="0.2">
      <c r="G64453" s="65"/>
    </row>
    <row r="64454" spans="7:7" x14ac:dyDescent="0.2">
      <c r="G64454" s="65"/>
    </row>
    <row r="64455" spans="7:7" x14ac:dyDescent="0.2">
      <c r="G64455" s="65"/>
    </row>
    <row r="64456" spans="7:7" x14ac:dyDescent="0.2">
      <c r="G64456" s="65"/>
    </row>
    <row r="64457" spans="7:7" x14ac:dyDescent="0.2">
      <c r="G64457" s="65"/>
    </row>
    <row r="64458" spans="7:7" x14ac:dyDescent="0.2">
      <c r="G64458" s="65"/>
    </row>
    <row r="64459" spans="7:7" x14ac:dyDescent="0.2">
      <c r="G64459" s="65"/>
    </row>
    <row r="64460" spans="7:7" x14ac:dyDescent="0.2">
      <c r="G64460" s="65"/>
    </row>
    <row r="64461" spans="7:7" x14ac:dyDescent="0.2">
      <c r="G64461" s="65"/>
    </row>
    <row r="64462" spans="7:7" x14ac:dyDescent="0.2">
      <c r="G64462" s="65"/>
    </row>
    <row r="64463" spans="7:7" x14ac:dyDescent="0.2">
      <c r="G64463" s="65"/>
    </row>
    <row r="64464" spans="7:7" x14ac:dyDescent="0.2">
      <c r="G64464" s="65"/>
    </row>
    <row r="64465" spans="7:7" x14ac:dyDescent="0.2">
      <c r="G64465" s="65"/>
    </row>
    <row r="64466" spans="7:7" x14ac:dyDescent="0.2">
      <c r="G64466" s="65"/>
    </row>
    <row r="64467" spans="7:7" x14ac:dyDescent="0.2">
      <c r="G64467" s="65"/>
    </row>
    <row r="64468" spans="7:7" x14ac:dyDescent="0.2">
      <c r="G64468" s="65"/>
    </row>
    <row r="64469" spans="7:7" x14ac:dyDescent="0.2">
      <c r="G64469" s="65"/>
    </row>
    <row r="64470" spans="7:7" x14ac:dyDescent="0.2">
      <c r="G64470" s="65"/>
    </row>
    <row r="64471" spans="7:7" x14ac:dyDescent="0.2">
      <c r="G64471" s="65"/>
    </row>
    <row r="64472" spans="7:7" x14ac:dyDescent="0.2">
      <c r="G64472" s="65"/>
    </row>
    <row r="64473" spans="7:7" x14ac:dyDescent="0.2">
      <c r="G64473" s="65"/>
    </row>
    <row r="64474" spans="7:7" x14ac:dyDescent="0.2">
      <c r="G64474" s="65"/>
    </row>
    <row r="64475" spans="7:7" x14ac:dyDescent="0.2">
      <c r="G64475" s="65"/>
    </row>
    <row r="64476" spans="7:7" x14ac:dyDescent="0.2">
      <c r="G64476" s="65"/>
    </row>
    <row r="64477" spans="7:7" x14ac:dyDescent="0.2">
      <c r="G64477" s="65"/>
    </row>
    <row r="64478" spans="7:7" x14ac:dyDescent="0.2">
      <c r="G64478" s="65"/>
    </row>
    <row r="64479" spans="7:7" x14ac:dyDescent="0.2">
      <c r="G64479" s="65"/>
    </row>
    <row r="64480" spans="7:7" x14ac:dyDescent="0.2">
      <c r="G64480" s="65"/>
    </row>
    <row r="64481" spans="7:7" x14ac:dyDescent="0.2">
      <c r="G64481" s="65"/>
    </row>
    <row r="64482" spans="7:7" x14ac:dyDescent="0.2">
      <c r="G64482" s="65"/>
    </row>
    <row r="64483" spans="7:7" x14ac:dyDescent="0.2">
      <c r="G64483" s="65"/>
    </row>
    <row r="64484" spans="7:7" x14ac:dyDescent="0.2">
      <c r="G64484" s="65"/>
    </row>
    <row r="64485" spans="7:7" x14ac:dyDescent="0.2">
      <c r="G64485" s="65"/>
    </row>
    <row r="64486" spans="7:7" x14ac:dyDescent="0.2">
      <c r="G64486" s="65"/>
    </row>
    <row r="64487" spans="7:7" x14ac:dyDescent="0.2">
      <c r="G64487" s="65"/>
    </row>
    <row r="64488" spans="7:7" x14ac:dyDescent="0.2">
      <c r="G64488" s="65"/>
    </row>
    <row r="64489" spans="7:7" x14ac:dyDescent="0.2">
      <c r="G64489" s="65"/>
    </row>
    <row r="64490" spans="7:7" x14ac:dyDescent="0.2">
      <c r="G64490" s="65"/>
    </row>
    <row r="64491" spans="7:7" x14ac:dyDescent="0.2">
      <c r="G64491" s="65"/>
    </row>
    <row r="64492" spans="7:7" x14ac:dyDescent="0.2">
      <c r="G64492" s="65"/>
    </row>
    <row r="64493" spans="7:7" x14ac:dyDescent="0.2">
      <c r="G64493" s="65"/>
    </row>
    <row r="64494" spans="7:7" x14ac:dyDescent="0.2">
      <c r="G64494" s="65"/>
    </row>
    <row r="64495" spans="7:7" x14ac:dyDescent="0.2">
      <c r="G64495" s="65"/>
    </row>
    <row r="64496" spans="7:7" x14ac:dyDescent="0.2">
      <c r="G64496" s="65"/>
    </row>
    <row r="64497" spans="7:7" x14ac:dyDescent="0.2">
      <c r="G64497" s="65"/>
    </row>
    <row r="64498" spans="7:7" x14ac:dyDescent="0.2">
      <c r="G64498" s="65"/>
    </row>
    <row r="64499" spans="7:7" x14ac:dyDescent="0.2">
      <c r="G64499" s="65"/>
    </row>
    <row r="64500" spans="7:7" x14ac:dyDescent="0.2">
      <c r="G64500" s="65"/>
    </row>
    <row r="64501" spans="7:7" x14ac:dyDescent="0.2">
      <c r="G64501" s="65"/>
    </row>
    <row r="64502" spans="7:7" x14ac:dyDescent="0.2">
      <c r="G64502" s="65"/>
    </row>
    <row r="64503" spans="7:7" x14ac:dyDescent="0.2">
      <c r="G64503" s="65"/>
    </row>
    <row r="64504" spans="7:7" x14ac:dyDescent="0.2">
      <c r="G64504" s="65"/>
    </row>
    <row r="64505" spans="7:7" x14ac:dyDescent="0.2">
      <c r="G64505" s="65"/>
    </row>
    <row r="64506" spans="7:7" x14ac:dyDescent="0.2">
      <c r="G64506" s="65"/>
    </row>
    <row r="64507" spans="7:7" x14ac:dyDescent="0.2">
      <c r="G64507" s="65"/>
    </row>
    <row r="64508" spans="7:7" x14ac:dyDescent="0.2">
      <c r="G64508" s="65"/>
    </row>
    <row r="64509" spans="7:7" x14ac:dyDescent="0.2">
      <c r="G64509" s="65"/>
    </row>
    <row r="64510" spans="7:7" x14ac:dyDescent="0.2">
      <c r="G64510" s="65"/>
    </row>
    <row r="64511" spans="7:7" x14ac:dyDescent="0.2">
      <c r="G64511" s="65"/>
    </row>
    <row r="64512" spans="7:7" x14ac:dyDescent="0.2">
      <c r="G64512" s="65"/>
    </row>
    <row r="64513" spans="7:7" x14ac:dyDescent="0.2">
      <c r="G64513" s="65"/>
    </row>
    <row r="64514" spans="7:7" x14ac:dyDescent="0.2">
      <c r="G64514" s="65"/>
    </row>
    <row r="64515" spans="7:7" x14ac:dyDescent="0.2">
      <c r="G64515" s="65"/>
    </row>
    <row r="64516" spans="7:7" x14ac:dyDescent="0.2">
      <c r="G64516" s="65"/>
    </row>
    <row r="64517" spans="7:7" x14ac:dyDescent="0.2">
      <c r="G64517" s="65"/>
    </row>
    <row r="64518" spans="7:7" x14ac:dyDescent="0.2">
      <c r="G64518" s="65"/>
    </row>
    <row r="64519" spans="7:7" x14ac:dyDescent="0.2">
      <c r="G64519" s="65"/>
    </row>
    <row r="64520" spans="7:7" x14ac:dyDescent="0.2">
      <c r="G64520" s="65"/>
    </row>
    <row r="64521" spans="7:7" x14ac:dyDescent="0.2">
      <c r="G64521" s="65"/>
    </row>
    <row r="64522" spans="7:7" x14ac:dyDescent="0.2">
      <c r="G64522" s="65"/>
    </row>
    <row r="64523" spans="7:7" x14ac:dyDescent="0.2">
      <c r="G64523" s="65"/>
    </row>
    <row r="64524" spans="7:7" x14ac:dyDescent="0.2">
      <c r="G64524" s="65"/>
    </row>
    <row r="64525" spans="7:7" x14ac:dyDescent="0.2">
      <c r="G64525" s="65"/>
    </row>
    <row r="64526" spans="7:7" x14ac:dyDescent="0.2">
      <c r="G64526" s="65"/>
    </row>
    <row r="64527" spans="7:7" x14ac:dyDescent="0.2">
      <c r="G64527" s="65"/>
    </row>
    <row r="64528" spans="7:7" x14ac:dyDescent="0.2">
      <c r="G64528" s="65"/>
    </row>
    <row r="64529" spans="7:7" x14ac:dyDescent="0.2">
      <c r="G64529" s="65"/>
    </row>
    <row r="64530" spans="7:7" x14ac:dyDescent="0.2">
      <c r="G64530" s="65"/>
    </row>
    <row r="64531" spans="7:7" x14ac:dyDescent="0.2">
      <c r="G64531" s="65"/>
    </row>
    <row r="64532" spans="7:7" x14ac:dyDescent="0.2">
      <c r="G64532" s="65"/>
    </row>
    <row r="64533" spans="7:7" x14ac:dyDescent="0.2">
      <c r="G64533" s="65"/>
    </row>
    <row r="64534" spans="7:7" x14ac:dyDescent="0.2">
      <c r="G64534" s="65"/>
    </row>
    <row r="64535" spans="7:7" x14ac:dyDescent="0.2">
      <c r="G64535" s="65"/>
    </row>
    <row r="64536" spans="7:7" x14ac:dyDescent="0.2">
      <c r="G64536" s="65"/>
    </row>
    <row r="64537" spans="7:7" x14ac:dyDescent="0.2">
      <c r="G64537" s="65"/>
    </row>
    <row r="64538" spans="7:7" x14ac:dyDescent="0.2">
      <c r="G64538" s="65"/>
    </row>
    <row r="64539" spans="7:7" x14ac:dyDescent="0.2">
      <c r="G64539" s="65"/>
    </row>
    <row r="64540" spans="7:7" x14ac:dyDescent="0.2">
      <c r="G64540" s="65"/>
    </row>
    <row r="64541" spans="7:7" x14ac:dyDescent="0.2">
      <c r="G64541" s="65"/>
    </row>
    <row r="64542" spans="7:7" x14ac:dyDescent="0.2">
      <c r="G64542" s="65"/>
    </row>
    <row r="64543" spans="7:7" x14ac:dyDescent="0.2">
      <c r="G64543" s="65"/>
    </row>
    <row r="64544" spans="7:7" x14ac:dyDescent="0.2">
      <c r="G64544" s="65"/>
    </row>
    <row r="64545" spans="7:7" x14ac:dyDescent="0.2">
      <c r="G64545" s="65"/>
    </row>
    <row r="64546" spans="7:7" x14ac:dyDescent="0.2">
      <c r="G64546" s="65"/>
    </row>
    <row r="64547" spans="7:7" x14ac:dyDescent="0.2">
      <c r="G64547" s="65"/>
    </row>
    <row r="64548" spans="7:7" x14ac:dyDescent="0.2">
      <c r="G64548" s="65"/>
    </row>
    <row r="64549" spans="7:7" x14ac:dyDescent="0.2">
      <c r="G64549" s="65"/>
    </row>
    <row r="64550" spans="7:7" x14ac:dyDescent="0.2">
      <c r="G64550" s="65"/>
    </row>
    <row r="64551" spans="7:7" x14ac:dyDescent="0.2">
      <c r="G64551" s="65"/>
    </row>
    <row r="64552" spans="7:7" x14ac:dyDescent="0.2">
      <c r="G64552" s="65"/>
    </row>
    <row r="64553" spans="7:7" x14ac:dyDescent="0.2">
      <c r="G64553" s="65"/>
    </row>
    <row r="64554" spans="7:7" x14ac:dyDescent="0.2">
      <c r="G64554" s="65"/>
    </row>
    <row r="64555" spans="7:7" x14ac:dyDescent="0.2">
      <c r="G64555" s="65"/>
    </row>
    <row r="64556" spans="7:7" x14ac:dyDescent="0.2">
      <c r="G64556" s="65"/>
    </row>
    <row r="64557" spans="7:7" x14ac:dyDescent="0.2">
      <c r="G64557" s="65"/>
    </row>
    <row r="64558" spans="7:7" x14ac:dyDescent="0.2">
      <c r="G64558" s="65"/>
    </row>
    <row r="64559" spans="7:7" x14ac:dyDescent="0.2">
      <c r="G64559" s="65"/>
    </row>
    <row r="64560" spans="7:7" x14ac:dyDescent="0.2">
      <c r="G64560" s="65"/>
    </row>
    <row r="64561" spans="7:7" x14ac:dyDescent="0.2">
      <c r="G64561" s="65"/>
    </row>
    <row r="64562" spans="7:7" x14ac:dyDescent="0.2">
      <c r="G64562" s="65"/>
    </row>
    <row r="64563" spans="7:7" x14ac:dyDescent="0.2">
      <c r="G64563" s="65"/>
    </row>
    <row r="64564" spans="7:7" x14ac:dyDescent="0.2">
      <c r="G64564" s="65"/>
    </row>
    <row r="64565" spans="7:7" x14ac:dyDescent="0.2">
      <c r="G64565" s="65"/>
    </row>
    <row r="64566" spans="7:7" x14ac:dyDescent="0.2">
      <c r="G64566" s="65"/>
    </row>
    <row r="64567" spans="7:7" x14ac:dyDescent="0.2">
      <c r="G64567" s="65"/>
    </row>
    <row r="64568" spans="7:7" x14ac:dyDescent="0.2">
      <c r="G64568" s="65"/>
    </row>
    <row r="64569" spans="7:7" x14ac:dyDescent="0.2">
      <c r="G64569" s="65"/>
    </row>
    <row r="64570" spans="7:7" x14ac:dyDescent="0.2">
      <c r="G64570" s="65"/>
    </row>
    <row r="64571" spans="7:7" x14ac:dyDescent="0.2">
      <c r="G64571" s="65"/>
    </row>
    <row r="64572" spans="7:7" x14ac:dyDescent="0.2">
      <c r="G64572" s="65"/>
    </row>
    <row r="64573" spans="7:7" x14ac:dyDescent="0.2">
      <c r="G64573" s="65"/>
    </row>
    <row r="64574" spans="7:7" x14ac:dyDescent="0.2">
      <c r="G64574" s="65"/>
    </row>
    <row r="64575" spans="7:7" x14ac:dyDescent="0.2">
      <c r="G64575" s="65"/>
    </row>
    <row r="64576" spans="7:7" x14ac:dyDescent="0.2">
      <c r="G64576" s="65"/>
    </row>
    <row r="64577" spans="7:7" x14ac:dyDescent="0.2">
      <c r="G64577" s="65"/>
    </row>
    <row r="64578" spans="7:7" x14ac:dyDescent="0.2">
      <c r="G64578" s="65"/>
    </row>
    <row r="64579" spans="7:7" x14ac:dyDescent="0.2">
      <c r="G64579" s="65"/>
    </row>
    <row r="64580" spans="7:7" x14ac:dyDescent="0.2">
      <c r="G64580" s="65"/>
    </row>
    <row r="64581" spans="7:7" x14ac:dyDescent="0.2">
      <c r="G64581" s="65"/>
    </row>
    <row r="64582" spans="7:7" x14ac:dyDescent="0.2">
      <c r="G64582" s="65"/>
    </row>
    <row r="64583" spans="7:7" x14ac:dyDescent="0.2">
      <c r="G64583" s="65"/>
    </row>
    <row r="64584" spans="7:7" x14ac:dyDescent="0.2">
      <c r="G64584" s="65"/>
    </row>
    <row r="64585" spans="7:7" x14ac:dyDescent="0.2">
      <c r="G64585" s="65"/>
    </row>
    <row r="64586" spans="7:7" x14ac:dyDescent="0.2">
      <c r="G64586" s="65"/>
    </row>
    <row r="64587" spans="7:7" x14ac:dyDescent="0.2">
      <c r="G64587" s="65"/>
    </row>
    <row r="64588" spans="7:7" x14ac:dyDescent="0.2">
      <c r="G64588" s="65"/>
    </row>
    <row r="64589" spans="7:7" x14ac:dyDescent="0.2">
      <c r="G64589" s="65"/>
    </row>
    <row r="64590" spans="7:7" x14ac:dyDescent="0.2">
      <c r="G64590" s="65"/>
    </row>
    <row r="64591" spans="7:7" x14ac:dyDescent="0.2">
      <c r="G64591" s="65"/>
    </row>
    <row r="64592" spans="7:7" x14ac:dyDescent="0.2">
      <c r="G64592" s="65"/>
    </row>
    <row r="64593" spans="7:7" x14ac:dyDescent="0.2">
      <c r="G64593" s="65"/>
    </row>
    <row r="64594" spans="7:7" x14ac:dyDescent="0.2">
      <c r="G64594" s="65"/>
    </row>
    <row r="64595" spans="7:7" x14ac:dyDescent="0.2">
      <c r="G64595" s="65"/>
    </row>
    <row r="64596" spans="7:7" x14ac:dyDescent="0.2">
      <c r="G64596" s="65"/>
    </row>
    <row r="64597" spans="7:7" x14ac:dyDescent="0.2">
      <c r="G64597" s="65"/>
    </row>
    <row r="64598" spans="7:7" x14ac:dyDescent="0.2">
      <c r="G64598" s="65"/>
    </row>
    <row r="64599" spans="7:7" x14ac:dyDescent="0.2">
      <c r="G64599" s="65"/>
    </row>
    <row r="64600" spans="7:7" x14ac:dyDescent="0.2">
      <c r="G64600" s="65"/>
    </row>
    <row r="64601" spans="7:7" x14ac:dyDescent="0.2">
      <c r="G64601" s="65"/>
    </row>
    <row r="64602" spans="7:7" x14ac:dyDescent="0.2">
      <c r="G64602" s="65"/>
    </row>
    <row r="64603" spans="7:7" x14ac:dyDescent="0.2">
      <c r="G64603" s="65"/>
    </row>
    <row r="64604" spans="7:7" x14ac:dyDescent="0.2">
      <c r="G64604" s="65"/>
    </row>
    <row r="64605" spans="7:7" x14ac:dyDescent="0.2">
      <c r="G64605" s="65"/>
    </row>
    <row r="64606" spans="7:7" x14ac:dyDescent="0.2">
      <c r="G64606" s="65"/>
    </row>
    <row r="64607" spans="7:7" x14ac:dyDescent="0.2">
      <c r="G64607" s="65"/>
    </row>
    <row r="64608" spans="7:7" x14ac:dyDescent="0.2">
      <c r="G64608" s="65"/>
    </row>
    <row r="64609" spans="7:7" x14ac:dyDescent="0.2">
      <c r="G64609" s="65"/>
    </row>
    <row r="64610" spans="7:7" x14ac:dyDescent="0.2">
      <c r="G64610" s="65"/>
    </row>
    <row r="64611" spans="7:7" x14ac:dyDescent="0.2">
      <c r="G64611" s="65"/>
    </row>
    <row r="64612" spans="7:7" x14ac:dyDescent="0.2">
      <c r="G64612" s="65"/>
    </row>
    <row r="64613" spans="7:7" x14ac:dyDescent="0.2">
      <c r="G64613" s="65"/>
    </row>
    <row r="64614" spans="7:7" x14ac:dyDescent="0.2">
      <c r="G64614" s="65"/>
    </row>
    <row r="64615" spans="7:7" x14ac:dyDescent="0.2">
      <c r="G64615" s="65"/>
    </row>
    <row r="64616" spans="7:7" x14ac:dyDescent="0.2">
      <c r="G64616" s="65"/>
    </row>
    <row r="64617" spans="7:7" x14ac:dyDescent="0.2">
      <c r="G64617" s="65"/>
    </row>
    <row r="64618" spans="7:7" x14ac:dyDescent="0.2">
      <c r="G64618" s="65"/>
    </row>
    <row r="64619" spans="7:7" x14ac:dyDescent="0.2">
      <c r="G64619" s="65"/>
    </row>
    <row r="64620" spans="7:7" x14ac:dyDescent="0.2">
      <c r="G64620" s="65"/>
    </row>
    <row r="64621" spans="7:7" x14ac:dyDescent="0.2">
      <c r="G64621" s="65"/>
    </row>
    <row r="64622" spans="7:7" x14ac:dyDescent="0.2">
      <c r="G64622" s="65"/>
    </row>
    <row r="64623" spans="7:7" x14ac:dyDescent="0.2">
      <c r="G64623" s="65"/>
    </row>
    <row r="64624" spans="7:7" x14ac:dyDescent="0.2">
      <c r="G64624" s="65"/>
    </row>
    <row r="64625" spans="7:7" x14ac:dyDescent="0.2">
      <c r="G64625" s="65"/>
    </row>
    <row r="64626" spans="7:7" x14ac:dyDescent="0.2">
      <c r="G64626" s="65"/>
    </row>
    <row r="64627" spans="7:7" x14ac:dyDescent="0.2">
      <c r="G64627" s="65"/>
    </row>
    <row r="64628" spans="7:7" x14ac:dyDescent="0.2">
      <c r="G64628" s="65"/>
    </row>
    <row r="64629" spans="7:7" x14ac:dyDescent="0.2">
      <c r="G64629" s="65"/>
    </row>
    <row r="64630" spans="7:7" x14ac:dyDescent="0.2">
      <c r="G64630" s="65"/>
    </row>
    <row r="64631" spans="7:7" x14ac:dyDescent="0.2">
      <c r="G64631" s="65"/>
    </row>
    <row r="64632" spans="7:7" x14ac:dyDescent="0.2">
      <c r="G64632" s="65"/>
    </row>
    <row r="64633" spans="7:7" x14ac:dyDescent="0.2">
      <c r="G64633" s="65"/>
    </row>
    <row r="64634" spans="7:7" x14ac:dyDescent="0.2">
      <c r="G64634" s="65"/>
    </row>
    <row r="64635" spans="7:7" x14ac:dyDescent="0.2">
      <c r="G64635" s="65"/>
    </row>
    <row r="64636" spans="7:7" x14ac:dyDescent="0.2">
      <c r="G64636" s="65"/>
    </row>
    <row r="64637" spans="7:7" x14ac:dyDescent="0.2">
      <c r="G64637" s="65"/>
    </row>
    <row r="64638" spans="7:7" x14ac:dyDescent="0.2">
      <c r="G64638" s="65"/>
    </row>
    <row r="64639" spans="7:7" x14ac:dyDescent="0.2">
      <c r="G64639" s="65"/>
    </row>
    <row r="64640" spans="7:7" x14ac:dyDescent="0.2">
      <c r="G64640" s="65"/>
    </row>
    <row r="64641" spans="7:7" x14ac:dyDescent="0.2">
      <c r="G64641" s="65"/>
    </row>
    <row r="64642" spans="7:7" x14ac:dyDescent="0.2">
      <c r="G64642" s="65"/>
    </row>
    <row r="64643" spans="7:7" x14ac:dyDescent="0.2">
      <c r="G64643" s="65"/>
    </row>
    <row r="64644" spans="7:7" x14ac:dyDescent="0.2">
      <c r="G64644" s="65"/>
    </row>
    <row r="64645" spans="7:7" x14ac:dyDescent="0.2">
      <c r="G64645" s="65"/>
    </row>
    <row r="64646" spans="7:7" x14ac:dyDescent="0.2">
      <c r="G64646" s="65"/>
    </row>
    <row r="64647" spans="7:7" x14ac:dyDescent="0.2">
      <c r="G64647" s="65"/>
    </row>
    <row r="64648" spans="7:7" x14ac:dyDescent="0.2">
      <c r="G64648" s="65"/>
    </row>
    <row r="64649" spans="7:7" x14ac:dyDescent="0.2">
      <c r="G64649" s="65"/>
    </row>
    <row r="64650" spans="7:7" x14ac:dyDescent="0.2">
      <c r="G64650" s="65"/>
    </row>
    <row r="64651" spans="7:7" x14ac:dyDescent="0.2">
      <c r="G64651" s="65"/>
    </row>
    <row r="64652" spans="7:7" x14ac:dyDescent="0.2">
      <c r="G64652" s="65"/>
    </row>
    <row r="64653" spans="7:7" x14ac:dyDescent="0.2">
      <c r="G64653" s="65"/>
    </row>
    <row r="64654" spans="7:7" x14ac:dyDescent="0.2">
      <c r="G64654" s="65"/>
    </row>
    <row r="64655" spans="7:7" x14ac:dyDescent="0.2">
      <c r="G64655" s="65"/>
    </row>
    <row r="64656" spans="7:7" x14ac:dyDescent="0.2">
      <c r="G64656" s="65"/>
    </row>
    <row r="64657" spans="7:7" x14ac:dyDescent="0.2">
      <c r="G64657" s="65"/>
    </row>
    <row r="64658" spans="7:7" x14ac:dyDescent="0.2">
      <c r="G64658" s="65"/>
    </row>
    <row r="64659" spans="7:7" x14ac:dyDescent="0.2">
      <c r="G64659" s="65"/>
    </row>
    <row r="64660" spans="7:7" x14ac:dyDescent="0.2">
      <c r="G64660" s="65"/>
    </row>
    <row r="64661" spans="7:7" x14ac:dyDescent="0.2">
      <c r="G64661" s="65"/>
    </row>
    <row r="64662" spans="7:7" x14ac:dyDescent="0.2">
      <c r="G64662" s="65"/>
    </row>
    <row r="64663" spans="7:7" x14ac:dyDescent="0.2">
      <c r="G64663" s="65"/>
    </row>
    <row r="64664" spans="7:7" x14ac:dyDescent="0.2">
      <c r="G64664" s="65"/>
    </row>
    <row r="64665" spans="7:7" x14ac:dyDescent="0.2">
      <c r="G64665" s="65"/>
    </row>
    <row r="64666" spans="7:7" x14ac:dyDescent="0.2">
      <c r="G64666" s="65"/>
    </row>
    <row r="64667" spans="7:7" x14ac:dyDescent="0.2">
      <c r="G64667" s="65"/>
    </row>
    <row r="64668" spans="7:7" x14ac:dyDescent="0.2">
      <c r="G64668" s="65"/>
    </row>
    <row r="64669" spans="7:7" x14ac:dyDescent="0.2">
      <c r="G64669" s="65"/>
    </row>
    <row r="64670" spans="7:7" x14ac:dyDescent="0.2">
      <c r="G64670" s="65"/>
    </row>
    <row r="64671" spans="7:7" x14ac:dyDescent="0.2">
      <c r="G64671" s="65"/>
    </row>
    <row r="64672" spans="7:7" x14ac:dyDescent="0.2">
      <c r="G64672" s="65"/>
    </row>
    <row r="64673" spans="7:7" x14ac:dyDescent="0.2">
      <c r="G64673" s="65"/>
    </row>
    <row r="64674" spans="7:7" x14ac:dyDescent="0.2">
      <c r="G64674" s="65"/>
    </row>
    <row r="64675" spans="7:7" x14ac:dyDescent="0.2">
      <c r="G64675" s="65"/>
    </row>
    <row r="64676" spans="7:7" x14ac:dyDescent="0.2">
      <c r="G64676" s="65"/>
    </row>
    <row r="64677" spans="7:7" x14ac:dyDescent="0.2">
      <c r="G64677" s="65"/>
    </row>
    <row r="64678" spans="7:7" x14ac:dyDescent="0.2">
      <c r="G64678" s="65"/>
    </row>
    <row r="64679" spans="7:7" x14ac:dyDescent="0.2">
      <c r="G64679" s="65"/>
    </row>
    <row r="64680" spans="7:7" x14ac:dyDescent="0.2">
      <c r="G64680" s="65"/>
    </row>
    <row r="64681" spans="7:7" x14ac:dyDescent="0.2">
      <c r="G64681" s="65"/>
    </row>
    <row r="64682" spans="7:7" x14ac:dyDescent="0.2">
      <c r="G64682" s="65"/>
    </row>
    <row r="64683" spans="7:7" x14ac:dyDescent="0.2">
      <c r="G64683" s="65"/>
    </row>
    <row r="64684" spans="7:7" x14ac:dyDescent="0.2">
      <c r="G64684" s="65"/>
    </row>
    <row r="64685" spans="7:7" x14ac:dyDescent="0.2">
      <c r="G64685" s="65"/>
    </row>
    <row r="64686" spans="7:7" x14ac:dyDescent="0.2">
      <c r="G64686" s="65"/>
    </row>
    <row r="64687" spans="7:7" x14ac:dyDescent="0.2">
      <c r="G64687" s="65"/>
    </row>
    <row r="64688" spans="7:7" x14ac:dyDescent="0.2">
      <c r="G64688" s="65"/>
    </row>
    <row r="64689" spans="7:7" x14ac:dyDescent="0.2">
      <c r="G64689" s="65"/>
    </row>
    <row r="64690" spans="7:7" x14ac:dyDescent="0.2">
      <c r="G64690" s="65"/>
    </row>
    <row r="64691" spans="7:7" x14ac:dyDescent="0.2">
      <c r="G64691" s="65"/>
    </row>
    <row r="64692" spans="7:7" x14ac:dyDescent="0.2">
      <c r="G64692" s="65"/>
    </row>
    <row r="64693" spans="7:7" x14ac:dyDescent="0.2">
      <c r="G64693" s="65"/>
    </row>
    <row r="64694" spans="7:7" x14ac:dyDescent="0.2">
      <c r="G64694" s="65"/>
    </row>
    <row r="64695" spans="7:7" x14ac:dyDescent="0.2">
      <c r="G64695" s="65"/>
    </row>
    <row r="64696" spans="7:7" x14ac:dyDescent="0.2">
      <c r="G64696" s="65"/>
    </row>
    <row r="64697" spans="7:7" x14ac:dyDescent="0.2">
      <c r="G64697" s="65"/>
    </row>
    <row r="64698" spans="7:7" x14ac:dyDescent="0.2">
      <c r="G64698" s="65"/>
    </row>
    <row r="64699" spans="7:7" x14ac:dyDescent="0.2">
      <c r="G64699" s="65"/>
    </row>
    <row r="64700" spans="7:7" x14ac:dyDescent="0.2">
      <c r="G64700" s="65"/>
    </row>
    <row r="64701" spans="7:7" x14ac:dyDescent="0.2">
      <c r="G64701" s="65"/>
    </row>
    <row r="64702" spans="7:7" x14ac:dyDescent="0.2">
      <c r="G64702" s="65"/>
    </row>
    <row r="64703" spans="7:7" x14ac:dyDescent="0.2">
      <c r="G64703" s="65"/>
    </row>
    <row r="64704" spans="7:7" x14ac:dyDescent="0.2">
      <c r="G64704" s="65"/>
    </row>
    <row r="64705" spans="7:7" x14ac:dyDescent="0.2">
      <c r="G64705" s="65"/>
    </row>
    <row r="64706" spans="7:7" x14ac:dyDescent="0.2">
      <c r="G64706" s="65"/>
    </row>
    <row r="64707" spans="7:7" x14ac:dyDescent="0.2">
      <c r="G64707" s="65"/>
    </row>
    <row r="64708" spans="7:7" x14ac:dyDescent="0.2">
      <c r="G64708" s="65"/>
    </row>
    <row r="64709" spans="7:7" x14ac:dyDescent="0.2">
      <c r="G64709" s="65"/>
    </row>
    <row r="64710" spans="7:7" x14ac:dyDescent="0.2">
      <c r="G64710" s="65"/>
    </row>
    <row r="64711" spans="7:7" x14ac:dyDescent="0.2">
      <c r="G64711" s="65"/>
    </row>
    <row r="64712" spans="7:7" x14ac:dyDescent="0.2">
      <c r="G64712" s="65"/>
    </row>
    <row r="64713" spans="7:7" x14ac:dyDescent="0.2">
      <c r="G64713" s="65"/>
    </row>
    <row r="64714" spans="7:7" x14ac:dyDescent="0.2">
      <c r="G64714" s="65"/>
    </row>
    <row r="64715" spans="7:7" x14ac:dyDescent="0.2">
      <c r="G64715" s="65"/>
    </row>
    <row r="64716" spans="7:7" x14ac:dyDescent="0.2">
      <c r="G64716" s="65"/>
    </row>
    <row r="64717" spans="7:7" x14ac:dyDescent="0.2">
      <c r="G64717" s="65"/>
    </row>
    <row r="64718" spans="7:7" x14ac:dyDescent="0.2">
      <c r="G64718" s="65"/>
    </row>
    <row r="64719" spans="7:7" x14ac:dyDescent="0.2">
      <c r="G64719" s="65"/>
    </row>
    <row r="64720" spans="7:7" x14ac:dyDescent="0.2">
      <c r="G64720" s="65"/>
    </row>
    <row r="64721" spans="7:7" x14ac:dyDescent="0.2">
      <c r="G64721" s="65"/>
    </row>
    <row r="64722" spans="7:7" x14ac:dyDescent="0.2">
      <c r="G64722" s="65"/>
    </row>
    <row r="64723" spans="7:7" x14ac:dyDescent="0.2">
      <c r="G64723" s="65"/>
    </row>
    <row r="64724" spans="7:7" x14ac:dyDescent="0.2">
      <c r="G64724" s="65"/>
    </row>
    <row r="64725" spans="7:7" x14ac:dyDescent="0.2">
      <c r="G64725" s="65"/>
    </row>
    <row r="64726" spans="7:7" x14ac:dyDescent="0.2">
      <c r="G64726" s="65"/>
    </row>
    <row r="64727" spans="7:7" x14ac:dyDescent="0.2">
      <c r="G64727" s="65"/>
    </row>
    <row r="64728" spans="7:7" x14ac:dyDescent="0.2">
      <c r="G64728" s="65"/>
    </row>
    <row r="64729" spans="7:7" x14ac:dyDescent="0.2">
      <c r="G64729" s="65"/>
    </row>
    <row r="64730" spans="7:7" x14ac:dyDescent="0.2">
      <c r="G64730" s="65"/>
    </row>
    <row r="64731" spans="7:7" x14ac:dyDescent="0.2">
      <c r="G64731" s="65"/>
    </row>
    <row r="64732" spans="7:7" x14ac:dyDescent="0.2">
      <c r="G64732" s="65"/>
    </row>
    <row r="64733" spans="7:7" x14ac:dyDescent="0.2">
      <c r="G64733" s="65"/>
    </row>
    <row r="64734" spans="7:7" x14ac:dyDescent="0.2">
      <c r="G64734" s="65"/>
    </row>
    <row r="64735" spans="7:7" x14ac:dyDescent="0.2">
      <c r="G64735" s="65"/>
    </row>
    <row r="64736" spans="7:7" x14ac:dyDescent="0.2">
      <c r="G64736" s="65"/>
    </row>
    <row r="64737" spans="7:7" x14ac:dyDescent="0.2">
      <c r="G64737" s="65"/>
    </row>
    <row r="64738" spans="7:7" x14ac:dyDescent="0.2">
      <c r="G64738" s="65"/>
    </row>
    <row r="64739" spans="7:7" x14ac:dyDescent="0.2">
      <c r="G64739" s="65"/>
    </row>
    <row r="64740" spans="7:7" x14ac:dyDescent="0.2">
      <c r="G64740" s="65"/>
    </row>
    <row r="64741" spans="7:7" x14ac:dyDescent="0.2">
      <c r="G64741" s="65"/>
    </row>
    <row r="64742" spans="7:7" x14ac:dyDescent="0.2">
      <c r="G64742" s="65"/>
    </row>
    <row r="64743" spans="7:7" x14ac:dyDescent="0.2">
      <c r="G64743" s="65"/>
    </row>
    <row r="64744" spans="7:7" x14ac:dyDescent="0.2">
      <c r="G64744" s="65"/>
    </row>
    <row r="64745" spans="7:7" x14ac:dyDescent="0.2">
      <c r="G64745" s="65"/>
    </row>
    <row r="64746" spans="7:7" x14ac:dyDescent="0.2">
      <c r="G64746" s="65"/>
    </row>
    <row r="64747" spans="7:7" x14ac:dyDescent="0.2">
      <c r="G64747" s="65"/>
    </row>
    <row r="64748" spans="7:7" x14ac:dyDescent="0.2">
      <c r="G64748" s="65"/>
    </row>
    <row r="64749" spans="7:7" x14ac:dyDescent="0.2">
      <c r="G64749" s="65"/>
    </row>
    <row r="64750" spans="7:7" x14ac:dyDescent="0.2">
      <c r="G64750" s="65"/>
    </row>
    <row r="64751" spans="7:7" x14ac:dyDescent="0.2">
      <c r="G64751" s="65"/>
    </row>
    <row r="64752" spans="7:7" x14ac:dyDescent="0.2">
      <c r="G64752" s="65"/>
    </row>
    <row r="64753" spans="7:7" x14ac:dyDescent="0.2">
      <c r="G64753" s="65"/>
    </row>
    <row r="64754" spans="7:7" x14ac:dyDescent="0.2">
      <c r="G64754" s="65"/>
    </row>
    <row r="64755" spans="7:7" x14ac:dyDescent="0.2">
      <c r="G64755" s="65"/>
    </row>
    <row r="64756" spans="7:7" x14ac:dyDescent="0.2">
      <c r="G64756" s="65"/>
    </row>
    <row r="64757" spans="7:7" x14ac:dyDescent="0.2">
      <c r="G64757" s="65"/>
    </row>
    <row r="64758" spans="7:7" x14ac:dyDescent="0.2">
      <c r="G64758" s="65"/>
    </row>
    <row r="64759" spans="7:7" x14ac:dyDescent="0.2">
      <c r="G64759" s="65"/>
    </row>
    <row r="64760" spans="7:7" x14ac:dyDescent="0.2">
      <c r="G64760" s="65"/>
    </row>
    <row r="64761" spans="7:7" x14ac:dyDescent="0.2">
      <c r="G64761" s="65"/>
    </row>
    <row r="64762" spans="7:7" x14ac:dyDescent="0.2">
      <c r="G64762" s="65"/>
    </row>
    <row r="64763" spans="7:7" x14ac:dyDescent="0.2">
      <c r="G64763" s="65"/>
    </row>
    <row r="64764" spans="7:7" x14ac:dyDescent="0.2">
      <c r="G64764" s="65"/>
    </row>
    <row r="64765" spans="7:7" x14ac:dyDescent="0.2">
      <c r="G64765" s="65"/>
    </row>
    <row r="64766" spans="7:7" x14ac:dyDescent="0.2">
      <c r="G64766" s="65"/>
    </row>
    <row r="64767" spans="7:7" x14ac:dyDescent="0.2">
      <c r="G64767" s="65"/>
    </row>
    <row r="64768" spans="7:7" x14ac:dyDescent="0.2">
      <c r="G64768" s="65"/>
    </row>
    <row r="64769" spans="7:7" x14ac:dyDescent="0.2">
      <c r="G64769" s="65"/>
    </row>
    <row r="64770" spans="7:7" x14ac:dyDescent="0.2">
      <c r="G64770" s="65"/>
    </row>
    <row r="64771" spans="7:7" x14ac:dyDescent="0.2">
      <c r="G64771" s="65"/>
    </row>
    <row r="64772" spans="7:7" x14ac:dyDescent="0.2">
      <c r="G64772" s="65"/>
    </row>
    <row r="64773" spans="7:7" x14ac:dyDescent="0.2">
      <c r="G64773" s="65"/>
    </row>
    <row r="64774" spans="7:7" x14ac:dyDescent="0.2">
      <c r="G64774" s="65"/>
    </row>
    <row r="64775" spans="7:7" x14ac:dyDescent="0.2">
      <c r="G64775" s="65"/>
    </row>
    <row r="64776" spans="7:7" x14ac:dyDescent="0.2">
      <c r="G64776" s="65"/>
    </row>
    <row r="64777" spans="7:7" x14ac:dyDescent="0.2">
      <c r="G64777" s="65"/>
    </row>
    <row r="64778" spans="7:7" x14ac:dyDescent="0.2">
      <c r="G64778" s="65"/>
    </row>
    <row r="64779" spans="7:7" x14ac:dyDescent="0.2">
      <c r="G64779" s="65"/>
    </row>
    <row r="64780" spans="7:7" x14ac:dyDescent="0.2">
      <c r="G64780" s="65"/>
    </row>
    <row r="64781" spans="7:7" x14ac:dyDescent="0.2">
      <c r="G64781" s="65"/>
    </row>
    <row r="64782" spans="7:7" x14ac:dyDescent="0.2">
      <c r="G64782" s="65"/>
    </row>
    <row r="64783" spans="7:7" x14ac:dyDescent="0.2">
      <c r="G64783" s="65"/>
    </row>
    <row r="64784" spans="7:7" x14ac:dyDescent="0.2">
      <c r="G64784" s="65"/>
    </row>
    <row r="64785" spans="7:7" x14ac:dyDescent="0.2">
      <c r="G64785" s="65"/>
    </row>
    <row r="64786" spans="7:7" x14ac:dyDescent="0.2">
      <c r="G64786" s="65"/>
    </row>
    <row r="64787" spans="7:7" x14ac:dyDescent="0.2">
      <c r="G64787" s="65"/>
    </row>
    <row r="64788" spans="7:7" x14ac:dyDescent="0.2">
      <c r="G64788" s="65"/>
    </row>
    <row r="64789" spans="7:7" x14ac:dyDescent="0.2">
      <c r="G64789" s="65"/>
    </row>
    <row r="64790" spans="7:7" x14ac:dyDescent="0.2">
      <c r="G64790" s="65"/>
    </row>
    <row r="64791" spans="7:7" x14ac:dyDescent="0.2">
      <c r="G64791" s="65"/>
    </row>
    <row r="64792" spans="7:7" x14ac:dyDescent="0.2">
      <c r="G64792" s="65"/>
    </row>
    <row r="64793" spans="7:7" x14ac:dyDescent="0.2">
      <c r="G64793" s="65"/>
    </row>
    <row r="64794" spans="7:7" x14ac:dyDescent="0.2">
      <c r="G64794" s="65"/>
    </row>
    <row r="64795" spans="7:7" x14ac:dyDescent="0.2">
      <c r="G64795" s="65"/>
    </row>
    <row r="64796" spans="7:7" x14ac:dyDescent="0.2">
      <c r="G64796" s="65"/>
    </row>
    <row r="64797" spans="7:7" x14ac:dyDescent="0.2">
      <c r="G64797" s="65"/>
    </row>
    <row r="64798" spans="7:7" x14ac:dyDescent="0.2">
      <c r="G64798" s="65"/>
    </row>
    <row r="64799" spans="7:7" x14ac:dyDescent="0.2">
      <c r="G64799" s="65"/>
    </row>
    <row r="64800" spans="7:7" x14ac:dyDescent="0.2">
      <c r="G64800" s="65"/>
    </row>
    <row r="64801" spans="7:7" x14ac:dyDescent="0.2">
      <c r="G64801" s="65"/>
    </row>
    <row r="64802" spans="7:7" x14ac:dyDescent="0.2">
      <c r="G64802" s="65"/>
    </row>
    <row r="64803" spans="7:7" x14ac:dyDescent="0.2">
      <c r="G64803" s="65"/>
    </row>
    <row r="64804" spans="7:7" x14ac:dyDescent="0.2">
      <c r="G64804" s="65"/>
    </row>
    <row r="64805" spans="7:7" x14ac:dyDescent="0.2">
      <c r="G64805" s="65"/>
    </row>
    <row r="64806" spans="7:7" x14ac:dyDescent="0.2">
      <c r="G64806" s="65"/>
    </row>
    <row r="64807" spans="7:7" x14ac:dyDescent="0.2">
      <c r="G64807" s="65"/>
    </row>
    <row r="64808" spans="7:7" x14ac:dyDescent="0.2">
      <c r="G64808" s="65"/>
    </row>
    <row r="64809" spans="7:7" x14ac:dyDescent="0.2">
      <c r="G64809" s="65"/>
    </row>
    <row r="64810" spans="7:7" x14ac:dyDescent="0.2">
      <c r="G64810" s="65"/>
    </row>
    <row r="64811" spans="7:7" x14ac:dyDescent="0.2">
      <c r="G64811" s="65"/>
    </row>
    <row r="64812" spans="7:7" x14ac:dyDescent="0.2">
      <c r="G64812" s="65"/>
    </row>
    <row r="64813" spans="7:7" x14ac:dyDescent="0.2">
      <c r="G64813" s="65"/>
    </row>
    <row r="64814" spans="7:7" x14ac:dyDescent="0.2">
      <c r="G64814" s="65"/>
    </row>
    <row r="64815" spans="7:7" x14ac:dyDescent="0.2">
      <c r="G64815" s="65"/>
    </row>
    <row r="64816" spans="7:7" x14ac:dyDescent="0.2">
      <c r="G64816" s="65"/>
    </row>
    <row r="64817" spans="7:7" x14ac:dyDescent="0.2">
      <c r="G64817" s="65"/>
    </row>
    <row r="64818" spans="7:7" x14ac:dyDescent="0.2">
      <c r="G64818" s="65"/>
    </row>
    <row r="64819" spans="7:7" x14ac:dyDescent="0.2">
      <c r="G64819" s="65"/>
    </row>
    <row r="64820" spans="7:7" x14ac:dyDescent="0.2">
      <c r="G64820" s="65"/>
    </row>
    <row r="64821" spans="7:7" x14ac:dyDescent="0.2">
      <c r="G64821" s="65"/>
    </row>
    <row r="64822" spans="7:7" x14ac:dyDescent="0.2">
      <c r="G64822" s="65"/>
    </row>
    <row r="64823" spans="7:7" x14ac:dyDescent="0.2">
      <c r="G64823" s="65"/>
    </row>
    <row r="64824" spans="7:7" x14ac:dyDescent="0.2">
      <c r="G64824" s="65"/>
    </row>
    <row r="64825" spans="7:7" x14ac:dyDescent="0.2">
      <c r="G64825" s="65"/>
    </row>
    <row r="64826" spans="7:7" x14ac:dyDescent="0.2">
      <c r="G64826" s="65"/>
    </row>
    <row r="64827" spans="7:7" x14ac:dyDescent="0.2">
      <c r="G64827" s="65"/>
    </row>
    <row r="64828" spans="7:7" x14ac:dyDescent="0.2">
      <c r="G64828" s="65"/>
    </row>
    <row r="64829" spans="7:7" x14ac:dyDescent="0.2">
      <c r="G64829" s="65"/>
    </row>
    <row r="64830" spans="7:7" x14ac:dyDescent="0.2">
      <c r="G64830" s="65"/>
    </row>
    <row r="64831" spans="7:7" x14ac:dyDescent="0.2">
      <c r="G64831" s="65"/>
    </row>
    <row r="64832" spans="7:7" x14ac:dyDescent="0.2">
      <c r="G64832" s="65"/>
    </row>
    <row r="64833" spans="7:7" x14ac:dyDescent="0.2">
      <c r="G64833" s="65"/>
    </row>
    <row r="64834" spans="7:7" x14ac:dyDescent="0.2">
      <c r="G64834" s="65"/>
    </row>
    <row r="64835" spans="7:7" x14ac:dyDescent="0.2">
      <c r="G64835" s="65"/>
    </row>
    <row r="64836" spans="7:7" x14ac:dyDescent="0.2">
      <c r="G64836" s="65"/>
    </row>
    <row r="64837" spans="7:7" x14ac:dyDescent="0.2">
      <c r="G64837" s="65"/>
    </row>
    <row r="64838" spans="7:7" x14ac:dyDescent="0.2">
      <c r="G64838" s="65"/>
    </row>
    <row r="64839" spans="7:7" x14ac:dyDescent="0.2">
      <c r="G64839" s="65"/>
    </row>
    <row r="64840" spans="7:7" x14ac:dyDescent="0.2">
      <c r="G64840" s="65"/>
    </row>
    <row r="64841" spans="7:7" x14ac:dyDescent="0.2">
      <c r="G64841" s="65"/>
    </row>
    <row r="64842" spans="7:7" x14ac:dyDescent="0.2">
      <c r="G64842" s="65"/>
    </row>
    <row r="64843" spans="7:7" x14ac:dyDescent="0.2">
      <c r="G64843" s="65"/>
    </row>
    <row r="64844" spans="7:7" x14ac:dyDescent="0.2">
      <c r="G64844" s="65"/>
    </row>
    <row r="64845" spans="7:7" x14ac:dyDescent="0.2">
      <c r="G64845" s="65"/>
    </row>
    <row r="64846" spans="7:7" x14ac:dyDescent="0.2">
      <c r="G64846" s="65"/>
    </row>
    <row r="64847" spans="7:7" x14ac:dyDescent="0.2">
      <c r="G64847" s="65"/>
    </row>
    <row r="64848" spans="7:7" x14ac:dyDescent="0.2">
      <c r="G64848" s="65"/>
    </row>
    <row r="64849" spans="7:7" x14ac:dyDescent="0.2">
      <c r="G64849" s="65"/>
    </row>
    <row r="64850" spans="7:7" x14ac:dyDescent="0.2">
      <c r="G64850" s="65"/>
    </row>
    <row r="64851" spans="7:7" x14ac:dyDescent="0.2">
      <c r="G64851" s="65"/>
    </row>
    <row r="64852" spans="7:7" x14ac:dyDescent="0.2">
      <c r="G64852" s="65"/>
    </row>
    <row r="64853" spans="7:7" x14ac:dyDescent="0.2">
      <c r="G64853" s="65"/>
    </row>
    <row r="64854" spans="7:7" x14ac:dyDescent="0.2">
      <c r="G64854" s="65"/>
    </row>
    <row r="64855" spans="7:7" x14ac:dyDescent="0.2">
      <c r="G64855" s="65"/>
    </row>
    <row r="64856" spans="7:7" x14ac:dyDescent="0.2">
      <c r="G64856" s="65"/>
    </row>
    <row r="64857" spans="7:7" x14ac:dyDescent="0.2">
      <c r="G64857" s="65"/>
    </row>
    <row r="64858" spans="7:7" x14ac:dyDescent="0.2">
      <c r="G64858" s="65"/>
    </row>
    <row r="64859" spans="7:7" x14ac:dyDescent="0.2">
      <c r="G64859" s="65"/>
    </row>
    <row r="64860" spans="7:7" x14ac:dyDescent="0.2">
      <c r="G64860" s="65"/>
    </row>
    <row r="64861" spans="7:7" x14ac:dyDescent="0.2">
      <c r="G64861" s="65"/>
    </row>
    <row r="64862" spans="7:7" x14ac:dyDescent="0.2">
      <c r="G64862" s="65"/>
    </row>
    <row r="64863" spans="7:7" x14ac:dyDescent="0.2">
      <c r="G64863" s="65"/>
    </row>
    <row r="64864" spans="7:7" x14ac:dyDescent="0.2">
      <c r="G64864" s="65"/>
    </row>
    <row r="64865" spans="7:7" x14ac:dyDescent="0.2">
      <c r="G64865" s="65"/>
    </row>
    <row r="64866" spans="7:7" x14ac:dyDescent="0.2">
      <c r="G64866" s="65"/>
    </row>
    <row r="64867" spans="7:7" x14ac:dyDescent="0.2">
      <c r="G64867" s="65"/>
    </row>
    <row r="64868" spans="7:7" x14ac:dyDescent="0.2">
      <c r="G64868" s="65"/>
    </row>
    <row r="64869" spans="7:7" x14ac:dyDescent="0.2">
      <c r="G64869" s="65"/>
    </row>
    <row r="64870" spans="7:7" x14ac:dyDescent="0.2">
      <c r="G64870" s="65"/>
    </row>
    <row r="64871" spans="7:7" x14ac:dyDescent="0.2">
      <c r="G64871" s="65"/>
    </row>
    <row r="64872" spans="7:7" x14ac:dyDescent="0.2">
      <c r="G64872" s="65"/>
    </row>
    <row r="64873" spans="7:7" x14ac:dyDescent="0.2">
      <c r="G64873" s="65"/>
    </row>
    <row r="64874" spans="7:7" x14ac:dyDescent="0.2">
      <c r="G64874" s="65"/>
    </row>
    <row r="64875" spans="7:7" x14ac:dyDescent="0.2">
      <c r="G64875" s="65"/>
    </row>
    <row r="64876" spans="7:7" x14ac:dyDescent="0.2">
      <c r="G64876" s="65"/>
    </row>
    <row r="64877" spans="7:7" x14ac:dyDescent="0.2">
      <c r="G64877" s="65"/>
    </row>
    <row r="64878" spans="7:7" x14ac:dyDescent="0.2">
      <c r="G64878" s="65"/>
    </row>
    <row r="64879" spans="7:7" x14ac:dyDescent="0.2">
      <c r="G64879" s="65"/>
    </row>
    <row r="64880" spans="7:7" x14ac:dyDescent="0.2">
      <c r="G64880" s="65"/>
    </row>
    <row r="64881" spans="7:7" x14ac:dyDescent="0.2">
      <c r="G64881" s="65"/>
    </row>
    <row r="64882" spans="7:7" x14ac:dyDescent="0.2">
      <c r="G64882" s="65"/>
    </row>
    <row r="64883" spans="7:7" x14ac:dyDescent="0.2">
      <c r="G64883" s="65"/>
    </row>
    <row r="64884" spans="7:7" x14ac:dyDescent="0.2">
      <c r="G64884" s="65"/>
    </row>
    <row r="64885" spans="7:7" x14ac:dyDescent="0.2">
      <c r="G64885" s="65"/>
    </row>
    <row r="64886" spans="7:7" x14ac:dyDescent="0.2">
      <c r="G64886" s="65"/>
    </row>
    <row r="64887" spans="7:7" x14ac:dyDescent="0.2">
      <c r="G64887" s="65"/>
    </row>
    <row r="64888" spans="7:7" x14ac:dyDescent="0.2">
      <c r="G64888" s="65"/>
    </row>
    <row r="64889" spans="7:7" x14ac:dyDescent="0.2">
      <c r="G64889" s="65"/>
    </row>
    <row r="64890" spans="7:7" x14ac:dyDescent="0.2">
      <c r="G64890" s="65"/>
    </row>
    <row r="64891" spans="7:7" x14ac:dyDescent="0.2">
      <c r="G64891" s="65"/>
    </row>
    <row r="64892" spans="7:7" x14ac:dyDescent="0.2">
      <c r="G64892" s="65"/>
    </row>
    <row r="64893" spans="7:7" x14ac:dyDescent="0.2">
      <c r="G64893" s="65"/>
    </row>
    <row r="64894" spans="7:7" x14ac:dyDescent="0.2">
      <c r="G64894" s="65"/>
    </row>
    <row r="64895" spans="7:7" x14ac:dyDescent="0.2">
      <c r="G64895" s="65"/>
    </row>
    <row r="64896" spans="7:7" x14ac:dyDescent="0.2">
      <c r="G64896" s="65"/>
    </row>
    <row r="64897" spans="7:7" x14ac:dyDescent="0.2">
      <c r="G64897" s="65"/>
    </row>
    <row r="64898" spans="7:7" x14ac:dyDescent="0.2">
      <c r="G64898" s="65"/>
    </row>
    <row r="64899" spans="7:7" x14ac:dyDescent="0.2">
      <c r="G64899" s="65"/>
    </row>
    <row r="64900" spans="7:7" x14ac:dyDescent="0.2">
      <c r="G64900" s="65"/>
    </row>
    <row r="64901" spans="7:7" x14ac:dyDescent="0.2">
      <c r="G64901" s="65"/>
    </row>
    <row r="64902" spans="7:7" x14ac:dyDescent="0.2">
      <c r="G64902" s="65"/>
    </row>
    <row r="64903" spans="7:7" x14ac:dyDescent="0.2">
      <c r="G64903" s="65"/>
    </row>
    <row r="64904" spans="7:7" x14ac:dyDescent="0.2">
      <c r="G64904" s="65"/>
    </row>
    <row r="64905" spans="7:7" x14ac:dyDescent="0.2">
      <c r="G64905" s="65"/>
    </row>
    <row r="64906" spans="7:7" x14ac:dyDescent="0.2">
      <c r="G64906" s="65"/>
    </row>
    <row r="64907" spans="7:7" x14ac:dyDescent="0.2">
      <c r="G64907" s="65"/>
    </row>
    <row r="64908" spans="7:7" x14ac:dyDescent="0.2">
      <c r="G64908" s="65"/>
    </row>
    <row r="64909" spans="7:7" x14ac:dyDescent="0.2">
      <c r="G64909" s="65"/>
    </row>
    <row r="64910" spans="7:7" x14ac:dyDescent="0.2">
      <c r="G64910" s="65"/>
    </row>
    <row r="64911" spans="7:7" x14ac:dyDescent="0.2">
      <c r="G64911" s="65"/>
    </row>
    <row r="64912" spans="7:7" x14ac:dyDescent="0.2">
      <c r="G64912" s="65"/>
    </row>
    <row r="64913" spans="7:7" x14ac:dyDescent="0.2">
      <c r="G64913" s="65"/>
    </row>
    <row r="64914" spans="7:7" x14ac:dyDescent="0.2">
      <c r="G64914" s="65"/>
    </row>
    <row r="64915" spans="7:7" x14ac:dyDescent="0.2">
      <c r="G64915" s="65"/>
    </row>
    <row r="64916" spans="7:7" x14ac:dyDescent="0.2">
      <c r="G64916" s="65"/>
    </row>
    <row r="64917" spans="7:7" x14ac:dyDescent="0.2">
      <c r="G64917" s="65"/>
    </row>
    <row r="64918" spans="7:7" x14ac:dyDescent="0.2">
      <c r="G64918" s="65"/>
    </row>
    <row r="64919" spans="7:7" x14ac:dyDescent="0.2">
      <c r="G64919" s="65"/>
    </row>
    <row r="64920" spans="7:7" x14ac:dyDescent="0.2">
      <c r="G64920" s="65"/>
    </row>
    <row r="64921" spans="7:7" x14ac:dyDescent="0.2">
      <c r="G64921" s="65"/>
    </row>
    <row r="64922" spans="7:7" x14ac:dyDescent="0.2">
      <c r="G64922" s="65"/>
    </row>
    <row r="64923" spans="7:7" x14ac:dyDescent="0.2">
      <c r="G64923" s="65"/>
    </row>
    <row r="64924" spans="7:7" x14ac:dyDescent="0.2">
      <c r="G64924" s="65"/>
    </row>
    <row r="64925" spans="7:7" x14ac:dyDescent="0.2">
      <c r="G64925" s="65"/>
    </row>
    <row r="64926" spans="7:7" x14ac:dyDescent="0.2">
      <c r="G64926" s="65"/>
    </row>
    <row r="64927" spans="7:7" x14ac:dyDescent="0.2">
      <c r="G64927" s="65"/>
    </row>
    <row r="64928" spans="7:7" x14ac:dyDescent="0.2">
      <c r="G64928" s="65"/>
    </row>
    <row r="64929" spans="7:7" x14ac:dyDescent="0.2">
      <c r="G64929" s="65"/>
    </row>
    <row r="64930" spans="7:7" x14ac:dyDescent="0.2">
      <c r="G64930" s="65"/>
    </row>
    <row r="64931" spans="7:7" x14ac:dyDescent="0.2">
      <c r="G64931" s="65"/>
    </row>
    <row r="64932" spans="7:7" x14ac:dyDescent="0.2">
      <c r="G64932" s="65"/>
    </row>
    <row r="64933" spans="7:7" x14ac:dyDescent="0.2">
      <c r="G64933" s="65"/>
    </row>
    <row r="64934" spans="7:7" x14ac:dyDescent="0.2">
      <c r="G64934" s="65"/>
    </row>
    <row r="64935" spans="7:7" x14ac:dyDescent="0.2">
      <c r="G64935" s="65"/>
    </row>
    <row r="64936" spans="7:7" x14ac:dyDescent="0.2">
      <c r="G64936" s="65"/>
    </row>
    <row r="64937" spans="7:7" x14ac:dyDescent="0.2">
      <c r="G64937" s="65"/>
    </row>
    <row r="64938" spans="7:7" x14ac:dyDescent="0.2">
      <c r="G64938" s="65"/>
    </row>
    <row r="64939" spans="7:7" x14ac:dyDescent="0.2">
      <c r="G64939" s="65"/>
    </row>
    <row r="64940" spans="7:7" x14ac:dyDescent="0.2">
      <c r="G64940" s="65"/>
    </row>
    <row r="64941" spans="7:7" x14ac:dyDescent="0.2">
      <c r="G64941" s="65"/>
    </row>
    <row r="64942" spans="7:7" x14ac:dyDescent="0.2">
      <c r="G64942" s="65"/>
    </row>
    <row r="64943" spans="7:7" x14ac:dyDescent="0.2">
      <c r="G64943" s="65"/>
    </row>
    <row r="64944" spans="7:7" x14ac:dyDescent="0.2">
      <c r="G64944" s="65"/>
    </row>
    <row r="64945" spans="7:7" x14ac:dyDescent="0.2">
      <c r="G64945" s="65"/>
    </row>
    <row r="64946" spans="7:7" x14ac:dyDescent="0.2">
      <c r="G64946" s="65"/>
    </row>
    <row r="64947" spans="7:7" x14ac:dyDescent="0.2">
      <c r="G64947" s="65"/>
    </row>
    <row r="64948" spans="7:7" x14ac:dyDescent="0.2">
      <c r="G64948" s="65"/>
    </row>
    <row r="64949" spans="7:7" x14ac:dyDescent="0.2">
      <c r="G64949" s="65"/>
    </row>
    <row r="64950" spans="7:7" x14ac:dyDescent="0.2">
      <c r="G64950" s="65"/>
    </row>
    <row r="64951" spans="7:7" x14ac:dyDescent="0.2">
      <c r="G64951" s="65"/>
    </row>
    <row r="64952" spans="7:7" x14ac:dyDescent="0.2">
      <c r="G64952" s="65"/>
    </row>
    <row r="64953" spans="7:7" x14ac:dyDescent="0.2">
      <c r="G64953" s="65"/>
    </row>
    <row r="64954" spans="7:7" x14ac:dyDescent="0.2">
      <c r="G64954" s="65"/>
    </row>
    <row r="64955" spans="7:7" x14ac:dyDescent="0.2">
      <c r="G64955" s="65"/>
    </row>
    <row r="64956" spans="7:7" x14ac:dyDescent="0.2">
      <c r="G64956" s="65"/>
    </row>
    <row r="64957" spans="7:7" x14ac:dyDescent="0.2">
      <c r="G64957" s="65"/>
    </row>
    <row r="64958" spans="7:7" x14ac:dyDescent="0.2">
      <c r="G64958" s="65"/>
    </row>
    <row r="64959" spans="7:7" x14ac:dyDescent="0.2">
      <c r="G64959" s="65"/>
    </row>
    <row r="64960" spans="7:7" x14ac:dyDescent="0.2">
      <c r="G64960" s="65"/>
    </row>
    <row r="64961" spans="7:7" x14ac:dyDescent="0.2">
      <c r="G64961" s="65"/>
    </row>
    <row r="64962" spans="7:7" x14ac:dyDescent="0.2">
      <c r="G64962" s="65"/>
    </row>
    <row r="64963" spans="7:7" x14ac:dyDescent="0.2">
      <c r="G64963" s="65"/>
    </row>
    <row r="64964" spans="7:7" x14ac:dyDescent="0.2">
      <c r="G64964" s="65"/>
    </row>
    <row r="64965" spans="7:7" x14ac:dyDescent="0.2">
      <c r="G64965" s="65"/>
    </row>
    <row r="64966" spans="7:7" x14ac:dyDescent="0.2">
      <c r="G64966" s="65"/>
    </row>
    <row r="64967" spans="7:7" x14ac:dyDescent="0.2">
      <c r="G64967" s="65"/>
    </row>
    <row r="64968" spans="7:7" x14ac:dyDescent="0.2">
      <c r="G64968" s="65"/>
    </row>
    <row r="64969" spans="7:7" x14ac:dyDescent="0.2">
      <c r="G64969" s="65"/>
    </row>
    <row r="64970" spans="7:7" x14ac:dyDescent="0.2">
      <c r="G64970" s="65"/>
    </row>
    <row r="64971" spans="7:7" x14ac:dyDescent="0.2">
      <c r="G64971" s="65"/>
    </row>
    <row r="64972" spans="7:7" x14ac:dyDescent="0.2">
      <c r="G64972" s="65"/>
    </row>
    <row r="64973" spans="7:7" x14ac:dyDescent="0.2">
      <c r="G64973" s="65"/>
    </row>
    <row r="64974" spans="7:7" x14ac:dyDescent="0.2">
      <c r="G64974" s="65"/>
    </row>
    <row r="64975" spans="7:7" x14ac:dyDescent="0.2">
      <c r="G64975" s="65"/>
    </row>
    <row r="64976" spans="7:7" x14ac:dyDescent="0.2">
      <c r="G64976" s="65"/>
    </row>
    <row r="64977" spans="7:7" x14ac:dyDescent="0.2">
      <c r="G64977" s="65"/>
    </row>
    <row r="64978" spans="7:7" x14ac:dyDescent="0.2">
      <c r="G64978" s="65"/>
    </row>
    <row r="64979" spans="7:7" x14ac:dyDescent="0.2">
      <c r="G64979" s="65"/>
    </row>
    <row r="64980" spans="7:7" x14ac:dyDescent="0.2">
      <c r="G64980" s="65"/>
    </row>
    <row r="64981" spans="7:7" x14ac:dyDescent="0.2">
      <c r="G64981" s="65"/>
    </row>
    <row r="64982" spans="7:7" x14ac:dyDescent="0.2">
      <c r="G64982" s="65"/>
    </row>
    <row r="64983" spans="7:7" x14ac:dyDescent="0.2">
      <c r="G64983" s="65"/>
    </row>
    <row r="64984" spans="7:7" x14ac:dyDescent="0.2">
      <c r="G64984" s="65"/>
    </row>
    <row r="64985" spans="7:7" x14ac:dyDescent="0.2">
      <c r="G64985" s="65"/>
    </row>
    <row r="64986" spans="7:7" x14ac:dyDescent="0.2">
      <c r="G64986" s="65"/>
    </row>
    <row r="64987" spans="7:7" x14ac:dyDescent="0.2">
      <c r="G64987" s="65"/>
    </row>
    <row r="64988" spans="7:7" x14ac:dyDescent="0.2">
      <c r="G64988" s="65"/>
    </row>
    <row r="64989" spans="7:7" x14ac:dyDescent="0.2">
      <c r="G64989" s="65"/>
    </row>
    <row r="64990" spans="7:7" x14ac:dyDescent="0.2">
      <c r="G64990" s="65"/>
    </row>
    <row r="64991" spans="7:7" x14ac:dyDescent="0.2">
      <c r="G64991" s="65"/>
    </row>
    <row r="64992" spans="7:7" x14ac:dyDescent="0.2">
      <c r="G64992" s="65"/>
    </row>
    <row r="64993" spans="7:7" x14ac:dyDescent="0.2">
      <c r="G64993" s="65"/>
    </row>
    <row r="64994" spans="7:7" x14ac:dyDescent="0.2">
      <c r="G64994" s="65"/>
    </row>
    <row r="64995" spans="7:7" x14ac:dyDescent="0.2">
      <c r="G64995" s="65"/>
    </row>
    <row r="64996" spans="7:7" x14ac:dyDescent="0.2">
      <c r="G64996" s="65"/>
    </row>
    <row r="64997" spans="7:7" x14ac:dyDescent="0.2">
      <c r="G64997" s="65"/>
    </row>
    <row r="64998" spans="7:7" x14ac:dyDescent="0.2">
      <c r="G64998" s="65"/>
    </row>
    <row r="64999" spans="7:7" x14ac:dyDescent="0.2">
      <c r="G64999" s="65"/>
    </row>
    <row r="65000" spans="7:7" x14ac:dyDescent="0.2">
      <c r="G65000" s="65"/>
    </row>
    <row r="65001" spans="7:7" x14ac:dyDescent="0.2">
      <c r="G65001" s="65"/>
    </row>
    <row r="65002" spans="7:7" x14ac:dyDescent="0.2">
      <c r="G65002" s="65"/>
    </row>
    <row r="65003" spans="7:7" x14ac:dyDescent="0.2">
      <c r="G65003" s="65"/>
    </row>
    <row r="65004" spans="7:7" x14ac:dyDescent="0.2">
      <c r="G65004" s="65"/>
    </row>
    <row r="65005" spans="7:7" x14ac:dyDescent="0.2">
      <c r="G65005" s="65"/>
    </row>
    <row r="65006" spans="7:7" x14ac:dyDescent="0.2">
      <c r="G65006" s="65"/>
    </row>
    <row r="65007" spans="7:7" x14ac:dyDescent="0.2">
      <c r="G65007" s="65"/>
    </row>
    <row r="65008" spans="7:7" x14ac:dyDescent="0.2">
      <c r="G65008" s="65"/>
    </row>
    <row r="65009" spans="7:7" x14ac:dyDescent="0.2">
      <c r="G65009" s="65"/>
    </row>
    <row r="65010" spans="7:7" x14ac:dyDescent="0.2">
      <c r="G65010" s="65"/>
    </row>
    <row r="65011" spans="7:7" x14ac:dyDescent="0.2">
      <c r="G65011" s="65"/>
    </row>
    <row r="65012" spans="7:7" x14ac:dyDescent="0.2">
      <c r="G65012" s="65"/>
    </row>
    <row r="65013" spans="7:7" x14ac:dyDescent="0.2">
      <c r="G65013" s="65"/>
    </row>
    <row r="65014" spans="7:7" x14ac:dyDescent="0.2">
      <c r="G65014" s="65"/>
    </row>
    <row r="65015" spans="7:7" x14ac:dyDescent="0.2">
      <c r="G65015" s="65"/>
    </row>
    <row r="65016" spans="7:7" x14ac:dyDescent="0.2">
      <c r="G65016" s="65"/>
    </row>
    <row r="65017" spans="7:7" x14ac:dyDescent="0.2">
      <c r="G65017" s="65"/>
    </row>
    <row r="65018" spans="7:7" x14ac:dyDescent="0.2">
      <c r="G65018" s="65"/>
    </row>
    <row r="65019" spans="7:7" x14ac:dyDescent="0.2">
      <c r="G65019" s="65"/>
    </row>
    <row r="65020" spans="7:7" x14ac:dyDescent="0.2">
      <c r="G65020" s="65"/>
    </row>
    <row r="65021" spans="7:7" x14ac:dyDescent="0.2">
      <c r="G65021" s="65"/>
    </row>
    <row r="65022" spans="7:7" x14ac:dyDescent="0.2">
      <c r="G65022" s="65"/>
    </row>
    <row r="65023" spans="7:7" x14ac:dyDescent="0.2">
      <c r="G65023" s="65"/>
    </row>
    <row r="65024" spans="7:7" x14ac:dyDescent="0.2">
      <c r="G65024" s="65"/>
    </row>
    <row r="65025" spans="7:7" x14ac:dyDescent="0.2">
      <c r="G65025" s="65"/>
    </row>
    <row r="65026" spans="7:7" x14ac:dyDescent="0.2">
      <c r="G65026" s="65"/>
    </row>
    <row r="65027" spans="7:7" x14ac:dyDescent="0.2">
      <c r="G65027" s="65"/>
    </row>
    <row r="65028" spans="7:7" x14ac:dyDescent="0.2">
      <c r="G65028" s="65"/>
    </row>
    <row r="65029" spans="7:7" x14ac:dyDescent="0.2">
      <c r="G65029" s="65"/>
    </row>
    <row r="65030" spans="7:7" x14ac:dyDescent="0.2">
      <c r="G65030" s="65"/>
    </row>
    <row r="65031" spans="7:7" x14ac:dyDescent="0.2">
      <c r="G65031" s="65"/>
    </row>
    <row r="65032" spans="7:7" x14ac:dyDescent="0.2">
      <c r="G65032" s="65"/>
    </row>
    <row r="65033" spans="7:7" x14ac:dyDescent="0.2">
      <c r="G65033" s="65"/>
    </row>
    <row r="65034" spans="7:7" x14ac:dyDescent="0.2">
      <c r="G65034" s="65"/>
    </row>
    <row r="65035" spans="7:7" x14ac:dyDescent="0.2">
      <c r="G65035" s="65"/>
    </row>
    <row r="65036" spans="7:7" x14ac:dyDescent="0.2">
      <c r="G65036" s="65"/>
    </row>
    <row r="65037" spans="7:7" x14ac:dyDescent="0.2">
      <c r="G65037" s="65"/>
    </row>
    <row r="65038" spans="7:7" x14ac:dyDescent="0.2">
      <c r="G65038" s="65"/>
    </row>
    <row r="65039" spans="7:7" x14ac:dyDescent="0.2">
      <c r="G65039" s="65"/>
    </row>
    <row r="65040" spans="7:7" x14ac:dyDescent="0.2">
      <c r="G65040" s="65"/>
    </row>
    <row r="65041" spans="7:7" x14ac:dyDescent="0.2">
      <c r="G65041" s="65"/>
    </row>
    <row r="65042" spans="7:7" x14ac:dyDescent="0.2">
      <c r="G65042" s="65"/>
    </row>
    <row r="65043" spans="7:7" x14ac:dyDescent="0.2">
      <c r="G65043" s="65"/>
    </row>
    <row r="65044" spans="7:7" x14ac:dyDescent="0.2">
      <c r="G65044" s="65"/>
    </row>
    <row r="65045" spans="7:7" x14ac:dyDescent="0.2">
      <c r="G65045" s="65"/>
    </row>
    <row r="65046" spans="7:7" x14ac:dyDescent="0.2">
      <c r="G65046" s="65"/>
    </row>
    <row r="65047" spans="7:7" x14ac:dyDescent="0.2">
      <c r="G65047" s="65"/>
    </row>
    <row r="65048" spans="7:7" x14ac:dyDescent="0.2">
      <c r="G65048" s="65"/>
    </row>
    <row r="65049" spans="7:7" x14ac:dyDescent="0.2">
      <c r="G65049" s="65"/>
    </row>
    <row r="65050" spans="7:7" x14ac:dyDescent="0.2">
      <c r="G65050" s="65"/>
    </row>
    <row r="65051" spans="7:7" x14ac:dyDescent="0.2">
      <c r="G65051" s="65"/>
    </row>
    <row r="65052" spans="7:7" x14ac:dyDescent="0.2">
      <c r="G65052" s="65"/>
    </row>
    <row r="65053" spans="7:7" x14ac:dyDescent="0.2">
      <c r="G65053" s="65"/>
    </row>
    <row r="65054" spans="7:7" x14ac:dyDescent="0.2">
      <c r="G65054" s="65"/>
    </row>
    <row r="65055" spans="7:7" x14ac:dyDescent="0.2">
      <c r="G65055" s="65"/>
    </row>
    <row r="65056" spans="7:7" x14ac:dyDescent="0.2">
      <c r="G65056" s="65"/>
    </row>
    <row r="65057" spans="7:7" x14ac:dyDescent="0.2">
      <c r="G65057" s="65"/>
    </row>
    <row r="65058" spans="7:7" x14ac:dyDescent="0.2">
      <c r="G65058" s="65"/>
    </row>
    <row r="65059" spans="7:7" x14ac:dyDescent="0.2">
      <c r="G65059" s="65"/>
    </row>
    <row r="65060" spans="7:7" x14ac:dyDescent="0.2">
      <c r="G65060" s="65"/>
    </row>
    <row r="65061" spans="7:7" x14ac:dyDescent="0.2">
      <c r="G65061" s="65"/>
    </row>
    <row r="65062" spans="7:7" x14ac:dyDescent="0.2">
      <c r="G65062" s="65"/>
    </row>
    <row r="65063" spans="7:7" x14ac:dyDescent="0.2">
      <c r="G65063" s="65"/>
    </row>
    <row r="65064" spans="7:7" x14ac:dyDescent="0.2">
      <c r="G65064" s="65"/>
    </row>
    <row r="65065" spans="7:7" x14ac:dyDescent="0.2">
      <c r="G65065" s="65"/>
    </row>
    <row r="65066" spans="7:7" x14ac:dyDescent="0.2">
      <c r="G65066" s="65"/>
    </row>
    <row r="65067" spans="7:7" x14ac:dyDescent="0.2">
      <c r="G65067" s="65"/>
    </row>
    <row r="65068" spans="7:7" x14ac:dyDescent="0.2">
      <c r="G65068" s="65"/>
    </row>
    <row r="65069" spans="7:7" x14ac:dyDescent="0.2">
      <c r="G65069" s="65"/>
    </row>
    <row r="65070" spans="7:7" x14ac:dyDescent="0.2">
      <c r="G65070" s="65"/>
    </row>
    <row r="65071" spans="7:7" x14ac:dyDescent="0.2">
      <c r="G65071" s="65"/>
    </row>
    <row r="65072" spans="7:7" x14ac:dyDescent="0.2">
      <c r="G65072" s="65"/>
    </row>
    <row r="65073" spans="7:7" x14ac:dyDescent="0.2">
      <c r="G65073" s="65"/>
    </row>
    <row r="65074" spans="7:7" x14ac:dyDescent="0.2">
      <c r="G65074" s="65"/>
    </row>
    <row r="65075" spans="7:7" x14ac:dyDescent="0.2">
      <c r="G65075" s="65"/>
    </row>
    <row r="65076" spans="7:7" x14ac:dyDescent="0.2">
      <c r="G65076" s="65"/>
    </row>
    <row r="65077" spans="7:7" x14ac:dyDescent="0.2">
      <c r="G65077" s="65"/>
    </row>
    <row r="65078" spans="7:7" x14ac:dyDescent="0.2">
      <c r="G65078" s="65"/>
    </row>
    <row r="65079" spans="7:7" x14ac:dyDescent="0.2">
      <c r="G65079" s="65"/>
    </row>
    <row r="65080" spans="7:7" x14ac:dyDescent="0.2">
      <c r="G65080" s="65"/>
    </row>
    <row r="65081" spans="7:7" x14ac:dyDescent="0.2">
      <c r="G65081" s="65"/>
    </row>
    <row r="65082" spans="7:7" x14ac:dyDescent="0.2">
      <c r="G65082" s="65"/>
    </row>
    <row r="65083" spans="7:7" x14ac:dyDescent="0.2">
      <c r="G65083" s="65"/>
    </row>
    <row r="65084" spans="7:7" x14ac:dyDescent="0.2">
      <c r="G65084" s="65"/>
    </row>
    <row r="65085" spans="7:7" x14ac:dyDescent="0.2">
      <c r="G65085" s="65"/>
    </row>
    <row r="65086" spans="7:7" x14ac:dyDescent="0.2">
      <c r="G65086" s="65"/>
    </row>
    <row r="65087" spans="7:7" x14ac:dyDescent="0.2">
      <c r="G65087" s="65"/>
    </row>
    <row r="65088" spans="7:7" x14ac:dyDescent="0.2">
      <c r="G65088" s="65"/>
    </row>
    <row r="65089" spans="7:7" x14ac:dyDescent="0.2">
      <c r="G65089" s="65"/>
    </row>
    <row r="65090" spans="7:7" x14ac:dyDescent="0.2">
      <c r="G65090" s="65"/>
    </row>
    <row r="65091" spans="7:7" x14ac:dyDescent="0.2">
      <c r="G65091" s="65"/>
    </row>
    <row r="65092" spans="7:7" x14ac:dyDescent="0.2">
      <c r="G65092" s="65"/>
    </row>
    <row r="65093" spans="7:7" x14ac:dyDescent="0.2">
      <c r="G65093" s="65"/>
    </row>
    <row r="65094" spans="7:7" x14ac:dyDescent="0.2">
      <c r="G65094" s="65"/>
    </row>
    <row r="65095" spans="7:7" x14ac:dyDescent="0.2">
      <c r="G65095" s="65"/>
    </row>
    <row r="65096" spans="7:7" x14ac:dyDescent="0.2">
      <c r="G65096" s="65"/>
    </row>
    <row r="65097" spans="7:7" x14ac:dyDescent="0.2">
      <c r="G65097" s="65"/>
    </row>
    <row r="65098" spans="7:7" x14ac:dyDescent="0.2">
      <c r="G65098" s="65"/>
    </row>
    <row r="65099" spans="7:7" x14ac:dyDescent="0.2">
      <c r="G65099" s="65"/>
    </row>
    <row r="65100" spans="7:7" x14ac:dyDescent="0.2">
      <c r="G65100" s="65"/>
    </row>
    <row r="65101" spans="7:7" x14ac:dyDescent="0.2">
      <c r="G65101" s="65"/>
    </row>
    <row r="65102" spans="7:7" x14ac:dyDescent="0.2">
      <c r="G65102" s="65"/>
    </row>
    <row r="65103" spans="7:7" x14ac:dyDescent="0.2">
      <c r="G65103" s="65"/>
    </row>
    <row r="65104" spans="7:7" x14ac:dyDescent="0.2">
      <c r="G65104" s="65"/>
    </row>
    <row r="65105" spans="7:7" x14ac:dyDescent="0.2">
      <c r="G65105" s="65"/>
    </row>
    <row r="65106" spans="7:7" x14ac:dyDescent="0.2">
      <c r="G65106" s="65"/>
    </row>
    <row r="65107" spans="7:7" x14ac:dyDescent="0.2">
      <c r="G65107" s="65"/>
    </row>
    <row r="65108" spans="7:7" x14ac:dyDescent="0.2">
      <c r="G65108" s="65"/>
    </row>
    <row r="65109" spans="7:7" x14ac:dyDescent="0.2">
      <c r="G65109" s="65"/>
    </row>
    <row r="65110" spans="7:7" x14ac:dyDescent="0.2">
      <c r="G65110" s="65"/>
    </row>
    <row r="65111" spans="7:7" x14ac:dyDescent="0.2">
      <c r="G65111" s="65"/>
    </row>
    <row r="65112" spans="7:7" x14ac:dyDescent="0.2">
      <c r="G65112" s="65"/>
    </row>
    <row r="65113" spans="7:7" x14ac:dyDescent="0.2">
      <c r="G65113" s="65"/>
    </row>
    <row r="65114" spans="7:7" x14ac:dyDescent="0.2">
      <c r="G65114" s="65"/>
    </row>
    <row r="65115" spans="7:7" x14ac:dyDescent="0.2">
      <c r="G65115" s="65"/>
    </row>
    <row r="65116" spans="7:7" x14ac:dyDescent="0.2">
      <c r="G65116" s="65"/>
    </row>
    <row r="65117" spans="7:7" x14ac:dyDescent="0.2">
      <c r="G65117" s="65"/>
    </row>
    <row r="65118" spans="7:7" x14ac:dyDescent="0.2">
      <c r="G65118" s="65"/>
    </row>
    <row r="65119" spans="7:7" x14ac:dyDescent="0.2">
      <c r="G65119" s="65"/>
    </row>
    <row r="65120" spans="7:7" x14ac:dyDescent="0.2">
      <c r="G65120" s="65"/>
    </row>
    <row r="65121" spans="7:7" x14ac:dyDescent="0.2">
      <c r="G65121" s="65"/>
    </row>
    <row r="65122" spans="7:7" x14ac:dyDescent="0.2">
      <c r="G65122" s="65"/>
    </row>
    <row r="65123" spans="7:7" x14ac:dyDescent="0.2">
      <c r="G65123" s="65"/>
    </row>
    <row r="65124" spans="7:7" x14ac:dyDescent="0.2">
      <c r="G65124" s="65"/>
    </row>
    <row r="65125" spans="7:7" x14ac:dyDescent="0.2">
      <c r="G65125" s="65"/>
    </row>
    <row r="65126" spans="7:7" x14ac:dyDescent="0.2">
      <c r="G65126" s="65"/>
    </row>
    <row r="65127" spans="7:7" x14ac:dyDescent="0.2">
      <c r="G65127" s="65"/>
    </row>
    <row r="65128" spans="7:7" x14ac:dyDescent="0.2">
      <c r="G65128" s="65"/>
    </row>
    <row r="65129" spans="7:7" x14ac:dyDescent="0.2">
      <c r="G65129" s="65"/>
    </row>
    <row r="65130" spans="7:7" x14ac:dyDescent="0.2">
      <c r="G65130" s="65"/>
    </row>
    <row r="65131" spans="7:7" x14ac:dyDescent="0.2">
      <c r="G65131" s="65"/>
    </row>
    <row r="65132" spans="7:7" x14ac:dyDescent="0.2">
      <c r="G65132" s="65"/>
    </row>
    <row r="65133" spans="7:7" x14ac:dyDescent="0.2">
      <c r="G65133" s="65"/>
    </row>
    <row r="65134" spans="7:7" x14ac:dyDescent="0.2">
      <c r="G65134" s="65"/>
    </row>
    <row r="65135" spans="7:7" x14ac:dyDescent="0.2">
      <c r="G65135" s="65"/>
    </row>
    <row r="65136" spans="7:7" x14ac:dyDescent="0.2">
      <c r="G65136" s="65"/>
    </row>
    <row r="65137" spans="7:7" x14ac:dyDescent="0.2">
      <c r="G65137" s="65"/>
    </row>
    <row r="65138" spans="7:7" x14ac:dyDescent="0.2">
      <c r="G65138" s="65"/>
    </row>
    <row r="65139" spans="7:7" x14ac:dyDescent="0.2">
      <c r="G65139" s="65"/>
    </row>
    <row r="65140" spans="7:7" x14ac:dyDescent="0.2">
      <c r="G65140" s="65"/>
    </row>
    <row r="65141" spans="7:7" x14ac:dyDescent="0.2">
      <c r="G65141" s="65"/>
    </row>
    <row r="65142" spans="7:7" x14ac:dyDescent="0.2">
      <c r="G65142" s="65"/>
    </row>
    <row r="65143" spans="7:7" x14ac:dyDescent="0.2">
      <c r="G65143" s="65"/>
    </row>
    <row r="65144" spans="7:7" x14ac:dyDescent="0.2">
      <c r="G65144" s="65"/>
    </row>
    <row r="65145" spans="7:7" x14ac:dyDescent="0.2">
      <c r="G65145" s="65"/>
    </row>
    <row r="65146" spans="7:7" x14ac:dyDescent="0.2">
      <c r="G65146" s="65"/>
    </row>
    <row r="65147" spans="7:7" x14ac:dyDescent="0.2">
      <c r="G65147" s="65"/>
    </row>
    <row r="65148" spans="7:7" x14ac:dyDescent="0.2">
      <c r="G65148" s="65"/>
    </row>
    <row r="65149" spans="7:7" x14ac:dyDescent="0.2">
      <c r="G65149" s="65"/>
    </row>
    <row r="65150" spans="7:7" x14ac:dyDescent="0.2">
      <c r="G65150" s="65"/>
    </row>
    <row r="65151" spans="7:7" x14ac:dyDescent="0.2">
      <c r="G65151" s="65"/>
    </row>
    <row r="65152" spans="7:7" x14ac:dyDescent="0.2">
      <c r="G65152" s="65"/>
    </row>
    <row r="65153" spans="7:7" x14ac:dyDescent="0.2">
      <c r="G65153" s="65"/>
    </row>
    <row r="65154" spans="7:7" x14ac:dyDescent="0.2">
      <c r="G65154" s="65"/>
    </row>
    <row r="65155" spans="7:7" x14ac:dyDescent="0.2">
      <c r="G65155" s="65"/>
    </row>
    <row r="65156" spans="7:7" x14ac:dyDescent="0.2">
      <c r="G65156" s="65"/>
    </row>
    <row r="65157" spans="7:7" x14ac:dyDescent="0.2">
      <c r="G65157" s="65"/>
    </row>
    <row r="65158" spans="7:7" x14ac:dyDescent="0.2">
      <c r="G65158" s="65"/>
    </row>
    <row r="65159" spans="7:7" x14ac:dyDescent="0.2">
      <c r="G65159" s="65"/>
    </row>
    <row r="65160" spans="7:7" x14ac:dyDescent="0.2">
      <c r="G65160" s="65"/>
    </row>
    <row r="65161" spans="7:7" x14ac:dyDescent="0.2">
      <c r="G65161" s="65"/>
    </row>
    <row r="65162" spans="7:7" x14ac:dyDescent="0.2">
      <c r="G65162" s="65"/>
    </row>
    <row r="65163" spans="7:7" x14ac:dyDescent="0.2">
      <c r="G65163" s="65"/>
    </row>
    <row r="65164" spans="7:7" x14ac:dyDescent="0.2">
      <c r="G65164" s="65"/>
    </row>
    <row r="65165" spans="7:7" x14ac:dyDescent="0.2">
      <c r="G65165" s="65"/>
    </row>
    <row r="65166" spans="7:7" x14ac:dyDescent="0.2">
      <c r="G65166" s="65"/>
    </row>
    <row r="65167" spans="7:7" x14ac:dyDescent="0.2">
      <c r="G65167" s="65"/>
    </row>
    <row r="65168" spans="7:7" x14ac:dyDescent="0.2">
      <c r="G65168" s="65"/>
    </row>
    <row r="65169" spans="7:7" x14ac:dyDescent="0.2">
      <c r="G65169" s="65"/>
    </row>
    <row r="65170" spans="7:7" x14ac:dyDescent="0.2">
      <c r="G65170" s="65"/>
    </row>
    <row r="65171" spans="7:7" x14ac:dyDescent="0.2">
      <c r="G65171" s="65"/>
    </row>
    <row r="65172" spans="7:7" x14ac:dyDescent="0.2">
      <c r="G65172" s="65"/>
    </row>
    <row r="65173" spans="7:7" x14ac:dyDescent="0.2">
      <c r="G65173" s="65"/>
    </row>
    <row r="65174" spans="7:7" x14ac:dyDescent="0.2">
      <c r="G65174" s="65"/>
    </row>
    <row r="65175" spans="7:7" x14ac:dyDescent="0.2">
      <c r="G65175" s="65"/>
    </row>
    <row r="65176" spans="7:7" x14ac:dyDescent="0.2">
      <c r="G65176" s="65"/>
    </row>
    <row r="65177" spans="7:7" x14ac:dyDescent="0.2">
      <c r="G65177" s="65"/>
    </row>
    <row r="65178" spans="7:7" x14ac:dyDescent="0.2">
      <c r="G65178" s="65"/>
    </row>
    <row r="65179" spans="7:7" x14ac:dyDescent="0.2">
      <c r="G65179" s="65"/>
    </row>
    <row r="65180" spans="7:7" x14ac:dyDescent="0.2">
      <c r="G65180" s="65"/>
    </row>
    <row r="65181" spans="7:7" x14ac:dyDescent="0.2">
      <c r="G65181" s="65"/>
    </row>
    <row r="65182" spans="7:7" x14ac:dyDescent="0.2">
      <c r="G65182" s="65"/>
    </row>
    <row r="65183" spans="7:7" x14ac:dyDescent="0.2">
      <c r="G65183" s="65"/>
    </row>
    <row r="65184" spans="7:7" x14ac:dyDescent="0.2">
      <c r="G65184" s="65"/>
    </row>
    <row r="65185" spans="7:7" x14ac:dyDescent="0.2">
      <c r="G65185" s="65"/>
    </row>
    <row r="65186" spans="7:7" x14ac:dyDescent="0.2">
      <c r="G65186" s="65"/>
    </row>
    <row r="65187" spans="7:7" x14ac:dyDescent="0.2">
      <c r="G65187" s="65"/>
    </row>
    <row r="65188" spans="7:7" x14ac:dyDescent="0.2">
      <c r="G65188" s="65"/>
    </row>
    <row r="65189" spans="7:7" x14ac:dyDescent="0.2">
      <c r="G65189" s="65"/>
    </row>
    <row r="65190" spans="7:7" x14ac:dyDescent="0.2">
      <c r="G65190" s="65"/>
    </row>
    <row r="65191" spans="7:7" x14ac:dyDescent="0.2">
      <c r="G65191" s="65"/>
    </row>
    <row r="65192" spans="7:7" x14ac:dyDescent="0.2">
      <c r="G65192" s="65"/>
    </row>
    <row r="65193" spans="7:7" x14ac:dyDescent="0.2">
      <c r="G65193" s="65"/>
    </row>
    <row r="65194" spans="7:7" x14ac:dyDescent="0.2">
      <c r="G65194" s="65"/>
    </row>
    <row r="65195" spans="7:7" x14ac:dyDescent="0.2">
      <c r="G65195" s="65"/>
    </row>
    <row r="65196" spans="7:7" x14ac:dyDescent="0.2">
      <c r="G65196" s="65"/>
    </row>
    <row r="65197" spans="7:7" x14ac:dyDescent="0.2">
      <c r="G65197" s="65"/>
    </row>
    <row r="65198" spans="7:7" x14ac:dyDescent="0.2">
      <c r="G65198" s="65"/>
    </row>
    <row r="65199" spans="7:7" x14ac:dyDescent="0.2">
      <c r="G65199" s="65"/>
    </row>
    <row r="65200" spans="7:7" x14ac:dyDescent="0.2">
      <c r="G65200" s="65"/>
    </row>
    <row r="65201" spans="7:7" x14ac:dyDescent="0.2">
      <c r="G65201" s="65"/>
    </row>
    <row r="65202" spans="7:7" x14ac:dyDescent="0.2">
      <c r="G65202" s="65"/>
    </row>
    <row r="65203" spans="7:7" x14ac:dyDescent="0.2">
      <c r="G65203" s="65"/>
    </row>
    <row r="65204" spans="7:7" x14ac:dyDescent="0.2">
      <c r="G65204" s="65"/>
    </row>
    <row r="65205" spans="7:7" x14ac:dyDescent="0.2">
      <c r="G65205" s="65"/>
    </row>
    <row r="65206" spans="7:7" x14ac:dyDescent="0.2">
      <c r="G65206" s="65"/>
    </row>
    <row r="65207" spans="7:7" x14ac:dyDescent="0.2">
      <c r="G65207" s="65"/>
    </row>
    <row r="65208" spans="7:7" x14ac:dyDescent="0.2">
      <c r="G65208" s="65"/>
    </row>
    <row r="65209" spans="7:7" x14ac:dyDescent="0.2">
      <c r="G65209" s="65"/>
    </row>
    <row r="65210" spans="7:7" x14ac:dyDescent="0.2">
      <c r="G65210" s="65"/>
    </row>
    <row r="65211" spans="7:7" x14ac:dyDescent="0.2">
      <c r="G65211" s="65"/>
    </row>
    <row r="65212" spans="7:7" x14ac:dyDescent="0.2">
      <c r="G65212" s="65"/>
    </row>
    <row r="65213" spans="7:7" x14ac:dyDescent="0.2">
      <c r="G65213" s="65"/>
    </row>
    <row r="65214" spans="7:7" x14ac:dyDescent="0.2">
      <c r="G65214" s="65"/>
    </row>
    <row r="65215" spans="7:7" x14ac:dyDescent="0.2">
      <c r="G65215" s="65"/>
    </row>
    <row r="65216" spans="7:7" x14ac:dyDescent="0.2">
      <c r="G65216" s="65"/>
    </row>
    <row r="65217" spans="7:7" x14ac:dyDescent="0.2">
      <c r="G65217" s="65"/>
    </row>
    <row r="65218" spans="7:7" x14ac:dyDescent="0.2">
      <c r="G65218" s="65"/>
    </row>
    <row r="65219" spans="7:7" x14ac:dyDescent="0.2">
      <c r="G65219" s="65"/>
    </row>
    <row r="65220" spans="7:7" x14ac:dyDescent="0.2">
      <c r="G65220" s="65"/>
    </row>
    <row r="65221" spans="7:7" x14ac:dyDescent="0.2">
      <c r="G65221" s="65"/>
    </row>
    <row r="65222" spans="7:7" x14ac:dyDescent="0.2">
      <c r="G65222" s="65"/>
    </row>
    <row r="65223" spans="7:7" x14ac:dyDescent="0.2">
      <c r="G65223" s="65"/>
    </row>
    <row r="65224" spans="7:7" x14ac:dyDescent="0.2">
      <c r="G65224" s="65"/>
    </row>
    <row r="65225" spans="7:7" x14ac:dyDescent="0.2">
      <c r="G65225" s="65"/>
    </row>
    <row r="65226" spans="7:7" x14ac:dyDescent="0.2">
      <c r="G65226" s="65"/>
    </row>
    <row r="65227" spans="7:7" x14ac:dyDescent="0.2">
      <c r="G65227" s="65"/>
    </row>
    <row r="65228" spans="7:7" x14ac:dyDescent="0.2">
      <c r="G65228" s="65"/>
    </row>
    <row r="65229" spans="7:7" x14ac:dyDescent="0.2">
      <c r="G65229" s="65"/>
    </row>
    <row r="65230" spans="7:7" x14ac:dyDescent="0.2">
      <c r="G65230" s="65"/>
    </row>
    <row r="65231" spans="7:7" x14ac:dyDescent="0.2">
      <c r="G65231" s="65"/>
    </row>
    <row r="65232" spans="7:7" x14ac:dyDescent="0.2">
      <c r="G65232" s="65"/>
    </row>
    <row r="65233" spans="7:7" x14ac:dyDescent="0.2">
      <c r="G65233" s="65"/>
    </row>
    <row r="65234" spans="7:7" x14ac:dyDescent="0.2">
      <c r="G65234" s="65"/>
    </row>
    <row r="65235" spans="7:7" x14ac:dyDescent="0.2">
      <c r="G65235" s="65"/>
    </row>
    <row r="65236" spans="7:7" x14ac:dyDescent="0.2">
      <c r="G65236" s="65"/>
    </row>
    <row r="65237" spans="7:7" x14ac:dyDescent="0.2">
      <c r="G65237" s="65"/>
    </row>
    <row r="65238" spans="7:7" x14ac:dyDescent="0.2">
      <c r="G65238" s="65"/>
    </row>
    <row r="65239" spans="7:7" x14ac:dyDescent="0.2">
      <c r="G65239" s="65"/>
    </row>
    <row r="65240" spans="7:7" x14ac:dyDescent="0.2">
      <c r="G65240" s="65"/>
    </row>
    <row r="65241" spans="7:7" x14ac:dyDescent="0.2">
      <c r="G65241" s="65"/>
    </row>
    <row r="65242" spans="7:7" x14ac:dyDescent="0.2">
      <c r="G65242" s="65"/>
    </row>
    <row r="65243" spans="7:7" x14ac:dyDescent="0.2">
      <c r="G65243" s="65"/>
    </row>
    <row r="65244" spans="7:7" x14ac:dyDescent="0.2">
      <c r="G65244" s="65"/>
    </row>
    <row r="65245" spans="7:7" x14ac:dyDescent="0.2">
      <c r="G65245" s="65"/>
    </row>
    <row r="65246" spans="7:7" x14ac:dyDescent="0.2">
      <c r="G65246" s="65"/>
    </row>
    <row r="65247" spans="7:7" x14ac:dyDescent="0.2">
      <c r="G65247" s="65"/>
    </row>
    <row r="65248" spans="7:7" x14ac:dyDescent="0.2">
      <c r="G65248" s="65"/>
    </row>
    <row r="65249" spans="7:7" x14ac:dyDescent="0.2">
      <c r="G65249" s="65"/>
    </row>
    <row r="65250" spans="7:7" x14ac:dyDescent="0.2">
      <c r="G65250" s="65"/>
    </row>
    <row r="65251" spans="7:7" x14ac:dyDescent="0.2">
      <c r="G65251" s="65"/>
    </row>
    <row r="65252" spans="7:7" x14ac:dyDescent="0.2">
      <c r="G65252" s="65"/>
    </row>
    <row r="65253" spans="7:7" x14ac:dyDescent="0.2">
      <c r="G65253" s="65"/>
    </row>
    <row r="65254" spans="7:7" x14ac:dyDescent="0.2">
      <c r="G65254" s="65"/>
    </row>
    <row r="65255" spans="7:7" x14ac:dyDescent="0.2">
      <c r="G65255" s="65"/>
    </row>
    <row r="65256" spans="7:7" x14ac:dyDescent="0.2">
      <c r="G65256" s="65"/>
    </row>
    <row r="65257" spans="7:7" x14ac:dyDescent="0.2">
      <c r="G65257" s="65"/>
    </row>
    <row r="65258" spans="7:7" x14ac:dyDescent="0.2">
      <c r="G65258" s="65"/>
    </row>
    <row r="65259" spans="7:7" x14ac:dyDescent="0.2">
      <c r="G65259" s="65"/>
    </row>
    <row r="65260" spans="7:7" x14ac:dyDescent="0.2">
      <c r="G65260" s="65"/>
    </row>
    <row r="65261" spans="7:7" x14ac:dyDescent="0.2">
      <c r="G65261" s="65"/>
    </row>
    <row r="65262" spans="7:7" x14ac:dyDescent="0.2">
      <c r="G65262" s="65"/>
    </row>
    <row r="65263" spans="7:7" x14ac:dyDescent="0.2">
      <c r="G65263" s="65"/>
    </row>
    <row r="65264" spans="7:7" x14ac:dyDescent="0.2">
      <c r="G65264" s="65"/>
    </row>
    <row r="65265" spans="7:7" x14ac:dyDescent="0.2">
      <c r="G65265" s="65"/>
    </row>
    <row r="65266" spans="7:7" x14ac:dyDescent="0.2">
      <c r="G65266" s="65"/>
    </row>
    <row r="65267" spans="7:7" x14ac:dyDescent="0.2">
      <c r="G65267" s="65"/>
    </row>
    <row r="65268" spans="7:7" x14ac:dyDescent="0.2">
      <c r="G65268" s="65"/>
    </row>
    <row r="65269" spans="7:7" x14ac:dyDescent="0.2">
      <c r="G65269" s="65"/>
    </row>
    <row r="65270" spans="7:7" x14ac:dyDescent="0.2">
      <c r="G65270" s="65"/>
    </row>
    <row r="65271" spans="7:7" x14ac:dyDescent="0.2">
      <c r="G65271" s="65"/>
    </row>
    <row r="65272" spans="7:7" x14ac:dyDescent="0.2">
      <c r="G65272" s="65"/>
    </row>
    <row r="65273" spans="7:7" x14ac:dyDescent="0.2">
      <c r="G65273" s="65"/>
    </row>
    <row r="65274" spans="7:7" x14ac:dyDescent="0.2">
      <c r="G65274" s="65"/>
    </row>
    <row r="65275" spans="7:7" x14ac:dyDescent="0.2">
      <c r="G65275" s="65"/>
    </row>
    <row r="65276" spans="7:7" x14ac:dyDescent="0.2">
      <c r="G65276" s="65"/>
    </row>
    <row r="65277" spans="7:7" x14ac:dyDescent="0.2">
      <c r="G65277" s="65"/>
    </row>
    <row r="65278" spans="7:7" x14ac:dyDescent="0.2">
      <c r="G65278" s="65"/>
    </row>
    <row r="65279" spans="7:7" x14ac:dyDescent="0.2">
      <c r="G65279" s="65"/>
    </row>
    <row r="65280" spans="7:7" x14ac:dyDescent="0.2">
      <c r="G65280" s="65"/>
    </row>
    <row r="65281" spans="7:7" x14ac:dyDescent="0.2">
      <c r="G65281" s="65"/>
    </row>
    <row r="65282" spans="7:7" x14ac:dyDescent="0.2">
      <c r="G65282" s="65"/>
    </row>
    <row r="65283" spans="7:7" x14ac:dyDescent="0.2">
      <c r="G65283" s="65"/>
    </row>
    <row r="65284" spans="7:7" x14ac:dyDescent="0.2">
      <c r="G65284" s="65"/>
    </row>
    <row r="65285" spans="7:7" x14ac:dyDescent="0.2">
      <c r="G65285" s="65"/>
    </row>
    <row r="65286" spans="7:7" x14ac:dyDescent="0.2">
      <c r="G65286" s="65"/>
    </row>
    <row r="65287" spans="7:7" x14ac:dyDescent="0.2">
      <c r="G65287" s="65"/>
    </row>
    <row r="65288" spans="7:7" x14ac:dyDescent="0.2">
      <c r="G65288" s="65"/>
    </row>
    <row r="65289" spans="7:7" x14ac:dyDescent="0.2">
      <c r="G65289" s="65"/>
    </row>
    <row r="65290" spans="7:7" x14ac:dyDescent="0.2">
      <c r="G65290" s="65"/>
    </row>
    <row r="65291" spans="7:7" x14ac:dyDescent="0.2">
      <c r="G65291" s="65"/>
    </row>
    <row r="65292" spans="7:7" x14ac:dyDescent="0.2">
      <c r="G65292" s="65"/>
    </row>
    <row r="65293" spans="7:7" x14ac:dyDescent="0.2">
      <c r="G65293" s="65"/>
    </row>
    <row r="65294" spans="7:7" x14ac:dyDescent="0.2">
      <c r="G65294" s="65"/>
    </row>
    <row r="65295" spans="7:7" x14ac:dyDescent="0.2">
      <c r="G65295" s="65"/>
    </row>
    <row r="65296" spans="7:7" x14ac:dyDescent="0.2">
      <c r="G65296" s="65"/>
    </row>
    <row r="65297" spans="7:7" x14ac:dyDescent="0.2">
      <c r="G65297" s="65"/>
    </row>
    <row r="65298" spans="7:7" x14ac:dyDescent="0.2">
      <c r="G65298" s="65"/>
    </row>
    <row r="65299" spans="7:7" x14ac:dyDescent="0.2">
      <c r="G65299" s="65"/>
    </row>
    <row r="65300" spans="7:7" x14ac:dyDescent="0.2">
      <c r="G65300" s="65"/>
    </row>
    <row r="65301" spans="7:7" x14ac:dyDescent="0.2">
      <c r="G65301" s="65"/>
    </row>
    <row r="65302" spans="7:7" x14ac:dyDescent="0.2">
      <c r="G65302" s="65"/>
    </row>
    <row r="65303" spans="7:7" x14ac:dyDescent="0.2">
      <c r="G65303" s="65"/>
    </row>
    <row r="65304" spans="7:7" x14ac:dyDescent="0.2">
      <c r="G65304" s="65"/>
    </row>
    <row r="65305" spans="7:7" x14ac:dyDescent="0.2">
      <c r="G65305" s="65"/>
    </row>
    <row r="65306" spans="7:7" x14ac:dyDescent="0.2">
      <c r="G65306" s="65"/>
    </row>
    <row r="65307" spans="7:7" x14ac:dyDescent="0.2">
      <c r="G65307" s="65"/>
    </row>
    <row r="65308" spans="7:7" x14ac:dyDescent="0.2">
      <c r="G65308" s="65"/>
    </row>
    <row r="65309" spans="7:7" x14ac:dyDescent="0.2">
      <c r="G65309" s="65"/>
    </row>
    <row r="65310" spans="7:7" x14ac:dyDescent="0.2">
      <c r="G65310" s="65"/>
    </row>
    <row r="65311" spans="7:7" x14ac:dyDescent="0.2">
      <c r="G65311" s="65"/>
    </row>
    <row r="65312" spans="7:7" x14ac:dyDescent="0.2">
      <c r="G65312" s="65"/>
    </row>
    <row r="65313" spans="7:7" x14ac:dyDescent="0.2">
      <c r="G65313" s="65"/>
    </row>
    <row r="65314" spans="7:7" x14ac:dyDescent="0.2">
      <c r="G65314" s="65"/>
    </row>
    <row r="65315" spans="7:7" x14ac:dyDescent="0.2">
      <c r="G65315" s="65"/>
    </row>
    <row r="65316" spans="7:7" x14ac:dyDescent="0.2">
      <c r="G65316" s="65"/>
    </row>
    <row r="65317" spans="7:7" x14ac:dyDescent="0.2">
      <c r="G65317" s="65"/>
    </row>
    <row r="65318" spans="7:7" x14ac:dyDescent="0.2">
      <c r="G65318" s="65"/>
    </row>
    <row r="65319" spans="7:7" x14ac:dyDescent="0.2">
      <c r="G65319" s="65"/>
    </row>
    <row r="65320" spans="7:7" x14ac:dyDescent="0.2">
      <c r="G65320" s="65"/>
    </row>
    <row r="65321" spans="7:7" x14ac:dyDescent="0.2">
      <c r="G65321" s="65"/>
    </row>
    <row r="65322" spans="7:7" x14ac:dyDescent="0.2">
      <c r="G65322" s="65"/>
    </row>
    <row r="65323" spans="7:7" x14ac:dyDescent="0.2">
      <c r="G65323" s="65"/>
    </row>
    <row r="65324" spans="7:7" x14ac:dyDescent="0.2">
      <c r="G65324" s="65"/>
    </row>
    <row r="65325" spans="7:7" x14ac:dyDescent="0.2">
      <c r="G65325" s="65"/>
    </row>
    <row r="65326" spans="7:7" x14ac:dyDescent="0.2">
      <c r="G65326" s="65"/>
    </row>
    <row r="65327" spans="7:7" x14ac:dyDescent="0.2">
      <c r="G65327" s="65"/>
    </row>
    <row r="65328" spans="7:7" x14ac:dyDescent="0.2">
      <c r="G65328" s="65"/>
    </row>
    <row r="65329" spans="7:7" x14ac:dyDescent="0.2">
      <c r="G65329" s="65"/>
    </row>
    <row r="65330" spans="7:7" x14ac:dyDescent="0.2">
      <c r="G65330" s="65"/>
    </row>
    <row r="65331" spans="7:7" x14ac:dyDescent="0.2">
      <c r="G65331" s="65"/>
    </row>
    <row r="65332" spans="7:7" x14ac:dyDescent="0.2">
      <c r="G65332" s="65"/>
    </row>
    <row r="65333" spans="7:7" x14ac:dyDescent="0.2">
      <c r="G65333" s="65"/>
    </row>
    <row r="65334" spans="7:7" x14ac:dyDescent="0.2">
      <c r="G65334" s="65"/>
    </row>
    <row r="65335" spans="7:7" x14ac:dyDescent="0.2">
      <c r="G65335" s="65"/>
    </row>
    <row r="65336" spans="7:7" x14ac:dyDescent="0.2">
      <c r="G65336" s="65"/>
    </row>
    <row r="65337" spans="7:7" x14ac:dyDescent="0.2">
      <c r="G65337" s="65"/>
    </row>
    <row r="65338" spans="7:7" x14ac:dyDescent="0.2">
      <c r="G65338" s="65"/>
    </row>
    <row r="65339" spans="7:7" x14ac:dyDescent="0.2">
      <c r="G65339" s="65"/>
    </row>
    <row r="65340" spans="7:7" x14ac:dyDescent="0.2">
      <c r="G65340" s="65"/>
    </row>
    <row r="65341" spans="7:7" x14ac:dyDescent="0.2">
      <c r="G65341" s="65"/>
    </row>
    <row r="65342" spans="7:7" x14ac:dyDescent="0.2">
      <c r="G65342" s="65"/>
    </row>
    <row r="65343" spans="7:7" x14ac:dyDescent="0.2">
      <c r="G65343" s="65"/>
    </row>
    <row r="65344" spans="7:7" x14ac:dyDescent="0.2">
      <c r="G65344" s="65"/>
    </row>
    <row r="65345" spans="7:7" x14ac:dyDescent="0.2">
      <c r="G65345" s="65"/>
    </row>
    <row r="65346" spans="7:7" x14ac:dyDescent="0.2">
      <c r="G65346" s="65"/>
    </row>
    <row r="65347" spans="7:7" x14ac:dyDescent="0.2">
      <c r="G65347" s="65"/>
    </row>
    <row r="65348" spans="7:7" x14ac:dyDescent="0.2">
      <c r="G65348" s="65"/>
    </row>
    <row r="65349" spans="7:7" x14ac:dyDescent="0.2">
      <c r="G65349" s="65"/>
    </row>
    <row r="65350" spans="7:7" x14ac:dyDescent="0.2">
      <c r="G65350" s="65"/>
    </row>
    <row r="65351" spans="7:7" x14ac:dyDescent="0.2">
      <c r="G65351" s="65"/>
    </row>
    <row r="65352" spans="7:7" x14ac:dyDescent="0.2">
      <c r="G65352" s="65"/>
    </row>
    <row r="65353" spans="7:7" x14ac:dyDescent="0.2">
      <c r="G65353" s="65"/>
    </row>
    <row r="65354" spans="7:7" x14ac:dyDescent="0.2">
      <c r="G65354" s="65"/>
    </row>
    <row r="65355" spans="7:7" x14ac:dyDescent="0.2">
      <c r="G65355" s="65"/>
    </row>
    <row r="65356" spans="7:7" x14ac:dyDescent="0.2">
      <c r="G65356" s="65"/>
    </row>
    <row r="65357" spans="7:7" x14ac:dyDescent="0.2">
      <c r="G65357" s="65"/>
    </row>
    <row r="65358" spans="7:7" x14ac:dyDescent="0.2">
      <c r="G65358" s="65"/>
    </row>
    <row r="65359" spans="7:7" x14ac:dyDescent="0.2">
      <c r="G65359" s="65"/>
    </row>
    <row r="65360" spans="7:7" x14ac:dyDescent="0.2">
      <c r="G65360" s="65"/>
    </row>
    <row r="65361" spans="7:7" x14ac:dyDescent="0.2">
      <c r="G65361" s="65"/>
    </row>
    <row r="65362" spans="7:7" x14ac:dyDescent="0.2">
      <c r="G65362" s="65"/>
    </row>
    <row r="65363" spans="7:7" x14ac:dyDescent="0.2">
      <c r="G65363" s="65"/>
    </row>
    <row r="65364" spans="7:7" x14ac:dyDescent="0.2">
      <c r="G65364" s="65"/>
    </row>
    <row r="65365" spans="7:7" x14ac:dyDescent="0.2">
      <c r="G65365" s="65"/>
    </row>
    <row r="65366" spans="7:7" x14ac:dyDescent="0.2">
      <c r="G65366" s="65"/>
    </row>
    <row r="65367" spans="7:7" x14ac:dyDescent="0.2">
      <c r="G65367" s="65"/>
    </row>
    <row r="65368" spans="7:7" x14ac:dyDescent="0.2">
      <c r="G65368" s="65"/>
    </row>
    <row r="65369" spans="7:7" x14ac:dyDescent="0.2">
      <c r="G65369" s="65"/>
    </row>
    <row r="65370" spans="7:7" x14ac:dyDescent="0.2">
      <c r="G65370" s="65"/>
    </row>
    <row r="65371" spans="7:7" x14ac:dyDescent="0.2">
      <c r="G65371" s="65"/>
    </row>
    <row r="65372" spans="7:7" x14ac:dyDescent="0.2">
      <c r="G65372" s="65"/>
    </row>
    <row r="65373" spans="7:7" x14ac:dyDescent="0.2">
      <c r="G65373" s="65"/>
    </row>
    <row r="65374" spans="7:7" x14ac:dyDescent="0.2">
      <c r="G65374" s="65"/>
    </row>
    <row r="65375" spans="7:7" x14ac:dyDescent="0.2">
      <c r="G65375" s="65"/>
    </row>
    <row r="65376" spans="7:7" x14ac:dyDescent="0.2">
      <c r="G65376" s="65"/>
    </row>
    <row r="65377" spans="7:7" x14ac:dyDescent="0.2">
      <c r="G65377" s="65"/>
    </row>
    <row r="65378" spans="7:7" x14ac:dyDescent="0.2">
      <c r="G65378" s="65"/>
    </row>
    <row r="65379" spans="7:7" x14ac:dyDescent="0.2">
      <c r="G65379" s="65"/>
    </row>
    <row r="65380" spans="7:7" x14ac:dyDescent="0.2">
      <c r="G65380" s="65"/>
    </row>
    <row r="65381" spans="7:7" x14ac:dyDescent="0.2">
      <c r="G65381" s="65"/>
    </row>
    <row r="65382" spans="7:7" x14ac:dyDescent="0.2">
      <c r="G65382" s="65"/>
    </row>
    <row r="65383" spans="7:7" x14ac:dyDescent="0.2">
      <c r="G65383" s="65"/>
    </row>
    <row r="65384" spans="7:7" x14ac:dyDescent="0.2">
      <c r="G65384" s="65"/>
    </row>
    <row r="65385" spans="7:7" x14ac:dyDescent="0.2">
      <c r="G65385" s="65"/>
    </row>
    <row r="65386" spans="7:7" x14ac:dyDescent="0.2">
      <c r="G65386" s="65"/>
    </row>
    <row r="65387" spans="7:7" x14ac:dyDescent="0.2">
      <c r="G65387" s="65"/>
    </row>
    <row r="65388" spans="7:7" x14ac:dyDescent="0.2">
      <c r="G65388" s="65"/>
    </row>
    <row r="65389" spans="7:7" x14ac:dyDescent="0.2">
      <c r="G65389" s="65"/>
    </row>
    <row r="65390" spans="7:7" x14ac:dyDescent="0.2">
      <c r="G65390" s="65"/>
    </row>
    <row r="65391" spans="7:7" x14ac:dyDescent="0.2">
      <c r="G65391" s="65"/>
    </row>
    <row r="65392" spans="7:7" x14ac:dyDescent="0.2">
      <c r="G65392" s="65"/>
    </row>
    <row r="65393" spans="7:7" x14ac:dyDescent="0.2">
      <c r="G65393" s="65"/>
    </row>
    <row r="65394" spans="7:7" x14ac:dyDescent="0.2">
      <c r="G65394" s="65"/>
    </row>
    <row r="65395" spans="7:7" x14ac:dyDescent="0.2">
      <c r="G65395" s="65"/>
    </row>
    <row r="65396" spans="7:7" x14ac:dyDescent="0.2">
      <c r="G65396" s="65"/>
    </row>
    <row r="65397" spans="7:7" x14ac:dyDescent="0.2">
      <c r="G65397" s="65"/>
    </row>
    <row r="65398" spans="7:7" x14ac:dyDescent="0.2">
      <c r="G65398" s="65"/>
    </row>
    <row r="65399" spans="7:7" x14ac:dyDescent="0.2">
      <c r="G65399" s="65"/>
    </row>
    <row r="65400" spans="7:7" x14ac:dyDescent="0.2">
      <c r="G65400" s="65"/>
    </row>
    <row r="65401" spans="7:7" x14ac:dyDescent="0.2">
      <c r="G65401" s="65"/>
    </row>
    <row r="65402" spans="7:7" x14ac:dyDescent="0.2">
      <c r="G65402" s="65"/>
    </row>
    <row r="65403" spans="7:7" x14ac:dyDescent="0.2">
      <c r="G65403" s="65"/>
    </row>
    <row r="65404" spans="7:7" x14ac:dyDescent="0.2">
      <c r="G65404" s="65"/>
    </row>
    <row r="65405" spans="7:7" x14ac:dyDescent="0.2">
      <c r="G65405" s="65"/>
    </row>
    <row r="65406" spans="7:7" x14ac:dyDescent="0.2">
      <c r="G65406" s="65"/>
    </row>
    <row r="65407" spans="7:7" x14ac:dyDescent="0.2">
      <c r="G65407" s="65"/>
    </row>
    <row r="65408" spans="7:7" x14ac:dyDescent="0.2">
      <c r="G65408" s="65"/>
    </row>
    <row r="65409" spans="7:7" x14ac:dyDescent="0.2">
      <c r="G65409" s="65"/>
    </row>
    <row r="65410" spans="7:7" x14ac:dyDescent="0.2">
      <c r="G65410" s="65"/>
    </row>
    <row r="65411" spans="7:7" x14ac:dyDescent="0.2">
      <c r="G65411" s="65"/>
    </row>
    <row r="65412" spans="7:7" x14ac:dyDescent="0.2">
      <c r="G65412" s="65"/>
    </row>
    <row r="65413" spans="7:7" x14ac:dyDescent="0.2">
      <c r="G65413" s="65"/>
    </row>
    <row r="65414" spans="7:7" x14ac:dyDescent="0.2">
      <c r="G65414" s="65"/>
    </row>
    <row r="65415" spans="7:7" x14ac:dyDescent="0.2">
      <c r="G65415" s="65"/>
    </row>
    <row r="65416" spans="7:7" x14ac:dyDescent="0.2">
      <c r="G65416" s="65"/>
    </row>
    <row r="65417" spans="7:7" x14ac:dyDescent="0.2">
      <c r="G65417" s="65"/>
    </row>
    <row r="65418" spans="7:7" x14ac:dyDescent="0.2">
      <c r="G65418" s="65"/>
    </row>
    <row r="65419" spans="7:7" x14ac:dyDescent="0.2">
      <c r="G65419" s="65"/>
    </row>
    <row r="65420" spans="7:7" x14ac:dyDescent="0.2">
      <c r="G65420" s="65"/>
    </row>
    <row r="65421" spans="7:7" x14ac:dyDescent="0.2">
      <c r="G65421" s="65"/>
    </row>
    <row r="65422" spans="7:7" x14ac:dyDescent="0.2">
      <c r="G65422" s="65"/>
    </row>
    <row r="65423" spans="7:7" x14ac:dyDescent="0.2">
      <c r="G65423" s="65"/>
    </row>
    <row r="65424" spans="7:7" x14ac:dyDescent="0.2">
      <c r="G65424" s="65"/>
    </row>
    <row r="65425" spans="7:7" x14ac:dyDescent="0.2">
      <c r="G65425" s="65"/>
    </row>
    <row r="65426" spans="7:7" x14ac:dyDescent="0.2">
      <c r="G65426" s="65"/>
    </row>
    <row r="65427" spans="7:7" x14ac:dyDescent="0.2">
      <c r="G65427" s="65"/>
    </row>
    <row r="65428" spans="7:7" x14ac:dyDescent="0.2">
      <c r="G65428" s="65"/>
    </row>
    <row r="65429" spans="7:7" x14ac:dyDescent="0.2">
      <c r="G65429" s="65"/>
    </row>
    <row r="65430" spans="7:7" x14ac:dyDescent="0.2">
      <c r="G65430" s="65"/>
    </row>
    <row r="65431" spans="7:7" x14ac:dyDescent="0.2">
      <c r="G65431" s="65"/>
    </row>
    <row r="65432" spans="7:7" x14ac:dyDescent="0.2">
      <c r="G65432" s="65"/>
    </row>
    <row r="65433" spans="7:7" x14ac:dyDescent="0.2">
      <c r="G65433" s="65"/>
    </row>
    <row r="65434" spans="7:7" x14ac:dyDescent="0.2">
      <c r="G65434" s="65"/>
    </row>
    <row r="65435" spans="7:7" x14ac:dyDescent="0.2">
      <c r="G65435" s="65"/>
    </row>
    <row r="65436" spans="7:7" x14ac:dyDescent="0.2">
      <c r="G65436" s="65"/>
    </row>
    <row r="65437" spans="7:7" x14ac:dyDescent="0.2">
      <c r="G65437" s="65"/>
    </row>
    <row r="65438" spans="7:7" x14ac:dyDescent="0.2">
      <c r="G65438" s="65"/>
    </row>
    <row r="65439" spans="7:7" x14ac:dyDescent="0.2">
      <c r="G65439" s="65"/>
    </row>
    <row r="65440" spans="7:7" x14ac:dyDescent="0.2">
      <c r="G65440" s="65"/>
    </row>
    <row r="65441" spans="7:7" x14ac:dyDescent="0.2">
      <c r="G65441" s="65"/>
    </row>
    <row r="65442" spans="7:7" x14ac:dyDescent="0.2">
      <c r="G65442" s="65"/>
    </row>
    <row r="65443" spans="7:7" x14ac:dyDescent="0.2">
      <c r="G65443" s="65"/>
    </row>
    <row r="65444" spans="7:7" x14ac:dyDescent="0.2">
      <c r="G65444" s="65"/>
    </row>
    <row r="65445" spans="7:7" x14ac:dyDescent="0.2">
      <c r="G65445" s="65"/>
    </row>
    <row r="65446" spans="7:7" x14ac:dyDescent="0.2">
      <c r="G65446" s="65"/>
    </row>
    <row r="65447" spans="7:7" x14ac:dyDescent="0.2">
      <c r="G65447" s="65"/>
    </row>
    <row r="65448" spans="7:7" x14ac:dyDescent="0.2">
      <c r="G65448" s="65"/>
    </row>
    <row r="65449" spans="7:7" x14ac:dyDescent="0.2">
      <c r="G65449" s="65"/>
    </row>
    <row r="65450" spans="7:7" x14ac:dyDescent="0.2">
      <c r="G65450" s="65"/>
    </row>
    <row r="65451" spans="7:7" x14ac:dyDescent="0.2">
      <c r="G65451" s="65"/>
    </row>
    <row r="65452" spans="7:7" x14ac:dyDescent="0.2">
      <c r="G65452" s="65"/>
    </row>
    <row r="65453" spans="7:7" x14ac:dyDescent="0.2">
      <c r="G65453" s="65"/>
    </row>
    <row r="65454" spans="7:7" x14ac:dyDescent="0.2">
      <c r="G65454" s="65"/>
    </row>
    <row r="65455" spans="7:7" x14ac:dyDescent="0.2">
      <c r="G65455" s="65"/>
    </row>
    <row r="65456" spans="7:7" x14ac:dyDescent="0.2">
      <c r="G65456" s="65"/>
    </row>
    <row r="65457" spans="7:7" x14ac:dyDescent="0.2">
      <c r="G65457" s="65"/>
    </row>
    <row r="65458" spans="7:7" x14ac:dyDescent="0.2">
      <c r="G65458" s="65"/>
    </row>
    <row r="65459" spans="7:7" x14ac:dyDescent="0.2">
      <c r="G65459" s="65"/>
    </row>
    <row r="65460" spans="7:7" x14ac:dyDescent="0.2">
      <c r="G65460" s="65"/>
    </row>
    <row r="65461" spans="7:7" x14ac:dyDescent="0.2">
      <c r="G65461" s="65"/>
    </row>
    <row r="65462" spans="7:7" x14ac:dyDescent="0.2">
      <c r="G65462" s="65"/>
    </row>
    <row r="65463" spans="7:7" x14ac:dyDescent="0.2">
      <c r="G65463" s="65"/>
    </row>
    <row r="65464" spans="7:7" x14ac:dyDescent="0.2">
      <c r="G65464" s="65"/>
    </row>
    <row r="65465" spans="7:7" x14ac:dyDescent="0.2">
      <c r="G65465" s="65"/>
    </row>
    <row r="65466" spans="7:7" x14ac:dyDescent="0.2">
      <c r="G65466" s="65"/>
    </row>
    <row r="65467" spans="7:7" x14ac:dyDescent="0.2">
      <c r="G65467" s="65"/>
    </row>
    <row r="65468" spans="7:7" x14ac:dyDescent="0.2">
      <c r="G65468" s="65"/>
    </row>
    <row r="65469" spans="7:7" x14ac:dyDescent="0.2">
      <c r="G65469" s="65"/>
    </row>
    <row r="65470" spans="7:7" x14ac:dyDescent="0.2">
      <c r="G65470" s="65"/>
    </row>
    <row r="65471" spans="7:7" x14ac:dyDescent="0.2">
      <c r="G65471" s="65"/>
    </row>
    <row r="65472" spans="7:7" x14ac:dyDescent="0.2">
      <c r="G65472" s="65"/>
    </row>
    <row r="65473" spans="7:7" x14ac:dyDescent="0.2">
      <c r="G65473" s="65"/>
    </row>
    <row r="65474" spans="7:7" x14ac:dyDescent="0.2">
      <c r="G65474" s="65"/>
    </row>
    <row r="65475" spans="7:7" x14ac:dyDescent="0.2">
      <c r="G65475" s="65"/>
    </row>
    <row r="65476" spans="7:7" x14ac:dyDescent="0.2">
      <c r="G65476" s="65"/>
    </row>
    <row r="65477" spans="7:7" x14ac:dyDescent="0.2">
      <c r="G65477" s="65"/>
    </row>
    <row r="65478" spans="7:7" x14ac:dyDescent="0.2">
      <c r="G65478" s="65"/>
    </row>
    <row r="65479" spans="7:7" x14ac:dyDescent="0.2">
      <c r="G65479" s="65"/>
    </row>
    <row r="65480" spans="7:7" x14ac:dyDescent="0.2">
      <c r="G65480" s="65"/>
    </row>
    <row r="65481" spans="7:7" x14ac:dyDescent="0.2">
      <c r="G65481" s="65"/>
    </row>
    <row r="65482" spans="7:7" x14ac:dyDescent="0.2">
      <c r="G65482" s="65"/>
    </row>
    <row r="65483" spans="7:7" x14ac:dyDescent="0.2">
      <c r="G65483" s="65"/>
    </row>
    <row r="65484" spans="7:7" x14ac:dyDescent="0.2">
      <c r="G65484" s="65"/>
    </row>
    <row r="65485" spans="7:7" x14ac:dyDescent="0.2">
      <c r="G65485" s="65"/>
    </row>
    <row r="65486" spans="7:7" x14ac:dyDescent="0.2">
      <c r="G65486" s="65"/>
    </row>
    <row r="65487" spans="7:7" x14ac:dyDescent="0.2">
      <c r="G65487" s="65"/>
    </row>
    <row r="65488" spans="7:7" x14ac:dyDescent="0.2">
      <c r="G65488" s="65"/>
    </row>
    <row r="65489" spans="7:7" x14ac:dyDescent="0.2">
      <c r="G65489" s="65"/>
    </row>
    <row r="65490" spans="7:7" x14ac:dyDescent="0.2">
      <c r="G65490" s="65"/>
    </row>
    <row r="65491" spans="7:7" x14ac:dyDescent="0.2">
      <c r="G65491" s="65"/>
    </row>
    <row r="65492" spans="7:7" x14ac:dyDescent="0.2">
      <c r="G65492" s="65"/>
    </row>
    <row r="65493" spans="7:7" x14ac:dyDescent="0.2">
      <c r="G65493" s="65"/>
    </row>
    <row r="65494" spans="7:7" x14ac:dyDescent="0.2">
      <c r="G65494" s="65"/>
    </row>
    <row r="65495" spans="7:7" x14ac:dyDescent="0.2">
      <c r="G65495" s="65"/>
    </row>
    <row r="65496" spans="7:7" x14ac:dyDescent="0.2">
      <c r="G65496" s="65"/>
    </row>
    <row r="65497" spans="7:7" x14ac:dyDescent="0.2">
      <c r="G65497" s="65"/>
    </row>
    <row r="65498" spans="7:7" x14ac:dyDescent="0.2">
      <c r="G65498" s="65"/>
    </row>
    <row r="65499" spans="7:7" x14ac:dyDescent="0.2">
      <c r="G65499" s="65"/>
    </row>
    <row r="65500" spans="7:7" x14ac:dyDescent="0.2">
      <c r="G65500" s="65"/>
    </row>
    <row r="65501" spans="7:7" x14ac:dyDescent="0.2">
      <c r="G65501" s="65"/>
    </row>
    <row r="65502" spans="7:7" x14ac:dyDescent="0.2">
      <c r="G65502" s="65"/>
    </row>
    <row r="65503" spans="7:7" x14ac:dyDescent="0.2">
      <c r="G65503" s="65"/>
    </row>
    <row r="65504" spans="7:7" x14ac:dyDescent="0.2">
      <c r="G65504" s="65"/>
    </row>
    <row r="65505" spans="7:7" x14ac:dyDescent="0.2">
      <c r="G65505" s="65"/>
    </row>
    <row r="65506" spans="7:7" x14ac:dyDescent="0.2">
      <c r="G65506" s="65"/>
    </row>
    <row r="65507" spans="7:7" x14ac:dyDescent="0.2">
      <c r="G65507" s="65"/>
    </row>
    <row r="65508" spans="7:7" x14ac:dyDescent="0.2">
      <c r="G65508" s="65"/>
    </row>
    <row r="65509" spans="7:7" x14ac:dyDescent="0.2">
      <c r="G65509" s="65"/>
    </row>
    <row r="65510" spans="7:7" x14ac:dyDescent="0.2">
      <c r="G65510" s="65"/>
    </row>
    <row r="65511" spans="7:7" x14ac:dyDescent="0.2">
      <c r="G65511" s="65"/>
    </row>
    <row r="65512" spans="7:7" x14ac:dyDescent="0.2">
      <c r="G65512" s="65"/>
    </row>
    <row r="65513" spans="7:7" x14ac:dyDescent="0.2">
      <c r="G65513" s="65"/>
    </row>
    <row r="65514" spans="7:7" x14ac:dyDescent="0.2">
      <c r="G65514" s="65"/>
    </row>
    <row r="65515" spans="7:7" x14ac:dyDescent="0.2">
      <c r="G65515" s="65"/>
    </row>
    <row r="65516" spans="7:7" x14ac:dyDescent="0.2">
      <c r="G65516" s="65"/>
    </row>
    <row r="65517" spans="7:7" x14ac:dyDescent="0.2">
      <c r="G65517" s="65"/>
    </row>
  </sheetData>
  <mergeCells count="7"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5" right="0.25" top="1" bottom="0.8" header="0.5" footer="0.25"/>
  <pageSetup orientation="portrait" r:id="rId1"/>
  <headerFooter alignWithMargins="0">
    <oddHeader>&amp;L&amp;"Arial,Italic"&amp;D&amp;C&amp;"Arial,Bold"&amp;14 2018 IPHC Fishery-Independent Setline Survey
Regulatory Area 3A&amp;R&amp;"Arial,Italic"&amp;8&amp;P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 except stations with * which are whole hauled.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8"/>
  <sheetViews>
    <sheetView view="pageLayout" zoomScaleNormal="100" workbookViewId="0">
      <selection activeCell="I26" sqref="I26"/>
    </sheetView>
  </sheetViews>
  <sheetFormatPr defaultRowHeight="12.75" x14ac:dyDescent="0.2"/>
  <cols>
    <col min="1" max="1" width="7.42578125" style="4" bestFit="1" customWidth="1"/>
    <col min="2" max="2" width="7.7109375" style="8" customWidth="1"/>
    <col min="3" max="3" width="9.140625" style="5" bestFit="1"/>
    <col min="4" max="4" width="11.28515625" style="5" customWidth="1"/>
    <col min="5" max="5" width="6.42578125" style="4" hidden="1" customWidth="1"/>
    <col min="6" max="6" width="6.28515625" style="171" customWidth="1"/>
    <col min="7" max="7" width="7.85546875" style="48" customWidth="1"/>
    <col min="8" max="8" width="7.5703125" style="13" hidden="1" customWidth="1"/>
    <col min="9" max="9" width="7.5703125" style="13" customWidth="1"/>
    <col min="10" max="10" width="6.5703125" style="15" bestFit="1" customWidth="1"/>
    <col min="11" max="11" width="7.5703125" style="13" hidden="1" customWidth="1"/>
    <col min="12" max="12" width="7.5703125" style="13" customWidth="1"/>
    <col min="13" max="13" width="6.85546875" style="13" customWidth="1"/>
    <col min="14" max="14" width="7.7109375" style="13" customWidth="1"/>
    <col min="15" max="15" width="6.7109375" customWidth="1"/>
    <col min="16" max="16" width="7.28515625" customWidth="1"/>
  </cols>
  <sheetData>
    <row r="1" spans="1:16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</row>
    <row r="2" spans="1:16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Summary!A952</f>
        <v>5001</v>
      </c>
      <c r="B3" s="9">
        <f>Summary!D952</f>
        <v>43329</v>
      </c>
      <c r="C3" s="6">
        <f>Summary!E952</f>
        <v>560018</v>
      </c>
      <c r="D3" s="6">
        <f>Summary!F952</f>
        <v>-1533602</v>
      </c>
      <c r="E3" s="7">
        <f>Summary!G952</f>
        <v>52</v>
      </c>
      <c r="F3" s="167">
        <f t="shared" ref="F3:F34" si="0">E3*1.8288</f>
        <v>95.0976</v>
      </c>
      <c r="G3" s="55">
        <f>Summary!H952</f>
        <v>7.0267033576965332</v>
      </c>
      <c r="H3" s="68">
        <f>Summary!I952</f>
        <v>2169.300537109375</v>
      </c>
      <c r="I3" s="68">
        <f>H3*0.453592</f>
        <v>983.97736922851561</v>
      </c>
      <c r="J3" s="14">
        <f>Summary!J952</f>
        <v>136</v>
      </c>
      <c r="K3" s="68">
        <f>Summary!K952</f>
        <v>892.860595703125</v>
      </c>
      <c r="L3" s="68">
        <f>K3*0.453592</f>
        <v>404.9944233261719</v>
      </c>
      <c r="M3" s="14">
        <f>Summary!L952</f>
        <v>107</v>
      </c>
      <c r="N3" s="68">
        <f>Summary!M952</f>
        <v>0</v>
      </c>
      <c r="O3" s="69">
        <f>Summary!N952</f>
        <v>0</v>
      </c>
      <c r="P3" s="15">
        <f>Summary!O952</f>
        <v>10</v>
      </c>
    </row>
    <row r="4" spans="1:16" x14ac:dyDescent="0.2">
      <c r="A4" s="154">
        <f>Summary!A953</f>
        <v>5002</v>
      </c>
      <c r="B4" s="9">
        <f>Summary!D953</f>
        <v>43329</v>
      </c>
      <c r="C4" s="6">
        <f>Summary!E953</f>
        <v>560001</v>
      </c>
      <c r="D4" s="6">
        <f>Summary!F953</f>
        <v>-1535396</v>
      </c>
      <c r="E4" s="7">
        <f>Summary!G953</f>
        <v>71</v>
      </c>
      <c r="F4" s="167">
        <f t="shared" si="0"/>
        <v>129.84479999999999</v>
      </c>
      <c r="G4" s="55">
        <f>Summary!H953</f>
        <v>7.0969705581665039</v>
      </c>
      <c r="H4" s="68">
        <f>Summary!I953</f>
        <v>630.97283935546875</v>
      </c>
      <c r="I4" s="68">
        <f t="shared" ref="I4:I67" si="1">H4*0.453592</f>
        <v>286.20423214892577</v>
      </c>
      <c r="J4" s="14">
        <f>Summary!J953</f>
        <v>44</v>
      </c>
      <c r="K4" s="68">
        <f>Summary!K953</f>
        <v>647.4757080078125</v>
      </c>
      <c r="L4" s="68">
        <f t="shared" ref="L4:L67" si="2">K4*0.453592</f>
        <v>293.6898013466797</v>
      </c>
      <c r="M4" s="14">
        <f>Summary!L953</f>
        <v>79</v>
      </c>
      <c r="N4" s="68">
        <f>Summary!M953</f>
        <v>0</v>
      </c>
      <c r="O4" s="69">
        <f>Summary!N953</f>
        <v>45.45</v>
      </c>
      <c r="P4" s="15">
        <f>Summary!O953</f>
        <v>5.05</v>
      </c>
    </row>
    <row r="5" spans="1:16" x14ac:dyDescent="0.2">
      <c r="A5" s="154">
        <f>Summary!A954</f>
        <v>5003</v>
      </c>
      <c r="B5" s="9">
        <f>Summary!D954</f>
        <v>43335</v>
      </c>
      <c r="C5" s="6">
        <f>Summary!E954</f>
        <v>560009</v>
      </c>
      <c r="D5" s="6">
        <f>Summary!F954</f>
        <v>-1541291</v>
      </c>
      <c r="E5" s="7">
        <f>Summary!G954</f>
        <v>59</v>
      </c>
      <c r="F5" s="167">
        <f t="shared" si="0"/>
        <v>107.89919999999999</v>
      </c>
      <c r="G5" s="55">
        <f>Summary!H954</f>
        <v>6.9564361572265625</v>
      </c>
      <c r="H5" s="68">
        <f>Summary!I954</f>
        <v>483.612060546875</v>
      </c>
      <c r="I5" s="68">
        <f t="shared" si="1"/>
        <v>219.36256176757811</v>
      </c>
      <c r="J5" s="14">
        <f>Summary!J954</f>
        <v>33</v>
      </c>
      <c r="K5" s="68">
        <f>Summary!K954</f>
        <v>547.83160400390625</v>
      </c>
      <c r="L5" s="68">
        <f t="shared" si="2"/>
        <v>248.49203292333985</v>
      </c>
      <c r="M5" s="14">
        <f>Summary!L954</f>
        <v>69</v>
      </c>
      <c r="N5" s="68">
        <f>Summary!M954</f>
        <v>0</v>
      </c>
      <c r="O5" s="69">
        <f>Summary!N954</f>
        <v>0</v>
      </c>
      <c r="P5" s="15">
        <f>Summary!O954</f>
        <v>39.6</v>
      </c>
    </row>
    <row r="6" spans="1:16" x14ac:dyDescent="0.2">
      <c r="A6" s="154">
        <f>Summary!A955</f>
        <v>5004</v>
      </c>
      <c r="B6" s="9">
        <f>Summary!D955</f>
        <v>43335</v>
      </c>
      <c r="C6" s="6">
        <f>Summary!E955</f>
        <v>560024</v>
      </c>
      <c r="D6" s="6">
        <f>Summary!F955</f>
        <v>-1542999</v>
      </c>
      <c r="E6" s="7">
        <f>Summary!G955</f>
        <v>238</v>
      </c>
      <c r="F6" s="167">
        <f t="shared" si="0"/>
        <v>435.25439999999998</v>
      </c>
      <c r="G6" s="55">
        <f>Summary!H955</f>
        <v>6.9564361572265625</v>
      </c>
      <c r="H6" s="68">
        <f>Summary!I955</f>
        <v>0</v>
      </c>
      <c r="I6" s="68">
        <f t="shared" si="1"/>
        <v>0</v>
      </c>
      <c r="J6" s="14">
        <f>Summary!J955</f>
        <v>0</v>
      </c>
      <c r="K6" s="68">
        <f>Summary!K955</f>
        <v>0</v>
      </c>
      <c r="L6" s="68">
        <f t="shared" si="2"/>
        <v>0</v>
      </c>
      <c r="M6" s="14">
        <f>Summary!L955</f>
        <v>0</v>
      </c>
      <c r="N6" s="68">
        <f>Summary!M955</f>
        <v>49.5</v>
      </c>
      <c r="O6" s="69">
        <f>Summary!N955</f>
        <v>0</v>
      </c>
      <c r="P6" s="15">
        <f>Summary!O955</f>
        <v>9.9</v>
      </c>
    </row>
    <row r="7" spans="1:16" x14ac:dyDescent="0.2">
      <c r="A7" s="154">
        <f>Summary!A956</f>
        <v>5005</v>
      </c>
      <c r="B7" s="9">
        <f>Summary!D956</f>
        <v>43334</v>
      </c>
      <c r="C7" s="6">
        <f>Summary!E956</f>
        <v>560002</v>
      </c>
      <c r="D7" s="6">
        <f>Summary!F956</f>
        <v>-1544799</v>
      </c>
      <c r="E7" s="7">
        <f>Summary!G956</f>
        <v>122</v>
      </c>
      <c r="F7" s="167">
        <f t="shared" si="0"/>
        <v>223.11359999999999</v>
      </c>
      <c r="G7" s="55">
        <f>Summary!H956</f>
        <v>6.9564361572265625</v>
      </c>
      <c r="H7" s="68">
        <f>Summary!I956</f>
        <v>55.261329650878906</v>
      </c>
      <c r="I7" s="68">
        <f t="shared" si="1"/>
        <v>25.066097039001466</v>
      </c>
      <c r="J7" s="14">
        <f>Summary!J956</f>
        <v>1</v>
      </c>
      <c r="K7" s="68">
        <f>Summary!K956</f>
        <v>45.449199676513672</v>
      </c>
      <c r="L7" s="68">
        <f t="shared" si="2"/>
        <v>20.615393379669189</v>
      </c>
      <c r="M7" s="14">
        <f>Summary!L956</f>
        <v>6</v>
      </c>
      <c r="N7" s="68">
        <f>Summary!M956</f>
        <v>84.15</v>
      </c>
      <c r="O7" s="69">
        <f>Summary!N956</f>
        <v>9.9</v>
      </c>
      <c r="P7" s="15">
        <f>Summary!O956</f>
        <v>0</v>
      </c>
    </row>
    <row r="8" spans="1:16" x14ac:dyDescent="0.2">
      <c r="A8" s="154">
        <f>Summary!A957</f>
        <v>5006</v>
      </c>
      <c r="B8" s="9">
        <f>Summary!D957</f>
        <v>43334</v>
      </c>
      <c r="C8" s="6">
        <f>Summary!E957</f>
        <v>555994</v>
      </c>
      <c r="D8" s="6">
        <f>Summary!F957</f>
        <v>-1550599</v>
      </c>
      <c r="E8" s="7">
        <f>Summary!G957</f>
        <v>32</v>
      </c>
      <c r="F8" s="167">
        <f t="shared" si="0"/>
        <v>58.521599999999999</v>
      </c>
      <c r="G8" s="55">
        <f>Summary!H957</f>
        <v>6.88616943359375</v>
      </c>
      <c r="H8" s="68">
        <f>Summary!I957</f>
        <v>173.99301147460938</v>
      </c>
      <c r="I8" s="68">
        <f t="shared" si="1"/>
        <v>78.921838060791018</v>
      </c>
      <c r="J8" s="14">
        <f>Summary!J957</f>
        <v>5</v>
      </c>
      <c r="K8" s="68">
        <f>Summary!K957</f>
        <v>178.76278686523437</v>
      </c>
      <c r="L8" s="68">
        <f t="shared" si="2"/>
        <v>81.085370019775397</v>
      </c>
      <c r="M8" s="14">
        <f>Summary!L957</f>
        <v>31</v>
      </c>
      <c r="N8" s="68">
        <f>Summary!M957</f>
        <v>0</v>
      </c>
      <c r="O8" s="69">
        <f>Summary!N957</f>
        <v>78.400000000000006</v>
      </c>
      <c r="P8" s="15">
        <f>Summary!O957</f>
        <v>0</v>
      </c>
    </row>
    <row r="9" spans="1:16" x14ac:dyDescent="0.2">
      <c r="A9" s="154">
        <f>Summary!A958</f>
        <v>5007</v>
      </c>
      <c r="B9" s="9">
        <f>Summary!D958</f>
        <v>43290</v>
      </c>
      <c r="C9" s="6">
        <f>Summary!E958</f>
        <v>560998</v>
      </c>
      <c r="D9" s="6">
        <f>Summary!F958</f>
        <v>-1533598</v>
      </c>
      <c r="E9" s="7">
        <f>Summary!G958</f>
        <v>83</v>
      </c>
      <c r="F9" s="167">
        <f t="shared" si="0"/>
        <v>151.79040000000001</v>
      </c>
      <c r="G9" s="55">
        <f>Summary!H958</f>
        <v>6.9564361572265625</v>
      </c>
      <c r="H9" s="68">
        <f>Summary!I958</f>
        <v>318.84164428710937</v>
      </c>
      <c r="I9" s="68">
        <f t="shared" si="1"/>
        <v>144.62401911547852</v>
      </c>
      <c r="J9" s="14">
        <f>Summary!J958</f>
        <v>24</v>
      </c>
      <c r="K9" s="68">
        <f>Summary!K958</f>
        <v>535.58563232421875</v>
      </c>
      <c r="L9" s="68">
        <f t="shared" si="2"/>
        <v>242.93735813720704</v>
      </c>
      <c r="M9" s="14">
        <f>Summary!L958</f>
        <v>65</v>
      </c>
      <c r="N9" s="68">
        <f>Summary!M958</f>
        <v>0</v>
      </c>
      <c r="O9" s="69">
        <f>Summary!N958</f>
        <v>0</v>
      </c>
      <c r="P9" s="15">
        <f>Summary!O958</f>
        <v>0</v>
      </c>
    </row>
    <row r="10" spans="1:16" x14ac:dyDescent="0.2">
      <c r="A10" s="154">
        <f>Summary!A959</f>
        <v>5008</v>
      </c>
      <c r="B10" s="9">
        <f>Summary!D959</f>
        <v>43290</v>
      </c>
      <c r="C10" s="6">
        <f>Summary!E959</f>
        <v>561001</v>
      </c>
      <c r="D10" s="6">
        <f>Summary!F959</f>
        <v>-1535230</v>
      </c>
      <c r="E10" s="7">
        <f>Summary!G959</f>
        <v>126</v>
      </c>
      <c r="F10" s="167">
        <f t="shared" si="0"/>
        <v>230.4288</v>
      </c>
      <c r="G10" s="55">
        <f>Summary!H959</f>
        <v>6.9564361572265625</v>
      </c>
      <c r="H10" s="68">
        <f>Summary!I959</f>
        <v>1367.6021728515625</v>
      </c>
      <c r="I10" s="68">
        <f t="shared" si="1"/>
        <v>620.33340478808589</v>
      </c>
      <c r="J10" s="14">
        <f>Summary!J959</f>
        <v>96</v>
      </c>
      <c r="K10" s="68">
        <f>Summary!K959</f>
        <v>360.90585327148437</v>
      </c>
      <c r="L10" s="68">
        <f t="shared" si="2"/>
        <v>163.70400779711915</v>
      </c>
      <c r="M10" s="14">
        <f>Summary!L959</f>
        <v>38</v>
      </c>
      <c r="N10" s="68">
        <f>Summary!M959</f>
        <v>24.75</v>
      </c>
      <c r="O10" s="69">
        <f>Summary!N959</f>
        <v>0</v>
      </c>
      <c r="P10" s="15">
        <f>Summary!O959</f>
        <v>0</v>
      </c>
    </row>
    <row r="11" spans="1:16" x14ac:dyDescent="0.2">
      <c r="A11" s="154">
        <f>Summary!A960</f>
        <v>5009</v>
      </c>
      <c r="B11" s="9">
        <f>Summary!D960</f>
        <v>43328</v>
      </c>
      <c r="C11" s="6">
        <f>Summary!E960</f>
        <v>561003</v>
      </c>
      <c r="D11" s="6">
        <f>Summary!F960</f>
        <v>-1540989</v>
      </c>
      <c r="E11" s="7">
        <f>Summary!G960</f>
        <v>69</v>
      </c>
      <c r="F11" s="167">
        <f t="shared" si="0"/>
        <v>126.1872</v>
      </c>
      <c r="G11" s="55">
        <f>Summary!H960</f>
        <v>7.0969705581665039</v>
      </c>
      <c r="H11" s="68">
        <f>Summary!I960</f>
        <v>355.90347290039062</v>
      </c>
      <c r="I11" s="68">
        <f t="shared" si="1"/>
        <v>161.43496807983399</v>
      </c>
      <c r="J11" s="14">
        <f>Summary!J960</f>
        <v>24</v>
      </c>
      <c r="K11" s="68">
        <f>Summary!K960</f>
        <v>446.0621337890625</v>
      </c>
      <c r="L11" s="68">
        <f t="shared" si="2"/>
        <v>202.33021538964843</v>
      </c>
      <c r="M11" s="14">
        <f>Summary!L960</f>
        <v>62</v>
      </c>
      <c r="N11" s="68">
        <f>Summary!M960</f>
        <v>0</v>
      </c>
      <c r="O11" s="69">
        <f>Summary!N960</f>
        <v>5.05</v>
      </c>
      <c r="P11" s="15">
        <f>Summary!O960</f>
        <v>0</v>
      </c>
    </row>
    <row r="12" spans="1:16" x14ac:dyDescent="0.2">
      <c r="A12" s="154">
        <f>Summary!A961</f>
        <v>5010</v>
      </c>
      <c r="B12" s="9">
        <f>Summary!D961</f>
        <v>43335</v>
      </c>
      <c r="C12" s="6">
        <f>Summary!E961</f>
        <v>561010</v>
      </c>
      <c r="D12" s="6">
        <f>Summary!F961</f>
        <v>-1542898</v>
      </c>
      <c r="E12" s="7">
        <f>Summary!G961</f>
        <v>51</v>
      </c>
      <c r="F12" s="167">
        <f t="shared" si="0"/>
        <v>93.268799999999999</v>
      </c>
      <c r="G12" s="55">
        <f>Summary!H961</f>
        <v>6.88616943359375</v>
      </c>
      <c r="H12" s="68">
        <f>Summary!I961</f>
        <v>465.96298217773437</v>
      </c>
      <c r="I12" s="68">
        <f t="shared" si="1"/>
        <v>211.35708101196289</v>
      </c>
      <c r="J12" s="14">
        <f>Summary!J961</f>
        <v>26</v>
      </c>
      <c r="K12" s="68">
        <f>Summary!K961</f>
        <v>389.527099609375</v>
      </c>
      <c r="L12" s="68">
        <f t="shared" si="2"/>
        <v>176.68637616601563</v>
      </c>
      <c r="M12" s="14">
        <f>Summary!L961</f>
        <v>53</v>
      </c>
      <c r="N12" s="68">
        <f>Summary!M961</f>
        <v>0</v>
      </c>
      <c r="O12" s="69">
        <f>Summary!N961</f>
        <v>0</v>
      </c>
      <c r="P12" s="15">
        <f>Summary!O961</f>
        <v>0</v>
      </c>
    </row>
    <row r="13" spans="1:16" x14ac:dyDescent="0.2">
      <c r="A13" s="154">
        <f>Summary!A962</f>
        <v>5011</v>
      </c>
      <c r="B13" s="9">
        <f>Summary!D962</f>
        <v>43334</v>
      </c>
      <c r="C13" s="6">
        <f>Summary!E962</f>
        <v>561002</v>
      </c>
      <c r="D13" s="6">
        <f>Summary!F962</f>
        <v>-1544699</v>
      </c>
      <c r="E13" s="7">
        <f>Summary!G962</f>
        <v>45</v>
      </c>
      <c r="F13" s="167">
        <f t="shared" si="0"/>
        <v>82.295999999999992</v>
      </c>
      <c r="G13" s="55">
        <f>Summary!H962</f>
        <v>6.9564361572265625</v>
      </c>
      <c r="H13" s="68">
        <f>Summary!I962</f>
        <v>203.54837036132812</v>
      </c>
      <c r="I13" s="68">
        <f t="shared" si="1"/>
        <v>92.327912408935546</v>
      </c>
      <c r="J13" s="14">
        <f>Summary!J962</f>
        <v>12</v>
      </c>
      <c r="K13" s="68">
        <f>Summary!K962</f>
        <v>263.69271850585937</v>
      </c>
      <c r="L13" s="68">
        <f t="shared" si="2"/>
        <v>119.60890757250976</v>
      </c>
      <c r="M13" s="14">
        <f>Summary!L962</f>
        <v>36</v>
      </c>
      <c r="N13" s="68">
        <f>Summary!M962</f>
        <v>0</v>
      </c>
      <c r="O13" s="69">
        <f>Summary!N962</f>
        <v>4.95</v>
      </c>
      <c r="P13" s="15">
        <f>Summary!O962</f>
        <v>0</v>
      </c>
    </row>
    <row r="14" spans="1:16" x14ac:dyDescent="0.2">
      <c r="A14" s="154">
        <f>Summary!A963</f>
        <v>5013</v>
      </c>
      <c r="B14" s="9">
        <f>Summary!D963</f>
        <v>43333</v>
      </c>
      <c r="C14" s="6">
        <f>Summary!E963</f>
        <v>561007</v>
      </c>
      <c r="D14" s="6">
        <f>Summary!F963</f>
        <v>-1552295</v>
      </c>
      <c r="E14" s="7">
        <f>Summary!G963</f>
        <v>20</v>
      </c>
      <c r="F14" s="167">
        <f t="shared" si="0"/>
        <v>36.576000000000001</v>
      </c>
      <c r="G14" s="55">
        <f>Summary!H963</f>
        <v>6.9564361572265625</v>
      </c>
      <c r="H14" s="68">
        <f>Summary!I963</f>
        <v>147.12254333496094</v>
      </c>
      <c r="I14" s="68">
        <f t="shared" si="1"/>
        <v>66.733608676391597</v>
      </c>
      <c r="J14" s="14">
        <f>Summary!J963</f>
        <v>5</v>
      </c>
      <c r="K14" s="68">
        <f>Summary!K963</f>
        <v>123.26676177978516</v>
      </c>
      <c r="L14" s="68">
        <f t="shared" si="2"/>
        <v>55.912817009216305</v>
      </c>
      <c r="M14" s="14">
        <f>Summary!L963</f>
        <v>19</v>
      </c>
      <c r="N14" s="68">
        <f>Summary!M963</f>
        <v>0</v>
      </c>
      <c r="O14" s="69">
        <f>Summary!N963</f>
        <v>0</v>
      </c>
      <c r="P14" s="15">
        <f>Summary!O963</f>
        <v>0</v>
      </c>
    </row>
    <row r="15" spans="1:16" x14ac:dyDescent="0.2">
      <c r="A15" s="154">
        <f>Summary!A964</f>
        <v>5014</v>
      </c>
      <c r="B15" s="9">
        <f>Summary!D964</f>
        <v>43333</v>
      </c>
      <c r="C15" s="6">
        <f>Summary!E964</f>
        <v>560994</v>
      </c>
      <c r="D15" s="6">
        <f>Summary!F964</f>
        <v>-1554102</v>
      </c>
      <c r="E15" s="7">
        <f>Summary!G964</f>
        <v>32</v>
      </c>
      <c r="F15" s="167">
        <f t="shared" si="0"/>
        <v>58.521599999999999</v>
      </c>
      <c r="G15" s="55">
        <f>Summary!H964</f>
        <v>6.9564361572265625</v>
      </c>
      <c r="H15" s="68">
        <f>Summary!I964</f>
        <v>285.97314453125</v>
      </c>
      <c r="I15" s="68">
        <f t="shared" si="1"/>
        <v>129.71513057421876</v>
      </c>
      <c r="J15" s="14">
        <f>Summary!J964</f>
        <v>14</v>
      </c>
      <c r="K15" s="68">
        <f>Summary!K964</f>
        <v>331.610595703125</v>
      </c>
      <c r="L15" s="68">
        <f t="shared" si="2"/>
        <v>150.41591332617188</v>
      </c>
      <c r="M15" s="14">
        <f>Summary!L964</f>
        <v>52</v>
      </c>
      <c r="N15" s="68">
        <f>Summary!M964</f>
        <v>0</v>
      </c>
      <c r="O15" s="69">
        <f>Summary!N964</f>
        <v>14.85</v>
      </c>
      <c r="P15" s="15">
        <f>Summary!O964</f>
        <v>0</v>
      </c>
    </row>
    <row r="16" spans="1:16" x14ac:dyDescent="0.2">
      <c r="A16" s="154">
        <f>Summary!A965</f>
        <v>5015</v>
      </c>
      <c r="B16" s="9">
        <f>Summary!D965</f>
        <v>43290</v>
      </c>
      <c r="C16" s="6">
        <f>Summary!E965</f>
        <v>561995</v>
      </c>
      <c r="D16" s="6">
        <f>Summary!F965</f>
        <v>-1535074</v>
      </c>
      <c r="E16" s="7">
        <f>Summary!G965</f>
        <v>47</v>
      </c>
      <c r="F16" s="167">
        <f t="shared" si="0"/>
        <v>85.953599999999994</v>
      </c>
      <c r="G16" s="55">
        <f>Summary!H965</f>
        <v>6.9564361572265625</v>
      </c>
      <c r="H16" s="68">
        <f>Summary!I965</f>
        <v>66.506393432617187</v>
      </c>
      <c r="I16" s="68">
        <f t="shared" si="1"/>
        <v>30.166768009887694</v>
      </c>
      <c r="J16" s="14">
        <f>Summary!J965</f>
        <v>5</v>
      </c>
      <c r="K16" s="68">
        <f>Summary!K965</f>
        <v>362.48825073242187</v>
      </c>
      <c r="L16" s="68">
        <f t="shared" si="2"/>
        <v>164.42177062622071</v>
      </c>
      <c r="M16" s="14">
        <f>Summary!L965</f>
        <v>48</v>
      </c>
      <c r="N16" s="68">
        <f>Summary!M965</f>
        <v>0</v>
      </c>
      <c r="O16" s="69">
        <f>Summary!N965</f>
        <v>0</v>
      </c>
      <c r="P16" s="15">
        <f>Summary!O965</f>
        <v>0</v>
      </c>
    </row>
    <row r="17" spans="1:16" x14ac:dyDescent="0.2">
      <c r="A17" s="154">
        <f>Summary!A966</f>
        <v>5016</v>
      </c>
      <c r="B17" s="9">
        <f>Summary!D966</f>
        <v>43328</v>
      </c>
      <c r="C17" s="6">
        <f>Summary!E966</f>
        <v>562000</v>
      </c>
      <c r="D17" s="6">
        <f>Summary!F966</f>
        <v>-1541012</v>
      </c>
      <c r="E17" s="7">
        <f>Summary!G966</f>
        <v>51</v>
      </c>
      <c r="F17" s="167">
        <f t="shared" si="0"/>
        <v>93.268799999999999</v>
      </c>
      <c r="G17" s="55">
        <f>Summary!H966</f>
        <v>6.9564361572265625</v>
      </c>
      <c r="H17" s="68">
        <f>Summary!I966</f>
        <v>0</v>
      </c>
      <c r="I17" s="68">
        <f t="shared" si="1"/>
        <v>0</v>
      </c>
      <c r="J17" s="14">
        <f>Summary!J966</f>
        <v>0</v>
      </c>
      <c r="K17" s="68">
        <f>Summary!K966</f>
        <v>13.395262718200684</v>
      </c>
      <c r="L17" s="68">
        <f t="shared" si="2"/>
        <v>6.0759840068740845</v>
      </c>
      <c r="M17" s="14">
        <f>Summary!L966</f>
        <v>3</v>
      </c>
      <c r="N17" s="68">
        <f>Summary!M966</f>
        <v>0</v>
      </c>
      <c r="O17" s="69">
        <f>Summary!N966</f>
        <v>9.9</v>
      </c>
      <c r="P17" s="15">
        <f>Summary!O966</f>
        <v>0</v>
      </c>
    </row>
    <row r="18" spans="1:16" x14ac:dyDescent="0.2">
      <c r="A18" s="154">
        <f>Summary!A967</f>
        <v>5017</v>
      </c>
      <c r="B18" s="9">
        <f>Summary!D967</f>
        <v>43328</v>
      </c>
      <c r="C18" s="6">
        <f>Summary!E967</f>
        <v>562002</v>
      </c>
      <c r="D18" s="6">
        <f>Summary!F967</f>
        <v>-1542822</v>
      </c>
      <c r="E18" s="7">
        <f>Summary!G967</f>
        <v>33</v>
      </c>
      <c r="F18" s="167">
        <f t="shared" si="0"/>
        <v>60.3504</v>
      </c>
      <c r="G18" s="55">
        <f>Summary!H967</f>
        <v>6.9564361572265625</v>
      </c>
      <c r="H18" s="68">
        <f>Summary!I967</f>
        <v>298.59542846679688</v>
      </c>
      <c r="I18" s="68">
        <f t="shared" si="1"/>
        <v>135.44049758911132</v>
      </c>
      <c r="J18" s="14">
        <f>Summary!J967</f>
        <v>16</v>
      </c>
      <c r="K18" s="68">
        <f>Summary!K967</f>
        <v>257.03717041015625</v>
      </c>
      <c r="L18" s="68">
        <f t="shared" si="2"/>
        <v>116.59000420068359</v>
      </c>
      <c r="M18" s="14">
        <f>Summary!L967</f>
        <v>37</v>
      </c>
      <c r="N18" s="68">
        <f>Summary!M967</f>
        <v>0</v>
      </c>
      <c r="O18" s="69">
        <f>Summary!N967</f>
        <v>0</v>
      </c>
      <c r="P18" s="15">
        <f>Summary!O967</f>
        <v>0</v>
      </c>
    </row>
    <row r="19" spans="1:16" x14ac:dyDescent="0.2">
      <c r="A19" s="154">
        <f>Summary!A968</f>
        <v>5018</v>
      </c>
      <c r="B19" s="9">
        <f>Summary!D968</f>
        <v>43320</v>
      </c>
      <c r="C19" s="6">
        <f>Summary!E968</f>
        <v>562017</v>
      </c>
      <c r="D19" s="6">
        <f>Summary!F968</f>
        <v>-1552197</v>
      </c>
      <c r="E19" s="7">
        <f>Summary!G968</f>
        <v>26</v>
      </c>
      <c r="F19" s="167">
        <f t="shared" si="0"/>
        <v>47.5488</v>
      </c>
      <c r="G19" s="55">
        <f>Summary!H968</f>
        <v>7.0267033576965332</v>
      </c>
      <c r="H19" s="68">
        <f>Summary!I968</f>
        <v>72.998626708984375</v>
      </c>
      <c r="I19" s="68">
        <f t="shared" si="1"/>
        <v>33.111593086181642</v>
      </c>
      <c r="J19" s="14">
        <f>Summary!J968</f>
        <v>3</v>
      </c>
      <c r="K19" s="68">
        <f>Summary!K968</f>
        <v>148.14973449707031</v>
      </c>
      <c r="L19" s="68">
        <f t="shared" si="2"/>
        <v>67.199534369995121</v>
      </c>
      <c r="M19" s="14">
        <f>Summary!L968</f>
        <v>21</v>
      </c>
      <c r="N19" s="68">
        <f>Summary!M968</f>
        <v>0</v>
      </c>
      <c r="O19" s="69">
        <f>Summary!N968</f>
        <v>0</v>
      </c>
      <c r="P19" s="15">
        <f>Summary!O968</f>
        <v>0</v>
      </c>
    </row>
    <row r="20" spans="1:16" x14ac:dyDescent="0.2">
      <c r="A20" s="154">
        <f>Summary!A969</f>
        <v>5019</v>
      </c>
      <c r="B20" s="9">
        <f>Summary!D969</f>
        <v>43333</v>
      </c>
      <c r="C20" s="6">
        <f>Summary!E969</f>
        <v>562009</v>
      </c>
      <c r="D20" s="6">
        <f>Summary!F969</f>
        <v>-1554003</v>
      </c>
      <c r="E20" s="7">
        <f>Summary!G969</f>
        <v>39</v>
      </c>
      <c r="F20" s="167">
        <f t="shared" si="0"/>
        <v>71.3232</v>
      </c>
      <c r="G20" s="55">
        <f>Summary!H969</f>
        <v>6.88616943359375</v>
      </c>
      <c r="H20" s="68">
        <f>Summary!I969</f>
        <v>93.000045776367188</v>
      </c>
      <c r="I20" s="68">
        <f t="shared" si="1"/>
        <v>42.184076763793946</v>
      </c>
      <c r="J20" s="14">
        <f>Summary!J969</f>
        <v>4</v>
      </c>
      <c r="K20" s="68">
        <f>Summary!K969</f>
        <v>192.65960693359375</v>
      </c>
      <c r="L20" s="68">
        <f t="shared" si="2"/>
        <v>87.388856428222653</v>
      </c>
      <c r="M20" s="14">
        <f>Summary!L969</f>
        <v>28</v>
      </c>
      <c r="N20" s="68">
        <f>Summary!M969</f>
        <v>0</v>
      </c>
      <c r="O20" s="69">
        <f>Summary!N969</f>
        <v>137.19999999999999</v>
      </c>
      <c r="P20" s="15">
        <f>Summary!O969</f>
        <v>0</v>
      </c>
    </row>
    <row r="21" spans="1:16" x14ac:dyDescent="0.2">
      <c r="A21" s="154">
        <f>Summary!A970</f>
        <v>5020</v>
      </c>
      <c r="B21" s="9">
        <f>Summary!D970</f>
        <v>43320</v>
      </c>
      <c r="C21" s="6">
        <f>Summary!E970</f>
        <v>563008</v>
      </c>
      <c r="D21" s="6">
        <f>Summary!F970</f>
        <v>-1552094</v>
      </c>
      <c r="E21" s="7">
        <f>Summary!G970</f>
        <v>28</v>
      </c>
      <c r="F21" s="167">
        <f t="shared" si="0"/>
        <v>51.206400000000002</v>
      </c>
      <c r="G21" s="55">
        <f>Summary!H970</f>
        <v>6.9564361572265625</v>
      </c>
      <c r="H21" s="68">
        <f>Summary!I970</f>
        <v>301.35430908203125</v>
      </c>
      <c r="I21" s="68">
        <f t="shared" si="1"/>
        <v>136.69190376513671</v>
      </c>
      <c r="J21" s="14">
        <f>Summary!J970</f>
        <v>15</v>
      </c>
      <c r="K21" s="68">
        <f>Summary!K970</f>
        <v>226.82450866699219</v>
      </c>
      <c r="L21" s="68">
        <f t="shared" si="2"/>
        <v>102.88578253527832</v>
      </c>
      <c r="M21" s="14">
        <f>Summary!L970</f>
        <v>38</v>
      </c>
      <c r="N21" s="68">
        <f>Summary!M970</f>
        <v>0</v>
      </c>
      <c r="O21" s="69">
        <f>Summary!N970</f>
        <v>19.8</v>
      </c>
      <c r="P21" s="15">
        <f>Summary!O970</f>
        <v>0</v>
      </c>
    </row>
    <row r="22" spans="1:16" x14ac:dyDescent="0.2">
      <c r="A22" s="154">
        <f>Summary!A971</f>
        <v>5021</v>
      </c>
      <c r="B22" s="9">
        <f>Summary!D971</f>
        <v>43332</v>
      </c>
      <c r="C22" s="6">
        <f>Summary!E971</f>
        <v>563024</v>
      </c>
      <c r="D22" s="6">
        <f>Summary!F971</f>
        <v>-1553907</v>
      </c>
      <c r="E22" s="7">
        <f>Summary!G971</f>
        <v>67</v>
      </c>
      <c r="F22" s="167">
        <f t="shared" si="0"/>
        <v>122.5296</v>
      </c>
      <c r="G22" s="55">
        <f>Summary!H971</f>
        <v>6.9564361572265625</v>
      </c>
      <c r="H22" s="68">
        <f>Summary!I971</f>
        <v>59.341560363769531</v>
      </c>
      <c r="I22" s="68">
        <f t="shared" si="1"/>
        <v>26.916857048522949</v>
      </c>
      <c r="J22" s="14">
        <f>Summary!J971</f>
        <v>4</v>
      </c>
      <c r="K22" s="68">
        <f>Summary!K971</f>
        <v>135.60659790039063</v>
      </c>
      <c r="L22" s="68">
        <f t="shared" si="2"/>
        <v>61.510067954833985</v>
      </c>
      <c r="M22" s="14">
        <f>Summary!L971</f>
        <v>17</v>
      </c>
      <c r="N22" s="68">
        <f>Summary!M971</f>
        <v>24.75</v>
      </c>
      <c r="O22" s="69">
        <f>Summary!N971</f>
        <v>14.85</v>
      </c>
      <c r="P22" s="15">
        <f>Summary!O971</f>
        <v>0</v>
      </c>
    </row>
    <row r="23" spans="1:16" x14ac:dyDescent="0.2">
      <c r="A23" s="154">
        <f>Summary!A972</f>
        <v>5022</v>
      </c>
      <c r="B23" s="9">
        <f>Summary!D972</f>
        <v>43319</v>
      </c>
      <c r="C23" s="6">
        <f>Summary!E972</f>
        <v>564007</v>
      </c>
      <c r="D23" s="6">
        <f>Summary!F972</f>
        <v>-1550220</v>
      </c>
      <c r="E23" s="7">
        <f>Summary!G972</f>
        <v>22</v>
      </c>
      <c r="F23" s="167">
        <f t="shared" si="0"/>
        <v>40.233600000000003</v>
      </c>
      <c r="G23" s="55">
        <f>Summary!H972</f>
        <v>7.0267033576965332</v>
      </c>
      <c r="H23" s="68">
        <f>Summary!I972</f>
        <v>823.015625</v>
      </c>
      <c r="I23" s="68">
        <f t="shared" si="1"/>
        <v>373.31330337499998</v>
      </c>
      <c r="J23" s="14">
        <f>Summary!J972</f>
        <v>28</v>
      </c>
      <c r="K23" s="68">
        <f>Summary!K972</f>
        <v>83.746482849121094</v>
      </c>
      <c r="L23" s="68">
        <f t="shared" si="2"/>
        <v>37.986734648498533</v>
      </c>
      <c r="M23" s="14">
        <f>Summary!L972</f>
        <v>12</v>
      </c>
      <c r="N23" s="68">
        <f>Summary!M972</f>
        <v>0</v>
      </c>
      <c r="O23" s="69">
        <f>Summary!N972</f>
        <v>0</v>
      </c>
      <c r="P23" s="15">
        <f>Summary!O972</f>
        <v>0</v>
      </c>
    </row>
    <row r="24" spans="1:16" x14ac:dyDescent="0.2">
      <c r="A24" s="154">
        <f>Summary!A973</f>
        <v>5023</v>
      </c>
      <c r="B24" s="9">
        <f>Summary!D973</f>
        <v>43320</v>
      </c>
      <c r="C24" s="6">
        <f>Summary!E973</f>
        <v>564011</v>
      </c>
      <c r="D24" s="6">
        <f>Summary!F973</f>
        <v>-1552004</v>
      </c>
      <c r="E24" s="7">
        <f>Summary!G973</f>
        <v>52</v>
      </c>
      <c r="F24" s="167">
        <f t="shared" si="0"/>
        <v>95.0976</v>
      </c>
      <c r="G24" s="55">
        <f>Summary!H973</f>
        <v>7.0969705581665039</v>
      </c>
      <c r="H24" s="68">
        <f>Summary!I973</f>
        <v>123.14117431640625</v>
      </c>
      <c r="I24" s="68">
        <f t="shared" si="1"/>
        <v>55.85585154052734</v>
      </c>
      <c r="J24" s="14">
        <f>Summary!J973</f>
        <v>7</v>
      </c>
      <c r="K24" s="68">
        <f>Summary!K973</f>
        <v>282.79153442382812</v>
      </c>
      <c r="L24" s="68">
        <f t="shared" si="2"/>
        <v>128.27197768237303</v>
      </c>
      <c r="M24" s="14">
        <f>Summary!L973</f>
        <v>39</v>
      </c>
      <c r="N24" s="68">
        <f>Summary!M973</f>
        <v>15.15</v>
      </c>
      <c r="O24" s="69">
        <f>Summary!N973</f>
        <v>55.55</v>
      </c>
      <c r="P24" s="15">
        <f>Summary!O973</f>
        <v>0</v>
      </c>
    </row>
    <row r="25" spans="1:16" x14ac:dyDescent="0.2">
      <c r="A25" s="154">
        <f>Summary!A974</f>
        <v>5024</v>
      </c>
      <c r="B25" s="9">
        <f>Summary!D974</f>
        <v>43332</v>
      </c>
      <c r="C25" s="6">
        <f>Summary!E974</f>
        <v>564019</v>
      </c>
      <c r="D25" s="6">
        <f>Summary!F974</f>
        <v>-1553805</v>
      </c>
      <c r="E25" s="7">
        <f>Summary!G974</f>
        <v>131</v>
      </c>
      <c r="F25" s="167">
        <f t="shared" si="0"/>
        <v>239.5728</v>
      </c>
      <c r="G25" s="55">
        <f>Summary!H974</f>
        <v>7.0267033576965332</v>
      </c>
      <c r="H25" s="68">
        <f>Summary!I974</f>
        <v>339.928955078125</v>
      </c>
      <c r="I25" s="68">
        <f t="shared" si="1"/>
        <v>154.18905459179686</v>
      </c>
      <c r="J25" s="14">
        <f>Summary!J974</f>
        <v>22</v>
      </c>
      <c r="K25" s="68">
        <f>Summary!K974</f>
        <v>223.05876159667969</v>
      </c>
      <c r="L25" s="68">
        <f t="shared" si="2"/>
        <v>101.17766979016113</v>
      </c>
      <c r="M25" s="14">
        <f>Summary!L974</f>
        <v>24</v>
      </c>
      <c r="N25" s="68">
        <f>Summary!M974</f>
        <v>15</v>
      </c>
      <c r="O25" s="69">
        <f>Summary!N974</f>
        <v>5</v>
      </c>
      <c r="P25" s="15">
        <f>Summary!O974</f>
        <v>0</v>
      </c>
    </row>
    <row r="26" spans="1:16" x14ac:dyDescent="0.2">
      <c r="A26" s="154">
        <f>Summary!A975</f>
        <v>5025</v>
      </c>
      <c r="B26" s="9">
        <f>Summary!D975</f>
        <v>43332</v>
      </c>
      <c r="C26" s="6">
        <f>Summary!E975</f>
        <v>564002</v>
      </c>
      <c r="D26" s="6">
        <f>Summary!F975</f>
        <v>-1555611</v>
      </c>
      <c r="E26" s="7">
        <f>Summary!G975</f>
        <v>160</v>
      </c>
      <c r="F26" s="167">
        <f t="shared" si="0"/>
        <v>292.608</v>
      </c>
      <c r="G26" s="55">
        <f>Summary!H975</f>
        <v>7.0267033576965332</v>
      </c>
      <c r="H26" s="68">
        <f>Summary!I975</f>
        <v>174.37545776367187</v>
      </c>
      <c r="I26" s="68">
        <f t="shared" si="1"/>
        <v>79.095312637939458</v>
      </c>
      <c r="J26" s="14">
        <f>Summary!J975</f>
        <v>12</v>
      </c>
      <c r="K26" s="68">
        <f>Summary!K975</f>
        <v>290.61898803710937</v>
      </c>
      <c r="L26" s="68">
        <f t="shared" si="2"/>
        <v>131.82244802172852</v>
      </c>
      <c r="M26" s="14">
        <f>Summary!L975</f>
        <v>35</v>
      </c>
      <c r="N26" s="68">
        <f>Summary!M975</f>
        <v>45</v>
      </c>
      <c r="O26" s="69">
        <f>Summary!N975</f>
        <v>0</v>
      </c>
      <c r="P26" s="15">
        <f>Summary!O975</f>
        <v>0</v>
      </c>
    </row>
    <row r="27" spans="1:16" x14ac:dyDescent="0.2">
      <c r="A27" s="154">
        <f>Summary!A976</f>
        <v>5026</v>
      </c>
      <c r="B27" s="9">
        <f>Summary!D976</f>
        <v>43317</v>
      </c>
      <c r="C27" s="6">
        <f>Summary!E976</f>
        <v>564997</v>
      </c>
      <c r="D27" s="6">
        <f>Summary!F976</f>
        <v>-1542431</v>
      </c>
      <c r="E27" s="7">
        <f>Summary!G976</f>
        <v>33</v>
      </c>
      <c r="F27" s="167">
        <f t="shared" si="0"/>
        <v>60.3504</v>
      </c>
      <c r="G27" s="55">
        <f>Summary!H976</f>
        <v>6.8159022331237793</v>
      </c>
      <c r="H27" s="68">
        <f>Summary!I976</f>
        <v>838.0379638671875</v>
      </c>
      <c r="I27" s="68">
        <f t="shared" si="1"/>
        <v>380.12731610644533</v>
      </c>
      <c r="J27" s="14">
        <f>Summary!J976</f>
        <v>36</v>
      </c>
      <c r="K27" s="68">
        <f>Summary!K976</f>
        <v>271.87667846679687</v>
      </c>
      <c r="L27" s="68">
        <f t="shared" si="2"/>
        <v>123.32108633911133</v>
      </c>
      <c r="M27" s="14">
        <f>Summary!L976</f>
        <v>36</v>
      </c>
      <c r="N27" s="68">
        <f>Summary!M976</f>
        <v>0</v>
      </c>
      <c r="O27" s="69">
        <f>Summary!N976</f>
        <v>43.65</v>
      </c>
      <c r="P27" s="15">
        <f>Summary!O976</f>
        <v>0</v>
      </c>
    </row>
    <row r="28" spans="1:16" x14ac:dyDescent="0.2">
      <c r="A28" s="154">
        <f>Summary!A977</f>
        <v>5027</v>
      </c>
      <c r="B28" s="9">
        <f>Summary!D977</f>
        <v>43317</v>
      </c>
      <c r="C28" s="6">
        <f>Summary!E977</f>
        <v>564998</v>
      </c>
      <c r="D28" s="6">
        <f>Summary!F977</f>
        <v>-1544150</v>
      </c>
      <c r="E28" s="7">
        <f>Summary!G977</f>
        <v>26</v>
      </c>
      <c r="F28" s="167">
        <f t="shared" si="0"/>
        <v>47.5488</v>
      </c>
      <c r="G28" s="55">
        <f>Summary!H977</f>
        <v>6.9564361572265625</v>
      </c>
      <c r="H28" s="68">
        <f>Summary!I977</f>
        <v>539.61688232421875</v>
      </c>
      <c r="I28" s="68">
        <f t="shared" si="1"/>
        <v>244.76590088720704</v>
      </c>
      <c r="J28" s="14">
        <f>Summary!J977</f>
        <v>26</v>
      </c>
      <c r="K28" s="68">
        <f>Summary!K977</f>
        <v>219.42060852050781</v>
      </c>
      <c r="L28" s="68">
        <f t="shared" si="2"/>
        <v>99.527432660034179</v>
      </c>
      <c r="M28" s="14">
        <f>Summary!L977</f>
        <v>32</v>
      </c>
      <c r="N28" s="68">
        <f>Summary!M977</f>
        <v>0</v>
      </c>
      <c r="O28" s="69">
        <f>Summary!N977</f>
        <v>0</v>
      </c>
      <c r="P28" s="15">
        <f>Summary!O977</f>
        <v>0</v>
      </c>
    </row>
    <row r="29" spans="1:16" x14ac:dyDescent="0.2">
      <c r="A29" s="154">
        <f>Summary!A978</f>
        <v>5028</v>
      </c>
      <c r="B29" s="9">
        <f>Summary!D978</f>
        <v>43319</v>
      </c>
      <c r="C29" s="6">
        <f>Summary!E978</f>
        <v>565000</v>
      </c>
      <c r="D29" s="6">
        <f>Summary!F978</f>
        <v>-1550060</v>
      </c>
      <c r="E29" s="7">
        <f>Summary!G978</f>
        <v>41</v>
      </c>
      <c r="F29" s="167">
        <f t="shared" si="0"/>
        <v>74.980800000000002</v>
      </c>
      <c r="G29" s="55">
        <f>Summary!H978</f>
        <v>6.9564361572265625</v>
      </c>
      <c r="H29" s="68">
        <f>Summary!I978</f>
        <v>192.87477111816406</v>
      </c>
      <c r="I29" s="68">
        <f t="shared" si="1"/>
        <v>87.486453181030271</v>
      </c>
      <c r="J29" s="14">
        <f>Summary!J978</f>
        <v>10</v>
      </c>
      <c r="K29" s="68">
        <f>Summary!K978</f>
        <v>375.55242919921875</v>
      </c>
      <c r="L29" s="68">
        <f t="shared" si="2"/>
        <v>170.34757746533202</v>
      </c>
      <c r="M29" s="14">
        <f>Summary!L978</f>
        <v>51</v>
      </c>
      <c r="N29" s="68">
        <f>Summary!M978</f>
        <v>9.9</v>
      </c>
      <c r="O29" s="69">
        <f>Summary!N978</f>
        <v>29.7</v>
      </c>
      <c r="P29" s="15">
        <f>Summary!O978</f>
        <v>0</v>
      </c>
    </row>
    <row r="30" spans="1:16" x14ac:dyDescent="0.2">
      <c r="A30" s="154">
        <f>Summary!A979</f>
        <v>5029</v>
      </c>
      <c r="B30" s="9">
        <f>Summary!D979</f>
        <v>43319</v>
      </c>
      <c r="C30" s="6">
        <f>Summary!E979</f>
        <v>564995</v>
      </c>
      <c r="D30" s="6">
        <f>Summary!F979</f>
        <v>-1551856</v>
      </c>
      <c r="E30" s="7">
        <f>Summary!G979</f>
        <v>123</v>
      </c>
      <c r="F30" s="167">
        <f t="shared" si="0"/>
        <v>224.94239999999999</v>
      </c>
      <c r="G30" s="55">
        <f>Summary!H979</f>
        <v>7.0267033576965332</v>
      </c>
      <c r="H30" s="68">
        <f>Summary!I979</f>
        <v>512.8309326171875</v>
      </c>
      <c r="I30" s="68">
        <f t="shared" si="1"/>
        <v>232.6160083876953</v>
      </c>
      <c r="J30" s="14">
        <f>Summary!J979</f>
        <v>26</v>
      </c>
      <c r="K30" s="68">
        <f>Summary!K979</f>
        <v>145.82467651367187</v>
      </c>
      <c r="L30" s="68">
        <f t="shared" si="2"/>
        <v>66.144906669189453</v>
      </c>
      <c r="M30" s="14">
        <f>Summary!L979</f>
        <v>17</v>
      </c>
      <c r="N30" s="68">
        <f>Summary!M979</f>
        <v>30</v>
      </c>
      <c r="O30" s="69">
        <f>Summary!N979</f>
        <v>0</v>
      </c>
      <c r="P30" s="15">
        <f>Summary!O979</f>
        <v>0</v>
      </c>
    </row>
    <row r="31" spans="1:16" x14ac:dyDescent="0.2">
      <c r="A31" s="154">
        <f>Summary!A980</f>
        <v>5030</v>
      </c>
      <c r="B31" s="9">
        <f>Summary!D980</f>
        <v>43310</v>
      </c>
      <c r="C31" s="6">
        <f>Summary!E980</f>
        <v>564997</v>
      </c>
      <c r="D31" s="6">
        <f>Summary!F980</f>
        <v>-1553725</v>
      </c>
      <c r="E31" s="7">
        <f>Summary!G980</f>
        <v>152</v>
      </c>
      <c r="F31" s="167">
        <f t="shared" si="0"/>
        <v>277.9776</v>
      </c>
      <c r="G31" s="55">
        <f>Summary!H980</f>
        <v>6.8159022331237793</v>
      </c>
      <c r="H31" s="68">
        <f>Summary!I980</f>
        <v>244.98916625976562</v>
      </c>
      <c r="I31" s="68">
        <f t="shared" si="1"/>
        <v>111.12512590209961</v>
      </c>
      <c r="J31" s="14">
        <f>Summary!J980</f>
        <v>18</v>
      </c>
      <c r="K31" s="68">
        <f>Summary!K980</f>
        <v>298.99105834960937</v>
      </c>
      <c r="L31" s="68">
        <f t="shared" si="2"/>
        <v>135.61995213891601</v>
      </c>
      <c r="M31" s="14">
        <f>Summary!L980</f>
        <v>35</v>
      </c>
      <c r="N31" s="68">
        <f>Summary!M980</f>
        <v>38.799999999999997</v>
      </c>
      <c r="O31" s="69">
        <f>Summary!N980</f>
        <v>4.8499999999999996</v>
      </c>
      <c r="P31" s="15">
        <f>Summary!O980</f>
        <v>0</v>
      </c>
    </row>
    <row r="32" spans="1:16" x14ac:dyDescent="0.2">
      <c r="A32" s="154">
        <f>Summary!A981</f>
        <v>5031</v>
      </c>
      <c r="B32" s="9">
        <f>Summary!D981</f>
        <v>43310</v>
      </c>
      <c r="C32" s="6">
        <f>Summary!E981</f>
        <v>564998</v>
      </c>
      <c r="D32" s="6">
        <f>Summary!F981</f>
        <v>-1555504</v>
      </c>
      <c r="E32" s="7">
        <f>Summary!G981</f>
        <v>163</v>
      </c>
      <c r="F32" s="167">
        <f t="shared" si="0"/>
        <v>298.09440000000001</v>
      </c>
      <c r="G32" s="55">
        <f>Summary!H981</f>
        <v>6.9564361572265625</v>
      </c>
      <c r="H32" s="68">
        <f>Summary!I981</f>
        <v>921.61767578125</v>
      </c>
      <c r="I32" s="68">
        <f t="shared" si="1"/>
        <v>418.03840479296872</v>
      </c>
      <c r="J32" s="14">
        <f>Summary!J981</f>
        <v>60</v>
      </c>
      <c r="K32" s="68">
        <f>Summary!K981</f>
        <v>455.18798828125</v>
      </c>
      <c r="L32" s="68">
        <f t="shared" si="2"/>
        <v>206.46962998046874</v>
      </c>
      <c r="M32" s="14">
        <f>Summary!L981</f>
        <v>50</v>
      </c>
      <c r="N32" s="68">
        <f>Summary!M981</f>
        <v>34.65</v>
      </c>
      <c r="O32" s="69">
        <f>Summary!N981</f>
        <v>9.9</v>
      </c>
      <c r="P32" s="15">
        <f>Summary!O981</f>
        <v>0</v>
      </c>
    </row>
    <row r="33" spans="1:16" x14ac:dyDescent="0.2">
      <c r="A33" s="154">
        <f>Summary!A982</f>
        <v>5032</v>
      </c>
      <c r="B33" s="9">
        <f>Summary!D982</f>
        <v>43317</v>
      </c>
      <c r="C33" s="6">
        <f>Summary!E982</f>
        <v>565993</v>
      </c>
      <c r="D33" s="6">
        <f>Summary!F982</f>
        <v>-1544159</v>
      </c>
      <c r="E33" s="7">
        <f>Summary!G982</f>
        <v>24</v>
      </c>
      <c r="F33" s="167">
        <f t="shared" si="0"/>
        <v>43.891199999999998</v>
      </c>
      <c r="G33" s="55">
        <f>Summary!H982</f>
        <v>6.9564361572265625</v>
      </c>
      <c r="H33" s="68">
        <f>Summary!I982</f>
        <v>998.328857421875</v>
      </c>
      <c r="I33" s="68">
        <f t="shared" si="1"/>
        <v>452.8339830957031</v>
      </c>
      <c r="J33" s="14">
        <f>Summary!J982</f>
        <v>31</v>
      </c>
      <c r="K33" s="68">
        <f>Summary!K982</f>
        <v>234.69747924804687</v>
      </c>
      <c r="L33" s="68">
        <f t="shared" si="2"/>
        <v>106.45689900708008</v>
      </c>
      <c r="M33" s="14">
        <f>Summary!L982</f>
        <v>35</v>
      </c>
      <c r="N33" s="68">
        <f>Summary!M982</f>
        <v>0</v>
      </c>
      <c r="O33" s="69">
        <f>Summary!N982</f>
        <v>0</v>
      </c>
      <c r="P33" s="15">
        <f>Summary!O982</f>
        <v>0</v>
      </c>
    </row>
    <row r="34" spans="1:16" x14ac:dyDescent="0.2">
      <c r="A34" s="154">
        <f>Summary!A983</f>
        <v>5033</v>
      </c>
      <c r="B34" s="9">
        <f>Summary!D983</f>
        <v>43318</v>
      </c>
      <c r="C34" s="6">
        <f>Summary!E983</f>
        <v>565999</v>
      </c>
      <c r="D34" s="6">
        <f>Summary!F983</f>
        <v>-1545891</v>
      </c>
      <c r="E34" s="7">
        <f>Summary!G983</f>
        <v>59</v>
      </c>
      <c r="F34" s="167">
        <f t="shared" si="0"/>
        <v>107.89919999999999</v>
      </c>
      <c r="G34" s="55">
        <f>Summary!H983</f>
        <v>3.5133516788482666</v>
      </c>
      <c r="H34" s="68">
        <f>Summary!I983</f>
        <v>101.45189666748047</v>
      </c>
      <c r="I34" s="68">
        <f t="shared" si="1"/>
        <v>46.0177687131958</v>
      </c>
      <c r="J34" s="14">
        <f>Summary!J983</f>
        <v>5</v>
      </c>
      <c r="K34" s="68">
        <f>Summary!K983</f>
        <v>157.51283264160156</v>
      </c>
      <c r="L34" s="68">
        <f t="shared" si="2"/>
        <v>71.446560783569339</v>
      </c>
      <c r="M34" s="14">
        <f>Summary!L983</f>
        <v>23</v>
      </c>
      <c r="N34" s="68">
        <f>Summary!M983</f>
        <v>24.5</v>
      </c>
      <c r="O34" s="69">
        <f>Summary!N983</f>
        <v>7</v>
      </c>
      <c r="P34" s="15">
        <f>Summary!O983</f>
        <v>0</v>
      </c>
    </row>
    <row r="35" spans="1:16" x14ac:dyDescent="0.2">
      <c r="A35" s="154">
        <f>Summary!A984</f>
        <v>5034</v>
      </c>
      <c r="B35" s="9">
        <f>Summary!D984</f>
        <v>43318</v>
      </c>
      <c r="C35" s="6">
        <f>Summary!E984</f>
        <v>570002</v>
      </c>
      <c r="D35" s="6">
        <f>Summary!F984</f>
        <v>-1551729</v>
      </c>
      <c r="E35" s="7">
        <f>Summary!G984</f>
        <v>137</v>
      </c>
      <c r="F35" s="167">
        <f t="shared" ref="F35:F53" si="3">E35*1.8288</f>
        <v>250.54560000000001</v>
      </c>
      <c r="G35" s="55">
        <f>Summary!H984</f>
        <v>6.9564361572265625</v>
      </c>
      <c r="H35" s="68">
        <f>Summary!I984</f>
        <v>177.74676513671875</v>
      </c>
      <c r="I35" s="68">
        <f t="shared" si="1"/>
        <v>80.624510691894528</v>
      </c>
      <c r="J35" s="14">
        <f>Summary!J984</f>
        <v>13</v>
      </c>
      <c r="K35" s="68">
        <f>Summary!K984</f>
        <v>281.19036865234375</v>
      </c>
      <c r="L35" s="68">
        <f t="shared" si="2"/>
        <v>127.5457016977539</v>
      </c>
      <c r="M35" s="14">
        <f>Summary!L984</f>
        <v>33</v>
      </c>
      <c r="N35" s="68">
        <f>Summary!M984</f>
        <v>24.75</v>
      </c>
      <c r="O35" s="69">
        <f>Summary!N984</f>
        <v>4.95</v>
      </c>
      <c r="P35" s="15">
        <f>Summary!O984</f>
        <v>0</v>
      </c>
    </row>
    <row r="36" spans="1:16" x14ac:dyDescent="0.2">
      <c r="A36" s="154">
        <f>Summary!A985</f>
        <v>5036</v>
      </c>
      <c r="B36" s="9">
        <f>Summary!D985</f>
        <v>43310</v>
      </c>
      <c r="C36" s="6">
        <f>Summary!E985</f>
        <v>565998</v>
      </c>
      <c r="D36" s="6">
        <f>Summary!F985</f>
        <v>-1555372</v>
      </c>
      <c r="E36" s="7">
        <f>Summary!G985</f>
        <v>163</v>
      </c>
      <c r="F36" s="167">
        <f t="shared" si="3"/>
        <v>298.09440000000001</v>
      </c>
      <c r="G36" s="55">
        <f>Summary!H985</f>
        <v>6.9564361572265625</v>
      </c>
      <c r="H36" s="68">
        <f>Summary!I985</f>
        <v>1583.763427734375</v>
      </c>
      <c r="I36" s="68">
        <f t="shared" si="1"/>
        <v>718.38242071289062</v>
      </c>
      <c r="J36" s="14">
        <f>Summary!J985</f>
        <v>98</v>
      </c>
      <c r="K36" s="68">
        <f>Summary!K985</f>
        <v>324.0296630859375</v>
      </c>
      <c r="L36" s="68">
        <f t="shared" si="2"/>
        <v>146.97726293847657</v>
      </c>
      <c r="M36" s="14">
        <f>Summary!L985</f>
        <v>34</v>
      </c>
      <c r="N36" s="68">
        <f>Summary!M985</f>
        <v>19.8</v>
      </c>
      <c r="O36" s="69">
        <f>Summary!N985</f>
        <v>9.9</v>
      </c>
      <c r="P36" s="15">
        <f>Summary!O985</f>
        <v>0</v>
      </c>
    </row>
    <row r="37" spans="1:16" x14ac:dyDescent="0.2">
      <c r="A37" s="154">
        <f>Summary!A986</f>
        <v>5037</v>
      </c>
      <c r="B37" s="9">
        <f>Summary!D986</f>
        <v>43316</v>
      </c>
      <c r="C37" s="6">
        <f>Summary!E986</f>
        <v>570949</v>
      </c>
      <c r="D37" s="6">
        <f>Summary!F986</f>
        <v>-1544004</v>
      </c>
      <c r="E37" s="7">
        <f>Summary!G986</f>
        <v>31</v>
      </c>
      <c r="F37" s="167">
        <f t="shared" si="3"/>
        <v>56.692799999999998</v>
      </c>
      <c r="G37" s="55">
        <f>Summary!H986</f>
        <v>6.9564361572265625</v>
      </c>
      <c r="H37" s="68">
        <f>Summary!I986</f>
        <v>761.483154296875</v>
      </c>
      <c r="I37" s="68">
        <f t="shared" si="1"/>
        <v>345.40266692382812</v>
      </c>
      <c r="J37" s="14">
        <f>Summary!J986</f>
        <v>27</v>
      </c>
      <c r="K37" s="68">
        <f>Summary!K986</f>
        <v>107.10971069335938</v>
      </c>
      <c r="L37" s="68">
        <f t="shared" si="2"/>
        <v>48.584107892822267</v>
      </c>
      <c r="M37" s="14">
        <f>Summary!L986</f>
        <v>15</v>
      </c>
      <c r="N37" s="68">
        <f>Summary!M986</f>
        <v>0</v>
      </c>
      <c r="O37" s="69">
        <f>Summary!N986</f>
        <v>0</v>
      </c>
      <c r="P37" s="15">
        <f>Summary!O986</f>
        <v>0</v>
      </c>
    </row>
    <row r="38" spans="1:16" x14ac:dyDescent="0.2">
      <c r="A38" s="154">
        <f>Summary!A987</f>
        <v>5038</v>
      </c>
      <c r="B38" s="9">
        <f>Summary!D987</f>
        <v>43318</v>
      </c>
      <c r="C38" s="6">
        <f>Summary!E987</f>
        <v>571003</v>
      </c>
      <c r="D38" s="6">
        <f>Summary!F987</f>
        <v>-1545807</v>
      </c>
      <c r="E38" s="7">
        <f>Summary!G987</f>
        <v>105</v>
      </c>
      <c r="F38" s="167">
        <f t="shared" si="3"/>
        <v>192.024</v>
      </c>
      <c r="G38" s="55">
        <f>Summary!H987</f>
        <v>7.0969705581665039</v>
      </c>
      <c r="H38" s="68">
        <f>Summary!I987</f>
        <v>407.8360595703125</v>
      </c>
      <c r="I38" s="68">
        <f t="shared" si="1"/>
        <v>184.99117393261719</v>
      </c>
      <c r="J38" s="14">
        <f>Summary!J987</f>
        <v>26</v>
      </c>
      <c r="K38" s="68">
        <f>Summary!K987</f>
        <v>266.28646850585937</v>
      </c>
      <c r="L38" s="68">
        <f t="shared" si="2"/>
        <v>120.78541182250976</v>
      </c>
      <c r="M38" s="14">
        <f>Summary!L987</f>
        <v>33</v>
      </c>
      <c r="N38" s="68">
        <f>Summary!M987</f>
        <v>40.4</v>
      </c>
      <c r="O38" s="69">
        <f>Summary!N987</f>
        <v>55.55</v>
      </c>
      <c r="P38" s="15">
        <f>Summary!O987</f>
        <v>0</v>
      </c>
    </row>
    <row r="39" spans="1:16" x14ac:dyDescent="0.2">
      <c r="A39" s="154">
        <f>Summary!A988</f>
        <v>5039</v>
      </c>
      <c r="B39" s="9">
        <f>Summary!D988</f>
        <v>43309</v>
      </c>
      <c r="C39" s="6">
        <f>Summary!E988</f>
        <v>570998</v>
      </c>
      <c r="D39" s="6">
        <f>Summary!F988</f>
        <v>-1551578</v>
      </c>
      <c r="E39" s="7">
        <f>Summary!G988</f>
        <v>134</v>
      </c>
      <c r="F39" s="167">
        <f t="shared" si="3"/>
        <v>245.0592</v>
      </c>
      <c r="G39" s="55">
        <f>Summary!H988</f>
        <v>7.0267033576965332</v>
      </c>
      <c r="H39" s="68">
        <f>Summary!I988</f>
        <v>373.91427612304687</v>
      </c>
      <c r="I39" s="68">
        <f t="shared" si="1"/>
        <v>169.60452433520507</v>
      </c>
      <c r="J39" s="14">
        <f>Summary!J988</f>
        <v>25</v>
      </c>
      <c r="K39" s="68">
        <f>Summary!K988</f>
        <v>423.39508056640625</v>
      </c>
      <c r="L39" s="68">
        <f t="shared" si="2"/>
        <v>192.04862138427734</v>
      </c>
      <c r="M39" s="14">
        <f>Summary!L988</f>
        <v>48</v>
      </c>
      <c r="N39" s="68">
        <f>Summary!M988</f>
        <v>55</v>
      </c>
      <c r="O39" s="69">
        <f>Summary!N988</f>
        <v>5</v>
      </c>
      <c r="P39" s="15">
        <f>Summary!O988</f>
        <v>0</v>
      </c>
    </row>
    <row r="40" spans="1:16" x14ac:dyDescent="0.2">
      <c r="A40" s="154">
        <f>Summary!A989</f>
        <v>5040</v>
      </c>
      <c r="B40" s="9">
        <f>Summary!D989</f>
        <v>43309</v>
      </c>
      <c r="C40" s="6">
        <f>Summary!E989</f>
        <v>570995</v>
      </c>
      <c r="D40" s="6">
        <f>Summary!F989</f>
        <v>-1553441</v>
      </c>
      <c r="E40" s="7">
        <f>Summary!G989</f>
        <v>148</v>
      </c>
      <c r="F40" s="167">
        <f t="shared" si="3"/>
        <v>270.66239999999999</v>
      </c>
      <c r="G40" s="55">
        <f>Summary!H989</f>
        <v>7.0267033576965332</v>
      </c>
      <c r="H40" s="68">
        <f>Summary!I989</f>
        <v>312.41943359375</v>
      </c>
      <c r="I40" s="68">
        <f t="shared" si="1"/>
        <v>141.71095572265625</v>
      </c>
      <c r="J40" s="14">
        <f>Summary!J989</f>
        <v>22</v>
      </c>
      <c r="K40" s="68">
        <f>Summary!K989</f>
        <v>272.39654541015625</v>
      </c>
      <c r="L40" s="68">
        <f t="shared" si="2"/>
        <v>123.55689382568359</v>
      </c>
      <c r="M40" s="14">
        <f>Summary!L989</f>
        <v>31</v>
      </c>
      <c r="N40" s="68">
        <f>Summary!M989</f>
        <v>60</v>
      </c>
      <c r="O40" s="69">
        <f>Summary!N989</f>
        <v>0</v>
      </c>
      <c r="P40" s="15">
        <f>Summary!O989</f>
        <v>0</v>
      </c>
    </row>
    <row r="41" spans="1:16" x14ac:dyDescent="0.2">
      <c r="A41" s="154">
        <f>Summary!A990</f>
        <v>5041</v>
      </c>
      <c r="B41" s="9">
        <f>Summary!D990</f>
        <v>43311</v>
      </c>
      <c r="C41" s="6">
        <f>Summary!E990</f>
        <v>570995</v>
      </c>
      <c r="D41" s="6">
        <f>Summary!F990</f>
        <v>-1555239</v>
      </c>
      <c r="E41" s="7">
        <f>Summary!G990</f>
        <v>137</v>
      </c>
      <c r="F41" s="167">
        <f t="shared" si="3"/>
        <v>250.54560000000001</v>
      </c>
      <c r="G41" s="55">
        <f>Summary!H990</f>
        <v>7.0267033576965332</v>
      </c>
      <c r="H41" s="68">
        <f>Summary!I990</f>
        <v>845.2720947265625</v>
      </c>
      <c r="I41" s="68">
        <f t="shared" si="1"/>
        <v>383.40865999121092</v>
      </c>
      <c r="J41" s="14">
        <f>Summary!J990</f>
        <v>51</v>
      </c>
      <c r="K41" s="68">
        <f>Summary!K990</f>
        <v>180.00418090820313</v>
      </c>
      <c r="L41" s="68">
        <f t="shared" si="2"/>
        <v>81.648456426513675</v>
      </c>
      <c r="M41" s="14">
        <f>Summary!L990</f>
        <v>19</v>
      </c>
      <c r="N41" s="68">
        <f>Summary!M990</f>
        <v>35</v>
      </c>
      <c r="O41" s="69">
        <f>Summary!N990</f>
        <v>25</v>
      </c>
      <c r="P41" s="15">
        <f>Summary!O990</f>
        <v>0</v>
      </c>
    </row>
    <row r="42" spans="1:16" x14ac:dyDescent="0.2">
      <c r="A42" s="154">
        <f>Summary!A991</f>
        <v>5042</v>
      </c>
      <c r="B42" s="9">
        <f>Summary!D991</f>
        <v>43316</v>
      </c>
      <c r="C42" s="6">
        <f>Summary!E991</f>
        <v>571991</v>
      </c>
      <c r="D42" s="6">
        <f>Summary!F991</f>
        <v>-1545740</v>
      </c>
      <c r="E42" s="7">
        <f>Summary!G991</f>
        <v>112</v>
      </c>
      <c r="F42" s="167">
        <f t="shared" si="3"/>
        <v>204.82560000000001</v>
      </c>
      <c r="G42" s="55">
        <f>Summary!H991</f>
        <v>7.0969705581665039</v>
      </c>
      <c r="H42" s="68">
        <f>Summary!I991</f>
        <v>253.178466796875</v>
      </c>
      <c r="I42" s="68">
        <f t="shared" si="1"/>
        <v>114.83972711132813</v>
      </c>
      <c r="J42" s="14">
        <f>Summary!J991</f>
        <v>15</v>
      </c>
      <c r="K42" s="68">
        <f>Summary!K991</f>
        <v>80.674331665039063</v>
      </c>
      <c r="L42" s="68">
        <f t="shared" si="2"/>
        <v>36.5932314486084</v>
      </c>
      <c r="M42" s="14">
        <f>Summary!L991</f>
        <v>10</v>
      </c>
      <c r="N42" s="68">
        <f>Summary!M991</f>
        <v>60.6</v>
      </c>
      <c r="O42" s="69">
        <f>Summary!N991</f>
        <v>75.75</v>
      </c>
      <c r="P42" s="15">
        <f>Summary!O991</f>
        <v>0</v>
      </c>
    </row>
    <row r="43" spans="1:16" x14ac:dyDescent="0.2">
      <c r="A43" s="154">
        <f>Summary!A992</f>
        <v>5043</v>
      </c>
      <c r="B43" s="9">
        <f>Summary!D992</f>
        <v>43308</v>
      </c>
      <c r="C43" s="6">
        <f>Summary!E992</f>
        <v>572000</v>
      </c>
      <c r="D43" s="6">
        <f>Summary!F992</f>
        <v>-1551526</v>
      </c>
      <c r="E43" s="7">
        <f>Summary!G992</f>
        <v>134</v>
      </c>
      <c r="F43" s="167">
        <f t="shared" si="3"/>
        <v>245.0592</v>
      </c>
      <c r="G43" s="55">
        <f>Summary!H992</f>
        <v>6.9564366340637207</v>
      </c>
      <c r="H43" s="68">
        <f>Summary!I992</f>
        <v>371.84588623046875</v>
      </c>
      <c r="I43" s="68">
        <f t="shared" si="1"/>
        <v>168.66631922705079</v>
      </c>
      <c r="J43" s="14">
        <f>Summary!J992</f>
        <v>21</v>
      </c>
      <c r="K43" s="68">
        <f>Summary!K992</f>
        <v>225.53463745117187</v>
      </c>
      <c r="L43" s="68">
        <f t="shared" si="2"/>
        <v>102.30070727075196</v>
      </c>
      <c r="M43" s="14">
        <f>Summary!L992</f>
        <v>28</v>
      </c>
      <c r="N43" s="68">
        <f>Summary!M992</f>
        <v>54.45</v>
      </c>
      <c r="O43" s="69">
        <f>Summary!N992</f>
        <v>0</v>
      </c>
      <c r="P43" s="15">
        <f>Summary!O992</f>
        <v>9.9</v>
      </c>
    </row>
    <row r="44" spans="1:16" x14ac:dyDescent="0.2">
      <c r="A44" s="154">
        <f>Summary!A993</f>
        <v>5044</v>
      </c>
      <c r="B44" s="9">
        <f>Summary!D993</f>
        <v>43308</v>
      </c>
      <c r="C44" s="6">
        <f>Summary!E993</f>
        <v>572000</v>
      </c>
      <c r="D44" s="6">
        <f>Summary!F993</f>
        <v>-1553401</v>
      </c>
      <c r="E44" s="7">
        <f>Summary!G993</f>
        <v>154</v>
      </c>
      <c r="F44" s="167">
        <f t="shared" si="3"/>
        <v>281.6352</v>
      </c>
      <c r="G44" s="55">
        <f>Summary!H993</f>
        <v>6.9564361572265625</v>
      </c>
      <c r="H44" s="68">
        <f>Summary!I993</f>
        <v>685.2833251953125</v>
      </c>
      <c r="I44" s="68">
        <f t="shared" si="1"/>
        <v>310.83903404199219</v>
      </c>
      <c r="J44" s="14">
        <f>Summary!J993</f>
        <v>36</v>
      </c>
      <c r="K44" s="68">
        <f>Summary!K993</f>
        <v>391.04986572265625</v>
      </c>
      <c r="L44" s="68">
        <f t="shared" si="2"/>
        <v>177.37709069287109</v>
      </c>
      <c r="M44" s="14">
        <f>Summary!L993</f>
        <v>44</v>
      </c>
      <c r="N44" s="68">
        <f>Summary!M993</f>
        <v>39.6</v>
      </c>
      <c r="O44" s="69">
        <f>Summary!N993</f>
        <v>0</v>
      </c>
      <c r="P44" s="15">
        <f>Summary!O993</f>
        <v>0</v>
      </c>
    </row>
    <row r="45" spans="1:16" x14ac:dyDescent="0.2">
      <c r="A45" s="154">
        <f>Summary!A994</f>
        <v>5045</v>
      </c>
      <c r="B45" s="9">
        <f>Summary!D994</f>
        <v>43311</v>
      </c>
      <c r="C45" s="6">
        <f>Summary!E994</f>
        <v>572002</v>
      </c>
      <c r="D45" s="6">
        <f>Summary!F994</f>
        <v>-1555186</v>
      </c>
      <c r="E45" s="7">
        <f>Summary!G994</f>
        <v>58</v>
      </c>
      <c r="F45" s="167">
        <f t="shared" si="3"/>
        <v>106.07039999999999</v>
      </c>
      <c r="G45" s="55">
        <f>Summary!H994</f>
        <v>6.9564361572265625</v>
      </c>
      <c r="H45" s="68">
        <f>Summary!I994</f>
        <v>784.01861572265625</v>
      </c>
      <c r="I45" s="68">
        <f t="shared" si="1"/>
        <v>355.62457194287111</v>
      </c>
      <c r="J45" s="14">
        <f>Summary!J994</f>
        <v>47</v>
      </c>
      <c r="K45" s="68">
        <f>Summary!K994</f>
        <v>494.45855712890625</v>
      </c>
      <c r="L45" s="68">
        <f t="shared" si="2"/>
        <v>224.28244584521485</v>
      </c>
      <c r="M45" s="14">
        <f>Summary!L994</f>
        <v>57</v>
      </c>
      <c r="N45" s="68">
        <f>Summary!M994</f>
        <v>0</v>
      </c>
      <c r="O45" s="69">
        <f>Summary!N994</f>
        <v>103.95</v>
      </c>
      <c r="P45" s="15">
        <f>Summary!O994</f>
        <v>0</v>
      </c>
    </row>
    <row r="46" spans="1:16" x14ac:dyDescent="0.2">
      <c r="A46" s="154">
        <f>Summary!A995</f>
        <v>5046</v>
      </c>
      <c r="B46" s="9">
        <f>Summary!D995</f>
        <v>43311</v>
      </c>
      <c r="C46" s="6">
        <f>Summary!E995</f>
        <v>572004</v>
      </c>
      <c r="D46" s="6">
        <f>Summary!F995</f>
        <v>-1561040</v>
      </c>
      <c r="E46" s="7">
        <f>Summary!G995</f>
        <v>100</v>
      </c>
      <c r="F46" s="167">
        <f t="shared" si="3"/>
        <v>182.88</v>
      </c>
      <c r="G46" s="55">
        <f>Summary!H995</f>
        <v>6.88616943359375</v>
      </c>
      <c r="H46" s="68">
        <f>Summary!I995</f>
        <v>449.768798828125</v>
      </c>
      <c r="I46" s="68">
        <f t="shared" si="1"/>
        <v>204.01152899804688</v>
      </c>
      <c r="J46" s="14">
        <f>Summary!J995</f>
        <v>17</v>
      </c>
      <c r="K46" s="68">
        <f>Summary!K995</f>
        <v>78.85626220703125</v>
      </c>
      <c r="L46" s="68">
        <f t="shared" si="2"/>
        <v>35.76856968701172</v>
      </c>
      <c r="M46" s="14">
        <f>Summary!L995</f>
        <v>9</v>
      </c>
      <c r="N46" s="68">
        <f>Summary!M995</f>
        <v>0</v>
      </c>
      <c r="O46" s="69">
        <f>Summary!N995</f>
        <v>49</v>
      </c>
      <c r="P46" s="15">
        <f>Summary!O995</f>
        <v>0</v>
      </c>
    </row>
    <row r="47" spans="1:16" x14ac:dyDescent="0.2">
      <c r="A47" s="154">
        <f>Summary!A996</f>
        <v>5047</v>
      </c>
      <c r="B47" s="9">
        <f>Summary!D996</f>
        <v>43307</v>
      </c>
      <c r="C47" s="6">
        <f>Summary!E996</f>
        <v>572999</v>
      </c>
      <c r="D47" s="6">
        <f>Summary!F996</f>
        <v>-1551371</v>
      </c>
      <c r="E47" s="7">
        <f>Summary!G996</f>
        <v>141</v>
      </c>
      <c r="F47" s="167">
        <f t="shared" si="3"/>
        <v>257.86079999999998</v>
      </c>
      <c r="G47" s="55">
        <f>Summary!H996</f>
        <v>7.0267038345336914</v>
      </c>
      <c r="H47" s="68">
        <f>Summary!I996</f>
        <v>304.8253173828125</v>
      </c>
      <c r="I47" s="68">
        <f t="shared" si="1"/>
        <v>138.26632536230468</v>
      </c>
      <c r="J47" s="14">
        <f>Summary!J996</f>
        <v>20</v>
      </c>
      <c r="K47" s="68">
        <f>Summary!K996</f>
        <v>193.77705383300781</v>
      </c>
      <c r="L47" s="68">
        <f t="shared" si="2"/>
        <v>87.895721402221682</v>
      </c>
      <c r="M47" s="14">
        <f>Summary!L996</f>
        <v>23</v>
      </c>
      <c r="N47" s="68">
        <f>Summary!M996</f>
        <v>25</v>
      </c>
      <c r="O47" s="69">
        <f>Summary!N996</f>
        <v>0</v>
      </c>
      <c r="P47" s="15">
        <f>Summary!O996</f>
        <v>0</v>
      </c>
    </row>
    <row r="48" spans="1:16" x14ac:dyDescent="0.2">
      <c r="A48" s="154">
        <f>Summary!A997</f>
        <v>5096</v>
      </c>
      <c r="B48" s="9">
        <f>Summary!D997</f>
        <v>43262</v>
      </c>
      <c r="C48" s="6">
        <f>Summary!E997</f>
        <v>544999</v>
      </c>
      <c r="D48" s="6">
        <f>Summary!F997</f>
        <v>-1573379</v>
      </c>
      <c r="E48" s="7">
        <f>Summary!G997</f>
        <v>222</v>
      </c>
      <c r="F48" s="167">
        <f t="shared" si="3"/>
        <v>405.99360000000001</v>
      </c>
      <c r="G48" s="55">
        <f>Summary!H997</f>
        <v>7.5286111831665039</v>
      </c>
      <c r="H48" s="68">
        <f>Summary!I997</f>
        <v>40.768894195556641</v>
      </c>
      <c r="I48" s="68">
        <f t="shared" si="1"/>
        <v>18.492444255950929</v>
      </c>
      <c r="J48" s="14">
        <f>Summary!J997</f>
        <v>3</v>
      </c>
      <c r="K48" s="68">
        <f>Summary!K997</f>
        <v>16.468290328979492</v>
      </c>
      <c r="L48" s="68">
        <f t="shared" si="2"/>
        <v>7.4698847469024656</v>
      </c>
      <c r="M48" s="14">
        <f>Summary!L997</f>
        <v>2</v>
      </c>
      <c r="N48" s="68">
        <f>Summary!M997</f>
        <v>75</v>
      </c>
      <c r="O48" s="69">
        <f>Summary!N997</f>
        <v>0</v>
      </c>
      <c r="P48" s="15">
        <f>Summary!O997</f>
        <v>5.3571428571428568</v>
      </c>
    </row>
    <row r="49" spans="1:16" x14ac:dyDescent="0.2">
      <c r="A49" s="154">
        <f>Summary!A998</f>
        <v>5097</v>
      </c>
      <c r="B49" s="9">
        <f>Summary!D998</f>
        <v>43262</v>
      </c>
      <c r="C49" s="6">
        <f>Summary!E998</f>
        <v>545001</v>
      </c>
      <c r="D49" s="6">
        <f>Summary!F998</f>
        <v>-1575013</v>
      </c>
      <c r="E49" s="7">
        <f>Summary!G998</f>
        <v>89</v>
      </c>
      <c r="F49" s="167">
        <f t="shared" si="3"/>
        <v>162.76320000000001</v>
      </c>
      <c r="G49" s="55">
        <f>Summary!H998</f>
        <v>6.9564361572265625</v>
      </c>
      <c r="H49" s="68">
        <f>Summary!I998</f>
        <v>24.297576904296875</v>
      </c>
      <c r="I49" s="68">
        <f t="shared" si="1"/>
        <v>11.021186503173828</v>
      </c>
      <c r="J49" s="14">
        <f>Summary!J998</f>
        <v>2</v>
      </c>
      <c r="K49" s="68">
        <f>Summary!K998</f>
        <v>339.7215576171875</v>
      </c>
      <c r="L49" s="68">
        <f t="shared" si="2"/>
        <v>154.09498076269531</v>
      </c>
      <c r="M49" s="14">
        <f>Summary!L998</f>
        <v>45</v>
      </c>
      <c r="N49" s="68">
        <f>Summary!M998</f>
        <v>39.6</v>
      </c>
      <c r="O49" s="69">
        <f>Summary!N998</f>
        <v>79.2</v>
      </c>
      <c r="P49" s="15">
        <f>Summary!O998</f>
        <v>4.95</v>
      </c>
    </row>
    <row r="50" spans="1:16" x14ac:dyDescent="0.2">
      <c r="A50" s="154">
        <f>Summary!A999</f>
        <v>5098</v>
      </c>
      <c r="B50" s="9">
        <f>Summary!D999</f>
        <v>43258</v>
      </c>
      <c r="C50" s="6">
        <f>Summary!E999</f>
        <v>550003</v>
      </c>
      <c r="D50" s="6">
        <f>Summary!F999</f>
        <v>-1571502</v>
      </c>
      <c r="E50" s="7">
        <f>Summary!G999</f>
        <v>106</v>
      </c>
      <c r="F50" s="167">
        <f t="shared" si="3"/>
        <v>193.8528</v>
      </c>
      <c r="G50" s="55">
        <f>Summary!H999</f>
        <v>6.9564366340637207</v>
      </c>
      <c r="H50" s="68">
        <f>Summary!I999</f>
        <v>11.427544593811035</v>
      </c>
      <c r="I50" s="68">
        <f t="shared" si="1"/>
        <v>5.1834428073959353</v>
      </c>
      <c r="J50" s="14">
        <f>Summary!J999</f>
        <v>1</v>
      </c>
      <c r="K50" s="68">
        <f>Summary!K999</f>
        <v>0</v>
      </c>
      <c r="L50" s="68">
        <f t="shared" si="2"/>
        <v>0</v>
      </c>
      <c r="M50" s="14">
        <f>Summary!L999</f>
        <v>0</v>
      </c>
      <c r="N50" s="68">
        <f>Summary!M999</f>
        <v>14.85</v>
      </c>
      <c r="O50" s="69">
        <f>Summary!N999</f>
        <v>64.349999999999994</v>
      </c>
      <c r="P50" s="15">
        <f>Summary!O999</f>
        <v>0</v>
      </c>
    </row>
    <row r="51" spans="1:16" x14ac:dyDescent="0.2">
      <c r="A51" s="154">
        <f>Summary!A1000</f>
        <v>5099</v>
      </c>
      <c r="B51" s="9">
        <f>Summary!D1000</f>
        <v>43258</v>
      </c>
      <c r="C51" s="6">
        <f>Summary!E1000</f>
        <v>550003</v>
      </c>
      <c r="D51" s="6">
        <f>Summary!F1000</f>
        <v>-1573201</v>
      </c>
      <c r="E51" s="7">
        <f>Summary!G1000</f>
        <v>52</v>
      </c>
      <c r="F51" s="167">
        <f t="shared" si="3"/>
        <v>95.0976</v>
      </c>
      <c r="G51" s="55">
        <f>Summary!H1000</f>
        <v>7.0267033576965332</v>
      </c>
      <c r="H51" s="68">
        <f>Summary!I1000</f>
        <v>699.9576416015625</v>
      </c>
      <c r="I51" s="68">
        <f t="shared" si="1"/>
        <v>317.49518656933594</v>
      </c>
      <c r="J51" s="14">
        <f>Summary!J1000</f>
        <v>42</v>
      </c>
      <c r="K51" s="68">
        <f>Summary!K1000</f>
        <v>749.8826904296875</v>
      </c>
      <c r="L51" s="68">
        <f t="shared" si="2"/>
        <v>340.14078931738283</v>
      </c>
      <c r="M51" s="14">
        <f>Summary!L1000</f>
        <v>95</v>
      </c>
      <c r="N51" s="68">
        <f>Summary!M1000</f>
        <v>0</v>
      </c>
      <c r="O51" s="69">
        <f>Summary!N1000</f>
        <v>135</v>
      </c>
      <c r="P51" s="15">
        <f>Summary!O1000</f>
        <v>5</v>
      </c>
    </row>
    <row r="52" spans="1:16" x14ac:dyDescent="0.2">
      <c r="A52" s="155">
        <f>Summary!A1001</f>
        <v>5100</v>
      </c>
      <c r="B52" s="93">
        <f>Summary!D1001</f>
        <v>43261</v>
      </c>
      <c r="C52" s="94">
        <f>Summary!E1001</f>
        <v>550015</v>
      </c>
      <c r="D52" s="94">
        <f>Summary!F1001</f>
        <v>-1575005</v>
      </c>
      <c r="E52" s="47">
        <f>Summary!G1001</f>
        <v>45</v>
      </c>
      <c r="F52" s="168">
        <f t="shared" si="3"/>
        <v>82.295999999999992</v>
      </c>
      <c r="G52" s="95">
        <f>Summary!H1001</f>
        <v>7.0969705581665039</v>
      </c>
      <c r="H52" s="98">
        <f>Summary!I1001</f>
        <v>1388.361328125</v>
      </c>
      <c r="I52" s="98">
        <f t="shared" si="1"/>
        <v>629.74959154687497</v>
      </c>
      <c r="J52" s="97">
        <f>Summary!J1001</f>
        <v>73</v>
      </c>
      <c r="K52" s="98">
        <f>Summary!K1001</f>
        <v>698.5924072265625</v>
      </c>
      <c r="L52" s="98">
        <f t="shared" si="2"/>
        <v>316.87592717871092</v>
      </c>
      <c r="M52" s="97">
        <f>Summary!L1001</f>
        <v>88</v>
      </c>
      <c r="N52" s="98">
        <f>Summary!M1001</f>
        <v>0</v>
      </c>
      <c r="O52" s="99">
        <f>Summary!N1001</f>
        <v>10.1</v>
      </c>
      <c r="P52" s="100">
        <f>Summary!O1001</f>
        <v>15.15</v>
      </c>
    </row>
    <row r="53" spans="1:16" x14ac:dyDescent="0.2">
      <c r="A53" s="154">
        <f>Summary!A1002</f>
        <v>5101</v>
      </c>
      <c r="B53" s="9">
        <f>Summary!D1002</f>
        <v>43261</v>
      </c>
      <c r="C53" s="6">
        <f>Summary!E1002</f>
        <v>550007</v>
      </c>
      <c r="D53" s="6">
        <f>Summary!F1002</f>
        <v>-1580689</v>
      </c>
      <c r="E53" s="7">
        <f>Summary!G1002</f>
        <v>71</v>
      </c>
      <c r="F53" s="167">
        <f t="shared" si="3"/>
        <v>129.84479999999999</v>
      </c>
      <c r="G53" s="55">
        <f>Summary!H1002</f>
        <v>7.0267033576965332</v>
      </c>
      <c r="H53" s="68">
        <f>Summary!I1002</f>
        <v>146.53890991210937</v>
      </c>
      <c r="I53" s="68">
        <f t="shared" si="1"/>
        <v>66.468877224853514</v>
      </c>
      <c r="J53" s="14">
        <f>Summary!J1002</f>
        <v>8</v>
      </c>
      <c r="K53" s="68">
        <f>Summary!K1002</f>
        <v>279.4088134765625</v>
      </c>
      <c r="L53" s="68">
        <f t="shared" si="2"/>
        <v>126.73760252246093</v>
      </c>
      <c r="M53" s="14">
        <f>Summary!L1002</f>
        <v>39</v>
      </c>
      <c r="N53" s="68">
        <f>Summary!M1002</f>
        <v>0</v>
      </c>
      <c r="O53" s="69">
        <f>Summary!N1002</f>
        <v>95</v>
      </c>
      <c r="P53" s="15">
        <f>Summary!O1002</f>
        <v>0</v>
      </c>
    </row>
    <row r="54" spans="1:16" x14ac:dyDescent="0.2">
      <c r="A54" s="154">
        <f>Summary!A1003</f>
        <v>5102</v>
      </c>
      <c r="B54" s="9">
        <f>Summary!D1003</f>
        <v>43259</v>
      </c>
      <c r="C54" s="6">
        <f>Summary!E1003</f>
        <v>550997</v>
      </c>
      <c r="D54" s="6">
        <f>Summary!F1003</f>
        <v>-1562219</v>
      </c>
      <c r="E54" s="7">
        <f>Summary!G1003</f>
        <v>280</v>
      </c>
      <c r="F54" s="167">
        <f t="shared" ref="F54:F117" si="4">E54*1.8288</f>
        <v>512.06399999999996</v>
      </c>
      <c r="G54" s="55">
        <f>Summary!H1003</f>
        <v>6.9564361572265625</v>
      </c>
      <c r="H54" s="68">
        <f>Summary!I1003</f>
        <v>0</v>
      </c>
      <c r="I54" s="68">
        <f t="shared" si="1"/>
        <v>0</v>
      </c>
      <c r="J54" s="14">
        <f>Summary!J1003</f>
        <v>0</v>
      </c>
      <c r="K54" s="68">
        <f>Summary!K1003</f>
        <v>0</v>
      </c>
      <c r="L54" s="68">
        <f t="shared" si="2"/>
        <v>0</v>
      </c>
      <c r="M54" s="14">
        <f>Summary!L1003</f>
        <v>0</v>
      </c>
      <c r="N54" s="68">
        <f>Summary!M1003</f>
        <v>14.85</v>
      </c>
      <c r="O54" s="69">
        <f>Summary!N1003</f>
        <v>0</v>
      </c>
      <c r="P54" s="15">
        <f>Summary!O1003</f>
        <v>4.95</v>
      </c>
    </row>
    <row r="55" spans="1:16" x14ac:dyDescent="0.2">
      <c r="A55" s="154">
        <f>Summary!A1004</f>
        <v>5103</v>
      </c>
      <c r="B55" s="9">
        <f>Summary!D1004</f>
        <v>43259</v>
      </c>
      <c r="C55" s="6">
        <f>Summary!E1004</f>
        <v>551000</v>
      </c>
      <c r="D55" s="6">
        <f>Summary!F1004</f>
        <v>-1563903</v>
      </c>
      <c r="E55" s="7">
        <f>Summary!G1004</f>
        <v>287</v>
      </c>
      <c r="F55" s="167">
        <f t="shared" si="4"/>
        <v>524.86559999999997</v>
      </c>
      <c r="G55" s="55">
        <f>Summary!H1004</f>
        <v>6.88616943359375</v>
      </c>
      <c r="H55" s="68">
        <f>Summary!I1004</f>
        <v>51.707305908203125</v>
      </c>
      <c r="I55" s="68">
        <f t="shared" si="1"/>
        <v>23.454020301513673</v>
      </c>
      <c r="J55" s="14">
        <f>Summary!J1004</f>
        <v>3</v>
      </c>
      <c r="K55" s="68">
        <f>Summary!K1004</f>
        <v>17.550935745239258</v>
      </c>
      <c r="L55" s="68">
        <f t="shared" si="2"/>
        <v>7.9609640465545652</v>
      </c>
      <c r="M55" s="14">
        <f>Summary!L1004</f>
        <v>2</v>
      </c>
      <c r="N55" s="68">
        <f>Summary!M1004</f>
        <v>34.299999999999997</v>
      </c>
      <c r="O55" s="69">
        <f>Summary!N1004</f>
        <v>0</v>
      </c>
      <c r="P55" s="15">
        <f>Summary!O1004</f>
        <v>0</v>
      </c>
    </row>
    <row r="56" spans="1:16" x14ac:dyDescent="0.2">
      <c r="A56" s="154">
        <f>Summary!A1005</f>
        <v>5104</v>
      </c>
      <c r="B56" s="9">
        <f>Summary!D1005</f>
        <v>43259</v>
      </c>
      <c r="C56" s="6">
        <f>Summary!E1005</f>
        <v>551000</v>
      </c>
      <c r="D56" s="6">
        <f>Summary!F1005</f>
        <v>-1565726</v>
      </c>
      <c r="E56" s="7">
        <f>Summary!G1005</f>
        <v>84</v>
      </c>
      <c r="F56" s="167">
        <f t="shared" si="4"/>
        <v>153.61920000000001</v>
      </c>
      <c r="G56" s="55">
        <f>Summary!H1005</f>
        <v>7.0267033576965332</v>
      </c>
      <c r="H56" s="68">
        <f>Summary!I1005</f>
        <v>235.61509704589844</v>
      </c>
      <c r="I56" s="68">
        <f t="shared" si="1"/>
        <v>106.87312309924316</v>
      </c>
      <c r="J56" s="14">
        <f>Summary!J1005</f>
        <v>18</v>
      </c>
      <c r="K56" s="68">
        <f>Summary!K1005</f>
        <v>356.47708129882812</v>
      </c>
      <c r="L56" s="68">
        <f t="shared" si="2"/>
        <v>161.69515226049805</v>
      </c>
      <c r="M56" s="14">
        <f>Summary!L1005</f>
        <v>45</v>
      </c>
      <c r="N56" s="68">
        <f>Summary!M1005</f>
        <v>15</v>
      </c>
      <c r="O56" s="69">
        <f>Summary!N1005</f>
        <v>135</v>
      </c>
      <c r="P56" s="15">
        <f>Summary!O1005</f>
        <v>0</v>
      </c>
    </row>
    <row r="57" spans="1:16" x14ac:dyDescent="0.2">
      <c r="A57" s="154">
        <f>Summary!A1006</f>
        <v>5105</v>
      </c>
      <c r="B57" s="9">
        <f>Summary!D1006</f>
        <v>43258</v>
      </c>
      <c r="C57" s="6">
        <f>Summary!E1006</f>
        <v>551001</v>
      </c>
      <c r="D57" s="6">
        <f>Summary!F1006</f>
        <v>-1571401</v>
      </c>
      <c r="E57" s="7">
        <f>Summary!G1006</f>
        <v>61</v>
      </c>
      <c r="F57" s="167">
        <f t="shared" si="4"/>
        <v>111.5568</v>
      </c>
      <c r="G57" s="55">
        <f>Summary!H1006</f>
        <v>6.9564361572265625</v>
      </c>
      <c r="H57" s="68">
        <f>Summary!I1006</f>
        <v>291.25112915039062</v>
      </c>
      <c r="I57" s="68">
        <f t="shared" si="1"/>
        <v>132.10918217358397</v>
      </c>
      <c r="J57" s="14">
        <f>Summary!J1006</f>
        <v>23</v>
      </c>
      <c r="K57" s="68">
        <f>Summary!K1006</f>
        <v>1041.9500732421875</v>
      </c>
      <c r="L57" s="68">
        <f t="shared" si="2"/>
        <v>472.6202176220703</v>
      </c>
      <c r="M57" s="14">
        <f>Summary!L1006</f>
        <v>143</v>
      </c>
      <c r="N57" s="68">
        <f>Summary!M1006</f>
        <v>4.95</v>
      </c>
      <c r="O57" s="69">
        <f>Summary!N1006</f>
        <v>79.2</v>
      </c>
      <c r="P57" s="15">
        <f>Summary!O1006</f>
        <v>0</v>
      </c>
    </row>
    <row r="58" spans="1:16" x14ac:dyDescent="0.2">
      <c r="A58" s="154">
        <f>Summary!A1007</f>
        <v>5106</v>
      </c>
      <c r="B58" s="9">
        <f>Summary!D1007</f>
        <v>43258</v>
      </c>
      <c r="C58" s="6">
        <f>Summary!E1007</f>
        <v>550991</v>
      </c>
      <c r="D58" s="6">
        <f>Summary!F1007</f>
        <v>-1573200</v>
      </c>
      <c r="E58" s="7">
        <f>Summary!G1007</f>
        <v>47</v>
      </c>
      <c r="F58" s="167">
        <f t="shared" si="4"/>
        <v>85.953599999999994</v>
      </c>
      <c r="G58" s="55">
        <f>Summary!H1007</f>
        <v>7.0969705581665039</v>
      </c>
      <c r="H58" s="68">
        <f>Summary!I1007</f>
        <v>870.35833740234375</v>
      </c>
      <c r="I58" s="68">
        <f t="shared" si="1"/>
        <v>394.78757897900391</v>
      </c>
      <c r="J58" s="14">
        <f>Summary!J1007</f>
        <v>56</v>
      </c>
      <c r="K58" s="68">
        <f>Summary!K1007</f>
        <v>676.802001953125</v>
      </c>
      <c r="L58" s="68">
        <f t="shared" si="2"/>
        <v>306.99197366992189</v>
      </c>
      <c r="M58" s="14">
        <f>Summary!L1007</f>
        <v>84</v>
      </c>
      <c r="N58" s="68">
        <f>Summary!M1007</f>
        <v>0</v>
      </c>
      <c r="O58" s="69">
        <f>Summary!N1007</f>
        <v>75.75</v>
      </c>
      <c r="P58" s="15">
        <f>Summary!O1007</f>
        <v>0</v>
      </c>
    </row>
    <row r="59" spans="1:16" x14ac:dyDescent="0.2">
      <c r="A59" s="154">
        <f>Summary!A1008</f>
        <v>5107</v>
      </c>
      <c r="B59" s="9">
        <f>Summary!D1008</f>
        <v>43261</v>
      </c>
      <c r="C59" s="6">
        <f>Summary!E1008</f>
        <v>550999</v>
      </c>
      <c r="D59" s="6">
        <f>Summary!F1008</f>
        <v>-1574903</v>
      </c>
      <c r="E59" s="7">
        <f>Summary!G1008</f>
        <v>43</v>
      </c>
      <c r="F59" s="167">
        <f t="shared" si="4"/>
        <v>78.638400000000004</v>
      </c>
      <c r="G59" s="55">
        <f>Summary!H1008</f>
        <v>6.88616943359375</v>
      </c>
      <c r="H59" s="68">
        <f>Summary!I1008</f>
        <v>626.749267578125</v>
      </c>
      <c r="I59" s="68">
        <f t="shared" si="1"/>
        <v>284.28845377929684</v>
      </c>
      <c r="J59" s="14">
        <f>Summary!J1008</f>
        <v>31</v>
      </c>
      <c r="K59" s="68">
        <f>Summary!K1008</f>
        <v>377.774658203125</v>
      </c>
      <c r="L59" s="68">
        <f t="shared" si="2"/>
        <v>171.35556276367188</v>
      </c>
      <c r="M59" s="14">
        <f>Summary!L1008</f>
        <v>58</v>
      </c>
      <c r="N59" s="68">
        <f>Summary!M1008</f>
        <v>0</v>
      </c>
      <c r="O59" s="69">
        <f>Summary!N1008</f>
        <v>83.3</v>
      </c>
      <c r="P59" s="15">
        <f>Summary!O1008</f>
        <v>0</v>
      </c>
    </row>
    <row r="60" spans="1:16" x14ac:dyDescent="0.2">
      <c r="A60" s="154">
        <f>Summary!A1009</f>
        <v>5108</v>
      </c>
      <c r="B60" s="9">
        <f>Summary!D1009</f>
        <v>43261</v>
      </c>
      <c r="C60" s="6">
        <f>Summary!E1009</f>
        <v>551000</v>
      </c>
      <c r="D60" s="6">
        <f>Summary!F1009</f>
        <v>-1580694</v>
      </c>
      <c r="E60" s="7">
        <f>Summary!G1009</f>
        <v>55</v>
      </c>
      <c r="F60" s="167">
        <f t="shared" si="4"/>
        <v>100.584</v>
      </c>
      <c r="G60" s="55">
        <f>Summary!H1009</f>
        <v>6.9564361572265625</v>
      </c>
      <c r="H60" s="68">
        <f>Summary!I1009</f>
        <v>342.39077758789063</v>
      </c>
      <c r="I60" s="68">
        <f t="shared" si="1"/>
        <v>155.30571758764648</v>
      </c>
      <c r="J60" s="14">
        <f>Summary!J1009</f>
        <v>23</v>
      </c>
      <c r="K60" s="68">
        <f>Summary!K1009</f>
        <v>589.1890869140625</v>
      </c>
      <c r="L60" s="68">
        <f t="shared" si="2"/>
        <v>267.25145631152344</v>
      </c>
      <c r="M60" s="14">
        <f>Summary!L1009</f>
        <v>88</v>
      </c>
      <c r="N60" s="68">
        <f>Summary!M1009</f>
        <v>0</v>
      </c>
      <c r="O60" s="69">
        <f>Summary!N1009</f>
        <v>103.95</v>
      </c>
      <c r="P60" s="15">
        <f>Summary!O1009</f>
        <v>0</v>
      </c>
    </row>
    <row r="61" spans="1:16" x14ac:dyDescent="0.2">
      <c r="A61" s="154">
        <f>Summary!A1010</f>
        <v>5109</v>
      </c>
      <c r="B61" s="9">
        <f>Summary!D1010</f>
        <v>43276</v>
      </c>
      <c r="C61" s="6">
        <f>Summary!E1010</f>
        <v>551999</v>
      </c>
      <c r="D61" s="6">
        <f>Summary!F1010</f>
        <v>-1563887</v>
      </c>
      <c r="E61" s="7">
        <f>Summary!G1010</f>
        <v>65</v>
      </c>
      <c r="F61" s="167">
        <f t="shared" si="4"/>
        <v>118.872</v>
      </c>
      <c r="G61" s="55">
        <f>Summary!H1010</f>
        <v>6.9564361572265625</v>
      </c>
      <c r="H61" s="68">
        <f>Summary!I1010</f>
        <v>245.68452453613281</v>
      </c>
      <c r="I61" s="68">
        <f t="shared" si="1"/>
        <v>111.44053485339356</v>
      </c>
      <c r="J61" s="14">
        <f>Summary!J1010</f>
        <v>12</v>
      </c>
      <c r="K61" s="68">
        <f>Summary!K1010</f>
        <v>181.07551574707031</v>
      </c>
      <c r="L61" s="68">
        <f t="shared" si="2"/>
        <v>82.134405338745111</v>
      </c>
      <c r="M61" s="14">
        <f>Summary!L1010</f>
        <v>24</v>
      </c>
      <c r="N61" s="68">
        <f>Summary!M1010</f>
        <v>0</v>
      </c>
      <c r="O61" s="69">
        <f>Summary!N1010</f>
        <v>247.5</v>
      </c>
      <c r="P61" s="15">
        <f>Summary!O1010</f>
        <v>0</v>
      </c>
    </row>
    <row r="62" spans="1:16" x14ac:dyDescent="0.2">
      <c r="A62" s="154">
        <f>Summary!A1011</f>
        <v>5110</v>
      </c>
      <c r="B62" s="9">
        <f>Summary!D1011</f>
        <v>43260</v>
      </c>
      <c r="C62" s="6">
        <f>Summary!E1011</f>
        <v>552023</v>
      </c>
      <c r="D62" s="6">
        <f>Summary!F1011</f>
        <v>-1565600</v>
      </c>
      <c r="E62" s="7">
        <f>Summary!G1011</f>
        <v>51</v>
      </c>
      <c r="F62" s="167">
        <f t="shared" si="4"/>
        <v>93.268799999999999</v>
      </c>
      <c r="G62" s="55">
        <f>Summary!H1011</f>
        <v>6.88616943359375</v>
      </c>
      <c r="H62" s="68">
        <f>Summary!I1011</f>
        <v>1014.6536254882812</v>
      </c>
      <c r="I62" s="68">
        <f t="shared" si="1"/>
        <v>460.23876729248047</v>
      </c>
      <c r="J62" s="14">
        <f>Summary!J1011</f>
        <v>69</v>
      </c>
      <c r="K62" s="68">
        <f>Summary!K1011</f>
        <v>887.11700439453125</v>
      </c>
      <c r="L62" s="68">
        <f t="shared" si="2"/>
        <v>402.38917625732421</v>
      </c>
      <c r="M62" s="14">
        <f>Summary!L1011</f>
        <v>111</v>
      </c>
      <c r="N62" s="68">
        <f>Summary!M1011</f>
        <v>0</v>
      </c>
      <c r="O62" s="69">
        <f>Summary!N1011</f>
        <v>24.5</v>
      </c>
      <c r="P62" s="15">
        <f>Summary!O1011</f>
        <v>0</v>
      </c>
    </row>
    <row r="63" spans="1:16" x14ac:dyDescent="0.2">
      <c r="A63" s="154">
        <f>Summary!A1012</f>
        <v>5111</v>
      </c>
      <c r="B63" s="9">
        <f>Summary!D1012</f>
        <v>43260</v>
      </c>
      <c r="C63" s="6">
        <f>Summary!E1012</f>
        <v>552000</v>
      </c>
      <c r="D63" s="6">
        <f>Summary!F1012</f>
        <v>-1571396</v>
      </c>
      <c r="E63" s="7">
        <f>Summary!G1012</f>
        <v>49</v>
      </c>
      <c r="F63" s="167">
        <f t="shared" si="4"/>
        <v>89.611199999999997</v>
      </c>
      <c r="G63" s="55">
        <f>Summary!H1012</f>
        <v>6.9564361572265625</v>
      </c>
      <c r="H63" s="68">
        <f>Summary!I1012</f>
        <v>423.43679809570312</v>
      </c>
      <c r="I63" s="68">
        <f t="shared" si="1"/>
        <v>192.06754412182616</v>
      </c>
      <c r="J63" s="14">
        <f>Summary!J1012</f>
        <v>25</v>
      </c>
      <c r="K63" s="68">
        <f>Summary!K1012</f>
        <v>573.0257568359375</v>
      </c>
      <c r="L63" s="68">
        <f t="shared" si="2"/>
        <v>259.91989909472653</v>
      </c>
      <c r="M63" s="14">
        <f>Summary!L1012</f>
        <v>85</v>
      </c>
      <c r="N63" s="68">
        <f>Summary!M1012</f>
        <v>0</v>
      </c>
      <c r="O63" s="69">
        <f>Summary!N1012</f>
        <v>34.65</v>
      </c>
      <c r="P63" s="15">
        <f>Summary!O1012</f>
        <v>0</v>
      </c>
    </row>
    <row r="64" spans="1:16" x14ac:dyDescent="0.2">
      <c r="A64" s="154">
        <f>Summary!A1013</f>
        <v>5112</v>
      </c>
      <c r="B64" s="9">
        <f>Summary!D1013</f>
        <v>43250</v>
      </c>
      <c r="C64" s="6">
        <f>Summary!E1013</f>
        <v>551999</v>
      </c>
      <c r="D64" s="6">
        <f>Summary!F1013</f>
        <v>-1573101</v>
      </c>
      <c r="E64" s="7">
        <f>Summary!G1013</f>
        <v>46</v>
      </c>
      <c r="F64" s="167">
        <f t="shared" si="4"/>
        <v>84.124799999999993</v>
      </c>
      <c r="G64" s="55">
        <f>Summary!H1013</f>
        <v>7.0267033576965332</v>
      </c>
      <c r="H64" s="68">
        <f>Summary!I1013</f>
        <v>534.08551025390625</v>
      </c>
      <c r="I64" s="68">
        <f t="shared" si="1"/>
        <v>242.25691476708985</v>
      </c>
      <c r="J64" s="14">
        <f>Summary!J1013</f>
        <v>34</v>
      </c>
      <c r="K64" s="68">
        <f>Summary!K1013</f>
        <v>561.8232421875</v>
      </c>
      <c r="L64" s="68">
        <f t="shared" si="2"/>
        <v>254.83852807031249</v>
      </c>
      <c r="M64" s="14">
        <f>Summary!L1013</f>
        <v>79</v>
      </c>
      <c r="N64" s="68">
        <f>Summary!M1013</f>
        <v>0</v>
      </c>
      <c r="O64" s="69">
        <f>Summary!N1013</f>
        <v>135</v>
      </c>
      <c r="P64" s="15">
        <f>Summary!O1013</f>
        <v>0</v>
      </c>
    </row>
    <row r="65" spans="1:16" x14ac:dyDescent="0.2">
      <c r="A65" s="154">
        <f>Summary!A1014</f>
        <v>5113</v>
      </c>
      <c r="B65" s="9">
        <f>Summary!D1014</f>
        <v>43250</v>
      </c>
      <c r="C65" s="6">
        <f>Summary!E1014</f>
        <v>552001</v>
      </c>
      <c r="D65" s="6">
        <f>Summary!F1014</f>
        <v>-1574914</v>
      </c>
      <c r="E65" s="7">
        <f>Summary!G1014</f>
        <v>44</v>
      </c>
      <c r="F65" s="167">
        <f t="shared" si="4"/>
        <v>80.467200000000005</v>
      </c>
      <c r="G65" s="55">
        <f>Summary!H1014</f>
        <v>6.9564361572265625</v>
      </c>
      <c r="H65" s="68">
        <f>Summary!I1014</f>
        <v>260.82235717773438</v>
      </c>
      <c r="I65" s="68">
        <f t="shared" si="1"/>
        <v>118.30693463696289</v>
      </c>
      <c r="J65" s="14">
        <f>Summary!J1014</f>
        <v>14</v>
      </c>
      <c r="K65" s="68">
        <f>Summary!K1014</f>
        <v>346.67132568359375</v>
      </c>
      <c r="L65" s="68">
        <f t="shared" si="2"/>
        <v>157.24733995947267</v>
      </c>
      <c r="M65" s="14">
        <f>Summary!L1014</f>
        <v>61</v>
      </c>
      <c r="N65" s="68">
        <f>Summary!M1014</f>
        <v>0</v>
      </c>
      <c r="O65" s="69">
        <f>Summary!N1014</f>
        <v>89.1</v>
      </c>
      <c r="P65" s="15">
        <f>Summary!O1014</f>
        <v>0</v>
      </c>
    </row>
    <row r="66" spans="1:16" x14ac:dyDescent="0.2">
      <c r="A66" s="154">
        <f>Summary!A1015</f>
        <v>5114</v>
      </c>
      <c r="B66" s="9">
        <f>Summary!D1015</f>
        <v>43251</v>
      </c>
      <c r="C66" s="6">
        <f>Summary!E1015</f>
        <v>551985</v>
      </c>
      <c r="D66" s="6">
        <f>Summary!F1015</f>
        <v>-1580601</v>
      </c>
      <c r="E66" s="7">
        <f>Summary!G1015</f>
        <v>58</v>
      </c>
      <c r="F66" s="167">
        <f t="shared" si="4"/>
        <v>106.07039999999999</v>
      </c>
      <c r="G66" s="55">
        <f>Summary!H1015</f>
        <v>7.0969705581665039</v>
      </c>
      <c r="H66" s="68">
        <f>Summary!I1015</f>
        <v>347.46884155273437</v>
      </c>
      <c r="I66" s="68">
        <f t="shared" si="1"/>
        <v>157.60908677758789</v>
      </c>
      <c r="J66" s="14">
        <f>Summary!J1015</f>
        <v>23</v>
      </c>
      <c r="K66" s="68">
        <f>Summary!K1015</f>
        <v>473.57525634765625</v>
      </c>
      <c r="L66" s="68">
        <f t="shared" si="2"/>
        <v>214.8099476772461</v>
      </c>
      <c r="M66" s="14">
        <f>Summary!L1015</f>
        <v>74</v>
      </c>
      <c r="N66" s="68">
        <f>Summary!M1015</f>
        <v>0</v>
      </c>
      <c r="O66" s="69">
        <f>Summary!N1015</f>
        <v>151.5</v>
      </c>
      <c r="P66" s="15">
        <f>Summary!O1015</f>
        <v>0</v>
      </c>
    </row>
    <row r="67" spans="1:16" x14ac:dyDescent="0.2">
      <c r="A67" s="154">
        <f>Summary!A1016</f>
        <v>5115</v>
      </c>
      <c r="B67" s="9">
        <f>Summary!D1016</f>
        <v>43251</v>
      </c>
      <c r="C67" s="6">
        <f>Summary!E1016</f>
        <v>552007</v>
      </c>
      <c r="D67" s="6">
        <f>Summary!F1016</f>
        <v>-1582403</v>
      </c>
      <c r="E67" s="7">
        <f>Summary!G1016</f>
        <v>79</v>
      </c>
      <c r="F67" s="167">
        <f t="shared" si="4"/>
        <v>144.4752</v>
      </c>
      <c r="G67" s="55">
        <f>Summary!H1016</f>
        <v>7.0267033576965332</v>
      </c>
      <c r="H67" s="68">
        <f>Summary!I1016</f>
        <v>94.305496215820313</v>
      </c>
      <c r="I67" s="68">
        <f t="shared" si="1"/>
        <v>42.77621863952637</v>
      </c>
      <c r="J67" s="14">
        <f>Summary!J1016</f>
        <v>5</v>
      </c>
      <c r="K67" s="68">
        <f>Summary!K1016</f>
        <v>261.84979248046875</v>
      </c>
      <c r="L67" s="68">
        <f t="shared" si="2"/>
        <v>118.77297107080078</v>
      </c>
      <c r="M67" s="14">
        <f>Summary!L1016</f>
        <v>43</v>
      </c>
      <c r="N67" s="68">
        <f>Summary!M1016</f>
        <v>10.071942446043165</v>
      </c>
      <c r="O67" s="69">
        <f>Summary!N1016</f>
        <v>70.503597122302153</v>
      </c>
      <c r="P67" s="15">
        <f>Summary!O1016</f>
        <v>0</v>
      </c>
    </row>
    <row r="68" spans="1:16" x14ac:dyDescent="0.2">
      <c r="A68" s="154">
        <f>Summary!A1017</f>
        <v>5116</v>
      </c>
      <c r="B68" s="9">
        <f>Summary!D1017</f>
        <v>43276</v>
      </c>
      <c r="C68" s="6">
        <f>Summary!E1017</f>
        <v>552999</v>
      </c>
      <c r="D68" s="6">
        <f>Summary!F1017</f>
        <v>-1563812</v>
      </c>
      <c r="E68" s="7">
        <f>Summary!G1017</f>
        <v>97</v>
      </c>
      <c r="F68" s="167">
        <f t="shared" si="4"/>
        <v>177.39359999999999</v>
      </c>
      <c r="G68" s="55">
        <f>Summary!H1017</f>
        <v>6.9564361572265625</v>
      </c>
      <c r="H68" s="68">
        <f>Summary!I1017</f>
        <v>127.07481384277344</v>
      </c>
      <c r="I68" s="68">
        <f t="shared" ref="I68:I131" si="5">H68*0.453592</f>
        <v>57.640118960571286</v>
      </c>
      <c r="J68" s="14">
        <f>Summary!J1017</f>
        <v>9</v>
      </c>
      <c r="K68" s="68">
        <f>Summary!K1017</f>
        <v>134.98434448242187</v>
      </c>
      <c r="L68" s="68">
        <f t="shared" ref="L68:L131" si="6">K68*0.453592</f>
        <v>61.227818782470699</v>
      </c>
      <c r="M68" s="14">
        <f>Summary!L1017</f>
        <v>15</v>
      </c>
      <c r="N68" s="68">
        <f>Summary!M1017</f>
        <v>59.4</v>
      </c>
      <c r="O68" s="69">
        <f>Summary!N1017</f>
        <v>59.4</v>
      </c>
      <c r="P68" s="15">
        <f>Summary!O1017</f>
        <v>9.9</v>
      </c>
    </row>
    <row r="69" spans="1:16" x14ac:dyDescent="0.2">
      <c r="A69" s="154">
        <f>Summary!A1018</f>
        <v>5117</v>
      </c>
      <c r="B69" s="9">
        <f>Summary!D1018</f>
        <v>43260</v>
      </c>
      <c r="C69" s="6">
        <f>Summary!E1018</f>
        <v>553001</v>
      </c>
      <c r="D69" s="6">
        <f>Summary!F1018</f>
        <v>-1565509</v>
      </c>
      <c r="E69" s="7">
        <f>Summary!G1018</f>
        <v>49</v>
      </c>
      <c r="F69" s="167">
        <f t="shared" si="4"/>
        <v>89.611199999999997</v>
      </c>
      <c r="G69" s="55">
        <f>Summary!H1018</f>
        <v>7.0267038345336914</v>
      </c>
      <c r="H69" s="68">
        <f>Summary!I1018</f>
        <v>480.63677978515625</v>
      </c>
      <c r="I69" s="68">
        <f t="shared" si="5"/>
        <v>218.0129982163086</v>
      </c>
      <c r="J69" s="14">
        <f>Summary!J1018</f>
        <v>31</v>
      </c>
      <c r="K69" s="68">
        <f>Summary!K1018</f>
        <v>520.0513916015625</v>
      </c>
      <c r="L69" s="68">
        <f t="shared" si="6"/>
        <v>235.89115081933593</v>
      </c>
      <c r="M69" s="14">
        <f>Summary!L1018</f>
        <v>65</v>
      </c>
      <c r="N69" s="68">
        <f>Summary!M1018</f>
        <v>0</v>
      </c>
      <c r="O69" s="69">
        <f>Summary!N1018</f>
        <v>0</v>
      </c>
      <c r="P69" s="15">
        <f>Summary!O1018</f>
        <v>20</v>
      </c>
    </row>
    <row r="70" spans="1:16" x14ac:dyDescent="0.2">
      <c r="A70" s="154">
        <f>Summary!A1019</f>
        <v>5118</v>
      </c>
      <c r="B70" s="9">
        <f>Summary!D1019</f>
        <v>43260</v>
      </c>
      <c r="C70" s="6">
        <f>Summary!E1019</f>
        <v>553000</v>
      </c>
      <c r="D70" s="6">
        <f>Summary!F1019</f>
        <v>-1571323</v>
      </c>
      <c r="E70" s="7">
        <f>Summary!G1019</f>
        <v>48</v>
      </c>
      <c r="F70" s="167">
        <f t="shared" si="4"/>
        <v>87.782399999999996</v>
      </c>
      <c r="G70" s="55">
        <f>Summary!H1019</f>
        <v>7.0267033576965332</v>
      </c>
      <c r="H70" s="68">
        <f>Summary!I1019</f>
        <v>703.07440185546875</v>
      </c>
      <c r="I70" s="68">
        <f t="shared" si="5"/>
        <v>318.90892408642577</v>
      </c>
      <c r="J70" s="14">
        <f>Summary!J1019</f>
        <v>41</v>
      </c>
      <c r="K70" s="68">
        <f>Summary!K1019</f>
        <v>904.37628173828125</v>
      </c>
      <c r="L70" s="68">
        <f t="shared" si="6"/>
        <v>410.21784638623046</v>
      </c>
      <c r="M70" s="14">
        <f>Summary!L1019</f>
        <v>127</v>
      </c>
      <c r="N70" s="68">
        <f>Summary!M1019</f>
        <v>0</v>
      </c>
      <c r="O70" s="69">
        <f>Summary!N1019</f>
        <v>25</v>
      </c>
      <c r="P70" s="15">
        <f>Summary!O1019</f>
        <v>0</v>
      </c>
    </row>
    <row r="71" spans="1:16" x14ac:dyDescent="0.2">
      <c r="A71" s="154">
        <f>Summary!A1020</f>
        <v>5119</v>
      </c>
      <c r="B71" s="9">
        <f>Summary!D1020</f>
        <v>43250</v>
      </c>
      <c r="C71" s="6">
        <f>Summary!E1020</f>
        <v>552984</v>
      </c>
      <c r="D71" s="6">
        <f>Summary!F1020</f>
        <v>-1573107</v>
      </c>
      <c r="E71" s="7">
        <f>Summary!G1020</f>
        <v>51</v>
      </c>
      <c r="F71" s="167">
        <f t="shared" si="4"/>
        <v>93.268799999999999</v>
      </c>
      <c r="G71" s="55">
        <f>Summary!H1020</f>
        <v>7.0267033576965332</v>
      </c>
      <c r="H71" s="68">
        <f>Summary!I1020</f>
        <v>137.19793701171875</v>
      </c>
      <c r="I71" s="68">
        <f t="shared" si="5"/>
        <v>62.231886645019529</v>
      </c>
      <c r="J71" s="14">
        <f>Summary!J1020</f>
        <v>8</v>
      </c>
      <c r="K71" s="68">
        <f>Summary!K1020</f>
        <v>347.92822265625</v>
      </c>
      <c r="L71" s="68">
        <f t="shared" si="6"/>
        <v>157.81745837109375</v>
      </c>
      <c r="M71" s="14">
        <f>Summary!L1020</f>
        <v>52</v>
      </c>
      <c r="N71" s="68">
        <f>Summary!M1020</f>
        <v>0</v>
      </c>
      <c r="O71" s="69">
        <f>Summary!N1020</f>
        <v>300</v>
      </c>
      <c r="P71" s="15">
        <f>Summary!O1020</f>
        <v>0</v>
      </c>
    </row>
    <row r="72" spans="1:16" x14ac:dyDescent="0.2">
      <c r="A72" s="154">
        <f>Summary!A1021</f>
        <v>5120</v>
      </c>
      <c r="B72" s="9">
        <f>Summary!D1021</f>
        <v>43250</v>
      </c>
      <c r="C72" s="6">
        <f>Summary!E1021</f>
        <v>553002</v>
      </c>
      <c r="D72" s="6">
        <f>Summary!F1021</f>
        <v>-1574818</v>
      </c>
      <c r="E72" s="7">
        <f>Summary!G1021</f>
        <v>52</v>
      </c>
      <c r="F72" s="167">
        <f t="shared" si="4"/>
        <v>95.0976</v>
      </c>
      <c r="G72" s="55">
        <f>Summary!H1021</f>
        <v>7.0267033576965332</v>
      </c>
      <c r="H72" s="68">
        <f>Summary!I1021</f>
        <v>336.90884399414062</v>
      </c>
      <c r="I72" s="68">
        <f t="shared" si="5"/>
        <v>152.81915636499022</v>
      </c>
      <c r="J72" s="14">
        <f>Summary!J1021</f>
        <v>21</v>
      </c>
      <c r="K72" s="68">
        <f>Summary!K1021</f>
        <v>619.31939697265625</v>
      </c>
      <c r="L72" s="68">
        <f t="shared" si="6"/>
        <v>280.91832391162109</v>
      </c>
      <c r="M72" s="14">
        <f>Summary!L1021</f>
        <v>91</v>
      </c>
      <c r="N72" s="68">
        <f>Summary!M1021</f>
        <v>0</v>
      </c>
      <c r="O72" s="69">
        <f>Summary!N1021</f>
        <v>160</v>
      </c>
      <c r="P72" s="15">
        <f>Summary!O1021</f>
        <v>0</v>
      </c>
    </row>
    <row r="73" spans="1:16" x14ac:dyDescent="0.2">
      <c r="A73" s="154">
        <f>Summary!A1022</f>
        <v>5121</v>
      </c>
      <c r="B73" s="9">
        <f>Summary!D1022</f>
        <v>43251</v>
      </c>
      <c r="C73" s="6">
        <f>Summary!E1022</f>
        <v>552999</v>
      </c>
      <c r="D73" s="6">
        <f>Summary!F1022</f>
        <v>-1580618</v>
      </c>
      <c r="E73" s="7">
        <f>Summary!G1022</f>
        <v>71</v>
      </c>
      <c r="F73" s="167">
        <f t="shared" si="4"/>
        <v>129.84479999999999</v>
      </c>
      <c r="G73" s="55">
        <f>Summary!H1022</f>
        <v>6.9564361572265625</v>
      </c>
      <c r="H73" s="68">
        <f>Summary!I1022</f>
        <v>135.61553955078125</v>
      </c>
      <c r="I73" s="68">
        <f t="shared" si="5"/>
        <v>61.514123815917969</v>
      </c>
      <c r="J73" s="14">
        <f>Summary!J1022</f>
        <v>9</v>
      </c>
      <c r="K73" s="68">
        <f>Summary!K1022</f>
        <v>414.68710327148437</v>
      </c>
      <c r="L73" s="68">
        <f t="shared" si="6"/>
        <v>188.09875254711915</v>
      </c>
      <c r="M73" s="14">
        <f>Summary!L1022</f>
        <v>61</v>
      </c>
      <c r="N73" s="68">
        <f>Summary!M1022</f>
        <v>9.9</v>
      </c>
      <c r="O73" s="69">
        <f>Summary!N1022</f>
        <v>178.2</v>
      </c>
      <c r="P73" s="15">
        <f>Summary!O1022</f>
        <v>0</v>
      </c>
    </row>
    <row r="74" spans="1:16" x14ac:dyDescent="0.2">
      <c r="A74" s="154">
        <f>Summary!A1023</f>
        <v>5122</v>
      </c>
      <c r="B74" s="9">
        <f>Summary!D1023</f>
        <v>43251</v>
      </c>
      <c r="C74" s="6">
        <f>Summary!E1023</f>
        <v>553000</v>
      </c>
      <c r="D74" s="6">
        <f>Summary!F1023</f>
        <v>-1582383</v>
      </c>
      <c r="E74" s="7">
        <f>Summary!G1023</f>
        <v>79</v>
      </c>
      <c r="F74" s="167">
        <f t="shared" si="4"/>
        <v>144.4752</v>
      </c>
      <c r="G74" s="55">
        <f>Summary!H1023</f>
        <v>6.9564361572265625</v>
      </c>
      <c r="H74" s="68">
        <f>Summary!I1023</f>
        <v>250.92941284179687</v>
      </c>
      <c r="I74" s="68">
        <f t="shared" si="5"/>
        <v>113.81957422973633</v>
      </c>
      <c r="J74" s="14">
        <f>Summary!J1023</f>
        <v>14</v>
      </c>
      <c r="K74" s="68">
        <f>Summary!K1023</f>
        <v>225.66841125488281</v>
      </c>
      <c r="L74" s="68">
        <f t="shared" si="6"/>
        <v>102.3613859979248</v>
      </c>
      <c r="M74" s="14">
        <f>Summary!L1023</f>
        <v>31</v>
      </c>
      <c r="N74" s="68">
        <f>Summary!M1023</f>
        <v>49.5</v>
      </c>
      <c r="O74" s="69">
        <f>Summary!N1023</f>
        <v>94.05</v>
      </c>
      <c r="P74" s="15">
        <f>Summary!O1023</f>
        <v>0</v>
      </c>
    </row>
    <row r="75" spans="1:16" x14ac:dyDescent="0.2">
      <c r="A75" s="154">
        <f>Summary!A1024</f>
        <v>5123</v>
      </c>
      <c r="B75" s="9">
        <f>Summary!D1024</f>
        <v>43276</v>
      </c>
      <c r="C75" s="6">
        <f>Summary!E1024</f>
        <v>554008</v>
      </c>
      <c r="D75" s="6">
        <f>Summary!F1024</f>
        <v>-1565501</v>
      </c>
      <c r="E75" s="7">
        <f>Summary!G1024</f>
        <v>48</v>
      </c>
      <c r="F75" s="167">
        <f t="shared" si="4"/>
        <v>87.782399999999996</v>
      </c>
      <c r="G75" s="55">
        <f>Summary!H1024</f>
        <v>7.0267033576965332</v>
      </c>
      <c r="H75" s="68">
        <f>Summary!I1024</f>
        <v>318.31625366210937</v>
      </c>
      <c r="I75" s="68">
        <f t="shared" si="5"/>
        <v>144.38570613110352</v>
      </c>
      <c r="J75" s="14">
        <f>Summary!J1024</f>
        <v>20</v>
      </c>
      <c r="K75" s="68">
        <f>Summary!K1024</f>
        <v>950.32623291015625</v>
      </c>
      <c r="L75" s="68">
        <f t="shared" si="6"/>
        <v>431.06037663818358</v>
      </c>
      <c r="M75" s="14">
        <f>Summary!L1024</f>
        <v>149</v>
      </c>
      <c r="N75" s="68">
        <f>Summary!M1024</f>
        <v>0</v>
      </c>
      <c r="O75" s="69">
        <f>Summary!N1024</f>
        <v>20</v>
      </c>
      <c r="P75" s="15">
        <f>Summary!O1024</f>
        <v>0</v>
      </c>
    </row>
    <row r="76" spans="1:16" x14ac:dyDescent="0.2">
      <c r="A76" s="154">
        <f>Summary!A1025</f>
        <v>5124</v>
      </c>
      <c r="B76" s="9">
        <f>Summary!D1025</f>
        <v>43277</v>
      </c>
      <c r="C76" s="6">
        <f>Summary!E1025</f>
        <v>554008</v>
      </c>
      <c r="D76" s="6">
        <f>Summary!F1025</f>
        <v>-1571302</v>
      </c>
      <c r="E76" s="7">
        <f>Summary!G1025</f>
        <v>46</v>
      </c>
      <c r="F76" s="167">
        <f t="shared" si="4"/>
        <v>84.124799999999993</v>
      </c>
      <c r="G76" s="55">
        <f>Summary!H1025</f>
        <v>7.0267033576965332</v>
      </c>
      <c r="H76" s="68">
        <f>Summary!I1025</f>
        <v>329.3511962890625</v>
      </c>
      <c r="I76" s="68">
        <f t="shared" si="5"/>
        <v>149.39106782714845</v>
      </c>
      <c r="J76" s="14">
        <f>Summary!J1025</f>
        <v>19</v>
      </c>
      <c r="K76" s="68">
        <f>Summary!K1025</f>
        <v>479.73324584960937</v>
      </c>
      <c r="L76" s="68">
        <f t="shared" si="6"/>
        <v>217.60316245141601</v>
      </c>
      <c r="M76" s="14">
        <f>Summary!L1025</f>
        <v>68</v>
      </c>
      <c r="N76" s="68">
        <f>Summary!M1025</f>
        <v>0</v>
      </c>
      <c r="O76" s="69">
        <f>Summary!N1025</f>
        <v>100</v>
      </c>
      <c r="P76" s="15">
        <f>Summary!O1025</f>
        <v>0</v>
      </c>
    </row>
    <row r="77" spans="1:16" x14ac:dyDescent="0.2">
      <c r="A77" s="154">
        <f>Summary!A1026</f>
        <v>5125</v>
      </c>
      <c r="B77" s="9">
        <f>Summary!D1026</f>
        <v>43277</v>
      </c>
      <c r="C77" s="6">
        <f>Summary!E1026</f>
        <v>554017</v>
      </c>
      <c r="D77" s="6">
        <f>Summary!F1026</f>
        <v>-1573001</v>
      </c>
      <c r="E77" s="7">
        <f>Summary!G1026</f>
        <v>55</v>
      </c>
      <c r="F77" s="167">
        <f t="shared" si="4"/>
        <v>100.584</v>
      </c>
      <c r="G77" s="55">
        <f>Summary!H1026</f>
        <v>6.9564361572265625</v>
      </c>
      <c r="H77" s="68">
        <f>Summary!I1026</f>
        <v>39.888679504394531</v>
      </c>
      <c r="I77" s="68">
        <f t="shared" si="5"/>
        <v>18.093185913757324</v>
      </c>
      <c r="J77" s="14">
        <f>Summary!J1026</f>
        <v>2</v>
      </c>
      <c r="K77" s="68">
        <f>Summary!K1026</f>
        <v>295.07833862304688</v>
      </c>
      <c r="L77" s="68">
        <f t="shared" si="6"/>
        <v>133.84517377270507</v>
      </c>
      <c r="M77" s="14">
        <f>Summary!L1026</f>
        <v>52</v>
      </c>
      <c r="N77" s="68">
        <f>Summary!M1026</f>
        <v>0</v>
      </c>
      <c r="O77" s="69">
        <f>Summary!N1026</f>
        <v>103.95</v>
      </c>
      <c r="P77" s="15">
        <f>Summary!O1026</f>
        <v>0</v>
      </c>
    </row>
    <row r="78" spans="1:16" x14ac:dyDescent="0.2">
      <c r="A78" s="154">
        <f>Summary!A1027</f>
        <v>5126</v>
      </c>
      <c r="B78" s="9">
        <f>Summary!D1027</f>
        <v>43249</v>
      </c>
      <c r="C78" s="6">
        <f>Summary!E1027</f>
        <v>554005</v>
      </c>
      <c r="D78" s="6">
        <f>Summary!F1027</f>
        <v>-1574802</v>
      </c>
      <c r="E78" s="7">
        <f>Summary!G1027</f>
        <v>73</v>
      </c>
      <c r="F78" s="167">
        <f t="shared" si="4"/>
        <v>133.50239999999999</v>
      </c>
      <c r="G78" s="55">
        <f>Summary!H1027</f>
        <v>7.0267038345336914</v>
      </c>
      <c r="H78" s="68">
        <f>Summary!I1027</f>
        <v>225.52236938476562</v>
      </c>
      <c r="I78" s="68">
        <f t="shared" si="5"/>
        <v>102.2951425739746</v>
      </c>
      <c r="J78" s="14">
        <f>Summary!J1027</f>
        <v>14</v>
      </c>
      <c r="K78" s="68">
        <f>Summary!K1027</f>
        <v>484.18206787109375</v>
      </c>
      <c r="L78" s="68">
        <f t="shared" si="6"/>
        <v>219.62111252978517</v>
      </c>
      <c r="M78" s="14">
        <f>Summary!L1027</f>
        <v>71</v>
      </c>
      <c r="N78" s="68">
        <f>Summary!M1027</f>
        <v>0</v>
      </c>
      <c r="O78" s="69">
        <f>Summary!N1027</f>
        <v>40</v>
      </c>
      <c r="P78" s="15">
        <f>Summary!O1027</f>
        <v>0</v>
      </c>
    </row>
    <row r="79" spans="1:16" x14ac:dyDescent="0.2">
      <c r="A79" s="154">
        <f>Summary!A1028</f>
        <v>5127</v>
      </c>
      <c r="B79" s="9">
        <f>Summary!D1028</f>
        <v>43249</v>
      </c>
      <c r="C79" s="6">
        <f>Summary!E1028</f>
        <v>554001</v>
      </c>
      <c r="D79" s="6">
        <f>Summary!F1028</f>
        <v>-1580613</v>
      </c>
      <c r="E79" s="7">
        <f>Summary!G1028</f>
        <v>69</v>
      </c>
      <c r="F79" s="167">
        <f t="shared" si="4"/>
        <v>126.1872</v>
      </c>
      <c r="G79" s="55">
        <f>Summary!H1028</f>
        <v>6.9564361572265625</v>
      </c>
      <c r="H79" s="68">
        <f>Summary!I1028</f>
        <v>116.63188171386719</v>
      </c>
      <c r="I79" s="68">
        <f t="shared" si="5"/>
        <v>52.903288490356445</v>
      </c>
      <c r="J79" s="14">
        <f>Summary!J1028</f>
        <v>7</v>
      </c>
      <c r="K79" s="68">
        <f>Summary!K1028</f>
        <v>305.70062255859375</v>
      </c>
      <c r="L79" s="68">
        <f t="shared" si="6"/>
        <v>138.66335678759765</v>
      </c>
      <c r="M79" s="14">
        <f>Summary!L1028</f>
        <v>53</v>
      </c>
      <c r="N79" s="68">
        <f>Summary!M1028</f>
        <v>4.95</v>
      </c>
      <c r="O79" s="69">
        <f>Summary!N1028</f>
        <v>103.95</v>
      </c>
      <c r="P79" s="15">
        <f>Summary!O1028</f>
        <v>14.85</v>
      </c>
    </row>
    <row r="80" spans="1:16" x14ac:dyDescent="0.2">
      <c r="A80" s="154">
        <f>Summary!A1029</f>
        <v>5128</v>
      </c>
      <c r="B80" s="9">
        <f>Summary!D1029</f>
        <v>43279</v>
      </c>
      <c r="C80" s="6">
        <f>Summary!E1029</f>
        <v>554002</v>
      </c>
      <c r="D80" s="6">
        <f>Summary!F1029</f>
        <v>-1582302</v>
      </c>
      <c r="E80" s="7">
        <f>Summary!G1029</f>
        <v>70</v>
      </c>
      <c r="F80" s="167">
        <f t="shared" si="4"/>
        <v>128.01599999999999</v>
      </c>
      <c r="G80" s="55">
        <f>Summary!H1029</f>
        <v>7.0969705581665039</v>
      </c>
      <c r="H80" s="68">
        <f>Summary!I1029</f>
        <v>12.344038009643555</v>
      </c>
      <c r="I80" s="68">
        <f t="shared" si="5"/>
        <v>5.5991568888702394</v>
      </c>
      <c r="J80" s="14">
        <f>Summary!J1029</f>
        <v>1</v>
      </c>
      <c r="K80" s="68">
        <f>Summary!K1029</f>
        <v>88.559127807617188</v>
      </c>
      <c r="L80" s="68">
        <f t="shared" si="6"/>
        <v>40.169711900512695</v>
      </c>
      <c r="M80" s="14">
        <f>Summary!L1029</f>
        <v>14</v>
      </c>
      <c r="N80" s="68">
        <f>Summary!M1029</f>
        <v>10.1</v>
      </c>
      <c r="O80" s="69">
        <f>Summary!N1029</f>
        <v>15.15</v>
      </c>
      <c r="P80" s="15">
        <f>Summary!O1029</f>
        <v>0</v>
      </c>
    </row>
    <row r="81" spans="1:16" x14ac:dyDescent="0.2">
      <c r="A81" s="154">
        <f>Summary!A1030</f>
        <v>5129</v>
      </c>
      <c r="B81" s="9">
        <f>Summary!D1030</f>
        <v>43279</v>
      </c>
      <c r="C81" s="6">
        <f>Summary!E1030</f>
        <v>553990</v>
      </c>
      <c r="D81" s="6">
        <f>Summary!F1030</f>
        <v>-1584098</v>
      </c>
      <c r="E81" s="7">
        <f>Summary!G1030</f>
        <v>50</v>
      </c>
      <c r="F81" s="167">
        <f t="shared" si="4"/>
        <v>91.44</v>
      </c>
      <c r="G81" s="55">
        <f>Summary!H1030</f>
        <v>6.9564361572265625</v>
      </c>
      <c r="H81" s="68">
        <f>Summary!I1030</f>
        <v>97.416580200195313</v>
      </c>
      <c r="I81" s="68">
        <f t="shared" si="5"/>
        <v>44.187381446166995</v>
      </c>
      <c r="J81" s="14">
        <f>Summary!J1030</f>
        <v>7</v>
      </c>
      <c r="K81" s="68">
        <f>Summary!K1030</f>
        <v>614.58642578125</v>
      </c>
      <c r="L81" s="68">
        <f t="shared" si="6"/>
        <v>278.77148604296877</v>
      </c>
      <c r="M81" s="14">
        <f>Summary!L1030</f>
        <v>83</v>
      </c>
      <c r="N81" s="68">
        <f>Summary!M1030</f>
        <v>0</v>
      </c>
      <c r="O81" s="69">
        <f>Summary!N1030</f>
        <v>64.349999999999994</v>
      </c>
      <c r="P81" s="15">
        <f>Summary!O1030</f>
        <v>0</v>
      </c>
    </row>
    <row r="82" spans="1:16" x14ac:dyDescent="0.2">
      <c r="A82" s="154">
        <f>Summary!A1031</f>
        <v>5130</v>
      </c>
      <c r="B82" s="9">
        <f>Summary!D1031</f>
        <v>43277</v>
      </c>
      <c r="C82" s="6">
        <f>Summary!E1031</f>
        <v>554996</v>
      </c>
      <c r="D82" s="6">
        <f>Summary!F1031</f>
        <v>-1571199</v>
      </c>
      <c r="E82" s="7">
        <f>Summary!G1031</f>
        <v>55</v>
      </c>
      <c r="F82" s="167">
        <f t="shared" si="4"/>
        <v>100.584</v>
      </c>
      <c r="G82" s="55">
        <f>Summary!H1031</f>
        <v>7.0267033576965332</v>
      </c>
      <c r="H82" s="68">
        <f>Summary!I1031</f>
        <v>81.3360595703125</v>
      </c>
      <c r="I82" s="68">
        <f t="shared" si="5"/>
        <v>36.893385932617186</v>
      </c>
      <c r="J82" s="14">
        <f>Summary!J1031</f>
        <v>3</v>
      </c>
      <c r="K82" s="68">
        <f>Summary!K1031</f>
        <v>290.09414672851562</v>
      </c>
      <c r="L82" s="68">
        <f t="shared" si="6"/>
        <v>131.58438420288087</v>
      </c>
      <c r="M82" s="14">
        <f>Summary!L1031</f>
        <v>48</v>
      </c>
      <c r="N82" s="68">
        <f>Summary!M1031</f>
        <v>0</v>
      </c>
      <c r="O82" s="69">
        <f>Summary!N1031</f>
        <v>155</v>
      </c>
      <c r="P82" s="15">
        <f>Summary!O1031</f>
        <v>0</v>
      </c>
    </row>
    <row r="83" spans="1:16" x14ac:dyDescent="0.2">
      <c r="A83" s="154">
        <f>Summary!A1032</f>
        <v>5131</v>
      </c>
      <c r="B83" s="9">
        <f>Summary!D1032</f>
        <v>43277</v>
      </c>
      <c r="C83" s="6">
        <f>Summary!E1032</f>
        <v>554999</v>
      </c>
      <c r="D83" s="6">
        <f>Summary!F1032</f>
        <v>-1573002</v>
      </c>
      <c r="E83" s="7">
        <f>Summary!G1032</f>
        <v>55</v>
      </c>
      <c r="F83" s="167">
        <f t="shared" si="4"/>
        <v>100.584</v>
      </c>
      <c r="G83" s="55">
        <f>Summary!H1032</f>
        <v>6.9564361572265625</v>
      </c>
      <c r="H83" s="68">
        <f>Summary!I1032</f>
        <v>10.987446784973145</v>
      </c>
      <c r="I83" s="68">
        <f t="shared" si="5"/>
        <v>4.9838179620895389</v>
      </c>
      <c r="J83" s="14">
        <f>Summary!J1032</f>
        <v>1</v>
      </c>
      <c r="K83" s="68">
        <f>Summary!K1032</f>
        <v>309.50433349609375</v>
      </c>
      <c r="L83" s="68">
        <f t="shared" si="6"/>
        <v>140.38868963916016</v>
      </c>
      <c r="M83" s="14">
        <f>Summary!L1032</f>
        <v>51</v>
      </c>
      <c r="N83" s="68">
        <f>Summary!M1032</f>
        <v>0</v>
      </c>
      <c r="O83" s="69">
        <f>Summary!N1032</f>
        <v>202.95</v>
      </c>
      <c r="P83" s="15">
        <f>Summary!O1032</f>
        <v>0</v>
      </c>
    </row>
    <row r="84" spans="1:16" x14ac:dyDescent="0.2">
      <c r="A84" s="154">
        <f>Summary!A1033</f>
        <v>5132</v>
      </c>
      <c r="B84" s="9">
        <f>Summary!D1033</f>
        <v>43249</v>
      </c>
      <c r="C84" s="6">
        <f>Summary!E1033</f>
        <v>554985</v>
      </c>
      <c r="D84" s="6">
        <f>Summary!F1033</f>
        <v>-1574805</v>
      </c>
      <c r="E84" s="7">
        <f>Summary!G1033</f>
        <v>65</v>
      </c>
      <c r="F84" s="167">
        <f t="shared" si="4"/>
        <v>118.872</v>
      </c>
      <c r="G84" s="55">
        <f>Summary!H1033</f>
        <v>6.9564366340637207</v>
      </c>
      <c r="H84" s="68">
        <f>Summary!I1033</f>
        <v>318.04400634765625</v>
      </c>
      <c r="I84" s="68">
        <f t="shared" si="5"/>
        <v>144.2622169272461</v>
      </c>
      <c r="J84" s="14">
        <f>Summary!J1033</f>
        <v>19</v>
      </c>
      <c r="K84" s="68">
        <f>Summary!K1033</f>
        <v>490.28887939453125</v>
      </c>
      <c r="L84" s="68">
        <f t="shared" si="6"/>
        <v>222.39111338232422</v>
      </c>
      <c r="M84" s="14">
        <f>Summary!L1033</f>
        <v>79</v>
      </c>
      <c r="N84" s="68">
        <f>Summary!M1033</f>
        <v>0</v>
      </c>
      <c r="O84" s="69">
        <f>Summary!N1033</f>
        <v>89.1</v>
      </c>
      <c r="P84" s="15">
        <f>Summary!O1033</f>
        <v>0</v>
      </c>
    </row>
    <row r="85" spans="1:16" x14ac:dyDescent="0.2">
      <c r="A85" s="154">
        <f>Summary!A1034</f>
        <v>5133</v>
      </c>
      <c r="B85" s="9">
        <f>Summary!D1034</f>
        <v>43249</v>
      </c>
      <c r="C85" s="6">
        <f>Summary!E1034</f>
        <v>555001</v>
      </c>
      <c r="D85" s="6">
        <f>Summary!F1034</f>
        <v>-1580498</v>
      </c>
      <c r="E85" s="7">
        <f>Summary!G1034</f>
        <v>44</v>
      </c>
      <c r="F85" s="167">
        <f t="shared" si="4"/>
        <v>80.467200000000005</v>
      </c>
      <c r="G85" s="55">
        <f>Summary!H1034</f>
        <v>6.88616943359375</v>
      </c>
      <c r="H85" s="68">
        <f>Summary!I1034</f>
        <v>225.51640319824219</v>
      </c>
      <c r="I85" s="68">
        <f t="shared" si="5"/>
        <v>102.29243635949707</v>
      </c>
      <c r="J85" s="14">
        <f>Summary!J1034</f>
        <v>10</v>
      </c>
      <c r="K85" s="68">
        <f>Summary!K1034</f>
        <v>412.19662475585937</v>
      </c>
      <c r="L85" s="68">
        <f t="shared" si="6"/>
        <v>186.96909141625977</v>
      </c>
      <c r="M85" s="14">
        <f>Summary!L1034</f>
        <v>70</v>
      </c>
      <c r="N85" s="68">
        <f>Summary!M1034</f>
        <v>0</v>
      </c>
      <c r="O85" s="69">
        <f>Summary!N1034</f>
        <v>98</v>
      </c>
      <c r="P85" s="15">
        <f>Summary!O1034</f>
        <v>0</v>
      </c>
    </row>
    <row r="86" spans="1:16" x14ac:dyDescent="0.2">
      <c r="A86" s="154">
        <f>Summary!A1035</f>
        <v>5134</v>
      </c>
      <c r="B86" s="9">
        <f>Summary!D1035</f>
        <v>43279</v>
      </c>
      <c r="C86" s="6">
        <f>Summary!E1035</f>
        <v>554994</v>
      </c>
      <c r="D86" s="6">
        <f>Summary!F1035</f>
        <v>-1582299</v>
      </c>
      <c r="E86" s="7">
        <f>Summary!G1035</f>
        <v>59</v>
      </c>
      <c r="F86" s="167">
        <f t="shared" si="4"/>
        <v>107.89919999999999</v>
      </c>
      <c r="G86" s="55">
        <f>Summary!H1035</f>
        <v>6.9564361572265625</v>
      </c>
      <c r="H86" s="68">
        <f>Summary!I1035</f>
        <v>148.44424438476562</v>
      </c>
      <c r="I86" s="68">
        <f t="shared" si="5"/>
        <v>67.333121698974608</v>
      </c>
      <c r="J86" s="14">
        <f>Summary!J1035</f>
        <v>9</v>
      </c>
      <c r="K86" s="68">
        <f>Summary!K1035</f>
        <v>285.62039184570313</v>
      </c>
      <c r="L86" s="68">
        <f t="shared" si="6"/>
        <v>129.55512477807616</v>
      </c>
      <c r="M86" s="14">
        <f>Summary!L1035</f>
        <v>42</v>
      </c>
      <c r="N86" s="68">
        <f>Summary!M1035</f>
        <v>4.95</v>
      </c>
      <c r="O86" s="69">
        <f>Summary!N1035</f>
        <v>103.95</v>
      </c>
      <c r="P86" s="15">
        <f>Summary!O1035</f>
        <v>0</v>
      </c>
    </row>
    <row r="87" spans="1:16" x14ac:dyDescent="0.2">
      <c r="A87" s="154">
        <f>Summary!A1036</f>
        <v>5135</v>
      </c>
      <c r="B87" s="9">
        <f>Summary!D1036</f>
        <v>43278</v>
      </c>
      <c r="C87" s="6">
        <f>Summary!E1036</f>
        <v>555999</v>
      </c>
      <c r="D87" s="6">
        <f>Summary!F1036</f>
        <v>-1572893</v>
      </c>
      <c r="E87" s="7">
        <f>Summary!G1036</f>
        <v>65</v>
      </c>
      <c r="F87" s="167">
        <f t="shared" si="4"/>
        <v>118.872</v>
      </c>
      <c r="G87" s="55">
        <f>Summary!H1036</f>
        <v>7.0267033576965332</v>
      </c>
      <c r="H87" s="68">
        <f>Summary!I1036</f>
        <v>81.289337158203125</v>
      </c>
      <c r="I87" s="68">
        <f t="shared" si="5"/>
        <v>36.872193020263673</v>
      </c>
      <c r="J87" s="14">
        <f>Summary!J1036</f>
        <v>5</v>
      </c>
      <c r="K87" s="68">
        <f>Summary!K1036</f>
        <v>560.0841064453125</v>
      </c>
      <c r="L87" s="68">
        <f t="shared" si="6"/>
        <v>254.04967001074218</v>
      </c>
      <c r="M87" s="14">
        <f>Summary!L1036</f>
        <v>84</v>
      </c>
      <c r="N87" s="68">
        <f>Summary!M1036</f>
        <v>0</v>
      </c>
      <c r="O87" s="69">
        <f>Summary!N1036</f>
        <v>105</v>
      </c>
      <c r="P87" s="15">
        <f>Summary!O1036</f>
        <v>0</v>
      </c>
    </row>
    <row r="88" spans="1:16" x14ac:dyDescent="0.2">
      <c r="A88" s="154">
        <f>Summary!A1037</f>
        <v>5136</v>
      </c>
      <c r="B88" s="9">
        <f>Summary!D1037</f>
        <v>43278</v>
      </c>
      <c r="C88" s="6">
        <f>Summary!E1037</f>
        <v>560001</v>
      </c>
      <c r="D88" s="6">
        <f>Summary!F1037</f>
        <v>-1574709</v>
      </c>
      <c r="E88" s="7">
        <f>Summary!G1037</f>
        <v>67</v>
      </c>
      <c r="F88" s="167">
        <f t="shared" si="4"/>
        <v>122.5296</v>
      </c>
      <c r="G88" s="55">
        <f>Summary!H1037</f>
        <v>6.9564361572265625</v>
      </c>
      <c r="H88" s="68">
        <f>Summary!I1037</f>
        <v>82.652908325195313</v>
      </c>
      <c r="I88" s="68">
        <f t="shared" si="5"/>
        <v>37.490697993041991</v>
      </c>
      <c r="J88" s="14">
        <f>Summary!J1037</f>
        <v>6</v>
      </c>
      <c r="K88" s="68">
        <f>Summary!K1037</f>
        <v>386.75799560546875</v>
      </c>
      <c r="L88" s="68">
        <f t="shared" si="6"/>
        <v>175.43033274267577</v>
      </c>
      <c r="M88" s="14">
        <f>Summary!L1037</f>
        <v>56</v>
      </c>
      <c r="N88" s="68">
        <f>Summary!M1037</f>
        <v>0</v>
      </c>
      <c r="O88" s="69">
        <f>Summary!N1037</f>
        <v>84.15</v>
      </c>
      <c r="P88" s="15">
        <f>Summary!O1037</f>
        <v>0</v>
      </c>
    </row>
    <row r="89" spans="1:16" x14ac:dyDescent="0.2">
      <c r="A89" s="154">
        <f>Summary!A1038</f>
        <v>5137</v>
      </c>
      <c r="B89" s="9">
        <f>Summary!D1038</f>
        <v>43278</v>
      </c>
      <c r="C89" s="6">
        <f>Summary!E1038</f>
        <v>560000</v>
      </c>
      <c r="D89" s="6">
        <f>Summary!F1038</f>
        <v>-1580503</v>
      </c>
      <c r="E89" s="7">
        <f>Summary!G1038</f>
        <v>49</v>
      </c>
      <c r="F89" s="167">
        <f t="shared" si="4"/>
        <v>89.611199999999997</v>
      </c>
      <c r="G89" s="55">
        <f>Summary!H1038</f>
        <v>7.0267038345336914</v>
      </c>
      <c r="H89" s="68">
        <f>Summary!I1038</f>
        <v>119.45489501953125</v>
      </c>
      <c r="I89" s="68">
        <f t="shared" si="5"/>
        <v>54.18378474169922</v>
      </c>
      <c r="J89" s="14">
        <f>Summary!J1038</f>
        <v>6</v>
      </c>
      <c r="K89" s="68">
        <f>Summary!K1038</f>
        <v>119.83024597167969</v>
      </c>
      <c r="L89" s="68">
        <f t="shared" si="6"/>
        <v>54.354040930786134</v>
      </c>
      <c r="M89" s="14">
        <f>Summary!L1038</f>
        <v>16</v>
      </c>
      <c r="N89" s="68">
        <f>Summary!M1038</f>
        <v>0</v>
      </c>
      <c r="O89" s="69">
        <f>Summary!N1038</f>
        <v>45</v>
      </c>
      <c r="P89" s="15">
        <f>Summary!O1038</f>
        <v>0</v>
      </c>
    </row>
    <row r="90" spans="1:16" x14ac:dyDescent="0.2">
      <c r="A90" s="154">
        <f>Summary!A1039</f>
        <v>5138</v>
      </c>
      <c r="B90" s="9">
        <f>Summary!D1039</f>
        <v>43280</v>
      </c>
      <c r="C90" s="6">
        <f>Summary!E1039</f>
        <v>560996</v>
      </c>
      <c r="D90" s="6">
        <f>Summary!F1039</f>
        <v>-1574677</v>
      </c>
      <c r="E90" s="7">
        <f>Summary!G1039</f>
        <v>84</v>
      </c>
      <c r="F90" s="167">
        <f t="shared" si="4"/>
        <v>153.61920000000001</v>
      </c>
      <c r="G90" s="55">
        <f>Summary!H1039</f>
        <v>6.9564361572265625</v>
      </c>
      <c r="H90" s="68">
        <f>Summary!I1039</f>
        <v>1103.5404052734375</v>
      </c>
      <c r="I90" s="68">
        <f t="shared" si="5"/>
        <v>500.55709950878907</v>
      </c>
      <c r="J90" s="14">
        <f>Summary!J1039</f>
        <v>51</v>
      </c>
      <c r="K90" s="68">
        <f>Summary!K1039</f>
        <v>348.3193359375</v>
      </c>
      <c r="L90" s="68">
        <f t="shared" si="6"/>
        <v>157.9948642265625</v>
      </c>
      <c r="M90" s="14">
        <f>Summary!L1039</f>
        <v>47</v>
      </c>
      <c r="N90" s="68">
        <f>Summary!M1039</f>
        <v>0</v>
      </c>
      <c r="O90" s="69">
        <f>Summary!N1039</f>
        <v>198</v>
      </c>
      <c r="P90" s="15">
        <f>Summary!O1039</f>
        <v>4.95</v>
      </c>
    </row>
    <row r="91" spans="1:16" x14ac:dyDescent="0.2">
      <c r="A91" s="154">
        <f>Summary!A1040</f>
        <v>5139</v>
      </c>
      <c r="B91" s="9">
        <f>Summary!D1040</f>
        <v>43280</v>
      </c>
      <c r="C91" s="6">
        <f>Summary!E1040</f>
        <v>560998</v>
      </c>
      <c r="D91" s="6">
        <f>Summary!F1040</f>
        <v>-1580512</v>
      </c>
      <c r="E91" s="7">
        <f>Summary!G1040</f>
        <v>36</v>
      </c>
      <c r="F91" s="167">
        <f t="shared" si="4"/>
        <v>65.836799999999997</v>
      </c>
      <c r="G91" s="55">
        <f>Summary!H1040</f>
        <v>6.9564361572265625</v>
      </c>
      <c r="H91" s="68">
        <f>Summary!I1040</f>
        <v>299.79241943359375</v>
      </c>
      <c r="I91" s="68">
        <f t="shared" si="5"/>
        <v>135.98344311572265</v>
      </c>
      <c r="J91" s="14">
        <f>Summary!J1040</f>
        <v>15</v>
      </c>
      <c r="K91" s="68">
        <f>Summary!K1040</f>
        <v>143.2908935546875</v>
      </c>
      <c r="L91" s="68">
        <f t="shared" si="6"/>
        <v>64.995602989257819</v>
      </c>
      <c r="M91" s="14">
        <f>Summary!L1040</f>
        <v>20</v>
      </c>
      <c r="N91" s="68">
        <f>Summary!M1040</f>
        <v>0</v>
      </c>
      <c r="O91" s="69">
        <f>Summary!N1040</f>
        <v>19.8</v>
      </c>
      <c r="P91" s="15">
        <f>Summary!O1040</f>
        <v>0</v>
      </c>
    </row>
    <row r="92" spans="1:16" x14ac:dyDescent="0.2">
      <c r="A92" s="154">
        <f>Summary!A1041</f>
        <v>5140</v>
      </c>
      <c r="B92" s="9">
        <f>Summary!D1041</f>
        <v>43280</v>
      </c>
      <c r="C92" s="6">
        <f>Summary!E1041</f>
        <v>562001</v>
      </c>
      <c r="D92" s="6">
        <f>Summary!F1041</f>
        <v>-1580401</v>
      </c>
      <c r="E92" s="7">
        <f>Summary!G1041</f>
        <v>31</v>
      </c>
      <c r="F92" s="167">
        <f t="shared" si="4"/>
        <v>56.692799999999998</v>
      </c>
      <c r="G92" s="55">
        <f>Summary!H1041</f>
        <v>7.0267033576965332</v>
      </c>
      <c r="H92" s="68">
        <f>Summary!I1041</f>
        <v>690.00103759765625</v>
      </c>
      <c r="I92" s="68">
        <f t="shared" si="5"/>
        <v>312.97895064599606</v>
      </c>
      <c r="J92" s="14">
        <f>Summary!J1041</f>
        <v>22</v>
      </c>
      <c r="K92" s="68">
        <f>Summary!K1041</f>
        <v>38.156417846679687</v>
      </c>
      <c r="L92" s="68">
        <f t="shared" si="6"/>
        <v>17.307445883911132</v>
      </c>
      <c r="M92" s="14">
        <f>Summary!L1041</f>
        <v>5</v>
      </c>
      <c r="N92" s="68">
        <f>Summary!M1041</f>
        <v>0</v>
      </c>
      <c r="O92" s="69">
        <f>Summary!N1041</f>
        <v>0</v>
      </c>
      <c r="P92" s="15">
        <f>Summary!O1041</f>
        <v>0</v>
      </c>
    </row>
    <row r="93" spans="1:16" x14ac:dyDescent="0.2">
      <c r="A93" s="154">
        <f>Summary!A1042</f>
        <v>5141</v>
      </c>
      <c r="B93" s="9">
        <f>Summary!D1042</f>
        <v>43264</v>
      </c>
      <c r="C93" s="6">
        <f>Summary!E1042</f>
        <v>542986</v>
      </c>
      <c r="D93" s="6">
        <f>Summary!F1042</f>
        <v>-1590000</v>
      </c>
      <c r="E93" s="7">
        <f>Summary!G1042</f>
        <v>158</v>
      </c>
      <c r="F93" s="167">
        <f t="shared" si="4"/>
        <v>288.9504</v>
      </c>
      <c r="G93" s="55">
        <f>Summary!H1042</f>
        <v>6.9564366340637207</v>
      </c>
      <c r="H93" s="68">
        <f>Summary!I1042</f>
        <v>70.842498779296875</v>
      </c>
      <c r="I93" s="68">
        <f t="shared" si="5"/>
        <v>32.133590706298826</v>
      </c>
      <c r="J93" s="14">
        <f>Summary!J1042</f>
        <v>5</v>
      </c>
      <c r="K93" s="68">
        <f>Summary!K1042</f>
        <v>43.002265930175781</v>
      </c>
      <c r="L93" s="68">
        <f t="shared" si="6"/>
        <v>19.505483807800292</v>
      </c>
      <c r="M93" s="14">
        <f>Summary!L1042</f>
        <v>5</v>
      </c>
      <c r="N93" s="68">
        <f>Summary!M1042</f>
        <v>69.3</v>
      </c>
      <c r="O93" s="69">
        <f>Summary!N1042</f>
        <v>0</v>
      </c>
      <c r="P93" s="15">
        <f>Summary!O1042</f>
        <v>24.75</v>
      </c>
    </row>
    <row r="94" spans="1:16" x14ac:dyDescent="0.2">
      <c r="A94" s="154">
        <f>Summary!A1043</f>
        <v>5142</v>
      </c>
      <c r="B94" s="9">
        <f>Summary!D1043</f>
        <v>43270</v>
      </c>
      <c r="C94" s="6">
        <f>Summary!E1043</f>
        <v>543019</v>
      </c>
      <c r="D94" s="6">
        <f>Summary!F1043</f>
        <v>-1591701</v>
      </c>
      <c r="E94" s="7">
        <f>Summary!G1043</f>
        <v>78</v>
      </c>
      <c r="F94" s="167">
        <f t="shared" si="4"/>
        <v>142.6464</v>
      </c>
      <c r="G94" s="55">
        <f>Summary!H1043</f>
        <v>6.9564361572265625</v>
      </c>
      <c r="H94" s="68">
        <f>Summary!I1043</f>
        <v>107.81550598144531</v>
      </c>
      <c r="I94" s="68">
        <f t="shared" si="5"/>
        <v>48.90425098913574</v>
      </c>
      <c r="J94" s="14">
        <f>Summary!J1043</f>
        <v>9</v>
      </c>
      <c r="K94" s="68">
        <f>Summary!K1043</f>
        <v>299.76980590820312</v>
      </c>
      <c r="L94" s="68">
        <f t="shared" si="6"/>
        <v>135.97318580151367</v>
      </c>
      <c r="M94" s="14">
        <f>Summary!L1043</f>
        <v>41</v>
      </c>
      <c r="N94" s="68">
        <f>Summary!M1043</f>
        <v>9.9</v>
      </c>
      <c r="O94" s="69">
        <f>Summary!N1043</f>
        <v>108.9</v>
      </c>
      <c r="P94" s="15">
        <f>Summary!O1043</f>
        <v>0</v>
      </c>
    </row>
    <row r="95" spans="1:16" x14ac:dyDescent="0.2">
      <c r="A95" s="154">
        <f>Summary!A1044</f>
        <v>5143</v>
      </c>
      <c r="B95" s="9">
        <f>Summary!D1044</f>
        <v>43270</v>
      </c>
      <c r="C95" s="6">
        <f>Summary!E1044</f>
        <v>543019</v>
      </c>
      <c r="D95" s="6">
        <f>Summary!F1044</f>
        <v>-1593401</v>
      </c>
      <c r="E95" s="7">
        <f>Summary!G1044</f>
        <v>61</v>
      </c>
      <c r="F95" s="167">
        <f t="shared" si="4"/>
        <v>111.5568</v>
      </c>
      <c r="G95" s="55">
        <f>Summary!H1044</f>
        <v>7.0267033576965332</v>
      </c>
      <c r="H95" s="68">
        <f>Summary!I1044</f>
        <v>597.07989501953125</v>
      </c>
      <c r="I95" s="68">
        <f t="shared" si="5"/>
        <v>270.8306637416992</v>
      </c>
      <c r="J95" s="14">
        <f>Summary!J1044</f>
        <v>37</v>
      </c>
      <c r="K95" s="68">
        <f>Summary!K1044</f>
        <v>607.2191162109375</v>
      </c>
      <c r="L95" s="68">
        <f t="shared" si="6"/>
        <v>275.42973336035158</v>
      </c>
      <c r="M95" s="14">
        <f>Summary!L1044</f>
        <v>75</v>
      </c>
      <c r="N95" s="68">
        <f>Summary!M1044</f>
        <v>0</v>
      </c>
      <c r="O95" s="69">
        <f>Summary!N1044</f>
        <v>170</v>
      </c>
      <c r="P95" s="15">
        <f>Summary!O1044</f>
        <v>0</v>
      </c>
    </row>
    <row r="96" spans="1:16" x14ac:dyDescent="0.2">
      <c r="A96" s="154">
        <f>Summary!A1045</f>
        <v>5144</v>
      </c>
      <c r="B96" s="9">
        <f>Summary!D1045</f>
        <v>43271</v>
      </c>
      <c r="C96" s="6">
        <f>Summary!E1045</f>
        <v>543014</v>
      </c>
      <c r="D96" s="6">
        <f>Summary!F1045</f>
        <v>-1595100</v>
      </c>
      <c r="E96" s="7">
        <f>Summary!G1045</f>
        <v>65</v>
      </c>
      <c r="F96" s="167">
        <f t="shared" si="4"/>
        <v>118.872</v>
      </c>
      <c r="G96" s="55">
        <f>Summary!H1045</f>
        <v>7.0267033576965332</v>
      </c>
      <c r="H96" s="68">
        <f>Summary!I1045</f>
        <v>47.654762268066406</v>
      </c>
      <c r="I96" s="68">
        <f t="shared" si="5"/>
        <v>21.615818926696779</v>
      </c>
      <c r="J96" s="14">
        <f>Summary!J1045</f>
        <v>4</v>
      </c>
      <c r="K96" s="68">
        <f>Summary!K1045</f>
        <v>88.226203918457031</v>
      </c>
      <c r="L96" s="68">
        <f t="shared" si="6"/>
        <v>40.01870028778076</v>
      </c>
      <c r="M96" s="14">
        <f>Summary!L1045</f>
        <v>11</v>
      </c>
      <c r="N96" s="68">
        <f>Summary!M1045</f>
        <v>45</v>
      </c>
      <c r="O96" s="69">
        <f>Summary!N1045</f>
        <v>50</v>
      </c>
      <c r="P96" s="15">
        <f>Summary!O1045</f>
        <v>0</v>
      </c>
    </row>
    <row r="97" spans="1:16" x14ac:dyDescent="0.2">
      <c r="A97" s="154">
        <f>Summary!A1046</f>
        <v>5145</v>
      </c>
      <c r="B97" s="9">
        <f>Summary!D1046</f>
        <v>43271</v>
      </c>
      <c r="C97" s="6">
        <f>Summary!E1046</f>
        <v>543008</v>
      </c>
      <c r="D97" s="6">
        <f>Summary!F1046</f>
        <v>-1600897</v>
      </c>
      <c r="E97" s="7">
        <f>Summary!G1046</f>
        <v>66</v>
      </c>
      <c r="F97" s="167">
        <f t="shared" si="4"/>
        <v>120.7008</v>
      </c>
      <c r="G97" s="55">
        <f>Summary!H1046</f>
        <v>7.0267033576965332</v>
      </c>
      <c r="H97" s="68">
        <f>Summary!I1046</f>
        <v>86.507278442382813</v>
      </c>
      <c r="I97" s="68">
        <f t="shared" si="5"/>
        <v>39.239009443237308</v>
      </c>
      <c r="J97" s="14">
        <f>Summary!J1046</f>
        <v>7</v>
      </c>
      <c r="K97" s="68">
        <f>Summary!K1046</f>
        <v>484.65789794921875</v>
      </c>
      <c r="L97" s="68">
        <f t="shared" si="6"/>
        <v>219.83694524658202</v>
      </c>
      <c r="M97" s="14">
        <f>Summary!L1046</f>
        <v>71</v>
      </c>
      <c r="N97" s="68">
        <f>Summary!M1046</f>
        <v>0</v>
      </c>
      <c r="O97" s="69">
        <f>Summary!N1046</f>
        <v>165</v>
      </c>
      <c r="P97" s="15">
        <f>Summary!O1046</f>
        <v>0</v>
      </c>
    </row>
    <row r="98" spans="1:16" x14ac:dyDescent="0.2">
      <c r="A98" s="154">
        <f>Summary!A1047</f>
        <v>5146</v>
      </c>
      <c r="B98" s="9">
        <f>Summary!D1047</f>
        <v>43263</v>
      </c>
      <c r="C98" s="6">
        <f>Summary!E1047</f>
        <v>543999</v>
      </c>
      <c r="D98" s="6">
        <f>Summary!F1047</f>
        <v>-1582491</v>
      </c>
      <c r="E98" s="7">
        <f>Summary!G1047</f>
        <v>114</v>
      </c>
      <c r="F98" s="167">
        <f t="shared" si="4"/>
        <v>208.48320000000001</v>
      </c>
      <c r="G98" s="55">
        <f>Summary!H1047</f>
        <v>6.9564361572265625</v>
      </c>
      <c r="H98" s="68">
        <f>Summary!I1047</f>
        <v>748.01031494140625</v>
      </c>
      <c r="I98" s="68">
        <f t="shared" si="5"/>
        <v>339.29149477490233</v>
      </c>
      <c r="J98" s="14">
        <f>Summary!J1047</f>
        <v>53</v>
      </c>
      <c r="K98" s="68">
        <f>Summary!K1047</f>
        <v>410.4395751953125</v>
      </c>
      <c r="L98" s="68">
        <f t="shared" si="6"/>
        <v>186.17210779199218</v>
      </c>
      <c r="M98" s="14">
        <f>Summary!L1047</f>
        <v>48</v>
      </c>
      <c r="N98" s="68">
        <f>Summary!M1047</f>
        <v>108.9</v>
      </c>
      <c r="O98" s="69">
        <f>Summary!N1047</f>
        <v>24.75</v>
      </c>
      <c r="P98" s="15">
        <f>Summary!O1047</f>
        <v>0</v>
      </c>
    </row>
    <row r="99" spans="1:16" x14ac:dyDescent="0.2">
      <c r="A99" s="154">
        <f>Summary!A1048</f>
        <v>5147</v>
      </c>
      <c r="B99" s="9">
        <f>Summary!D1048</f>
        <v>43263</v>
      </c>
      <c r="C99" s="6">
        <f>Summary!E1048</f>
        <v>543999</v>
      </c>
      <c r="D99" s="6">
        <f>Summary!F1048</f>
        <v>-1584201</v>
      </c>
      <c r="E99" s="7">
        <f>Summary!G1048</f>
        <v>56</v>
      </c>
      <c r="F99" s="167">
        <f t="shared" si="4"/>
        <v>102.4128</v>
      </c>
      <c r="G99" s="55">
        <f>Summary!H1048</f>
        <v>7.0969705581665039</v>
      </c>
      <c r="H99" s="68">
        <f>Summary!I1048</f>
        <v>770.20257568359375</v>
      </c>
      <c r="I99" s="68">
        <f t="shared" si="5"/>
        <v>349.35772670947267</v>
      </c>
      <c r="J99" s="14">
        <f>Summary!J1048</f>
        <v>49</v>
      </c>
      <c r="K99" s="68">
        <f>Summary!K1048</f>
        <v>763.3970947265625</v>
      </c>
      <c r="L99" s="68">
        <f t="shared" si="6"/>
        <v>346.27081499121095</v>
      </c>
      <c r="M99" s="14">
        <f>Summary!L1048</f>
        <v>93</v>
      </c>
      <c r="N99" s="68">
        <f>Summary!M1048</f>
        <v>0</v>
      </c>
      <c r="O99" s="69">
        <f>Summary!N1048</f>
        <v>176.75</v>
      </c>
      <c r="P99" s="15">
        <f>Summary!O1048</f>
        <v>25.25</v>
      </c>
    </row>
    <row r="100" spans="1:16" x14ac:dyDescent="0.2">
      <c r="A100" s="154">
        <f>Summary!A1049</f>
        <v>5148</v>
      </c>
      <c r="B100" s="9">
        <f>Summary!D1049</f>
        <v>43264</v>
      </c>
      <c r="C100" s="6">
        <f>Summary!E1049</f>
        <v>543998</v>
      </c>
      <c r="D100" s="6">
        <f>Summary!F1049</f>
        <v>-1590001</v>
      </c>
      <c r="E100" s="7">
        <f>Summary!G1049</f>
        <v>49</v>
      </c>
      <c r="F100" s="167">
        <f t="shared" si="4"/>
        <v>89.611199999999997</v>
      </c>
      <c r="G100" s="55">
        <f>Summary!H1049</f>
        <v>6.9564361572265625</v>
      </c>
      <c r="H100" s="68">
        <f>Summary!I1049</f>
        <v>1146.675048828125</v>
      </c>
      <c r="I100" s="68">
        <f t="shared" si="5"/>
        <v>520.12262874804685</v>
      </c>
      <c r="J100" s="14">
        <f>Summary!J1049</f>
        <v>66</v>
      </c>
      <c r="K100" s="68">
        <f>Summary!K1049</f>
        <v>818.69476318359375</v>
      </c>
      <c r="L100" s="68">
        <f t="shared" si="6"/>
        <v>371.35339502197263</v>
      </c>
      <c r="M100" s="14">
        <f>Summary!L1049</f>
        <v>100</v>
      </c>
      <c r="N100" s="68">
        <f>Summary!M1049</f>
        <v>0</v>
      </c>
      <c r="O100" s="69">
        <f>Summary!N1049</f>
        <v>64.349999999999994</v>
      </c>
      <c r="P100" s="15">
        <f>Summary!O1049</f>
        <v>14.85</v>
      </c>
    </row>
    <row r="101" spans="1:16" x14ac:dyDescent="0.2">
      <c r="A101" s="154">
        <f>Summary!A1050</f>
        <v>5149</v>
      </c>
      <c r="B101" s="9">
        <f>Summary!D1050</f>
        <v>43270</v>
      </c>
      <c r="C101" s="6">
        <f>Summary!E1050</f>
        <v>543986</v>
      </c>
      <c r="D101" s="6">
        <f>Summary!F1050</f>
        <v>-1591701</v>
      </c>
      <c r="E101" s="7">
        <f>Summary!G1050</f>
        <v>41</v>
      </c>
      <c r="F101" s="167">
        <f t="shared" si="4"/>
        <v>74.980800000000002</v>
      </c>
      <c r="G101" s="55">
        <f>Summary!H1050</f>
        <v>7.0267033576965332</v>
      </c>
      <c r="H101" s="68">
        <f>Summary!I1050</f>
        <v>605.59539794921875</v>
      </c>
      <c r="I101" s="68">
        <f t="shared" si="5"/>
        <v>274.69322774658201</v>
      </c>
      <c r="J101" s="14">
        <f>Summary!J1050</f>
        <v>33</v>
      </c>
      <c r="K101" s="68">
        <f>Summary!K1050</f>
        <v>445.37548828125</v>
      </c>
      <c r="L101" s="68">
        <f t="shared" si="6"/>
        <v>202.01875848046876</v>
      </c>
      <c r="M101" s="14">
        <f>Summary!L1050</f>
        <v>66</v>
      </c>
      <c r="N101" s="68">
        <f>Summary!M1050</f>
        <v>0</v>
      </c>
      <c r="O101" s="69">
        <f>Summary!N1050</f>
        <v>40</v>
      </c>
      <c r="P101" s="15">
        <f>Summary!O1050</f>
        <v>0</v>
      </c>
    </row>
    <row r="102" spans="1:16" x14ac:dyDescent="0.2">
      <c r="A102" s="155">
        <f>Summary!A1051</f>
        <v>5150</v>
      </c>
      <c r="B102" s="93">
        <f>Summary!D1051</f>
        <v>43270</v>
      </c>
      <c r="C102" s="94">
        <f>Summary!E1051</f>
        <v>543999</v>
      </c>
      <c r="D102" s="94">
        <f>Summary!F1051</f>
        <v>-1593433</v>
      </c>
      <c r="E102" s="47">
        <f>Summary!G1051</f>
        <v>34</v>
      </c>
      <c r="F102" s="168">
        <f t="shared" si="4"/>
        <v>62.179200000000002</v>
      </c>
      <c r="G102" s="95">
        <f>Summary!H1051</f>
        <v>6.9564361572265625</v>
      </c>
      <c r="H102" s="98">
        <f>Summary!I1051</f>
        <v>582.6522216796875</v>
      </c>
      <c r="I102" s="98">
        <f t="shared" si="5"/>
        <v>264.2863865361328</v>
      </c>
      <c r="J102" s="97">
        <f>Summary!J1051</f>
        <v>18</v>
      </c>
      <c r="K102" s="98">
        <f>Summary!K1051</f>
        <v>436.57598876953125</v>
      </c>
      <c r="L102" s="98">
        <f t="shared" si="6"/>
        <v>198.02737589794921</v>
      </c>
      <c r="M102" s="97">
        <f>Summary!L1051</f>
        <v>67</v>
      </c>
      <c r="N102" s="98">
        <f>Summary!M1051</f>
        <v>0</v>
      </c>
      <c r="O102" s="99">
        <f>Summary!N1051</f>
        <v>34.65</v>
      </c>
      <c r="P102" s="100">
        <f>Summary!O1051</f>
        <v>0</v>
      </c>
    </row>
    <row r="103" spans="1:16" x14ac:dyDescent="0.2">
      <c r="A103" s="154">
        <f>Summary!A1052</f>
        <v>5151</v>
      </c>
      <c r="B103" s="9">
        <f>Summary!D1052</f>
        <v>43272</v>
      </c>
      <c r="C103" s="6">
        <f>Summary!E1052</f>
        <v>544005</v>
      </c>
      <c r="D103" s="6">
        <f>Summary!F1052</f>
        <v>-1595199</v>
      </c>
      <c r="E103" s="7">
        <f>Summary!G1052</f>
        <v>41</v>
      </c>
      <c r="F103" s="167">
        <f t="shared" si="4"/>
        <v>74.980800000000002</v>
      </c>
      <c r="G103" s="55">
        <f>Summary!H1052</f>
        <v>6.9564361572265625</v>
      </c>
      <c r="H103" s="68">
        <f>Summary!I1052</f>
        <v>1141.63232421875</v>
      </c>
      <c r="I103" s="68">
        <f t="shared" si="5"/>
        <v>517.83528920703122</v>
      </c>
      <c r="J103" s="14">
        <f>Summary!J1052</f>
        <v>48</v>
      </c>
      <c r="K103" s="68">
        <f>Summary!K1052</f>
        <v>500.844482421875</v>
      </c>
      <c r="L103" s="68">
        <f t="shared" si="6"/>
        <v>227.17905047070312</v>
      </c>
      <c r="M103" s="14">
        <f>Summary!L1052</f>
        <v>66</v>
      </c>
      <c r="N103" s="68">
        <f>Summary!M1052</f>
        <v>0</v>
      </c>
      <c r="O103" s="69">
        <f>Summary!N1052</f>
        <v>49.5</v>
      </c>
      <c r="P103" s="15">
        <f>Summary!O1052</f>
        <v>4.95</v>
      </c>
    </row>
    <row r="104" spans="1:16" x14ac:dyDescent="0.2">
      <c r="A104" s="154">
        <f>Summary!A1053</f>
        <v>5152</v>
      </c>
      <c r="B104" s="9">
        <f>Summary!D1053</f>
        <v>43271</v>
      </c>
      <c r="C104" s="6">
        <f>Summary!E1053</f>
        <v>544000</v>
      </c>
      <c r="D104" s="6">
        <f>Summary!F1053</f>
        <v>-1600900</v>
      </c>
      <c r="E104" s="7">
        <f>Summary!G1053</f>
        <v>49</v>
      </c>
      <c r="F104" s="167">
        <f t="shared" si="4"/>
        <v>89.611199999999997</v>
      </c>
      <c r="G104" s="55">
        <f>Summary!H1053</f>
        <v>6.9564361572265625</v>
      </c>
      <c r="H104" s="68">
        <f>Summary!I1053</f>
        <v>210.72453308105469</v>
      </c>
      <c r="I104" s="68">
        <f t="shared" si="5"/>
        <v>95.582962409301757</v>
      </c>
      <c r="J104" s="14">
        <f>Summary!J1053</f>
        <v>14</v>
      </c>
      <c r="K104" s="68">
        <f>Summary!K1053</f>
        <v>538.98760986328125</v>
      </c>
      <c r="L104" s="68">
        <f t="shared" si="6"/>
        <v>244.48046793310547</v>
      </c>
      <c r="M104" s="14">
        <f>Summary!L1053</f>
        <v>73</v>
      </c>
      <c r="N104" s="68">
        <f>Summary!M1053</f>
        <v>0</v>
      </c>
      <c r="O104" s="69">
        <f>Summary!N1053</f>
        <v>99</v>
      </c>
      <c r="P104" s="15">
        <f>Summary!O1053</f>
        <v>0</v>
      </c>
    </row>
    <row r="105" spans="1:16" x14ac:dyDescent="0.2">
      <c r="A105" s="154">
        <f>Summary!A1054</f>
        <v>5153</v>
      </c>
      <c r="B105" s="9">
        <f>Summary!D1054</f>
        <v>43262</v>
      </c>
      <c r="C105" s="6">
        <f>Summary!E1054</f>
        <v>545001</v>
      </c>
      <c r="D105" s="6">
        <f>Summary!F1054</f>
        <v>-1580696</v>
      </c>
      <c r="E105" s="7">
        <f>Summary!G1054</f>
        <v>58</v>
      </c>
      <c r="F105" s="167">
        <f t="shared" si="4"/>
        <v>106.07039999999999</v>
      </c>
      <c r="G105" s="55">
        <f>Summary!H1054</f>
        <v>6.9564361572265625</v>
      </c>
      <c r="H105" s="68">
        <f>Summary!I1054</f>
        <v>620.3192138671875</v>
      </c>
      <c r="I105" s="68">
        <f t="shared" si="5"/>
        <v>281.37183285644534</v>
      </c>
      <c r="J105" s="14">
        <f>Summary!J1054</f>
        <v>46</v>
      </c>
      <c r="K105" s="68">
        <f>Summary!K1054</f>
        <v>595.2720947265625</v>
      </c>
      <c r="L105" s="68">
        <f t="shared" si="6"/>
        <v>270.01065999121096</v>
      </c>
      <c r="M105" s="14">
        <f>Summary!L1054</f>
        <v>81</v>
      </c>
      <c r="N105" s="68">
        <f>Summary!M1054</f>
        <v>0</v>
      </c>
      <c r="O105" s="69">
        <f>Summary!N1054</f>
        <v>212.85</v>
      </c>
      <c r="P105" s="15">
        <f>Summary!O1054</f>
        <v>9.9</v>
      </c>
    </row>
    <row r="106" spans="1:16" x14ac:dyDescent="0.2">
      <c r="A106" s="154">
        <f>Summary!A1055</f>
        <v>5154</v>
      </c>
      <c r="B106" s="9">
        <f>Summary!D1055</f>
        <v>43263</v>
      </c>
      <c r="C106" s="6">
        <f>Summary!E1055</f>
        <v>544972</v>
      </c>
      <c r="D106" s="6">
        <f>Summary!F1055</f>
        <v>-1582499</v>
      </c>
      <c r="E106" s="7">
        <f>Summary!G1055</f>
        <v>109</v>
      </c>
      <c r="F106" s="167">
        <f t="shared" si="4"/>
        <v>199.33920000000001</v>
      </c>
      <c r="G106" s="55">
        <f>Summary!H1055</f>
        <v>7.0267033576965332</v>
      </c>
      <c r="H106" s="68">
        <f>Summary!I1055</f>
        <v>448.471435546875</v>
      </c>
      <c r="I106" s="68">
        <f t="shared" si="5"/>
        <v>203.42305539257814</v>
      </c>
      <c r="J106" s="14">
        <f>Summary!J1055</f>
        <v>31</v>
      </c>
      <c r="K106" s="68">
        <f>Summary!K1055</f>
        <v>457.0897216796875</v>
      </c>
      <c r="L106" s="68">
        <f t="shared" si="6"/>
        <v>207.33224103613281</v>
      </c>
      <c r="M106" s="14">
        <f>Summary!L1055</f>
        <v>56</v>
      </c>
      <c r="N106" s="68">
        <f>Summary!M1055</f>
        <v>30</v>
      </c>
      <c r="O106" s="69">
        <f>Summary!N1055</f>
        <v>0</v>
      </c>
      <c r="P106" s="15">
        <f>Summary!O1055</f>
        <v>0</v>
      </c>
    </row>
    <row r="107" spans="1:16" x14ac:dyDescent="0.2">
      <c r="A107" s="154">
        <f>Summary!A1056</f>
        <v>5155</v>
      </c>
      <c r="B107" s="9">
        <f>Summary!D1056</f>
        <v>43263</v>
      </c>
      <c r="C107" s="6">
        <f>Summary!E1056</f>
        <v>544998</v>
      </c>
      <c r="D107" s="6">
        <f>Summary!F1056</f>
        <v>-1584200</v>
      </c>
      <c r="E107" s="7">
        <f>Summary!G1056</f>
        <v>54</v>
      </c>
      <c r="F107" s="167">
        <f t="shared" si="4"/>
        <v>98.755200000000002</v>
      </c>
      <c r="G107" s="55">
        <f>Summary!H1056</f>
        <v>6.9564366340637207</v>
      </c>
      <c r="H107" s="68">
        <f>Summary!I1056</f>
        <v>728.41680908203125</v>
      </c>
      <c r="I107" s="68">
        <f t="shared" si="5"/>
        <v>330.40403726513671</v>
      </c>
      <c r="J107" s="14">
        <f>Summary!J1056</f>
        <v>33</v>
      </c>
      <c r="K107" s="68">
        <f>Summary!K1056</f>
        <v>751.1092529296875</v>
      </c>
      <c r="L107" s="68">
        <f t="shared" si="6"/>
        <v>340.69714825488279</v>
      </c>
      <c r="M107" s="14">
        <f>Summary!L1056</f>
        <v>111</v>
      </c>
      <c r="N107" s="68">
        <f>Summary!M1056</f>
        <v>0</v>
      </c>
      <c r="O107" s="69">
        <f>Summary!N1056</f>
        <v>59.4</v>
      </c>
      <c r="P107" s="15">
        <f>Summary!O1056</f>
        <v>0</v>
      </c>
    </row>
    <row r="108" spans="1:16" x14ac:dyDescent="0.2">
      <c r="A108" s="154">
        <f>Summary!A1057</f>
        <v>5156</v>
      </c>
      <c r="B108" s="9">
        <f>Summary!D1057</f>
        <v>43264</v>
      </c>
      <c r="C108" s="6">
        <f>Summary!E1057</f>
        <v>544972</v>
      </c>
      <c r="D108" s="6">
        <f>Summary!F1057</f>
        <v>-1585998</v>
      </c>
      <c r="E108" s="7">
        <f>Summary!G1057</f>
        <v>39</v>
      </c>
      <c r="F108" s="167">
        <f t="shared" si="4"/>
        <v>71.3232</v>
      </c>
      <c r="G108" s="55">
        <f>Summary!H1057</f>
        <v>7.0267033576965332</v>
      </c>
      <c r="H108" s="68">
        <f>Summary!I1057</f>
        <v>214.21794128417969</v>
      </c>
      <c r="I108" s="68">
        <f t="shared" si="5"/>
        <v>97.167544422973634</v>
      </c>
      <c r="J108" s="14">
        <f>Summary!J1057</f>
        <v>15</v>
      </c>
      <c r="K108" s="68">
        <f>Summary!K1057</f>
        <v>414.87374877929687</v>
      </c>
      <c r="L108" s="68">
        <f t="shared" si="6"/>
        <v>188.18341345629884</v>
      </c>
      <c r="M108" s="14">
        <f>Summary!L1057</f>
        <v>63</v>
      </c>
      <c r="N108" s="68">
        <f>Summary!M1057</f>
        <v>0</v>
      </c>
      <c r="O108" s="69">
        <f>Summary!N1057</f>
        <v>65</v>
      </c>
      <c r="P108" s="15">
        <f>Summary!O1057</f>
        <v>0</v>
      </c>
    </row>
    <row r="109" spans="1:16" x14ac:dyDescent="0.2">
      <c r="A109" s="154">
        <f>Summary!A1058</f>
        <v>5157</v>
      </c>
      <c r="B109" s="9">
        <f>Summary!D1058</f>
        <v>43272</v>
      </c>
      <c r="C109" s="6">
        <f>Summary!E1058</f>
        <v>545009</v>
      </c>
      <c r="D109" s="6">
        <f>Summary!F1058</f>
        <v>-1595199</v>
      </c>
      <c r="E109" s="7">
        <f>Summary!G1058</f>
        <v>30</v>
      </c>
      <c r="F109" s="167">
        <f t="shared" si="4"/>
        <v>54.863999999999997</v>
      </c>
      <c r="G109" s="55">
        <f>Summary!H1058</f>
        <v>6.9564361572265625</v>
      </c>
      <c r="H109" s="68">
        <f>Summary!I1058</f>
        <v>207.23492431640625</v>
      </c>
      <c r="I109" s="68">
        <f t="shared" si="5"/>
        <v>94.000103790527348</v>
      </c>
      <c r="J109" s="14">
        <f>Summary!J1058</f>
        <v>7</v>
      </c>
      <c r="K109" s="68">
        <f>Summary!K1058</f>
        <v>87.996826171875</v>
      </c>
      <c r="L109" s="68">
        <f t="shared" si="6"/>
        <v>39.914656376953126</v>
      </c>
      <c r="M109" s="14">
        <f>Summary!L1058</f>
        <v>15</v>
      </c>
      <c r="N109" s="68">
        <f>Summary!M1058</f>
        <v>0</v>
      </c>
      <c r="O109" s="69">
        <f>Summary!N1058</f>
        <v>44.55</v>
      </c>
      <c r="P109" s="15">
        <f>Summary!O1058</f>
        <v>0</v>
      </c>
    </row>
    <row r="110" spans="1:16" x14ac:dyDescent="0.2">
      <c r="A110" s="154">
        <f>Summary!A1059</f>
        <v>5158</v>
      </c>
      <c r="B110" s="9">
        <f>Summary!D1059</f>
        <v>43272</v>
      </c>
      <c r="C110" s="6">
        <f>Summary!E1059</f>
        <v>544998</v>
      </c>
      <c r="D110" s="6">
        <f>Summary!F1059</f>
        <v>-1600902</v>
      </c>
      <c r="E110" s="7">
        <f>Summary!G1059</f>
        <v>38</v>
      </c>
      <c r="F110" s="167">
        <f t="shared" si="4"/>
        <v>69.494399999999999</v>
      </c>
      <c r="G110" s="55">
        <f>Summary!H1059</f>
        <v>6.9564361572265625</v>
      </c>
      <c r="H110" s="68">
        <f>Summary!I1059</f>
        <v>216.683349609375</v>
      </c>
      <c r="I110" s="68">
        <f t="shared" si="5"/>
        <v>98.285833916015619</v>
      </c>
      <c r="J110" s="14">
        <f>Summary!J1059</f>
        <v>8</v>
      </c>
      <c r="K110" s="68">
        <f>Summary!K1059</f>
        <v>229.998779296875</v>
      </c>
      <c r="L110" s="68">
        <f t="shared" si="6"/>
        <v>104.32560629882812</v>
      </c>
      <c r="M110" s="14">
        <f>Summary!L1059</f>
        <v>33</v>
      </c>
      <c r="N110" s="68">
        <f>Summary!M1059</f>
        <v>0</v>
      </c>
      <c r="O110" s="69">
        <f>Summary!N1059</f>
        <v>19.8</v>
      </c>
      <c r="P110" s="15">
        <f>Summary!O1059</f>
        <v>0</v>
      </c>
    </row>
    <row r="111" spans="1:16" x14ac:dyDescent="0.2">
      <c r="A111" s="154">
        <f>Summary!A1060</f>
        <v>5159</v>
      </c>
      <c r="B111" s="9">
        <f>Summary!D1060</f>
        <v>43273</v>
      </c>
      <c r="C111" s="6">
        <f>Summary!E1060</f>
        <v>545009</v>
      </c>
      <c r="D111" s="6">
        <f>Summary!F1060</f>
        <v>-1602598</v>
      </c>
      <c r="E111" s="7">
        <f>Summary!G1060</f>
        <v>46</v>
      </c>
      <c r="F111" s="167">
        <f t="shared" si="4"/>
        <v>84.124799999999993</v>
      </c>
      <c r="G111" s="55">
        <f>Summary!H1060</f>
        <v>7.0267033576965332</v>
      </c>
      <c r="H111" s="68">
        <f>Summary!I1060</f>
        <v>246.57228088378906</v>
      </c>
      <c r="I111" s="68">
        <f t="shared" si="5"/>
        <v>111.84321403063964</v>
      </c>
      <c r="J111" s="14">
        <f>Summary!J1060</f>
        <v>12</v>
      </c>
      <c r="K111" s="68">
        <f>Summary!K1060</f>
        <v>326.53933715820312</v>
      </c>
      <c r="L111" s="68">
        <f t="shared" si="6"/>
        <v>148.11563102026366</v>
      </c>
      <c r="M111" s="14">
        <f>Summary!L1060</f>
        <v>46</v>
      </c>
      <c r="N111" s="68">
        <f>Summary!M1060</f>
        <v>0</v>
      </c>
      <c r="O111" s="69">
        <f>Summary!N1060</f>
        <v>220</v>
      </c>
      <c r="P111" s="15">
        <f>Summary!O1060</f>
        <v>0</v>
      </c>
    </row>
    <row r="112" spans="1:16" x14ac:dyDescent="0.2">
      <c r="A112" s="154">
        <f>Summary!A1061</f>
        <v>5160</v>
      </c>
      <c r="B112" s="9">
        <f>Summary!D1061</f>
        <v>43252</v>
      </c>
      <c r="C112" s="6">
        <f>Summary!E1061</f>
        <v>550000</v>
      </c>
      <c r="D112" s="6">
        <f>Summary!F1061</f>
        <v>-1582492</v>
      </c>
      <c r="E112" s="7">
        <f>Summary!G1061</f>
        <v>112</v>
      </c>
      <c r="F112" s="167">
        <f t="shared" si="4"/>
        <v>204.82560000000001</v>
      </c>
      <c r="G112" s="55">
        <f>Summary!H1061</f>
        <v>7.0267038345336914</v>
      </c>
      <c r="H112" s="68">
        <f>Summary!I1061</f>
        <v>348.58416748046875</v>
      </c>
      <c r="I112" s="68">
        <f t="shared" si="5"/>
        <v>158.11498969580077</v>
      </c>
      <c r="J112" s="14">
        <f>Summary!J1061</f>
        <v>22</v>
      </c>
      <c r="K112" s="68">
        <f>Summary!K1061</f>
        <v>472.3944091796875</v>
      </c>
      <c r="L112" s="68">
        <f t="shared" si="6"/>
        <v>214.2743248486328</v>
      </c>
      <c r="M112" s="14">
        <f>Summary!L1061</f>
        <v>59</v>
      </c>
      <c r="N112" s="68">
        <f>Summary!M1061</f>
        <v>55</v>
      </c>
      <c r="O112" s="69">
        <f>Summary!N1061</f>
        <v>20</v>
      </c>
      <c r="P112" s="15">
        <f>Summary!O1061</f>
        <v>0</v>
      </c>
    </row>
    <row r="113" spans="1:16" x14ac:dyDescent="0.2">
      <c r="A113" s="154">
        <f>Summary!A1062</f>
        <v>5161</v>
      </c>
      <c r="B113" s="9">
        <f>Summary!D1062</f>
        <v>43252</v>
      </c>
      <c r="C113" s="6">
        <f>Summary!E1062</f>
        <v>550000</v>
      </c>
      <c r="D113" s="6">
        <f>Summary!F1062</f>
        <v>-1584188</v>
      </c>
      <c r="E113" s="7">
        <f>Summary!G1062</f>
        <v>69</v>
      </c>
      <c r="F113" s="167">
        <f t="shared" si="4"/>
        <v>126.1872</v>
      </c>
      <c r="G113" s="55">
        <f>Summary!H1062</f>
        <v>7.0267033576965332</v>
      </c>
      <c r="H113" s="68">
        <f>Summary!I1062</f>
        <v>136.58160400390625</v>
      </c>
      <c r="I113" s="68">
        <f t="shared" si="5"/>
        <v>61.952322923339842</v>
      </c>
      <c r="J113" s="14">
        <f>Summary!J1062</f>
        <v>9</v>
      </c>
      <c r="K113" s="68">
        <f>Summary!K1062</f>
        <v>452.72943115234375</v>
      </c>
      <c r="L113" s="68">
        <f t="shared" si="6"/>
        <v>205.3544481352539</v>
      </c>
      <c r="M113" s="14">
        <f>Summary!L1062</f>
        <v>65</v>
      </c>
      <c r="N113" s="68">
        <f>Summary!M1062</f>
        <v>0</v>
      </c>
      <c r="O113" s="69">
        <f>Summary!N1062</f>
        <v>210</v>
      </c>
      <c r="P113" s="15">
        <f>Summary!O1062</f>
        <v>0</v>
      </c>
    </row>
    <row r="114" spans="1:16" x14ac:dyDescent="0.2">
      <c r="A114" s="154">
        <f>Summary!A1063</f>
        <v>5162</v>
      </c>
      <c r="B114" s="9">
        <f>Summary!D1063</f>
        <v>43269</v>
      </c>
      <c r="C114" s="6">
        <f>Summary!E1063</f>
        <v>545999</v>
      </c>
      <c r="D114" s="6">
        <f>Summary!F1063</f>
        <v>-1585889</v>
      </c>
      <c r="E114" s="7">
        <f>Summary!G1063</f>
        <v>46</v>
      </c>
      <c r="F114" s="167">
        <f t="shared" si="4"/>
        <v>84.124799999999993</v>
      </c>
      <c r="G114" s="55">
        <f>Summary!H1063</f>
        <v>7.0267033576965332</v>
      </c>
      <c r="H114" s="68">
        <f>Summary!I1063</f>
        <v>94.331024169921875</v>
      </c>
      <c r="I114" s="68">
        <f t="shared" si="5"/>
        <v>42.7877979152832</v>
      </c>
      <c r="J114" s="14">
        <f>Summary!J1063</f>
        <v>6</v>
      </c>
      <c r="K114" s="68">
        <f>Summary!K1063</f>
        <v>440.02249145507812</v>
      </c>
      <c r="L114" s="68">
        <f t="shared" si="6"/>
        <v>199.59068194409178</v>
      </c>
      <c r="M114" s="14">
        <f>Summary!L1063</f>
        <v>67</v>
      </c>
      <c r="N114" s="68">
        <f>Summary!M1063</f>
        <v>0</v>
      </c>
      <c r="O114" s="69">
        <f>Summary!N1063</f>
        <v>210</v>
      </c>
      <c r="P114" s="15">
        <f>Summary!O1063</f>
        <v>0</v>
      </c>
    </row>
    <row r="115" spans="1:16" x14ac:dyDescent="0.2">
      <c r="A115" s="154">
        <f>Summary!A1064</f>
        <v>5163</v>
      </c>
      <c r="B115" s="9">
        <f>Summary!D1064</f>
        <v>43269</v>
      </c>
      <c r="C115" s="6">
        <f>Summary!E1064</f>
        <v>545999</v>
      </c>
      <c r="D115" s="6">
        <f>Summary!F1064</f>
        <v>-1591697</v>
      </c>
      <c r="E115" s="7">
        <f>Summary!G1064</f>
        <v>22</v>
      </c>
      <c r="F115" s="167">
        <f t="shared" si="4"/>
        <v>40.233600000000003</v>
      </c>
      <c r="G115" s="55">
        <f>Summary!H1064</f>
        <v>6.9564361572265625</v>
      </c>
      <c r="H115" s="68">
        <f>Summary!I1064</f>
        <v>1338.33447265625</v>
      </c>
      <c r="I115" s="68">
        <f t="shared" si="5"/>
        <v>607.05781012109378</v>
      </c>
      <c r="J115" s="14">
        <f>Summary!J1064</f>
        <v>41</v>
      </c>
      <c r="K115" s="68">
        <f>Summary!K1064</f>
        <v>106.03014373779297</v>
      </c>
      <c r="L115" s="68">
        <f t="shared" si="6"/>
        <v>48.094424958312985</v>
      </c>
      <c r="M115" s="14">
        <f>Summary!L1064</f>
        <v>15</v>
      </c>
      <c r="N115" s="68">
        <f>Summary!M1064</f>
        <v>0</v>
      </c>
      <c r="O115" s="69">
        <f>Summary!N1064</f>
        <v>39.6</v>
      </c>
      <c r="P115" s="15">
        <f>Summary!O1064</f>
        <v>0</v>
      </c>
    </row>
    <row r="116" spans="1:16" x14ac:dyDescent="0.2">
      <c r="A116" s="154">
        <f>Summary!A1065</f>
        <v>5164</v>
      </c>
      <c r="B116" s="9">
        <f>Summary!D1065</f>
        <v>43273</v>
      </c>
      <c r="C116" s="6">
        <f>Summary!E1065</f>
        <v>545997</v>
      </c>
      <c r="D116" s="6">
        <f>Summary!F1065</f>
        <v>-1602701</v>
      </c>
      <c r="E116" s="7">
        <f>Summary!G1065</f>
        <v>62</v>
      </c>
      <c r="F116" s="167">
        <f t="shared" si="4"/>
        <v>113.3856</v>
      </c>
      <c r="G116" s="55">
        <f>Summary!H1065</f>
        <v>6.9564361572265625</v>
      </c>
      <c r="H116" s="68">
        <f>Summary!I1065</f>
        <v>138.46998596191406</v>
      </c>
      <c r="I116" s="68">
        <f t="shared" si="5"/>
        <v>62.808877872436526</v>
      </c>
      <c r="J116" s="14">
        <f>Summary!J1065</f>
        <v>7</v>
      </c>
      <c r="K116" s="68">
        <f>Summary!K1065</f>
        <v>417.699462890625</v>
      </c>
      <c r="L116" s="68">
        <f t="shared" si="6"/>
        <v>189.46513477148437</v>
      </c>
      <c r="M116" s="14">
        <f>Summary!L1065</f>
        <v>55</v>
      </c>
      <c r="N116" s="68">
        <f>Summary!M1065</f>
        <v>0</v>
      </c>
      <c r="O116" s="69">
        <f>Summary!N1065</f>
        <v>99</v>
      </c>
      <c r="P116" s="15">
        <f>Summary!O1065</f>
        <v>0</v>
      </c>
    </row>
    <row r="117" spans="1:16" x14ac:dyDescent="0.2">
      <c r="A117" s="154">
        <f>Summary!A1066</f>
        <v>5165</v>
      </c>
      <c r="B117" s="9">
        <f>Summary!D1066</f>
        <v>43273</v>
      </c>
      <c r="C117" s="6">
        <f>Summary!E1066</f>
        <v>550006</v>
      </c>
      <c r="D117" s="6">
        <f>Summary!F1066</f>
        <v>-1604401</v>
      </c>
      <c r="E117" s="7">
        <f>Summary!G1066</f>
        <v>47</v>
      </c>
      <c r="F117" s="167">
        <f t="shared" si="4"/>
        <v>85.953599999999994</v>
      </c>
      <c r="G117" s="55">
        <f>Summary!H1066</f>
        <v>7.0267033576965332</v>
      </c>
      <c r="H117" s="68">
        <f>Summary!I1066</f>
        <v>234.79986572265625</v>
      </c>
      <c r="I117" s="68">
        <f t="shared" si="5"/>
        <v>106.50334069287109</v>
      </c>
      <c r="J117" s="14">
        <f>Summary!J1066</f>
        <v>8</v>
      </c>
      <c r="K117" s="68">
        <f>Summary!K1066</f>
        <v>328.83724975585937</v>
      </c>
      <c r="L117" s="68">
        <f t="shared" si="6"/>
        <v>149.15794579125978</v>
      </c>
      <c r="M117" s="14">
        <f>Summary!L1066</f>
        <v>51</v>
      </c>
      <c r="N117" s="68">
        <f>Summary!M1066</f>
        <v>0</v>
      </c>
      <c r="O117" s="69">
        <f>Summary!N1066</f>
        <v>50</v>
      </c>
      <c r="P117" s="15">
        <f>Summary!O1066</f>
        <v>0</v>
      </c>
    </row>
    <row r="118" spans="1:16" x14ac:dyDescent="0.2">
      <c r="A118" s="154">
        <f>Summary!A1067</f>
        <v>5166</v>
      </c>
      <c r="B118" s="9">
        <f>Summary!D1067</f>
        <v>43252</v>
      </c>
      <c r="C118" s="6">
        <f>Summary!E1067</f>
        <v>550999</v>
      </c>
      <c r="D118" s="6">
        <f>Summary!F1067</f>
        <v>-1582401</v>
      </c>
      <c r="E118" s="7">
        <f>Summary!G1067</f>
        <v>101</v>
      </c>
      <c r="F118" s="167">
        <f t="shared" ref="F118:F181" si="7">E118*1.8288</f>
        <v>184.7088</v>
      </c>
      <c r="G118" s="55">
        <f>Summary!H1067</f>
        <v>7.0969705581665039</v>
      </c>
      <c r="H118" s="68">
        <f>Summary!I1067</f>
        <v>65.353897094726563</v>
      </c>
      <c r="I118" s="68">
        <f t="shared" si="5"/>
        <v>29.644004890991212</v>
      </c>
      <c r="J118" s="14">
        <f>Summary!J1067</f>
        <v>4</v>
      </c>
      <c r="K118" s="68">
        <f>Summary!K1067</f>
        <v>160.43006896972656</v>
      </c>
      <c r="L118" s="68">
        <f t="shared" si="6"/>
        <v>72.769795844116217</v>
      </c>
      <c r="M118" s="14">
        <f>Summary!L1067</f>
        <v>23</v>
      </c>
      <c r="N118" s="68">
        <f>Summary!M1067</f>
        <v>35.35</v>
      </c>
      <c r="O118" s="69">
        <f>Summary!N1067</f>
        <v>10.1</v>
      </c>
      <c r="P118" s="15">
        <f>Summary!O1067</f>
        <v>0</v>
      </c>
    </row>
    <row r="119" spans="1:16" x14ac:dyDescent="0.2">
      <c r="A119" s="154">
        <f>Summary!A1068</f>
        <v>5167</v>
      </c>
      <c r="B119" s="9">
        <f>Summary!D1068</f>
        <v>43252</v>
      </c>
      <c r="C119" s="6">
        <f>Summary!E1068</f>
        <v>551001</v>
      </c>
      <c r="D119" s="6">
        <f>Summary!F1068</f>
        <v>-1584198</v>
      </c>
      <c r="E119" s="7">
        <f>Summary!G1068</f>
        <v>111</v>
      </c>
      <c r="F119" s="167">
        <f t="shared" si="7"/>
        <v>202.99680000000001</v>
      </c>
      <c r="G119" s="55">
        <f>Summary!H1068</f>
        <v>6.9564361572265625</v>
      </c>
      <c r="H119" s="68">
        <f>Summary!I1068</f>
        <v>144.66656494140625</v>
      </c>
      <c r="I119" s="68">
        <f t="shared" si="5"/>
        <v>65.619596524902349</v>
      </c>
      <c r="J119" s="14">
        <f>Summary!J1068</f>
        <v>9</v>
      </c>
      <c r="K119" s="68">
        <f>Summary!K1068</f>
        <v>125.94895935058594</v>
      </c>
      <c r="L119" s="68">
        <f t="shared" si="6"/>
        <v>57.129440369750974</v>
      </c>
      <c r="M119" s="14">
        <f>Summary!L1068</f>
        <v>15</v>
      </c>
      <c r="N119" s="68">
        <f>Summary!M1068</f>
        <v>24.75</v>
      </c>
      <c r="O119" s="69">
        <f>Summary!N1068</f>
        <v>4.95</v>
      </c>
      <c r="P119" s="15">
        <f>Summary!O1068</f>
        <v>0</v>
      </c>
    </row>
    <row r="120" spans="1:16" x14ac:dyDescent="0.2">
      <c r="A120" s="154">
        <f>Summary!A1069</f>
        <v>5168</v>
      </c>
      <c r="B120" s="9">
        <f>Summary!D1069</f>
        <v>43269</v>
      </c>
      <c r="C120" s="6">
        <f>Summary!E1069</f>
        <v>550999</v>
      </c>
      <c r="D120" s="6">
        <f>Summary!F1069</f>
        <v>-1585899</v>
      </c>
      <c r="E120" s="7">
        <f>Summary!G1069</f>
        <v>77</v>
      </c>
      <c r="F120" s="167">
        <f t="shared" si="7"/>
        <v>140.8176</v>
      </c>
      <c r="G120" s="55">
        <f>Summary!H1069</f>
        <v>6.9564361572265625</v>
      </c>
      <c r="H120" s="68">
        <f>Summary!I1069</f>
        <v>80.726295471191406</v>
      </c>
      <c r="I120" s="68">
        <f t="shared" si="5"/>
        <v>36.616801815368653</v>
      </c>
      <c r="J120" s="14">
        <f>Summary!J1069</f>
        <v>6</v>
      </c>
      <c r="K120" s="68">
        <f>Summary!K1069</f>
        <v>222.47955322265625</v>
      </c>
      <c r="L120" s="68">
        <f t="shared" si="6"/>
        <v>100.91494550537109</v>
      </c>
      <c r="M120" s="14">
        <f>Summary!L1069</f>
        <v>30</v>
      </c>
      <c r="N120" s="68">
        <f>Summary!M1069</f>
        <v>24.75</v>
      </c>
      <c r="O120" s="69">
        <f>Summary!N1069</f>
        <v>64.349999999999994</v>
      </c>
      <c r="P120" s="15">
        <f>Summary!O1069</f>
        <v>0</v>
      </c>
    </row>
    <row r="121" spans="1:16" x14ac:dyDescent="0.2">
      <c r="A121" s="154">
        <f>Summary!A1070</f>
        <v>5169</v>
      </c>
      <c r="B121" s="9">
        <f>Summary!D1070</f>
        <v>43269</v>
      </c>
      <c r="C121" s="6">
        <f>Summary!E1070</f>
        <v>550999</v>
      </c>
      <c r="D121" s="6">
        <f>Summary!F1070</f>
        <v>-1591712</v>
      </c>
      <c r="E121" s="7">
        <f>Summary!G1070</f>
        <v>40</v>
      </c>
      <c r="F121" s="167">
        <f t="shared" si="7"/>
        <v>73.152000000000001</v>
      </c>
      <c r="G121" s="55">
        <f>Summary!H1070</f>
        <v>6.9564361572265625</v>
      </c>
      <c r="H121" s="68">
        <f>Summary!I1070</f>
        <v>479.388671875</v>
      </c>
      <c r="I121" s="68">
        <f t="shared" si="5"/>
        <v>217.44686645312501</v>
      </c>
      <c r="J121" s="14">
        <f>Summary!J1070</f>
        <v>18</v>
      </c>
      <c r="K121" s="68">
        <f>Summary!K1070</f>
        <v>295.79278564453125</v>
      </c>
      <c r="L121" s="68">
        <f t="shared" si="6"/>
        <v>134.16924122607421</v>
      </c>
      <c r="M121" s="14">
        <f>Summary!L1070</f>
        <v>45</v>
      </c>
      <c r="N121" s="68">
        <f>Summary!M1070</f>
        <v>0</v>
      </c>
      <c r="O121" s="69">
        <f>Summary!N1070</f>
        <v>49.5</v>
      </c>
      <c r="P121" s="15">
        <f>Summary!O1070</f>
        <v>0</v>
      </c>
    </row>
    <row r="122" spans="1:16" x14ac:dyDescent="0.2">
      <c r="A122" s="154">
        <f>Summary!A1071</f>
        <v>5170</v>
      </c>
      <c r="B122" s="9">
        <f>Summary!D1071</f>
        <v>43253</v>
      </c>
      <c r="C122" s="6">
        <f>Summary!E1071</f>
        <v>551998</v>
      </c>
      <c r="D122" s="6">
        <f>Summary!F1071</f>
        <v>-1584180</v>
      </c>
      <c r="E122" s="7">
        <f>Summary!G1071</f>
        <v>102</v>
      </c>
      <c r="F122" s="167">
        <f t="shared" si="7"/>
        <v>186.5376</v>
      </c>
      <c r="G122" s="55">
        <f>Summary!H1071</f>
        <v>6.88616943359375</v>
      </c>
      <c r="H122" s="68">
        <f>Summary!I1071</f>
        <v>439.762939453125</v>
      </c>
      <c r="I122" s="68">
        <f t="shared" si="5"/>
        <v>199.47295123242188</v>
      </c>
      <c r="J122" s="14">
        <f>Summary!J1071</f>
        <v>22</v>
      </c>
      <c r="K122" s="68">
        <f>Summary!K1071</f>
        <v>29.617839813232422</v>
      </c>
      <c r="L122" s="68">
        <f t="shared" si="6"/>
        <v>13.434415196563721</v>
      </c>
      <c r="M122" s="14">
        <f>Summary!L1071</f>
        <v>3</v>
      </c>
      <c r="N122" s="68">
        <f>Summary!M1071</f>
        <v>29.4</v>
      </c>
      <c r="O122" s="69">
        <f>Summary!N1071</f>
        <v>0</v>
      </c>
      <c r="P122" s="15">
        <f>Summary!O1071</f>
        <v>0</v>
      </c>
    </row>
    <row r="123" spans="1:16" x14ac:dyDescent="0.2">
      <c r="A123" s="154">
        <f>Summary!A1072</f>
        <v>5171</v>
      </c>
      <c r="B123" s="9">
        <f>Summary!D1072</f>
        <v>43253</v>
      </c>
      <c r="C123" s="6">
        <f>Summary!E1072</f>
        <v>551998</v>
      </c>
      <c r="D123" s="6">
        <f>Summary!F1072</f>
        <v>-1585900</v>
      </c>
      <c r="E123" s="7">
        <f>Summary!G1072</f>
        <v>101</v>
      </c>
      <c r="F123" s="167">
        <f t="shared" si="7"/>
        <v>184.7088</v>
      </c>
      <c r="G123" s="55">
        <f>Summary!H1072</f>
        <v>7.0969705581665039</v>
      </c>
      <c r="H123" s="68">
        <f>Summary!I1072</f>
        <v>31.376003265380859</v>
      </c>
      <c r="I123" s="68">
        <f t="shared" si="5"/>
        <v>14.231904073150634</v>
      </c>
      <c r="J123" s="14">
        <f>Summary!J1072</f>
        <v>2</v>
      </c>
      <c r="K123" s="68">
        <f>Summary!K1072</f>
        <v>79.809356689453125</v>
      </c>
      <c r="L123" s="68">
        <f t="shared" si="6"/>
        <v>36.200885719482422</v>
      </c>
      <c r="M123" s="14">
        <f>Summary!L1072</f>
        <v>9</v>
      </c>
      <c r="N123" s="68">
        <f>Summary!M1072</f>
        <v>0</v>
      </c>
      <c r="O123" s="69">
        <f>Summary!N1072</f>
        <v>0</v>
      </c>
      <c r="P123" s="15">
        <f>Summary!O1072</f>
        <v>0</v>
      </c>
    </row>
    <row r="124" spans="1:16" x14ac:dyDescent="0.2">
      <c r="A124" s="154">
        <f>Summary!A1073</f>
        <v>5172</v>
      </c>
      <c r="B124" s="9">
        <f>Summary!D1073</f>
        <v>43254</v>
      </c>
      <c r="C124" s="6">
        <f>Summary!E1073</f>
        <v>551999</v>
      </c>
      <c r="D124" s="6">
        <f>Summary!F1073</f>
        <v>-1591700</v>
      </c>
      <c r="E124" s="7">
        <f>Summary!G1073</f>
        <v>97</v>
      </c>
      <c r="F124" s="167">
        <f t="shared" si="7"/>
        <v>177.39359999999999</v>
      </c>
      <c r="G124" s="55">
        <f>Summary!H1073</f>
        <v>7.0969705581665039</v>
      </c>
      <c r="H124" s="68">
        <f>Summary!I1073</f>
        <v>500.65786743164062</v>
      </c>
      <c r="I124" s="68">
        <f t="shared" si="5"/>
        <v>227.09440340405274</v>
      </c>
      <c r="J124" s="14">
        <f>Summary!J1073</f>
        <v>29</v>
      </c>
      <c r="K124" s="68">
        <f>Summary!K1073</f>
        <v>219.31307983398437</v>
      </c>
      <c r="L124" s="68">
        <f t="shared" si="6"/>
        <v>99.47865850805664</v>
      </c>
      <c r="M124" s="14">
        <f>Summary!L1073</f>
        <v>28</v>
      </c>
      <c r="N124" s="68">
        <f>Summary!M1073</f>
        <v>30.3</v>
      </c>
      <c r="O124" s="69">
        <f>Summary!N1073</f>
        <v>0</v>
      </c>
      <c r="P124" s="15">
        <f>Summary!O1073</f>
        <v>0</v>
      </c>
    </row>
    <row r="125" spans="1:16" x14ac:dyDescent="0.2">
      <c r="A125" s="154">
        <f>Summary!A1074</f>
        <v>5173</v>
      </c>
      <c r="B125" s="9">
        <f>Summary!D1074</f>
        <v>43254</v>
      </c>
      <c r="C125" s="6">
        <f>Summary!E1074</f>
        <v>552016</v>
      </c>
      <c r="D125" s="6">
        <f>Summary!F1074</f>
        <v>-1593397</v>
      </c>
      <c r="E125" s="7">
        <f>Summary!G1074</f>
        <v>76</v>
      </c>
      <c r="F125" s="167">
        <f t="shared" si="7"/>
        <v>138.9888</v>
      </c>
      <c r="G125" s="55">
        <f>Summary!H1074</f>
        <v>6.9564366340637207</v>
      </c>
      <c r="H125" s="68">
        <f>Summary!I1074</f>
        <v>396.345458984375</v>
      </c>
      <c r="I125" s="68">
        <f t="shared" si="5"/>
        <v>179.77912943164063</v>
      </c>
      <c r="J125" s="14">
        <f>Summary!J1074</f>
        <v>23</v>
      </c>
      <c r="K125" s="68">
        <f>Summary!K1074</f>
        <v>651.636962890625</v>
      </c>
      <c r="L125" s="68">
        <f t="shared" si="6"/>
        <v>295.5773132714844</v>
      </c>
      <c r="M125" s="14">
        <f>Summary!L1074</f>
        <v>91</v>
      </c>
      <c r="N125" s="68">
        <f>Summary!M1074</f>
        <v>0</v>
      </c>
      <c r="O125" s="69">
        <f>Summary!N1074</f>
        <v>9.9</v>
      </c>
      <c r="P125" s="15">
        <f>Summary!O1074</f>
        <v>0</v>
      </c>
    </row>
    <row r="126" spans="1:16" x14ac:dyDescent="0.2">
      <c r="A126" s="154">
        <f>Summary!A1075</f>
        <v>5174</v>
      </c>
      <c r="B126" s="9">
        <f>Summary!D1075</f>
        <v>43255</v>
      </c>
      <c r="C126" s="6">
        <f>Summary!E1075</f>
        <v>552005</v>
      </c>
      <c r="D126" s="6">
        <f>Summary!F1075</f>
        <v>-1595203</v>
      </c>
      <c r="E126" s="7">
        <f>Summary!G1075</f>
        <v>46</v>
      </c>
      <c r="F126" s="167">
        <f t="shared" si="7"/>
        <v>84.124799999999993</v>
      </c>
      <c r="G126" s="55">
        <f>Summary!H1075</f>
        <v>7.0969705581665039</v>
      </c>
      <c r="H126" s="68">
        <f>Summary!I1075</f>
        <v>154.45603942871094</v>
      </c>
      <c r="I126" s="68">
        <f t="shared" si="5"/>
        <v>70.060023836547856</v>
      </c>
      <c r="J126" s="14">
        <f>Summary!J1075</f>
        <v>6</v>
      </c>
      <c r="K126" s="68">
        <f>Summary!K1075</f>
        <v>182.32716369628906</v>
      </c>
      <c r="L126" s="68">
        <f t="shared" si="6"/>
        <v>82.702142835327152</v>
      </c>
      <c r="M126" s="14">
        <f>Summary!L1075</f>
        <v>28</v>
      </c>
      <c r="N126" s="68">
        <f>Summary!M1075</f>
        <v>0</v>
      </c>
      <c r="O126" s="69">
        <f>Summary!N1075</f>
        <v>101</v>
      </c>
      <c r="P126" s="15">
        <f>Summary!O1075</f>
        <v>0</v>
      </c>
    </row>
    <row r="127" spans="1:16" x14ac:dyDescent="0.2">
      <c r="A127" s="154">
        <f>Summary!A1076</f>
        <v>5175</v>
      </c>
      <c r="B127" s="9">
        <f>Summary!D1076</f>
        <v>43253</v>
      </c>
      <c r="C127" s="6">
        <f>Summary!E1076</f>
        <v>553017</v>
      </c>
      <c r="D127" s="6">
        <f>Summary!F1076</f>
        <v>-1584100</v>
      </c>
      <c r="E127" s="7">
        <f>Summary!G1076</f>
        <v>88</v>
      </c>
      <c r="F127" s="167">
        <f t="shared" si="7"/>
        <v>160.93440000000001</v>
      </c>
      <c r="G127" s="55">
        <f>Summary!H1076</f>
        <v>6.9564361572265625</v>
      </c>
      <c r="H127" s="68">
        <f>Summary!I1076</f>
        <v>113.52588653564453</v>
      </c>
      <c r="I127" s="68">
        <f t="shared" si="5"/>
        <v>51.494433925476073</v>
      </c>
      <c r="J127" s="14">
        <f>Summary!J1076</f>
        <v>8</v>
      </c>
      <c r="K127" s="68">
        <f>Summary!K1076</f>
        <v>186.60552978515625</v>
      </c>
      <c r="L127" s="68">
        <f t="shared" si="6"/>
        <v>84.642775466308592</v>
      </c>
      <c r="M127" s="14">
        <f>Summary!L1076</f>
        <v>23</v>
      </c>
      <c r="N127" s="68">
        <f>Summary!M1076</f>
        <v>9.9</v>
      </c>
      <c r="O127" s="69">
        <f>Summary!N1076</f>
        <v>0</v>
      </c>
      <c r="P127" s="15">
        <f>Summary!O1076</f>
        <v>0</v>
      </c>
    </row>
    <row r="128" spans="1:16" x14ac:dyDescent="0.2">
      <c r="A128" s="154">
        <f>Summary!A1077</f>
        <v>5176</v>
      </c>
      <c r="B128" s="9">
        <f>Summary!D1077</f>
        <v>43253</v>
      </c>
      <c r="C128" s="6">
        <f>Summary!E1077</f>
        <v>552981</v>
      </c>
      <c r="D128" s="6">
        <f>Summary!F1077</f>
        <v>-1585902</v>
      </c>
      <c r="E128" s="7">
        <f>Summary!G1077</f>
        <v>60</v>
      </c>
      <c r="F128" s="167">
        <f t="shared" si="7"/>
        <v>109.72799999999999</v>
      </c>
      <c r="G128" s="55">
        <f>Summary!H1077</f>
        <v>7.0267038345336914</v>
      </c>
      <c r="H128" s="68">
        <f>Summary!I1077</f>
        <v>346.92669677734375</v>
      </c>
      <c r="I128" s="68">
        <f t="shared" si="5"/>
        <v>157.36317424462891</v>
      </c>
      <c r="J128" s="14">
        <f>Summary!J1077</f>
        <v>19</v>
      </c>
      <c r="K128" s="68">
        <f>Summary!K1077</f>
        <v>563.19488525390625</v>
      </c>
      <c r="L128" s="68">
        <f t="shared" si="6"/>
        <v>255.46069439208983</v>
      </c>
      <c r="M128" s="14">
        <f>Summary!L1077</f>
        <v>94</v>
      </c>
      <c r="N128" s="68">
        <f>Summary!M1077</f>
        <v>0</v>
      </c>
      <c r="O128" s="69">
        <f>Summary!N1077</f>
        <v>65</v>
      </c>
      <c r="P128" s="15">
        <f>Summary!O1077</f>
        <v>0</v>
      </c>
    </row>
    <row r="129" spans="1:16" x14ac:dyDescent="0.2">
      <c r="A129" s="154">
        <f>Summary!A1078</f>
        <v>5177</v>
      </c>
      <c r="B129" s="9">
        <f>Summary!D1078</f>
        <v>43254</v>
      </c>
      <c r="C129" s="6">
        <f>Summary!E1078</f>
        <v>552994</v>
      </c>
      <c r="D129" s="6">
        <f>Summary!F1078</f>
        <v>-1591701</v>
      </c>
      <c r="E129" s="7">
        <f>Summary!G1078</f>
        <v>67</v>
      </c>
      <c r="F129" s="167">
        <f t="shared" si="7"/>
        <v>122.5296</v>
      </c>
      <c r="G129" s="55">
        <f>Summary!H1078</f>
        <v>7.0267033576965332</v>
      </c>
      <c r="H129" s="68">
        <f>Summary!I1078</f>
        <v>182.30465698242187</v>
      </c>
      <c r="I129" s="68">
        <f t="shared" si="5"/>
        <v>82.691933969970705</v>
      </c>
      <c r="J129" s="14">
        <f>Summary!J1078</f>
        <v>11</v>
      </c>
      <c r="K129" s="68">
        <f>Summary!K1078</f>
        <v>661.4249267578125</v>
      </c>
      <c r="L129" s="68">
        <f t="shared" si="6"/>
        <v>300.01705537792969</v>
      </c>
      <c r="M129" s="14">
        <f>Summary!L1078</f>
        <v>100</v>
      </c>
      <c r="N129" s="68">
        <f>Summary!M1078</f>
        <v>0</v>
      </c>
      <c r="O129" s="69">
        <f>Summary!N1078</f>
        <v>100.71942446043165</v>
      </c>
      <c r="P129" s="15">
        <f>Summary!O1078</f>
        <v>0</v>
      </c>
    </row>
    <row r="130" spans="1:16" x14ac:dyDescent="0.2">
      <c r="A130" s="154">
        <f>Summary!A1079</f>
        <v>5178</v>
      </c>
      <c r="B130" s="9">
        <f>Summary!D1079</f>
        <v>43254</v>
      </c>
      <c r="C130" s="6">
        <f>Summary!E1079</f>
        <v>553017</v>
      </c>
      <c r="D130" s="6">
        <f>Summary!F1079</f>
        <v>-1593403</v>
      </c>
      <c r="E130" s="7">
        <f>Summary!G1079</f>
        <v>90</v>
      </c>
      <c r="F130" s="167">
        <f t="shared" si="7"/>
        <v>164.59199999999998</v>
      </c>
      <c r="G130" s="55">
        <f>Summary!H1079</f>
        <v>6.9564366340637207</v>
      </c>
      <c r="H130" s="68">
        <f>Summary!I1079</f>
        <v>412.29974365234375</v>
      </c>
      <c r="I130" s="68">
        <f t="shared" si="5"/>
        <v>187.01586532275391</v>
      </c>
      <c r="J130" s="14">
        <f>Summary!J1079</f>
        <v>23</v>
      </c>
      <c r="K130" s="68">
        <f>Summary!K1079</f>
        <v>495.417236328125</v>
      </c>
      <c r="L130" s="68">
        <f t="shared" si="6"/>
        <v>224.71729506054686</v>
      </c>
      <c r="M130" s="14">
        <f>Summary!L1079</f>
        <v>71</v>
      </c>
      <c r="N130" s="68">
        <f>Summary!M1079</f>
        <v>0</v>
      </c>
      <c r="O130" s="69">
        <f>Summary!N1079</f>
        <v>59.4</v>
      </c>
      <c r="P130" s="15">
        <f>Summary!O1079</f>
        <v>0</v>
      </c>
    </row>
    <row r="131" spans="1:16" x14ac:dyDescent="0.2">
      <c r="A131" s="154">
        <f>Summary!A1080</f>
        <v>5179</v>
      </c>
      <c r="B131" s="9">
        <f>Summary!D1080</f>
        <v>43255</v>
      </c>
      <c r="C131" s="6">
        <f>Summary!E1080</f>
        <v>553011</v>
      </c>
      <c r="D131" s="6">
        <f>Summary!F1080</f>
        <v>-1595200</v>
      </c>
      <c r="E131" s="7">
        <f>Summary!G1080</f>
        <v>92</v>
      </c>
      <c r="F131" s="167">
        <f t="shared" si="7"/>
        <v>168.24959999999999</v>
      </c>
      <c r="G131" s="55">
        <f>Summary!H1080</f>
        <v>6.9564361572265625</v>
      </c>
      <c r="H131" s="68">
        <f>Summary!I1080</f>
        <v>394.61431884765625</v>
      </c>
      <c r="I131" s="68">
        <f t="shared" si="5"/>
        <v>178.99389811474609</v>
      </c>
      <c r="J131" s="14">
        <f>Summary!J1080</f>
        <v>21</v>
      </c>
      <c r="K131" s="68">
        <f>Summary!K1080</f>
        <v>446.73516845703125</v>
      </c>
      <c r="L131" s="68">
        <f t="shared" si="6"/>
        <v>202.63549853076171</v>
      </c>
      <c r="M131" s="14">
        <f>Summary!L1080</f>
        <v>56</v>
      </c>
      <c r="N131" s="68">
        <f>Summary!M1080</f>
        <v>0</v>
      </c>
      <c r="O131" s="69">
        <f>Summary!N1080</f>
        <v>103.95</v>
      </c>
      <c r="P131" s="15">
        <f>Summary!O1080</f>
        <v>0</v>
      </c>
    </row>
    <row r="132" spans="1:16" x14ac:dyDescent="0.2">
      <c r="A132" s="154">
        <f>Summary!A1081</f>
        <v>5181</v>
      </c>
      <c r="B132" s="9">
        <f>Summary!D1081</f>
        <v>43268</v>
      </c>
      <c r="C132" s="6">
        <f>Summary!E1081</f>
        <v>554003</v>
      </c>
      <c r="D132" s="6">
        <f>Summary!F1081</f>
        <v>-1585897</v>
      </c>
      <c r="E132" s="7">
        <f>Summary!G1081</f>
        <v>83</v>
      </c>
      <c r="F132" s="167">
        <f t="shared" si="7"/>
        <v>151.79040000000001</v>
      </c>
      <c r="G132" s="55">
        <f>Summary!H1081</f>
        <v>6.9564361572265625</v>
      </c>
      <c r="H132" s="68">
        <f>Summary!I1081</f>
        <v>582.918212890625</v>
      </c>
      <c r="I132" s="68">
        <f t="shared" ref="I132:I195" si="8">H132*0.453592</f>
        <v>264.40703802148437</v>
      </c>
      <c r="J132" s="14">
        <f>Summary!J1081</f>
        <v>33</v>
      </c>
      <c r="K132" s="68">
        <f>Summary!K1081</f>
        <v>535.99749755859375</v>
      </c>
      <c r="L132" s="68">
        <f t="shared" ref="L132:L195" si="9">K132*0.453592</f>
        <v>243.12417691259765</v>
      </c>
      <c r="M132" s="14">
        <f>Summary!L1081</f>
        <v>73</v>
      </c>
      <c r="N132" s="68">
        <f>Summary!M1081</f>
        <v>19.8</v>
      </c>
      <c r="O132" s="69">
        <f>Summary!N1081</f>
        <v>64.349999999999994</v>
      </c>
      <c r="P132" s="15">
        <f>Summary!O1081</f>
        <v>0</v>
      </c>
    </row>
    <row r="133" spans="1:16" x14ac:dyDescent="0.2">
      <c r="A133" s="154">
        <f>Summary!A1082</f>
        <v>5182</v>
      </c>
      <c r="B133" s="9">
        <f>Summary!D1082</f>
        <v>43268</v>
      </c>
      <c r="C133" s="6">
        <f>Summary!E1082</f>
        <v>554000</v>
      </c>
      <c r="D133" s="6">
        <f>Summary!F1082</f>
        <v>-1591693</v>
      </c>
      <c r="E133" s="7">
        <f>Summary!G1082</f>
        <v>54</v>
      </c>
      <c r="F133" s="167">
        <f t="shared" si="7"/>
        <v>98.755200000000002</v>
      </c>
      <c r="G133" s="55">
        <f>Summary!H1082</f>
        <v>7.0267033576965332</v>
      </c>
      <c r="H133" s="68">
        <f>Summary!I1082</f>
        <v>317.7188720703125</v>
      </c>
      <c r="I133" s="68">
        <f t="shared" si="8"/>
        <v>144.11473862011718</v>
      </c>
      <c r="J133" s="14">
        <f>Summary!J1082</f>
        <v>16</v>
      </c>
      <c r="K133" s="68">
        <f>Summary!K1082</f>
        <v>345.47293090820312</v>
      </c>
      <c r="L133" s="68">
        <f t="shared" si="9"/>
        <v>156.70375767651367</v>
      </c>
      <c r="M133" s="14">
        <f>Summary!L1082</f>
        <v>50</v>
      </c>
      <c r="N133" s="68">
        <f>Summary!M1082</f>
        <v>0</v>
      </c>
      <c r="O133" s="69">
        <f>Summary!N1082</f>
        <v>170</v>
      </c>
      <c r="P133" s="15">
        <f>Summary!O1082</f>
        <v>0</v>
      </c>
    </row>
    <row r="134" spans="1:16" x14ac:dyDescent="0.2">
      <c r="A134" s="154">
        <f>Summary!A1083</f>
        <v>5183</v>
      </c>
      <c r="B134" s="9">
        <f>Summary!D1083</f>
        <v>43255</v>
      </c>
      <c r="C134" s="6">
        <f>Summary!E1083</f>
        <v>554007</v>
      </c>
      <c r="D134" s="6">
        <f>Summary!F1083</f>
        <v>-1595203</v>
      </c>
      <c r="E134" s="7">
        <f>Summary!G1083</f>
        <v>70</v>
      </c>
      <c r="F134" s="167">
        <f t="shared" si="7"/>
        <v>128.01599999999999</v>
      </c>
      <c r="G134" s="55">
        <f>Summary!H1083</f>
        <v>6.9564361572265625</v>
      </c>
      <c r="H134" s="68">
        <f>Summary!I1083</f>
        <v>642.9971923828125</v>
      </c>
      <c r="I134" s="68">
        <f t="shared" si="8"/>
        <v>291.65838248730466</v>
      </c>
      <c r="J134" s="14">
        <f>Summary!J1083</f>
        <v>25</v>
      </c>
      <c r="K134" s="68">
        <f>Summary!K1083</f>
        <v>215.67803955078125</v>
      </c>
      <c r="L134" s="68">
        <f t="shared" si="9"/>
        <v>97.829833315917966</v>
      </c>
      <c r="M134" s="14">
        <f>Summary!L1083</f>
        <v>29</v>
      </c>
      <c r="N134" s="68">
        <f>Summary!M1083</f>
        <v>0</v>
      </c>
      <c r="O134" s="69">
        <f>Summary!N1083</f>
        <v>207.9</v>
      </c>
      <c r="P134" s="15">
        <f>Summary!O1083</f>
        <v>0</v>
      </c>
    </row>
    <row r="135" spans="1:16" x14ac:dyDescent="0.2">
      <c r="A135" s="154">
        <f>Summary!A1084</f>
        <v>5184</v>
      </c>
      <c r="B135" s="9">
        <f>Summary!D1084</f>
        <v>43268</v>
      </c>
      <c r="C135" s="6">
        <f>Summary!E1084</f>
        <v>554999</v>
      </c>
      <c r="D135" s="6">
        <f>Summary!F1084</f>
        <v>-1585909</v>
      </c>
      <c r="E135" s="7">
        <f>Summary!G1084</f>
        <v>68</v>
      </c>
      <c r="F135" s="167">
        <f t="shared" si="7"/>
        <v>124.3584</v>
      </c>
      <c r="G135" s="55">
        <f>Summary!H1084</f>
        <v>6.9564361572265625</v>
      </c>
      <c r="H135" s="68">
        <f>Summary!I1084</f>
        <v>456.58648681640625</v>
      </c>
      <c r="I135" s="68">
        <f t="shared" si="8"/>
        <v>207.10397772802733</v>
      </c>
      <c r="J135" s="14">
        <f>Summary!J1084</f>
        <v>20</v>
      </c>
      <c r="K135" s="68">
        <f>Summary!K1084</f>
        <v>426.085693359375</v>
      </c>
      <c r="L135" s="68">
        <f t="shared" si="9"/>
        <v>193.26906182226563</v>
      </c>
      <c r="M135" s="14">
        <f>Summary!L1084</f>
        <v>60</v>
      </c>
      <c r="N135" s="68">
        <f>Summary!M1084</f>
        <v>0</v>
      </c>
      <c r="O135" s="69">
        <f>Summary!N1084</f>
        <v>103.95</v>
      </c>
      <c r="P135" s="15">
        <f>Summary!O1084</f>
        <v>0</v>
      </c>
    </row>
    <row r="136" spans="1:16" x14ac:dyDescent="0.2">
      <c r="A136" s="154">
        <f>Summary!A1085</f>
        <v>5185</v>
      </c>
      <c r="B136" s="9">
        <f>Summary!D1085</f>
        <v>43268</v>
      </c>
      <c r="C136" s="6">
        <f>Summary!E1085</f>
        <v>554993</v>
      </c>
      <c r="D136" s="6">
        <f>Summary!F1085</f>
        <v>-1591701</v>
      </c>
      <c r="E136" s="7">
        <f>Summary!G1085</f>
        <v>30</v>
      </c>
      <c r="F136" s="167">
        <f t="shared" si="7"/>
        <v>54.863999999999997</v>
      </c>
      <c r="G136" s="55">
        <f>Summary!H1085</f>
        <v>6.88616943359375</v>
      </c>
      <c r="H136" s="68">
        <f>Summary!I1085</f>
        <v>417.00405883789062</v>
      </c>
      <c r="I136" s="68">
        <f t="shared" si="8"/>
        <v>189.14970505639647</v>
      </c>
      <c r="J136" s="14">
        <f>Summary!J1085</f>
        <v>12</v>
      </c>
      <c r="K136" s="68">
        <f>Summary!K1085</f>
        <v>62.143531799316406</v>
      </c>
      <c r="L136" s="68">
        <f t="shared" si="9"/>
        <v>28.187808875915525</v>
      </c>
      <c r="M136" s="14">
        <f>Summary!L1085</f>
        <v>10</v>
      </c>
      <c r="N136" s="68">
        <f>Summary!M1085</f>
        <v>0</v>
      </c>
      <c r="O136" s="69">
        <f>Summary!N1085</f>
        <v>205.8</v>
      </c>
      <c r="P136" s="15">
        <f>Summary!O1085</f>
        <v>0</v>
      </c>
    </row>
    <row r="137" spans="1:16" x14ac:dyDescent="0.2">
      <c r="A137" s="154">
        <f>Summary!A1086</f>
        <v>5186</v>
      </c>
      <c r="B137" s="9">
        <f>Summary!D1086</f>
        <v>43273</v>
      </c>
      <c r="C137" s="6">
        <f>Summary!E1086</f>
        <v>540001</v>
      </c>
      <c r="D137" s="6">
        <f>Summary!F1086</f>
        <v>-1631504</v>
      </c>
      <c r="E137" s="7">
        <f>Summary!G1086</f>
        <v>46</v>
      </c>
      <c r="F137" s="167">
        <f t="shared" si="7"/>
        <v>84.124799999999993</v>
      </c>
      <c r="G137" s="55">
        <f>Summary!H1086</f>
        <v>6.9564361572265625</v>
      </c>
      <c r="H137" s="68">
        <f>Summary!I1086</f>
        <v>57.501808166503906</v>
      </c>
      <c r="I137" s="68">
        <f t="shared" si="8"/>
        <v>26.082360169860838</v>
      </c>
      <c r="J137" s="14">
        <f>Summary!J1086</f>
        <v>2</v>
      </c>
      <c r="K137" s="68">
        <f>Summary!K1086</f>
        <v>186.93489074707031</v>
      </c>
      <c r="L137" s="68">
        <f t="shared" si="9"/>
        <v>84.792170963745122</v>
      </c>
      <c r="M137" s="14">
        <f>Summary!L1086</f>
        <v>29</v>
      </c>
      <c r="N137" s="68">
        <f>Summary!M1086</f>
        <v>0</v>
      </c>
      <c r="O137" s="69">
        <f>Summary!N1086</f>
        <v>101.0625</v>
      </c>
      <c r="P137" s="15">
        <f>Summary!O1086</f>
        <v>4.8125</v>
      </c>
    </row>
    <row r="138" spans="1:16" x14ac:dyDescent="0.2">
      <c r="A138" s="154">
        <f>Summary!A1087</f>
        <v>5187</v>
      </c>
      <c r="B138" s="9">
        <f>Summary!D1087</f>
        <v>43273</v>
      </c>
      <c r="C138" s="6">
        <f>Summary!E1087</f>
        <v>540001</v>
      </c>
      <c r="D138" s="6">
        <f>Summary!F1087</f>
        <v>-1633205</v>
      </c>
      <c r="E138" s="7">
        <f>Summary!G1087</f>
        <v>55</v>
      </c>
      <c r="F138" s="167">
        <f t="shared" si="7"/>
        <v>100.584</v>
      </c>
      <c r="G138" s="55">
        <f>Summary!H1087</f>
        <v>6.88616943359375</v>
      </c>
      <c r="H138" s="68">
        <f>Summary!I1087</f>
        <v>0</v>
      </c>
      <c r="I138" s="68">
        <f t="shared" si="8"/>
        <v>0</v>
      </c>
      <c r="J138" s="14">
        <f>Summary!J1087</f>
        <v>0</v>
      </c>
      <c r="K138" s="68">
        <f>Summary!K1087</f>
        <v>73.228790283203125</v>
      </c>
      <c r="L138" s="68">
        <f t="shared" si="9"/>
        <v>33.215993442138668</v>
      </c>
      <c r="M138" s="14">
        <f>Summary!L1087</f>
        <v>14</v>
      </c>
      <c r="N138" s="68">
        <f>Summary!M1087</f>
        <v>0</v>
      </c>
      <c r="O138" s="69">
        <f>Summary!N1087</f>
        <v>83.3</v>
      </c>
      <c r="P138" s="15">
        <f>Summary!O1087</f>
        <v>0</v>
      </c>
    </row>
    <row r="139" spans="1:16" x14ac:dyDescent="0.2">
      <c r="A139" s="154">
        <f>Summary!A1088</f>
        <v>5188</v>
      </c>
      <c r="B139" s="9">
        <f>Summary!D1088</f>
        <v>43273</v>
      </c>
      <c r="C139" s="6">
        <f>Summary!E1088</f>
        <v>540000</v>
      </c>
      <c r="D139" s="6">
        <f>Summary!F1088</f>
        <v>-1634902</v>
      </c>
      <c r="E139" s="7">
        <f>Summary!G1088</f>
        <v>51</v>
      </c>
      <c r="F139" s="167">
        <f t="shared" si="7"/>
        <v>93.268799999999999</v>
      </c>
      <c r="G139" s="55">
        <f>Summary!H1088</f>
        <v>7.0267033576965332</v>
      </c>
      <c r="H139" s="68">
        <f>Summary!I1088</f>
        <v>0</v>
      </c>
      <c r="I139" s="68">
        <f t="shared" si="8"/>
        <v>0</v>
      </c>
      <c r="J139" s="14">
        <f>Summary!J1088</f>
        <v>0</v>
      </c>
      <c r="K139" s="68">
        <f>Summary!K1088</f>
        <v>66.141273498535156</v>
      </c>
      <c r="L139" s="68">
        <f t="shared" si="9"/>
        <v>30.001152528747557</v>
      </c>
      <c r="M139" s="14">
        <f>Summary!L1088</f>
        <v>13</v>
      </c>
      <c r="N139" s="68">
        <f>Summary!M1088</f>
        <v>0</v>
      </c>
      <c r="O139" s="69">
        <f>Summary!N1088</f>
        <v>80</v>
      </c>
      <c r="P139" s="15">
        <f>Summary!O1088</f>
        <v>0</v>
      </c>
    </row>
    <row r="140" spans="1:16" x14ac:dyDescent="0.2">
      <c r="A140" s="154">
        <f>Summary!A1089</f>
        <v>5189</v>
      </c>
      <c r="B140" s="9">
        <f>Summary!D1089</f>
        <v>43258</v>
      </c>
      <c r="C140" s="6">
        <f>Summary!E1089</f>
        <v>541000</v>
      </c>
      <c r="D140" s="6">
        <f>Summary!F1089</f>
        <v>-1613404</v>
      </c>
      <c r="E140" s="7">
        <f>Summary!G1089</f>
        <v>73</v>
      </c>
      <c r="F140" s="167">
        <f t="shared" si="7"/>
        <v>133.50239999999999</v>
      </c>
      <c r="G140" s="55">
        <f>Summary!H1089</f>
        <v>6.9564361572265625</v>
      </c>
      <c r="H140" s="68">
        <f>Summary!I1089</f>
        <v>78.49542236328125</v>
      </c>
      <c r="I140" s="68">
        <f t="shared" si="8"/>
        <v>35.604895620605468</v>
      </c>
      <c r="J140" s="14">
        <f>Summary!J1089</f>
        <v>3</v>
      </c>
      <c r="K140" s="68">
        <f>Summary!K1089</f>
        <v>65.783477783203125</v>
      </c>
      <c r="L140" s="68">
        <f t="shared" si="9"/>
        <v>29.83885925463867</v>
      </c>
      <c r="M140" s="14">
        <f>Summary!L1089</f>
        <v>11</v>
      </c>
      <c r="N140" s="68">
        <f>Summary!M1089</f>
        <v>39.6</v>
      </c>
      <c r="O140" s="69">
        <f>Summary!N1089</f>
        <v>64.349999999999994</v>
      </c>
      <c r="P140" s="15">
        <f>Summary!O1089</f>
        <v>0</v>
      </c>
    </row>
    <row r="141" spans="1:16" x14ac:dyDescent="0.2">
      <c r="A141" s="154">
        <f>Summary!A1090</f>
        <v>5190</v>
      </c>
      <c r="B141" s="9">
        <f>Summary!D1090</f>
        <v>43258</v>
      </c>
      <c r="C141" s="6">
        <f>Summary!E1090</f>
        <v>540999</v>
      </c>
      <c r="D141" s="6">
        <f>Summary!F1090</f>
        <v>-1615102</v>
      </c>
      <c r="E141" s="7">
        <f>Summary!G1090</f>
        <v>45</v>
      </c>
      <c r="F141" s="167">
        <f t="shared" si="7"/>
        <v>82.295999999999992</v>
      </c>
      <c r="G141" s="55">
        <f>Summary!H1090</f>
        <v>6.9564361572265625</v>
      </c>
      <c r="H141" s="68">
        <f>Summary!I1090</f>
        <v>108.46092224121094</v>
      </c>
      <c r="I141" s="68">
        <f t="shared" si="8"/>
        <v>49.197006641235348</v>
      </c>
      <c r="J141" s="14">
        <f>Summary!J1090</f>
        <v>7</v>
      </c>
      <c r="K141" s="68">
        <f>Summary!K1090</f>
        <v>248.5108642578125</v>
      </c>
      <c r="L141" s="68">
        <f t="shared" si="9"/>
        <v>112.72253994042968</v>
      </c>
      <c r="M141" s="14">
        <f>Summary!L1090</f>
        <v>33</v>
      </c>
      <c r="N141" s="68">
        <f>Summary!M1090</f>
        <v>0</v>
      </c>
      <c r="O141" s="69">
        <f>Summary!N1090</f>
        <v>123.75</v>
      </c>
      <c r="P141" s="15">
        <f>Summary!O1090</f>
        <v>0</v>
      </c>
    </row>
    <row r="142" spans="1:16" x14ac:dyDescent="0.2">
      <c r="A142" s="154">
        <f>Summary!A1091</f>
        <v>5191</v>
      </c>
      <c r="B142" s="9">
        <f>Summary!D1091</f>
        <v>43259</v>
      </c>
      <c r="C142" s="6">
        <f>Summary!E1091</f>
        <v>541001</v>
      </c>
      <c r="D142" s="6">
        <f>Summary!F1091</f>
        <v>-1620800</v>
      </c>
      <c r="E142" s="7">
        <f>Summary!G1091</f>
        <v>46</v>
      </c>
      <c r="F142" s="167">
        <f t="shared" si="7"/>
        <v>84.124799999999993</v>
      </c>
      <c r="G142" s="55">
        <f>Summary!H1091</f>
        <v>6.9564361572265625</v>
      </c>
      <c r="H142" s="68">
        <f>Summary!I1091</f>
        <v>562.78851318359375</v>
      </c>
      <c r="I142" s="68">
        <f t="shared" si="8"/>
        <v>255.27636727197265</v>
      </c>
      <c r="J142" s="14">
        <f>Summary!J1091</f>
        <v>24</v>
      </c>
      <c r="K142" s="68">
        <f>Summary!K1091</f>
        <v>356.34011840820312</v>
      </c>
      <c r="L142" s="68">
        <f t="shared" si="9"/>
        <v>161.63302698901367</v>
      </c>
      <c r="M142" s="14">
        <f>Summary!L1091</f>
        <v>50</v>
      </c>
      <c r="N142" s="68">
        <f>Summary!M1091</f>
        <v>0</v>
      </c>
      <c r="O142" s="69">
        <f>Summary!N1091</f>
        <v>118.8</v>
      </c>
      <c r="P142" s="15">
        <f>Summary!O1091</f>
        <v>4.95</v>
      </c>
    </row>
    <row r="143" spans="1:16" x14ac:dyDescent="0.2">
      <c r="A143" s="154">
        <f>Summary!A1092</f>
        <v>5192</v>
      </c>
      <c r="B143" s="9">
        <f>Summary!D1092</f>
        <v>43259</v>
      </c>
      <c r="C143" s="6">
        <f>Summary!E1092</f>
        <v>540999</v>
      </c>
      <c r="D143" s="6">
        <f>Summary!F1092</f>
        <v>-1622507</v>
      </c>
      <c r="E143" s="7">
        <f>Summary!G1092</f>
        <v>90</v>
      </c>
      <c r="F143" s="167">
        <f t="shared" si="7"/>
        <v>164.59199999999998</v>
      </c>
      <c r="G143" s="55">
        <f>Summary!H1092</f>
        <v>6.9564361572265625</v>
      </c>
      <c r="H143" s="68">
        <f>Summary!I1092</f>
        <v>28.139503479003906</v>
      </c>
      <c r="I143" s="68">
        <f t="shared" si="8"/>
        <v>12.763853662048339</v>
      </c>
      <c r="J143" s="14">
        <f>Summary!J1092</f>
        <v>2</v>
      </c>
      <c r="K143" s="68">
        <f>Summary!K1092</f>
        <v>65.911445617675781</v>
      </c>
      <c r="L143" s="68">
        <f t="shared" si="9"/>
        <v>29.896904440612794</v>
      </c>
      <c r="M143" s="14">
        <f>Summary!L1092</f>
        <v>13</v>
      </c>
      <c r="N143" s="68">
        <f>Summary!M1092</f>
        <v>29.7</v>
      </c>
      <c r="O143" s="69">
        <f>Summary!N1092</f>
        <v>138.6</v>
      </c>
      <c r="P143" s="15">
        <f>Summary!O1092</f>
        <v>0</v>
      </c>
    </row>
    <row r="144" spans="1:16" x14ac:dyDescent="0.2">
      <c r="A144" s="154">
        <f>Summary!A1093</f>
        <v>5193</v>
      </c>
      <c r="B144" s="9">
        <f>Summary!D1093</f>
        <v>43275</v>
      </c>
      <c r="C144" s="6">
        <f>Summary!E1093</f>
        <v>541000</v>
      </c>
      <c r="D144" s="6">
        <f>Summary!F1093</f>
        <v>-1634998</v>
      </c>
      <c r="E144" s="7">
        <f>Summary!G1093</f>
        <v>49</v>
      </c>
      <c r="F144" s="167">
        <f t="shared" si="7"/>
        <v>89.611199999999997</v>
      </c>
      <c r="G144" s="55">
        <f>Summary!H1093</f>
        <v>6.9564361572265625</v>
      </c>
      <c r="H144" s="68">
        <f>Summary!I1093</f>
        <v>40.595020294189453</v>
      </c>
      <c r="I144" s="68">
        <f t="shared" si="8"/>
        <v>18.413576445281983</v>
      </c>
      <c r="J144" s="14">
        <f>Summary!J1093</f>
        <v>2</v>
      </c>
      <c r="K144" s="68">
        <f>Summary!K1093</f>
        <v>282.34024047851562</v>
      </c>
      <c r="L144" s="68">
        <f t="shared" si="9"/>
        <v>128.06727435913086</v>
      </c>
      <c r="M144" s="14">
        <f>Summary!L1093</f>
        <v>49</v>
      </c>
      <c r="N144" s="68">
        <f>Summary!M1093</f>
        <v>0</v>
      </c>
      <c r="O144" s="69">
        <f>Summary!N1093</f>
        <v>187.6875</v>
      </c>
      <c r="P144" s="15">
        <f>Summary!O1093</f>
        <v>0</v>
      </c>
    </row>
    <row r="145" spans="1:16" x14ac:dyDescent="0.2">
      <c r="A145" s="154">
        <f>Summary!A1094</f>
        <v>5195</v>
      </c>
      <c r="B145" s="9">
        <f>Summary!D1094</f>
        <v>43253</v>
      </c>
      <c r="C145" s="6">
        <f>Summary!E1094</f>
        <v>542001</v>
      </c>
      <c r="D145" s="6">
        <f>Summary!F1094</f>
        <v>-1602607</v>
      </c>
      <c r="E145" s="7">
        <f>Summary!G1094</f>
        <v>69</v>
      </c>
      <c r="F145" s="167">
        <f t="shared" si="7"/>
        <v>126.1872</v>
      </c>
      <c r="G145" s="55">
        <f>Summary!H1094</f>
        <v>7.0267033576965332</v>
      </c>
      <c r="H145" s="68">
        <f>Summary!I1094</f>
        <v>87.692298889160156</v>
      </c>
      <c r="I145" s="68">
        <f t="shared" si="8"/>
        <v>39.776525237731931</v>
      </c>
      <c r="J145" s="14">
        <f>Summary!J1094</f>
        <v>6</v>
      </c>
      <c r="K145" s="68">
        <f>Summary!K1094</f>
        <v>215.68534851074219</v>
      </c>
      <c r="L145" s="68">
        <f t="shared" si="9"/>
        <v>97.83314860168457</v>
      </c>
      <c r="M145" s="14">
        <f>Summary!L1094</f>
        <v>36</v>
      </c>
      <c r="N145" s="68">
        <f>Summary!M1094</f>
        <v>0</v>
      </c>
      <c r="O145" s="69">
        <f>Summary!N1094</f>
        <v>140</v>
      </c>
      <c r="P145" s="15">
        <f>Summary!O1094</f>
        <v>0</v>
      </c>
    </row>
    <row r="146" spans="1:16" x14ac:dyDescent="0.2">
      <c r="A146" s="154">
        <f>Summary!A1095</f>
        <v>5196</v>
      </c>
      <c r="B146" s="9">
        <f>Summary!D1095</f>
        <v>43254</v>
      </c>
      <c r="C146" s="6">
        <f>Summary!E1095</f>
        <v>542005</v>
      </c>
      <c r="D146" s="6">
        <f>Summary!F1095</f>
        <v>-1604302</v>
      </c>
      <c r="E146" s="7">
        <f>Summary!G1095</f>
        <v>59</v>
      </c>
      <c r="F146" s="167">
        <f t="shared" si="7"/>
        <v>107.89919999999999</v>
      </c>
      <c r="G146" s="55">
        <f>Summary!H1095</f>
        <v>6.9564366340637207</v>
      </c>
      <c r="H146" s="68">
        <f>Summary!I1095</f>
        <v>193.27713012695312</v>
      </c>
      <c r="I146" s="68">
        <f t="shared" si="8"/>
        <v>87.668960008544914</v>
      </c>
      <c r="J146" s="14">
        <f>Summary!J1095</f>
        <v>12</v>
      </c>
      <c r="K146" s="68">
        <f>Summary!K1095</f>
        <v>337.06454467773438</v>
      </c>
      <c r="L146" s="68">
        <f t="shared" si="9"/>
        <v>152.8897809494629</v>
      </c>
      <c r="M146" s="14">
        <f>Summary!L1095</f>
        <v>50</v>
      </c>
      <c r="N146" s="68">
        <f>Summary!M1095</f>
        <v>0</v>
      </c>
      <c r="O146" s="69">
        <f>Summary!N1095</f>
        <v>224</v>
      </c>
      <c r="P146" s="15">
        <f>Summary!O1095</f>
        <v>7</v>
      </c>
    </row>
    <row r="147" spans="1:16" x14ac:dyDescent="0.2">
      <c r="A147" s="154">
        <f>Summary!A1096</f>
        <v>5197</v>
      </c>
      <c r="B147" s="9">
        <f>Summary!D1096</f>
        <v>43254</v>
      </c>
      <c r="C147" s="6">
        <f>Summary!E1096</f>
        <v>542003</v>
      </c>
      <c r="D147" s="6">
        <f>Summary!F1096</f>
        <v>-1605998</v>
      </c>
      <c r="E147" s="7">
        <f>Summary!G1096</f>
        <v>71</v>
      </c>
      <c r="F147" s="167">
        <f t="shared" si="7"/>
        <v>129.84479999999999</v>
      </c>
      <c r="G147" s="55">
        <f>Summary!H1096</f>
        <v>6.9564361572265625</v>
      </c>
      <c r="H147" s="68">
        <f>Summary!I1096</f>
        <v>29.923103332519531</v>
      </c>
      <c r="I147" s="68">
        <f t="shared" si="8"/>
        <v>13.5728802868042</v>
      </c>
      <c r="J147" s="14">
        <f>Summary!J1096</f>
        <v>2</v>
      </c>
      <c r="K147" s="68">
        <f>Summary!K1096</f>
        <v>367.41009521484375</v>
      </c>
      <c r="L147" s="68">
        <f t="shared" si="9"/>
        <v>166.65427990869139</v>
      </c>
      <c r="M147" s="14">
        <f>Summary!L1096</f>
        <v>60</v>
      </c>
      <c r="N147" s="68">
        <f>Summary!M1096</f>
        <v>0</v>
      </c>
      <c r="O147" s="69">
        <f>Summary!N1096</f>
        <v>138.6</v>
      </c>
      <c r="P147" s="15">
        <f>Summary!O1096</f>
        <v>0</v>
      </c>
    </row>
    <row r="148" spans="1:16" x14ac:dyDescent="0.2">
      <c r="A148" s="154">
        <f>Summary!A1097</f>
        <v>5198</v>
      </c>
      <c r="B148" s="9">
        <f>Summary!D1097</f>
        <v>43255</v>
      </c>
      <c r="C148" s="6">
        <f>Summary!E1097</f>
        <v>542000</v>
      </c>
      <c r="D148" s="6">
        <f>Summary!F1097</f>
        <v>-1611705</v>
      </c>
      <c r="E148" s="7">
        <f>Summary!G1097</f>
        <v>59</v>
      </c>
      <c r="F148" s="167">
        <f t="shared" si="7"/>
        <v>107.89919999999999</v>
      </c>
      <c r="G148" s="55">
        <f>Summary!H1097</f>
        <v>6.9564366340637207</v>
      </c>
      <c r="H148" s="68">
        <f>Summary!I1097</f>
        <v>119.31317138671875</v>
      </c>
      <c r="I148" s="68">
        <f t="shared" si="8"/>
        <v>54.119500035644528</v>
      </c>
      <c r="J148" s="14">
        <f>Summary!J1097</f>
        <v>6</v>
      </c>
      <c r="K148" s="68">
        <f>Summary!K1097</f>
        <v>146.55313110351562</v>
      </c>
      <c r="L148" s="68">
        <f t="shared" si="9"/>
        <v>66.475327843505852</v>
      </c>
      <c r="M148" s="14">
        <f>Summary!L1097</f>
        <v>23</v>
      </c>
      <c r="N148" s="68">
        <f>Summary!M1097</f>
        <v>0</v>
      </c>
      <c r="O148" s="69">
        <f>Summary!N1097</f>
        <v>183.15</v>
      </c>
      <c r="P148" s="15">
        <f>Summary!O1097</f>
        <v>14.85</v>
      </c>
    </row>
    <row r="149" spans="1:16" x14ac:dyDescent="0.2">
      <c r="A149" s="154">
        <f>Summary!A1098</f>
        <v>5199</v>
      </c>
      <c r="B149" s="9">
        <f>Summary!D1098</f>
        <v>43255</v>
      </c>
      <c r="C149" s="6">
        <f>Summary!E1098</f>
        <v>542000</v>
      </c>
      <c r="D149" s="6">
        <f>Summary!F1098</f>
        <v>-1613402</v>
      </c>
      <c r="E149" s="7">
        <f>Summary!G1098</f>
        <v>79</v>
      </c>
      <c r="F149" s="167">
        <f t="shared" si="7"/>
        <v>144.4752</v>
      </c>
      <c r="G149" s="55">
        <f>Summary!H1098</f>
        <v>6.88616943359375</v>
      </c>
      <c r="H149" s="68">
        <f>Summary!I1098</f>
        <v>23.000247955322266</v>
      </c>
      <c r="I149" s="68">
        <f t="shared" si="8"/>
        <v>10.432728470550536</v>
      </c>
      <c r="J149" s="14">
        <f>Summary!J1098</f>
        <v>1</v>
      </c>
      <c r="K149" s="68">
        <f>Summary!K1098</f>
        <v>71.045333862304688</v>
      </c>
      <c r="L149" s="68">
        <f t="shared" si="9"/>
        <v>32.225595077270505</v>
      </c>
      <c r="M149" s="14">
        <f>Summary!L1098</f>
        <v>9</v>
      </c>
      <c r="N149" s="68">
        <f>Summary!M1098</f>
        <v>29.4</v>
      </c>
      <c r="O149" s="69">
        <f>Summary!N1098</f>
        <v>73.5</v>
      </c>
      <c r="P149" s="15">
        <f>Summary!O1098</f>
        <v>4.9000000000000004</v>
      </c>
    </row>
    <row r="150" spans="1:16" x14ac:dyDescent="0.2">
      <c r="A150" s="154">
        <f>Summary!A1099</f>
        <v>5200</v>
      </c>
      <c r="B150" s="9">
        <f>Summary!D1099</f>
        <v>43258</v>
      </c>
      <c r="C150" s="6">
        <f>Summary!E1099</f>
        <v>541998</v>
      </c>
      <c r="D150" s="6">
        <f>Summary!F1099</f>
        <v>-1615100</v>
      </c>
      <c r="E150" s="7">
        <f>Summary!G1099</f>
        <v>47</v>
      </c>
      <c r="F150" s="167">
        <f t="shared" si="7"/>
        <v>85.953599999999994</v>
      </c>
      <c r="G150" s="55">
        <f>Summary!H1099</f>
        <v>6.9564366340637207</v>
      </c>
      <c r="H150" s="68">
        <f>Summary!I1099</f>
        <v>130.65478515625</v>
      </c>
      <c r="I150" s="68">
        <f t="shared" si="8"/>
        <v>59.263965308593747</v>
      </c>
      <c r="J150" s="14">
        <f>Summary!J1099</f>
        <v>7</v>
      </c>
      <c r="K150" s="68">
        <f>Summary!K1099</f>
        <v>286.2821044921875</v>
      </c>
      <c r="L150" s="68">
        <f t="shared" si="9"/>
        <v>129.85527234082031</v>
      </c>
      <c r="M150" s="14">
        <f>Summary!L1099</f>
        <v>45</v>
      </c>
      <c r="N150" s="68">
        <f>Summary!M1099</f>
        <v>0</v>
      </c>
      <c r="O150" s="69">
        <f>Summary!N1099</f>
        <v>108.9</v>
      </c>
      <c r="P150" s="15">
        <f>Summary!O1099</f>
        <v>0</v>
      </c>
    </row>
    <row r="151" spans="1:16" x14ac:dyDescent="0.2">
      <c r="A151" s="154">
        <f>Summary!A1100</f>
        <v>5201</v>
      </c>
      <c r="B151" s="9">
        <f>Summary!D1100</f>
        <v>43259</v>
      </c>
      <c r="C151" s="6">
        <f>Summary!E1100</f>
        <v>542003</v>
      </c>
      <c r="D151" s="6">
        <f>Summary!F1100</f>
        <v>-1620900</v>
      </c>
      <c r="E151" s="7">
        <f>Summary!G1100</f>
        <v>31</v>
      </c>
      <c r="F151" s="167">
        <f t="shared" si="7"/>
        <v>56.692799999999998</v>
      </c>
      <c r="G151" s="55">
        <f>Summary!H1100</f>
        <v>6.9564361572265625</v>
      </c>
      <c r="H151" s="68">
        <f>Summary!I1100</f>
        <v>728.310302734375</v>
      </c>
      <c r="I151" s="68">
        <f t="shared" si="8"/>
        <v>330.35572683789064</v>
      </c>
      <c r="J151" s="14">
        <f>Summary!J1100</f>
        <v>23</v>
      </c>
      <c r="K151" s="68">
        <f>Summary!K1100</f>
        <v>129.30747985839844</v>
      </c>
      <c r="L151" s="68">
        <f t="shared" si="9"/>
        <v>58.652838403930666</v>
      </c>
      <c r="M151" s="14">
        <f>Summary!L1100</f>
        <v>24</v>
      </c>
      <c r="N151" s="68">
        <f>Summary!M1100</f>
        <v>0</v>
      </c>
      <c r="O151" s="69">
        <f>Summary!N1100</f>
        <v>24.75</v>
      </c>
      <c r="P151" s="15">
        <f>Summary!O1100</f>
        <v>0</v>
      </c>
    </row>
    <row r="152" spans="1:16" x14ac:dyDescent="0.2">
      <c r="A152" s="155">
        <f>Summary!A1101</f>
        <v>5202</v>
      </c>
      <c r="B152" s="93">
        <f>Summary!D1101</f>
        <v>43272</v>
      </c>
      <c r="C152" s="94">
        <f>Summary!E1101</f>
        <v>541999</v>
      </c>
      <c r="D152" s="94">
        <f>Summary!F1101</f>
        <v>-1631706</v>
      </c>
      <c r="E152" s="47">
        <f>Summary!G1101</f>
        <v>27</v>
      </c>
      <c r="F152" s="168">
        <f t="shared" si="7"/>
        <v>49.377600000000001</v>
      </c>
      <c r="G152" s="95">
        <f>Summary!H1101</f>
        <v>6.9564361572265625</v>
      </c>
      <c r="H152" s="98">
        <f>Summary!I1101</f>
        <v>279.63711547851562</v>
      </c>
      <c r="I152" s="98">
        <f t="shared" si="8"/>
        <v>126.84115848413086</v>
      </c>
      <c r="J152" s="97">
        <f>Summary!J1101</f>
        <v>15</v>
      </c>
      <c r="K152" s="98">
        <f>Summary!K1101</f>
        <v>200.04806518554687</v>
      </c>
      <c r="L152" s="98">
        <f t="shared" si="9"/>
        <v>90.740201983642578</v>
      </c>
      <c r="M152" s="97">
        <f>Summary!L1101</f>
        <v>32</v>
      </c>
      <c r="N152" s="98">
        <f>Summary!M1101</f>
        <v>0</v>
      </c>
      <c r="O152" s="99">
        <f>Summary!N1101</f>
        <v>9.9</v>
      </c>
      <c r="P152" s="100">
        <f>Summary!O1101</f>
        <v>0</v>
      </c>
    </row>
    <row r="153" spans="1:16" x14ac:dyDescent="0.2">
      <c r="A153" s="154">
        <f>Summary!A1102</f>
        <v>5203</v>
      </c>
      <c r="B153" s="9">
        <f>Summary!D1102</f>
        <v>43272</v>
      </c>
      <c r="C153" s="6">
        <f>Summary!E1102</f>
        <v>542001</v>
      </c>
      <c r="D153" s="6">
        <f>Summary!F1102</f>
        <v>-1633404</v>
      </c>
      <c r="E153" s="7">
        <f>Summary!G1102</f>
        <v>60</v>
      </c>
      <c r="F153" s="167">
        <f t="shared" si="7"/>
        <v>109.72799999999999</v>
      </c>
      <c r="G153" s="55">
        <f>Summary!H1102</f>
        <v>6.9564361572265625</v>
      </c>
      <c r="H153" s="68">
        <f>Summary!I1102</f>
        <v>27.740962982177734</v>
      </c>
      <c r="I153" s="68">
        <f t="shared" si="8"/>
        <v>12.583078881011962</v>
      </c>
      <c r="J153" s="14">
        <f>Summary!J1102</f>
        <v>2</v>
      </c>
      <c r="K153" s="68">
        <f>Summary!K1102</f>
        <v>273.94363403320312</v>
      </c>
      <c r="L153" s="68">
        <f t="shared" si="9"/>
        <v>124.25864084838867</v>
      </c>
      <c r="M153" s="14">
        <f>Summary!L1102</f>
        <v>48</v>
      </c>
      <c r="N153" s="68">
        <f>Summary!M1102</f>
        <v>9.9</v>
      </c>
      <c r="O153" s="69">
        <f>Summary!N1102</f>
        <v>54.45</v>
      </c>
      <c r="P153" s="15">
        <f>Summary!O1102</f>
        <v>0</v>
      </c>
    </row>
    <row r="154" spans="1:16" x14ac:dyDescent="0.2">
      <c r="A154" s="154">
        <f>Summary!A1103</f>
        <v>5204</v>
      </c>
      <c r="B154" s="9">
        <f>Summary!D1103</f>
        <v>43274</v>
      </c>
      <c r="C154" s="6">
        <f>Summary!E1103</f>
        <v>542001</v>
      </c>
      <c r="D154" s="6">
        <f>Summary!F1103</f>
        <v>-1635096</v>
      </c>
      <c r="E154" s="7">
        <f>Summary!G1103</f>
        <v>62</v>
      </c>
      <c r="F154" s="167">
        <f t="shared" si="7"/>
        <v>113.3856</v>
      </c>
      <c r="G154" s="55">
        <f>Summary!H1103</f>
        <v>6.9564361572265625</v>
      </c>
      <c r="H154" s="68">
        <f>Summary!I1103</f>
        <v>50.325778961181641</v>
      </c>
      <c r="I154" s="68">
        <f t="shared" si="8"/>
        <v>22.827370730560304</v>
      </c>
      <c r="J154" s="14">
        <f>Summary!J1103</f>
        <v>2</v>
      </c>
      <c r="K154" s="68">
        <f>Summary!K1103</f>
        <v>402.47943115234375</v>
      </c>
      <c r="L154" s="68">
        <f t="shared" si="9"/>
        <v>182.56145013525389</v>
      </c>
      <c r="M154" s="14">
        <f>Summary!L1103</f>
        <v>70</v>
      </c>
      <c r="N154" s="68">
        <f>Summary!M1103</f>
        <v>14.85</v>
      </c>
      <c r="O154" s="69">
        <f>Summary!N1103</f>
        <v>29.7</v>
      </c>
      <c r="P154" s="15">
        <f>Summary!O1103</f>
        <v>0</v>
      </c>
    </row>
    <row r="155" spans="1:16" x14ac:dyDescent="0.2">
      <c r="A155" s="154">
        <f>Summary!A1104</f>
        <v>5205</v>
      </c>
      <c r="B155" s="9">
        <f>Summary!D1104</f>
        <v>43274</v>
      </c>
      <c r="C155" s="6">
        <f>Summary!E1104</f>
        <v>541996</v>
      </c>
      <c r="D155" s="6">
        <f>Summary!F1104</f>
        <v>-1640900</v>
      </c>
      <c r="E155" s="7">
        <f>Summary!G1104</f>
        <v>52</v>
      </c>
      <c r="F155" s="167">
        <f t="shared" si="7"/>
        <v>95.0976</v>
      </c>
      <c r="G155" s="55">
        <f>Summary!H1104</f>
        <v>7.0267033576965332</v>
      </c>
      <c r="H155" s="68">
        <f>Summary!I1104</f>
        <v>11.879681587219238</v>
      </c>
      <c r="I155" s="68">
        <f t="shared" si="8"/>
        <v>5.3885285305099488</v>
      </c>
      <c r="J155" s="14">
        <f>Summary!J1104</f>
        <v>1</v>
      </c>
      <c r="K155" s="68">
        <f>Summary!K1104</f>
        <v>191.86012268066406</v>
      </c>
      <c r="L155" s="68">
        <f t="shared" si="9"/>
        <v>87.026216766967778</v>
      </c>
      <c r="M155" s="14">
        <f>Summary!L1104</f>
        <v>36</v>
      </c>
      <c r="N155" s="68">
        <f>Summary!M1104</f>
        <v>0</v>
      </c>
      <c r="O155" s="69">
        <f>Summary!N1104</f>
        <v>80</v>
      </c>
      <c r="P155" s="15">
        <f>Summary!O1104</f>
        <v>0</v>
      </c>
    </row>
    <row r="156" spans="1:16" x14ac:dyDescent="0.2">
      <c r="A156" s="154">
        <f>Summary!A1105</f>
        <v>5206</v>
      </c>
      <c r="B156" s="9">
        <f>Summary!D1105</f>
        <v>43253</v>
      </c>
      <c r="C156" s="6">
        <f>Summary!E1105</f>
        <v>543013</v>
      </c>
      <c r="D156" s="6">
        <f>Summary!F1105</f>
        <v>-1602600</v>
      </c>
      <c r="E156" s="7">
        <f>Summary!G1105</f>
        <v>81</v>
      </c>
      <c r="F156" s="167">
        <f t="shared" si="7"/>
        <v>148.1328</v>
      </c>
      <c r="G156" s="55">
        <f>Summary!H1105</f>
        <v>6.88616943359375</v>
      </c>
      <c r="H156" s="68">
        <f>Summary!I1105</f>
        <v>53.926860809326172</v>
      </c>
      <c r="I156" s="68">
        <f t="shared" si="8"/>
        <v>24.460792648223876</v>
      </c>
      <c r="J156" s="14">
        <f>Summary!J1105</f>
        <v>4</v>
      </c>
      <c r="K156" s="68">
        <f>Summary!K1105</f>
        <v>104.58194732666016</v>
      </c>
      <c r="L156" s="68">
        <f t="shared" si="9"/>
        <v>47.437534651794437</v>
      </c>
      <c r="M156" s="14">
        <f>Summary!L1105</f>
        <v>16</v>
      </c>
      <c r="N156" s="68">
        <f>Summary!M1105</f>
        <v>11.433333333333334</v>
      </c>
      <c r="O156" s="69">
        <f>Summary!N1105</f>
        <v>137.19999999999999</v>
      </c>
      <c r="P156" s="15">
        <f>Summary!O1105</f>
        <v>0</v>
      </c>
    </row>
    <row r="157" spans="1:16" x14ac:dyDescent="0.2">
      <c r="A157" s="154">
        <f>Summary!A1106</f>
        <v>5207</v>
      </c>
      <c r="B157" s="9">
        <f>Summary!D1106</f>
        <v>43254</v>
      </c>
      <c r="C157" s="6">
        <f>Summary!E1106</f>
        <v>542999</v>
      </c>
      <c r="D157" s="6">
        <f>Summary!F1106</f>
        <v>-1604305</v>
      </c>
      <c r="E157" s="7">
        <f>Summary!G1106</f>
        <v>77</v>
      </c>
      <c r="F157" s="167">
        <f t="shared" si="7"/>
        <v>140.8176</v>
      </c>
      <c r="G157" s="55">
        <f>Summary!H1106</f>
        <v>6.88616943359375</v>
      </c>
      <c r="H157" s="68">
        <f>Summary!I1106</f>
        <v>20.899694442749023</v>
      </c>
      <c r="I157" s="68">
        <f t="shared" si="8"/>
        <v>9.4799342016754142</v>
      </c>
      <c r="J157" s="14">
        <f>Summary!J1106</f>
        <v>1</v>
      </c>
      <c r="K157" s="68">
        <f>Summary!K1106</f>
        <v>82.775047302246094</v>
      </c>
      <c r="L157" s="68">
        <f t="shared" si="9"/>
        <v>37.54609925592041</v>
      </c>
      <c r="M157" s="14">
        <f>Summary!L1106</f>
        <v>11</v>
      </c>
      <c r="N157" s="68">
        <f>Summary!M1106</f>
        <v>29.4</v>
      </c>
      <c r="O157" s="69">
        <f>Summary!N1106</f>
        <v>78.400000000000006</v>
      </c>
      <c r="P157" s="15">
        <f>Summary!O1106</f>
        <v>0</v>
      </c>
    </row>
    <row r="158" spans="1:16" x14ac:dyDescent="0.2">
      <c r="A158" s="154">
        <f>Summary!A1107</f>
        <v>5208</v>
      </c>
      <c r="B158" s="9">
        <f>Summary!D1107</f>
        <v>43252</v>
      </c>
      <c r="C158" s="6">
        <f>Summary!E1107</f>
        <v>543001</v>
      </c>
      <c r="D158" s="6">
        <f>Summary!F1107</f>
        <v>-1610002</v>
      </c>
      <c r="E158" s="7">
        <f>Summary!G1107</f>
        <v>71</v>
      </c>
      <c r="F158" s="167">
        <f t="shared" si="7"/>
        <v>129.84479999999999</v>
      </c>
      <c r="G158" s="55">
        <f>Summary!H1107</f>
        <v>6.9564361572265625</v>
      </c>
      <c r="H158" s="68">
        <f>Summary!I1107</f>
        <v>42.889450073242188</v>
      </c>
      <c r="I158" s="68">
        <f t="shared" si="8"/>
        <v>19.454311437622071</v>
      </c>
      <c r="J158" s="14">
        <f>Summary!J1107</f>
        <v>3</v>
      </c>
      <c r="K158" s="68">
        <f>Summary!K1107</f>
        <v>86.04412841796875</v>
      </c>
      <c r="L158" s="68">
        <f t="shared" si="9"/>
        <v>39.028928297363279</v>
      </c>
      <c r="M158" s="14">
        <f>Summary!L1107</f>
        <v>14</v>
      </c>
      <c r="N158" s="68">
        <f>Summary!M1107</f>
        <v>24.75</v>
      </c>
      <c r="O158" s="69">
        <f>Summary!N1107</f>
        <v>39.6</v>
      </c>
      <c r="P158" s="15">
        <f>Summary!O1107</f>
        <v>0</v>
      </c>
    </row>
    <row r="159" spans="1:16" x14ac:dyDescent="0.2">
      <c r="A159" s="154">
        <f>Summary!A1108</f>
        <v>5209</v>
      </c>
      <c r="B159" s="9">
        <f>Summary!D1108</f>
        <v>43255</v>
      </c>
      <c r="C159" s="6">
        <f>Summary!E1108</f>
        <v>543000</v>
      </c>
      <c r="D159" s="6">
        <f>Summary!F1108</f>
        <v>-1611803</v>
      </c>
      <c r="E159" s="7">
        <f>Summary!G1108</f>
        <v>66</v>
      </c>
      <c r="F159" s="167">
        <f t="shared" si="7"/>
        <v>120.7008</v>
      </c>
      <c r="G159" s="55">
        <f>Summary!H1108</f>
        <v>6.88616943359375</v>
      </c>
      <c r="H159" s="68">
        <f>Summary!I1108</f>
        <v>29.262031555175781</v>
      </c>
      <c r="I159" s="68">
        <f t="shared" si="8"/>
        <v>13.273023417175294</v>
      </c>
      <c r="J159" s="14">
        <f>Summary!J1108</f>
        <v>2</v>
      </c>
      <c r="K159" s="68">
        <f>Summary!K1108</f>
        <v>123.96382141113281</v>
      </c>
      <c r="L159" s="68">
        <f t="shared" si="9"/>
        <v>56.228997681518557</v>
      </c>
      <c r="M159" s="14">
        <f>Summary!L1108</f>
        <v>23</v>
      </c>
      <c r="N159" s="68">
        <f>Summary!M1108</f>
        <v>9.8000000000000007</v>
      </c>
      <c r="O159" s="69">
        <f>Summary!N1108</f>
        <v>34.299999999999997</v>
      </c>
      <c r="P159" s="15">
        <f>Summary!O1108</f>
        <v>0</v>
      </c>
    </row>
    <row r="160" spans="1:16" x14ac:dyDescent="0.2">
      <c r="A160" s="154">
        <f>Summary!A1109</f>
        <v>5210</v>
      </c>
      <c r="B160" s="9">
        <f>Summary!D1109</f>
        <v>43255</v>
      </c>
      <c r="C160" s="6">
        <f>Summary!E1109</f>
        <v>542999</v>
      </c>
      <c r="D160" s="6">
        <f>Summary!F1109</f>
        <v>-1613499</v>
      </c>
      <c r="E160" s="7">
        <f>Summary!G1109</f>
        <v>37</v>
      </c>
      <c r="F160" s="167">
        <f t="shared" si="7"/>
        <v>67.665599999999998</v>
      </c>
      <c r="G160" s="55">
        <f>Summary!H1109</f>
        <v>6.88616943359375</v>
      </c>
      <c r="H160" s="68">
        <f>Summary!I1109</f>
        <v>320.287841796875</v>
      </c>
      <c r="I160" s="68">
        <f t="shared" si="8"/>
        <v>145.28000273632813</v>
      </c>
      <c r="J160" s="14">
        <f>Summary!J1109</f>
        <v>10</v>
      </c>
      <c r="K160" s="68">
        <f>Summary!K1109</f>
        <v>304.9901123046875</v>
      </c>
      <c r="L160" s="68">
        <f t="shared" si="9"/>
        <v>138.34107502050782</v>
      </c>
      <c r="M160" s="14">
        <f>Summary!L1109</f>
        <v>53</v>
      </c>
      <c r="N160" s="68">
        <f>Summary!M1109</f>
        <v>0</v>
      </c>
      <c r="O160" s="69">
        <f>Summary!N1109</f>
        <v>24.5</v>
      </c>
      <c r="P160" s="15">
        <f>Summary!O1109</f>
        <v>0</v>
      </c>
    </row>
    <row r="161" spans="1:16" x14ac:dyDescent="0.2">
      <c r="A161" s="154">
        <f>Summary!A1110</f>
        <v>5211</v>
      </c>
      <c r="B161" s="9">
        <f>Summary!D1110</f>
        <v>43257</v>
      </c>
      <c r="C161" s="6">
        <f>Summary!E1110</f>
        <v>543000</v>
      </c>
      <c r="D161" s="6">
        <f>Summary!F1110</f>
        <v>-1615197</v>
      </c>
      <c r="E161" s="7">
        <f>Summary!G1110</f>
        <v>77</v>
      </c>
      <c r="F161" s="167">
        <f t="shared" si="7"/>
        <v>140.8176</v>
      </c>
      <c r="G161" s="55">
        <f>Summary!H1110</f>
        <v>6.9564361572265625</v>
      </c>
      <c r="H161" s="68">
        <f>Summary!I1110</f>
        <v>50.944629669189453</v>
      </c>
      <c r="I161" s="68">
        <f t="shared" si="8"/>
        <v>23.108076460906982</v>
      </c>
      <c r="J161" s="14">
        <f>Summary!J1110</f>
        <v>4</v>
      </c>
      <c r="K161" s="68">
        <f>Summary!K1110</f>
        <v>239.76737976074219</v>
      </c>
      <c r="L161" s="68">
        <f t="shared" si="9"/>
        <v>108.75656532043458</v>
      </c>
      <c r="M161" s="14">
        <f>Summary!L1110</f>
        <v>34</v>
      </c>
      <c r="N161" s="68">
        <f>Summary!M1110</f>
        <v>9.9</v>
      </c>
      <c r="O161" s="69">
        <f>Summary!N1110</f>
        <v>84.15</v>
      </c>
      <c r="P161" s="15">
        <f>Summary!O1110</f>
        <v>0</v>
      </c>
    </row>
    <row r="162" spans="1:16" x14ac:dyDescent="0.2">
      <c r="A162" s="154">
        <f>Summary!A1111</f>
        <v>5212</v>
      </c>
      <c r="B162" s="9">
        <f>Summary!D1111</f>
        <v>43257</v>
      </c>
      <c r="C162" s="6">
        <f>Summary!E1111</f>
        <v>542999</v>
      </c>
      <c r="D162" s="6">
        <f>Summary!F1111</f>
        <v>-1620900</v>
      </c>
      <c r="E162" s="7">
        <f>Summary!G1111</f>
        <v>78</v>
      </c>
      <c r="F162" s="167">
        <f t="shared" si="7"/>
        <v>142.6464</v>
      </c>
      <c r="G162" s="55">
        <f>Summary!H1111</f>
        <v>6.9564361572265625</v>
      </c>
      <c r="H162" s="68">
        <f>Summary!I1111</f>
        <v>90.031829833984375</v>
      </c>
      <c r="I162" s="68">
        <f t="shared" si="8"/>
        <v>40.837717758056641</v>
      </c>
      <c r="J162" s="14">
        <f>Summary!J1111</f>
        <v>5</v>
      </c>
      <c r="K162" s="68">
        <f>Summary!K1111</f>
        <v>221.57107543945312</v>
      </c>
      <c r="L162" s="68">
        <f t="shared" si="9"/>
        <v>100.50286725073242</v>
      </c>
      <c r="M162" s="14">
        <f>Summary!L1111</f>
        <v>33</v>
      </c>
      <c r="N162" s="68">
        <f>Summary!M1111</f>
        <v>0</v>
      </c>
      <c r="O162" s="69">
        <f>Summary!N1111</f>
        <v>79.2</v>
      </c>
      <c r="P162" s="15">
        <f>Summary!O1111</f>
        <v>0</v>
      </c>
    </row>
    <row r="163" spans="1:16" x14ac:dyDescent="0.2">
      <c r="A163" s="154">
        <f>Summary!A1112</f>
        <v>5213</v>
      </c>
      <c r="B163" s="9">
        <f>Summary!D1112</f>
        <v>43257</v>
      </c>
      <c r="C163" s="6">
        <f>Summary!E1112</f>
        <v>543000</v>
      </c>
      <c r="D163" s="6">
        <f>Summary!F1112</f>
        <v>-1622604</v>
      </c>
      <c r="E163" s="7">
        <f>Summary!G1112</f>
        <v>80</v>
      </c>
      <c r="F163" s="167">
        <f t="shared" si="7"/>
        <v>146.304</v>
      </c>
      <c r="G163" s="55">
        <f>Summary!H1112</f>
        <v>6.9564361572265625</v>
      </c>
      <c r="H163" s="68">
        <f>Summary!I1112</f>
        <v>144.38858032226562</v>
      </c>
      <c r="I163" s="68">
        <f t="shared" si="8"/>
        <v>65.49350492553711</v>
      </c>
      <c r="J163" s="14">
        <f>Summary!J1112</f>
        <v>9</v>
      </c>
      <c r="K163" s="68">
        <f>Summary!K1112</f>
        <v>266.3153076171875</v>
      </c>
      <c r="L163" s="68">
        <f t="shared" si="9"/>
        <v>120.79849301269532</v>
      </c>
      <c r="M163" s="14">
        <f>Summary!L1112</f>
        <v>45</v>
      </c>
      <c r="N163" s="68">
        <f>Summary!M1112</f>
        <v>0</v>
      </c>
      <c r="O163" s="69">
        <f>Summary!N1112</f>
        <v>74.25</v>
      </c>
      <c r="P163" s="15">
        <f>Summary!O1112</f>
        <v>0</v>
      </c>
    </row>
    <row r="164" spans="1:16" x14ac:dyDescent="0.2">
      <c r="A164" s="154">
        <f>Summary!A1113</f>
        <v>5214</v>
      </c>
      <c r="B164" s="9">
        <f>Summary!D1113</f>
        <v>43272</v>
      </c>
      <c r="C164" s="6">
        <f>Summary!E1113</f>
        <v>543002</v>
      </c>
      <c r="D164" s="6">
        <f>Summary!F1113</f>
        <v>-1631799</v>
      </c>
      <c r="E164" s="7">
        <f>Summary!G1113</f>
        <v>40</v>
      </c>
      <c r="F164" s="167">
        <f t="shared" si="7"/>
        <v>73.152000000000001</v>
      </c>
      <c r="G164" s="55">
        <f>Summary!H1113</f>
        <v>6.88616943359375</v>
      </c>
      <c r="H164" s="68">
        <f>Summary!I1113</f>
        <v>251.86029052734375</v>
      </c>
      <c r="I164" s="68">
        <f t="shared" si="8"/>
        <v>114.2418129008789</v>
      </c>
      <c r="J164" s="14">
        <f>Summary!J1113</f>
        <v>13</v>
      </c>
      <c r="K164" s="68">
        <f>Summary!K1113</f>
        <v>218.73330688476562</v>
      </c>
      <c r="L164" s="68">
        <f t="shared" si="9"/>
        <v>99.215678136474608</v>
      </c>
      <c r="M164" s="14">
        <f>Summary!L1113</f>
        <v>35</v>
      </c>
      <c r="N164" s="68">
        <f>Summary!M1113</f>
        <v>0</v>
      </c>
      <c r="O164" s="69">
        <f>Summary!N1113</f>
        <v>58.8</v>
      </c>
      <c r="P164" s="15">
        <f>Summary!O1113</f>
        <v>0</v>
      </c>
    </row>
    <row r="165" spans="1:16" x14ac:dyDescent="0.2">
      <c r="A165" s="154">
        <f>Summary!A1114</f>
        <v>5215</v>
      </c>
      <c r="B165" s="9">
        <f>Summary!D1114</f>
        <v>43272</v>
      </c>
      <c r="C165" s="6">
        <f>Summary!E1114</f>
        <v>543005</v>
      </c>
      <c r="D165" s="6">
        <f>Summary!F1114</f>
        <v>-1633502</v>
      </c>
      <c r="E165" s="7">
        <f>Summary!G1114</f>
        <v>54</v>
      </c>
      <c r="F165" s="167">
        <f t="shared" si="7"/>
        <v>98.755200000000002</v>
      </c>
      <c r="G165" s="55">
        <f>Summary!H1114</f>
        <v>6.88616943359375</v>
      </c>
      <c r="H165" s="68">
        <f>Summary!I1114</f>
        <v>65.0684814453125</v>
      </c>
      <c r="I165" s="68">
        <f t="shared" si="8"/>
        <v>29.514542635742188</v>
      </c>
      <c r="J165" s="14">
        <f>Summary!J1114</f>
        <v>4</v>
      </c>
      <c r="K165" s="68">
        <f>Summary!K1114</f>
        <v>175.783935546875</v>
      </c>
      <c r="L165" s="68">
        <f t="shared" si="9"/>
        <v>79.734186892578123</v>
      </c>
      <c r="M165" s="14">
        <f>Summary!L1114</f>
        <v>29</v>
      </c>
      <c r="N165" s="68">
        <f>Summary!M1114</f>
        <v>0</v>
      </c>
      <c r="O165" s="69">
        <f>Summary!N1114</f>
        <v>29.191489361702128</v>
      </c>
      <c r="P165" s="15">
        <f>Summary!O1114</f>
        <v>0</v>
      </c>
    </row>
    <row r="166" spans="1:16" x14ac:dyDescent="0.2">
      <c r="A166" s="154">
        <f>Summary!A1115</f>
        <v>5216</v>
      </c>
      <c r="B166" s="9">
        <f>Summary!D1115</f>
        <v>43274</v>
      </c>
      <c r="C166" s="6">
        <f>Summary!E1115</f>
        <v>543001</v>
      </c>
      <c r="D166" s="6">
        <f>Summary!F1115</f>
        <v>-1635305</v>
      </c>
      <c r="E166" s="7">
        <f>Summary!G1115</f>
        <v>51</v>
      </c>
      <c r="F166" s="167">
        <f t="shared" si="7"/>
        <v>93.268799999999999</v>
      </c>
      <c r="G166" s="55">
        <f>Summary!H1115</f>
        <v>6.88616943359375</v>
      </c>
      <c r="H166" s="68">
        <f>Summary!I1115</f>
        <v>0</v>
      </c>
      <c r="I166" s="68">
        <f t="shared" si="8"/>
        <v>0</v>
      </c>
      <c r="J166" s="14">
        <f>Summary!J1115</f>
        <v>0</v>
      </c>
      <c r="K166" s="68">
        <f>Summary!K1115</f>
        <v>153.365478515625</v>
      </c>
      <c r="L166" s="68">
        <f t="shared" si="9"/>
        <v>69.565354130859376</v>
      </c>
      <c r="M166" s="14">
        <f>Summary!L1115</f>
        <v>30</v>
      </c>
      <c r="N166" s="68">
        <f>Summary!M1115</f>
        <v>0</v>
      </c>
      <c r="O166" s="69">
        <f>Summary!N1115</f>
        <v>64.158273381294961</v>
      </c>
      <c r="P166" s="15">
        <f>Summary!O1115</f>
        <v>0</v>
      </c>
    </row>
    <row r="167" spans="1:16" x14ac:dyDescent="0.2">
      <c r="A167" s="154">
        <f>Summary!A1116</f>
        <v>5217</v>
      </c>
      <c r="B167" s="9">
        <f>Summary!D1116</f>
        <v>43274</v>
      </c>
      <c r="C167" s="6">
        <f>Summary!E1116</f>
        <v>543001</v>
      </c>
      <c r="D167" s="6">
        <f>Summary!F1116</f>
        <v>-1640997</v>
      </c>
      <c r="E167" s="7">
        <f>Summary!G1116</f>
        <v>53</v>
      </c>
      <c r="F167" s="167">
        <f t="shared" si="7"/>
        <v>96.926400000000001</v>
      </c>
      <c r="G167" s="55">
        <f>Summary!H1116</f>
        <v>6.9564361572265625</v>
      </c>
      <c r="H167" s="68">
        <f>Summary!I1116</f>
        <v>62.488224029541016</v>
      </c>
      <c r="I167" s="68">
        <f t="shared" si="8"/>
        <v>28.344158514007567</v>
      </c>
      <c r="J167" s="14">
        <f>Summary!J1116</f>
        <v>4</v>
      </c>
      <c r="K167" s="68">
        <f>Summary!K1116</f>
        <v>253.98271179199219</v>
      </c>
      <c r="L167" s="68">
        <f t="shared" si="9"/>
        <v>115.20452620715332</v>
      </c>
      <c r="M167" s="14">
        <f>Summary!L1116</f>
        <v>45</v>
      </c>
      <c r="N167" s="68">
        <f>Summary!M1116</f>
        <v>0</v>
      </c>
      <c r="O167" s="69">
        <f>Summary!N1116</f>
        <v>89.1</v>
      </c>
      <c r="P167" s="15">
        <f>Summary!O1116</f>
        <v>0</v>
      </c>
    </row>
    <row r="168" spans="1:16" x14ac:dyDescent="0.2">
      <c r="A168" s="154">
        <f>Summary!A1117</f>
        <v>5218</v>
      </c>
      <c r="B168" s="9">
        <f>Summary!D1117</f>
        <v>43250</v>
      </c>
      <c r="C168" s="6">
        <f>Summary!E1117</f>
        <v>543995</v>
      </c>
      <c r="D168" s="6">
        <f>Summary!F1117</f>
        <v>-1602600</v>
      </c>
      <c r="E168" s="7">
        <f>Summary!G1117</f>
        <v>57</v>
      </c>
      <c r="F168" s="167">
        <f t="shared" si="7"/>
        <v>104.24160000000001</v>
      </c>
      <c r="G168" s="55">
        <f>Summary!H1117</f>
        <v>6.9564366340637207</v>
      </c>
      <c r="H168" s="68">
        <f>Summary!I1117</f>
        <v>56.657192230224609</v>
      </c>
      <c r="I168" s="68">
        <f t="shared" si="8"/>
        <v>25.699249138092039</v>
      </c>
      <c r="J168" s="14">
        <f>Summary!J1117</f>
        <v>4</v>
      </c>
      <c r="K168" s="68">
        <f>Summary!K1117</f>
        <v>250.06781005859375</v>
      </c>
      <c r="L168" s="68">
        <f t="shared" si="9"/>
        <v>113.42875810009765</v>
      </c>
      <c r="M168" s="14">
        <f>Summary!L1117</f>
        <v>41</v>
      </c>
      <c r="N168" s="68">
        <f>Summary!M1117</f>
        <v>0</v>
      </c>
      <c r="O168" s="69">
        <f>Summary!N1117</f>
        <v>113.85</v>
      </c>
      <c r="P168" s="15">
        <f>Summary!O1117</f>
        <v>0</v>
      </c>
    </row>
    <row r="169" spans="1:16" x14ac:dyDescent="0.2">
      <c r="A169" s="154">
        <f>Summary!A1118</f>
        <v>5219</v>
      </c>
      <c r="B169" s="9">
        <f>Summary!D1118</f>
        <v>43250</v>
      </c>
      <c r="C169" s="6">
        <f>Summary!E1118</f>
        <v>543995</v>
      </c>
      <c r="D169" s="6">
        <f>Summary!F1118</f>
        <v>-1604300</v>
      </c>
      <c r="E169" s="7">
        <f>Summary!G1118</f>
        <v>52</v>
      </c>
      <c r="F169" s="167">
        <f t="shared" si="7"/>
        <v>95.0976</v>
      </c>
      <c r="G169" s="55">
        <f>Summary!H1118</f>
        <v>6.88616943359375</v>
      </c>
      <c r="H169" s="68">
        <f>Summary!I1118</f>
        <v>176.44786071777344</v>
      </c>
      <c r="I169" s="68">
        <f t="shared" si="8"/>
        <v>80.035338038696281</v>
      </c>
      <c r="J169" s="14">
        <f>Summary!J1118</f>
        <v>8</v>
      </c>
      <c r="K169" s="68">
        <f>Summary!K1118</f>
        <v>312.50491333007812</v>
      </c>
      <c r="L169" s="68">
        <f t="shared" si="9"/>
        <v>141.74972864721678</v>
      </c>
      <c r="M169" s="14">
        <f>Summary!L1118</f>
        <v>48</v>
      </c>
      <c r="N169" s="68">
        <f>Summary!M1118</f>
        <v>0</v>
      </c>
      <c r="O169" s="69">
        <f>Summary!N1118</f>
        <v>194.60992907801418</v>
      </c>
      <c r="P169" s="15">
        <f>Summary!O1118</f>
        <v>0</v>
      </c>
    </row>
    <row r="170" spans="1:16" x14ac:dyDescent="0.2">
      <c r="A170" s="154">
        <f>Summary!A1119</f>
        <v>5220</v>
      </c>
      <c r="B170" s="9">
        <f>Summary!D1119</f>
        <v>43252</v>
      </c>
      <c r="C170" s="6">
        <f>Summary!E1119</f>
        <v>543999</v>
      </c>
      <c r="D170" s="6">
        <f>Summary!F1119</f>
        <v>-1610100</v>
      </c>
      <c r="E170" s="7">
        <f>Summary!G1119</f>
        <v>50</v>
      </c>
      <c r="F170" s="167">
        <f t="shared" si="7"/>
        <v>91.44</v>
      </c>
      <c r="G170" s="55">
        <f>Summary!H1119</f>
        <v>6.9564366340637207</v>
      </c>
      <c r="H170" s="68">
        <f>Summary!I1119</f>
        <v>238.50126647949219</v>
      </c>
      <c r="I170" s="68">
        <f t="shared" si="8"/>
        <v>108.18226646496582</v>
      </c>
      <c r="J170" s="14">
        <f>Summary!J1119</f>
        <v>13</v>
      </c>
      <c r="K170" s="68">
        <f>Summary!K1119</f>
        <v>397.90457153320312</v>
      </c>
      <c r="L170" s="68">
        <f t="shared" si="9"/>
        <v>180.48633041088868</v>
      </c>
      <c r="M170" s="14">
        <f>Summary!L1119</f>
        <v>63</v>
      </c>
      <c r="N170" s="68">
        <f>Summary!M1119</f>
        <v>0</v>
      </c>
      <c r="O170" s="69">
        <f>Summary!N1119</f>
        <v>102.48591549295774</v>
      </c>
      <c r="P170" s="15">
        <f>Summary!O1119</f>
        <v>0</v>
      </c>
    </row>
    <row r="171" spans="1:16" x14ac:dyDescent="0.2">
      <c r="A171" s="154">
        <f>Summary!A1120</f>
        <v>5221</v>
      </c>
      <c r="B171" s="9">
        <f>Summary!D1120</f>
        <v>43252</v>
      </c>
      <c r="C171" s="6">
        <f>Summary!E1120</f>
        <v>543999</v>
      </c>
      <c r="D171" s="6">
        <f>Summary!F1120</f>
        <v>-1611800</v>
      </c>
      <c r="E171" s="7">
        <f>Summary!G1120</f>
        <v>77</v>
      </c>
      <c r="F171" s="167">
        <f t="shared" si="7"/>
        <v>140.8176</v>
      </c>
      <c r="G171" s="55">
        <f>Summary!H1120</f>
        <v>6.9564361572265625</v>
      </c>
      <c r="H171" s="68">
        <f>Summary!I1120</f>
        <v>87.0498046875</v>
      </c>
      <c r="I171" s="68">
        <f t="shared" si="8"/>
        <v>39.485095007812497</v>
      </c>
      <c r="J171" s="14">
        <f>Summary!J1120</f>
        <v>5</v>
      </c>
      <c r="K171" s="68">
        <f>Summary!K1120</f>
        <v>220.27784729003906</v>
      </c>
      <c r="L171" s="68">
        <f t="shared" si="9"/>
        <v>99.916269307983399</v>
      </c>
      <c r="M171" s="14">
        <f>Summary!L1120</f>
        <v>37</v>
      </c>
      <c r="N171" s="68">
        <f>Summary!M1120</f>
        <v>19.8</v>
      </c>
      <c r="O171" s="69">
        <f>Summary!N1120</f>
        <v>44.55</v>
      </c>
      <c r="P171" s="15">
        <f>Summary!O1120</f>
        <v>0</v>
      </c>
    </row>
    <row r="172" spans="1:16" x14ac:dyDescent="0.2">
      <c r="A172" s="154">
        <f>Summary!A1121</f>
        <v>5222</v>
      </c>
      <c r="B172" s="9">
        <f>Summary!D1121</f>
        <v>43256</v>
      </c>
      <c r="C172" s="6">
        <f>Summary!E1121</f>
        <v>543999</v>
      </c>
      <c r="D172" s="6">
        <f>Summary!F1121</f>
        <v>-1613501</v>
      </c>
      <c r="E172" s="7">
        <f>Summary!G1121</f>
        <v>36</v>
      </c>
      <c r="F172" s="167">
        <f t="shared" si="7"/>
        <v>65.836799999999997</v>
      </c>
      <c r="G172" s="55">
        <f>Summary!H1121</f>
        <v>6.9564361572265625</v>
      </c>
      <c r="H172" s="68">
        <f>Summary!I1121</f>
        <v>292.66665649414062</v>
      </c>
      <c r="I172" s="68">
        <f t="shared" si="8"/>
        <v>132.75125405249022</v>
      </c>
      <c r="J172" s="14">
        <f>Summary!J1121</f>
        <v>11</v>
      </c>
      <c r="K172" s="68">
        <f>Summary!K1121</f>
        <v>312.60537719726562</v>
      </c>
      <c r="L172" s="68">
        <f t="shared" si="9"/>
        <v>141.79529825366211</v>
      </c>
      <c r="M172" s="14">
        <f>Summary!L1121</f>
        <v>54</v>
      </c>
      <c r="N172" s="68">
        <f>Summary!M1121</f>
        <v>0</v>
      </c>
      <c r="O172" s="69">
        <f>Summary!N1121</f>
        <v>29.7</v>
      </c>
      <c r="P172" s="15">
        <f>Summary!O1121</f>
        <v>14.85</v>
      </c>
    </row>
    <row r="173" spans="1:16" x14ac:dyDescent="0.2">
      <c r="A173" s="154">
        <f>Summary!A1122</f>
        <v>5223</v>
      </c>
      <c r="B173" s="9">
        <f>Summary!D1122</f>
        <v>43256</v>
      </c>
      <c r="C173" s="6">
        <f>Summary!E1122</f>
        <v>544002</v>
      </c>
      <c r="D173" s="6">
        <f>Summary!F1122</f>
        <v>-1615300</v>
      </c>
      <c r="E173" s="7">
        <f>Summary!G1122</f>
        <v>32</v>
      </c>
      <c r="F173" s="167">
        <f t="shared" si="7"/>
        <v>58.521599999999999</v>
      </c>
      <c r="G173" s="55">
        <f>Summary!H1122</f>
        <v>6.9564366340637207</v>
      </c>
      <c r="H173" s="68">
        <f>Summary!I1122</f>
        <v>613.2845458984375</v>
      </c>
      <c r="I173" s="68">
        <f t="shared" si="8"/>
        <v>278.18096374316406</v>
      </c>
      <c r="J173" s="14">
        <f>Summary!J1122</f>
        <v>18</v>
      </c>
      <c r="K173" s="68">
        <f>Summary!K1122</f>
        <v>66.455726623535156</v>
      </c>
      <c r="L173" s="68">
        <f t="shared" si="9"/>
        <v>30.143785950622558</v>
      </c>
      <c r="M173" s="14">
        <f>Summary!L1122</f>
        <v>15</v>
      </c>
      <c r="N173" s="68">
        <f>Summary!M1122</f>
        <v>0</v>
      </c>
      <c r="O173" s="69">
        <f>Summary!N1122</f>
        <v>54.45</v>
      </c>
      <c r="P173" s="15">
        <f>Summary!O1122</f>
        <v>4.95</v>
      </c>
    </row>
    <row r="174" spans="1:16" x14ac:dyDescent="0.2">
      <c r="A174" s="154">
        <f>Summary!A1123</f>
        <v>5224</v>
      </c>
      <c r="B174" s="9">
        <f>Summary!D1123</f>
        <v>43271</v>
      </c>
      <c r="C174" s="6">
        <f>Summary!E1123</f>
        <v>543998</v>
      </c>
      <c r="D174" s="6">
        <f>Summary!F1123</f>
        <v>-1624400</v>
      </c>
      <c r="E174" s="7">
        <f>Summary!G1123</f>
        <v>47</v>
      </c>
      <c r="F174" s="167">
        <f t="shared" si="7"/>
        <v>85.953599999999994</v>
      </c>
      <c r="G174" s="55">
        <f>Summary!H1123</f>
        <v>6.9564361572265625</v>
      </c>
      <c r="H174" s="68">
        <f>Summary!I1123</f>
        <v>161.58883666992187</v>
      </c>
      <c r="I174" s="68">
        <f t="shared" si="8"/>
        <v>73.295403602783196</v>
      </c>
      <c r="J174" s="14">
        <f>Summary!J1123</f>
        <v>1</v>
      </c>
      <c r="K174" s="68">
        <f>Summary!K1123</f>
        <v>114.59539031982422</v>
      </c>
      <c r="L174" s="68">
        <f t="shared" si="9"/>
        <v>51.979552285949708</v>
      </c>
      <c r="M174" s="14">
        <f>Summary!L1123</f>
        <v>21</v>
      </c>
      <c r="N174" s="68">
        <f>Summary!M1123</f>
        <v>0</v>
      </c>
      <c r="O174" s="69">
        <f>Summary!N1123</f>
        <v>39.6</v>
      </c>
      <c r="P174" s="15">
        <f>Summary!O1123</f>
        <v>0</v>
      </c>
    </row>
    <row r="175" spans="1:16" x14ac:dyDescent="0.2">
      <c r="A175" s="154">
        <f>Summary!A1124</f>
        <v>5225</v>
      </c>
      <c r="B175" s="9">
        <f>Summary!D1124</f>
        <v>43250</v>
      </c>
      <c r="C175" s="6">
        <f>Summary!E1124</f>
        <v>545005</v>
      </c>
      <c r="D175" s="6">
        <f>Summary!F1124</f>
        <v>-1604399</v>
      </c>
      <c r="E175" s="7">
        <f>Summary!G1124</f>
        <v>54</v>
      </c>
      <c r="F175" s="167">
        <f t="shared" si="7"/>
        <v>98.755200000000002</v>
      </c>
      <c r="G175" s="55">
        <f>Summary!H1124</f>
        <v>6.88616943359375</v>
      </c>
      <c r="H175" s="68">
        <f>Summary!I1124</f>
        <v>39.448581695556641</v>
      </c>
      <c r="I175" s="68">
        <f t="shared" si="8"/>
        <v>17.893561068450929</v>
      </c>
      <c r="J175" s="14">
        <f>Summary!J1124</f>
        <v>2</v>
      </c>
      <c r="K175" s="68">
        <f>Summary!K1124</f>
        <v>198.99365234375</v>
      </c>
      <c r="L175" s="68">
        <f t="shared" si="9"/>
        <v>90.261928753906247</v>
      </c>
      <c r="M175" s="14">
        <f>Summary!L1124</f>
        <v>36</v>
      </c>
      <c r="N175" s="68">
        <f>Summary!M1124</f>
        <v>0</v>
      </c>
      <c r="O175" s="69">
        <f>Summary!N1124</f>
        <v>107.8</v>
      </c>
      <c r="P175" s="15">
        <f>Summary!O1124</f>
        <v>0</v>
      </c>
    </row>
    <row r="176" spans="1:16" x14ac:dyDescent="0.2">
      <c r="A176" s="154">
        <f>Summary!A1125</f>
        <v>5226</v>
      </c>
      <c r="B176" s="9">
        <f>Summary!D1125</f>
        <v>43251</v>
      </c>
      <c r="C176" s="6">
        <f>Summary!E1125</f>
        <v>545000</v>
      </c>
      <c r="D176" s="6">
        <f>Summary!F1125</f>
        <v>-1610100</v>
      </c>
      <c r="E176" s="7">
        <f>Summary!G1125</f>
        <v>56</v>
      </c>
      <c r="F176" s="167">
        <f t="shared" si="7"/>
        <v>102.4128</v>
      </c>
      <c r="G176" s="55">
        <f>Summary!H1125</f>
        <v>7.0267038345336914</v>
      </c>
      <c r="H176" s="68">
        <f>Summary!I1125</f>
        <v>79.478767395019531</v>
      </c>
      <c r="I176" s="68">
        <f t="shared" si="8"/>
        <v>36.050933060241697</v>
      </c>
      <c r="J176" s="14">
        <f>Summary!J1125</f>
        <v>5</v>
      </c>
      <c r="K176" s="68">
        <f>Summary!K1125</f>
        <v>327.35317993164063</v>
      </c>
      <c r="L176" s="68">
        <f t="shared" si="9"/>
        <v>148.48478359155274</v>
      </c>
      <c r="M176" s="14">
        <f>Summary!L1125</f>
        <v>60</v>
      </c>
      <c r="N176" s="68">
        <f>Summary!M1125</f>
        <v>0</v>
      </c>
      <c r="O176" s="69">
        <f>Summary!N1125</f>
        <v>90</v>
      </c>
      <c r="P176" s="15">
        <f>Summary!O1125</f>
        <v>0</v>
      </c>
    </row>
    <row r="177" spans="1:16" x14ac:dyDescent="0.2">
      <c r="A177" s="154">
        <f>Summary!A1126</f>
        <v>5227</v>
      </c>
      <c r="B177" s="9">
        <f>Summary!D1126</f>
        <v>43251</v>
      </c>
      <c r="C177" s="6">
        <f>Summary!E1126</f>
        <v>545000</v>
      </c>
      <c r="D177" s="6">
        <f>Summary!F1126</f>
        <v>-1611801</v>
      </c>
      <c r="E177" s="7">
        <f>Summary!G1126</f>
        <v>55</v>
      </c>
      <c r="F177" s="167">
        <f t="shared" si="7"/>
        <v>100.584</v>
      </c>
      <c r="G177" s="55">
        <f>Summary!H1126</f>
        <v>6.9564361572265625</v>
      </c>
      <c r="H177" s="68">
        <f>Summary!I1126</f>
        <v>58.771400451660156</v>
      </c>
      <c r="I177" s="68">
        <f t="shared" si="8"/>
        <v>26.658237073669433</v>
      </c>
      <c r="J177" s="14">
        <f>Summary!J1126</f>
        <v>2</v>
      </c>
      <c r="K177" s="68">
        <f>Summary!K1126</f>
        <v>156.38449096679687</v>
      </c>
      <c r="L177" s="68">
        <f t="shared" si="9"/>
        <v>70.93475402661133</v>
      </c>
      <c r="M177" s="14">
        <f>Summary!L1126</f>
        <v>25</v>
      </c>
      <c r="N177" s="68">
        <f>Summary!M1126</f>
        <v>4.95</v>
      </c>
      <c r="O177" s="69">
        <f>Summary!N1126</f>
        <v>34.65</v>
      </c>
      <c r="P177" s="15">
        <f>Summary!O1126</f>
        <v>0</v>
      </c>
    </row>
    <row r="178" spans="1:16" x14ac:dyDescent="0.2">
      <c r="A178" s="154">
        <f>Summary!A1127</f>
        <v>5228</v>
      </c>
      <c r="B178" s="9">
        <f>Summary!D1127</f>
        <v>43256</v>
      </c>
      <c r="C178" s="6">
        <f>Summary!E1127</f>
        <v>544997</v>
      </c>
      <c r="D178" s="6">
        <f>Summary!F1127</f>
        <v>-1613602</v>
      </c>
      <c r="E178" s="7">
        <f>Summary!G1127</f>
        <v>41</v>
      </c>
      <c r="F178" s="167">
        <f t="shared" si="7"/>
        <v>74.980800000000002</v>
      </c>
      <c r="G178" s="55">
        <f>Summary!H1127</f>
        <v>6.9564361572265625</v>
      </c>
      <c r="H178" s="68">
        <f>Summary!I1127</f>
        <v>936.08612060546875</v>
      </c>
      <c r="I178" s="68">
        <f t="shared" si="8"/>
        <v>424.60117561767578</v>
      </c>
      <c r="J178" s="14">
        <f>Summary!J1127</f>
        <v>24</v>
      </c>
      <c r="K178" s="68">
        <f>Summary!K1127</f>
        <v>126.11208343505859</v>
      </c>
      <c r="L178" s="68">
        <f t="shared" si="9"/>
        <v>57.203432149475098</v>
      </c>
      <c r="M178" s="14">
        <f>Summary!L1127</f>
        <v>20</v>
      </c>
      <c r="N178" s="68">
        <f>Summary!M1127</f>
        <v>0</v>
      </c>
      <c r="O178" s="69">
        <f>Summary!N1127</f>
        <v>39.6</v>
      </c>
      <c r="P178" s="15">
        <f>Summary!O1127</f>
        <v>0</v>
      </c>
    </row>
    <row r="179" spans="1:16" x14ac:dyDescent="0.2">
      <c r="A179" s="154">
        <f>Summary!A1128</f>
        <v>5229</v>
      </c>
      <c r="B179" s="9">
        <f>Summary!D1128</f>
        <v>43271</v>
      </c>
      <c r="C179" s="6">
        <f>Summary!E1128</f>
        <v>544997</v>
      </c>
      <c r="D179" s="6">
        <f>Summary!F1128</f>
        <v>-1624499</v>
      </c>
      <c r="E179" s="7">
        <f>Summary!G1128</f>
        <v>30</v>
      </c>
      <c r="F179" s="167">
        <f t="shared" si="7"/>
        <v>54.863999999999997</v>
      </c>
      <c r="G179" s="55">
        <f>Summary!H1128</f>
        <v>6.9564361572265625</v>
      </c>
      <c r="H179" s="68">
        <f>Summary!I1128</f>
        <v>0</v>
      </c>
      <c r="I179" s="68">
        <f t="shared" si="8"/>
        <v>0</v>
      </c>
      <c r="J179" s="14">
        <f>Summary!J1128</f>
        <v>0</v>
      </c>
      <c r="K179" s="68">
        <f>Summary!K1128</f>
        <v>46.667762756347656</v>
      </c>
      <c r="L179" s="68">
        <f t="shared" si="9"/>
        <v>21.168123844177245</v>
      </c>
      <c r="M179" s="14">
        <f>Summary!L1128</f>
        <v>8</v>
      </c>
      <c r="N179" s="68">
        <f>Summary!M1128</f>
        <v>0</v>
      </c>
      <c r="O179" s="69">
        <f>Summary!N1128</f>
        <v>29.7</v>
      </c>
      <c r="P179" s="15">
        <f>Summary!O1128</f>
        <v>0</v>
      </c>
    </row>
    <row r="180" spans="1:16" x14ac:dyDescent="0.2">
      <c r="A180" s="154">
        <f>Summary!A1129</f>
        <v>5230</v>
      </c>
      <c r="B180" s="9">
        <f>Summary!D1129</f>
        <v>43271</v>
      </c>
      <c r="C180" s="6">
        <f>Summary!E1129</f>
        <v>544999</v>
      </c>
      <c r="D180" s="6">
        <f>Summary!F1129</f>
        <v>-1630297</v>
      </c>
      <c r="E180" s="7">
        <f>Summary!G1129</f>
        <v>44</v>
      </c>
      <c r="F180" s="167">
        <f t="shared" si="7"/>
        <v>80.467200000000005</v>
      </c>
      <c r="G180" s="55">
        <f>Summary!H1129</f>
        <v>6.9564361572265625</v>
      </c>
      <c r="H180" s="68">
        <f>Summary!I1129</f>
        <v>110.93361663818359</v>
      </c>
      <c r="I180" s="68">
        <f t="shared" si="8"/>
        <v>50.318601038146973</v>
      </c>
      <c r="J180" s="14">
        <f>Summary!J1129</f>
        <v>7</v>
      </c>
      <c r="K180" s="68">
        <f>Summary!K1129</f>
        <v>169.73298645019531</v>
      </c>
      <c r="L180" s="68">
        <f t="shared" si="9"/>
        <v>76.989524789916985</v>
      </c>
      <c r="M180" s="14">
        <f>Summary!L1129</f>
        <v>23</v>
      </c>
      <c r="N180" s="68">
        <f>Summary!M1129</f>
        <v>0</v>
      </c>
      <c r="O180" s="69">
        <f>Summary!N1129</f>
        <v>94.05</v>
      </c>
      <c r="P180" s="15">
        <f>Summary!O1129</f>
        <v>0</v>
      </c>
    </row>
    <row r="181" spans="1:16" x14ac:dyDescent="0.2">
      <c r="A181" s="154">
        <f>Summary!A1130</f>
        <v>5231</v>
      </c>
      <c r="B181" s="9">
        <f>Summary!D1130</f>
        <v>43249</v>
      </c>
      <c r="C181" s="6">
        <f>Summary!E1130</f>
        <v>550002</v>
      </c>
      <c r="D181" s="6">
        <f>Summary!F1130</f>
        <v>-1610100</v>
      </c>
      <c r="E181" s="7">
        <f>Summary!G1130</f>
        <v>49</v>
      </c>
      <c r="F181" s="167">
        <f t="shared" si="7"/>
        <v>89.611199999999997</v>
      </c>
      <c r="G181" s="55">
        <f>Summary!H1130</f>
        <v>6.9564366340637207</v>
      </c>
      <c r="H181" s="68">
        <f>Summary!I1130</f>
        <v>145.95343017578125</v>
      </c>
      <c r="I181" s="68">
        <f t="shared" si="8"/>
        <v>66.203308300292974</v>
      </c>
      <c r="J181" s="14">
        <f>Summary!J1130</f>
        <v>6</v>
      </c>
      <c r="K181" s="68">
        <f>Summary!K1130</f>
        <v>135.60446166992187</v>
      </c>
      <c r="L181" s="68">
        <f t="shared" si="9"/>
        <v>61.509098977783204</v>
      </c>
      <c r="M181" s="14">
        <f>Summary!L1130</f>
        <v>22</v>
      </c>
      <c r="N181" s="68">
        <f>Summary!M1130</f>
        <v>0</v>
      </c>
      <c r="O181" s="69">
        <f>Summary!N1130</f>
        <v>84.15</v>
      </c>
      <c r="P181" s="15">
        <f>Summary!O1130</f>
        <v>0</v>
      </c>
    </row>
    <row r="182" spans="1:16" x14ac:dyDescent="0.2">
      <c r="A182" s="154">
        <f>Summary!A1131</f>
        <v>5232</v>
      </c>
      <c r="B182" s="9">
        <f>Summary!D1131</f>
        <v>43251</v>
      </c>
      <c r="C182" s="6">
        <f>Summary!E1131</f>
        <v>550005</v>
      </c>
      <c r="D182" s="6">
        <f>Summary!F1131</f>
        <v>-1611900</v>
      </c>
      <c r="E182" s="7">
        <f>Summary!G1131</f>
        <v>46</v>
      </c>
      <c r="F182" s="167">
        <f t="shared" ref="F182:F230" si="10">E182*1.8288</f>
        <v>84.124799999999993</v>
      </c>
      <c r="G182" s="55">
        <f>Summary!H1131</f>
        <v>6.88616943359375</v>
      </c>
      <c r="H182" s="68">
        <f>Summary!I1131</f>
        <v>813.56585693359375</v>
      </c>
      <c r="I182" s="68">
        <f t="shared" si="8"/>
        <v>369.02696417822267</v>
      </c>
      <c r="J182" s="14">
        <f>Summary!J1131</f>
        <v>21</v>
      </c>
      <c r="K182" s="68">
        <f>Summary!K1131</f>
        <v>64.506370544433594</v>
      </c>
      <c r="L182" s="68">
        <f t="shared" si="9"/>
        <v>29.259573627990722</v>
      </c>
      <c r="M182" s="14">
        <f>Summary!L1131</f>
        <v>11</v>
      </c>
      <c r="N182" s="68">
        <f>Summary!M1131</f>
        <v>0</v>
      </c>
      <c r="O182" s="69">
        <f>Summary!N1131</f>
        <v>43.174825174825173</v>
      </c>
      <c r="P182" s="15">
        <f>Summary!O1131</f>
        <v>0</v>
      </c>
    </row>
    <row r="183" spans="1:16" x14ac:dyDescent="0.2">
      <c r="A183" s="154">
        <f>Summary!A1132</f>
        <v>5233</v>
      </c>
      <c r="B183" s="9">
        <f>Summary!D1132</f>
        <v>43249</v>
      </c>
      <c r="C183" s="6">
        <f>Summary!E1132</f>
        <v>551008</v>
      </c>
      <c r="D183" s="6">
        <f>Summary!F1132</f>
        <v>-1610198</v>
      </c>
      <c r="E183" s="7">
        <f>Summary!G1132</f>
        <v>73</v>
      </c>
      <c r="F183" s="167">
        <f t="shared" si="10"/>
        <v>133.50239999999999</v>
      </c>
      <c r="G183" s="55">
        <f>Summary!H1132</f>
        <v>6.88616943359375</v>
      </c>
      <c r="H183" s="68">
        <f>Summary!I1132</f>
        <v>90.047012329101563</v>
      </c>
      <c r="I183" s="68">
        <f t="shared" si="8"/>
        <v>40.844604416381834</v>
      </c>
      <c r="J183" s="14">
        <f>Summary!J1132</f>
        <v>5</v>
      </c>
      <c r="K183" s="68">
        <f>Summary!K1132</f>
        <v>108.85128021240234</v>
      </c>
      <c r="L183" s="68">
        <f t="shared" si="9"/>
        <v>49.374069894104004</v>
      </c>
      <c r="M183" s="14">
        <f>Summary!L1132</f>
        <v>17</v>
      </c>
      <c r="N183" s="68">
        <f>Summary!M1132</f>
        <v>0</v>
      </c>
      <c r="O183" s="69">
        <f>Summary!N1132</f>
        <v>54.28776978417266</v>
      </c>
      <c r="P183" s="15">
        <f>Summary!O1132</f>
        <v>0</v>
      </c>
    </row>
    <row r="184" spans="1:16" x14ac:dyDescent="0.2">
      <c r="A184" s="154">
        <f>Summary!A1133</f>
        <v>5234</v>
      </c>
      <c r="B184" s="9">
        <f>Summary!D1133</f>
        <v>43310</v>
      </c>
      <c r="C184" s="6">
        <f>Summary!E1133</f>
        <v>552001</v>
      </c>
      <c r="D184" s="6">
        <f>Summary!F1133</f>
        <v>-1560382</v>
      </c>
      <c r="E184" s="7">
        <f>Summary!G1133</f>
        <v>144</v>
      </c>
      <c r="F184" s="167">
        <f t="shared" si="10"/>
        <v>263.34719999999999</v>
      </c>
      <c r="G184" s="55">
        <f>Summary!H1133</f>
        <v>6.8159022331237793</v>
      </c>
      <c r="H184" s="68">
        <f>Summary!I1133</f>
        <v>1081.4993896484375</v>
      </c>
      <c r="I184" s="68">
        <f t="shared" si="8"/>
        <v>490.55947114941404</v>
      </c>
      <c r="J184" s="14">
        <f>Summary!J1133</f>
        <v>60</v>
      </c>
      <c r="K184" s="68">
        <f>Summary!K1133</f>
        <v>44.493507385253906</v>
      </c>
      <c r="L184" s="68">
        <f t="shared" si="9"/>
        <v>20.181899001892091</v>
      </c>
      <c r="M184" s="14">
        <f>Summary!L1133</f>
        <v>5</v>
      </c>
      <c r="N184" s="68">
        <f>Summary!M1133</f>
        <v>33.950000000000003</v>
      </c>
      <c r="O184" s="69">
        <f>Summary!N1133</f>
        <v>0</v>
      </c>
      <c r="P184" s="15">
        <f>Summary!O1133</f>
        <v>24.25</v>
      </c>
    </row>
    <row r="185" spans="1:16" x14ac:dyDescent="0.2">
      <c r="A185" s="154">
        <f>Summary!A1134</f>
        <v>5235</v>
      </c>
      <c r="B185" s="9">
        <f>Summary!D1134</f>
        <v>43310</v>
      </c>
      <c r="C185" s="6">
        <f>Summary!E1134</f>
        <v>552024</v>
      </c>
      <c r="D185" s="6">
        <f>Summary!F1134</f>
        <v>-1562095</v>
      </c>
      <c r="E185" s="7">
        <f>Summary!G1134</f>
        <v>95</v>
      </c>
      <c r="F185" s="167">
        <f t="shared" si="10"/>
        <v>173.73599999999999</v>
      </c>
      <c r="G185" s="55">
        <f>Summary!H1134</f>
        <v>6.88616943359375</v>
      </c>
      <c r="H185" s="68">
        <f>Summary!I1134</f>
        <v>467.05010986328125</v>
      </c>
      <c r="I185" s="68">
        <f t="shared" si="8"/>
        <v>211.85019343310546</v>
      </c>
      <c r="J185" s="14">
        <f>Summary!J1134</f>
        <v>33</v>
      </c>
      <c r="K185" s="68">
        <f>Summary!K1134</f>
        <v>253.4549560546875</v>
      </c>
      <c r="L185" s="68">
        <f t="shared" si="9"/>
        <v>114.96514042675781</v>
      </c>
      <c r="M185" s="14">
        <f>Summary!L1134</f>
        <v>27</v>
      </c>
      <c r="N185" s="68">
        <f>Summary!M1134</f>
        <v>9.8000000000000007</v>
      </c>
      <c r="O185" s="69">
        <f>Summary!N1134</f>
        <v>58.8</v>
      </c>
      <c r="P185" s="15">
        <f>Summary!O1134</f>
        <v>0</v>
      </c>
    </row>
    <row r="186" spans="1:16" x14ac:dyDescent="0.2">
      <c r="A186" s="154">
        <f>Summary!A1135</f>
        <v>5236</v>
      </c>
      <c r="B186" s="9">
        <f>Summary!D1135</f>
        <v>43311</v>
      </c>
      <c r="C186" s="6">
        <f>Summary!E1135</f>
        <v>553021</v>
      </c>
      <c r="D186" s="6">
        <f>Summary!F1135</f>
        <v>-1554501</v>
      </c>
      <c r="E186" s="7">
        <f>Summary!G1135</f>
        <v>120</v>
      </c>
      <c r="F186" s="167">
        <f t="shared" si="10"/>
        <v>219.45599999999999</v>
      </c>
      <c r="G186" s="55">
        <f>Summary!H1135</f>
        <v>6.9564361572265625</v>
      </c>
      <c r="H186" s="68">
        <f>Summary!I1135</f>
        <v>37.299766540527344</v>
      </c>
      <c r="I186" s="68">
        <f t="shared" si="8"/>
        <v>16.91887570465088</v>
      </c>
      <c r="J186" s="14">
        <f>Summary!J1135</f>
        <v>2</v>
      </c>
      <c r="K186" s="68">
        <f>Summary!K1135</f>
        <v>10.559208869934082</v>
      </c>
      <c r="L186" s="68">
        <f t="shared" si="9"/>
        <v>4.7895726697311405</v>
      </c>
      <c r="M186" s="14">
        <f>Summary!L1135</f>
        <v>1</v>
      </c>
      <c r="N186" s="68">
        <f>Summary!M1135</f>
        <v>54.45</v>
      </c>
      <c r="O186" s="69">
        <f>Summary!N1135</f>
        <v>9.9</v>
      </c>
      <c r="P186" s="15">
        <f>Summary!O1135</f>
        <v>0</v>
      </c>
    </row>
    <row r="187" spans="1:16" x14ac:dyDescent="0.2">
      <c r="A187" s="154">
        <f>Summary!A1136</f>
        <v>5237</v>
      </c>
      <c r="B187" s="9">
        <f>Summary!D1136</f>
        <v>43310</v>
      </c>
      <c r="C187" s="6">
        <f>Summary!E1136</f>
        <v>552986</v>
      </c>
      <c r="D187" s="6">
        <f>Summary!F1136</f>
        <v>-1560295</v>
      </c>
      <c r="E187" s="7">
        <f>Summary!G1136</f>
        <v>110</v>
      </c>
      <c r="F187" s="167">
        <f t="shared" si="10"/>
        <v>201.16800000000001</v>
      </c>
      <c r="G187" s="55">
        <f>Summary!H1136</f>
        <v>7.1672372817993164</v>
      </c>
      <c r="H187" s="68">
        <f>Summary!I1136</f>
        <v>55.603015899658203</v>
      </c>
      <c r="I187" s="68">
        <f t="shared" si="8"/>
        <v>25.221083187957763</v>
      </c>
      <c r="J187" s="14">
        <f>Summary!J1136</f>
        <v>4</v>
      </c>
      <c r="K187" s="68">
        <f>Summary!K1136</f>
        <v>54.935283660888672</v>
      </c>
      <c r="L187" s="68">
        <f t="shared" si="9"/>
        <v>24.918205186309816</v>
      </c>
      <c r="M187" s="14">
        <f>Summary!L1136</f>
        <v>7</v>
      </c>
      <c r="N187" s="68">
        <f>Summary!M1136</f>
        <v>15.3</v>
      </c>
      <c r="O187" s="69">
        <f>Summary!N1136</f>
        <v>5.0999999999999996</v>
      </c>
      <c r="P187" s="15">
        <f>Summary!O1136</f>
        <v>0</v>
      </c>
    </row>
    <row r="188" spans="1:16" x14ac:dyDescent="0.2">
      <c r="A188" s="154">
        <f>Summary!A1137</f>
        <v>5238</v>
      </c>
      <c r="B188" s="9">
        <f>Summary!D1137</f>
        <v>43309</v>
      </c>
      <c r="C188" s="6">
        <f>Summary!E1137</f>
        <v>552993</v>
      </c>
      <c r="D188" s="6">
        <f>Summary!F1137</f>
        <v>-1561997</v>
      </c>
      <c r="E188" s="7">
        <f>Summary!G1137</f>
        <v>117</v>
      </c>
      <c r="F188" s="167">
        <f t="shared" si="10"/>
        <v>213.96959999999999</v>
      </c>
      <c r="G188" s="55">
        <f>Summary!H1137</f>
        <v>4.8685016632080078</v>
      </c>
      <c r="H188" s="68">
        <f>Summary!I1137</f>
        <v>570.10760498046875</v>
      </c>
      <c r="I188" s="68">
        <f t="shared" si="8"/>
        <v>258.59624875830076</v>
      </c>
      <c r="J188" s="14">
        <f>Summary!J1137</f>
        <v>29</v>
      </c>
      <c r="K188" s="68">
        <f>Summary!K1137</f>
        <v>75.7047119140625</v>
      </c>
      <c r="L188" s="68">
        <f t="shared" si="9"/>
        <v>34.33905168652344</v>
      </c>
      <c r="M188" s="14">
        <f>Summary!L1137</f>
        <v>9</v>
      </c>
      <c r="N188" s="68">
        <f>Summary!M1137</f>
        <v>9.6999999999999993</v>
      </c>
      <c r="O188" s="69">
        <f>Summary!N1137</f>
        <v>9.6999999999999993</v>
      </c>
      <c r="P188" s="15">
        <f>Summary!O1137</f>
        <v>0</v>
      </c>
    </row>
    <row r="189" spans="1:16" x14ac:dyDescent="0.2">
      <c r="A189" s="154">
        <f>Summary!A1138</f>
        <v>5239</v>
      </c>
      <c r="B189" s="9">
        <f>Summary!D1138</f>
        <v>43312</v>
      </c>
      <c r="C189" s="6">
        <f>Summary!E1138</f>
        <v>554028</v>
      </c>
      <c r="D189" s="6">
        <f>Summary!F1138</f>
        <v>-1552604</v>
      </c>
      <c r="E189" s="7">
        <f>Summary!G1138</f>
        <v>93</v>
      </c>
      <c r="F189" s="167">
        <f t="shared" si="10"/>
        <v>170.07839999999999</v>
      </c>
      <c r="G189" s="55">
        <f>Summary!H1138</f>
        <v>6.8159022331237793</v>
      </c>
      <c r="H189" s="68">
        <f>Summary!I1138</f>
        <v>22.284582138061523</v>
      </c>
      <c r="I189" s="68">
        <f t="shared" si="8"/>
        <v>10.108108181167603</v>
      </c>
      <c r="J189" s="14">
        <f>Summary!J1138</f>
        <v>1</v>
      </c>
      <c r="K189" s="68">
        <f>Summary!K1138</f>
        <v>8.9612760543823242</v>
      </c>
      <c r="L189" s="68">
        <f t="shared" si="9"/>
        <v>4.0647631280593872</v>
      </c>
      <c r="M189" s="14">
        <f>Summary!L1138</f>
        <v>1</v>
      </c>
      <c r="N189" s="68">
        <f>Summary!M1138</f>
        <v>43.65</v>
      </c>
      <c r="O189" s="69">
        <f>Summary!N1138</f>
        <v>24.25</v>
      </c>
      <c r="P189" s="15">
        <f>Summary!O1138</f>
        <v>0</v>
      </c>
    </row>
    <row r="190" spans="1:16" x14ac:dyDescent="0.2">
      <c r="A190" s="154">
        <f>Summary!A1139</f>
        <v>5240</v>
      </c>
      <c r="B190" s="9">
        <f>Summary!D1139</f>
        <v>43311</v>
      </c>
      <c r="C190" s="6">
        <f>Summary!E1139</f>
        <v>554000</v>
      </c>
      <c r="D190" s="6">
        <f>Summary!F1139</f>
        <v>-1554431</v>
      </c>
      <c r="E190" s="7">
        <f>Summary!G1139</f>
        <v>68</v>
      </c>
      <c r="F190" s="167">
        <f t="shared" si="10"/>
        <v>124.3584</v>
      </c>
      <c r="G190" s="55">
        <f>Summary!H1139</f>
        <v>7.0969705581665039</v>
      </c>
      <c r="H190" s="68">
        <f>Summary!I1139</f>
        <v>183.7498779296875</v>
      </c>
      <c r="I190" s="68">
        <f t="shared" si="8"/>
        <v>83.347474629882811</v>
      </c>
      <c r="J190" s="14">
        <f>Summary!J1139</f>
        <v>11</v>
      </c>
      <c r="K190" s="68">
        <f>Summary!K1139</f>
        <v>124.61027526855469</v>
      </c>
      <c r="L190" s="68">
        <f t="shared" si="9"/>
        <v>56.52222397961426</v>
      </c>
      <c r="M190" s="14">
        <f>Summary!L1139</f>
        <v>17</v>
      </c>
      <c r="N190" s="68">
        <f>Summary!M1139</f>
        <v>0</v>
      </c>
      <c r="O190" s="69">
        <f>Summary!N1139</f>
        <v>70.7</v>
      </c>
      <c r="P190" s="15">
        <f>Summary!O1139</f>
        <v>0</v>
      </c>
    </row>
    <row r="191" spans="1:16" x14ac:dyDescent="0.2">
      <c r="A191" s="154">
        <f>Summary!A1140</f>
        <v>5241</v>
      </c>
      <c r="B191" s="9">
        <f>Summary!D1140</f>
        <v>43311</v>
      </c>
      <c r="C191" s="6">
        <f>Summary!E1140</f>
        <v>553955</v>
      </c>
      <c r="D191" s="6">
        <f>Summary!F1140</f>
        <v>-1560190</v>
      </c>
      <c r="E191" s="7">
        <f>Summary!G1140</f>
        <v>126</v>
      </c>
      <c r="F191" s="167">
        <f t="shared" si="10"/>
        <v>230.4288</v>
      </c>
      <c r="G191" s="55">
        <f>Summary!H1140</f>
        <v>6.9564361572265625</v>
      </c>
      <c r="H191" s="68">
        <f>Summary!I1140</f>
        <v>393.6953125</v>
      </c>
      <c r="I191" s="68">
        <f t="shared" si="8"/>
        <v>178.57704418750001</v>
      </c>
      <c r="J191" s="14">
        <f>Summary!J1140</f>
        <v>27</v>
      </c>
      <c r="K191" s="68">
        <f>Summary!K1140</f>
        <v>155.86524963378906</v>
      </c>
      <c r="L191" s="68">
        <f t="shared" si="9"/>
        <v>70.69923031188965</v>
      </c>
      <c r="M191" s="14">
        <f>Summary!L1140</f>
        <v>17</v>
      </c>
      <c r="N191" s="68">
        <f>Summary!M1140</f>
        <v>49.5</v>
      </c>
      <c r="O191" s="69">
        <f>Summary!N1140</f>
        <v>14.85</v>
      </c>
      <c r="P191" s="15">
        <f>Summary!O1140</f>
        <v>0</v>
      </c>
    </row>
    <row r="192" spans="1:16" x14ac:dyDescent="0.2">
      <c r="A192" s="154">
        <f>Summary!A1141</f>
        <v>5242</v>
      </c>
      <c r="B192" s="9">
        <f>Summary!D1141</f>
        <v>43309</v>
      </c>
      <c r="C192" s="6">
        <f>Summary!E1141</f>
        <v>554001</v>
      </c>
      <c r="D192" s="6">
        <f>Summary!F1141</f>
        <v>-1561930</v>
      </c>
      <c r="E192" s="7">
        <f>Summary!G1141</f>
        <v>138</v>
      </c>
      <c r="F192" s="167">
        <f t="shared" si="10"/>
        <v>252.37440000000001</v>
      </c>
      <c r="G192" s="55">
        <f>Summary!H1141</f>
        <v>7.0267033576965332</v>
      </c>
      <c r="H192" s="68">
        <f>Summary!I1141</f>
        <v>2059.194091796875</v>
      </c>
      <c r="I192" s="68">
        <f t="shared" si="8"/>
        <v>934.03396648632815</v>
      </c>
      <c r="J192" s="14">
        <f>Summary!J1141</f>
        <v>118</v>
      </c>
      <c r="K192" s="68">
        <f>Summary!K1141</f>
        <v>295.281982421875</v>
      </c>
      <c r="L192" s="68">
        <f t="shared" si="9"/>
        <v>133.93754497070313</v>
      </c>
      <c r="M192" s="14">
        <f>Summary!L1141</f>
        <v>32</v>
      </c>
      <c r="N192" s="68">
        <f>Summary!M1141</f>
        <v>20</v>
      </c>
      <c r="O192" s="69">
        <f>Summary!N1141</f>
        <v>0</v>
      </c>
      <c r="P192" s="15">
        <f>Summary!O1141</f>
        <v>0</v>
      </c>
    </row>
    <row r="193" spans="1:16" x14ac:dyDescent="0.2">
      <c r="A193" s="154">
        <f>Summary!A1142</f>
        <v>5243</v>
      </c>
      <c r="B193" s="9">
        <f>Summary!D1142</f>
        <v>43309</v>
      </c>
      <c r="C193" s="6">
        <f>Summary!E1142</f>
        <v>553994</v>
      </c>
      <c r="D193" s="6">
        <f>Summary!F1142</f>
        <v>-1563697</v>
      </c>
      <c r="E193" s="7">
        <f>Summary!G1142</f>
        <v>130</v>
      </c>
      <c r="F193" s="167">
        <f t="shared" si="10"/>
        <v>237.744</v>
      </c>
      <c r="G193" s="55">
        <f>Summary!H1142</f>
        <v>6.88616943359375</v>
      </c>
      <c r="H193" s="68">
        <f>Summary!I1142</f>
        <v>524.08990478515625</v>
      </c>
      <c r="I193" s="68">
        <f t="shared" si="8"/>
        <v>237.72298809130859</v>
      </c>
      <c r="J193" s="14">
        <f>Summary!J1142</f>
        <v>36</v>
      </c>
      <c r="K193" s="68">
        <f>Summary!K1142</f>
        <v>82.745071411132813</v>
      </c>
      <c r="L193" s="68">
        <f t="shared" si="9"/>
        <v>37.532502431518552</v>
      </c>
      <c r="M193" s="14">
        <f>Summary!L1142</f>
        <v>9</v>
      </c>
      <c r="N193" s="68">
        <f>Summary!M1142</f>
        <v>9.8000000000000007</v>
      </c>
      <c r="O193" s="69">
        <f>Summary!N1142</f>
        <v>0</v>
      </c>
      <c r="P193" s="15">
        <f>Summary!O1142</f>
        <v>0</v>
      </c>
    </row>
    <row r="194" spans="1:16" x14ac:dyDescent="0.2">
      <c r="A194" s="154">
        <f>Summary!A1143</f>
        <v>5244</v>
      </c>
      <c r="B194" s="9">
        <f>Summary!D1143</f>
        <v>43312</v>
      </c>
      <c r="C194" s="6">
        <f>Summary!E1143</f>
        <v>555003</v>
      </c>
      <c r="D194" s="6">
        <f>Summary!F1143</f>
        <v>-1550921</v>
      </c>
      <c r="E194" s="7">
        <f>Summary!G1143</f>
        <v>62</v>
      </c>
      <c r="F194" s="167">
        <f t="shared" si="10"/>
        <v>113.3856</v>
      </c>
      <c r="G194" s="55">
        <f>Summary!H1143</f>
        <v>6.9564361572265625</v>
      </c>
      <c r="H194" s="68">
        <f>Summary!I1143</f>
        <v>165.92994689941406</v>
      </c>
      <c r="I194" s="68">
        <f t="shared" si="8"/>
        <v>75.264496473999017</v>
      </c>
      <c r="J194" s="14">
        <f>Summary!J1143</f>
        <v>11</v>
      </c>
      <c r="K194" s="68">
        <f>Summary!K1143</f>
        <v>515.479248046875</v>
      </c>
      <c r="L194" s="68">
        <f t="shared" si="9"/>
        <v>233.81726308007813</v>
      </c>
      <c r="M194" s="14">
        <f>Summary!L1143</f>
        <v>70</v>
      </c>
      <c r="N194" s="68">
        <f>Summary!M1143</f>
        <v>0</v>
      </c>
      <c r="O194" s="69">
        <f>Summary!N1143</f>
        <v>9.9</v>
      </c>
      <c r="P194" s="15">
        <f>Summary!O1143</f>
        <v>0</v>
      </c>
    </row>
    <row r="195" spans="1:16" x14ac:dyDescent="0.2">
      <c r="A195" s="154">
        <f>Summary!A1144</f>
        <v>5245</v>
      </c>
      <c r="B195" s="9">
        <f>Summary!D1144</f>
        <v>43312</v>
      </c>
      <c r="C195" s="6">
        <f>Summary!E1144</f>
        <v>554962</v>
      </c>
      <c r="D195" s="6">
        <f>Summary!F1144</f>
        <v>-1552499</v>
      </c>
      <c r="E195" s="7">
        <f>Summary!G1144</f>
        <v>29</v>
      </c>
      <c r="F195" s="167">
        <f t="shared" si="10"/>
        <v>53.035199999999996</v>
      </c>
      <c r="G195" s="55">
        <f>Summary!H1144</f>
        <v>6.8159022331237793</v>
      </c>
      <c r="H195" s="68">
        <f>Summary!I1144</f>
        <v>98.224517822265625</v>
      </c>
      <c r="I195" s="68">
        <f t="shared" si="8"/>
        <v>44.553855488037108</v>
      </c>
      <c r="J195" s="14">
        <f>Summary!J1144</f>
        <v>5</v>
      </c>
      <c r="K195" s="68">
        <f>Summary!K1144</f>
        <v>107.07199096679687</v>
      </c>
      <c r="L195" s="68">
        <f t="shared" si="9"/>
        <v>48.566998526611329</v>
      </c>
      <c r="M195" s="14">
        <f>Summary!L1144</f>
        <v>14</v>
      </c>
      <c r="N195" s="68">
        <f>Summary!M1144</f>
        <v>0</v>
      </c>
      <c r="O195" s="69">
        <f>Summary!N1144</f>
        <v>0</v>
      </c>
      <c r="P195" s="15">
        <f>Summary!O1144</f>
        <v>0</v>
      </c>
    </row>
    <row r="196" spans="1:16" x14ac:dyDescent="0.2">
      <c r="A196" s="154">
        <f>Summary!A1145</f>
        <v>5246</v>
      </c>
      <c r="B196" s="9">
        <f>Summary!D1145</f>
        <v>43304</v>
      </c>
      <c r="C196" s="6">
        <f>Summary!E1145</f>
        <v>555001</v>
      </c>
      <c r="D196" s="6">
        <f>Summary!F1145</f>
        <v>-1560124</v>
      </c>
      <c r="E196" s="7">
        <f>Summary!G1145</f>
        <v>56</v>
      </c>
      <c r="F196" s="167">
        <f t="shared" si="10"/>
        <v>102.4128</v>
      </c>
      <c r="G196" s="55">
        <f>Summary!H1145</f>
        <v>6.88616943359375</v>
      </c>
      <c r="H196" s="68">
        <f>Summary!I1145</f>
        <v>188.70419311523438</v>
      </c>
      <c r="I196" s="68">
        <f t="shared" ref="I196:I230" si="11">H196*0.453592</f>
        <v>85.594712363525389</v>
      </c>
      <c r="J196" s="14">
        <f>Summary!J1145</f>
        <v>14</v>
      </c>
      <c r="K196" s="68">
        <f>Summary!K1145</f>
        <v>269.19671630859375</v>
      </c>
      <c r="L196" s="68">
        <f t="shared" ref="L196:L230" si="12">K196*0.453592</f>
        <v>122.10547694384765</v>
      </c>
      <c r="M196" s="14">
        <f>Summary!L1145</f>
        <v>33</v>
      </c>
      <c r="N196" s="68">
        <f>Summary!M1145</f>
        <v>4.9000000000000004</v>
      </c>
      <c r="O196" s="69">
        <f>Summary!N1145</f>
        <v>58.8</v>
      </c>
      <c r="P196" s="15">
        <f>Summary!O1145</f>
        <v>0</v>
      </c>
    </row>
    <row r="197" spans="1:16" x14ac:dyDescent="0.2">
      <c r="A197" s="154">
        <f>Summary!A1146</f>
        <v>5247</v>
      </c>
      <c r="B197" s="9">
        <f>Summary!D1146</f>
        <v>43304</v>
      </c>
      <c r="C197" s="6">
        <f>Summary!E1146</f>
        <v>554990</v>
      </c>
      <c r="D197" s="6">
        <f>Summary!F1146</f>
        <v>-1561901</v>
      </c>
      <c r="E197" s="7">
        <f>Summary!G1146</f>
        <v>132</v>
      </c>
      <c r="F197" s="167">
        <f t="shared" si="10"/>
        <v>241.4016</v>
      </c>
      <c r="G197" s="55">
        <f>Summary!H1146</f>
        <v>6.9564361572265625</v>
      </c>
      <c r="H197" s="68">
        <f>Summary!I1146</f>
        <v>115.4725341796875</v>
      </c>
      <c r="I197" s="68">
        <f t="shared" si="11"/>
        <v>52.37741772363281</v>
      </c>
      <c r="J197" s="14">
        <f>Summary!J1146</f>
        <v>9</v>
      </c>
      <c r="K197" s="68">
        <f>Summary!K1146</f>
        <v>262.97537231445312</v>
      </c>
      <c r="L197" s="68">
        <f t="shared" si="12"/>
        <v>119.28352507885742</v>
      </c>
      <c r="M197" s="14">
        <f>Summary!L1146</f>
        <v>30</v>
      </c>
      <c r="N197" s="68">
        <f>Summary!M1146</f>
        <v>39.6</v>
      </c>
      <c r="O197" s="69">
        <f>Summary!N1146</f>
        <v>0</v>
      </c>
      <c r="P197" s="15">
        <f>Summary!O1146</f>
        <v>0</v>
      </c>
    </row>
    <row r="198" spans="1:16" x14ac:dyDescent="0.2">
      <c r="A198" s="154">
        <f>Summary!A1147</f>
        <v>5248</v>
      </c>
      <c r="B198" s="9">
        <f>Summary!D1147</f>
        <v>43308</v>
      </c>
      <c r="C198" s="6">
        <f>Summary!E1147</f>
        <v>555000</v>
      </c>
      <c r="D198" s="6">
        <f>Summary!F1147</f>
        <v>-1563598</v>
      </c>
      <c r="E198" s="7">
        <f>Summary!G1147</f>
        <v>124</v>
      </c>
      <c r="F198" s="167">
        <f t="shared" si="10"/>
        <v>226.77119999999999</v>
      </c>
      <c r="G198" s="55">
        <f>Summary!H1147</f>
        <v>7.0267033576965332</v>
      </c>
      <c r="H198" s="68">
        <f>Summary!I1147</f>
        <v>300.47714233398437</v>
      </c>
      <c r="I198" s="68">
        <f t="shared" si="11"/>
        <v>136.29402794555665</v>
      </c>
      <c r="J198" s="14">
        <f>Summary!J1147</f>
        <v>22</v>
      </c>
      <c r="K198" s="68">
        <f>Summary!K1147</f>
        <v>309.20123291015625</v>
      </c>
      <c r="L198" s="68">
        <f t="shared" si="12"/>
        <v>140.25120563818359</v>
      </c>
      <c r="M198" s="14">
        <f>Summary!L1147</f>
        <v>34</v>
      </c>
      <c r="N198" s="68">
        <f>Summary!M1147</f>
        <v>20</v>
      </c>
      <c r="O198" s="69">
        <f>Summary!N1147</f>
        <v>15</v>
      </c>
      <c r="P198" s="15">
        <f>Summary!O1147</f>
        <v>0</v>
      </c>
    </row>
    <row r="199" spans="1:16" x14ac:dyDescent="0.2">
      <c r="A199" s="154">
        <f>Summary!A1148</f>
        <v>5249</v>
      </c>
      <c r="B199" s="9">
        <f>Summary!D1148</f>
        <v>43308</v>
      </c>
      <c r="C199" s="6">
        <f>Summary!E1148</f>
        <v>555005</v>
      </c>
      <c r="D199" s="6">
        <f>Summary!F1148</f>
        <v>-1565369</v>
      </c>
      <c r="E199" s="7">
        <f>Summary!G1148</f>
        <v>72</v>
      </c>
      <c r="F199" s="167">
        <f t="shared" si="10"/>
        <v>131.67359999999999</v>
      </c>
      <c r="G199" s="55">
        <f>Summary!H1148</f>
        <v>6.9564361572265625</v>
      </c>
      <c r="H199" s="68">
        <f>Summary!I1148</f>
        <v>37.044513702392578</v>
      </c>
      <c r="I199" s="68">
        <f t="shared" si="11"/>
        <v>16.803095059295654</v>
      </c>
      <c r="J199" s="14">
        <f>Summary!J1148</f>
        <v>3</v>
      </c>
      <c r="K199" s="68">
        <f>Summary!K1148</f>
        <v>225.65789794921875</v>
      </c>
      <c r="L199" s="68">
        <f t="shared" si="12"/>
        <v>102.35661724658203</v>
      </c>
      <c r="M199" s="14">
        <f>Summary!L1148</f>
        <v>29</v>
      </c>
      <c r="N199" s="68">
        <f>Summary!M1148</f>
        <v>19.8</v>
      </c>
      <c r="O199" s="69">
        <f>Summary!N1148</f>
        <v>59.4</v>
      </c>
      <c r="P199" s="15">
        <f>Summary!O1148</f>
        <v>0</v>
      </c>
    </row>
    <row r="200" spans="1:16" x14ac:dyDescent="0.2">
      <c r="A200" s="154">
        <f>Summary!A1149</f>
        <v>5250</v>
      </c>
      <c r="B200" s="9">
        <f>Summary!D1149</f>
        <v>43305</v>
      </c>
      <c r="C200" s="6">
        <f>Summary!E1149</f>
        <v>560002</v>
      </c>
      <c r="D200" s="6">
        <f>Summary!F1149</f>
        <v>-1554256</v>
      </c>
      <c r="E200" s="7">
        <f>Summary!G1149</f>
        <v>24</v>
      </c>
      <c r="F200" s="167">
        <f t="shared" si="10"/>
        <v>43.891199999999998</v>
      </c>
      <c r="G200" s="55">
        <f>Summary!H1149</f>
        <v>6.88616943359375</v>
      </c>
      <c r="H200" s="68">
        <f>Summary!I1149</f>
        <v>38.599334716796875</v>
      </c>
      <c r="I200" s="68">
        <f t="shared" si="11"/>
        <v>17.508349432861326</v>
      </c>
      <c r="J200" s="14">
        <f>Summary!J1149</f>
        <v>2</v>
      </c>
      <c r="K200" s="68">
        <f>Summary!K1149</f>
        <v>175.13063049316406</v>
      </c>
      <c r="L200" s="68">
        <f t="shared" si="12"/>
        <v>79.437852946655269</v>
      </c>
      <c r="M200" s="14">
        <f>Summary!L1149</f>
        <v>29</v>
      </c>
      <c r="N200" s="68">
        <f>Summary!M1149</f>
        <v>0</v>
      </c>
      <c r="O200" s="69">
        <f>Summary!N1149</f>
        <v>0</v>
      </c>
      <c r="P200" s="15">
        <f>Summary!O1149</f>
        <v>0</v>
      </c>
    </row>
    <row r="201" spans="1:16" x14ac:dyDescent="0.2">
      <c r="A201" s="154">
        <f>Summary!A1150</f>
        <v>5251</v>
      </c>
      <c r="B201" s="9">
        <f>Summary!D1150</f>
        <v>43305</v>
      </c>
      <c r="C201" s="6">
        <f>Summary!E1150</f>
        <v>560012</v>
      </c>
      <c r="D201" s="6">
        <f>Summary!F1150</f>
        <v>-1560004</v>
      </c>
      <c r="E201" s="7">
        <f>Summary!G1150</f>
        <v>41</v>
      </c>
      <c r="F201" s="167">
        <f t="shared" si="10"/>
        <v>74.980800000000002</v>
      </c>
      <c r="G201" s="55">
        <f>Summary!H1150</f>
        <v>7.0969705581665039</v>
      </c>
      <c r="H201" s="68">
        <f>Summary!I1150</f>
        <v>18.93565559387207</v>
      </c>
      <c r="I201" s="68">
        <f t="shared" si="11"/>
        <v>8.5890618921356197</v>
      </c>
      <c r="J201" s="14">
        <f>Summary!J1150</f>
        <v>1</v>
      </c>
      <c r="K201" s="68">
        <f>Summary!K1150</f>
        <v>132.00764465332031</v>
      </c>
      <c r="L201" s="68">
        <f t="shared" si="12"/>
        <v>59.877611553588864</v>
      </c>
      <c r="M201" s="14">
        <f>Summary!L1150</f>
        <v>24</v>
      </c>
      <c r="N201" s="68">
        <f>Summary!M1150</f>
        <v>0</v>
      </c>
      <c r="O201" s="69">
        <f>Summary!N1150</f>
        <v>50.5</v>
      </c>
      <c r="P201" s="15">
        <f>Summary!O1150</f>
        <v>0</v>
      </c>
    </row>
    <row r="202" spans="1:16" x14ac:dyDescent="0.2">
      <c r="A202" s="155">
        <f>Summary!A1151</f>
        <v>5252</v>
      </c>
      <c r="B202" s="93">
        <f>Summary!D1151</f>
        <v>43304</v>
      </c>
      <c r="C202" s="94">
        <f>Summary!E1151</f>
        <v>555973</v>
      </c>
      <c r="D202" s="94">
        <f>Summary!F1151</f>
        <v>-1561798</v>
      </c>
      <c r="E202" s="47">
        <f>Summary!G1151</f>
        <v>116</v>
      </c>
      <c r="F202" s="168">
        <f t="shared" si="10"/>
        <v>212.14079999999998</v>
      </c>
      <c r="G202" s="95">
        <f>Summary!H1151</f>
        <v>6.9564361572265625</v>
      </c>
      <c r="H202" s="98">
        <f>Summary!I1151</f>
        <v>489.00698852539062</v>
      </c>
      <c r="I202" s="98">
        <f t="shared" si="11"/>
        <v>221.80965793920899</v>
      </c>
      <c r="J202" s="97">
        <f>Summary!J1151</f>
        <v>32</v>
      </c>
      <c r="K202" s="98">
        <f>Summary!K1151</f>
        <v>74.522384643554688</v>
      </c>
      <c r="L202" s="98">
        <f t="shared" si="12"/>
        <v>33.802757495239256</v>
      </c>
      <c r="M202" s="97">
        <f>Summary!L1151</f>
        <v>8</v>
      </c>
      <c r="N202" s="98">
        <f>Summary!M1151</f>
        <v>49.5</v>
      </c>
      <c r="O202" s="99">
        <f>Summary!N1151</f>
        <v>94.05</v>
      </c>
      <c r="P202" s="100">
        <f>Summary!O1151</f>
        <v>0</v>
      </c>
    </row>
    <row r="203" spans="1:16" x14ac:dyDescent="0.2">
      <c r="A203" s="154">
        <f>Summary!A1152</f>
        <v>5253</v>
      </c>
      <c r="B203" s="9">
        <f>Summary!D1152</f>
        <v>43308</v>
      </c>
      <c r="C203" s="6">
        <f>Summary!E1152</f>
        <v>555929</v>
      </c>
      <c r="D203" s="6">
        <f>Summary!F1152</f>
        <v>-1563193</v>
      </c>
      <c r="E203" s="7">
        <f>Summary!G1152</f>
        <v>106</v>
      </c>
      <c r="F203" s="167">
        <f t="shared" si="10"/>
        <v>193.8528</v>
      </c>
      <c r="G203" s="55">
        <f>Summary!H1152</f>
        <v>6.9564361572265625</v>
      </c>
      <c r="H203" s="68">
        <f>Summary!I1152</f>
        <v>858.01702880859375</v>
      </c>
      <c r="I203" s="68">
        <f t="shared" si="11"/>
        <v>389.18966013134764</v>
      </c>
      <c r="J203" s="14">
        <f>Summary!J1152</f>
        <v>58</v>
      </c>
      <c r="K203" s="68">
        <f>Summary!K1152</f>
        <v>359.33758544921875</v>
      </c>
      <c r="L203" s="68">
        <f t="shared" si="12"/>
        <v>162.99265405908204</v>
      </c>
      <c r="M203" s="14">
        <f>Summary!L1152</f>
        <v>40</v>
      </c>
      <c r="N203" s="68">
        <f>Summary!M1152</f>
        <v>9.9</v>
      </c>
      <c r="O203" s="69">
        <f>Summary!N1152</f>
        <v>123.75</v>
      </c>
      <c r="P203" s="15">
        <f>Summary!O1152</f>
        <v>4.95</v>
      </c>
    </row>
    <row r="204" spans="1:16" x14ac:dyDescent="0.2">
      <c r="A204" s="154">
        <f>Summary!A1153</f>
        <v>5254</v>
      </c>
      <c r="B204" s="9">
        <f>Summary!D1153</f>
        <v>43296</v>
      </c>
      <c r="C204" s="6">
        <f>Summary!E1153</f>
        <v>560002</v>
      </c>
      <c r="D204" s="6">
        <f>Summary!F1153</f>
        <v>-1571105</v>
      </c>
      <c r="E204" s="7">
        <f>Summary!G1153</f>
        <v>62</v>
      </c>
      <c r="F204" s="167">
        <f t="shared" si="10"/>
        <v>113.3856</v>
      </c>
      <c r="G204" s="55">
        <f>Summary!H1153</f>
        <v>6.9564361572265625</v>
      </c>
      <c r="H204" s="68">
        <f>Summary!I1153</f>
        <v>44.52410888671875</v>
      </c>
      <c r="I204" s="68">
        <f t="shared" si="11"/>
        <v>20.195779598144529</v>
      </c>
      <c r="J204" s="14">
        <f>Summary!J1153</f>
        <v>3</v>
      </c>
      <c r="K204" s="68">
        <f>Summary!K1153</f>
        <v>124.91001892089844</v>
      </c>
      <c r="L204" s="68">
        <f t="shared" si="12"/>
        <v>56.65818530236816</v>
      </c>
      <c r="M204" s="14">
        <f>Summary!L1153</f>
        <v>17</v>
      </c>
      <c r="N204" s="68">
        <f>Summary!M1153</f>
        <v>0</v>
      </c>
      <c r="O204" s="69">
        <f>Summary!N1153</f>
        <v>29.7</v>
      </c>
      <c r="P204" s="15">
        <f>Summary!O1153</f>
        <v>0</v>
      </c>
    </row>
    <row r="205" spans="1:16" x14ac:dyDescent="0.2">
      <c r="A205" s="154">
        <f>Summary!A1154</f>
        <v>5255</v>
      </c>
      <c r="B205" s="9">
        <f>Summary!D1154</f>
        <v>43305</v>
      </c>
      <c r="C205" s="6">
        <f>Summary!E1154</f>
        <v>560983</v>
      </c>
      <c r="D205" s="6">
        <f>Summary!F1154</f>
        <v>-1555903</v>
      </c>
      <c r="E205" s="7">
        <f>Summary!G1154</f>
        <v>114</v>
      </c>
      <c r="F205" s="167">
        <f t="shared" si="10"/>
        <v>208.48320000000001</v>
      </c>
      <c r="G205" s="55">
        <f>Summary!H1154</f>
        <v>7.0267033576965332</v>
      </c>
      <c r="H205" s="68">
        <f>Summary!I1154</f>
        <v>655.8482666015625</v>
      </c>
      <c r="I205" s="68">
        <f t="shared" si="11"/>
        <v>297.48752694433591</v>
      </c>
      <c r="J205" s="14">
        <f>Summary!J1154</f>
        <v>43</v>
      </c>
      <c r="K205" s="68">
        <f>Summary!K1154</f>
        <v>469.34597778320312</v>
      </c>
      <c r="L205" s="68">
        <f t="shared" si="12"/>
        <v>212.89158075463868</v>
      </c>
      <c r="M205" s="14">
        <f>Summary!L1154</f>
        <v>54</v>
      </c>
      <c r="N205" s="68">
        <f>Summary!M1154</f>
        <v>30</v>
      </c>
      <c r="O205" s="69">
        <f>Summary!N1154</f>
        <v>105</v>
      </c>
      <c r="P205" s="15">
        <f>Summary!O1154</f>
        <v>0</v>
      </c>
    </row>
    <row r="206" spans="1:16" x14ac:dyDescent="0.2">
      <c r="A206" s="154">
        <f>Summary!A1155</f>
        <v>5256</v>
      </c>
      <c r="B206" s="9">
        <f>Summary!D1155</f>
        <v>43303</v>
      </c>
      <c r="C206" s="6">
        <f>Summary!E1155</f>
        <v>560999</v>
      </c>
      <c r="D206" s="6">
        <f>Summary!F1155</f>
        <v>-1561747</v>
      </c>
      <c r="E206" s="7">
        <f>Summary!G1155</f>
        <v>127</v>
      </c>
      <c r="F206" s="167">
        <f t="shared" si="10"/>
        <v>232.2576</v>
      </c>
      <c r="G206" s="55">
        <f>Summary!H1155</f>
        <v>6.9564361572265625</v>
      </c>
      <c r="H206" s="68">
        <f>Summary!I1155</f>
        <v>476.10891723632812</v>
      </c>
      <c r="I206" s="68">
        <f t="shared" si="11"/>
        <v>215.95919598706055</v>
      </c>
      <c r="J206" s="14">
        <f>Summary!J1155</f>
        <v>33</v>
      </c>
      <c r="K206" s="68">
        <f>Summary!K1155</f>
        <v>125.59777069091797</v>
      </c>
      <c r="L206" s="68">
        <f t="shared" si="12"/>
        <v>56.970144003234864</v>
      </c>
      <c r="M206" s="14">
        <f>Summary!L1155</f>
        <v>14</v>
      </c>
      <c r="N206" s="68">
        <f>Summary!M1155</f>
        <v>34.65</v>
      </c>
      <c r="O206" s="69">
        <f>Summary!N1155</f>
        <v>89.1</v>
      </c>
      <c r="P206" s="15">
        <f>Summary!O1155</f>
        <v>0</v>
      </c>
    </row>
    <row r="207" spans="1:16" x14ac:dyDescent="0.2">
      <c r="A207" s="154">
        <f>Summary!A1156</f>
        <v>5257</v>
      </c>
      <c r="B207" s="9">
        <f>Summary!D1156</f>
        <v>43303</v>
      </c>
      <c r="C207" s="6">
        <f>Summary!E1156</f>
        <v>561001</v>
      </c>
      <c r="D207" s="6">
        <f>Summary!F1156</f>
        <v>-1563460</v>
      </c>
      <c r="E207" s="7">
        <f>Summary!G1156</f>
        <v>101</v>
      </c>
      <c r="F207" s="167">
        <f t="shared" si="10"/>
        <v>184.7088</v>
      </c>
      <c r="G207" s="55">
        <f>Summary!H1156</f>
        <v>6.9564361572265625</v>
      </c>
      <c r="H207" s="68">
        <f>Summary!I1156</f>
        <v>156.384521484375</v>
      </c>
      <c r="I207" s="68">
        <f t="shared" si="11"/>
        <v>70.934767869140629</v>
      </c>
      <c r="J207" s="14">
        <f>Summary!J1156</f>
        <v>11</v>
      </c>
      <c r="K207" s="68">
        <f>Summary!K1156</f>
        <v>269.08404541015625</v>
      </c>
      <c r="L207" s="68">
        <f t="shared" si="12"/>
        <v>122.05437032568359</v>
      </c>
      <c r="M207" s="14">
        <f>Summary!L1156</f>
        <v>37</v>
      </c>
      <c r="N207" s="68">
        <f>Summary!M1156</f>
        <v>34.65</v>
      </c>
      <c r="O207" s="69">
        <f>Summary!N1156</f>
        <v>24.75</v>
      </c>
      <c r="P207" s="15">
        <f>Summary!O1156</f>
        <v>0</v>
      </c>
    </row>
    <row r="208" spans="1:16" x14ac:dyDescent="0.2">
      <c r="A208" s="154">
        <f>Summary!A1157</f>
        <v>5258</v>
      </c>
      <c r="B208" s="9">
        <f>Summary!D1157</f>
        <v>43296</v>
      </c>
      <c r="C208" s="6">
        <f>Summary!E1157</f>
        <v>561000</v>
      </c>
      <c r="D208" s="6">
        <f>Summary!F1157</f>
        <v>-1565364</v>
      </c>
      <c r="E208" s="7">
        <f>Summary!G1157</f>
        <v>44</v>
      </c>
      <c r="F208" s="167">
        <f t="shared" si="10"/>
        <v>80.467200000000005</v>
      </c>
      <c r="G208" s="55">
        <f>Summary!H1157</f>
        <v>6.88616943359375</v>
      </c>
      <c r="H208" s="68">
        <f>Summary!I1157</f>
        <v>48.514976501464844</v>
      </c>
      <c r="I208" s="68">
        <f t="shared" si="11"/>
        <v>22.00600522125244</v>
      </c>
      <c r="J208" s="14">
        <f>Summary!J1157</f>
        <v>3</v>
      </c>
      <c r="K208" s="68">
        <f>Summary!K1157</f>
        <v>87.565086364746094</v>
      </c>
      <c r="L208" s="68">
        <f t="shared" si="12"/>
        <v>39.718822654357908</v>
      </c>
      <c r="M208" s="14">
        <f>Summary!L1157</f>
        <v>13</v>
      </c>
      <c r="N208" s="68">
        <f>Summary!M1157</f>
        <v>0</v>
      </c>
      <c r="O208" s="69">
        <f>Summary!N1157</f>
        <v>0</v>
      </c>
      <c r="P208" s="15">
        <f>Summary!O1157</f>
        <v>0</v>
      </c>
    </row>
    <row r="209" spans="1:16" x14ac:dyDescent="0.2">
      <c r="A209" s="154">
        <f>Summary!A1158</f>
        <v>5259</v>
      </c>
      <c r="B209" s="9">
        <f>Summary!D1158</f>
        <v>43296</v>
      </c>
      <c r="C209" s="6">
        <f>Summary!E1158</f>
        <v>561003</v>
      </c>
      <c r="D209" s="6">
        <f>Summary!F1158</f>
        <v>-1571099</v>
      </c>
      <c r="E209" s="7">
        <f>Summary!G1158</f>
        <v>54</v>
      </c>
      <c r="F209" s="167">
        <f t="shared" si="10"/>
        <v>98.755200000000002</v>
      </c>
      <c r="G209" s="55">
        <f>Summary!H1158</f>
        <v>6.9564361572265625</v>
      </c>
      <c r="H209" s="68">
        <f>Summary!I1158</f>
        <v>219.72589111328125</v>
      </c>
      <c r="I209" s="68">
        <f t="shared" si="11"/>
        <v>99.665906401855466</v>
      </c>
      <c r="J209" s="14">
        <f>Summary!J1158</f>
        <v>10</v>
      </c>
      <c r="K209" s="68">
        <f>Summary!K1158</f>
        <v>296.23223876953125</v>
      </c>
      <c r="L209" s="68">
        <f t="shared" si="12"/>
        <v>134.3685736479492</v>
      </c>
      <c r="M209" s="14">
        <f>Summary!L1158</f>
        <v>45</v>
      </c>
      <c r="N209" s="68">
        <f>Summary!M1158</f>
        <v>0</v>
      </c>
      <c r="O209" s="69">
        <f>Summary!N1158</f>
        <v>69.3</v>
      </c>
      <c r="P209" s="15">
        <f>Summary!O1158</f>
        <v>0</v>
      </c>
    </row>
    <row r="210" spans="1:16" x14ac:dyDescent="0.2">
      <c r="A210" s="154">
        <f>Summary!A1159</f>
        <v>5260</v>
      </c>
      <c r="B210" s="9">
        <f>Summary!D1159</f>
        <v>43295</v>
      </c>
      <c r="C210" s="6">
        <f>Summary!E1159</f>
        <v>561005</v>
      </c>
      <c r="D210" s="6">
        <f>Summary!F1159</f>
        <v>-1572899</v>
      </c>
      <c r="E210" s="7">
        <f>Summary!G1159</f>
        <v>85</v>
      </c>
      <c r="F210" s="167">
        <f t="shared" si="10"/>
        <v>155.44800000000001</v>
      </c>
      <c r="G210" s="55">
        <f>Summary!H1159</f>
        <v>6.88616943359375</v>
      </c>
      <c r="H210" s="68">
        <f>Summary!I1159</f>
        <v>189.34605407714844</v>
      </c>
      <c r="I210" s="68">
        <f t="shared" si="11"/>
        <v>85.885855360961912</v>
      </c>
      <c r="J210" s="14">
        <f>Summary!J1159</f>
        <v>11</v>
      </c>
      <c r="K210" s="68">
        <f>Summary!K1159</f>
        <v>109.24697875976562</v>
      </c>
      <c r="L210" s="68">
        <f t="shared" si="12"/>
        <v>49.553555589599611</v>
      </c>
      <c r="M210" s="14">
        <f>Summary!L1159</f>
        <v>14</v>
      </c>
      <c r="N210" s="68">
        <f>Summary!M1159</f>
        <v>0</v>
      </c>
      <c r="O210" s="69">
        <f>Summary!N1159</f>
        <v>0</v>
      </c>
      <c r="P210" s="15">
        <f>Summary!O1159</f>
        <v>0</v>
      </c>
    </row>
    <row r="211" spans="1:16" x14ac:dyDescent="0.2">
      <c r="A211" s="154">
        <f>Summary!A1160</f>
        <v>5261</v>
      </c>
      <c r="B211" s="9">
        <f>Summary!D1160</f>
        <v>43302</v>
      </c>
      <c r="C211" s="6">
        <f>Summary!E1160</f>
        <v>562000</v>
      </c>
      <c r="D211" s="6">
        <f>Summary!F1160</f>
        <v>-1555811</v>
      </c>
      <c r="E211" s="7">
        <f>Summary!G1160</f>
        <v>116</v>
      </c>
      <c r="F211" s="167">
        <f t="shared" si="10"/>
        <v>212.14079999999998</v>
      </c>
      <c r="G211" s="55">
        <f>Summary!H1160</f>
        <v>6.9564366340637207</v>
      </c>
      <c r="H211" s="68">
        <f>Summary!I1160</f>
        <v>188.200439453125</v>
      </c>
      <c r="I211" s="68">
        <f t="shared" si="11"/>
        <v>85.366213732421869</v>
      </c>
      <c r="J211" s="14">
        <f>Summary!J1160</f>
        <v>12</v>
      </c>
      <c r="K211" s="68">
        <f>Summary!K1160</f>
        <v>220.41455078125</v>
      </c>
      <c r="L211" s="68">
        <f t="shared" si="12"/>
        <v>99.978276917968742</v>
      </c>
      <c r="M211" s="14">
        <f>Summary!L1160</f>
        <v>26</v>
      </c>
      <c r="N211" s="68">
        <f>Summary!M1160</f>
        <v>34.65</v>
      </c>
      <c r="O211" s="69">
        <f>Summary!N1160</f>
        <v>4.95</v>
      </c>
      <c r="P211" s="15">
        <f>Summary!O1160</f>
        <v>0</v>
      </c>
    </row>
    <row r="212" spans="1:16" x14ac:dyDescent="0.2">
      <c r="A212" s="154">
        <f>Summary!A1161</f>
        <v>5262</v>
      </c>
      <c r="B212" s="9">
        <f>Summary!D1161</f>
        <v>43302</v>
      </c>
      <c r="C212" s="6">
        <f>Summary!E1161</f>
        <v>562000</v>
      </c>
      <c r="D212" s="6">
        <f>Summary!F1161</f>
        <v>-1561583</v>
      </c>
      <c r="E212" s="7">
        <f>Summary!G1161</f>
        <v>153</v>
      </c>
      <c r="F212" s="167">
        <f t="shared" si="10"/>
        <v>279.8064</v>
      </c>
      <c r="G212" s="55">
        <f>Summary!H1161</f>
        <v>6.9564361572265625</v>
      </c>
      <c r="H212" s="68">
        <f>Summary!I1161</f>
        <v>206.70864868164062</v>
      </c>
      <c r="I212" s="68">
        <f t="shared" si="11"/>
        <v>93.761389372802739</v>
      </c>
      <c r="J212" s="14">
        <f>Summary!J1161</f>
        <v>15</v>
      </c>
      <c r="K212" s="68">
        <f>Summary!K1161</f>
        <v>230.65919494628906</v>
      </c>
      <c r="L212" s="68">
        <f t="shared" si="12"/>
        <v>104.62516555407714</v>
      </c>
      <c r="M212" s="14">
        <f>Summary!L1161</f>
        <v>26</v>
      </c>
      <c r="N212" s="68">
        <f>Summary!M1161</f>
        <v>34.65</v>
      </c>
      <c r="O212" s="69">
        <f>Summary!N1161</f>
        <v>4.95</v>
      </c>
      <c r="P212" s="15">
        <f>Summary!O1161</f>
        <v>0</v>
      </c>
    </row>
    <row r="213" spans="1:16" x14ac:dyDescent="0.2">
      <c r="A213" s="154">
        <f>Summary!A1162</f>
        <v>5263</v>
      </c>
      <c r="B213" s="9">
        <f>Summary!D1162</f>
        <v>43303</v>
      </c>
      <c r="C213" s="6">
        <f>Summary!E1162</f>
        <v>561998</v>
      </c>
      <c r="D213" s="6">
        <f>Summary!F1162</f>
        <v>-1563409</v>
      </c>
      <c r="E213" s="7">
        <f>Summary!G1162</f>
        <v>99</v>
      </c>
      <c r="F213" s="167">
        <f t="shared" si="10"/>
        <v>181.05119999999999</v>
      </c>
      <c r="G213" s="55">
        <f>Summary!H1162</f>
        <v>6.9564366340637207</v>
      </c>
      <c r="H213" s="68">
        <f>Summary!I1162</f>
        <v>371.6864013671875</v>
      </c>
      <c r="I213" s="68">
        <f t="shared" si="11"/>
        <v>168.59397816894531</v>
      </c>
      <c r="J213" s="14">
        <f>Summary!J1162</f>
        <v>25</v>
      </c>
      <c r="K213" s="68">
        <f>Summary!K1162</f>
        <v>381.36602783203125</v>
      </c>
      <c r="L213" s="68">
        <f t="shared" si="12"/>
        <v>172.98457929638673</v>
      </c>
      <c r="M213" s="14">
        <f>Summary!L1162</f>
        <v>45</v>
      </c>
      <c r="N213" s="68">
        <f>Summary!M1162</f>
        <v>24.75</v>
      </c>
      <c r="O213" s="69">
        <f>Summary!N1162</f>
        <v>69.3</v>
      </c>
      <c r="P213" s="15">
        <f>Summary!O1162</f>
        <v>0</v>
      </c>
    </row>
    <row r="214" spans="1:16" x14ac:dyDescent="0.2">
      <c r="A214" s="154">
        <f>Summary!A1163</f>
        <v>5264</v>
      </c>
      <c r="B214" s="9">
        <f>Summary!D1163</f>
        <v>43297</v>
      </c>
      <c r="C214" s="6">
        <f>Summary!E1163</f>
        <v>561997</v>
      </c>
      <c r="D214" s="6">
        <f>Summary!F1163</f>
        <v>-1565207</v>
      </c>
      <c r="E214" s="7">
        <f>Summary!G1163</f>
        <v>63</v>
      </c>
      <c r="F214" s="167">
        <f t="shared" si="10"/>
        <v>115.2144</v>
      </c>
      <c r="G214" s="55">
        <f>Summary!H1163</f>
        <v>6.8159022331237793</v>
      </c>
      <c r="H214" s="68">
        <f>Summary!I1163</f>
        <v>305.42080688476562</v>
      </c>
      <c r="I214" s="68">
        <f t="shared" si="11"/>
        <v>138.53643463647461</v>
      </c>
      <c r="J214" s="14">
        <f>Summary!J1163</f>
        <v>14</v>
      </c>
      <c r="K214" s="68">
        <f>Summary!K1163</f>
        <v>504.17864990234375</v>
      </c>
      <c r="L214" s="68">
        <f t="shared" si="12"/>
        <v>228.69140216650391</v>
      </c>
      <c r="M214" s="14">
        <f>Summary!L1163</f>
        <v>68</v>
      </c>
      <c r="N214" s="68">
        <f>Summary!M1163</f>
        <v>4.8499999999999996</v>
      </c>
      <c r="O214" s="69">
        <f>Summary!N1163</f>
        <v>43.65</v>
      </c>
      <c r="P214" s="15">
        <f>Summary!O1163</f>
        <v>0</v>
      </c>
    </row>
    <row r="215" spans="1:16" x14ac:dyDescent="0.2">
      <c r="A215" s="154">
        <f>Summary!A1164</f>
        <v>5265</v>
      </c>
      <c r="B215" s="9">
        <f>Summary!D1164</f>
        <v>43295</v>
      </c>
      <c r="C215" s="6">
        <f>Summary!E1164</f>
        <v>561997</v>
      </c>
      <c r="D215" s="6">
        <f>Summary!F1164</f>
        <v>-1570992</v>
      </c>
      <c r="E215" s="7">
        <f>Summary!G1164</f>
        <v>95</v>
      </c>
      <c r="F215" s="167">
        <f t="shared" si="10"/>
        <v>173.73599999999999</v>
      </c>
      <c r="G215" s="55">
        <f>Summary!H1164</f>
        <v>6.88616943359375</v>
      </c>
      <c r="H215" s="68">
        <f>Summary!I1164</f>
        <v>401.08905029296875</v>
      </c>
      <c r="I215" s="68">
        <f t="shared" si="11"/>
        <v>181.93078450048827</v>
      </c>
      <c r="J215" s="14">
        <f>Summary!J1164</f>
        <v>23</v>
      </c>
      <c r="K215" s="68">
        <f>Summary!K1164</f>
        <v>107.68682098388672</v>
      </c>
      <c r="L215" s="68">
        <f t="shared" si="12"/>
        <v>48.845880503723144</v>
      </c>
      <c r="M215" s="14">
        <f>Summary!L1164</f>
        <v>13</v>
      </c>
      <c r="N215" s="68">
        <f>Summary!M1164</f>
        <v>0</v>
      </c>
      <c r="O215" s="69">
        <f>Summary!N1164</f>
        <v>44.1</v>
      </c>
      <c r="P215" s="15">
        <f>Summary!O1164</f>
        <v>0</v>
      </c>
    </row>
    <row r="216" spans="1:16" x14ac:dyDescent="0.2">
      <c r="A216" s="154">
        <f>Summary!A1165</f>
        <v>5266</v>
      </c>
      <c r="B216" s="9">
        <f>Summary!D1165</f>
        <v>43295</v>
      </c>
      <c r="C216" s="6">
        <f>Summary!E1165</f>
        <v>562000</v>
      </c>
      <c r="D216" s="6">
        <f>Summary!F1165</f>
        <v>-1572761</v>
      </c>
      <c r="E216" s="7">
        <f>Summary!G1165</f>
        <v>39</v>
      </c>
      <c r="F216" s="167">
        <f t="shared" si="10"/>
        <v>71.3232</v>
      </c>
      <c r="G216" s="55">
        <f>Summary!H1165</f>
        <v>7.0969705581665039</v>
      </c>
      <c r="H216" s="68">
        <f>Summary!I1165</f>
        <v>363.15225219726562</v>
      </c>
      <c r="I216" s="68">
        <f t="shared" si="11"/>
        <v>164.7229563786621</v>
      </c>
      <c r="J216" s="14">
        <f>Summary!J1165</f>
        <v>10</v>
      </c>
      <c r="K216" s="68">
        <f>Summary!K1165</f>
        <v>164.75605773925781</v>
      </c>
      <c r="L216" s="68">
        <f t="shared" si="12"/>
        <v>74.732029742065436</v>
      </c>
      <c r="M216" s="14">
        <f>Summary!L1165</f>
        <v>23</v>
      </c>
      <c r="N216" s="68">
        <f>Summary!M1165</f>
        <v>0</v>
      </c>
      <c r="O216" s="69">
        <f>Summary!N1165</f>
        <v>20.2</v>
      </c>
      <c r="P216" s="15">
        <f>Summary!O1165</f>
        <v>0</v>
      </c>
    </row>
    <row r="217" spans="1:16" x14ac:dyDescent="0.2">
      <c r="A217" s="154">
        <f>Summary!A1166</f>
        <v>5267</v>
      </c>
      <c r="B217" s="9">
        <f>Summary!D1166</f>
        <v>43294</v>
      </c>
      <c r="C217" s="6">
        <f>Summary!E1166</f>
        <v>561994</v>
      </c>
      <c r="D217" s="6">
        <f>Summary!F1166</f>
        <v>-1574599</v>
      </c>
      <c r="E217" s="7">
        <f>Summary!G1166</f>
        <v>28</v>
      </c>
      <c r="F217" s="167">
        <f t="shared" si="10"/>
        <v>51.206400000000002</v>
      </c>
      <c r="G217" s="55">
        <f>Summary!H1166</f>
        <v>7.0267033576965332</v>
      </c>
      <c r="H217" s="68">
        <f>Summary!I1166</f>
        <v>249.20623779296875</v>
      </c>
      <c r="I217" s="68">
        <f t="shared" si="11"/>
        <v>113.03795581298829</v>
      </c>
      <c r="J217" s="14">
        <f>Summary!J1166</f>
        <v>10</v>
      </c>
      <c r="K217" s="68">
        <f>Summary!K1166</f>
        <v>120.84786987304687</v>
      </c>
      <c r="L217" s="68">
        <f t="shared" si="12"/>
        <v>54.815626991455076</v>
      </c>
      <c r="M217" s="14">
        <f>Summary!L1166</f>
        <v>17</v>
      </c>
      <c r="N217" s="68">
        <f>Summary!M1166</f>
        <v>0</v>
      </c>
      <c r="O217" s="69">
        <f>Summary!N1166</f>
        <v>0</v>
      </c>
      <c r="P217" s="15">
        <f>Summary!O1166</f>
        <v>0</v>
      </c>
    </row>
    <row r="218" spans="1:16" x14ac:dyDescent="0.2">
      <c r="A218" s="154">
        <f>Summary!A1167</f>
        <v>5268</v>
      </c>
      <c r="B218" s="9">
        <f>Summary!D1167</f>
        <v>43302</v>
      </c>
      <c r="C218" s="6">
        <f>Summary!E1167</f>
        <v>563001</v>
      </c>
      <c r="D218" s="6">
        <f>Summary!F1167</f>
        <v>-1555686</v>
      </c>
      <c r="E218" s="7">
        <f>Summary!G1167</f>
        <v>133</v>
      </c>
      <c r="F218" s="167">
        <f t="shared" si="10"/>
        <v>243.2304</v>
      </c>
      <c r="G218" s="55">
        <f>Summary!H1167</f>
        <v>7.0267033576965332</v>
      </c>
      <c r="H218" s="68">
        <f>Summary!I1167</f>
        <v>283.97808837890625</v>
      </c>
      <c r="I218" s="68">
        <f t="shared" si="11"/>
        <v>128.81018906396486</v>
      </c>
      <c r="J218" s="14">
        <f>Summary!J1167</f>
        <v>18</v>
      </c>
      <c r="K218" s="68">
        <f>Summary!K1167</f>
        <v>229.73298645019531</v>
      </c>
      <c r="L218" s="68">
        <f t="shared" si="12"/>
        <v>104.205044789917</v>
      </c>
      <c r="M218" s="14">
        <f>Summary!L1167</f>
        <v>26</v>
      </c>
      <c r="N218" s="68">
        <f>Summary!M1167</f>
        <v>45</v>
      </c>
      <c r="O218" s="69">
        <f>Summary!N1167</f>
        <v>5</v>
      </c>
      <c r="P218" s="15">
        <f>Summary!O1167</f>
        <v>0</v>
      </c>
    </row>
    <row r="219" spans="1:16" x14ac:dyDescent="0.2">
      <c r="A219" s="154">
        <f>Summary!A1168</f>
        <v>5269</v>
      </c>
      <c r="B219" s="9">
        <f>Summary!D1168</f>
        <v>43301</v>
      </c>
      <c r="C219" s="6">
        <f>Summary!E1168</f>
        <v>562999</v>
      </c>
      <c r="D219" s="6">
        <f>Summary!F1168</f>
        <v>-1561531</v>
      </c>
      <c r="E219" s="7">
        <f>Summary!G1168</f>
        <v>139</v>
      </c>
      <c r="F219" s="167">
        <f t="shared" si="10"/>
        <v>254.20320000000001</v>
      </c>
      <c r="G219" s="55">
        <f>Summary!H1168</f>
        <v>6.88616943359375</v>
      </c>
      <c r="H219" s="68">
        <f>Summary!I1168</f>
        <v>272.42019653320312</v>
      </c>
      <c r="I219" s="68">
        <f t="shared" si="11"/>
        <v>123.56762178588868</v>
      </c>
      <c r="J219" s="14">
        <f>Summary!J1168</f>
        <v>20</v>
      </c>
      <c r="K219" s="68">
        <f>Summary!K1168</f>
        <v>171.82270812988281</v>
      </c>
      <c r="L219" s="68">
        <f t="shared" si="12"/>
        <v>77.937405826049797</v>
      </c>
      <c r="M219" s="14">
        <f>Summary!L1168</f>
        <v>20</v>
      </c>
      <c r="N219" s="68">
        <f>Summary!M1168</f>
        <v>63.7</v>
      </c>
      <c r="O219" s="69">
        <f>Summary!N1168</f>
        <v>19.600000000000001</v>
      </c>
      <c r="P219" s="15">
        <f>Summary!O1168</f>
        <v>0</v>
      </c>
    </row>
    <row r="220" spans="1:16" x14ac:dyDescent="0.2">
      <c r="A220" s="154">
        <f>Summary!A1169</f>
        <v>5270</v>
      </c>
      <c r="B220" s="9">
        <f>Summary!D1169</f>
        <v>43297</v>
      </c>
      <c r="C220" s="6">
        <f>Summary!E1169</f>
        <v>563001</v>
      </c>
      <c r="D220" s="6">
        <f>Summary!F1169</f>
        <v>-1563320</v>
      </c>
      <c r="E220" s="7">
        <f>Summary!G1169</f>
        <v>107</v>
      </c>
      <c r="F220" s="167">
        <f t="shared" si="10"/>
        <v>195.6816</v>
      </c>
      <c r="G220" s="55">
        <f>Summary!H1169</f>
        <v>6.88616943359375</v>
      </c>
      <c r="H220" s="68">
        <f>Summary!I1169</f>
        <v>560.91845703125</v>
      </c>
      <c r="I220" s="68">
        <f t="shared" si="11"/>
        <v>254.42812476171875</v>
      </c>
      <c r="J220" s="14">
        <f>Summary!J1169</f>
        <v>35</v>
      </c>
      <c r="K220" s="68">
        <f>Summary!K1169</f>
        <v>414.33505249023437</v>
      </c>
      <c r="L220" s="68">
        <f t="shared" si="12"/>
        <v>187.93906512915038</v>
      </c>
      <c r="M220" s="14">
        <f>Summary!L1169</f>
        <v>50</v>
      </c>
      <c r="N220" s="68">
        <f>Summary!M1169</f>
        <v>44.1</v>
      </c>
      <c r="O220" s="69">
        <f>Summary!N1169</f>
        <v>9.8000000000000007</v>
      </c>
      <c r="P220" s="15">
        <f>Summary!O1169</f>
        <v>0</v>
      </c>
    </row>
    <row r="221" spans="1:16" x14ac:dyDescent="0.2">
      <c r="A221" s="154">
        <f>Summary!A1170</f>
        <v>5271</v>
      </c>
      <c r="B221" s="9">
        <f>Summary!D1170</f>
        <v>43297</v>
      </c>
      <c r="C221" s="6">
        <f>Summary!E1170</f>
        <v>562995</v>
      </c>
      <c r="D221" s="6">
        <f>Summary!F1170</f>
        <v>-1565068</v>
      </c>
      <c r="E221" s="7">
        <f>Summary!G1170</f>
        <v>59</v>
      </c>
      <c r="F221" s="167">
        <f t="shared" si="10"/>
        <v>107.89919999999999</v>
      </c>
      <c r="G221" s="55">
        <f>Summary!H1170</f>
        <v>7.0969705581665039</v>
      </c>
      <c r="H221" s="68">
        <f>Summary!I1170</f>
        <v>278.43051147460937</v>
      </c>
      <c r="I221" s="68">
        <f t="shared" si="11"/>
        <v>126.29385256079101</v>
      </c>
      <c r="J221" s="14">
        <f>Summary!J1170</f>
        <v>17</v>
      </c>
      <c r="K221" s="68">
        <f>Summary!K1170</f>
        <v>299.93435668945312</v>
      </c>
      <c r="L221" s="68">
        <f t="shared" si="12"/>
        <v>136.04782471948241</v>
      </c>
      <c r="M221" s="14">
        <f>Summary!L1170</f>
        <v>41</v>
      </c>
      <c r="N221" s="68">
        <f>Summary!M1170</f>
        <v>0</v>
      </c>
      <c r="O221" s="69">
        <f>Summary!N1170</f>
        <v>5.05</v>
      </c>
      <c r="P221" s="15">
        <f>Summary!O1170</f>
        <v>0</v>
      </c>
    </row>
    <row r="222" spans="1:16" x14ac:dyDescent="0.2">
      <c r="A222" s="154">
        <f>Summary!A1171</f>
        <v>5272</v>
      </c>
      <c r="B222" s="9">
        <f>Summary!D1171</f>
        <v>43294</v>
      </c>
      <c r="C222" s="6">
        <f>Summary!E1171</f>
        <v>562998</v>
      </c>
      <c r="D222" s="6">
        <f>Summary!F1171</f>
        <v>-1572812</v>
      </c>
      <c r="E222" s="7">
        <f>Summary!G1171</f>
        <v>86</v>
      </c>
      <c r="F222" s="167">
        <f t="shared" si="10"/>
        <v>157.27680000000001</v>
      </c>
      <c r="G222" s="55">
        <f>Summary!H1171</f>
        <v>6.9564361572265625</v>
      </c>
      <c r="H222" s="68">
        <f>Summary!I1171</f>
        <v>406.4061279296875</v>
      </c>
      <c r="I222" s="68">
        <f t="shared" si="11"/>
        <v>184.34256837988281</v>
      </c>
      <c r="J222" s="14">
        <f>Summary!J1171</f>
        <v>25</v>
      </c>
      <c r="K222" s="68">
        <f>Summary!K1171</f>
        <v>241.02424621582031</v>
      </c>
      <c r="L222" s="68">
        <f t="shared" si="12"/>
        <v>109.32666988952637</v>
      </c>
      <c r="M222" s="14">
        <f>Summary!L1171</f>
        <v>28</v>
      </c>
      <c r="N222" s="68">
        <f>Summary!M1171</f>
        <v>0</v>
      </c>
      <c r="O222" s="69">
        <f>Summary!N1171</f>
        <v>44.55</v>
      </c>
      <c r="P222" s="15">
        <f>Summary!O1171</f>
        <v>0</v>
      </c>
    </row>
    <row r="223" spans="1:16" x14ac:dyDescent="0.2">
      <c r="A223" s="154">
        <f>Summary!A1172</f>
        <v>5273</v>
      </c>
      <c r="B223" s="9">
        <f>Summary!D1172</f>
        <v>43301</v>
      </c>
      <c r="C223" s="6">
        <f>Summary!E1172</f>
        <v>564002</v>
      </c>
      <c r="D223" s="6">
        <f>Summary!F1172</f>
        <v>-1561413</v>
      </c>
      <c r="E223" s="7">
        <f>Summary!G1172</f>
        <v>111</v>
      </c>
      <c r="F223" s="167">
        <f t="shared" si="10"/>
        <v>202.99680000000001</v>
      </c>
      <c r="G223" s="55">
        <f>Summary!H1172</f>
        <v>6.88616943359375</v>
      </c>
      <c r="H223" s="68">
        <f>Summary!I1172</f>
        <v>580.45172119140625</v>
      </c>
      <c r="I223" s="68">
        <f t="shared" si="11"/>
        <v>263.28825711865233</v>
      </c>
      <c r="J223" s="14">
        <f>Summary!J1172</f>
        <v>35</v>
      </c>
      <c r="K223" s="68">
        <f>Summary!K1172</f>
        <v>335.84567260742187</v>
      </c>
      <c r="L223" s="68">
        <f t="shared" si="12"/>
        <v>152.3369103293457</v>
      </c>
      <c r="M223" s="14">
        <f>Summary!L1172</f>
        <v>40</v>
      </c>
      <c r="N223" s="68">
        <f>Summary!M1172</f>
        <v>19.600000000000001</v>
      </c>
      <c r="O223" s="69">
        <f>Summary!N1172</f>
        <v>14.7</v>
      </c>
      <c r="P223" s="15">
        <f>Summary!O1172</f>
        <v>0</v>
      </c>
    </row>
    <row r="224" spans="1:16" x14ac:dyDescent="0.2">
      <c r="A224" s="154">
        <f>Summary!A1173</f>
        <v>5274</v>
      </c>
      <c r="B224" s="9">
        <f>Summary!D1173</f>
        <v>43301</v>
      </c>
      <c r="C224" s="6">
        <f>Summary!E1173</f>
        <v>564001</v>
      </c>
      <c r="D224" s="6">
        <f>Summary!F1173</f>
        <v>-1563171</v>
      </c>
      <c r="E224" s="7">
        <f>Summary!G1173</f>
        <v>84</v>
      </c>
      <c r="F224" s="167">
        <f t="shared" si="10"/>
        <v>153.61920000000001</v>
      </c>
      <c r="G224" s="55">
        <f>Summary!H1173</f>
        <v>6.9564361572265625</v>
      </c>
      <c r="H224" s="68">
        <f>Summary!I1173</f>
        <v>797.6422119140625</v>
      </c>
      <c r="I224" s="68">
        <f t="shared" si="11"/>
        <v>361.80412618652343</v>
      </c>
      <c r="J224" s="14">
        <f>Summary!J1173</f>
        <v>38</v>
      </c>
      <c r="K224" s="68">
        <f>Summary!K1173</f>
        <v>388.55804443359375</v>
      </c>
      <c r="L224" s="68">
        <f t="shared" si="12"/>
        <v>176.24682049072265</v>
      </c>
      <c r="M224" s="14">
        <f>Summary!L1173</f>
        <v>46</v>
      </c>
      <c r="N224" s="68">
        <f>Summary!M1173</f>
        <v>4.95</v>
      </c>
      <c r="O224" s="69">
        <f>Summary!N1173</f>
        <v>9.9</v>
      </c>
      <c r="P224" s="15">
        <f>Summary!O1173</f>
        <v>0</v>
      </c>
    </row>
    <row r="225" spans="1:17" x14ac:dyDescent="0.2">
      <c r="A225" s="154">
        <f>Summary!A1174</f>
        <v>5275</v>
      </c>
      <c r="B225" s="9">
        <f>Summary!D1174</f>
        <v>43293</v>
      </c>
      <c r="C225" s="6">
        <f>Summary!E1174</f>
        <v>564014</v>
      </c>
      <c r="D225" s="6">
        <f>Summary!F1174</f>
        <v>-1565098</v>
      </c>
      <c r="E225" s="7">
        <f>Summary!G1174</f>
        <v>53</v>
      </c>
      <c r="F225" s="167">
        <f t="shared" si="10"/>
        <v>96.926400000000001</v>
      </c>
      <c r="G225" s="55">
        <f>Summary!H1174</f>
        <v>6.9564361572265625</v>
      </c>
      <c r="H225" s="68">
        <f>Summary!I1174</f>
        <v>300.899169921875</v>
      </c>
      <c r="I225" s="68">
        <f t="shared" si="11"/>
        <v>136.48545628320312</v>
      </c>
      <c r="J225" s="14">
        <f>Summary!J1174</f>
        <v>17</v>
      </c>
      <c r="K225" s="68">
        <f>Summary!K1174</f>
        <v>426.093505859375</v>
      </c>
      <c r="L225" s="68">
        <f t="shared" si="12"/>
        <v>193.27260550976561</v>
      </c>
      <c r="M225" s="14">
        <f>Summary!L1174</f>
        <v>52</v>
      </c>
      <c r="N225" s="68">
        <f>Summary!M1174</f>
        <v>4.95</v>
      </c>
      <c r="O225" s="69">
        <f>Summary!N1174</f>
        <v>49.5</v>
      </c>
      <c r="P225" s="15">
        <f>Summary!O1174</f>
        <v>0</v>
      </c>
    </row>
    <row r="226" spans="1:17" x14ac:dyDescent="0.2">
      <c r="A226" s="154">
        <f>Summary!A1175</f>
        <v>5276</v>
      </c>
      <c r="B226" s="9">
        <f>Summary!D1175</f>
        <v>43293</v>
      </c>
      <c r="C226" s="6">
        <f>Summary!E1175</f>
        <v>564000</v>
      </c>
      <c r="D226" s="6">
        <f>Summary!F1175</f>
        <v>-1570879</v>
      </c>
      <c r="E226" s="7">
        <f>Summary!G1175</f>
        <v>67</v>
      </c>
      <c r="F226" s="167">
        <f t="shared" si="10"/>
        <v>122.5296</v>
      </c>
      <c r="G226" s="55">
        <f>Summary!H1175</f>
        <v>6.9564366340637207</v>
      </c>
      <c r="H226" s="68">
        <f>Summary!I1175</f>
        <v>216.83099365234375</v>
      </c>
      <c r="I226" s="68">
        <f t="shared" si="11"/>
        <v>98.352804072753912</v>
      </c>
      <c r="J226" s="14">
        <f>Summary!J1175</f>
        <v>10</v>
      </c>
      <c r="K226" s="68">
        <f>Summary!K1175</f>
        <v>136.29397583007812</v>
      </c>
      <c r="L226" s="68">
        <f t="shared" si="12"/>
        <v>61.821857084716797</v>
      </c>
      <c r="M226" s="14">
        <f>Summary!L1175</f>
        <v>16</v>
      </c>
      <c r="N226" s="68">
        <f>Summary!M1175</f>
        <v>0</v>
      </c>
      <c r="O226" s="69">
        <f>Summary!N1175</f>
        <v>14.85</v>
      </c>
      <c r="P226" s="15">
        <f>Summary!O1175</f>
        <v>0</v>
      </c>
    </row>
    <row r="227" spans="1:17" x14ac:dyDescent="0.2">
      <c r="A227" s="154">
        <f>Summary!A1176</f>
        <v>5277</v>
      </c>
      <c r="B227" s="9">
        <f>Summary!D1176</f>
        <v>43300</v>
      </c>
      <c r="C227" s="6">
        <f>Summary!E1176</f>
        <v>565018</v>
      </c>
      <c r="D227" s="6">
        <f>Summary!F1176</f>
        <v>-1561305</v>
      </c>
      <c r="E227" s="7">
        <f>Summary!G1176</f>
        <v>106</v>
      </c>
      <c r="F227" s="167">
        <f t="shared" si="10"/>
        <v>193.8528</v>
      </c>
      <c r="G227" s="55">
        <f>Summary!H1176</f>
        <v>6.7456350326538086</v>
      </c>
      <c r="H227" s="68">
        <f>Summary!I1176</f>
        <v>1151.6016845703125</v>
      </c>
      <c r="I227" s="68">
        <f t="shared" si="11"/>
        <v>522.35731130761724</v>
      </c>
      <c r="J227" s="14">
        <f>Summary!J1176</f>
        <v>67</v>
      </c>
      <c r="K227" s="68">
        <f>Summary!K1176</f>
        <v>323.30709838867188</v>
      </c>
      <c r="L227" s="68">
        <f t="shared" si="12"/>
        <v>146.64951337231446</v>
      </c>
      <c r="M227" s="14">
        <f>Summary!L1176</f>
        <v>38</v>
      </c>
      <c r="N227" s="68">
        <f>Summary!M1176</f>
        <v>14.4</v>
      </c>
      <c r="O227" s="69">
        <f>Summary!N1176</f>
        <v>43.2</v>
      </c>
      <c r="P227" s="15">
        <f>Summary!O1176</f>
        <v>0</v>
      </c>
    </row>
    <row r="228" spans="1:17" x14ac:dyDescent="0.2">
      <c r="A228" s="154">
        <f>Summary!A1177</f>
        <v>5278</v>
      </c>
      <c r="B228" s="9">
        <f>Summary!D1177</f>
        <v>43300</v>
      </c>
      <c r="C228" s="6">
        <f>Summary!E1177</f>
        <v>565003</v>
      </c>
      <c r="D228" s="6">
        <f>Summary!F1177</f>
        <v>-1563159</v>
      </c>
      <c r="E228" s="7">
        <f>Summary!G1177</f>
        <v>63</v>
      </c>
      <c r="F228" s="167">
        <f t="shared" si="10"/>
        <v>115.2144</v>
      </c>
      <c r="G228" s="55">
        <f>Summary!H1177</f>
        <v>6.9564361572265625</v>
      </c>
      <c r="H228" s="68">
        <f>Summary!I1177</f>
        <v>785.49737548828125</v>
      </c>
      <c r="I228" s="68">
        <f t="shared" si="11"/>
        <v>356.29532554248044</v>
      </c>
      <c r="J228" s="14">
        <f>Summary!J1177</f>
        <v>41</v>
      </c>
      <c r="K228" s="68">
        <f>Summary!K1177</f>
        <v>418.76376342773437</v>
      </c>
      <c r="L228" s="68">
        <f t="shared" si="12"/>
        <v>189.94789298071288</v>
      </c>
      <c r="M228" s="14">
        <f>Summary!L1177</f>
        <v>55</v>
      </c>
      <c r="N228" s="68">
        <f>Summary!M1177</f>
        <v>14.85</v>
      </c>
      <c r="O228" s="69">
        <f>Summary!N1177</f>
        <v>44.55</v>
      </c>
      <c r="P228" s="15">
        <f>Summary!O1177</f>
        <v>0</v>
      </c>
    </row>
    <row r="229" spans="1:17" x14ac:dyDescent="0.2">
      <c r="A229" s="154">
        <f>Summary!A1178</f>
        <v>5279</v>
      </c>
      <c r="B229" s="9">
        <f>Summary!D1178</f>
        <v>43293</v>
      </c>
      <c r="C229" s="6">
        <f>Summary!E1178</f>
        <v>564998</v>
      </c>
      <c r="D229" s="6">
        <f>Summary!F1178</f>
        <v>-1564996</v>
      </c>
      <c r="E229" s="7">
        <f>Summary!G1178</f>
        <v>63</v>
      </c>
      <c r="F229" s="167">
        <f t="shared" si="10"/>
        <v>115.2144</v>
      </c>
      <c r="G229" s="55">
        <f>Summary!H1178</f>
        <v>6.9564361572265625</v>
      </c>
      <c r="H229" s="68">
        <f>Summary!I1178</f>
        <v>210.57063293457031</v>
      </c>
      <c r="I229" s="68">
        <f t="shared" si="11"/>
        <v>95.51315453405762</v>
      </c>
      <c r="J229" s="14">
        <f>Summary!J1178</f>
        <v>12</v>
      </c>
      <c r="K229" s="68">
        <f>Summary!K1178</f>
        <v>423.35247802734375</v>
      </c>
      <c r="L229" s="68">
        <f t="shared" si="12"/>
        <v>192.0292972133789</v>
      </c>
      <c r="M229" s="14">
        <f>Summary!L1178</f>
        <v>51</v>
      </c>
      <c r="N229" s="68">
        <f>Summary!M1178</f>
        <v>0</v>
      </c>
      <c r="O229" s="69">
        <f>Summary!N1178</f>
        <v>49.5</v>
      </c>
      <c r="P229" s="15">
        <f>Summary!O1178</f>
        <v>0</v>
      </c>
    </row>
    <row r="230" spans="1:17" x14ac:dyDescent="0.2">
      <c r="A230" s="154">
        <f>Summary!A1179</f>
        <v>5280</v>
      </c>
      <c r="B230" s="9">
        <f>Summary!D1179</f>
        <v>43300</v>
      </c>
      <c r="C230" s="6">
        <f>Summary!E1179</f>
        <v>565998</v>
      </c>
      <c r="D230" s="6">
        <f>Summary!F1179</f>
        <v>-1561304</v>
      </c>
      <c r="E230" s="7">
        <f>Summary!G1179</f>
        <v>82</v>
      </c>
      <c r="F230" s="167">
        <f t="shared" si="10"/>
        <v>149.9616</v>
      </c>
      <c r="G230" s="55">
        <f>Summary!H1179</f>
        <v>6.88616943359375</v>
      </c>
      <c r="H230" s="68">
        <f>Summary!I1179</f>
        <v>519.61492919921875</v>
      </c>
      <c r="I230" s="68">
        <f t="shared" si="11"/>
        <v>235.69317496533202</v>
      </c>
      <c r="J230" s="14">
        <f>Summary!J1179</f>
        <v>24</v>
      </c>
      <c r="K230" s="68">
        <f>Summary!K1179</f>
        <v>148.4656982421875</v>
      </c>
      <c r="L230" s="68">
        <f t="shared" si="12"/>
        <v>67.34285299707031</v>
      </c>
      <c r="M230" s="14">
        <f>Summary!L1179</f>
        <v>19</v>
      </c>
      <c r="N230" s="68">
        <f>Summary!M1179</f>
        <v>0</v>
      </c>
      <c r="O230" s="69">
        <f>Summary!N1179</f>
        <v>186.2</v>
      </c>
      <c r="P230" s="15">
        <f>Summary!O1179</f>
        <v>0</v>
      </c>
    </row>
    <row r="231" spans="1:17" x14ac:dyDescent="0.2">
      <c r="A231" s="82" t="str">
        <f>CONCATENATE(TEXT(COUNT(A3:A230), 0), " Total Effective 3B Stations")</f>
        <v>228 Total Effective 3B Stations</v>
      </c>
      <c r="B231" s="83"/>
      <c r="C231" s="83"/>
      <c r="D231" s="83"/>
      <c r="E231" s="83"/>
      <c r="F231" s="169"/>
      <c r="G231" s="84" t="s">
        <v>36</v>
      </c>
      <c r="H231" s="182">
        <f t="shared" ref="H231:M231" si="13">SUM(H3:H230)</f>
        <v>77577.772418022156</v>
      </c>
      <c r="I231" s="85">
        <f t="shared" si="13"/>
        <v>35188.656946635478</v>
      </c>
      <c r="J231" s="79">
        <f t="shared" si="13"/>
        <v>4244</v>
      </c>
      <c r="K231" s="182">
        <f t="shared" si="13"/>
        <v>66993.3842420578</v>
      </c>
      <c r="L231" s="85">
        <f t="shared" si="13"/>
        <v>30387.663145123475</v>
      </c>
      <c r="M231" s="79">
        <f t="shared" si="13"/>
        <v>9313</v>
      </c>
      <c r="N231" s="85">
        <f xml:space="preserve"> SUMIF(N3:N230,"&gt;0")</f>
        <v>2683.6052757793773</v>
      </c>
      <c r="O231" s="86">
        <f xml:space="preserve"> SUMIF(O3:O230,"&gt;0")</f>
        <v>13877.7812238557</v>
      </c>
      <c r="P231" s="79">
        <f xml:space="preserve"> SUMIF(P3:P230,"&gt;0")</f>
        <v>324.76964285714286</v>
      </c>
      <c r="Q231" s="64"/>
    </row>
    <row r="232" spans="1:17" x14ac:dyDescent="0.2">
      <c r="G232" s="55"/>
      <c r="H232" s="14"/>
      <c r="I232" s="14"/>
      <c r="J232" s="14"/>
      <c r="K232" s="14"/>
      <c r="L232" s="14"/>
      <c r="M232" s="14"/>
      <c r="N232" s="14"/>
      <c r="O232" s="58"/>
      <c r="P232" s="58"/>
      <c r="Q232" s="58"/>
    </row>
    <row r="233" spans="1:17" x14ac:dyDescent="0.2">
      <c r="G233" s="55"/>
      <c r="H233" s="14"/>
      <c r="I233" s="14"/>
      <c r="J233" s="14"/>
      <c r="K233" s="14"/>
      <c r="L233" s="14"/>
      <c r="M233" s="14"/>
      <c r="N233" s="14"/>
      <c r="O233" s="58"/>
      <c r="P233" s="58"/>
      <c r="Q233" s="58"/>
    </row>
    <row r="234" spans="1:17" x14ac:dyDescent="0.2">
      <c r="G234" s="55"/>
      <c r="H234" s="14"/>
      <c r="I234" s="14"/>
      <c r="J234" s="14"/>
      <c r="K234" s="14"/>
      <c r="L234" s="14"/>
      <c r="M234" s="14"/>
      <c r="N234" s="14"/>
      <c r="O234" s="58"/>
      <c r="P234" s="58"/>
      <c r="Q234" s="58"/>
    </row>
    <row r="235" spans="1:17" x14ac:dyDescent="0.2">
      <c r="G235" s="55"/>
      <c r="H235" s="14"/>
      <c r="I235" s="14"/>
      <c r="J235" s="14"/>
      <c r="K235" s="14"/>
      <c r="L235" s="14"/>
      <c r="M235" s="14"/>
      <c r="N235" s="14"/>
      <c r="O235" s="58"/>
      <c r="P235" s="58"/>
      <c r="Q235" s="58"/>
    </row>
    <row r="236" spans="1:17" x14ac:dyDescent="0.2">
      <c r="G236" s="55"/>
      <c r="H236" s="14"/>
      <c r="I236" s="14"/>
      <c r="J236" s="14"/>
      <c r="K236" s="14"/>
      <c r="L236" s="14"/>
      <c r="M236" s="14"/>
      <c r="N236" s="14"/>
      <c r="O236" s="58"/>
      <c r="P236" s="58"/>
      <c r="Q236" s="58"/>
    </row>
    <row r="237" spans="1:17" x14ac:dyDescent="0.2">
      <c r="G237" s="55"/>
      <c r="H237" s="14"/>
      <c r="I237" s="14"/>
      <c r="J237" s="14"/>
      <c r="K237" s="14"/>
      <c r="L237" s="14"/>
      <c r="M237" s="14"/>
      <c r="N237" s="14"/>
      <c r="O237" s="58"/>
      <c r="P237" s="58"/>
      <c r="Q237" s="58"/>
    </row>
    <row r="238" spans="1:17" x14ac:dyDescent="0.2">
      <c r="G238" s="55"/>
      <c r="H238" s="14"/>
      <c r="I238" s="14"/>
      <c r="J238" s="14"/>
      <c r="K238" s="14"/>
      <c r="L238" s="14"/>
      <c r="M238" s="14"/>
      <c r="N238" s="14"/>
      <c r="O238" s="58"/>
      <c r="P238" s="58"/>
      <c r="Q238" s="58"/>
    </row>
    <row r="239" spans="1:17" x14ac:dyDescent="0.2">
      <c r="G239" s="55"/>
      <c r="H239" s="14"/>
      <c r="I239" s="14"/>
      <c r="J239" s="14"/>
      <c r="K239" s="14"/>
      <c r="L239" s="14"/>
      <c r="M239" s="14"/>
      <c r="N239" s="14"/>
      <c r="O239" s="58"/>
      <c r="P239" s="58"/>
      <c r="Q239" s="58"/>
    </row>
    <row r="240" spans="1:17" x14ac:dyDescent="0.2">
      <c r="G240" s="55"/>
      <c r="H240" s="14"/>
      <c r="I240" s="14"/>
      <c r="J240" s="14"/>
      <c r="K240" s="14"/>
      <c r="L240" s="14"/>
      <c r="M240" s="14"/>
      <c r="N240" s="14"/>
      <c r="O240" s="58"/>
      <c r="P240" s="58"/>
      <c r="Q240" s="58"/>
    </row>
    <row r="241" spans="7:17" x14ac:dyDescent="0.2">
      <c r="G241" s="55"/>
      <c r="H241" s="14"/>
      <c r="I241" s="14"/>
      <c r="J241" s="14"/>
      <c r="K241" s="14"/>
      <c r="L241" s="14"/>
      <c r="M241" s="14"/>
      <c r="N241" s="14"/>
      <c r="O241" s="58"/>
      <c r="P241" s="58"/>
      <c r="Q241" s="58"/>
    </row>
    <row r="242" spans="7:17" x14ac:dyDescent="0.2">
      <c r="G242" s="55"/>
      <c r="H242" s="14"/>
      <c r="I242" s="14"/>
      <c r="J242" s="14"/>
      <c r="K242" s="14"/>
      <c r="L242" s="14"/>
      <c r="M242" s="14"/>
      <c r="N242" s="14"/>
      <c r="O242" s="58"/>
      <c r="P242" s="58"/>
      <c r="Q242" s="58"/>
    </row>
    <row r="243" spans="7:17" x14ac:dyDescent="0.2">
      <c r="G243" s="55"/>
      <c r="H243" s="14"/>
      <c r="I243" s="14"/>
      <c r="J243" s="14"/>
      <c r="K243" s="14"/>
      <c r="L243" s="14"/>
      <c r="M243" s="14"/>
      <c r="N243" s="14"/>
      <c r="O243" s="58"/>
      <c r="P243" s="58"/>
      <c r="Q243" s="58"/>
    </row>
    <row r="244" spans="7:17" x14ac:dyDescent="0.2">
      <c r="G244" s="55"/>
      <c r="H244" s="14"/>
      <c r="I244" s="14"/>
      <c r="J244" s="14"/>
      <c r="K244" s="14"/>
      <c r="L244" s="14"/>
      <c r="M244" s="14"/>
      <c r="N244" s="14"/>
      <c r="O244" s="58"/>
      <c r="P244" s="58"/>
      <c r="Q244" s="58"/>
    </row>
    <row r="245" spans="7:17" x14ac:dyDescent="0.2">
      <c r="G245" s="55"/>
      <c r="H245" s="14"/>
      <c r="I245" s="14"/>
      <c r="J245" s="14"/>
      <c r="K245" s="14"/>
      <c r="L245" s="14"/>
      <c r="M245" s="14"/>
      <c r="N245" s="14"/>
      <c r="O245" s="58"/>
      <c r="P245" s="58"/>
      <c r="Q245" s="58"/>
    </row>
    <row r="246" spans="7:17" x14ac:dyDescent="0.2">
      <c r="G246" s="55"/>
      <c r="H246" s="14"/>
      <c r="I246" s="14"/>
      <c r="J246" s="14"/>
      <c r="K246" s="14"/>
      <c r="L246" s="14"/>
      <c r="M246" s="14"/>
      <c r="N246" s="14"/>
      <c r="O246" s="58"/>
      <c r="P246" s="58"/>
      <c r="Q246" s="58"/>
    </row>
    <row r="247" spans="7:17" x14ac:dyDescent="0.2">
      <c r="G247" s="55"/>
      <c r="H247" s="14"/>
      <c r="I247" s="14"/>
      <c r="J247" s="14"/>
      <c r="K247" s="14"/>
      <c r="L247" s="14"/>
      <c r="M247" s="14"/>
      <c r="N247" s="14"/>
      <c r="O247" s="58"/>
      <c r="P247" s="58"/>
      <c r="Q247" s="58"/>
    </row>
    <row r="248" spans="7:17" x14ac:dyDescent="0.2">
      <c r="G248" s="55"/>
      <c r="H248" s="14"/>
      <c r="I248" s="14"/>
      <c r="J248" s="14"/>
      <c r="K248" s="14"/>
      <c r="L248" s="14"/>
      <c r="M248" s="14"/>
      <c r="N248" s="14"/>
      <c r="O248" s="58"/>
      <c r="P248" s="58"/>
      <c r="Q248" s="58"/>
    </row>
    <row r="249" spans="7:17" x14ac:dyDescent="0.2">
      <c r="G249" s="55"/>
      <c r="H249" s="14"/>
      <c r="I249" s="14"/>
      <c r="J249" s="14"/>
      <c r="K249" s="14"/>
      <c r="L249" s="14"/>
      <c r="M249" s="14"/>
      <c r="N249" s="14"/>
      <c r="O249" s="58"/>
      <c r="P249" s="58"/>
      <c r="Q249" s="58"/>
    </row>
    <row r="250" spans="7:17" x14ac:dyDescent="0.2">
      <c r="G250" s="55"/>
      <c r="H250" s="14"/>
      <c r="I250" s="14"/>
      <c r="J250" s="14"/>
      <c r="K250" s="14"/>
      <c r="L250" s="14"/>
      <c r="M250" s="14"/>
      <c r="N250" s="14"/>
      <c r="O250" s="58"/>
      <c r="P250" s="58"/>
      <c r="Q250" s="58"/>
    </row>
    <row r="251" spans="7:17" x14ac:dyDescent="0.2">
      <c r="G251" s="55"/>
      <c r="H251" s="14"/>
      <c r="I251" s="14"/>
      <c r="J251" s="14"/>
      <c r="K251" s="14"/>
      <c r="L251" s="14"/>
      <c r="M251" s="14"/>
      <c r="N251" s="14"/>
      <c r="O251" s="58"/>
      <c r="P251" s="58"/>
      <c r="Q251" s="58"/>
    </row>
    <row r="252" spans="7:17" x14ac:dyDescent="0.2">
      <c r="G252" s="55"/>
      <c r="H252" s="14"/>
      <c r="I252" s="14"/>
      <c r="J252" s="14"/>
      <c r="K252" s="14"/>
      <c r="L252" s="14"/>
      <c r="M252" s="14"/>
      <c r="N252" s="14"/>
      <c r="O252" s="58"/>
      <c r="P252" s="58"/>
      <c r="Q252" s="58"/>
    </row>
    <row r="253" spans="7:17" x14ac:dyDescent="0.2">
      <c r="G253" s="55"/>
      <c r="H253" s="14"/>
      <c r="I253" s="14"/>
      <c r="J253" s="14"/>
      <c r="K253" s="14"/>
      <c r="L253" s="14"/>
      <c r="M253" s="14"/>
      <c r="N253" s="14"/>
      <c r="O253" s="58"/>
      <c r="P253" s="58"/>
      <c r="Q253" s="58"/>
    </row>
    <row r="254" spans="7:17" x14ac:dyDescent="0.2">
      <c r="G254" s="55"/>
      <c r="H254" s="14"/>
      <c r="I254" s="14"/>
      <c r="J254" s="14"/>
      <c r="K254" s="14"/>
      <c r="L254" s="14"/>
      <c r="M254" s="14"/>
      <c r="N254" s="14"/>
      <c r="O254" s="58"/>
      <c r="P254" s="58"/>
      <c r="Q254" s="58"/>
    </row>
    <row r="255" spans="7:17" x14ac:dyDescent="0.2">
      <c r="G255" s="55"/>
      <c r="H255" s="14"/>
      <c r="I255" s="14"/>
      <c r="J255" s="14"/>
      <c r="K255" s="14"/>
      <c r="L255" s="14"/>
      <c r="M255" s="14"/>
      <c r="N255" s="14"/>
      <c r="O255" s="58"/>
      <c r="P255" s="58"/>
      <c r="Q255" s="58"/>
    </row>
    <row r="256" spans="7:17" x14ac:dyDescent="0.2">
      <c r="G256" s="55"/>
      <c r="H256" s="14"/>
      <c r="I256" s="14"/>
      <c r="J256" s="14"/>
      <c r="K256" s="14"/>
      <c r="L256" s="14"/>
      <c r="M256" s="14"/>
      <c r="N256" s="14"/>
      <c r="O256" s="58"/>
      <c r="P256" s="58"/>
      <c r="Q256" s="58"/>
    </row>
    <row r="257" spans="7:17" x14ac:dyDescent="0.2">
      <c r="G257" s="55"/>
      <c r="H257" s="14"/>
      <c r="I257" s="14"/>
      <c r="J257" s="14"/>
      <c r="K257" s="14"/>
      <c r="L257" s="14"/>
      <c r="M257" s="14"/>
      <c r="N257" s="14"/>
      <c r="O257" s="58"/>
      <c r="P257" s="58"/>
      <c r="Q257" s="58"/>
    </row>
    <row r="258" spans="7:17" x14ac:dyDescent="0.2">
      <c r="G258" s="55"/>
      <c r="H258" s="14"/>
      <c r="I258" s="14"/>
      <c r="J258" s="14"/>
      <c r="K258" s="14"/>
      <c r="L258" s="14"/>
      <c r="M258" s="14"/>
      <c r="N258" s="14"/>
      <c r="O258" s="58"/>
      <c r="P258" s="58"/>
      <c r="Q258" s="58"/>
    </row>
    <row r="259" spans="7:17" x14ac:dyDescent="0.2">
      <c r="G259" s="55"/>
      <c r="H259" s="14"/>
      <c r="I259" s="14"/>
      <c r="J259" s="14"/>
      <c r="K259" s="14"/>
      <c r="L259" s="14"/>
      <c r="M259" s="14"/>
      <c r="N259" s="14"/>
      <c r="O259" s="58"/>
      <c r="P259" s="58"/>
      <c r="Q259" s="58"/>
    </row>
    <row r="260" spans="7:17" x14ac:dyDescent="0.2">
      <c r="G260" s="55"/>
      <c r="H260" s="14"/>
      <c r="I260" s="14"/>
      <c r="J260" s="14"/>
      <c r="K260" s="14"/>
      <c r="L260" s="14"/>
      <c r="M260" s="14"/>
      <c r="N260" s="14"/>
      <c r="O260" s="58"/>
      <c r="P260" s="58"/>
      <c r="Q260" s="58"/>
    </row>
    <row r="261" spans="7:17" x14ac:dyDescent="0.2">
      <c r="G261" s="55"/>
      <c r="H261" s="14"/>
      <c r="I261" s="14"/>
      <c r="J261" s="14"/>
      <c r="K261" s="14"/>
      <c r="L261" s="14"/>
      <c r="M261" s="14"/>
      <c r="N261" s="14"/>
      <c r="O261" s="58"/>
      <c r="P261" s="58"/>
      <c r="Q261" s="58"/>
    </row>
    <row r="262" spans="7:17" x14ac:dyDescent="0.2">
      <c r="G262" s="55"/>
      <c r="H262" s="14"/>
      <c r="I262" s="14"/>
      <c r="J262" s="14"/>
      <c r="K262" s="14"/>
      <c r="L262" s="14"/>
      <c r="M262" s="14"/>
      <c r="N262" s="14"/>
      <c r="O262" s="58"/>
      <c r="P262" s="58"/>
      <c r="Q262" s="58"/>
    </row>
    <row r="263" spans="7:17" x14ac:dyDescent="0.2">
      <c r="G263" s="55"/>
      <c r="H263" s="14"/>
      <c r="I263" s="14"/>
      <c r="J263" s="14"/>
      <c r="K263" s="14"/>
      <c r="L263" s="14"/>
      <c r="M263" s="14"/>
      <c r="N263" s="14"/>
      <c r="O263" s="58"/>
      <c r="P263" s="58"/>
      <c r="Q263" s="58"/>
    </row>
    <row r="264" spans="7:17" x14ac:dyDescent="0.2">
      <c r="G264" s="55"/>
      <c r="H264" s="14"/>
      <c r="I264" s="14"/>
      <c r="J264" s="14"/>
      <c r="K264" s="14"/>
      <c r="L264" s="14"/>
      <c r="M264" s="14"/>
      <c r="N264" s="14"/>
      <c r="O264" s="58"/>
      <c r="P264" s="58"/>
      <c r="Q264" s="58"/>
    </row>
    <row r="265" spans="7:17" x14ac:dyDescent="0.2">
      <c r="G265" s="55"/>
      <c r="H265" s="14"/>
      <c r="I265" s="14"/>
      <c r="J265" s="14"/>
      <c r="K265" s="14"/>
      <c r="L265" s="14"/>
      <c r="M265" s="14"/>
      <c r="N265" s="14"/>
      <c r="O265" s="58"/>
      <c r="P265" s="58"/>
      <c r="Q265" s="58"/>
    </row>
    <row r="266" spans="7:17" x14ac:dyDescent="0.2">
      <c r="G266" s="55"/>
      <c r="H266" s="14"/>
      <c r="I266" s="14"/>
      <c r="J266" s="14"/>
      <c r="K266" s="14"/>
      <c r="L266" s="14"/>
      <c r="M266" s="14"/>
      <c r="N266" s="14"/>
      <c r="O266" s="58"/>
      <c r="P266" s="58"/>
      <c r="Q266" s="58"/>
    </row>
    <row r="267" spans="7:17" x14ac:dyDescent="0.2">
      <c r="G267" s="55"/>
      <c r="H267" s="14"/>
      <c r="I267" s="14"/>
      <c r="J267" s="14"/>
      <c r="K267" s="14"/>
      <c r="L267" s="14"/>
      <c r="M267" s="14"/>
      <c r="N267" s="14"/>
      <c r="O267" s="58"/>
      <c r="P267" s="58"/>
      <c r="Q267" s="58"/>
    </row>
    <row r="268" spans="7:17" x14ac:dyDescent="0.2">
      <c r="G268" s="55"/>
      <c r="H268" s="14"/>
      <c r="I268" s="14"/>
      <c r="J268" s="14"/>
      <c r="K268" s="14"/>
      <c r="L268" s="14"/>
      <c r="M268" s="14"/>
      <c r="N268" s="14"/>
      <c r="O268" s="58"/>
      <c r="P268" s="58"/>
      <c r="Q268" s="58"/>
    </row>
    <row r="269" spans="7:17" x14ac:dyDescent="0.2">
      <c r="G269" s="55"/>
      <c r="H269" s="14"/>
      <c r="I269" s="14"/>
      <c r="J269" s="14"/>
      <c r="K269" s="14"/>
      <c r="L269" s="14"/>
      <c r="M269" s="14"/>
      <c r="N269" s="14"/>
      <c r="O269" s="58"/>
      <c r="P269" s="58"/>
      <c r="Q269" s="58"/>
    </row>
    <row r="270" spans="7:17" x14ac:dyDescent="0.2">
      <c r="G270" s="55"/>
      <c r="H270" s="14"/>
      <c r="I270" s="14"/>
      <c r="J270" s="14"/>
      <c r="K270" s="14"/>
      <c r="L270" s="14"/>
      <c r="M270" s="14"/>
      <c r="N270" s="14"/>
      <c r="O270" s="58"/>
      <c r="P270" s="58"/>
      <c r="Q270" s="58"/>
    </row>
    <row r="271" spans="7:17" x14ac:dyDescent="0.2">
      <c r="G271" s="55"/>
      <c r="H271" s="14"/>
      <c r="I271" s="14"/>
      <c r="J271" s="14"/>
      <c r="K271" s="14"/>
      <c r="L271" s="14"/>
      <c r="M271" s="14"/>
      <c r="N271" s="14"/>
      <c r="O271" s="58"/>
      <c r="P271" s="58"/>
      <c r="Q271" s="58"/>
    </row>
    <row r="272" spans="7:17" x14ac:dyDescent="0.2">
      <c r="G272" s="55"/>
      <c r="H272" s="14"/>
      <c r="I272" s="14"/>
      <c r="J272" s="14"/>
      <c r="K272" s="14"/>
      <c r="L272" s="14"/>
      <c r="M272" s="14"/>
      <c r="N272" s="14"/>
      <c r="O272" s="58"/>
      <c r="P272" s="58"/>
      <c r="Q272" s="58"/>
    </row>
    <row r="273" spans="7:17" x14ac:dyDescent="0.2">
      <c r="G273" s="55"/>
      <c r="H273" s="14"/>
      <c r="I273" s="14"/>
      <c r="J273" s="14"/>
      <c r="K273" s="14"/>
      <c r="L273" s="14"/>
      <c r="M273" s="14"/>
      <c r="N273" s="14"/>
      <c r="O273" s="58"/>
      <c r="P273" s="58"/>
      <c r="Q273" s="58"/>
    </row>
    <row r="274" spans="7:17" x14ac:dyDescent="0.2">
      <c r="G274" s="55"/>
      <c r="H274" s="14"/>
      <c r="I274" s="14"/>
      <c r="J274" s="14"/>
      <c r="K274" s="14"/>
      <c r="L274" s="14"/>
      <c r="M274" s="14"/>
      <c r="N274" s="14"/>
      <c r="O274" s="58"/>
      <c r="P274" s="58"/>
      <c r="Q274" s="58"/>
    </row>
    <row r="275" spans="7:17" x14ac:dyDescent="0.2">
      <c r="G275" s="55"/>
      <c r="H275" s="14"/>
      <c r="I275" s="14"/>
      <c r="J275" s="14"/>
      <c r="K275" s="14"/>
      <c r="L275" s="14"/>
      <c r="M275" s="14"/>
      <c r="N275" s="14"/>
      <c r="O275" s="58"/>
      <c r="P275" s="58"/>
      <c r="Q275" s="58"/>
    </row>
    <row r="276" spans="7:17" x14ac:dyDescent="0.2">
      <c r="G276" s="55"/>
      <c r="H276" s="14"/>
      <c r="I276" s="14"/>
      <c r="J276" s="14"/>
      <c r="K276" s="14"/>
      <c r="L276" s="14"/>
      <c r="M276" s="14"/>
      <c r="N276" s="14"/>
      <c r="O276" s="58"/>
      <c r="P276" s="58"/>
      <c r="Q276" s="58"/>
    </row>
    <row r="277" spans="7:17" x14ac:dyDescent="0.2">
      <c r="G277" s="55"/>
      <c r="H277" s="14"/>
      <c r="I277" s="14"/>
      <c r="J277" s="14"/>
      <c r="K277" s="14"/>
      <c r="L277" s="14"/>
      <c r="M277" s="14"/>
      <c r="N277" s="14"/>
      <c r="O277" s="58"/>
      <c r="P277" s="58"/>
      <c r="Q277" s="58"/>
    </row>
    <row r="278" spans="7:17" x14ac:dyDescent="0.2">
      <c r="G278" s="55"/>
      <c r="H278" s="14"/>
      <c r="I278" s="14"/>
      <c r="J278" s="14"/>
      <c r="K278" s="14"/>
      <c r="L278" s="14"/>
      <c r="M278" s="14"/>
      <c r="N278" s="14"/>
      <c r="O278" s="58"/>
      <c r="P278" s="58"/>
      <c r="Q278" s="58"/>
    </row>
    <row r="279" spans="7:17" x14ac:dyDescent="0.2">
      <c r="G279" s="55"/>
      <c r="H279" s="14"/>
      <c r="I279" s="14"/>
      <c r="J279" s="14"/>
      <c r="K279" s="14"/>
      <c r="L279" s="14"/>
      <c r="M279" s="14"/>
      <c r="N279" s="14"/>
      <c r="O279" s="58"/>
      <c r="P279" s="58"/>
      <c r="Q279" s="58"/>
    </row>
    <row r="280" spans="7:17" x14ac:dyDescent="0.2">
      <c r="G280" s="55"/>
      <c r="H280" s="14"/>
      <c r="I280" s="14"/>
      <c r="J280" s="14"/>
      <c r="K280" s="14"/>
      <c r="L280" s="14"/>
      <c r="M280" s="14"/>
      <c r="N280" s="14"/>
      <c r="O280" s="58"/>
      <c r="P280" s="58"/>
      <c r="Q280" s="58"/>
    </row>
    <row r="281" spans="7:17" x14ac:dyDescent="0.2">
      <c r="G281" s="55"/>
      <c r="H281" s="14"/>
      <c r="I281" s="14"/>
      <c r="J281" s="14"/>
      <c r="K281" s="14"/>
      <c r="L281" s="14"/>
      <c r="M281" s="14"/>
      <c r="N281" s="14"/>
      <c r="O281" s="58"/>
      <c r="P281" s="58"/>
      <c r="Q281" s="58"/>
    </row>
    <row r="282" spans="7:17" x14ac:dyDescent="0.2">
      <c r="G282" s="55"/>
      <c r="H282" s="14"/>
      <c r="I282" s="14"/>
      <c r="J282" s="14"/>
      <c r="K282" s="14"/>
      <c r="L282" s="14"/>
      <c r="M282" s="14"/>
      <c r="N282" s="14"/>
      <c r="O282" s="58"/>
      <c r="P282" s="58"/>
      <c r="Q282" s="58"/>
    </row>
    <row r="283" spans="7:17" x14ac:dyDescent="0.2">
      <c r="G283" s="55"/>
      <c r="H283" s="14"/>
      <c r="I283" s="14"/>
      <c r="J283" s="14"/>
      <c r="K283" s="14"/>
      <c r="L283" s="14"/>
      <c r="M283" s="14"/>
      <c r="N283" s="14"/>
      <c r="O283" s="58"/>
      <c r="P283" s="58"/>
      <c r="Q283" s="58"/>
    </row>
    <row r="284" spans="7:17" x14ac:dyDescent="0.2">
      <c r="G284" s="55"/>
      <c r="H284" s="14"/>
      <c r="I284" s="14"/>
      <c r="J284" s="14"/>
      <c r="K284" s="14"/>
      <c r="L284" s="14"/>
      <c r="M284" s="14"/>
      <c r="N284" s="14"/>
      <c r="O284" s="58"/>
      <c r="P284" s="58"/>
      <c r="Q284" s="58"/>
    </row>
    <row r="285" spans="7:17" x14ac:dyDescent="0.2">
      <c r="G285" s="55"/>
      <c r="H285" s="14"/>
      <c r="I285" s="14"/>
      <c r="J285" s="14"/>
      <c r="K285" s="14"/>
      <c r="L285" s="14"/>
      <c r="M285" s="14"/>
      <c r="N285" s="14"/>
      <c r="O285" s="58"/>
      <c r="P285" s="58"/>
      <c r="Q285" s="58"/>
    </row>
    <row r="286" spans="7:17" x14ac:dyDescent="0.2">
      <c r="G286" s="55"/>
      <c r="H286" s="14"/>
      <c r="I286" s="14"/>
      <c r="J286" s="14"/>
      <c r="K286" s="14"/>
      <c r="L286" s="14"/>
      <c r="M286" s="14"/>
      <c r="N286" s="14"/>
      <c r="O286" s="58"/>
      <c r="P286" s="58"/>
      <c r="Q286" s="58"/>
    </row>
    <row r="287" spans="7:17" x14ac:dyDescent="0.2">
      <c r="G287" s="55"/>
      <c r="H287" s="14"/>
      <c r="I287" s="14"/>
      <c r="J287" s="14"/>
      <c r="K287" s="14"/>
      <c r="L287" s="14"/>
      <c r="M287" s="14"/>
      <c r="N287" s="14"/>
      <c r="O287" s="58"/>
      <c r="P287" s="58"/>
      <c r="Q287" s="58"/>
    </row>
    <row r="288" spans="7:17" x14ac:dyDescent="0.2">
      <c r="G288" s="55"/>
      <c r="H288" s="14"/>
      <c r="I288" s="14"/>
      <c r="J288" s="14"/>
      <c r="K288" s="14"/>
      <c r="L288" s="14"/>
      <c r="M288" s="14"/>
      <c r="N288" s="14"/>
      <c r="O288" s="58"/>
      <c r="P288" s="58"/>
      <c r="Q288" s="58"/>
    </row>
    <row r="289" spans="7:17" x14ac:dyDescent="0.2">
      <c r="G289" s="55"/>
      <c r="H289" s="14"/>
      <c r="I289" s="14"/>
      <c r="J289" s="14"/>
      <c r="K289" s="14"/>
      <c r="L289" s="14"/>
      <c r="M289" s="14"/>
      <c r="N289" s="14"/>
      <c r="O289" s="58"/>
      <c r="P289" s="58"/>
      <c r="Q289" s="58"/>
    </row>
    <row r="290" spans="7:17" x14ac:dyDescent="0.2">
      <c r="G290" s="55"/>
      <c r="H290" s="14"/>
      <c r="I290" s="14"/>
      <c r="J290" s="14"/>
      <c r="K290" s="14"/>
      <c r="L290" s="14"/>
      <c r="M290" s="14"/>
      <c r="N290" s="14"/>
      <c r="O290" s="58"/>
      <c r="P290" s="58"/>
      <c r="Q290" s="58"/>
    </row>
    <row r="291" spans="7:17" x14ac:dyDescent="0.2">
      <c r="G291" s="55"/>
      <c r="H291" s="14"/>
      <c r="I291" s="14"/>
      <c r="J291" s="14"/>
      <c r="K291" s="14"/>
      <c r="L291" s="14"/>
      <c r="M291" s="14"/>
      <c r="N291" s="14"/>
      <c r="O291" s="58"/>
      <c r="P291" s="58"/>
      <c r="Q291" s="58"/>
    </row>
    <row r="292" spans="7:17" x14ac:dyDescent="0.2">
      <c r="G292" s="55"/>
      <c r="H292" s="14"/>
      <c r="I292" s="14"/>
      <c r="J292" s="14"/>
      <c r="K292" s="14"/>
      <c r="L292" s="14"/>
      <c r="M292" s="14"/>
      <c r="N292" s="14"/>
      <c r="O292" s="58"/>
      <c r="P292" s="58"/>
      <c r="Q292" s="58"/>
    </row>
    <row r="293" spans="7:17" x14ac:dyDescent="0.2">
      <c r="G293" s="55"/>
      <c r="H293" s="14"/>
      <c r="I293" s="14"/>
      <c r="J293" s="14"/>
      <c r="K293" s="14"/>
      <c r="L293" s="14"/>
      <c r="M293" s="14"/>
      <c r="N293" s="14"/>
      <c r="O293" s="58"/>
      <c r="P293" s="58"/>
      <c r="Q293" s="58"/>
    </row>
    <row r="294" spans="7:17" x14ac:dyDescent="0.2">
      <c r="G294" s="55"/>
      <c r="H294" s="14"/>
      <c r="I294" s="14"/>
      <c r="J294" s="14"/>
      <c r="K294" s="14"/>
      <c r="L294" s="14"/>
      <c r="M294" s="14"/>
      <c r="N294" s="14"/>
      <c r="O294" s="58"/>
      <c r="P294" s="58"/>
      <c r="Q294" s="58"/>
    </row>
    <row r="295" spans="7:17" x14ac:dyDescent="0.2">
      <c r="G295" s="55"/>
      <c r="H295" s="14"/>
      <c r="I295" s="14"/>
      <c r="J295" s="14"/>
      <c r="K295" s="14"/>
      <c r="L295" s="14"/>
      <c r="M295" s="14"/>
      <c r="N295" s="14"/>
      <c r="O295" s="58"/>
      <c r="P295" s="58"/>
      <c r="Q295" s="58"/>
    </row>
    <row r="296" spans="7:17" x14ac:dyDescent="0.2">
      <c r="G296" s="55"/>
      <c r="H296" s="14"/>
      <c r="I296" s="14"/>
      <c r="J296" s="14"/>
      <c r="K296" s="14"/>
      <c r="L296" s="14"/>
      <c r="M296" s="14"/>
      <c r="N296" s="14"/>
      <c r="O296" s="58"/>
      <c r="P296" s="58"/>
      <c r="Q296" s="58"/>
    </row>
    <row r="297" spans="7:17" x14ac:dyDescent="0.2">
      <c r="G297" s="55"/>
      <c r="H297" s="14"/>
      <c r="I297" s="14"/>
      <c r="J297" s="14"/>
      <c r="K297" s="14"/>
      <c r="L297" s="14"/>
      <c r="M297" s="14"/>
      <c r="N297" s="14"/>
      <c r="O297" s="58"/>
      <c r="P297" s="58"/>
      <c r="Q297" s="58"/>
    </row>
    <row r="298" spans="7:17" x14ac:dyDescent="0.2">
      <c r="G298" s="55"/>
      <c r="H298" s="14"/>
      <c r="I298" s="14"/>
      <c r="J298" s="14"/>
      <c r="K298" s="14"/>
      <c r="L298" s="14"/>
      <c r="M298" s="14"/>
      <c r="N298" s="14"/>
      <c r="O298" s="58"/>
      <c r="P298" s="58"/>
      <c r="Q298" s="58"/>
    </row>
  </sheetData>
  <mergeCells count="7">
    <mergeCell ref="G1:G2"/>
    <mergeCell ref="A1:A2"/>
    <mergeCell ref="B1:B2"/>
    <mergeCell ref="C1:C2"/>
    <mergeCell ref="D1:D2"/>
    <mergeCell ref="E1:E2"/>
    <mergeCell ref="F1:F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3B&amp;R&amp;"Arial,Italic"&amp;8&amp;P of &amp;N</oddHeader>
    <oddFooter xml:space="preserve">&amp;L&amp;8 &amp;X1&amp;X Standard skate =1800' groundline, 16/0 circle hooks, 18' spacing, 24"-48" gangions.
 &amp;X2&amp;X Weight calculated from length-weight tables.
 &amp;X3&amp;X Bycatch numbers extrapolated from 20% subsample.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90"/>
  <sheetViews>
    <sheetView view="pageLayout" zoomScaleNormal="100" workbookViewId="0">
      <selection activeCell="I8" sqref="I8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9.28515625" style="3" bestFit="1" customWidth="1"/>
    <col min="4" max="4" width="11.42578125" style="3" customWidth="1"/>
    <col min="5" max="5" width="6.42578125" hidden="1" customWidth="1"/>
    <col min="6" max="6" width="8.140625" style="75" customWidth="1"/>
    <col min="7" max="7" width="8" style="49" customWidth="1"/>
    <col min="8" max="8" width="7.5703125" hidden="1" customWidth="1"/>
    <col min="9" max="9" width="7.5703125" customWidth="1"/>
    <col min="10" max="10" width="5.28515625" style="51" customWidth="1"/>
    <col min="11" max="11" width="7.42578125" hidden="1" customWidth="1"/>
    <col min="12" max="12" width="7.42578125" customWidth="1"/>
    <col min="13" max="13" width="6" customWidth="1"/>
    <col min="14" max="14" width="8.5703125" bestFit="1" customWidth="1"/>
    <col min="15" max="15" width="6.42578125" customWidth="1"/>
    <col min="16" max="16" width="8.140625" bestFit="1" customWidth="1"/>
  </cols>
  <sheetData>
    <row r="1" spans="1:16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</row>
    <row r="2" spans="1:16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Summary!A1180</f>
        <v>6001</v>
      </c>
      <c r="B3" s="9">
        <f>Summary!D1180</f>
        <v>43286</v>
      </c>
      <c r="C3" s="6">
        <f>Summary!E1180</f>
        <v>523172</v>
      </c>
      <c r="D3" s="6">
        <f>Summary!F1180</f>
        <v>-1694101</v>
      </c>
      <c r="E3" s="7">
        <f>Summary!G1180</f>
        <v>90</v>
      </c>
      <c r="F3" s="167">
        <f t="shared" ref="F3:F34" si="0">E3*1.8288</f>
        <v>164.59199999999998</v>
      </c>
      <c r="G3" s="55">
        <f>Summary!H1180</f>
        <v>6.9564361572265625</v>
      </c>
      <c r="H3" s="68">
        <f>Summary!I1180</f>
        <v>1296.303955078125</v>
      </c>
      <c r="I3" s="68">
        <f>H3*0.453592</f>
        <v>587.99310359179685</v>
      </c>
      <c r="J3" s="14">
        <f>Summary!J1180</f>
        <v>58</v>
      </c>
      <c r="K3" s="68">
        <f>Summary!K1180</f>
        <v>220.70210266113281</v>
      </c>
      <c r="L3" s="68">
        <f>K3*0.453592</f>
        <v>100.10870815026855</v>
      </c>
      <c r="M3" s="14">
        <f>Summary!L1180</f>
        <v>29</v>
      </c>
      <c r="N3" s="68">
        <f>Summary!M1180</f>
        <v>0</v>
      </c>
      <c r="O3" s="69">
        <f>Summary!N1180</f>
        <v>178.2</v>
      </c>
      <c r="P3" s="15">
        <f>Summary!O1180</f>
        <v>4.95</v>
      </c>
    </row>
    <row r="4" spans="1:16" x14ac:dyDescent="0.2">
      <c r="A4" s="154">
        <f>Summary!A1181</f>
        <v>6003</v>
      </c>
      <c r="B4" s="9">
        <f>Summary!D1181</f>
        <v>43303</v>
      </c>
      <c r="C4" s="6">
        <f>Summary!E1181</f>
        <v>522997</v>
      </c>
      <c r="D4" s="6">
        <f>Summary!F1181</f>
        <v>-1704600</v>
      </c>
      <c r="E4" s="7">
        <f>Summary!G1181</f>
        <v>91</v>
      </c>
      <c r="F4" s="167">
        <f t="shared" si="0"/>
        <v>166.42079999999999</v>
      </c>
      <c r="G4" s="55">
        <f>Summary!H1181</f>
        <v>6.9564361572265625</v>
      </c>
      <c r="H4" s="68">
        <f>Summary!I1181</f>
        <v>664.8116455078125</v>
      </c>
      <c r="I4" s="68">
        <f t="shared" ref="I4:I67" si="1">H4*0.453592</f>
        <v>301.55324390917968</v>
      </c>
      <c r="J4" s="14">
        <f>Summary!J1181</f>
        <v>38</v>
      </c>
      <c r="K4" s="68">
        <f>Summary!K1181</f>
        <v>521.9454345703125</v>
      </c>
      <c r="L4" s="68">
        <f t="shared" ref="L4:L67" si="2">K4*0.453592</f>
        <v>236.75027355761719</v>
      </c>
      <c r="M4" s="14">
        <f>Summary!L1181</f>
        <v>70</v>
      </c>
      <c r="N4" s="68">
        <f>Summary!M1181</f>
        <v>0</v>
      </c>
      <c r="O4" s="69">
        <f>Summary!N1181</f>
        <v>113.85</v>
      </c>
      <c r="P4" s="15">
        <f>Summary!O1181</f>
        <v>0</v>
      </c>
    </row>
    <row r="5" spans="1:16" x14ac:dyDescent="0.2">
      <c r="A5" s="154">
        <f>Summary!A1182</f>
        <v>6004</v>
      </c>
      <c r="B5" s="9">
        <f>Summary!D1182</f>
        <v>43285</v>
      </c>
      <c r="C5" s="6">
        <f>Summary!E1182</f>
        <v>524000</v>
      </c>
      <c r="D5" s="6">
        <f>Summary!F1182</f>
        <v>-1690905</v>
      </c>
      <c r="E5" s="7">
        <f>Summary!G1182</f>
        <v>60</v>
      </c>
      <c r="F5" s="167">
        <f t="shared" si="0"/>
        <v>109.72799999999999</v>
      </c>
      <c r="G5" s="55">
        <f>Summary!H1182</f>
        <v>7.0267038345336914</v>
      </c>
      <c r="H5" s="68">
        <f>Summary!I1182</f>
        <v>450.385009765625</v>
      </c>
      <c r="I5" s="68">
        <f t="shared" si="1"/>
        <v>204.29103734960938</v>
      </c>
      <c r="J5" s="14">
        <f>Summary!J1182</f>
        <v>21</v>
      </c>
      <c r="K5" s="68">
        <f>Summary!K1182</f>
        <v>202.48812866210937</v>
      </c>
      <c r="L5" s="68">
        <f t="shared" si="2"/>
        <v>91.846995256103511</v>
      </c>
      <c r="M5" s="14">
        <f>Summary!L1182</f>
        <v>27</v>
      </c>
      <c r="N5" s="68">
        <f>Summary!M1182</f>
        <v>0</v>
      </c>
      <c r="O5" s="69">
        <f>Summary!N1182</f>
        <v>200</v>
      </c>
      <c r="P5" s="15">
        <f>Summary!O1182</f>
        <v>5</v>
      </c>
    </row>
    <row r="6" spans="1:16" x14ac:dyDescent="0.2">
      <c r="A6" s="154">
        <f>Summary!A1183</f>
        <v>6005</v>
      </c>
      <c r="B6" s="9">
        <f>Summary!D1183</f>
        <v>43285</v>
      </c>
      <c r="C6" s="6">
        <f>Summary!E1183</f>
        <v>524001</v>
      </c>
      <c r="D6" s="6">
        <f>Summary!F1183</f>
        <v>-1692502</v>
      </c>
      <c r="E6" s="7">
        <f>Summary!G1183</f>
        <v>98</v>
      </c>
      <c r="F6" s="167">
        <f t="shared" si="0"/>
        <v>179.22239999999999</v>
      </c>
      <c r="G6" s="55">
        <f>Summary!H1183</f>
        <v>6.9564361572265625</v>
      </c>
      <c r="H6" s="68">
        <f>Summary!I1183</f>
        <v>598.64337158203125</v>
      </c>
      <c r="I6" s="68">
        <f t="shared" si="1"/>
        <v>271.53984420263674</v>
      </c>
      <c r="J6" s="14">
        <f>Summary!J1183</f>
        <v>35</v>
      </c>
      <c r="K6" s="68">
        <f>Summary!K1183</f>
        <v>442.265625</v>
      </c>
      <c r="L6" s="68">
        <f t="shared" si="2"/>
        <v>200.60814937500001</v>
      </c>
      <c r="M6" s="14">
        <f>Summary!L1183</f>
        <v>58</v>
      </c>
      <c r="N6" s="68">
        <f>Summary!M1183</f>
        <v>0</v>
      </c>
      <c r="O6" s="69">
        <f>Summary!N1183</f>
        <v>94.726618705035975</v>
      </c>
      <c r="P6" s="15">
        <f>Summary!O1183</f>
        <v>0</v>
      </c>
    </row>
    <row r="7" spans="1:16" x14ac:dyDescent="0.2">
      <c r="A7" s="154">
        <f>Summary!A1184</f>
        <v>6006</v>
      </c>
      <c r="B7" s="9">
        <f>Summary!D1184</f>
        <v>43286</v>
      </c>
      <c r="C7" s="6">
        <f>Summary!E1184</f>
        <v>524000</v>
      </c>
      <c r="D7" s="6">
        <f>Summary!F1184</f>
        <v>-1694507</v>
      </c>
      <c r="E7" s="7">
        <f>Summary!G1184</f>
        <v>39</v>
      </c>
      <c r="F7" s="167">
        <f t="shared" si="0"/>
        <v>71.3232</v>
      </c>
      <c r="G7" s="55">
        <f>Summary!H1184</f>
        <v>6.9564366340637207</v>
      </c>
      <c r="H7" s="68">
        <f>Summary!I1184</f>
        <v>1213.463134765625</v>
      </c>
      <c r="I7" s="68">
        <f t="shared" si="1"/>
        <v>550.41717022460932</v>
      </c>
      <c r="J7" s="14">
        <f>Summary!J1184</f>
        <v>61</v>
      </c>
      <c r="K7" s="68">
        <f>Summary!K1184</f>
        <v>194.86398315429687</v>
      </c>
      <c r="L7" s="68">
        <f t="shared" si="2"/>
        <v>88.38874384692383</v>
      </c>
      <c r="M7" s="14">
        <f>Summary!L1184</f>
        <v>25</v>
      </c>
      <c r="N7" s="68">
        <f>Summary!M1184</f>
        <v>0</v>
      </c>
      <c r="O7" s="69">
        <f>Summary!N1184</f>
        <v>193.05</v>
      </c>
      <c r="P7" s="15">
        <f>Summary!O1184</f>
        <v>0</v>
      </c>
    </row>
    <row r="8" spans="1:16" x14ac:dyDescent="0.2">
      <c r="A8" s="154">
        <f>Summary!A1185</f>
        <v>6008</v>
      </c>
      <c r="B8" s="9">
        <f>Summary!D1185</f>
        <v>43303</v>
      </c>
      <c r="C8" s="6">
        <f>Summary!E1185</f>
        <v>524001</v>
      </c>
      <c r="D8" s="6">
        <f>Summary!F1185</f>
        <v>-1704807</v>
      </c>
      <c r="E8" s="7">
        <f>Summary!G1185</f>
        <v>44</v>
      </c>
      <c r="F8" s="167">
        <f t="shared" si="0"/>
        <v>80.467200000000005</v>
      </c>
      <c r="G8" s="55">
        <f>Summary!H1185</f>
        <v>6.9564361572265625</v>
      </c>
      <c r="H8" s="68">
        <f>Summary!I1185</f>
        <v>500.0347900390625</v>
      </c>
      <c r="I8" s="68">
        <f t="shared" si="1"/>
        <v>226.81178048339842</v>
      </c>
      <c r="J8" s="14">
        <f>Summary!J1185</f>
        <v>18</v>
      </c>
      <c r="K8" s="68">
        <f>Summary!K1185</f>
        <v>221.07904052734375</v>
      </c>
      <c r="L8" s="68">
        <f t="shared" si="2"/>
        <v>100.27968415087891</v>
      </c>
      <c r="M8" s="14">
        <f>Summary!L1185</f>
        <v>40</v>
      </c>
      <c r="N8" s="68">
        <f>Summary!M1185</f>
        <v>0</v>
      </c>
      <c r="O8" s="69">
        <f>Summary!N1185</f>
        <v>29.7</v>
      </c>
      <c r="P8" s="15">
        <f>Summary!O1185</f>
        <v>0</v>
      </c>
    </row>
    <row r="9" spans="1:16" x14ac:dyDescent="0.2">
      <c r="A9" s="154">
        <f>Summary!A1186</f>
        <v>6009</v>
      </c>
      <c r="B9" s="9">
        <f>Summary!D1186</f>
        <v>43287</v>
      </c>
      <c r="C9" s="6">
        <f>Summary!E1186</f>
        <v>524316</v>
      </c>
      <c r="D9" s="6">
        <f>Summary!F1186</f>
        <v>-1712207</v>
      </c>
      <c r="E9" s="7">
        <f>Summary!G1186</f>
        <v>88</v>
      </c>
      <c r="F9" s="167">
        <f t="shared" si="0"/>
        <v>160.93440000000001</v>
      </c>
      <c r="G9" s="55">
        <f>Summary!H1186</f>
        <v>6.9564361572265625</v>
      </c>
      <c r="H9" s="68">
        <f>Summary!I1186</f>
        <v>1155.671875</v>
      </c>
      <c r="I9" s="68">
        <f t="shared" si="1"/>
        <v>524.20351712499996</v>
      </c>
      <c r="J9" s="14">
        <f>Summary!J1186</f>
        <v>69</v>
      </c>
      <c r="K9" s="68">
        <f>Summary!K1186</f>
        <v>618.085205078125</v>
      </c>
      <c r="L9" s="68">
        <f t="shared" si="2"/>
        <v>280.35850434179684</v>
      </c>
      <c r="M9" s="14">
        <f>Summary!L1186</f>
        <v>80</v>
      </c>
      <c r="N9" s="68">
        <f>Summary!M1186</f>
        <v>0</v>
      </c>
      <c r="O9" s="69">
        <f>Summary!N1186</f>
        <v>74.25</v>
      </c>
      <c r="P9" s="15">
        <f>Summary!O1186</f>
        <v>0</v>
      </c>
    </row>
    <row r="10" spans="1:16" x14ac:dyDescent="0.2">
      <c r="A10" s="154">
        <f>Summary!A1187</f>
        <v>6010</v>
      </c>
      <c r="B10" s="9">
        <f>Summary!D1187</f>
        <v>43284</v>
      </c>
      <c r="C10" s="6">
        <f>Summary!E1187</f>
        <v>524999</v>
      </c>
      <c r="D10" s="6">
        <f>Summary!F1187</f>
        <v>-1683610</v>
      </c>
      <c r="E10" s="7">
        <f>Summary!G1187</f>
        <v>54</v>
      </c>
      <c r="F10" s="167">
        <f t="shared" si="0"/>
        <v>98.755200000000002</v>
      </c>
      <c r="G10" s="55">
        <f>Summary!H1187</f>
        <v>6.9564361572265625</v>
      </c>
      <c r="H10" s="68">
        <f>Summary!I1187</f>
        <v>573.13861083984375</v>
      </c>
      <c r="I10" s="68">
        <f t="shared" si="1"/>
        <v>259.97108876806641</v>
      </c>
      <c r="J10" s="14">
        <f>Summary!J1187</f>
        <v>25</v>
      </c>
      <c r="K10" s="68">
        <f>Summary!K1187</f>
        <v>147.8580322265625</v>
      </c>
      <c r="L10" s="68">
        <f t="shared" si="2"/>
        <v>67.067220553710939</v>
      </c>
      <c r="M10" s="14">
        <f>Summary!L1187</f>
        <v>21</v>
      </c>
      <c r="N10" s="68">
        <f>Summary!M1187</f>
        <v>0</v>
      </c>
      <c r="O10" s="69">
        <f>Summary!N1187</f>
        <v>202.95</v>
      </c>
      <c r="P10" s="15">
        <f>Summary!O1187</f>
        <v>0</v>
      </c>
    </row>
    <row r="11" spans="1:16" x14ac:dyDescent="0.2">
      <c r="A11" s="154">
        <f>Summary!A1188</f>
        <v>6011</v>
      </c>
      <c r="B11" s="9">
        <f>Summary!D1188</f>
        <v>43285</v>
      </c>
      <c r="C11" s="6">
        <f>Summary!E1188</f>
        <v>525000</v>
      </c>
      <c r="D11" s="6">
        <f>Summary!F1188</f>
        <v>-1685168</v>
      </c>
      <c r="E11" s="7">
        <f>Summary!G1188</f>
        <v>31</v>
      </c>
      <c r="F11" s="167">
        <f t="shared" si="0"/>
        <v>56.692799999999998</v>
      </c>
      <c r="G11" s="55">
        <f>Summary!H1188</f>
        <v>6.9564361572265625</v>
      </c>
      <c r="H11" s="68">
        <f>Summary!I1188</f>
        <v>531.4510498046875</v>
      </c>
      <c r="I11" s="68">
        <f t="shared" si="1"/>
        <v>241.0619445830078</v>
      </c>
      <c r="J11" s="14">
        <f>Summary!J1188</f>
        <v>16</v>
      </c>
      <c r="K11" s="68">
        <f>Summary!K1188</f>
        <v>201.54234313964844</v>
      </c>
      <c r="L11" s="68">
        <f t="shared" si="2"/>
        <v>91.417994509399406</v>
      </c>
      <c r="M11" s="14">
        <f>Summary!L1188</f>
        <v>33</v>
      </c>
      <c r="N11" s="68">
        <f>Summary!M1188</f>
        <v>0</v>
      </c>
      <c r="O11" s="69">
        <f>Summary!N1188</f>
        <v>90.391304347826093</v>
      </c>
      <c r="P11" s="15">
        <f>Summary!O1188</f>
        <v>0</v>
      </c>
    </row>
    <row r="12" spans="1:16" x14ac:dyDescent="0.2">
      <c r="A12" s="154">
        <f>Summary!A1189</f>
        <v>6012</v>
      </c>
      <c r="B12" s="9">
        <f>Summary!D1189</f>
        <v>43302</v>
      </c>
      <c r="C12" s="6">
        <f>Summary!E1189</f>
        <v>524998</v>
      </c>
      <c r="D12" s="6">
        <f>Summary!F1189</f>
        <v>-1701599</v>
      </c>
      <c r="E12" s="7">
        <f>Summary!G1189</f>
        <v>83</v>
      </c>
      <c r="F12" s="167">
        <f t="shared" si="0"/>
        <v>151.79040000000001</v>
      </c>
      <c r="G12" s="55">
        <f>Summary!H1189</f>
        <v>7.0267033576965332</v>
      </c>
      <c r="H12" s="68">
        <f>Summary!I1189</f>
        <v>188.10696411132813</v>
      </c>
      <c r="I12" s="68">
        <f t="shared" si="1"/>
        <v>85.323814065185545</v>
      </c>
      <c r="J12" s="14">
        <f>Summary!J1189</f>
        <v>12</v>
      </c>
      <c r="K12" s="68">
        <f>Summary!K1189</f>
        <v>201.82929992675781</v>
      </c>
      <c r="L12" s="68">
        <f t="shared" si="2"/>
        <v>91.548155812377928</v>
      </c>
      <c r="M12" s="14">
        <f>Summary!L1189</f>
        <v>28</v>
      </c>
      <c r="N12" s="68">
        <f>Summary!M1189</f>
        <v>0</v>
      </c>
      <c r="O12" s="69">
        <f>Summary!N1189</f>
        <v>275</v>
      </c>
      <c r="P12" s="15">
        <f>Summary!O1189</f>
        <v>0</v>
      </c>
    </row>
    <row r="13" spans="1:16" x14ac:dyDescent="0.2">
      <c r="A13" s="154">
        <f>Summary!A1190</f>
        <v>6013</v>
      </c>
      <c r="B13" s="9">
        <f>Summary!D1190</f>
        <v>43304</v>
      </c>
      <c r="C13" s="6">
        <f>Summary!E1190</f>
        <v>524995</v>
      </c>
      <c r="D13" s="6">
        <f>Summary!F1190</f>
        <v>-1712101</v>
      </c>
      <c r="E13" s="7">
        <f>Summary!G1190</f>
        <v>97</v>
      </c>
      <c r="F13" s="167">
        <f t="shared" si="0"/>
        <v>177.39359999999999</v>
      </c>
      <c r="G13" s="55">
        <f>Summary!H1190</f>
        <v>6.9564361572265625</v>
      </c>
      <c r="H13" s="68">
        <f>Summary!I1190</f>
        <v>821.444580078125</v>
      </c>
      <c r="I13" s="68">
        <f t="shared" si="1"/>
        <v>372.60068996679689</v>
      </c>
      <c r="J13" s="14">
        <f>Summary!J1190</f>
        <v>49</v>
      </c>
      <c r="K13" s="68">
        <f>Summary!K1190</f>
        <v>691.65399169921875</v>
      </c>
      <c r="L13" s="68">
        <f t="shared" si="2"/>
        <v>313.72871740283205</v>
      </c>
      <c r="M13" s="14">
        <f>Summary!L1190</f>
        <v>90</v>
      </c>
      <c r="N13" s="68">
        <f>Summary!M1190</f>
        <v>0</v>
      </c>
      <c r="O13" s="69">
        <f>Summary!N1190</f>
        <v>143.55000000000001</v>
      </c>
      <c r="P13" s="15">
        <f>Summary!O1190</f>
        <v>0</v>
      </c>
    </row>
    <row r="14" spans="1:16" x14ac:dyDescent="0.2">
      <c r="A14" s="154">
        <f>Summary!A1191</f>
        <v>6014</v>
      </c>
      <c r="B14" s="9">
        <f>Summary!D1191</f>
        <v>43304</v>
      </c>
      <c r="C14" s="6">
        <f>Summary!E1191</f>
        <v>524903</v>
      </c>
      <c r="D14" s="6">
        <f>Summary!F1191</f>
        <v>-1713506</v>
      </c>
      <c r="E14" s="7">
        <f>Summary!G1191</f>
        <v>134</v>
      </c>
      <c r="F14" s="167">
        <f t="shared" si="0"/>
        <v>245.0592</v>
      </c>
      <c r="G14" s="55">
        <f>Summary!H1191</f>
        <v>7.0267033576965332</v>
      </c>
      <c r="H14" s="68">
        <f>Summary!I1191</f>
        <v>546.74591064453125</v>
      </c>
      <c r="I14" s="68">
        <f t="shared" si="1"/>
        <v>247.99957110107422</v>
      </c>
      <c r="J14" s="14">
        <f>Summary!J1191</f>
        <v>34</v>
      </c>
      <c r="K14" s="68">
        <f>Summary!K1191</f>
        <v>397.08853149414062</v>
      </c>
      <c r="L14" s="68">
        <f t="shared" si="2"/>
        <v>180.11618117749023</v>
      </c>
      <c r="M14" s="14">
        <f>Summary!L1191</f>
        <v>51</v>
      </c>
      <c r="N14" s="68">
        <f>Summary!M1191</f>
        <v>0</v>
      </c>
      <c r="O14" s="69">
        <f>Summary!N1191</f>
        <v>140</v>
      </c>
      <c r="P14" s="15">
        <f>Summary!O1191</f>
        <v>0</v>
      </c>
    </row>
    <row r="15" spans="1:16" x14ac:dyDescent="0.2">
      <c r="A15" s="154">
        <f>Summary!A1192</f>
        <v>6015</v>
      </c>
      <c r="B15" s="9">
        <f>Summary!D1192</f>
        <v>43282</v>
      </c>
      <c r="C15" s="6">
        <f>Summary!E1192</f>
        <v>525998</v>
      </c>
      <c r="D15" s="6">
        <f>Summary!F1192</f>
        <v>-1672901</v>
      </c>
      <c r="E15" s="7">
        <f>Summary!G1192</f>
        <v>108</v>
      </c>
      <c r="F15" s="167">
        <f t="shared" si="0"/>
        <v>197.5104</v>
      </c>
      <c r="G15" s="55">
        <f>Summary!H1192</f>
        <v>7.0267033576965332</v>
      </c>
      <c r="H15" s="68">
        <f>Summary!I1192</f>
        <v>0</v>
      </c>
      <c r="I15" s="68">
        <f t="shared" si="1"/>
        <v>0</v>
      </c>
      <c r="J15" s="14">
        <f>Summary!J1192</f>
        <v>0</v>
      </c>
      <c r="K15" s="68">
        <f>Summary!K1192</f>
        <v>3.5780518054962158</v>
      </c>
      <c r="L15" s="68">
        <f t="shared" si="2"/>
        <v>1.6229756745586394</v>
      </c>
      <c r="M15" s="14">
        <f>Summary!L1192</f>
        <v>1</v>
      </c>
      <c r="N15" s="68">
        <f>Summary!M1192</f>
        <v>20</v>
      </c>
      <c r="O15" s="69">
        <f>Summary!N1192</f>
        <v>15</v>
      </c>
      <c r="P15" s="15">
        <f>Summary!O1192</f>
        <v>0</v>
      </c>
    </row>
    <row r="16" spans="1:16" x14ac:dyDescent="0.2">
      <c r="A16" s="154">
        <f>Summary!A1193</f>
        <v>6016</v>
      </c>
      <c r="B16" s="9">
        <f>Summary!D1193</f>
        <v>43282</v>
      </c>
      <c r="C16" s="6">
        <f>Summary!E1193</f>
        <v>530001</v>
      </c>
      <c r="D16" s="6">
        <f>Summary!F1193</f>
        <v>-1674600</v>
      </c>
      <c r="E16" s="7">
        <f>Summary!G1193</f>
        <v>57</v>
      </c>
      <c r="F16" s="167">
        <f t="shared" si="0"/>
        <v>104.24160000000001</v>
      </c>
      <c r="G16" s="55">
        <f>Summary!H1193</f>
        <v>6.9564366340637207</v>
      </c>
      <c r="H16" s="68">
        <f>Summary!I1193</f>
        <v>12.344038009643555</v>
      </c>
      <c r="I16" s="68">
        <f t="shared" si="1"/>
        <v>5.5991568888702394</v>
      </c>
      <c r="J16" s="14">
        <f>Summary!J1193</f>
        <v>1</v>
      </c>
      <c r="K16" s="68">
        <f>Summary!K1193</f>
        <v>131.50885009765625</v>
      </c>
      <c r="L16" s="68">
        <f t="shared" si="2"/>
        <v>59.651362333496095</v>
      </c>
      <c r="M16" s="14">
        <f>Summary!L1193</f>
        <v>23</v>
      </c>
      <c r="N16" s="68">
        <f>Summary!M1193</f>
        <v>0</v>
      </c>
      <c r="O16" s="69">
        <f>Summary!N1193</f>
        <v>237.6</v>
      </c>
      <c r="P16" s="15">
        <f>Summary!O1193</f>
        <v>4.95</v>
      </c>
    </row>
    <row r="17" spans="1:16" x14ac:dyDescent="0.2">
      <c r="A17" s="154">
        <f>Summary!A1194</f>
        <v>6017</v>
      </c>
      <c r="B17" s="9">
        <f>Summary!D1194</f>
        <v>43284</v>
      </c>
      <c r="C17" s="6">
        <f>Summary!E1194</f>
        <v>530001</v>
      </c>
      <c r="D17" s="6">
        <f>Summary!F1194</f>
        <v>-1680206</v>
      </c>
      <c r="E17" s="7">
        <f>Summary!G1194</f>
        <v>65</v>
      </c>
      <c r="F17" s="167">
        <f t="shared" si="0"/>
        <v>118.872</v>
      </c>
      <c r="G17" s="55">
        <f>Summary!H1194</f>
        <v>6.88616943359375</v>
      </c>
      <c r="H17" s="68">
        <f>Summary!I1194</f>
        <v>44.191677093505859</v>
      </c>
      <c r="I17" s="68">
        <f t="shared" si="1"/>
        <v>20.044991196197511</v>
      </c>
      <c r="J17" s="14">
        <f>Summary!J1194</f>
        <v>1</v>
      </c>
      <c r="K17" s="68">
        <f>Summary!K1194</f>
        <v>44.807048797607422</v>
      </c>
      <c r="L17" s="68">
        <f t="shared" si="2"/>
        <v>20.324118878204345</v>
      </c>
      <c r="M17" s="14">
        <f>Summary!L1194</f>
        <v>6</v>
      </c>
      <c r="N17" s="68">
        <f>Summary!M1194</f>
        <v>4.9000000000000004</v>
      </c>
      <c r="O17" s="69">
        <f>Summary!N1194</f>
        <v>63.7</v>
      </c>
      <c r="P17" s="15">
        <f>Summary!O1194</f>
        <v>0</v>
      </c>
    </row>
    <row r="18" spans="1:16" x14ac:dyDescent="0.2">
      <c r="A18" s="154">
        <f>Summary!A1195</f>
        <v>6018</v>
      </c>
      <c r="B18" s="9">
        <f>Summary!D1195</f>
        <v>43284</v>
      </c>
      <c r="C18" s="6">
        <f>Summary!E1195</f>
        <v>530001</v>
      </c>
      <c r="D18" s="6">
        <f>Summary!F1195</f>
        <v>-1681578</v>
      </c>
      <c r="E18" s="7">
        <f>Summary!G1195</f>
        <v>48</v>
      </c>
      <c r="F18" s="167">
        <f t="shared" si="0"/>
        <v>87.782399999999996</v>
      </c>
      <c r="G18" s="55">
        <f>Summary!H1195</f>
        <v>6.9564361572265625</v>
      </c>
      <c r="H18" s="68">
        <f>Summary!I1195</f>
        <v>786.226318359375</v>
      </c>
      <c r="I18" s="68">
        <f t="shared" si="1"/>
        <v>356.62596819726565</v>
      </c>
      <c r="J18" s="14">
        <f>Summary!J1195</f>
        <v>34</v>
      </c>
      <c r="K18" s="68">
        <f>Summary!K1195</f>
        <v>239.21565246582031</v>
      </c>
      <c r="L18" s="68">
        <f t="shared" si="2"/>
        <v>108.50630623327636</v>
      </c>
      <c r="M18" s="14">
        <f>Summary!L1195</f>
        <v>33</v>
      </c>
      <c r="N18" s="68">
        <f>Summary!M1195</f>
        <v>0</v>
      </c>
      <c r="O18" s="69">
        <f>Summary!N1195</f>
        <v>143.55000000000001</v>
      </c>
      <c r="P18" s="15">
        <f>Summary!O1195</f>
        <v>0</v>
      </c>
    </row>
    <row r="19" spans="1:16" x14ac:dyDescent="0.2">
      <c r="A19" s="154">
        <f>Summary!A1196</f>
        <v>6019</v>
      </c>
      <c r="B19" s="9">
        <f>Summary!D1196</f>
        <v>43301</v>
      </c>
      <c r="C19" s="6">
        <f>Summary!E1196</f>
        <v>525996</v>
      </c>
      <c r="D19" s="6">
        <f>Summary!F1196</f>
        <v>-1690893</v>
      </c>
      <c r="E19" s="7">
        <f>Summary!G1196</f>
        <v>116</v>
      </c>
      <c r="F19" s="167">
        <f t="shared" si="0"/>
        <v>212.14079999999998</v>
      </c>
      <c r="G19" s="55">
        <f>Summary!H1196</f>
        <v>7.0267033576965332</v>
      </c>
      <c r="H19" s="68">
        <f>Summary!I1196</f>
        <v>990.96856689453125</v>
      </c>
      <c r="I19" s="68">
        <f t="shared" si="1"/>
        <v>449.49541419482421</v>
      </c>
      <c r="J19" s="14">
        <f>Summary!J1196</f>
        <v>55</v>
      </c>
      <c r="K19" s="68">
        <f>Summary!K1196</f>
        <v>320.022216796875</v>
      </c>
      <c r="L19" s="68">
        <f t="shared" si="2"/>
        <v>145.15951736132811</v>
      </c>
      <c r="M19" s="14">
        <f>Summary!L1196</f>
        <v>38</v>
      </c>
      <c r="N19" s="68">
        <f>Summary!M1196</f>
        <v>0</v>
      </c>
      <c r="O19" s="69">
        <f>Summary!N1196</f>
        <v>315</v>
      </c>
      <c r="P19" s="15">
        <f>Summary!O1196</f>
        <v>0</v>
      </c>
    </row>
    <row r="20" spans="1:16" x14ac:dyDescent="0.2">
      <c r="A20" s="154">
        <f>Summary!A1197</f>
        <v>6020</v>
      </c>
      <c r="B20" s="9">
        <f>Summary!D1197</f>
        <v>43302</v>
      </c>
      <c r="C20" s="6">
        <f>Summary!E1197</f>
        <v>530001</v>
      </c>
      <c r="D20" s="6">
        <f>Summary!F1197</f>
        <v>-1695893</v>
      </c>
      <c r="E20" s="7">
        <f>Summary!G1197</f>
        <v>64</v>
      </c>
      <c r="F20" s="167">
        <f t="shared" si="0"/>
        <v>117.0432</v>
      </c>
      <c r="G20" s="55">
        <f>Summary!H1197</f>
        <v>6.9564361572265625</v>
      </c>
      <c r="H20" s="68">
        <f>Summary!I1197</f>
        <v>1952.4134521484375</v>
      </c>
      <c r="I20" s="68">
        <f t="shared" si="1"/>
        <v>885.59912258691406</v>
      </c>
      <c r="J20" s="14">
        <f>Summary!J1197</f>
        <v>91</v>
      </c>
      <c r="K20" s="68">
        <f>Summary!K1197</f>
        <v>543.33349609375</v>
      </c>
      <c r="L20" s="68">
        <f t="shared" si="2"/>
        <v>246.45172716015625</v>
      </c>
      <c r="M20" s="14">
        <f>Summary!L1197</f>
        <v>78</v>
      </c>
      <c r="N20" s="68">
        <f>Summary!M1197</f>
        <v>0</v>
      </c>
      <c r="O20" s="69">
        <f>Summary!N1197</f>
        <v>19.8</v>
      </c>
      <c r="P20" s="15">
        <f>Summary!O1197</f>
        <v>0</v>
      </c>
    </row>
    <row r="21" spans="1:16" x14ac:dyDescent="0.2">
      <c r="A21" s="154">
        <f>Summary!A1198</f>
        <v>6021</v>
      </c>
      <c r="B21" s="9">
        <f>Summary!D1198</f>
        <v>43302</v>
      </c>
      <c r="C21" s="6">
        <f>Summary!E1198</f>
        <v>530001</v>
      </c>
      <c r="D21" s="6">
        <f>Summary!F1198</f>
        <v>-1701497</v>
      </c>
      <c r="E21" s="7">
        <f>Summary!G1198</f>
        <v>102</v>
      </c>
      <c r="F21" s="167">
        <f t="shared" si="0"/>
        <v>186.5376</v>
      </c>
      <c r="G21" s="55">
        <f>Summary!H1198</f>
        <v>6.9564361572265625</v>
      </c>
      <c r="H21" s="68">
        <f>Summary!I1198</f>
        <v>2772.541015625</v>
      </c>
      <c r="I21" s="68">
        <f t="shared" si="1"/>
        <v>1257.6024243593749</v>
      </c>
      <c r="J21" s="14">
        <f>Summary!J1198</f>
        <v>132</v>
      </c>
      <c r="K21" s="68">
        <f>Summary!K1198</f>
        <v>252.09782409667969</v>
      </c>
      <c r="L21" s="68">
        <f t="shared" si="2"/>
        <v>114.34955622766113</v>
      </c>
      <c r="M21" s="14">
        <f>Summary!L1198</f>
        <v>32</v>
      </c>
      <c r="N21" s="68">
        <f>Summary!M1198</f>
        <v>0</v>
      </c>
      <c r="O21" s="69">
        <f>Summary!N1198</f>
        <v>39.6</v>
      </c>
      <c r="P21" s="15">
        <f>Summary!O1198</f>
        <v>0</v>
      </c>
    </row>
    <row r="22" spans="1:16" x14ac:dyDescent="0.2">
      <c r="A22" s="154">
        <f>Summary!A1199</f>
        <v>6022</v>
      </c>
      <c r="B22" s="9">
        <f>Summary!D1199</f>
        <v>43297</v>
      </c>
      <c r="C22" s="6">
        <f>Summary!E1199</f>
        <v>531001</v>
      </c>
      <c r="D22" s="6">
        <f>Summary!F1199</f>
        <v>-1665602</v>
      </c>
      <c r="E22" s="7">
        <f>Summary!G1199</f>
        <v>114</v>
      </c>
      <c r="F22" s="167">
        <f t="shared" si="0"/>
        <v>208.48320000000001</v>
      </c>
      <c r="G22" s="55">
        <f>Summary!H1199</f>
        <v>6.88616943359375</v>
      </c>
      <c r="H22" s="68">
        <f>Summary!I1199</f>
        <v>0</v>
      </c>
      <c r="I22" s="68">
        <f t="shared" si="1"/>
        <v>0</v>
      </c>
      <c r="J22" s="14">
        <f>Summary!J1199</f>
        <v>0</v>
      </c>
      <c r="K22" s="68">
        <f>Summary!K1199</f>
        <v>0</v>
      </c>
      <c r="L22" s="68">
        <f t="shared" si="2"/>
        <v>0</v>
      </c>
      <c r="M22" s="14">
        <f>Summary!L1199</f>
        <v>0</v>
      </c>
      <c r="N22" s="68">
        <f>Summary!M1199</f>
        <v>58.8</v>
      </c>
      <c r="O22" s="69">
        <f>Summary!N1199</f>
        <v>4.9000000000000004</v>
      </c>
      <c r="P22" s="15">
        <f>Summary!O1199</f>
        <v>0</v>
      </c>
    </row>
    <row r="23" spans="1:16" x14ac:dyDescent="0.2">
      <c r="A23" s="154">
        <f>Summary!A1200</f>
        <v>6023</v>
      </c>
      <c r="B23" s="9">
        <f>Summary!D1200</f>
        <v>43283</v>
      </c>
      <c r="C23" s="6">
        <f>Summary!E1200</f>
        <v>531005</v>
      </c>
      <c r="D23" s="6">
        <f>Summary!F1200</f>
        <v>-1671209</v>
      </c>
      <c r="E23" s="7">
        <f>Summary!G1200</f>
        <v>60</v>
      </c>
      <c r="F23" s="167">
        <f t="shared" si="0"/>
        <v>109.72799999999999</v>
      </c>
      <c r="G23" s="55">
        <f>Summary!H1200</f>
        <v>7.0267038345336914</v>
      </c>
      <c r="H23" s="68">
        <f>Summary!I1200</f>
        <v>46.513084411621094</v>
      </c>
      <c r="I23" s="68">
        <f t="shared" si="1"/>
        <v>21.097962984436034</v>
      </c>
      <c r="J23" s="14">
        <f>Summary!J1200</f>
        <v>3</v>
      </c>
      <c r="K23" s="68">
        <f>Summary!K1200</f>
        <v>56.562267303466797</v>
      </c>
      <c r="L23" s="68">
        <f t="shared" si="2"/>
        <v>25.65619195071411</v>
      </c>
      <c r="M23" s="14">
        <f>Summary!L1200</f>
        <v>8</v>
      </c>
      <c r="N23" s="68">
        <f>Summary!M1200</f>
        <v>0</v>
      </c>
      <c r="O23" s="69">
        <f>Summary!N1200</f>
        <v>160</v>
      </c>
      <c r="P23" s="15">
        <f>Summary!O1200</f>
        <v>0</v>
      </c>
    </row>
    <row r="24" spans="1:16" x14ac:dyDescent="0.2">
      <c r="A24" s="154">
        <f>Summary!A1201</f>
        <v>6024</v>
      </c>
      <c r="B24" s="9">
        <f>Summary!D1201</f>
        <v>43283</v>
      </c>
      <c r="C24" s="6">
        <f>Summary!E1201</f>
        <v>531000</v>
      </c>
      <c r="D24" s="6">
        <f>Summary!F1201</f>
        <v>-1672894</v>
      </c>
      <c r="E24" s="7">
        <f>Summary!G1201</f>
        <v>49</v>
      </c>
      <c r="F24" s="167">
        <f t="shared" si="0"/>
        <v>89.611199999999997</v>
      </c>
      <c r="G24" s="55">
        <f>Summary!H1201</f>
        <v>6.88616943359375</v>
      </c>
      <c r="H24" s="68">
        <f>Summary!I1201</f>
        <v>205.96530151367188</v>
      </c>
      <c r="I24" s="68">
        <f t="shared" si="1"/>
        <v>93.424213044189457</v>
      </c>
      <c r="J24" s="14">
        <f>Summary!J1201</f>
        <v>11</v>
      </c>
      <c r="K24" s="68">
        <f>Summary!K1201</f>
        <v>193.15107727050781</v>
      </c>
      <c r="L24" s="68">
        <f t="shared" si="2"/>
        <v>87.611783441284175</v>
      </c>
      <c r="M24" s="14">
        <f>Summary!L1201</f>
        <v>28</v>
      </c>
      <c r="N24" s="68">
        <f>Summary!M1201</f>
        <v>0</v>
      </c>
      <c r="O24" s="69">
        <f>Summary!N1201</f>
        <v>87.574468085106389</v>
      </c>
      <c r="P24" s="15">
        <f>Summary!O1201</f>
        <v>0</v>
      </c>
    </row>
    <row r="25" spans="1:16" x14ac:dyDescent="0.2">
      <c r="A25" s="154">
        <f>Summary!A1202</f>
        <v>6025</v>
      </c>
      <c r="B25" s="9">
        <f>Summary!D1202</f>
        <v>43282</v>
      </c>
      <c r="C25" s="6">
        <f>Summary!E1202</f>
        <v>531000</v>
      </c>
      <c r="D25" s="6">
        <f>Summary!F1202</f>
        <v>-1674607</v>
      </c>
      <c r="E25" s="7">
        <f>Summary!G1202</f>
        <v>43</v>
      </c>
      <c r="F25" s="167">
        <f t="shared" si="0"/>
        <v>78.638400000000004</v>
      </c>
      <c r="G25" s="55">
        <f>Summary!H1202</f>
        <v>6.88616943359375</v>
      </c>
      <c r="H25" s="68">
        <f>Summary!I1202</f>
        <v>569.31451416015625</v>
      </c>
      <c r="I25" s="68">
        <f t="shared" si="1"/>
        <v>258.23650910693357</v>
      </c>
      <c r="J25" s="14">
        <f>Summary!J1202</f>
        <v>20</v>
      </c>
      <c r="K25" s="68">
        <f>Summary!K1202</f>
        <v>147.03326416015625</v>
      </c>
      <c r="L25" s="68">
        <f t="shared" si="2"/>
        <v>66.693112356933597</v>
      </c>
      <c r="M25" s="14">
        <f>Summary!L1202</f>
        <v>20</v>
      </c>
      <c r="N25" s="68">
        <f>Summary!M1202</f>
        <v>0</v>
      </c>
      <c r="O25" s="69">
        <f>Summary!N1202</f>
        <v>93.1</v>
      </c>
      <c r="P25" s="15">
        <f>Summary!O1202</f>
        <v>0</v>
      </c>
    </row>
    <row r="26" spans="1:16" x14ac:dyDescent="0.2">
      <c r="A26" s="154">
        <f>Summary!A1203</f>
        <v>6026</v>
      </c>
      <c r="B26" s="9">
        <f>Summary!D1203</f>
        <v>43282</v>
      </c>
      <c r="C26" s="6">
        <f>Summary!E1203</f>
        <v>531001</v>
      </c>
      <c r="D26" s="6">
        <f>Summary!F1203</f>
        <v>-1680202</v>
      </c>
      <c r="E26" s="7">
        <f>Summary!G1203</f>
        <v>35</v>
      </c>
      <c r="F26" s="167">
        <f t="shared" si="0"/>
        <v>64.007999999999996</v>
      </c>
      <c r="G26" s="55">
        <f>Summary!H1203</f>
        <v>6.9564361572265625</v>
      </c>
      <c r="H26" s="68">
        <f>Summary!I1203</f>
        <v>27.631328582763672</v>
      </c>
      <c r="I26" s="68">
        <f t="shared" si="1"/>
        <v>12.53334959451294</v>
      </c>
      <c r="J26" s="14">
        <f>Summary!J1203</f>
        <v>1</v>
      </c>
      <c r="K26" s="68">
        <f>Summary!K1203</f>
        <v>39.078571319580078</v>
      </c>
      <c r="L26" s="68">
        <f t="shared" si="2"/>
        <v>17.725727321990966</v>
      </c>
      <c r="M26" s="14">
        <f>Summary!L1203</f>
        <v>9</v>
      </c>
      <c r="N26" s="68">
        <f>Summary!M1203</f>
        <v>0</v>
      </c>
      <c r="O26" s="69">
        <f>Summary!N1203</f>
        <v>9.9</v>
      </c>
      <c r="P26" s="15">
        <f>Summary!O1203</f>
        <v>0</v>
      </c>
    </row>
    <row r="27" spans="1:16" x14ac:dyDescent="0.2">
      <c r="A27" s="154">
        <f>Summary!A1204</f>
        <v>6028</v>
      </c>
      <c r="B27" s="9">
        <f>Summary!D1204</f>
        <v>43301</v>
      </c>
      <c r="C27" s="6">
        <f>Summary!E1204</f>
        <v>531001</v>
      </c>
      <c r="D27" s="6">
        <f>Summary!F1204</f>
        <v>-1694202</v>
      </c>
      <c r="E27" s="7">
        <f>Summary!G1204</f>
        <v>154</v>
      </c>
      <c r="F27" s="167">
        <f t="shared" si="0"/>
        <v>281.6352</v>
      </c>
      <c r="G27" s="55">
        <f>Summary!H1204</f>
        <v>6.9564361572265625</v>
      </c>
      <c r="H27" s="68">
        <f>Summary!I1204</f>
        <v>2198.5126953125</v>
      </c>
      <c r="I27" s="68">
        <f t="shared" si="1"/>
        <v>997.22777049218746</v>
      </c>
      <c r="J27" s="14">
        <f>Summary!J1204</f>
        <v>100</v>
      </c>
      <c r="K27" s="68">
        <f>Summary!K1204</f>
        <v>111.85643768310547</v>
      </c>
      <c r="L27" s="68">
        <f t="shared" si="2"/>
        <v>50.737185281555178</v>
      </c>
      <c r="M27" s="14">
        <f>Summary!L1204</f>
        <v>12</v>
      </c>
      <c r="N27" s="68">
        <f>Summary!M1204</f>
        <v>0</v>
      </c>
      <c r="O27" s="69">
        <f>Summary!N1204</f>
        <v>138.6</v>
      </c>
      <c r="P27" s="15">
        <f>Summary!O1204</f>
        <v>4.95</v>
      </c>
    </row>
    <row r="28" spans="1:16" x14ac:dyDescent="0.2">
      <c r="A28" s="154">
        <f>Summary!A1205</f>
        <v>6029</v>
      </c>
      <c r="B28" s="9">
        <f>Summary!D1205</f>
        <v>43296</v>
      </c>
      <c r="C28" s="6">
        <f>Summary!E1205</f>
        <v>531999</v>
      </c>
      <c r="D28" s="6">
        <f>Summary!F1205</f>
        <v>-1660506</v>
      </c>
      <c r="E28" s="7">
        <f>Summary!G1205</f>
        <v>260</v>
      </c>
      <c r="F28" s="167">
        <f t="shared" si="0"/>
        <v>475.488</v>
      </c>
      <c r="G28" s="55">
        <f>Summary!H1205</f>
        <v>6.9564361572265625</v>
      </c>
      <c r="H28" s="68">
        <f>Summary!I1205</f>
        <v>0</v>
      </c>
      <c r="I28" s="68">
        <f t="shared" si="1"/>
        <v>0</v>
      </c>
      <c r="J28" s="14">
        <f>Summary!J1205</f>
        <v>0</v>
      </c>
      <c r="K28" s="68">
        <f>Summary!K1205</f>
        <v>0</v>
      </c>
      <c r="L28" s="68">
        <f t="shared" si="2"/>
        <v>0</v>
      </c>
      <c r="M28" s="14">
        <f>Summary!L1205</f>
        <v>0</v>
      </c>
      <c r="N28" s="68">
        <f>Summary!M1205</f>
        <v>19.8</v>
      </c>
      <c r="O28" s="69">
        <f>Summary!N1205</f>
        <v>0</v>
      </c>
      <c r="P28" s="15">
        <f>Summary!O1205</f>
        <v>0</v>
      </c>
    </row>
    <row r="29" spans="1:16" x14ac:dyDescent="0.2">
      <c r="A29" s="154">
        <f>Summary!A1206</f>
        <v>6030</v>
      </c>
      <c r="B29" s="9">
        <f>Summary!D1206</f>
        <v>43296</v>
      </c>
      <c r="C29" s="6">
        <f>Summary!E1206</f>
        <v>531997</v>
      </c>
      <c r="D29" s="6">
        <f>Summary!F1206</f>
        <v>-1662200</v>
      </c>
      <c r="E29" s="7">
        <f>Summary!G1206</f>
        <v>136</v>
      </c>
      <c r="F29" s="167">
        <f t="shared" si="0"/>
        <v>248.71680000000001</v>
      </c>
      <c r="G29" s="55">
        <f>Summary!H1206</f>
        <v>7.0267033576965332</v>
      </c>
      <c r="H29" s="68">
        <f>Summary!I1206</f>
        <v>18.31043815612793</v>
      </c>
      <c r="I29" s="68">
        <f t="shared" si="1"/>
        <v>8.3054682641143796</v>
      </c>
      <c r="J29" s="14">
        <f>Summary!J1206</f>
        <v>1</v>
      </c>
      <c r="K29" s="68">
        <f>Summary!K1206</f>
        <v>0</v>
      </c>
      <c r="L29" s="68">
        <f t="shared" si="2"/>
        <v>0</v>
      </c>
      <c r="M29" s="14">
        <f>Summary!L1206</f>
        <v>0</v>
      </c>
      <c r="N29" s="68">
        <f>Summary!M1206</f>
        <v>85</v>
      </c>
      <c r="O29" s="69">
        <f>Summary!N1206</f>
        <v>0</v>
      </c>
      <c r="P29" s="15">
        <f>Summary!O1206</f>
        <v>0</v>
      </c>
    </row>
    <row r="30" spans="1:16" x14ac:dyDescent="0.2">
      <c r="A30" s="154">
        <f>Summary!A1207</f>
        <v>6031</v>
      </c>
      <c r="B30" s="9">
        <f>Summary!D1207</f>
        <v>43297</v>
      </c>
      <c r="C30" s="6">
        <f>Summary!E1207</f>
        <v>531999</v>
      </c>
      <c r="D30" s="6">
        <f>Summary!F1207</f>
        <v>-1663805</v>
      </c>
      <c r="E30" s="7">
        <f>Summary!G1207</f>
        <v>73</v>
      </c>
      <c r="F30" s="167">
        <f t="shared" si="0"/>
        <v>133.50239999999999</v>
      </c>
      <c r="G30" s="55">
        <f>Summary!H1207</f>
        <v>7.0267033576965332</v>
      </c>
      <c r="H30" s="68">
        <f>Summary!I1207</f>
        <v>0</v>
      </c>
      <c r="I30" s="68">
        <f t="shared" si="1"/>
        <v>0</v>
      </c>
      <c r="J30" s="14">
        <f>Summary!J1207</f>
        <v>0</v>
      </c>
      <c r="K30" s="68">
        <f>Summary!K1207</f>
        <v>19.934606552124023</v>
      </c>
      <c r="L30" s="68">
        <f t="shared" si="2"/>
        <v>9.0421780551910391</v>
      </c>
      <c r="M30" s="14">
        <f>Summary!L1207</f>
        <v>4</v>
      </c>
      <c r="N30" s="68">
        <f>Summary!M1207</f>
        <v>15</v>
      </c>
      <c r="O30" s="69">
        <f>Summary!N1207</f>
        <v>85</v>
      </c>
      <c r="P30" s="15">
        <f>Summary!O1207</f>
        <v>0</v>
      </c>
    </row>
    <row r="31" spans="1:16" x14ac:dyDescent="0.2">
      <c r="A31" s="154">
        <f>Summary!A1208</f>
        <v>6032</v>
      </c>
      <c r="B31" s="9">
        <f>Summary!D1208</f>
        <v>43297</v>
      </c>
      <c r="C31" s="6">
        <f>Summary!E1208</f>
        <v>532000</v>
      </c>
      <c r="D31" s="6">
        <f>Summary!F1208</f>
        <v>-1665505</v>
      </c>
      <c r="E31" s="7">
        <f>Summary!G1208</f>
        <v>51</v>
      </c>
      <c r="F31" s="167">
        <f t="shared" si="0"/>
        <v>93.268799999999999</v>
      </c>
      <c r="G31" s="55">
        <f>Summary!H1208</f>
        <v>6.9564361572265625</v>
      </c>
      <c r="H31" s="68">
        <f>Summary!I1208</f>
        <v>361.602294921875</v>
      </c>
      <c r="I31" s="68">
        <f t="shared" si="1"/>
        <v>164.01990815820312</v>
      </c>
      <c r="J31" s="14">
        <f>Summary!J1208</f>
        <v>14</v>
      </c>
      <c r="K31" s="68">
        <f>Summary!K1208</f>
        <v>105.83149719238281</v>
      </c>
      <c r="L31" s="68">
        <f t="shared" si="2"/>
        <v>48.004320474487301</v>
      </c>
      <c r="M31" s="14">
        <f>Summary!L1208</f>
        <v>18</v>
      </c>
      <c r="N31" s="68">
        <f>Summary!M1208</f>
        <v>0</v>
      </c>
      <c r="O31" s="69">
        <f>Summary!N1208</f>
        <v>138.6</v>
      </c>
      <c r="P31" s="15">
        <f>Summary!O1208</f>
        <v>0</v>
      </c>
    </row>
    <row r="32" spans="1:16" x14ac:dyDescent="0.2">
      <c r="A32" s="154">
        <f>Summary!A1209</f>
        <v>6033</v>
      </c>
      <c r="B32" s="9">
        <f>Summary!D1209</f>
        <v>43283</v>
      </c>
      <c r="C32" s="6">
        <f>Summary!E1209</f>
        <v>531998</v>
      </c>
      <c r="D32" s="6">
        <f>Summary!F1209</f>
        <v>-1671190</v>
      </c>
      <c r="E32" s="7">
        <f>Summary!G1209</f>
        <v>41</v>
      </c>
      <c r="F32" s="167">
        <f t="shared" si="0"/>
        <v>74.980800000000002</v>
      </c>
      <c r="G32" s="55">
        <f>Summary!H1209</f>
        <v>6.9564361572265625</v>
      </c>
      <c r="H32" s="68">
        <f>Summary!I1209</f>
        <v>71.740455627441406</v>
      </c>
      <c r="I32" s="68">
        <f t="shared" si="1"/>
        <v>32.540896748962403</v>
      </c>
      <c r="J32" s="14">
        <f>Summary!J1209</f>
        <v>3</v>
      </c>
      <c r="K32" s="68">
        <f>Summary!K1209</f>
        <v>26.222850799560547</v>
      </c>
      <c r="L32" s="68">
        <f t="shared" si="2"/>
        <v>11.894475339874267</v>
      </c>
      <c r="M32" s="14">
        <f>Summary!L1209</f>
        <v>6</v>
      </c>
      <c r="N32" s="68">
        <f>Summary!M1209</f>
        <v>0</v>
      </c>
      <c r="O32" s="69">
        <f>Summary!N1209</f>
        <v>74.25</v>
      </c>
      <c r="P32" s="15">
        <f>Summary!O1209</f>
        <v>0</v>
      </c>
    </row>
    <row r="33" spans="1:16" x14ac:dyDescent="0.2">
      <c r="A33" s="154">
        <f>Summary!A1210</f>
        <v>6034</v>
      </c>
      <c r="B33" s="9">
        <f>Summary!D1210</f>
        <v>43300</v>
      </c>
      <c r="C33" s="6">
        <f>Summary!E1210</f>
        <v>532001</v>
      </c>
      <c r="D33" s="6">
        <f>Summary!F1210</f>
        <v>-1683602</v>
      </c>
      <c r="E33" s="7">
        <f>Summary!G1210</f>
        <v>44</v>
      </c>
      <c r="F33" s="167">
        <f t="shared" si="0"/>
        <v>80.467200000000005</v>
      </c>
      <c r="G33" s="55">
        <f>Summary!H1210</f>
        <v>6.9564361572265625</v>
      </c>
      <c r="H33" s="68">
        <f>Summary!I1210</f>
        <v>832.39013671875</v>
      </c>
      <c r="I33" s="68">
        <f t="shared" si="1"/>
        <v>377.56550689453127</v>
      </c>
      <c r="J33" s="14">
        <f>Summary!J1210</f>
        <v>33</v>
      </c>
      <c r="K33" s="68">
        <f>Summary!K1210</f>
        <v>124.36859130859375</v>
      </c>
      <c r="L33" s="68">
        <f t="shared" si="2"/>
        <v>56.412598068847657</v>
      </c>
      <c r="M33" s="14">
        <f>Summary!L1210</f>
        <v>16</v>
      </c>
      <c r="N33" s="68">
        <f>Summary!M1210</f>
        <v>0</v>
      </c>
      <c r="O33" s="69">
        <f>Summary!N1210</f>
        <v>247.5</v>
      </c>
      <c r="P33" s="15">
        <f>Summary!O1210</f>
        <v>0</v>
      </c>
    </row>
    <row r="34" spans="1:16" x14ac:dyDescent="0.2">
      <c r="A34" s="154">
        <f>Summary!A1211</f>
        <v>6035</v>
      </c>
      <c r="B34" s="9">
        <f>Summary!D1211</f>
        <v>43295</v>
      </c>
      <c r="C34" s="6">
        <f>Summary!E1211</f>
        <v>532994</v>
      </c>
      <c r="D34" s="6">
        <f>Summary!F1211</f>
        <v>-1654799</v>
      </c>
      <c r="E34" s="7">
        <f>Summary!G1211</f>
        <v>120</v>
      </c>
      <c r="F34" s="167">
        <f t="shared" si="0"/>
        <v>219.45599999999999</v>
      </c>
      <c r="G34" s="55">
        <f>Summary!H1211</f>
        <v>6.9564361572265625</v>
      </c>
      <c r="H34" s="68">
        <f>Summary!I1211</f>
        <v>36.812477111816406</v>
      </c>
      <c r="I34" s="68">
        <f t="shared" si="1"/>
        <v>16.697845118103029</v>
      </c>
      <c r="J34" s="14">
        <f>Summary!J1211</f>
        <v>2</v>
      </c>
      <c r="K34" s="68">
        <f>Summary!K1211</f>
        <v>7.2093682289123535</v>
      </c>
      <c r="L34" s="68">
        <f t="shared" si="2"/>
        <v>3.2701117536888122</v>
      </c>
      <c r="M34" s="14">
        <f>Summary!L1211</f>
        <v>1</v>
      </c>
      <c r="N34" s="68">
        <f>Summary!M1211</f>
        <v>39.6</v>
      </c>
      <c r="O34" s="69">
        <f>Summary!N1211</f>
        <v>14.85</v>
      </c>
      <c r="P34" s="15">
        <f>Summary!O1211</f>
        <v>0</v>
      </c>
    </row>
    <row r="35" spans="1:16" x14ac:dyDescent="0.2">
      <c r="A35" s="154">
        <f>Summary!A1212</f>
        <v>6036</v>
      </c>
      <c r="B35" s="9">
        <f>Summary!D1212</f>
        <v>43295</v>
      </c>
      <c r="C35" s="6">
        <f>Summary!E1212</f>
        <v>533001</v>
      </c>
      <c r="D35" s="6">
        <f>Summary!F1212</f>
        <v>-1660403</v>
      </c>
      <c r="E35" s="7">
        <f>Summary!G1212</f>
        <v>73</v>
      </c>
      <c r="F35" s="167">
        <f t="shared" ref="F35:F53" si="3">E35*1.8288</f>
        <v>133.50239999999999</v>
      </c>
      <c r="G35" s="55">
        <f>Summary!H1212</f>
        <v>6.9564361572265625</v>
      </c>
      <c r="H35" s="68">
        <f>Summary!I1212</f>
        <v>0</v>
      </c>
      <c r="I35" s="68">
        <f t="shared" si="1"/>
        <v>0</v>
      </c>
      <c r="J35" s="14">
        <f>Summary!J1212</f>
        <v>0</v>
      </c>
      <c r="K35" s="68">
        <f>Summary!K1212</f>
        <v>48.426651000976563</v>
      </c>
      <c r="L35" s="68">
        <f t="shared" si="2"/>
        <v>21.96594148083496</v>
      </c>
      <c r="M35" s="14">
        <f>Summary!L1212</f>
        <v>9</v>
      </c>
      <c r="N35" s="68">
        <f>Summary!M1212</f>
        <v>4.95</v>
      </c>
      <c r="O35" s="69">
        <f>Summary!N1212</f>
        <v>222.75</v>
      </c>
      <c r="P35" s="15">
        <f>Summary!O1212</f>
        <v>0</v>
      </c>
    </row>
    <row r="36" spans="1:16" x14ac:dyDescent="0.2">
      <c r="A36" s="154">
        <f>Summary!A1213</f>
        <v>6037</v>
      </c>
      <c r="B36" s="9">
        <f>Summary!D1213</f>
        <v>43296</v>
      </c>
      <c r="C36" s="6">
        <f>Summary!E1213</f>
        <v>533002</v>
      </c>
      <c r="D36" s="6">
        <f>Summary!F1213</f>
        <v>-1662100</v>
      </c>
      <c r="E36" s="7">
        <f>Summary!G1213</f>
        <v>65</v>
      </c>
      <c r="F36" s="167">
        <f t="shared" si="3"/>
        <v>118.872</v>
      </c>
      <c r="G36" s="55">
        <f>Summary!H1213</f>
        <v>7.0267033576965332</v>
      </c>
      <c r="H36" s="68">
        <f>Summary!I1213</f>
        <v>0</v>
      </c>
      <c r="I36" s="68">
        <f t="shared" si="1"/>
        <v>0</v>
      </c>
      <c r="J36" s="14">
        <f>Summary!J1213</f>
        <v>0</v>
      </c>
      <c r="K36" s="68">
        <f>Summary!K1213</f>
        <v>38.884632110595703</v>
      </c>
      <c r="L36" s="68">
        <f t="shared" si="2"/>
        <v>17.637758048309326</v>
      </c>
      <c r="M36" s="14">
        <f>Summary!L1213</f>
        <v>7</v>
      </c>
      <c r="N36" s="68">
        <f>Summary!M1213</f>
        <v>5</v>
      </c>
      <c r="O36" s="69">
        <f>Summary!N1213</f>
        <v>70</v>
      </c>
      <c r="P36" s="15">
        <f>Summary!O1213</f>
        <v>0</v>
      </c>
    </row>
    <row r="37" spans="1:16" x14ac:dyDescent="0.2">
      <c r="A37" s="154">
        <f>Summary!A1214</f>
        <v>6038</v>
      </c>
      <c r="B37" s="9">
        <f>Summary!D1214</f>
        <v>43281</v>
      </c>
      <c r="C37" s="6">
        <f>Summary!E1214</f>
        <v>532999</v>
      </c>
      <c r="D37" s="6">
        <f>Summary!F1214</f>
        <v>-1672798</v>
      </c>
      <c r="E37" s="7">
        <f>Summary!G1214</f>
        <v>43</v>
      </c>
      <c r="F37" s="167">
        <f t="shared" si="3"/>
        <v>78.638400000000004</v>
      </c>
      <c r="G37" s="55">
        <f>Summary!H1214</f>
        <v>6.9564361572265625</v>
      </c>
      <c r="H37" s="68">
        <f>Summary!I1214</f>
        <v>504.669921875</v>
      </c>
      <c r="I37" s="68">
        <f t="shared" si="1"/>
        <v>228.91423920312499</v>
      </c>
      <c r="J37" s="14">
        <f>Summary!J1214</f>
        <v>16</v>
      </c>
      <c r="K37" s="68">
        <f>Summary!K1214</f>
        <v>101.32084655761719</v>
      </c>
      <c r="L37" s="68">
        <f t="shared" si="2"/>
        <v>45.958325431762695</v>
      </c>
      <c r="M37" s="14">
        <f>Summary!L1214</f>
        <v>16</v>
      </c>
      <c r="N37" s="68">
        <f>Summary!M1214</f>
        <v>0</v>
      </c>
      <c r="O37" s="69">
        <f>Summary!N1214</f>
        <v>103.95</v>
      </c>
      <c r="P37" s="15">
        <f>Summary!O1214</f>
        <v>0</v>
      </c>
    </row>
    <row r="38" spans="1:16" x14ac:dyDescent="0.2">
      <c r="A38" s="154">
        <f>Summary!A1215</f>
        <v>6039</v>
      </c>
      <c r="B38" s="9">
        <f>Summary!D1215</f>
        <v>43294</v>
      </c>
      <c r="C38" s="6">
        <f>Summary!E1215</f>
        <v>534007</v>
      </c>
      <c r="D38" s="6">
        <f>Summary!F1215</f>
        <v>-1643801</v>
      </c>
      <c r="E38" s="7">
        <f>Summary!G1215</f>
        <v>187</v>
      </c>
      <c r="F38" s="167">
        <f t="shared" si="3"/>
        <v>341.98559999999998</v>
      </c>
      <c r="G38" s="55">
        <f>Summary!H1215</f>
        <v>6.9564361572265625</v>
      </c>
      <c r="H38" s="68">
        <f>Summary!I1215</f>
        <v>0</v>
      </c>
      <c r="I38" s="68">
        <f t="shared" si="1"/>
        <v>0</v>
      </c>
      <c r="J38" s="14">
        <f>Summary!J1215</f>
        <v>0</v>
      </c>
      <c r="K38" s="68">
        <f>Summary!K1215</f>
        <v>0</v>
      </c>
      <c r="L38" s="68">
        <f t="shared" si="2"/>
        <v>0</v>
      </c>
      <c r="M38" s="14">
        <f>Summary!L1215</f>
        <v>0</v>
      </c>
      <c r="N38" s="68">
        <f>Summary!M1215</f>
        <v>39.6</v>
      </c>
      <c r="O38" s="69">
        <f>Summary!N1215</f>
        <v>0</v>
      </c>
      <c r="P38" s="15">
        <f>Summary!O1215</f>
        <v>9.9</v>
      </c>
    </row>
    <row r="39" spans="1:16" x14ac:dyDescent="0.2">
      <c r="A39" s="154">
        <f>Summary!A1216</f>
        <v>6040</v>
      </c>
      <c r="B39" s="9">
        <f>Summary!D1216</f>
        <v>43294</v>
      </c>
      <c r="C39" s="6">
        <f>Summary!E1216</f>
        <v>533998</v>
      </c>
      <c r="D39" s="6">
        <f>Summary!F1216</f>
        <v>-1645513</v>
      </c>
      <c r="E39" s="7">
        <f>Summary!G1216</f>
        <v>184</v>
      </c>
      <c r="F39" s="167">
        <f t="shared" si="3"/>
        <v>336.49919999999997</v>
      </c>
      <c r="G39" s="55">
        <f>Summary!H1216</f>
        <v>6.88616943359375</v>
      </c>
      <c r="H39" s="68">
        <f>Summary!I1216</f>
        <v>0</v>
      </c>
      <c r="I39" s="68">
        <f t="shared" si="1"/>
        <v>0</v>
      </c>
      <c r="J39" s="14">
        <f>Summary!J1216</f>
        <v>0</v>
      </c>
      <c r="K39" s="68">
        <f>Summary!K1216</f>
        <v>0</v>
      </c>
      <c r="L39" s="68">
        <f t="shared" si="2"/>
        <v>0</v>
      </c>
      <c r="M39" s="14">
        <f>Summary!L1216</f>
        <v>0</v>
      </c>
      <c r="N39" s="68">
        <f>Summary!M1216</f>
        <v>39.200000000000003</v>
      </c>
      <c r="O39" s="69">
        <f>Summary!N1216</f>
        <v>0</v>
      </c>
      <c r="P39" s="15">
        <f>Summary!O1216</f>
        <v>0</v>
      </c>
    </row>
    <row r="40" spans="1:16" x14ac:dyDescent="0.2">
      <c r="A40" s="154">
        <f>Summary!A1217</f>
        <v>6041</v>
      </c>
      <c r="B40" s="9">
        <f>Summary!D1217</f>
        <v>43294</v>
      </c>
      <c r="C40" s="6">
        <f>Summary!E1217</f>
        <v>533999</v>
      </c>
      <c r="D40" s="6">
        <f>Summary!F1217</f>
        <v>-1651311</v>
      </c>
      <c r="E40" s="7">
        <f>Summary!G1217</f>
        <v>196</v>
      </c>
      <c r="F40" s="167">
        <f t="shared" si="3"/>
        <v>358.44479999999999</v>
      </c>
      <c r="G40" s="55">
        <f>Summary!H1217</f>
        <v>6.9564361572265625</v>
      </c>
      <c r="H40" s="68">
        <f>Summary!I1217</f>
        <v>0</v>
      </c>
      <c r="I40" s="68">
        <f t="shared" si="1"/>
        <v>0</v>
      </c>
      <c r="J40" s="14">
        <f>Summary!J1217</f>
        <v>0</v>
      </c>
      <c r="K40" s="68">
        <f>Summary!K1217</f>
        <v>8.2288360595703125</v>
      </c>
      <c r="L40" s="68">
        <f t="shared" si="2"/>
        <v>3.732534205932617</v>
      </c>
      <c r="M40" s="14">
        <f>Summary!L1217</f>
        <v>1</v>
      </c>
      <c r="N40" s="68">
        <f>Summary!M1217</f>
        <v>14.85</v>
      </c>
      <c r="O40" s="69">
        <f>Summary!N1217</f>
        <v>0</v>
      </c>
      <c r="P40" s="15">
        <f>Summary!O1217</f>
        <v>0</v>
      </c>
    </row>
    <row r="41" spans="1:16" x14ac:dyDescent="0.2">
      <c r="A41" s="154">
        <f>Summary!A1218</f>
        <v>6043</v>
      </c>
      <c r="B41" s="9">
        <f>Summary!D1218</f>
        <v>43292</v>
      </c>
      <c r="C41" s="6">
        <f>Summary!E1218</f>
        <v>533999</v>
      </c>
      <c r="D41" s="6">
        <f>Summary!F1218</f>
        <v>-1654700</v>
      </c>
      <c r="E41" s="7">
        <f>Summary!G1218</f>
        <v>68</v>
      </c>
      <c r="F41" s="167">
        <f t="shared" si="3"/>
        <v>124.3584</v>
      </c>
      <c r="G41" s="55">
        <f>Summary!H1218</f>
        <v>6.9564361572265625</v>
      </c>
      <c r="H41" s="68">
        <f>Summary!I1218</f>
        <v>35.627021789550781</v>
      </c>
      <c r="I41" s="68">
        <f t="shared" si="1"/>
        <v>16.160132067565918</v>
      </c>
      <c r="J41" s="14">
        <f>Summary!J1218</f>
        <v>2</v>
      </c>
      <c r="K41" s="68">
        <f>Summary!K1218</f>
        <v>422.04855346679687</v>
      </c>
      <c r="L41" s="68">
        <f t="shared" si="2"/>
        <v>191.43784746411131</v>
      </c>
      <c r="M41" s="14">
        <f>Summary!L1218</f>
        <v>75</v>
      </c>
      <c r="N41" s="68">
        <f>Summary!M1218</f>
        <v>0</v>
      </c>
      <c r="O41" s="69">
        <f>Summary!N1218</f>
        <v>44.55</v>
      </c>
      <c r="P41" s="15">
        <f>Summary!O1218</f>
        <v>0</v>
      </c>
    </row>
    <row r="42" spans="1:16" x14ac:dyDescent="0.2">
      <c r="A42" s="154">
        <f>Summary!A1219</f>
        <v>6044</v>
      </c>
      <c r="B42" s="9">
        <f>Summary!D1219</f>
        <v>43295</v>
      </c>
      <c r="C42" s="6">
        <f>Summary!E1219</f>
        <v>533998</v>
      </c>
      <c r="D42" s="6">
        <f>Summary!F1219</f>
        <v>-1660398</v>
      </c>
      <c r="E42" s="7">
        <f>Summary!G1219</f>
        <v>47</v>
      </c>
      <c r="F42" s="167">
        <f t="shared" si="3"/>
        <v>85.953599999999994</v>
      </c>
      <c r="G42" s="55">
        <f>Summary!H1219</f>
        <v>7.0267038345336914</v>
      </c>
      <c r="H42" s="68">
        <f>Summary!I1219</f>
        <v>348.03948974609375</v>
      </c>
      <c r="I42" s="68">
        <f t="shared" si="1"/>
        <v>157.86792823291015</v>
      </c>
      <c r="J42" s="14">
        <f>Summary!J1219</f>
        <v>14</v>
      </c>
      <c r="K42" s="68">
        <f>Summary!K1219</f>
        <v>552.63348388671875</v>
      </c>
      <c r="L42" s="68">
        <f t="shared" si="2"/>
        <v>250.67012722314453</v>
      </c>
      <c r="M42" s="14">
        <f>Summary!L1219</f>
        <v>86</v>
      </c>
      <c r="N42" s="68">
        <f>Summary!M1219</f>
        <v>0</v>
      </c>
      <c r="O42" s="69">
        <f>Summary!N1219</f>
        <v>30</v>
      </c>
      <c r="P42" s="15">
        <f>Summary!O1219</f>
        <v>0</v>
      </c>
    </row>
    <row r="43" spans="1:16" x14ac:dyDescent="0.2">
      <c r="A43" s="154">
        <f>Summary!A1220</f>
        <v>6045</v>
      </c>
      <c r="B43" s="9">
        <f>Summary!D1220</f>
        <v>43281</v>
      </c>
      <c r="C43" s="6">
        <f>Summary!E1220</f>
        <v>533999</v>
      </c>
      <c r="D43" s="6">
        <f>Summary!F1220</f>
        <v>-1671095</v>
      </c>
      <c r="E43" s="7">
        <f>Summary!G1220</f>
        <v>35</v>
      </c>
      <c r="F43" s="167">
        <f t="shared" si="3"/>
        <v>64.007999999999996</v>
      </c>
      <c r="G43" s="55">
        <f>Summary!H1220</f>
        <v>6.9564361572265625</v>
      </c>
      <c r="H43" s="68">
        <f>Summary!I1220</f>
        <v>36.678550720214844</v>
      </c>
      <c r="I43" s="68">
        <f t="shared" si="1"/>
        <v>16.637097178283693</v>
      </c>
      <c r="J43" s="14">
        <f>Summary!J1220</f>
        <v>2</v>
      </c>
      <c r="K43" s="68">
        <f>Summary!K1220</f>
        <v>55.468109130859375</v>
      </c>
      <c r="L43" s="68">
        <f t="shared" si="2"/>
        <v>25.159890556884765</v>
      </c>
      <c r="M43" s="14">
        <f>Summary!L1220</f>
        <v>9</v>
      </c>
      <c r="N43" s="68">
        <f>Summary!M1220</f>
        <v>0</v>
      </c>
      <c r="O43" s="69">
        <f>Summary!N1220</f>
        <v>103.95</v>
      </c>
      <c r="P43" s="15">
        <f>Summary!O1220</f>
        <v>0</v>
      </c>
    </row>
    <row r="44" spans="1:16" x14ac:dyDescent="0.2">
      <c r="A44" s="154">
        <f>Summary!A1221</f>
        <v>6046</v>
      </c>
      <c r="B44" s="9">
        <f>Summary!D1221</f>
        <v>43281</v>
      </c>
      <c r="C44" s="6">
        <f>Summary!E1221</f>
        <v>533998</v>
      </c>
      <c r="D44" s="6">
        <f>Summary!F1221</f>
        <v>-1672799</v>
      </c>
      <c r="E44" s="7">
        <f>Summary!G1221</f>
        <v>229</v>
      </c>
      <c r="F44" s="167">
        <f t="shared" si="3"/>
        <v>418.79520000000002</v>
      </c>
      <c r="G44" s="55">
        <f>Summary!H1221</f>
        <v>6.9564361572265625</v>
      </c>
      <c r="H44" s="68">
        <f>Summary!I1221</f>
        <v>235.83503723144531</v>
      </c>
      <c r="I44" s="68">
        <f t="shared" si="1"/>
        <v>106.97288620788574</v>
      </c>
      <c r="J44" s="14">
        <f>Summary!J1221</f>
        <v>14</v>
      </c>
      <c r="K44" s="68">
        <f>Summary!K1221</f>
        <v>51.612319946289063</v>
      </c>
      <c r="L44" s="68">
        <f t="shared" si="2"/>
        <v>23.410935429077149</v>
      </c>
      <c r="M44" s="14">
        <f>Summary!L1221</f>
        <v>6</v>
      </c>
      <c r="N44" s="68">
        <f>Summary!M1221</f>
        <v>64.349999999999994</v>
      </c>
      <c r="O44" s="69">
        <f>Summary!N1221</f>
        <v>108.9</v>
      </c>
      <c r="P44" s="15">
        <f>Summary!O1221</f>
        <v>4.95</v>
      </c>
    </row>
    <row r="45" spans="1:16" x14ac:dyDescent="0.2">
      <c r="A45" s="154">
        <f>Summary!A1222</f>
        <v>6047</v>
      </c>
      <c r="B45" s="9">
        <f>Summary!D1222</f>
        <v>43277</v>
      </c>
      <c r="C45" s="6">
        <f>Summary!E1222</f>
        <v>535000</v>
      </c>
      <c r="D45" s="6">
        <f>Summary!F1222</f>
        <v>-1634805</v>
      </c>
      <c r="E45" s="7">
        <f>Summary!G1222</f>
        <v>49</v>
      </c>
      <c r="F45" s="167">
        <f t="shared" si="3"/>
        <v>89.611199999999997</v>
      </c>
      <c r="G45" s="55">
        <f>Summary!H1222</f>
        <v>6.9564366340637207</v>
      </c>
      <c r="H45" s="68">
        <f>Summary!I1222</f>
        <v>385.77520751953125</v>
      </c>
      <c r="I45" s="68">
        <f t="shared" si="1"/>
        <v>174.98454792919921</v>
      </c>
      <c r="J45" s="14">
        <f>Summary!J1222</f>
        <v>23</v>
      </c>
      <c r="K45" s="68">
        <f>Summary!K1222</f>
        <v>234.64752197265625</v>
      </c>
      <c r="L45" s="68">
        <f t="shared" si="2"/>
        <v>106.43423878662109</v>
      </c>
      <c r="M45" s="14">
        <f>Summary!L1222</f>
        <v>32</v>
      </c>
      <c r="N45" s="68">
        <f>Summary!M1222</f>
        <v>0</v>
      </c>
      <c r="O45" s="69">
        <f>Summary!N1222</f>
        <v>148.5</v>
      </c>
      <c r="P45" s="15">
        <f>Summary!O1222</f>
        <v>24.75</v>
      </c>
    </row>
    <row r="46" spans="1:16" x14ac:dyDescent="0.2">
      <c r="A46" s="154">
        <f>Summary!A1223</f>
        <v>6048</v>
      </c>
      <c r="B46" s="9">
        <f>Summary!D1223</f>
        <v>43277</v>
      </c>
      <c r="C46" s="6">
        <f>Summary!E1223</f>
        <v>534999</v>
      </c>
      <c r="D46" s="6">
        <f>Summary!F1223</f>
        <v>-1640498</v>
      </c>
      <c r="E46" s="7">
        <f>Summary!G1223</f>
        <v>43</v>
      </c>
      <c r="F46" s="167">
        <f t="shared" si="3"/>
        <v>78.638400000000004</v>
      </c>
      <c r="G46" s="55">
        <f>Summary!H1223</f>
        <v>7.0267033576965332</v>
      </c>
      <c r="H46" s="68">
        <f>Summary!I1223</f>
        <v>98.985443115234375</v>
      </c>
      <c r="I46" s="68">
        <f t="shared" si="1"/>
        <v>44.899005113525391</v>
      </c>
      <c r="J46" s="14">
        <f>Summary!J1223</f>
        <v>5</v>
      </c>
      <c r="K46" s="68">
        <f>Summary!K1223</f>
        <v>91.724929809570313</v>
      </c>
      <c r="L46" s="68">
        <f t="shared" si="2"/>
        <v>41.605694362182618</v>
      </c>
      <c r="M46" s="14">
        <f>Summary!L1223</f>
        <v>14</v>
      </c>
      <c r="N46" s="68">
        <f>Summary!M1223</f>
        <v>0</v>
      </c>
      <c r="O46" s="69">
        <f>Summary!N1223</f>
        <v>220</v>
      </c>
      <c r="P46" s="15">
        <f>Summary!O1223</f>
        <v>35</v>
      </c>
    </row>
    <row r="47" spans="1:16" x14ac:dyDescent="0.2">
      <c r="A47" s="154">
        <f>Summary!A1224</f>
        <v>6049</v>
      </c>
      <c r="B47" s="9">
        <f>Summary!D1224</f>
        <v>43277</v>
      </c>
      <c r="C47" s="6">
        <f>Summary!E1224</f>
        <v>534999</v>
      </c>
      <c r="D47" s="6">
        <f>Summary!F1224</f>
        <v>-1642200</v>
      </c>
      <c r="E47" s="7">
        <f>Summary!G1224</f>
        <v>48</v>
      </c>
      <c r="F47" s="167">
        <f t="shared" si="3"/>
        <v>87.782399999999996</v>
      </c>
      <c r="G47" s="55">
        <f>Summary!H1224</f>
        <v>6.9564361572265625</v>
      </c>
      <c r="H47" s="68">
        <f>Summary!I1224</f>
        <v>121.72906494140625</v>
      </c>
      <c r="I47" s="68">
        <f t="shared" si="1"/>
        <v>55.215330024902343</v>
      </c>
      <c r="J47" s="14">
        <f>Summary!J1224</f>
        <v>6</v>
      </c>
      <c r="K47" s="68">
        <f>Summary!K1224</f>
        <v>244.0343017578125</v>
      </c>
      <c r="L47" s="68">
        <f t="shared" si="2"/>
        <v>110.69200700292969</v>
      </c>
      <c r="M47" s="14">
        <f>Summary!L1224</f>
        <v>38</v>
      </c>
      <c r="N47" s="68">
        <f>Summary!M1224</f>
        <v>0</v>
      </c>
      <c r="O47" s="69">
        <f>Summary!N1224</f>
        <v>99</v>
      </c>
      <c r="P47" s="15">
        <f>Summary!O1224</f>
        <v>0</v>
      </c>
    </row>
    <row r="48" spans="1:16" x14ac:dyDescent="0.2">
      <c r="A48" s="154">
        <f>Summary!A1225</f>
        <v>6050</v>
      </c>
      <c r="B48" s="9">
        <f>Summary!D1225</f>
        <v>43278</v>
      </c>
      <c r="C48" s="6">
        <f>Summary!E1225</f>
        <v>535000</v>
      </c>
      <c r="D48" s="6">
        <f>Summary!F1225</f>
        <v>-1643898</v>
      </c>
      <c r="E48" s="7">
        <f>Summary!G1225</f>
        <v>55</v>
      </c>
      <c r="F48" s="167">
        <f t="shared" si="3"/>
        <v>100.584</v>
      </c>
      <c r="G48" s="55">
        <f>Summary!H1225</f>
        <v>6.9564361572265625</v>
      </c>
      <c r="H48" s="68">
        <f>Summary!I1225</f>
        <v>0</v>
      </c>
      <c r="I48" s="68">
        <f t="shared" si="1"/>
        <v>0</v>
      </c>
      <c r="J48" s="14">
        <f>Summary!J1225</f>
        <v>0</v>
      </c>
      <c r="K48" s="68">
        <f>Summary!K1225</f>
        <v>100.92635345458984</v>
      </c>
      <c r="L48" s="68">
        <f t="shared" si="2"/>
        <v>45.779386516174313</v>
      </c>
      <c r="M48" s="14">
        <f>Summary!L1225</f>
        <v>19</v>
      </c>
      <c r="N48" s="68">
        <f>Summary!M1225</f>
        <v>0</v>
      </c>
      <c r="O48" s="69">
        <f>Summary!N1225</f>
        <v>44.55</v>
      </c>
      <c r="P48" s="15">
        <f>Summary!O1225</f>
        <v>0</v>
      </c>
    </row>
    <row r="49" spans="1:16" x14ac:dyDescent="0.2">
      <c r="A49" s="154">
        <f>Summary!A1226</f>
        <v>6051</v>
      </c>
      <c r="B49" s="9">
        <f>Summary!D1226</f>
        <v>43278</v>
      </c>
      <c r="C49" s="6">
        <f>Summary!E1226</f>
        <v>534996</v>
      </c>
      <c r="D49" s="6">
        <f>Summary!F1226</f>
        <v>-1645599</v>
      </c>
      <c r="E49" s="7">
        <f>Summary!G1226</f>
        <v>62</v>
      </c>
      <c r="F49" s="167">
        <f t="shared" si="3"/>
        <v>113.3856</v>
      </c>
      <c r="G49" s="55">
        <f>Summary!H1226</f>
        <v>6.9564361572265625</v>
      </c>
      <c r="H49" s="68">
        <f>Summary!I1226</f>
        <v>0</v>
      </c>
      <c r="I49" s="68">
        <f t="shared" si="1"/>
        <v>0</v>
      </c>
      <c r="J49" s="14">
        <f>Summary!J1226</f>
        <v>0</v>
      </c>
      <c r="K49" s="68">
        <f>Summary!K1226</f>
        <v>63.412357330322266</v>
      </c>
      <c r="L49" s="68">
        <f t="shared" si="2"/>
        <v>28.763337986175536</v>
      </c>
      <c r="M49" s="14">
        <f>Summary!L1226</f>
        <v>12</v>
      </c>
      <c r="N49" s="68">
        <f>Summary!M1226</f>
        <v>44.55</v>
      </c>
      <c r="O49" s="69">
        <f>Summary!N1226</f>
        <v>59.4</v>
      </c>
      <c r="P49" s="15">
        <f>Summary!O1226</f>
        <v>0</v>
      </c>
    </row>
    <row r="50" spans="1:16" x14ac:dyDescent="0.2">
      <c r="A50" s="154">
        <f>Summary!A1227</f>
        <v>6052</v>
      </c>
      <c r="B50" s="9">
        <f>Summary!D1227</f>
        <v>43293</v>
      </c>
      <c r="C50" s="6">
        <f>Summary!E1227</f>
        <v>535008</v>
      </c>
      <c r="D50" s="6">
        <f>Summary!F1227</f>
        <v>-1651202</v>
      </c>
      <c r="E50" s="7">
        <f>Summary!G1227</f>
        <v>58</v>
      </c>
      <c r="F50" s="167">
        <f t="shared" si="3"/>
        <v>106.07039999999999</v>
      </c>
      <c r="G50" s="55">
        <f>Summary!H1227</f>
        <v>6.9564361572265625</v>
      </c>
      <c r="H50" s="68">
        <f>Summary!I1227</f>
        <v>0</v>
      </c>
      <c r="I50" s="68">
        <f t="shared" si="1"/>
        <v>0</v>
      </c>
      <c r="J50" s="14">
        <f>Summary!J1227</f>
        <v>0</v>
      </c>
      <c r="K50" s="68">
        <f>Summary!K1227</f>
        <v>93.130462646484375</v>
      </c>
      <c r="L50" s="68">
        <f t="shared" si="2"/>
        <v>42.243232812744139</v>
      </c>
      <c r="M50" s="14">
        <f>Summary!L1227</f>
        <v>17</v>
      </c>
      <c r="N50" s="68">
        <f>Summary!M1227</f>
        <v>24.75</v>
      </c>
      <c r="O50" s="69">
        <f>Summary!N1227</f>
        <v>29.7</v>
      </c>
      <c r="P50" s="15">
        <f>Summary!O1227</f>
        <v>0</v>
      </c>
    </row>
    <row r="51" spans="1:16" x14ac:dyDescent="0.2">
      <c r="A51" s="154">
        <f>Summary!A1228</f>
        <v>6053</v>
      </c>
      <c r="B51" s="9">
        <f>Summary!D1228</f>
        <v>43292</v>
      </c>
      <c r="C51" s="6">
        <f>Summary!E1228</f>
        <v>535001</v>
      </c>
      <c r="D51" s="6">
        <f>Summary!F1228</f>
        <v>-1652900</v>
      </c>
      <c r="E51" s="7">
        <f>Summary!G1228</f>
        <v>50</v>
      </c>
      <c r="F51" s="167">
        <f t="shared" si="3"/>
        <v>91.44</v>
      </c>
      <c r="G51" s="55">
        <f>Summary!H1228</f>
        <v>7.0267033576965332</v>
      </c>
      <c r="H51" s="68">
        <f>Summary!I1228</f>
        <v>97.833839416503906</v>
      </c>
      <c r="I51" s="68">
        <f t="shared" si="1"/>
        <v>44.376646888610843</v>
      </c>
      <c r="J51" s="14">
        <f>Summary!J1228</f>
        <v>6</v>
      </c>
      <c r="K51" s="68">
        <f>Summary!K1228</f>
        <v>213.92369079589844</v>
      </c>
      <c r="L51" s="68">
        <f t="shared" si="2"/>
        <v>97.034074755493165</v>
      </c>
      <c r="M51" s="14">
        <f>Summary!L1228</f>
        <v>36</v>
      </c>
      <c r="N51" s="68">
        <f>Summary!M1228</f>
        <v>5</v>
      </c>
      <c r="O51" s="69">
        <f>Summary!N1228</f>
        <v>140</v>
      </c>
      <c r="P51" s="15">
        <f>Summary!O1228</f>
        <v>0</v>
      </c>
    </row>
    <row r="52" spans="1:16" x14ac:dyDescent="0.2">
      <c r="A52" s="155">
        <f>Summary!A1229</f>
        <v>6054</v>
      </c>
      <c r="B52" s="93">
        <f>Summary!D1229</f>
        <v>43292</v>
      </c>
      <c r="C52" s="94">
        <f>Summary!E1229</f>
        <v>534999</v>
      </c>
      <c r="D52" s="94">
        <f>Summary!F1229</f>
        <v>-1654600</v>
      </c>
      <c r="E52" s="47">
        <f>Summary!G1229</f>
        <v>41</v>
      </c>
      <c r="F52" s="168">
        <f t="shared" si="3"/>
        <v>74.980800000000002</v>
      </c>
      <c r="G52" s="95">
        <f>Summary!H1229</f>
        <v>6.9564361572265625</v>
      </c>
      <c r="H52" s="98">
        <f>Summary!I1229</f>
        <v>51.283847808837891</v>
      </c>
      <c r="I52" s="98">
        <f t="shared" si="1"/>
        <v>23.261943095306396</v>
      </c>
      <c r="J52" s="97">
        <f>Summary!J1229</f>
        <v>2</v>
      </c>
      <c r="K52" s="98">
        <f>Summary!K1229</f>
        <v>92.64154052734375</v>
      </c>
      <c r="L52" s="98">
        <f t="shared" si="2"/>
        <v>42.021461650878905</v>
      </c>
      <c r="M52" s="97">
        <f>Summary!L1229</f>
        <v>17</v>
      </c>
      <c r="N52" s="98">
        <f>Summary!M1229</f>
        <v>0</v>
      </c>
      <c r="O52" s="99">
        <f>Summary!N1229</f>
        <v>74.25</v>
      </c>
      <c r="P52" s="100">
        <f>Summary!O1229</f>
        <v>0</v>
      </c>
    </row>
    <row r="53" spans="1:16" x14ac:dyDescent="0.2">
      <c r="A53" s="154">
        <f>Summary!A1230</f>
        <v>6055</v>
      </c>
      <c r="B53" s="9">
        <f>Summary!D1230</f>
        <v>43291</v>
      </c>
      <c r="C53" s="6">
        <f>Summary!E1230</f>
        <v>534997</v>
      </c>
      <c r="D53" s="6">
        <f>Summary!F1230</f>
        <v>-1660301</v>
      </c>
      <c r="E53" s="7">
        <f>Summary!G1230</f>
        <v>41</v>
      </c>
      <c r="F53" s="167">
        <f t="shared" si="3"/>
        <v>74.980800000000002</v>
      </c>
      <c r="G53" s="55">
        <f>Summary!H1230</f>
        <v>6.9564361572265625</v>
      </c>
      <c r="H53" s="68">
        <f>Summary!I1230</f>
        <v>225.96987915039062</v>
      </c>
      <c r="I53" s="68">
        <f t="shared" si="1"/>
        <v>102.49812942358399</v>
      </c>
      <c r="J53" s="14">
        <f>Summary!J1230</f>
        <v>9</v>
      </c>
      <c r="K53" s="68">
        <f>Summary!K1230</f>
        <v>170.18714904785156</v>
      </c>
      <c r="L53" s="68">
        <f t="shared" si="2"/>
        <v>77.195529310913088</v>
      </c>
      <c r="M53" s="14">
        <f>Summary!L1230</f>
        <v>34</v>
      </c>
      <c r="N53" s="68">
        <f>Summary!M1230</f>
        <v>0</v>
      </c>
      <c r="O53" s="69">
        <f>Summary!N1230</f>
        <v>0</v>
      </c>
      <c r="P53" s="15">
        <f>Summary!O1230</f>
        <v>0</v>
      </c>
    </row>
    <row r="54" spans="1:16" x14ac:dyDescent="0.2">
      <c r="A54" s="154">
        <f>Summary!A1231</f>
        <v>6056</v>
      </c>
      <c r="B54" s="9">
        <f>Summary!D1231</f>
        <v>43291</v>
      </c>
      <c r="C54" s="6">
        <f>Summary!E1231</f>
        <v>535003</v>
      </c>
      <c r="D54" s="6">
        <f>Summary!F1231</f>
        <v>-1662004</v>
      </c>
      <c r="E54" s="7">
        <f>Summary!G1231</f>
        <v>120</v>
      </c>
      <c r="F54" s="167">
        <f t="shared" ref="F54:F108" si="4">E54*1.8288</f>
        <v>219.45599999999999</v>
      </c>
      <c r="G54" s="55">
        <f>Summary!H1231</f>
        <v>6.9564361572265625</v>
      </c>
      <c r="H54" s="68">
        <f>Summary!I1231</f>
        <v>168.33561706542969</v>
      </c>
      <c r="I54" s="68">
        <f t="shared" si="1"/>
        <v>76.355689215942377</v>
      </c>
      <c r="J54" s="14">
        <f>Summary!J1231</f>
        <v>7</v>
      </c>
      <c r="K54" s="68">
        <f>Summary!K1231</f>
        <v>112.08316040039062</v>
      </c>
      <c r="L54" s="68">
        <f t="shared" si="2"/>
        <v>50.840024892333986</v>
      </c>
      <c r="M54" s="14">
        <f>Summary!L1231</f>
        <v>15</v>
      </c>
      <c r="N54" s="68">
        <f>Summary!M1231</f>
        <v>0</v>
      </c>
      <c r="O54" s="69">
        <f>Summary!N1231</f>
        <v>257.39999999999998</v>
      </c>
      <c r="P54" s="15">
        <f>Summary!O1231</f>
        <v>4.95</v>
      </c>
    </row>
    <row r="55" spans="1:16" x14ac:dyDescent="0.2">
      <c r="A55" s="154">
        <f>Summary!A1232</f>
        <v>6057</v>
      </c>
      <c r="B55" s="9">
        <f>Summary!D1232</f>
        <v>43275</v>
      </c>
      <c r="C55" s="6">
        <f>Summary!E1232</f>
        <v>535995</v>
      </c>
      <c r="D55" s="6">
        <f>Summary!F1232</f>
        <v>-1640600</v>
      </c>
      <c r="E55" s="7">
        <f>Summary!G1232</f>
        <v>41</v>
      </c>
      <c r="F55" s="167">
        <f t="shared" si="4"/>
        <v>74.980800000000002</v>
      </c>
      <c r="G55" s="55">
        <f>Summary!H1232</f>
        <v>6.88616943359375</v>
      </c>
      <c r="H55" s="68">
        <f>Summary!I1232</f>
        <v>40.87261962890625</v>
      </c>
      <c r="I55" s="68">
        <f t="shared" si="1"/>
        <v>18.539493282714844</v>
      </c>
      <c r="J55" s="14">
        <f>Summary!J1232</f>
        <v>1</v>
      </c>
      <c r="K55" s="68">
        <f>Summary!K1232</f>
        <v>109.3604736328125</v>
      </c>
      <c r="L55" s="68">
        <f t="shared" si="2"/>
        <v>49.605035956054685</v>
      </c>
      <c r="M55" s="14">
        <f>Summary!L1232</f>
        <v>17</v>
      </c>
      <c r="N55" s="68">
        <f>Summary!M1232</f>
        <v>0</v>
      </c>
      <c r="O55" s="69">
        <f>Summary!N1232</f>
        <v>112.7</v>
      </c>
      <c r="P55" s="15">
        <f>Summary!O1232</f>
        <v>0</v>
      </c>
    </row>
    <row r="56" spans="1:16" x14ac:dyDescent="0.2">
      <c r="A56" s="154">
        <f>Summary!A1233</f>
        <v>6058</v>
      </c>
      <c r="B56" s="9">
        <f>Summary!D1233</f>
        <v>43276</v>
      </c>
      <c r="C56" s="6">
        <f>Summary!E1233</f>
        <v>535999</v>
      </c>
      <c r="D56" s="6">
        <f>Summary!F1233</f>
        <v>-1642306</v>
      </c>
      <c r="E56" s="7">
        <f>Summary!G1233</f>
        <v>56</v>
      </c>
      <c r="F56" s="167">
        <f t="shared" si="4"/>
        <v>102.4128</v>
      </c>
      <c r="G56" s="55">
        <f>Summary!H1233</f>
        <v>6.9564361572265625</v>
      </c>
      <c r="H56" s="68">
        <f>Summary!I1233</f>
        <v>0</v>
      </c>
      <c r="I56" s="68">
        <f t="shared" si="1"/>
        <v>0</v>
      </c>
      <c r="J56" s="14">
        <f>Summary!J1233</f>
        <v>0</v>
      </c>
      <c r="K56" s="68">
        <f>Summary!K1233</f>
        <v>104.63712310791016</v>
      </c>
      <c r="L56" s="68">
        <f t="shared" si="2"/>
        <v>47.462561944763181</v>
      </c>
      <c r="M56" s="14">
        <f>Summary!L1233</f>
        <v>22</v>
      </c>
      <c r="N56" s="68">
        <f>Summary!M1233</f>
        <v>9.9</v>
      </c>
      <c r="O56" s="69">
        <f>Summary!N1233</f>
        <v>89.1</v>
      </c>
      <c r="P56" s="15">
        <f>Summary!O1233</f>
        <v>0</v>
      </c>
    </row>
    <row r="57" spans="1:16" x14ac:dyDescent="0.2">
      <c r="A57" s="154">
        <f>Summary!A1234</f>
        <v>6059</v>
      </c>
      <c r="B57" s="9">
        <f>Summary!D1234</f>
        <v>43278</v>
      </c>
      <c r="C57" s="6">
        <f>Summary!E1234</f>
        <v>535994</v>
      </c>
      <c r="D57" s="6">
        <f>Summary!F1234</f>
        <v>-1644000</v>
      </c>
      <c r="E57" s="7">
        <f>Summary!G1234</f>
        <v>53</v>
      </c>
      <c r="F57" s="167">
        <f t="shared" si="4"/>
        <v>96.926400000000001</v>
      </c>
      <c r="G57" s="55">
        <f>Summary!H1234</f>
        <v>7.0267038345336914</v>
      </c>
      <c r="H57" s="68">
        <f>Summary!I1234</f>
        <v>11.879681587219238</v>
      </c>
      <c r="I57" s="68">
        <f t="shared" si="1"/>
        <v>5.3885285305099488</v>
      </c>
      <c r="J57" s="14">
        <f>Summary!J1234</f>
        <v>1</v>
      </c>
      <c r="K57" s="68">
        <f>Summary!K1234</f>
        <v>305.1298828125</v>
      </c>
      <c r="L57" s="68">
        <f t="shared" si="2"/>
        <v>138.40447380468751</v>
      </c>
      <c r="M57" s="14">
        <f>Summary!L1234</f>
        <v>52</v>
      </c>
      <c r="N57" s="68">
        <f>Summary!M1234</f>
        <v>0</v>
      </c>
      <c r="O57" s="69">
        <f>Summary!N1234</f>
        <v>100</v>
      </c>
      <c r="P57" s="15">
        <f>Summary!O1234</f>
        <v>0</v>
      </c>
    </row>
    <row r="58" spans="1:16" x14ac:dyDescent="0.2">
      <c r="A58" s="154">
        <f>Summary!A1235</f>
        <v>6060</v>
      </c>
      <c r="B58" s="9">
        <f>Summary!D1235</f>
        <v>43278</v>
      </c>
      <c r="C58" s="6">
        <f>Summary!E1235</f>
        <v>535994</v>
      </c>
      <c r="D58" s="6">
        <f>Summary!F1235</f>
        <v>-1645699</v>
      </c>
      <c r="E58" s="7">
        <f>Summary!G1235</f>
        <v>43</v>
      </c>
      <c r="F58" s="167">
        <f t="shared" si="4"/>
        <v>78.638400000000004</v>
      </c>
      <c r="G58" s="55">
        <f>Summary!H1235</f>
        <v>7.0267033576965332</v>
      </c>
      <c r="H58" s="68">
        <f>Summary!I1235</f>
        <v>25.189811706542969</v>
      </c>
      <c r="I58" s="68">
        <f t="shared" si="1"/>
        <v>11.425897071594239</v>
      </c>
      <c r="J58" s="14">
        <f>Summary!J1235</f>
        <v>2</v>
      </c>
      <c r="K58" s="68">
        <f>Summary!K1235</f>
        <v>104.75841522216797</v>
      </c>
      <c r="L58" s="68">
        <f t="shared" si="2"/>
        <v>47.517579077453611</v>
      </c>
      <c r="M58" s="14">
        <f>Summary!L1235</f>
        <v>21</v>
      </c>
      <c r="N58" s="68">
        <f>Summary!M1235</f>
        <v>21</v>
      </c>
      <c r="O58" s="69">
        <f>Summary!N1235</f>
        <v>35</v>
      </c>
      <c r="P58" s="15">
        <f>Summary!O1235</f>
        <v>0</v>
      </c>
    </row>
    <row r="59" spans="1:16" x14ac:dyDescent="0.2">
      <c r="A59" s="154">
        <f>Summary!A1236</f>
        <v>6061</v>
      </c>
      <c r="B59" s="9">
        <f>Summary!D1236</f>
        <v>43293</v>
      </c>
      <c r="C59" s="6">
        <f>Summary!E1236</f>
        <v>535999</v>
      </c>
      <c r="D59" s="6">
        <f>Summary!F1236</f>
        <v>-1651197</v>
      </c>
      <c r="E59" s="7">
        <f>Summary!G1236</f>
        <v>40</v>
      </c>
      <c r="F59" s="167">
        <f t="shared" si="4"/>
        <v>73.152000000000001</v>
      </c>
      <c r="G59" s="55">
        <f>Summary!H1236</f>
        <v>6.9564361572265625</v>
      </c>
      <c r="H59" s="68">
        <f>Summary!I1236</f>
        <v>452.24752807617187</v>
      </c>
      <c r="I59" s="68">
        <f t="shared" si="1"/>
        <v>205.13586075512694</v>
      </c>
      <c r="J59" s="14">
        <f>Summary!J1236</f>
        <v>23</v>
      </c>
      <c r="K59" s="68">
        <f>Summary!K1236</f>
        <v>316.69210815429687</v>
      </c>
      <c r="L59" s="68">
        <f t="shared" si="2"/>
        <v>143.64900672192383</v>
      </c>
      <c r="M59" s="14">
        <f>Summary!L1236</f>
        <v>48</v>
      </c>
      <c r="N59" s="68">
        <f>Summary!M1236</f>
        <v>0</v>
      </c>
      <c r="O59" s="69">
        <f>Summary!N1236</f>
        <v>24.75</v>
      </c>
      <c r="P59" s="15">
        <f>Summary!O1236</f>
        <v>0</v>
      </c>
    </row>
    <row r="60" spans="1:16" x14ac:dyDescent="0.2">
      <c r="A60" s="154">
        <f>Summary!A1237</f>
        <v>6062</v>
      </c>
      <c r="B60" s="9">
        <f>Summary!D1237</f>
        <v>43293</v>
      </c>
      <c r="C60" s="6">
        <f>Summary!E1237</f>
        <v>540003</v>
      </c>
      <c r="D60" s="6">
        <f>Summary!F1237</f>
        <v>-1652898</v>
      </c>
      <c r="E60" s="7">
        <f>Summary!G1237</f>
        <v>40</v>
      </c>
      <c r="F60" s="167">
        <f t="shared" si="4"/>
        <v>73.152000000000001</v>
      </c>
      <c r="G60" s="55">
        <f>Summary!H1237</f>
        <v>6.9564366340637207</v>
      </c>
      <c r="H60" s="68">
        <f>Summary!I1237</f>
        <v>229.35514831542969</v>
      </c>
      <c r="I60" s="68">
        <f t="shared" si="1"/>
        <v>104.03366043469238</v>
      </c>
      <c r="J60" s="14">
        <f>Summary!J1237</f>
        <v>7</v>
      </c>
      <c r="K60" s="68">
        <f>Summary!K1237</f>
        <v>173.84742736816406</v>
      </c>
      <c r="L60" s="68">
        <f t="shared" si="2"/>
        <v>78.855802274780274</v>
      </c>
      <c r="M60" s="14">
        <f>Summary!L1237</f>
        <v>27</v>
      </c>
      <c r="N60" s="68">
        <f>Summary!M1237</f>
        <v>0</v>
      </c>
      <c r="O60" s="69">
        <f>Summary!N1237</f>
        <v>84.15</v>
      </c>
      <c r="P60" s="15">
        <f>Summary!O1237</f>
        <v>0</v>
      </c>
    </row>
    <row r="61" spans="1:16" x14ac:dyDescent="0.2">
      <c r="A61" s="154">
        <f>Summary!A1238</f>
        <v>6063</v>
      </c>
      <c r="B61" s="9">
        <f>Summary!D1238</f>
        <v>43291</v>
      </c>
      <c r="C61" s="6">
        <f>Summary!E1238</f>
        <v>535998</v>
      </c>
      <c r="D61" s="6">
        <f>Summary!F1238</f>
        <v>-1654609</v>
      </c>
      <c r="E61" s="7">
        <f>Summary!G1238</f>
        <v>47</v>
      </c>
      <c r="F61" s="167">
        <f t="shared" si="4"/>
        <v>85.953599999999994</v>
      </c>
      <c r="G61" s="55">
        <f>Summary!H1238</f>
        <v>6.9564366340637207</v>
      </c>
      <c r="H61" s="68">
        <f>Summary!I1238</f>
        <v>126.79278564453125</v>
      </c>
      <c r="I61" s="68">
        <f t="shared" si="1"/>
        <v>57.512193226074217</v>
      </c>
      <c r="J61" s="14">
        <f>Summary!J1238</f>
        <v>6</v>
      </c>
      <c r="K61" s="68">
        <f>Summary!K1238</f>
        <v>241.92697143554687</v>
      </c>
      <c r="L61" s="68">
        <f t="shared" si="2"/>
        <v>109.73613882739258</v>
      </c>
      <c r="M61" s="14">
        <f>Summary!L1238</f>
        <v>42</v>
      </c>
      <c r="N61" s="68">
        <f>Summary!M1238</f>
        <v>0</v>
      </c>
      <c r="O61" s="69">
        <f>Summary!N1238</f>
        <v>4.95</v>
      </c>
      <c r="P61" s="15">
        <f>Summary!O1238</f>
        <v>0</v>
      </c>
    </row>
    <row r="62" spans="1:16" x14ac:dyDescent="0.2">
      <c r="A62" s="154">
        <f>Summary!A1239</f>
        <v>6064</v>
      </c>
      <c r="B62" s="9">
        <f>Summary!D1239</f>
        <v>43275</v>
      </c>
      <c r="C62" s="6">
        <f>Summary!E1239</f>
        <v>540991</v>
      </c>
      <c r="D62" s="6">
        <f>Summary!F1239</f>
        <v>-1640700</v>
      </c>
      <c r="E62" s="7">
        <f>Summary!G1239</f>
        <v>38</v>
      </c>
      <c r="F62" s="167">
        <f t="shared" si="4"/>
        <v>69.494399999999999</v>
      </c>
      <c r="G62" s="55">
        <f>Summary!H1239</f>
        <v>6.88616943359375</v>
      </c>
      <c r="H62" s="68">
        <f>Summary!I1239</f>
        <v>42.645088195800781</v>
      </c>
      <c r="I62" s="68">
        <f t="shared" si="1"/>
        <v>19.343470844909668</v>
      </c>
      <c r="J62" s="14">
        <f>Summary!J1239</f>
        <v>3</v>
      </c>
      <c r="K62" s="68">
        <f>Summary!K1239</f>
        <v>111.01029205322266</v>
      </c>
      <c r="L62" s="68">
        <f t="shared" si="2"/>
        <v>50.353380393005374</v>
      </c>
      <c r="M62" s="14">
        <f>Summary!L1239</f>
        <v>22</v>
      </c>
      <c r="N62" s="68">
        <f>Summary!M1239</f>
        <v>0</v>
      </c>
      <c r="O62" s="69">
        <f>Summary!N1239</f>
        <v>176.4</v>
      </c>
      <c r="P62" s="15">
        <f>Summary!O1239</f>
        <v>0</v>
      </c>
    </row>
    <row r="63" spans="1:16" x14ac:dyDescent="0.2">
      <c r="A63" s="154">
        <f>Summary!A1240</f>
        <v>6065</v>
      </c>
      <c r="B63" s="9">
        <f>Summary!D1240</f>
        <v>43276</v>
      </c>
      <c r="C63" s="6">
        <f>Summary!E1240</f>
        <v>540997</v>
      </c>
      <c r="D63" s="6">
        <f>Summary!F1240</f>
        <v>-1642498</v>
      </c>
      <c r="E63" s="7">
        <f>Summary!G1240</f>
        <v>48</v>
      </c>
      <c r="F63" s="167">
        <f t="shared" si="4"/>
        <v>87.782399999999996</v>
      </c>
      <c r="G63" s="55">
        <f>Summary!H1240</f>
        <v>6.88616943359375</v>
      </c>
      <c r="H63" s="68">
        <f>Summary!I1240</f>
        <v>12.344038009643555</v>
      </c>
      <c r="I63" s="68">
        <f t="shared" si="1"/>
        <v>5.5991568888702394</v>
      </c>
      <c r="J63" s="14">
        <f>Summary!J1240</f>
        <v>1</v>
      </c>
      <c r="K63" s="68">
        <f>Summary!K1240</f>
        <v>200.16410827636719</v>
      </c>
      <c r="L63" s="68">
        <f t="shared" si="2"/>
        <v>90.792838201293947</v>
      </c>
      <c r="M63" s="14">
        <f>Summary!L1240</f>
        <v>40</v>
      </c>
      <c r="N63" s="68">
        <f>Summary!M1240</f>
        <v>0</v>
      </c>
      <c r="O63" s="69">
        <f>Summary!N1240</f>
        <v>58.8</v>
      </c>
      <c r="P63" s="15">
        <f>Summary!O1240</f>
        <v>0</v>
      </c>
    </row>
    <row r="64" spans="1:16" x14ac:dyDescent="0.2">
      <c r="A64" s="154">
        <f>Summary!A1241</f>
        <v>6066</v>
      </c>
      <c r="B64" s="9">
        <f>Summary!D1241</f>
        <v>43276</v>
      </c>
      <c r="C64" s="6">
        <f>Summary!E1241</f>
        <v>540994</v>
      </c>
      <c r="D64" s="6">
        <f>Summary!F1241</f>
        <v>-1644207</v>
      </c>
      <c r="E64" s="7">
        <f>Summary!G1241</f>
        <v>37</v>
      </c>
      <c r="F64" s="167">
        <f t="shared" si="4"/>
        <v>67.665599999999998</v>
      </c>
      <c r="G64" s="55">
        <f>Summary!H1241</f>
        <v>6.9564361572265625</v>
      </c>
      <c r="H64" s="68">
        <f>Summary!I1241</f>
        <v>79.6153564453125</v>
      </c>
      <c r="I64" s="68">
        <f t="shared" si="1"/>
        <v>36.112888760742187</v>
      </c>
      <c r="J64" s="14">
        <f>Summary!J1241</f>
        <v>4</v>
      </c>
      <c r="K64" s="68">
        <f>Summary!K1241</f>
        <v>234.88517761230469</v>
      </c>
      <c r="L64" s="68">
        <f t="shared" si="2"/>
        <v>106.5420374835205</v>
      </c>
      <c r="M64" s="14">
        <f>Summary!L1241</f>
        <v>47</v>
      </c>
      <c r="N64" s="68">
        <f>Summary!M1241</f>
        <v>0</v>
      </c>
      <c r="O64" s="69">
        <f>Summary!N1241</f>
        <v>9.9</v>
      </c>
      <c r="P64" s="15">
        <f>Summary!O1241</f>
        <v>0</v>
      </c>
    </row>
    <row r="65" spans="1:16" x14ac:dyDescent="0.2">
      <c r="A65" s="154">
        <f>Summary!A1242</f>
        <v>7001</v>
      </c>
      <c r="B65" s="9">
        <f>Summary!D1242</f>
        <v>43320</v>
      </c>
      <c r="C65" s="6">
        <f>Summary!E1242</f>
        <v>543209</v>
      </c>
      <c r="D65" s="6">
        <f>Summary!F1242</f>
        <v>-1654575</v>
      </c>
      <c r="E65" s="7">
        <f>Summary!G1242</f>
        <v>223</v>
      </c>
      <c r="F65" s="167">
        <f t="shared" si="4"/>
        <v>407.82240000000002</v>
      </c>
      <c r="G65" s="55">
        <f>Summary!H1242</f>
        <v>7.0267033576965332</v>
      </c>
      <c r="H65" s="68">
        <f>Summary!I1242</f>
        <v>11.427544593811035</v>
      </c>
      <c r="I65" s="68">
        <f t="shared" si="1"/>
        <v>5.1834428073959353</v>
      </c>
      <c r="J65" s="14">
        <f>Summary!J1242</f>
        <v>1</v>
      </c>
      <c r="K65" s="68">
        <f>Summary!K1242</f>
        <v>12.977153778076172</v>
      </c>
      <c r="L65" s="68">
        <f t="shared" si="2"/>
        <v>5.8863331365051268</v>
      </c>
      <c r="M65" s="14">
        <f>Summary!L1242</f>
        <v>2</v>
      </c>
      <c r="N65" s="68">
        <f>Summary!M1242</f>
        <v>35</v>
      </c>
      <c r="O65" s="69">
        <f>Summary!N1242</f>
        <v>0</v>
      </c>
      <c r="P65" s="15">
        <f>Summary!O1242</f>
        <v>0</v>
      </c>
    </row>
    <row r="66" spans="1:16" x14ac:dyDescent="0.2">
      <c r="A66" s="154">
        <f>Summary!A1243</f>
        <v>7002</v>
      </c>
      <c r="B66" s="9">
        <f>Summary!D1243</f>
        <v>43322</v>
      </c>
      <c r="C66" s="6">
        <f>Summary!E1243</f>
        <v>543004</v>
      </c>
      <c r="D66" s="6">
        <f>Summary!F1243</f>
        <v>-1661923</v>
      </c>
      <c r="E66" s="7">
        <f>Summary!G1243</f>
        <v>269</v>
      </c>
      <c r="F66" s="167">
        <f t="shared" si="4"/>
        <v>491.94720000000001</v>
      </c>
      <c r="G66" s="55">
        <f>Summary!H1243</f>
        <v>6.9564366340637207</v>
      </c>
      <c r="H66" s="68">
        <f>Summary!I1243</f>
        <v>0</v>
      </c>
      <c r="I66" s="68">
        <f t="shared" si="1"/>
        <v>0</v>
      </c>
      <c r="J66" s="14">
        <f>Summary!J1243</f>
        <v>0</v>
      </c>
      <c r="K66" s="68">
        <f>Summary!K1243</f>
        <v>0</v>
      </c>
      <c r="L66" s="68">
        <f t="shared" si="2"/>
        <v>0</v>
      </c>
      <c r="M66" s="14">
        <f>Summary!L1243</f>
        <v>0</v>
      </c>
      <c r="N66" s="68">
        <f>Summary!M1243</f>
        <v>34.65</v>
      </c>
      <c r="O66" s="69">
        <f>Summary!N1243</f>
        <v>0</v>
      </c>
      <c r="P66" s="15">
        <f>Summary!O1243</f>
        <v>0</v>
      </c>
    </row>
    <row r="67" spans="1:16" x14ac:dyDescent="0.2">
      <c r="A67" s="154">
        <f>Summary!A1244</f>
        <v>7003</v>
      </c>
      <c r="B67" s="9">
        <f>Summary!D1244</f>
        <v>43322</v>
      </c>
      <c r="C67" s="6">
        <f>Summary!E1244</f>
        <v>543019</v>
      </c>
      <c r="D67" s="6">
        <f>Summary!F1244</f>
        <v>-1663611</v>
      </c>
      <c r="E67" s="7">
        <f>Summary!G1244</f>
        <v>262</v>
      </c>
      <c r="F67" s="167">
        <f t="shared" si="4"/>
        <v>479.1456</v>
      </c>
      <c r="G67" s="55">
        <f>Summary!H1244</f>
        <v>6.9564361572265625</v>
      </c>
      <c r="H67" s="68">
        <f>Summary!I1244</f>
        <v>0</v>
      </c>
      <c r="I67" s="68">
        <f t="shared" si="1"/>
        <v>0</v>
      </c>
      <c r="J67" s="14">
        <f>Summary!J1244</f>
        <v>0</v>
      </c>
      <c r="K67" s="68">
        <f>Summary!K1244</f>
        <v>0</v>
      </c>
      <c r="L67" s="68">
        <f t="shared" si="2"/>
        <v>0</v>
      </c>
      <c r="M67" s="14">
        <f>Summary!L1244</f>
        <v>0</v>
      </c>
      <c r="N67" s="68">
        <f>Summary!M1244</f>
        <v>39.6</v>
      </c>
      <c r="O67" s="69">
        <f>Summary!N1244</f>
        <v>0</v>
      </c>
      <c r="P67" s="15">
        <f>Summary!O1244</f>
        <v>0</v>
      </c>
    </row>
    <row r="68" spans="1:16" x14ac:dyDescent="0.2">
      <c r="A68" s="154">
        <f>Summary!A1245</f>
        <v>7004</v>
      </c>
      <c r="B68" s="9">
        <f>Summary!D1245</f>
        <v>43305</v>
      </c>
      <c r="C68" s="6">
        <f>Summary!E1245</f>
        <v>543018</v>
      </c>
      <c r="D68" s="6">
        <f>Summary!F1245</f>
        <v>-1665299</v>
      </c>
      <c r="E68" s="7">
        <f>Summary!G1245</f>
        <v>258</v>
      </c>
      <c r="F68" s="167">
        <f t="shared" si="4"/>
        <v>471.8304</v>
      </c>
      <c r="G68" s="55">
        <f>Summary!H1245</f>
        <v>7.0267033576965332</v>
      </c>
      <c r="H68" s="68">
        <f>Summary!I1245</f>
        <v>11.879681587219238</v>
      </c>
      <c r="I68" s="68">
        <f t="shared" ref="I68:I108" si="5">H68*0.453592</f>
        <v>5.3885285305099488</v>
      </c>
      <c r="J68" s="14">
        <f>Summary!J1245</f>
        <v>1</v>
      </c>
      <c r="K68" s="68">
        <f>Summary!K1245</f>
        <v>0</v>
      </c>
      <c r="L68" s="68">
        <f t="shared" ref="L68:L108" si="6">K68*0.453592</f>
        <v>0</v>
      </c>
      <c r="M68" s="14">
        <f>Summary!L1245</f>
        <v>0</v>
      </c>
      <c r="N68" s="68">
        <f>Summary!M1245</f>
        <v>0</v>
      </c>
      <c r="O68" s="69">
        <f>Summary!N1245</f>
        <v>0</v>
      </c>
      <c r="P68" s="15">
        <f>Summary!O1245</f>
        <v>0</v>
      </c>
    </row>
    <row r="69" spans="1:16" x14ac:dyDescent="0.2">
      <c r="A69" s="154">
        <f>Summary!A1246</f>
        <v>7006</v>
      </c>
      <c r="B69" s="9">
        <f>Summary!D1246</f>
        <v>43319</v>
      </c>
      <c r="C69" s="6">
        <f>Summary!E1246</f>
        <v>543794</v>
      </c>
      <c r="D69" s="6">
        <f>Summary!F1246</f>
        <v>-1652370</v>
      </c>
      <c r="E69" s="7">
        <f>Summary!G1246</f>
        <v>64</v>
      </c>
      <c r="F69" s="167">
        <f t="shared" si="4"/>
        <v>117.0432</v>
      </c>
      <c r="G69" s="55">
        <f>Summary!H1246</f>
        <v>6.9564361572265625</v>
      </c>
      <c r="H69" s="68">
        <f>Summary!I1246</f>
        <v>11.879681587219238</v>
      </c>
      <c r="I69" s="68">
        <f t="shared" si="5"/>
        <v>5.3885285305099488</v>
      </c>
      <c r="J69" s="14">
        <f>Summary!J1246</f>
        <v>1</v>
      </c>
      <c r="K69" s="68">
        <f>Summary!K1246</f>
        <v>46.79132080078125</v>
      </c>
      <c r="L69" s="68">
        <f t="shared" si="6"/>
        <v>21.22416878466797</v>
      </c>
      <c r="M69" s="14">
        <f>Summary!L1246</f>
        <v>11</v>
      </c>
      <c r="N69" s="68">
        <f>Summary!M1246</f>
        <v>0</v>
      </c>
      <c r="O69" s="69">
        <f>Summary!N1246</f>
        <v>54.45</v>
      </c>
      <c r="P69" s="15">
        <f>Summary!O1246</f>
        <v>0</v>
      </c>
    </row>
    <row r="70" spans="1:16" x14ac:dyDescent="0.2">
      <c r="A70" s="154">
        <f>Summary!A1247</f>
        <v>7007</v>
      </c>
      <c r="B70" s="9">
        <f>Summary!D1247</f>
        <v>43320</v>
      </c>
      <c r="C70" s="6">
        <f>Summary!E1247</f>
        <v>544190</v>
      </c>
      <c r="D70" s="6">
        <f>Summary!F1247</f>
        <v>-1654433</v>
      </c>
      <c r="E70" s="7">
        <f>Summary!G1247</f>
        <v>161</v>
      </c>
      <c r="F70" s="167">
        <f t="shared" si="4"/>
        <v>294.43680000000001</v>
      </c>
      <c r="G70" s="55">
        <f>Summary!H1247</f>
        <v>6.9564361572265625</v>
      </c>
      <c r="H70" s="68">
        <f>Summary!I1247</f>
        <v>25.164831161499023</v>
      </c>
      <c r="I70" s="68">
        <f t="shared" si="5"/>
        <v>11.414566096206665</v>
      </c>
      <c r="J70" s="14">
        <f>Summary!J1247</f>
        <v>2</v>
      </c>
      <c r="K70" s="68">
        <f>Summary!K1247</f>
        <v>175.63774108886719</v>
      </c>
      <c r="L70" s="68">
        <f t="shared" si="6"/>
        <v>79.667874255981445</v>
      </c>
      <c r="M70" s="14">
        <f>Summary!L1247</f>
        <v>22</v>
      </c>
      <c r="N70" s="68">
        <f>Summary!M1247</f>
        <v>39.6</v>
      </c>
      <c r="O70" s="69">
        <f>Summary!N1247</f>
        <v>9.9</v>
      </c>
      <c r="P70" s="15">
        <f>Summary!O1247</f>
        <v>0</v>
      </c>
    </row>
    <row r="71" spans="1:16" x14ac:dyDescent="0.2">
      <c r="A71" s="154">
        <f>Summary!A1248</f>
        <v>7008</v>
      </c>
      <c r="B71" s="9">
        <f>Summary!D1248</f>
        <v>43320</v>
      </c>
      <c r="C71" s="6">
        <f>Summary!E1248</f>
        <v>544016</v>
      </c>
      <c r="D71" s="6">
        <f>Summary!F1248</f>
        <v>-1660073</v>
      </c>
      <c r="E71" s="7">
        <f>Summary!G1248</f>
        <v>178</v>
      </c>
      <c r="F71" s="167">
        <f t="shared" si="4"/>
        <v>325.52640000000002</v>
      </c>
      <c r="G71" s="55">
        <f>Summary!H1248</f>
        <v>6.9564361572265625</v>
      </c>
      <c r="H71" s="68">
        <f>Summary!I1248</f>
        <v>89.423858642578125</v>
      </c>
      <c r="I71" s="68">
        <f t="shared" si="5"/>
        <v>40.561946889404297</v>
      </c>
      <c r="J71" s="14">
        <f>Summary!J1248</f>
        <v>7</v>
      </c>
      <c r="K71" s="68">
        <f>Summary!K1248</f>
        <v>86.881881713867188</v>
      </c>
      <c r="L71" s="68">
        <f t="shared" si="6"/>
        <v>39.408926490356443</v>
      </c>
      <c r="M71" s="14">
        <f>Summary!L1248</f>
        <v>10</v>
      </c>
      <c r="N71" s="68">
        <f>Summary!M1248</f>
        <v>39.6</v>
      </c>
      <c r="O71" s="69">
        <f>Summary!N1248</f>
        <v>0</v>
      </c>
      <c r="P71" s="15">
        <f>Summary!O1248</f>
        <v>0</v>
      </c>
    </row>
    <row r="72" spans="1:16" x14ac:dyDescent="0.2">
      <c r="A72" s="154">
        <f>Summary!A1249</f>
        <v>7009</v>
      </c>
      <c r="B72" s="9">
        <f>Summary!D1249</f>
        <v>43321</v>
      </c>
      <c r="C72" s="6">
        <f>Summary!E1249</f>
        <v>544057</v>
      </c>
      <c r="D72" s="6">
        <f>Summary!F1249</f>
        <v>-1661834</v>
      </c>
      <c r="E72" s="7">
        <f>Summary!G1249</f>
        <v>168</v>
      </c>
      <c r="F72" s="167">
        <f t="shared" si="4"/>
        <v>307.23840000000001</v>
      </c>
      <c r="G72" s="55">
        <f>Summary!H1249</f>
        <v>6.9564361572265625</v>
      </c>
      <c r="H72" s="68">
        <f>Summary!I1249</f>
        <v>183.04914855957031</v>
      </c>
      <c r="I72" s="68">
        <f t="shared" si="5"/>
        <v>83.029629393432614</v>
      </c>
      <c r="J72" s="14">
        <f>Summary!J1249</f>
        <v>9</v>
      </c>
      <c r="K72" s="68">
        <f>Summary!K1249</f>
        <v>0</v>
      </c>
      <c r="L72" s="68">
        <f t="shared" si="6"/>
        <v>0</v>
      </c>
      <c r="M72" s="14">
        <f>Summary!L1249</f>
        <v>0</v>
      </c>
      <c r="N72" s="68">
        <f>Summary!M1249</f>
        <v>4.95</v>
      </c>
      <c r="O72" s="69">
        <f>Summary!N1249</f>
        <v>0</v>
      </c>
      <c r="P72" s="15">
        <f>Summary!O1249</f>
        <v>0</v>
      </c>
    </row>
    <row r="73" spans="1:16" x14ac:dyDescent="0.2">
      <c r="A73" s="154">
        <f>Summary!A1250</f>
        <v>7010</v>
      </c>
      <c r="B73" s="9">
        <f>Summary!D1250</f>
        <v>43322</v>
      </c>
      <c r="C73" s="6">
        <f>Summary!E1250</f>
        <v>544012</v>
      </c>
      <c r="D73" s="6">
        <f>Summary!F1250</f>
        <v>-1663510</v>
      </c>
      <c r="E73" s="7">
        <f>Summary!G1250</f>
        <v>182</v>
      </c>
      <c r="F73" s="167">
        <f t="shared" si="4"/>
        <v>332.84159999999997</v>
      </c>
      <c r="G73" s="55">
        <f>Summary!H1250</f>
        <v>6.9564361572265625</v>
      </c>
      <c r="H73" s="68">
        <f>Summary!I1250</f>
        <v>44.981693267822266</v>
      </c>
      <c r="I73" s="68">
        <f t="shared" si="5"/>
        <v>20.403336212738036</v>
      </c>
      <c r="J73" s="14">
        <f>Summary!J1250</f>
        <v>2</v>
      </c>
      <c r="K73" s="68">
        <f>Summary!K1250</f>
        <v>0</v>
      </c>
      <c r="L73" s="68">
        <f t="shared" si="6"/>
        <v>0</v>
      </c>
      <c r="M73" s="14">
        <f>Summary!L1250</f>
        <v>0</v>
      </c>
      <c r="N73" s="68">
        <f>Summary!M1250</f>
        <v>9.9</v>
      </c>
      <c r="O73" s="69">
        <f>Summary!N1250</f>
        <v>0</v>
      </c>
      <c r="P73" s="15">
        <f>Summary!O1250</f>
        <v>0</v>
      </c>
    </row>
    <row r="74" spans="1:16" x14ac:dyDescent="0.2">
      <c r="A74" s="154">
        <f>Summary!A1251</f>
        <v>7011</v>
      </c>
      <c r="B74" s="9">
        <f>Summary!D1251</f>
        <v>43305</v>
      </c>
      <c r="C74" s="6">
        <f>Summary!E1251</f>
        <v>543974</v>
      </c>
      <c r="D74" s="6">
        <f>Summary!F1251</f>
        <v>-1665303</v>
      </c>
      <c r="E74" s="7">
        <f>Summary!G1251</f>
        <v>208</v>
      </c>
      <c r="F74" s="167">
        <f t="shared" si="4"/>
        <v>380.3904</v>
      </c>
      <c r="G74" s="55">
        <f>Summary!H1251</f>
        <v>6.9564361572265625</v>
      </c>
      <c r="H74" s="68">
        <f>Summary!I1251</f>
        <v>52.41156005859375</v>
      </c>
      <c r="I74" s="68">
        <f t="shared" si="5"/>
        <v>23.773464350097655</v>
      </c>
      <c r="J74" s="14">
        <f>Summary!J1251</f>
        <v>3</v>
      </c>
      <c r="K74" s="68">
        <f>Summary!K1251</f>
        <v>10.142650604248047</v>
      </c>
      <c r="L74" s="68">
        <f t="shared" si="6"/>
        <v>4.6006251728820802</v>
      </c>
      <c r="M74" s="14">
        <f>Summary!L1251</f>
        <v>1</v>
      </c>
      <c r="N74" s="68">
        <f>Summary!M1251</f>
        <v>4.95</v>
      </c>
      <c r="O74" s="69">
        <f>Summary!N1251</f>
        <v>0</v>
      </c>
      <c r="P74" s="15">
        <f>Summary!O1251</f>
        <v>0</v>
      </c>
    </row>
    <row r="75" spans="1:16" x14ac:dyDescent="0.2">
      <c r="A75" s="154">
        <f>Summary!A1252</f>
        <v>7012</v>
      </c>
      <c r="B75" s="9">
        <f>Summary!D1252</f>
        <v>43305</v>
      </c>
      <c r="C75" s="6">
        <f>Summary!E1252</f>
        <v>544020</v>
      </c>
      <c r="D75" s="6">
        <f>Summary!F1252</f>
        <v>-1670969</v>
      </c>
      <c r="E75" s="7">
        <f>Summary!G1252</f>
        <v>245</v>
      </c>
      <c r="F75" s="167">
        <f t="shared" si="4"/>
        <v>448.05599999999998</v>
      </c>
      <c r="G75" s="55">
        <f>Summary!H1252</f>
        <v>6.9564361572265625</v>
      </c>
      <c r="H75" s="68">
        <f>Summary!I1252</f>
        <v>111.24368286132812</v>
      </c>
      <c r="I75" s="68">
        <f t="shared" si="5"/>
        <v>50.459244596435546</v>
      </c>
      <c r="J75" s="14">
        <f>Summary!J1252</f>
        <v>6</v>
      </c>
      <c r="K75" s="68">
        <f>Summary!K1252</f>
        <v>8.9612760543823242</v>
      </c>
      <c r="L75" s="68">
        <f t="shared" si="6"/>
        <v>4.0647631280593872</v>
      </c>
      <c r="M75" s="14">
        <f>Summary!L1252</f>
        <v>1</v>
      </c>
      <c r="N75" s="68">
        <f>Summary!M1252</f>
        <v>34.65</v>
      </c>
      <c r="O75" s="69">
        <f>Summary!N1252</f>
        <v>0</v>
      </c>
      <c r="P75" s="15">
        <f>Summary!O1252</f>
        <v>0</v>
      </c>
    </row>
    <row r="76" spans="1:16" x14ac:dyDescent="0.2">
      <c r="A76" s="154">
        <f>Summary!A1253</f>
        <v>7013</v>
      </c>
      <c r="B76" s="9">
        <f>Summary!D1253</f>
        <v>43319</v>
      </c>
      <c r="C76" s="6">
        <f>Summary!E1253</f>
        <v>544994</v>
      </c>
      <c r="D76" s="6">
        <f>Summary!F1253</f>
        <v>-1652518</v>
      </c>
      <c r="E76" s="7">
        <f>Summary!G1253</f>
        <v>83</v>
      </c>
      <c r="F76" s="167">
        <f t="shared" si="4"/>
        <v>151.79040000000001</v>
      </c>
      <c r="G76" s="55">
        <f>Summary!H1253</f>
        <v>6.9564361572265625</v>
      </c>
      <c r="H76" s="68">
        <f>Summary!I1253</f>
        <v>0</v>
      </c>
      <c r="I76" s="68">
        <f t="shared" si="5"/>
        <v>0</v>
      </c>
      <c r="J76" s="14">
        <f>Summary!J1253</f>
        <v>0</v>
      </c>
      <c r="K76" s="68">
        <f>Summary!K1253</f>
        <v>25.337026596069336</v>
      </c>
      <c r="L76" s="68">
        <f t="shared" si="6"/>
        <v>11.492672567764282</v>
      </c>
      <c r="M76" s="14">
        <f>Summary!L1253</f>
        <v>5</v>
      </c>
      <c r="N76" s="68">
        <f>Summary!M1253</f>
        <v>0</v>
      </c>
      <c r="O76" s="69">
        <f>Summary!N1253</f>
        <v>4.95</v>
      </c>
      <c r="P76" s="15">
        <f>Summary!O1253</f>
        <v>0</v>
      </c>
    </row>
    <row r="77" spans="1:16" x14ac:dyDescent="0.2">
      <c r="A77" s="154">
        <f>Summary!A1254</f>
        <v>7014</v>
      </c>
      <c r="B77" s="9">
        <f>Summary!D1254</f>
        <v>43319</v>
      </c>
      <c r="C77" s="6">
        <f>Summary!E1254</f>
        <v>545005</v>
      </c>
      <c r="D77" s="6">
        <f>Summary!F1254</f>
        <v>-1654303</v>
      </c>
      <c r="E77" s="7">
        <f>Summary!G1254</f>
        <v>83</v>
      </c>
      <c r="F77" s="167">
        <f t="shared" si="4"/>
        <v>151.79040000000001</v>
      </c>
      <c r="G77" s="55">
        <f>Summary!H1254</f>
        <v>6.88616943359375</v>
      </c>
      <c r="H77" s="68">
        <f>Summary!I1254</f>
        <v>37.069492340087891</v>
      </c>
      <c r="I77" s="68">
        <f t="shared" si="5"/>
        <v>16.814425169525148</v>
      </c>
      <c r="J77" s="14">
        <f>Summary!J1254</f>
        <v>3</v>
      </c>
      <c r="K77" s="68">
        <f>Summary!K1254</f>
        <v>200.55421447753906</v>
      </c>
      <c r="L77" s="68">
        <f t="shared" si="6"/>
        <v>90.969787253295891</v>
      </c>
      <c r="M77" s="14">
        <f>Summary!L1254</f>
        <v>31</v>
      </c>
      <c r="N77" s="68">
        <f>Summary!M1254</f>
        <v>0</v>
      </c>
      <c r="O77" s="69">
        <f>Summary!N1254</f>
        <v>88.2</v>
      </c>
      <c r="P77" s="15">
        <f>Summary!O1254</f>
        <v>0</v>
      </c>
    </row>
    <row r="78" spans="1:16" x14ac:dyDescent="0.2">
      <c r="A78" s="154">
        <f>Summary!A1255</f>
        <v>7015</v>
      </c>
      <c r="B78" s="9">
        <f>Summary!D1255</f>
        <v>43321</v>
      </c>
      <c r="C78" s="6">
        <f>Summary!E1255</f>
        <v>545239</v>
      </c>
      <c r="D78" s="6">
        <f>Summary!F1255</f>
        <v>-1655973</v>
      </c>
      <c r="E78" s="7">
        <f>Summary!G1255</f>
        <v>79</v>
      </c>
      <c r="F78" s="167">
        <f t="shared" si="4"/>
        <v>144.4752</v>
      </c>
      <c r="G78" s="55">
        <f>Summary!H1255</f>
        <v>6.9564361572265625</v>
      </c>
      <c r="H78" s="68">
        <f>Summary!I1255</f>
        <v>110.22544097900391</v>
      </c>
      <c r="I78" s="68">
        <f t="shared" si="5"/>
        <v>49.997378224548342</v>
      </c>
      <c r="J78" s="14">
        <f>Summary!J1255</f>
        <v>8</v>
      </c>
      <c r="K78" s="68">
        <f>Summary!K1255</f>
        <v>85.461593627929688</v>
      </c>
      <c r="L78" s="68">
        <f t="shared" si="6"/>
        <v>38.764695176879883</v>
      </c>
      <c r="M78" s="14">
        <f>Summary!L1255</f>
        <v>11</v>
      </c>
      <c r="N78" s="68">
        <f>Summary!M1255</f>
        <v>9.9</v>
      </c>
      <c r="O78" s="69">
        <f>Summary!N1255</f>
        <v>39.6</v>
      </c>
      <c r="P78" s="15">
        <f>Summary!O1255</f>
        <v>0</v>
      </c>
    </row>
    <row r="79" spans="1:16" x14ac:dyDescent="0.2">
      <c r="A79" s="154">
        <f>Summary!A1256</f>
        <v>7016</v>
      </c>
      <c r="B79" s="9">
        <f>Summary!D1256</f>
        <v>43321</v>
      </c>
      <c r="C79" s="6">
        <f>Summary!E1256</f>
        <v>545012</v>
      </c>
      <c r="D79" s="6">
        <f>Summary!F1256</f>
        <v>-1661792</v>
      </c>
      <c r="E79" s="7">
        <f>Summary!G1256</f>
        <v>89</v>
      </c>
      <c r="F79" s="167">
        <f t="shared" si="4"/>
        <v>162.76320000000001</v>
      </c>
      <c r="G79" s="55">
        <f>Summary!H1256</f>
        <v>6.88616943359375</v>
      </c>
      <c r="H79" s="68">
        <f>Summary!I1256</f>
        <v>15.951902389526367</v>
      </c>
      <c r="I79" s="68">
        <f t="shared" si="5"/>
        <v>7.2356553086700437</v>
      </c>
      <c r="J79" s="14">
        <f>Summary!J1256</f>
        <v>1</v>
      </c>
      <c r="K79" s="68">
        <f>Summary!K1256</f>
        <v>70.477745056152344</v>
      </c>
      <c r="L79" s="68">
        <f t="shared" si="6"/>
        <v>31.968141335510253</v>
      </c>
      <c r="M79" s="14">
        <f>Summary!L1256</f>
        <v>10</v>
      </c>
      <c r="N79" s="68">
        <f>Summary!M1256</f>
        <v>9.8000000000000007</v>
      </c>
      <c r="O79" s="69">
        <f>Summary!N1256</f>
        <v>63.7</v>
      </c>
      <c r="P79" s="15">
        <f>Summary!O1256</f>
        <v>0</v>
      </c>
    </row>
    <row r="80" spans="1:16" x14ac:dyDescent="0.2">
      <c r="A80" s="154">
        <f>Summary!A1257</f>
        <v>7017</v>
      </c>
      <c r="B80" s="9">
        <f>Summary!D1257</f>
        <v>43298</v>
      </c>
      <c r="C80" s="6">
        <f>Summary!E1257</f>
        <v>545024</v>
      </c>
      <c r="D80" s="6">
        <f>Summary!F1257</f>
        <v>-1663489</v>
      </c>
      <c r="E80" s="7">
        <f>Summary!G1257</f>
        <v>107</v>
      </c>
      <c r="F80" s="167">
        <f t="shared" si="4"/>
        <v>195.6816</v>
      </c>
      <c r="G80" s="55">
        <f>Summary!H1257</f>
        <v>6.8159022331237793</v>
      </c>
      <c r="H80" s="68">
        <f>Summary!I1257</f>
        <v>14.327273368835449</v>
      </c>
      <c r="I80" s="68">
        <f t="shared" si="5"/>
        <v>6.498736581916809</v>
      </c>
      <c r="J80" s="14">
        <f>Summary!J1257</f>
        <v>1</v>
      </c>
      <c r="K80" s="68">
        <f>Summary!K1257</f>
        <v>14.65983772277832</v>
      </c>
      <c r="L80" s="68">
        <f t="shared" si="6"/>
        <v>6.6495851123504641</v>
      </c>
      <c r="M80" s="14">
        <f>Summary!L1257</f>
        <v>2</v>
      </c>
      <c r="N80" s="68">
        <f>Summary!M1257</f>
        <v>0</v>
      </c>
      <c r="O80" s="69">
        <f>Summary!N1257</f>
        <v>19.399999999999999</v>
      </c>
      <c r="P80" s="15">
        <f>Summary!O1257</f>
        <v>0</v>
      </c>
    </row>
    <row r="81" spans="1:16" x14ac:dyDescent="0.2">
      <c r="A81" s="154">
        <f>Summary!A1258</f>
        <v>7018</v>
      </c>
      <c r="B81" s="9">
        <f>Summary!D1258</f>
        <v>43299</v>
      </c>
      <c r="C81" s="6">
        <f>Summary!E1258</f>
        <v>545034</v>
      </c>
      <c r="D81" s="6">
        <f>Summary!F1258</f>
        <v>-1665174</v>
      </c>
      <c r="E81" s="7">
        <f>Summary!G1258</f>
        <v>141</v>
      </c>
      <c r="F81" s="167">
        <f t="shared" si="4"/>
        <v>257.86079999999998</v>
      </c>
      <c r="G81" s="55">
        <f>Summary!H1258</f>
        <v>6.9564361572265625</v>
      </c>
      <c r="H81" s="68">
        <f>Summary!I1258</f>
        <v>80.750389099121094</v>
      </c>
      <c r="I81" s="68">
        <f t="shared" si="5"/>
        <v>36.627730492248531</v>
      </c>
      <c r="J81" s="14">
        <f>Summary!J1258</f>
        <v>5</v>
      </c>
      <c r="K81" s="68">
        <f>Summary!K1258</f>
        <v>9.7375946044921875</v>
      </c>
      <c r="L81" s="68">
        <f t="shared" si="6"/>
        <v>4.4168950118408201</v>
      </c>
      <c r="M81" s="14">
        <f>Summary!L1258</f>
        <v>1</v>
      </c>
      <c r="N81" s="68">
        <f>Summary!M1258</f>
        <v>0</v>
      </c>
      <c r="O81" s="69">
        <f>Summary!N1258</f>
        <v>0</v>
      </c>
      <c r="P81" s="15">
        <f>Summary!O1258</f>
        <v>0</v>
      </c>
    </row>
    <row r="82" spans="1:16" x14ac:dyDescent="0.2">
      <c r="A82" s="154">
        <f>Summary!A1259</f>
        <v>7019</v>
      </c>
      <c r="B82" s="9">
        <f>Summary!D1259</f>
        <v>43299</v>
      </c>
      <c r="C82" s="6">
        <f>Summary!E1259</f>
        <v>545007</v>
      </c>
      <c r="D82" s="6">
        <f>Summary!F1259</f>
        <v>-1671023</v>
      </c>
      <c r="E82" s="7">
        <f>Summary!G1259</f>
        <v>192</v>
      </c>
      <c r="F82" s="167">
        <f t="shared" si="4"/>
        <v>351.12959999999998</v>
      </c>
      <c r="G82" s="55">
        <f>Summary!H1259</f>
        <v>6.88616943359375</v>
      </c>
      <c r="H82" s="68">
        <f>Summary!I1259</f>
        <v>207.42237854003906</v>
      </c>
      <c r="I82" s="68">
        <f t="shared" si="5"/>
        <v>94.085131526733392</v>
      </c>
      <c r="J82" s="14">
        <f>Summary!J1259</f>
        <v>12</v>
      </c>
      <c r="K82" s="68">
        <f>Summary!K1259</f>
        <v>55.700904846191406</v>
      </c>
      <c r="L82" s="68">
        <f t="shared" si="6"/>
        <v>25.265484830993653</v>
      </c>
      <c r="M82" s="14">
        <f>Summary!L1259</f>
        <v>6</v>
      </c>
      <c r="N82" s="68">
        <f>Summary!M1259</f>
        <v>4.9000000000000004</v>
      </c>
      <c r="O82" s="69">
        <f>Summary!N1259</f>
        <v>0</v>
      </c>
      <c r="P82" s="15">
        <f>Summary!O1259</f>
        <v>0</v>
      </c>
    </row>
    <row r="83" spans="1:16" x14ac:dyDescent="0.2">
      <c r="A83" s="154">
        <f>Summary!A1260</f>
        <v>7021</v>
      </c>
      <c r="B83" s="9">
        <f>Summary!D1260</f>
        <v>43298</v>
      </c>
      <c r="C83" s="6">
        <f>Summary!E1260</f>
        <v>550012</v>
      </c>
      <c r="D83" s="6">
        <f>Summary!F1260</f>
        <v>-1663415</v>
      </c>
      <c r="E83" s="7">
        <f>Summary!G1260</f>
        <v>80</v>
      </c>
      <c r="F83" s="167">
        <f t="shared" si="4"/>
        <v>146.304</v>
      </c>
      <c r="G83" s="55">
        <f>Summary!H1260</f>
        <v>6.9564361572265625</v>
      </c>
      <c r="H83" s="68">
        <f>Summary!I1260</f>
        <v>69.100479125976562</v>
      </c>
      <c r="I83" s="68">
        <f t="shared" si="5"/>
        <v>31.34342452770996</v>
      </c>
      <c r="J83" s="14">
        <f>Summary!J1260</f>
        <v>3</v>
      </c>
      <c r="K83" s="68">
        <f>Summary!K1260</f>
        <v>11.116917610168457</v>
      </c>
      <c r="L83" s="68">
        <f t="shared" si="6"/>
        <v>5.0425448926315308</v>
      </c>
      <c r="M83" s="14">
        <f>Summary!L1260</f>
        <v>2</v>
      </c>
      <c r="N83" s="68">
        <f>Summary!M1260</f>
        <v>0</v>
      </c>
      <c r="O83" s="69">
        <f>Summary!N1260</f>
        <v>4.95</v>
      </c>
      <c r="P83" s="15">
        <f>Summary!O1260</f>
        <v>0</v>
      </c>
    </row>
    <row r="84" spans="1:16" x14ac:dyDescent="0.2">
      <c r="A84" s="154">
        <f>Summary!A1261</f>
        <v>7022</v>
      </c>
      <c r="B84" s="9">
        <f>Summary!D1261</f>
        <v>43297</v>
      </c>
      <c r="C84" s="6">
        <f>Summary!E1261</f>
        <v>550013</v>
      </c>
      <c r="D84" s="6">
        <f>Summary!F1261</f>
        <v>-1665185</v>
      </c>
      <c r="E84" s="7">
        <f>Summary!G1261</f>
        <v>83</v>
      </c>
      <c r="F84" s="167">
        <f t="shared" si="4"/>
        <v>151.79040000000001</v>
      </c>
      <c r="G84" s="55">
        <f>Summary!H1261</f>
        <v>6.9564361572265625</v>
      </c>
      <c r="H84" s="68">
        <f>Summary!I1261</f>
        <v>224.32742309570312</v>
      </c>
      <c r="I84" s="68">
        <f t="shared" si="5"/>
        <v>101.75312449682617</v>
      </c>
      <c r="J84" s="14">
        <f>Summary!J1261</f>
        <v>12</v>
      </c>
      <c r="K84" s="68">
        <f>Summary!K1261</f>
        <v>27.083663940429688</v>
      </c>
      <c r="L84" s="68">
        <f t="shared" si="6"/>
        <v>12.284933294067383</v>
      </c>
      <c r="M84" s="14">
        <f>Summary!L1261</f>
        <v>4</v>
      </c>
      <c r="N84" s="68">
        <f>Summary!M1261</f>
        <v>14.85</v>
      </c>
      <c r="O84" s="69">
        <f>Summary!N1261</f>
        <v>19.8</v>
      </c>
      <c r="P84" s="15">
        <f>Summary!O1261</f>
        <v>0</v>
      </c>
    </row>
    <row r="85" spans="1:16" x14ac:dyDescent="0.2">
      <c r="A85" s="154">
        <f>Summary!A1262</f>
        <v>7023</v>
      </c>
      <c r="B85" s="9">
        <f>Summary!D1262</f>
        <v>43296</v>
      </c>
      <c r="C85" s="6">
        <f>Summary!E1262</f>
        <v>550006</v>
      </c>
      <c r="D85" s="6">
        <f>Summary!F1262</f>
        <v>-1670931</v>
      </c>
      <c r="E85" s="7">
        <f>Summary!G1262</f>
        <v>95</v>
      </c>
      <c r="F85" s="167">
        <f t="shared" si="4"/>
        <v>173.73599999999999</v>
      </c>
      <c r="G85" s="55">
        <f>Summary!H1262</f>
        <v>6.9564361572265625</v>
      </c>
      <c r="H85" s="68">
        <f>Summary!I1262</f>
        <v>113.07077026367187</v>
      </c>
      <c r="I85" s="68">
        <f t="shared" si="5"/>
        <v>51.28799682543945</v>
      </c>
      <c r="J85" s="14">
        <f>Summary!J1262</f>
        <v>6</v>
      </c>
      <c r="K85" s="68">
        <f>Summary!K1262</f>
        <v>28.175434112548828</v>
      </c>
      <c r="L85" s="68">
        <f t="shared" si="6"/>
        <v>12.780151509979248</v>
      </c>
      <c r="M85" s="14">
        <f>Summary!L1262</f>
        <v>3</v>
      </c>
      <c r="N85" s="68">
        <f>Summary!M1262</f>
        <v>0</v>
      </c>
      <c r="O85" s="69">
        <f>Summary!N1262</f>
        <v>0</v>
      </c>
      <c r="P85" s="15">
        <f>Summary!O1262</f>
        <v>0</v>
      </c>
    </row>
    <row r="86" spans="1:16" x14ac:dyDescent="0.2">
      <c r="A86" s="154">
        <f>Summary!A1263</f>
        <v>7024</v>
      </c>
      <c r="B86" s="9">
        <f>Summary!D1263</f>
        <v>43296</v>
      </c>
      <c r="C86" s="6">
        <f>Summary!E1263</f>
        <v>550022</v>
      </c>
      <c r="D86" s="6">
        <f>Summary!F1263</f>
        <v>-1672669</v>
      </c>
      <c r="E86" s="7">
        <f>Summary!G1263</f>
        <v>158</v>
      </c>
      <c r="F86" s="167">
        <f t="shared" si="4"/>
        <v>288.9504</v>
      </c>
      <c r="G86" s="55">
        <f>Summary!H1263</f>
        <v>6.9564361572265625</v>
      </c>
      <c r="H86" s="68">
        <f>Summary!I1263</f>
        <v>864.374755859375</v>
      </c>
      <c r="I86" s="68">
        <f t="shared" si="5"/>
        <v>392.07347425976565</v>
      </c>
      <c r="J86" s="14">
        <f>Summary!J1263</f>
        <v>47</v>
      </c>
      <c r="K86" s="68">
        <f>Summary!K1263</f>
        <v>20.701858520507813</v>
      </c>
      <c r="L86" s="68">
        <f t="shared" si="6"/>
        <v>9.3901974100341796</v>
      </c>
      <c r="M86" s="14">
        <f>Summary!L1263</f>
        <v>2</v>
      </c>
      <c r="N86" s="68">
        <f>Summary!M1263</f>
        <v>9.9</v>
      </c>
      <c r="O86" s="69">
        <f>Summary!N1263</f>
        <v>0</v>
      </c>
      <c r="P86" s="15">
        <f>Summary!O1263</f>
        <v>0</v>
      </c>
    </row>
    <row r="87" spans="1:16" x14ac:dyDescent="0.2">
      <c r="A87" s="154">
        <f>Summary!A1264</f>
        <v>7025</v>
      </c>
      <c r="B87" s="9">
        <f>Summary!D1264</f>
        <v>43298</v>
      </c>
      <c r="C87" s="6">
        <f>Summary!E1264</f>
        <v>551016</v>
      </c>
      <c r="D87" s="6">
        <f>Summary!F1264</f>
        <v>-1663430</v>
      </c>
      <c r="E87" s="7">
        <f>Summary!G1264</f>
        <v>77</v>
      </c>
      <c r="F87" s="167">
        <f t="shared" si="4"/>
        <v>140.8176</v>
      </c>
      <c r="G87" s="55">
        <f>Summary!H1264</f>
        <v>6.9564361572265625</v>
      </c>
      <c r="H87" s="68">
        <f>Summary!I1264</f>
        <v>52.075477600097656</v>
      </c>
      <c r="I87" s="68">
        <f t="shared" si="5"/>
        <v>23.621020035583495</v>
      </c>
      <c r="J87" s="14">
        <f>Summary!J1264</f>
        <v>3</v>
      </c>
      <c r="K87" s="68">
        <f>Summary!K1264</f>
        <v>0</v>
      </c>
      <c r="L87" s="68">
        <f t="shared" si="6"/>
        <v>0</v>
      </c>
      <c r="M87" s="14">
        <f>Summary!L1264</f>
        <v>0</v>
      </c>
      <c r="N87" s="68">
        <f>Summary!M1264</f>
        <v>0</v>
      </c>
      <c r="O87" s="69">
        <f>Summary!N1264</f>
        <v>59.4</v>
      </c>
      <c r="P87" s="15">
        <f>Summary!O1264</f>
        <v>0</v>
      </c>
    </row>
    <row r="88" spans="1:16" x14ac:dyDescent="0.2">
      <c r="A88" s="154">
        <f>Summary!A1265</f>
        <v>7026</v>
      </c>
      <c r="B88" s="9">
        <f>Summary!D1265</f>
        <v>43297</v>
      </c>
      <c r="C88" s="6">
        <f>Summary!E1265</f>
        <v>551005</v>
      </c>
      <c r="D88" s="6">
        <f>Summary!F1265</f>
        <v>-1665139</v>
      </c>
      <c r="E88" s="7">
        <f>Summary!G1265</f>
        <v>79</v>
      </c>
      <c r="F88" s="167">
        <f t="shared" si="4"/>
        <v>144.4752</v>
      </c>
      <c r="G88" s="55">
        <f>Summary!H1265</f>
        <v>7.0267033576965332</v>
      </c>
      <c r="H88" s="68">
        <f>Summary!I1265</f>
        <v>271.62521362304687</v>
      </c>
      <c r="I88" s="68">
        <f t="shared" si="5"/>
        <v>123.20702389770507</v>
      </c>
      <c r="J88" s="14">
        <f>Summary!J1265</f>
        <v>12</v>
      </c>
      <c r="K88" s="68">
        <f>Summary!K1265</f>
        <v>13.151079177856445</v>
      </c>
      <c r="L88" s="68">
        <f t="shared" si="6"/>
        <v>5.965224306442261</v>
      </c>
      <c r="M88" s="14">
        <f>Summary!L1265</f>
        <v>2</v>
      </c>
      <c r="N88" s="68">
        <f>Summary!M1265</f>
        <v>10</v>
      </c>
      <c r="O88" s="69">
        <f>Summary!N1265</f>
        <v>45</v>
      </c>
      <c r="P88" s="15">
        <f>Summary!O1265</f>
        <v>0</v>
      </c>
    </row>
    <row r="89" spans="1:16" x14ac:dyDescent="0.2">
      <c r="A89" s="154">
        <f>Summary!A1266</f>
        <v>7027</v>
      </c>
      <c r="B89" s="9">
        <f>Summary!D1266</f>
        <v>43297</v>
      </c>
      <c r="C89" s="6">
        <f>Summary!E1266</f>
        <v>550991</v>
      </c>
      <c r="D89" s="6">
        <f>Summary!F1266</f>
        <v>-1670925</v>
      </c>
      <c r="E89" s="7">
        <f>Summary!G1266</f>
        <v>82</v>
      </c>
      <c r="F89" s="167">
        <f t="shared" si="4"/>
        <v>149.9616</v>
      </c>
      <c r="G89" s="55">
        <f>Summary!H1266</f>
        <v>6.88616943359375</v>
      </c>
      <c r="H89" s="68">
        <f>Summary!I1266</f>
        <v>162.8851318359375</v>
      </c>
      <c r="I89" s="68">
        <f t="shared" si="5"/>
        <v>73.883392719726558</v>
      </c>
      <c r="J89" s="14">
        <f>Summary!J1266</f>
        <v>9</v>
      </c>
      <c r="K89" s="68">
        <f>Summary!K1266</f>
        <v>64.790512084960938</v>
      </c>
      <c r="L89" s="68">
        <f t="shared" si="6"/>
        <v>29.388457957641602</v>
      </c>
      <c r="M89" s="14">
        <f>Summary!L1266</f>
        <v>8</v>
      </c>
      <c r="N89" s="68">
        <f>Summary!M1266</f>
        <v>0</v>
      </c>
      <c r="O89" s="69">
        <f>Summary!N1266</f>
        <v>63.7</v>
      </c>
      <c r="P89" s="15">
        <f>Summary!O1266</f>
        <v>0</v>
      </c>
    </row>
    <row r="90" spans="1:16" x14ac:dyDescent="0.2">
      <c r="A90" s="154">
        <f>Summary!A1267</f>
        <v>7028</v>
      </c>
      <c r="B90" s="9">
        <f>Summary!D1267</f>
        <v>43296</v>
      </c>
      <c r="C90" s="6">
        <f>Summary!E1267</f>
        <v>551022</v>
      </c>
      <c r="D90" s="6">
        <f>Summary!F1267</f>
        <v>-1672586</v>
      </c>
      <c r="E90" s="7">
        <f>Summary!G1267</f>
        <v>88</v>
      </c>
      <c r="F90" s="167">
        <f t="shared" si="4"/>
        <v>160.93440000000001</v>
      </c>
      <c r="G90" s="55">
        <f>Summary!H1267</f>
        <v>6.9564361572265625</v>
      </c>
      <c r="H90" s="68">
        <f>Summary!I1267</f>
        <v>174.18612670898437</v>
      </c>
      <c r="I90" s="68">
        <f t="shared" si="5"/>
        <v>79.009433586181643</v>
      </c>
      <c r="J90" s="14">
        <f>Summary!J1267</f>
        <v>11</v>
      </c>
      <c r="K90" s="68">
        <f>Summary!K1267</f>
        <v>43.524509429931641</v>
      </c>
      <c r="L90" s="68">
        <f t="shared" si="6"/>
        <v>19.742369281341553</v>
      </c>
      <c r="M90" s="14">
        <f>Summary!L1267</f>
        <v>5</v>
      </c>
      <c r="N90" s="68">
        <f>Summary!M1267</f>
        <v>14.85</v>
      </c>
      <c r="O90" s="69">
        <f>Summary!N1267</f>
        <v>54.45</v>
      </c>
      <c r="P90" s="15">
        <f>Summary!O1267</f>
        <v>0</v>
      </c>
    </row>
    <row r="91" spans="1:16" x14ac:dyDescent="0.2">
      <c r="A91" s="154">
        <f>Summary!A1268</f>
        <v>7029</v>
      </c>
      <c r="B91" s="9">
        <f>Summary!D1268</f>
        <v>43295</v>
      </c>
      <c r="C91" s="6">
        <f>Summary!E1268</f>
        <v>551036</v>
      </c>
      <c r="D91" s="6">
        <f>Summary!F1268</f>
        <v>-1674374</v>
      </c>
      <c r="E91" s="7">
        <f>Summary!G1268</f>
        <v>162</v>
      </c>
      <c r="F91" s="167">
        <f t="shared" si="4"/>
        <v>296.26560000000001</v>
      </c>
      <c r="G91" s="55">
        <f>Summary!H1268</f>
        <v>6.9564361572265625</v>
      </c>
      <c r="H91" s="68">
        <f>Summary!I1268</f>
        <v>639.17694091796875</v>
      </c>
      <c r="I91" s="68">
        <f t="shared" si="5"/>
        <v>289.92554698486327</v>
      </c>
      <c r="J91" s="14">
        <f>Summary!J1268</f>
        <v>38</v>
      </c>
      <c r="K91" s="68">
        <f>Summary!K1268</f>
        <v>18.788043975830078</v>
      </c>
      <c r="L91" s="68">
        <f t="shared" si="6"/>
        <v>8.5221064430847164</v>
      </c>
      <c r="M91" s="14">
        <f>Summary!L1268</f>
        <v>2</v>
      </c>
      <c r="N91" s="68">
        <f>Summary!M1268</f>
        <v>0</v>
      </c>
      <c r="O91" s="69">
        <f>Summary!N1268</f>
        <v>0</v>
      </c>
      <c r="P91" s="15">
        <f>Summary!O1268</f>
        <v>4.95</v>
      </c>
    </row>
    <row r="92" spans="1:16" x14ac:dyDescent="0.2">
      <c r="A92" s="154">
        <f>Summary!A1269</f>
        <v>7030</v>
      </c>
      <c r="B92" s="9">
        <f>Summary!D1269</f>
        <v>43295</v>
      </c>
      <c r="C92" s="6">
        <f>Summary!E1269</f>
        <v>552009</v>
      </c>
      <c r="D92" s="6">
        <f>Summary!F1269</f>
        <v>-1674101</v>
      </c>
      <c r="E92" s="7">
        <f>Summary!G1269</f>
        <v>86</v>
      </c>
      <c r="F92" s="167">
        <f t="shared" si="4"/>
        <v>157.27680000000001</v>
      </c>
      <c r="G92" s="55">
        <f>Summary!H1269</f>
        <v>6.9564361572265625</v>
      </c>
      <c r="H92" s="68">
        <f>Summary!I1269</f>
        <v>0</v>
      </c>
      <c r="I92" s="68">
        <f t="shared" si="5"/>
        <v>0</v>
      </c>
      <c r="J92" s="14">
        <f>Summary!J1269</f>
        <v>0</v>
      </c>
      <c r="K92" s="68">
        <f>Summary!K1269</f>
        <v>16.279462814331055</v>
      </c>
      <c r="L92" s="68">
        <f t="shared" si="6"/>
        <v>7.3842340968780515</v>
      </c>
      <c r="M92" s="14">
        <f>Summary!L1269</f>
        <v>3</v>
      </c>
      <c r="N92" s="68">
        <f>Summary!M1269</f>
        <v>0</v>
      </c>
      <c r="O92" s="69">
        <f>Summary!N1269</f>
        <v>19.8</v>
      </c>
      <c r="P92" s="15">
        <f>Summary!O1269</f>
        <v>0</v>
      </c>
    </row>
    <row r="93" spans="1:16" x14ac:dyDescent="0.2">
      <c r="A93" s="154">
        <f>Summary!A1270</f>
        <v>7031</v>
      </c>
      <c r="B93" s="9">
        <f>Summary!D1270</f>
        <v>43295</v>
      </c>
      <c r="C93" s="6">
        <f>Summary!E1270</f>
        <v>552005</v>
      </c>
      <c r="D93" s="6">
        <f>Summary!F1270</f>
        <v>-1680093</v>
      </c>
      <c r="E93" s="7">
        <f>Summary!G1270</f>
        <v>201</v>
      </c>
      <c r="F93" s="167">
        <f t="shared" si="4"/>
        <v>367.58879999999999</v>
      </c>
      <c r="G93" s="55">
        <f>Summary!H1270</f>
        <v>7.0267033576965332</v>
      </c>
      <c r="H93" s="68">
        <f>Summary!I1270</f>
        <v>180.93305969238281</v>
      </c>
      <c r="I93" s="68">
        <f t="shared" si="5"/>
        <v>82.069788411987304</v>
      </c>
      <c r="J93" s="14">
        <f>Summary!J1270</f>
        <v>11</v>
      </c>
      <c r="K93" s="68">
        <f>Summary!K1270</f>
        <v>10.559208869934082</v>
      </c>
      <c r="L93" s="68">
        <f t="shared" si="6"/>
        <v>4.7895726697311405</v>
      </c>
      <c r="M93" s="14">
        <f>Summary!L1270</f>
        <v>1</v>
      </c>
      <c r="N93" s="68">
        <f>Summary!M1270</f>
        <v>0</v>
      </c>
      <c r="O93" s="69">
        <f>Summary!N1270</f>
        <v>0</v>
      </c>
      <c r="P93" s="15">
        <f>Summary!O1270</f>
        <v>0</v>
      </c>
    </row>
    <row r="94" spans="1:16" x14ac:dyDescent="0.2">
      <c r="A94" s="154">
        <f>Summary!A1271</f>
        <v>7032</v>
      </c>
      <c r="B94" s="9">
        <f>Summary!D1271</f>
        <v>43306</v>
      </c>
      <c r="C94" s="6">
        <f>Summary!E1271</f>
        <v>553061</v>
      </c>
      <c r="D94" s="6">
        <f>Summary!F1271</f>
        <v>-1680105</v>
      </c>
      <c r="E94" s="7">
        <f>Summary!G1271</f>
        <v>78</v>
      </c>
      <c r="F94" s="167">
        <f t="shared" si="4"/>
        <v>142.6464</v>
      </c>
      <c r="G94" s="55">
        <f>Summary!H1271</f>
        <v>6.9564361572265625</v>
      </c>
      <c r="H94" s="68">
        <f>Summary!I1271</f>
        <v>44.52410888671875</v>
      </c>
      <c r="I94" s="68">
        <f t="shared" si="5"/>
        <v>20.195779598144529</v>
      </c>
      <c r="J94" s="14">
        <f>Summary!J1271</f>
        <v>3</v>
      </c>
      <c r="K94" s="68">
        <f>Summary!K1271</f>
        <v>33.672878265380859</v>
      </c>
      <c r="L94" s="68">
        <f t="shared" si="6"/>
        <v>15.273748198150635</v>
      </c>
      <c r="M94" s="14">
        <f>Summary!L1271</f>
        <v>5</v>
      </c>
      <c r="N94" s="68">
        <f>Summary!M1271</f>
        <v>34.65</v>
      </c>
      <c r="O94" s="69">
        <f>Summary!N1271</f>
        <v>54.45</v>
      </c>
      <c r="P94" s="15">
        <f>Summary!O1271</f>
        <v>0</v>
      </c>
    </row>
    <row r="95" spans="1:16" x14ac:dyDescent="0.2">
      <c r="A95" s="154">
        <f>Summary!A1272</f>
        <v>7033</v>
      </c>
      <c r="B95" s="9">
        <f>Summary!D1272</f>
        <v>43306</v>
      </c>
      <c r="C95" s="6">
        <f>Summary!E1272</f>
        <v>552991</v>
      </c>
      <c r="D95" s="6">
        <f>Summary!F1272</f>
        <v>-1681912</v>
      </c>
      <c r="E95" s="7">
        <f>Summary!G1272</f>
        <v>139</v>
      </c>
      <c r="F95" s="167">
        <f t="shared" si="4"/>
        <v>254.20320000000001</v>
      </c>
      <c r="G95" s="55">
        <f>Summary!H1272</f>
        <v>7.0267038345336914</v>
      </c>
      <c r="H95" s="68">
        <f>Summary!I1272</f>
        <v>19.575479507446289</v>
      </c>
      <c r="I95" s="68">
        <f t="shared" si="5"/>
        <v>8.8792809007415769</v>
      </c>
      <c r="J95" s="14">
        <f>Summary!J1272</f>
        <v>1</v>
      </c>
      <c r="K95" s="68">
        <f>Summary!K1272</f>
        <v>6.8899641036987305</v>
      </c>
      <c r="L95" s="68">
        <f t="shared" si="6"/>
        <v>3.1252325977249145</v>
      </c>
      <c r="M95" s="14">
        <f>Summary!L1272</f>
        <v>1</v>
      </c>
      <c r="N95" s="68">
        <f>Summary!M1272</f>
        <v>0</v>
      </c>
      <c r="O95" s="69">
        <f>Summary!N1272</f>
        <v>15</v>
      </c>
      <c r="P95" s="15">
        <f>Summary!O1272</f>
        <v>0</v>
      </c>
    </row>
    <row r="96" spans="1:16" x14ac:dyDescent="0.2">
      <c r="A96" s="154">
        <f>Summary!A1273</f>
        <v>7034</v>
      </c>
      <c r="B96" s="9">
        <f>Summary!D1273</f>
        <v>43307</v>
      </c>
      <c r="C96" s="6">
        <f>Summary!E1273</f>
        <v>553980</v>
      </c>
      <c r="D96" s="6">
        <f>Summary!F1273</f>
        <v>-1683732</v>
      </c>
      <c r="E96" s="7">
        <f>Summary!G1273</f>
        <v>79</v>
      </c>
      <c r="F96" s="167">
        <f t="shared" si="4"/>
        <v>144.4752</v>
      </c>
      <c r="G96" s="55">
        <f>Summary!H1273</f>
        <v>6.9564361572265625</v>
      </c>
      <c r="H96" s="68">
        <f>Summary!I1273</f>
        <v>0</v>
      </c>
      <c r="I96" s="68">
        <f t="shared" si="5"/>
        <v>0</v>
      </c>
      <c r="J96" s="14">
        <f>Summary!J1273</f>
        <v>0</v>
      </c>
      <c r="K96" s="68">
        <f>Summary!K1273</f>
        <v>12.800872802734375</v>
      </c>
      <c r="L96" s="68">
        <f t="shared" si="6"/>
        <v>5.8063734963378906</v>
      </c>
      <c r="M96" s="14">
        <f>Summary!L1273</f>
        <v>2</v>
      </c>
      <c r="N96" s="68">
        <f>Summary!M1273</f>
        <v>0</v>
      </c>
      <c r="O96" s="69">
        <f>Summary!N1273</f>
        <v>108.9</v>
      </c>
      <c r="P96" s="15">
        <f>Summary!O1273</f>
        <v>0</v>
      </c>
    </row>
    <row r="97" spans="1:17" x14ac:dyDescent="0.2">
      <c r="A97" s="154">
        <f>Summary!A1274</f>
        <v>7035</v>
      </c>
      <c r="B97" s="9">
        <f>Summary!D1274</f>
        <v>43307</v>
      </c>
      <c r="C97" s="6">
        <f>Summary!E1274</f>
        <v>555017</v>
      </c>
      <c r="D97" s="6">
        <f>Summary!F1274</f>
        <v>-1683705</v>
      </c>
      <c r="E97" s="7">
        <f>Summary!G1274</f>
        <v>78</v>
      </c>
      <c r="F97" s="167">
        <f t="shared" si="4"/>
        <v>142.6464</v>
      </c>
      <c r="G97" s="55">
        <f>Summary!H1274</f>
        <v>6.9564361572265625</v>
      </c>
      <c r="H97" s="68">
        <f>Summary!I1274</f>
        <v>44.275951385498047</v>
      </c>
      <c r="I97" s="68">
        <f t="shared" si="5"/>
        <v>20.08321734085083</v>
      </c>
      <c r="J97" s="14">
        <f>Summary!J1274</f>
        <v>3</v>
      </c>
      <c r="K97" s="68">
        <f>Summary!K1274</f>
        <v>20.449689865112305</v>
      </c>
      <c r="L97" s="68">
        <f t="shared" si="6"/>
        <v>9.2758157252960203</v>
      </c>
      <c r="M97" s="14">
        <f>Summary!L1274</f>
        <v>3</v>
      </c>
      <c r="N97" s="68">
        <f>Summary!M1274</f>
        <v>0</v>
      </c>
      <c r="O97" s="69">
        <f>Summary!N1274</f>
        <v>49.5</v>
      </c>
      <c r="P97" s="15">
        <f>Summary!O1274</f>
        <v>0</v>
      </c>
    </row>
    <row r="98" spans="1:17" x14ac:dyDescent="0.2">
      <c r="A98" s="154">
        <f>Summary!A1275</f>
        <v>7036</v>
      </c>
      <c r="B98" s="9">
        <f>Summary!D1275</f>
        <v>43307</v>
      </c>
      <c r="C98" s="6">
        <f>Summary!E1275</f>
        <v>555016</v>
      </c>
      <c r="D98" s="6">
        <f>Summary!F1275</f>
        <v>-1685191</v>
      </c>
      <c r="E98" s="7">
        <f>Summary!G1275</f>
        <v>154</v>
      </c>
      <c r="F98" s="167">
        <f t="shared" si="4"/>
        <v>281.6352</v>
      </c>
      <c r="G98" s="55">
        <f>Summary!H1275</f>
        <v>6.9564361572265625</v>
      </c>
      <c r="H98" s="68">
        <f>Summary!I1275</f>
        <v>0</v>
      </c>
      <c r="I98" s="68">
        <f t="shared" si="5"/>
        <v>0</v>
      </c>
      <c r="J98" s="14">
        <f>Summary!J1275</f>
        <v>0</v>
      </c>
      <c r="K98" s="68">
        <f>Summary!K1275</f>
        <v>0</v>
      </c>
      <c r="L98" s="68">
        <f t="shared" si="6"/>
        <v>0</v>
      </c>
      <c r="M98" s="14">
        <f>Summary!L1275</f>
        <v>0</v>
      </c>
      <c r="N98" s="68">
        <f>Summary!M1275</f>
        <v>4.95</v>
      </c>
      <c r="O98" s="69">
        <f>Summary!N1275</f>
        <v>19.8</v>
      </c>
      <c r="P98" s="15">
        <f>Summary!O1275</f>
        <v>4.95</v>
      </c>
    </row>
    <row r="99" spans="1:17" x14ac:dyDescent="0.2">
      <c r="A99" s="154">
        <f>Summary!A1276</f>
        <v>7037</v>
      </c>
      <c r="B99" s="9">
        <f>Summary!D1276</f>
        <v>43317</v>
      </c>
      <c r="C99" s="6">
        <f>Summary!E1276</f>
        <v>560007</v>
      </c>
      <c r="D99" s="6">
        <f>Summary!F1276</f>
        <v>-1681908</v>
      </c>
      <c r="E99" s="7">
        <f>Summary!G1276</f>
        <v>87</v>
      </c>
      <c r="F99" s="167">
        <f t="shared" si="4"/>
        <v>159.10560000000001</v>
      </c>
      <c r="G99" s="55">
        <f>Summary!H1276</f>
        <v>7.0267033576965332</v>
      </c>
      <c r="H99" s="68">
        <f>Summary!I1276</f>
        <v>31.917484283447266</v>
      </c>
      <c r="I99" s="68">
        <f t="shared" si="5"/>
        <v>14.477515531097412</v>
      </c>
      <c r="J99" s="14">
        <f>Summary!J1276</f>
        <v>2</v>
      </c>
      <c r="K99" s="68">
        <f>Summary!K1276</f>
        <v>25.012155532836914</v>
      </c>
      <c r="L99" s="68">
        <f t="shared" si="6"/>
        <v>11.345313652450562</v>
      </c>
      <c r="M99" s="14">
        <f>Summary!L1276</f>
        <v>4</v>
      </c>
      <c r="N99" s="68">
        <f>Summary!M1276</f>
        <v>0</v>
      </c>
      <c r="O99" s="69">
        <f>Summary!N1276</f>
        <v>85</v>
      </c>
      <c r="P99" s="15">
        <f>Summary!O1276</f>
        <v>0</v>
      </c>
    </row>
    <row r="100" spans="1:17" x14ac:dyDescent="0.2">
      <c r="A100" s="154">
        <f>Summary!A1277</f>
        <v>7038</v>
      </c>
      <c r="B100" s="9">
        <f>Summary!D1277</f>
        <v>43318</v>
      </c>
      <c r="C100" s="6">
        <f>Summary!E1277</f>
        <v>555993</v>
      </c>
      <c r="D100" s="6">
        <f>Summary!F1277</f>
        <v>-1683701</v>
      </c>
      <c r="E100" s="7">
        <f>Summary!G1277</f>
        <v>136</v>
      </c>
      <c r="F100" s="167">
        <f t="shared" si="4"/>
        <v>248.71680000000001</v>
      </c>
      <c r="G100" s="55">
        <f>Summary!H1277</f>
        <v>5.4105615615844727</v>
      </c>
      <c r="H100" s="68">
        <f>Summary!I1277</f>
        <v>15.396925926208496</v>
      </c>
      <c r="I100" s="68">
        <f t="shared" si="5"/>
        <v>6.9839224247207641</v>
      </c>
      <c r="J100" s="14">
        <f>Summary!J1277</f>
        <v>1</v>
      </c>
      <c r="K100" s="68">
        <f>Summary!K1277</f>
        <v>0</v>
      </c>
      <c r="L100" s="68">
        <f t="shared" si="6"/>
        <v>0</v>
      </c>
      <c r="M100" s="14">
        <f>Summary!L1277</f>
        <v>0</v>
      </c>
      <c r="N100" s="68">
        <f>Summary!M1277</f>
        <v>0</v>
      </c>
      <c r="O100" s="69">
        <f>Summary!N1277</f>
        <v>26.95</v>
      </c>
      <c r="P100" s="15">
        <f>Summary!O1277</f>
        <v>0</v>
      </c>
    </row>
    <row r="101" spans="1:17" x14ac:dyDescent="0.2">
      <c r="A101" s="154">
        <f>Summary!A1278</f>
        <v>7039</v>
      </c>
      <c r="B101" s="9">
        <f>Summary!D1278</f>
        <v>43308</v>
      </c>
      <c r="C101" s="6">
        <f>Summary!E1278</f>
        <v>560070</v>
      </c>
      <c r="D101" s="6">
        <f>Summary!F1278</f>
        <v>-1694819</v>
      </c>
      <c r="E101" s="7">
        <f>Summary!G1278</f>
        <v>110</v>
      </c>
      <c r="F101" s="167">
        <f t="shared" si="4"/>
        <v>201.16800000000001</v>
      </c>
      <c r="G101" s="55">
        <f>Summary!H1278</f>
        <v>6.88616943359375</v>
      </c>
      <c r="H101" s="68">
        <f>Summary!I1278</f>
        <v>14.85544490814209</v>
      </c>
      <c r="I101" s="68">
        <f t="shared" si="5"/>
        <v>6.7383109667739864</v>
      </c>
      <c r="J101" s="14">
        <f>Summary!J1278</f>
        <v>1</v>
      </c>
      <c r="K101" s="68">
        <f>Summary!K1278</f>
        <v>19.045028686523438</v>
      </c>
      <c r="L101" s="68">
        <f t="shared" si="6"/>
        <v>8.6386726519775383</v>
      </c>
      <c r="M101" s="14">
        <f>Summary!L1278</f>
        <v>3</v>
      </c>
      <c r="N101" s="68">
        <f>Summary!M1278</f>
        <v>24.5</v>
      </c>
      <c r="O101" s="69">
        <f>Summary!N1278</f>
        <v>68.599999999999994</v>
      </c>
      <c r="P101" s="15">
        <f>Summary!O1278</f>
        <v>0</v>
      </c>
    </row>
    <row r="102" spans="1:17" x14ac:dyDescent="0.2">
      <c r="A102" s="155">
        <f>Summary!A1279</f>
        <v>7040</v>
      </c>
      <c r="B102" s="93">
        <f>Summary!D1279</f>
        <v>43308</v>
      </c>
      <c r="C102" s="94">
        <f>Summary!E1279</f>
        <v>560007</v>
      </c>
      <c r="D102" s="94">
        <f>Summary!F1279</f>
        <v>-1700536</v>
      </c>
      <c r="E102" s="47">
        <f>Summary!G1279</f>
        <v>93</v>
      </c>
      <c r="F102" s="167">
        <f t="shared" si="4"/>
        <v>170.07839999999999</v>
      </c>
      <c r="G102" s="95">
        <f>Summary!H1279</f>
        <v>6.9564366340637207</v>
      </c>
      <c r="H102" s="98">
        <f>Summary!I1279</f>
        <v>37.871311187744141</v>
      </c>
      <c r="I102" s="98">
        <f t="shared" si="5"/>
        <v>17.178123784271239</v>
      </c>
      <c r="J102" s="97">
        <f>Summary!J1279</f>
        <v>2</v>
      </c>
      <c r="K102" s="98">
        <f>Summary!K1279</f>
        <v>12.977153778076172</v>
      </c>
      <c r="L102" s="98">
        <f t="shared" si="6"/>
        <v>5.8863331365051268</v>
      </c>
      <c r="M102" s="97">
        <f>Summary!L1279</f>
        <v>2</v>
      </c>
      <c r="N102" s="98">
        <f>Summary!M1279</f>
        <v>0</v>
      </c>
      <c r="O102" s="99">
        <f>Summary!N1279</f>
        <v>34.65</v>
      </c>
      <c r="P102" s="100">
        <f>Summary!O1279</f>
        <v>0</v>
      </c>
    </row>
    <row r="103" spans="1:17" x14ac:dyDescent="0.2">
      <c r="A103" s="154">
        <f>Summary!A1280</f>
        <v>7042</v>
      </c>
      <c r="B103" s="9">
        <f>Summary!D1280</f>
        <v>43317</v>
      </c>
      <c r="C103" s="6">
        <f>Summary!E1280</f>
        <v>561006</v>
      </c>
      <c r="D103" s="6">
        <f>Summary!F1280</f>
        <v>-1681888</v>
      </c>
      <c r="E103" s="7">
        <f>Summary!G1280</f>
        <v>88</v>
      </c>
      <c r="F103" s="167">
        <f t="shared" si="4"/>
        <v>160.93440000000001</v>
      </c>
      <c r="G103" s="55">
        <f>Summary!H1280</f>
        <v>6.9564361572265625</v>
      </c>
      <c r="H103" s="68">
        <f>Summary!I1280</f>
        <v>0</v>
      </c>
      <c r="I103" s="68">
        <f t="shared" si="5"/>
        <v>0</v>
      </c>
      <c r="J103" s="14">
        <f>Summary!J1280</f>
        <v>0</v>
      </c>
      <c r="K103" s="68">
        <f>Summary!K1280</f>
        <v>79.330039978027344</v>
      </c>
      <c r="L103" s="68">
        <f t="shared" si="6"/>
        <v>35.983471493713381</v>
      </c>
      <c r="M103" s="14">
        <f>Summary!L1280</f>
        <v>10</v>
      </c>
      <c r="N103" s="68">
        <f>Summary!M1280</f>
        <v>0</v>
      </c>
      <c r="O103" s="69">
        <f>Summary!N1280</f>
        <v>44.55</v>
      </c>
      <c r="P103" s="15">
        <f>Summary!O1280</f>
        <v>0</v>
      </c>
    </row>
    <row r="104" spans="1:17" x14ac:dyDescent="0.2">
      <c r="A104" s="154">
        <f>Summary!A1281</f>
        <v>7043</v>
      </c>
      <c r="B104" s="9">
        <f>Summary!D1281</f>
        <v>43318</v>
      </c>
      <c r="C104" s="6">
        <f>Summary!E1281</f>
        <v>560989</v>
      </c>
      <c r="D104" s="6">
        <f>Summary!F1281</f>
        <v>-1683676</v>
      </c>
      <c r="E104" s="7">
        <f>Summary!G1281</f>
        <v>175</v>
      </c>
      <c r="F104" s="167">
        <f t="shared" si="4"/>
        <v>320.04000000000002</v>
      </c>
      <c r="G104" s="55">
        <f>Summary!H1281</f>
        <v>6.88616943359375</v>
      </c>
      <c r="H104" s="68">
        <f>Summary!I1281</f>
        <v>255.48631286621094</v>
      </c>
      <c r="I104" s="68">
        <f t="shared" si="5"/>
        <v>115.88654762561035</v>
      </c>
      <c r="J104" s="14">
        <f>Summary!J1281</f>
        <v>14</v>
      </c>
      <c r="K104" s="68">
        <f>Summary!K1281</f>
        <v>0</v>
      </c>
      <c r="L104" s="68">
        <f t="shared" si="6"/>
        <v>0</v>
      </c>
      <c r="M104" s="14">
        <f>Summary!L1281</f>
        <v>0</v>
      </c>
      <c r="N104" s="68">
        <f>Summary!M1281</f>
        <v>0</v>
      </c>
      <c r="O104" s="69">
        <f>Summary!N1281</f>
        <v>68.599999999999994</v>
      </c>
      <c r="P104" s="15">
        <f>Summary!O1281</f>
        <v>4.9000000000000004</v>
      </c>
    </row>
    <row r="105" spans="1:17" x14ac:dyDescent="0.2">
      <c r="A105" s="154">
        <f>Summary!A1282</f>
        <v>7044</v>
      </c>
      <c r="B105" s="9">
        <f>Summary!D1282</f>
        <v>43315</v>
      </c>
      <c r="C105" s="6">
        <f>Summary!E1282</f>
        <v>561003</v>
      </c>
      <c r="D105" s="6">
        <f>Summary!F1282</f>
        <v>-1685478</v>
      </c>
      <c r="E105" s="7">
        <f>Summary!G1282</f>
        <v>143</v>
      </c>
      <c r="F105" s="167">
        <f t="shared" si="4"/>
        <v>261.51839999999999</v>
      </c>
      <c r="G105" s="55">
        <f>Summary!H1282</f>
        <v>6.9564361572265625</v>
      </c>
      <c r="H105" s="68">
        <f>Summary!I1282</f>
        <v>65.057655334472656</v>
      </c>
      <c r="I105" s="68">
        <f t="shared" si="5"/>
        <v>29.50963199847412</v>
      </c>
      <c r="J105" s="14">
        <f>Summary!J1282</f>
        <v>4</v>
      </c>
      <c r="K105" s="68">
        <f>Summary!K1282</f>
        <v>0</v>
      </c>
      <c r="L105" s="68">
        <f t="shared" si="6"/>
        <v>0</v>
      </c>
      <c r="M105" s="14">
        <f>Summary!L1282</f>
        <v>0</v>
      </c>
      <c r="N105" s="68">
        <f>Summary!M1282</f>
        <v>0</v>
      </c>
      <c r="O105" s="69">
        <f>Summary!N1282</f>
        <v>34.65</v>
      </c>
      <c r="P105" s="15">
        <f>Summary!O1282</f>
        <v>4.95</v>
      </c>
    </row>
    <row r="106" spans="1:17" x14ac:dyDescent="0.2">
      <c r="A106" s="154">
        <f>Summary!A1283</f>
        <v>7045</v>
      </c>
      <c r="B106" s="9">
        <f>Summary!D1283</f>
        <v>43308</v>
      </c>
      <c r="C106" s="6">
        <f>Summary!E1283</f>
        <v>561000</v>
      </c>
      <c r="D106" s="6">
        <f>Summary!F1283</f>
        <v>-1693128</v>
      </c>
      <c r="E106" s="7">
        <f>Summary!G1283</f>
        <v>269</v>
      </c>
      <c r="F106" s="167">
        <f t="shared" si="4"/>
        <v>491.94720000000001</v>
      </c>
      <c r="G106" s="55">
        <f>Summary!H1283</f>
        <v>6.9564361572265625</v>
      </c>
      <c r="H106" s="68">
        <f>Summary!I1283</f>
        <v>231.90985107421875</v>
      </c>
      <c r="I106" s="68">
        <f t="shared" si="5"/>
        <v>105.19245316845704</v>
      </c>
      <c r="J106" s="14">
        <f>Summary!J1283</f>
        <v>8</v>
      </c>
      <c r="K106" s="68">
        <f>Summary!K1283</f>
        <v>0</v>
      </c>
      <c r="L106" s="68">
        <f t="shared" si="6"/>
        <v>0</v>
      </c>
      <c r="M106" s="14">
        <f>Summary!L1283</f>
        <v>0</v>
      </c>
      <c r="N106" s="68">
        <f>Summary!M1283</f>
        <v>14.85</v>
      </c>
      <c r="O106" s="69">
        <f>Summary!N1283</f>
        <v>0</v>
      </c>
      <c r="P106" s="15">
        <f>Summary!O1283</f>
        <v>0</v>
      </c>
    </row>
    <row r="107" spans="1:17" x14ac:dyDescent="0.2">
      <c r="A107" s="154">
        <f>Summary!A1284</f>
        <v>7046</v>
      </c>
      <c r="B107" s="9">
        <f>Summary!D1284</f>
        <v>43292</v>
      </c>
      <c r="C107" s="6">
        <f>Summary!E1284</f>
        <v>561005</v>
      </c>
      <c r="D107" s="6">
        <f>Summary!F1284</f>
        <v>-1704203</v>
      </c>
      <c r="E107" s="7">
        <f>Summary!G1284</f>
        <v>85</v>
      </c>
      <c r="F107" s="167">
        <f t="shared" si="4"/>
        <v>155.44800000000001</v>
      </c>
      <c r="G107" s="55">
        <f>Summary!H1284</f>
        <v>6.9564361572265625</v>
      </c>
      <c r="H107" s="68">
        <f>Summary!I1284</f>
        <v>202.68681335449219</v>
      </c>
      <c r="I107" s="68">
        <f t="shared" si="5"/>
        <v>91.937117043090822</v>
      </c>
      <c r="J107" s="14">
        <f>Summary!J1284</f>
        <v>11</v>
      </c>
      <c r="K107" s="68">
        <f>Summary!K1284</f>
        <v>4.2131662368774414</v>
      </c>
      <c r="L107" s="68">
        <f t="shared" si="6"/>
        <v>1.9110584997177125</v>
      </c>
      <c r="M107" s="14">
        <f>Summary!L1284</f>
        <v>1</v>
      </c>
      <c r="N107" s="68">
        <f>Summary!M1284</f>
        <v>0</v>
      </c>
      <c r="O107" s="69">
        <f>Summary!N1284</f>
        <v>39.6</v>
      </c>
      <c r="P107" s="15">
        <f>Summary!O1284</f>
        <v>0</v>
      </c>
    </row>
    <row r="108" spans="1:17" x14ac:dyDescent="0.2">
      <c r="A108" s="154">
        <f>Summary!A1285</f>
        <v>7049</v>
      </c>
      <c r="B108" s="9">
        <f>Summary!D1285</f>
        <v>43315</v>
      </c>
      <c r="C108" s="6">
        <f>Summary!E1285</f>
        <v>561986</v>
      </c>
      <c r="D108" s="6">
        <f>Summary!F1285</f>
        <v>-1691298</v>
      </c>
      <c r="E108" s="7">
        <f>Summary!G1285</f>
        <v>74</v>
      </c>
      <c r="F108" s="167">
        <f t="shared" si="4"/>
        <v>135.3312</v>
      </c>
      <c r="G108" s="55">
        <f>Summary!H1285</f>
        <v>6.88616943359375</v>
      </c>
      <c r="H108" s="68">
        <f>Summary!I1285</f>
        <v>37.44970703125</v>
      </c>
      <c r="I108" s="68">
        <f t="shared" si="5"/>
        <v>16.986887511718749</v>
      </c>
      <c r="J108" s="14">
        <f>Summary!J1285</f>
        <v>2</v>
      </c>
      <c r="K108" s="68">
        <f>Summary!K1285</f>
        <v>40.711109161376953</v>
      </c>
      <c r="L108" s="68">
        <f t="shared" si="6"/>
        <v>18.466233426727296</v>
      </c>
      <c r="M108" s="14">
        <f>Summary!L1285</f>
        <v>6</v>
      </c>
      <c r="N108" s="68">
        <f>Summary!M1285</f>
        <v>0</v>
      </c>
      <c r="O108" s="69">
        <f>Summary!N1285</f>
        <v>58.8</v>
      </c>
      <c r="P108" s="15">
        <f>Summary!O1285</f>
        <v>0</v>
      </c>
    </row>
    <row r="109" spans="1:17" x14ac:dyDescent="0.2">
      <c r="A109" s="82" t="str">
        <f>CONCATENATE(TEXT(COUNT(A3:A108), 0), " Total Effective 4A Stations")</f>
        <v>106 Total Effective 4A Stations</v>
      </c>
      <c r="B109" s="83"/>
      <c r="C109" s="83"/>
      <c r="D109" s="83"/>
      <c r="E109" s="83"/>
      <c r="F109" s="169"/>
      <c r="G109" s="84" t="s">
        <v>36</v>
      </c>
      <c r="H109" s="182">
        <f t="shared" ref="H109:M109" si="7">SUM(H3:H108)</f>
        <v>27559.354653358459</v>
      </c>
      <c r="I109" s="182">
        <f t="shared" si="7"/>
        <v>12500.702795926167</v>
      </c>
      <c r="J109" s="79">
        <f t="shared" si="7"/>
        <v>1358</v>
      </c>
      <c r="K109" s="182">
        <f t="shared" si="7"/>
        <v>12337.553959608078</v>
      </c>
      <c r="L109" s="182">
        <f t="shared" si="7"/>
        <v>5596.2157756465494</v>
      </c>
      <c r="M109" s="79">
        <f t="shared" si="7"/>
        <v>1848</v>
      </c>
      <c r="N109" s="85">
        <f xml:space="preserve"> SUMIF(N3:N108,"&gt;0")</f>
        <v>912.30000000000007</v>
      </c>
      <c r="O109" s="86">
        <f xml:space="preserve"> SUMIF(O3:O108,"&gt;0")</f>
        <v>7333.1923911379645</v>
      </c>
      <c r="P109" s="79">
        <f xml:space="preserve"> SUMIF(P3:P108,"&gt;0")</f>
        <v>119.15000000000002</v>
      </c>
      <c r="Q109" s="64"/>
    </row>
    <row r="110" spans="1:17" s="58" customFormat="1" x14ac:dyDescent="0.2">
      <c r="B110" s="71"/>
      <c r="C110" s="70"/>
      <c r="D110" s="70"/>
      <c r="F110" s="170"/>
      <c r="G110" s="65"/>
      <c r="I110" s="14"/>
      <c r="L110" s="14"/>
    </row>
    <row r="111" spans="1:17" s="58" customFormat="1" x14ac:dyDescent="0.2">
      <c r="B111" s="71"/>
      <c r="C111" s="70"/>
      <c r="D111" s="70"/>
      <c r="F111" s="170"/>
      <c r="G111" s="65"/>
      <c r="I111" s="14"/>
      <c r="L111" s="14"/>
    </row>
    <row r="112" spans="1:17" s="58" customFormat="1" x14ac:dyDescent="0.2">
      <c r="B112" s="71"/>
      <c r="C112" s="70"/>
      <c r="D112" s="70"/>
      <c r="F112" s="170"/>
      <c r="G112" s="65"/>
      <c r="I112" s="14"/>
      <c r="L112" s="14"/>
    </row>
    <row r="113" spans="2:12" s="58" customFormat="1" x14ac:dyDescent="0.2">
      <c r="B113" s="71"/>
      <c r="C113" s="70"/>
      <c r="D113" s="70"/>
      <c r="F113" s="170"/>
      <c r="G113" s="65"/>
      <c r="I113" s="14"/>
      <c r="L113" s="14"/>
    </row>
    <row r="114" spans="2:12" s="58" customFormat="1" x14ac:dyDescent="0.2">
      <c r="B114" s="71"/>
      <c r="C114" s="70"/>
      <c r="D114" s="70"/>
      <c r="F114" s="170"/>
      <c r="G114" s="65"/>
      <c r="I114" s="14"/>
      <c r="L114" s="14"/>
    </row>
    <row r="115" spans="2:12" s="58" customFormat="1" x14ac:dyDescent="0.2">
      <c r="B115" s="71"/>
      <c r="C115" s="70"/>
      <c r="D115" s="70"/>
      <c r="F115" s="170"/>
      <c r="G115" s="65"/>
      <c r="I115" s="14"/>
      <c r="L115" s="14"/>
    </row>
    <row r="116" spans="2:12" s="58" customFormat="1" x14ac:dyDescent="0.2">
      <c r="B116" s="71"/>
      <c r="C116" s="70"/>
      <c r="D116" s="70"/>
      <c r="F116" s="170"/>
      <c r="G116" s="65"/>
      <c r="I116" s="14"/>
      <c r="L116" s="14"/>
    </row>
    <row r="117" spans="2:12" s="58" customFormat="1" x14ac:dyDescent="0.2">
      <c r="B117" s="71"/>
      <c r="C117" s="70"/>
      <c r="D117" s="70"/>
      <c r="F117" s="170"/>
      <c r="G117" s="65"/>
      <c r="I117" s="14"/>
      <c r="L117" s="14"/>
    </row>
    <row r="118" spans="2:12" s="58" customFormat="1" x14ac:dyDescent="0.2">
      <c r="B118" s="71"/>
      <c r="C118" s="70"/>
      <c r="D118" s="70"/>
      <c r="F118" s="170"/>
      <c r="G118" s="65"/>
      <c r="I118" s="14"/>
      <c r="L118" s="14"/>
    </row>
    <row r="119" spans="2:12" s="58" customFormat="1" x14ac:dyDescent="0.2">
      <c r="B119" s="71"/>
      <c r="C119" s="70"/>
      <c r="D119" s="70"/>
      <c r="F119" s="170"/>
      <c r="G119" s="65"/>
      <c r="I119" s="14"/>
      <c r="L119" s="14"/>
    </row>
    <row r="120" spans="2:12" s="58" customFormat="1" x14ac:dyDescent="0.2">
      <c r="B120" s="71"/>
      <c r="C120" s="70"/>
      <c r="D120" s="70"/>
      <c r="F120" s="170"/>
      <c r="G120" s="65"/>
      <c r="I120" s="14"/>
      <c r="L120" s="14"/>
    </row>
    <row r="121" spans="2:12" s="58" customFormat="1" x14ac:dyDescent="0.2">
      <c r="B121" s="71"/>
      <c r="C121" s="70"/>
      <c r="D121" s="70"/>
      <c r="F121" s="170"/>
      <c r="G121" s="65"/>
      <c r="I121" s="14"/>
      <c r="L121" s="14"/>
    </row>
    <row r="122" spans="2:12" s="58" customFormat="1" x14ac:dyDescent="0.2">
      <c r="B122" s="71"/>
      <c r="C122" s="70"/>
      <c r="D122" s="70"/>
      <c r="F122" s="170"/>
      <c r="G122" s="65"/>
      <c r="I122" s="14"/>
      <c r="L122" s="14"/>
    </row>
    <row r="123" spans="2:12" s="58" customFormat="1" x14ac:dyDescent="0.2">
      <c r="B123" s="71"/>
      <c r="C123" s="70"/>
      <c r="D123" s="70"/>
      <c r="F123" s="170"/>
      <c r="G123" s="65"/>
      <c r="I123" s="14"/>
      <c r="L123" s="14"/>
    </row>
    <row r="124" spans="2:12" s="58" customFormat="1" x14ac:dyDescent="0.2">
      <c r="B124" s="71"/>
      <c r="C124" s="70"/>
      <c r="D124" s="70"/>
      <c r="F124" s="170"/>
      <c r="G124" s="65"/>
      <c r="I124" s="14"/>
      <c r="L124" s="14"/>
    </row>
    <row r="125" spans="2:12" s="58" customFormat="1" x14ac:dyDescent="0.2">
      <c r="B125" s="71"/>
      <c r="C125" s="70"/>
      <c r="D125" s="70"/>
      <c r="F125" s="170"/>
      <c r="G125" s="65"/>
      <c r="I125" s="14"/>
      <c r="L125" s="14"/>
    </row>
    <row r="126" spans="2:12" s="58" customFormat="1" x14ac:dyDescent="0.2">
      <c r="B126" s="71"/>
      <c r="C126" s="70"/>
      <c r="D126" s="70"/>
      <c r="F126" s="170"/>
      <c r="G126" s="65"/>
      <c r="I126" s="14"/>
      <c r="L126" s="14"/>
    </row>
    <row r="127" spans="2:12" s="58" customFormat="1" x14ac:dyDescent="0.2">
      <c r="B127" s="71"/>
      <c r="C127" s="70"/>
      <c r="D127" s="70"/>
      <c r="F127" s="170"/>
      <c r="G127" s="65"/>
      <c r="I127" s="14"/>
      <c r="L127" s="14"/>
    </row>
    <row r="128" spans="2:12" s="58" customFormat="1" x14ac:dyDescent="0.2">
      <c r="B128" s="71"/>
      <c r="C128" s="70"/>
      <c r="D128" s="70"/>
      <c r="F128" s="170"/>
      <c r="G128" s="65"/>
      <c r="I128" s="14"/>
      <c r="L128" s="14"/>
    </row>
    <row r="129" spans="2:12" s="58" customFormat="1" x14ac:dyDescent="0.2">
      <c r="B129" s="71"/>
      <c r="C129" s="70"/>
      <c r="D129" s="70"/>
      <c r="F129" s="170"/>
      <c r="G129" s="65"/>
      <c r="I129" s="14"/>
      <c r="L129" s="14"/>
    </row>
    <row r="130" spans="2:12" s="58" customFormat="1" x14ac:dyDescent="0.2">
      <c r="B130" s="71"/>
      <c r="C130" s="70"/>
      <c r="D130" s="70"/>
      <c r="F130" s="170"/>
      <c r="G130" s="65"/>
      <c r="I130" s="14"/>
      <c r="L130" s="14"/>
    </row>
    <row r="131" spans="2:12" s="58" customFormat="1" x14ac:dyDescent="0.2">
      <c r="B131" s="71"/>
      <c r="C131" s="70"/>
      <c r="D131" s="70"/>
      <c r="F131" s="170"/>
      <c r="G131" s="65"/>
      <c r="I131" s="14"/>
      <c r="L131" s="14"/>
    </row>
    <row r="132" spans="2:12" s="58" customFormat="1" x14ac:dyDescent="0.2">
      <c r="B132" s="71"/>
      <c r="C132" s="70"/>
      <c r="D132" s="70"/>
      <c r="F132" s="170"/>
      <c r="G132" s="65"/>
      <c r="I132" s="14"/>
      <c r="L132" s="14"/>
    </row>
    <row r="133" spans="2:12" s="58" customFormat="1" x14ac:dyDescent="0.2">
      <c r="B133" s="71"/>
      <c r="C133" s="70"/>
      <c r="D133" s="70"/>
      <c r="F133" s="170"/>
      <c r="G133" s="65"/>
      <c r="I133" s="14"/>
      <c r="L133" s="14"/>
    </row>
    <row r="134" spans="2:12" s="58" customFormat="1" x14ac:dyDescent="0.2">
      <c r="B134" s="71"/>
      <c r="C134" s="70"/>
      <c r="D134" s="70"/>
      <c r="F134" s="170"/>
      <c r="G134" s="65"/>
      <c r="I134" s="14"/>
      <c r="L134" s="14"/>
    </row>
    <row r="135" spans="2:12" s="58" customFormat="1" x14ac:dyDescent="0.2">
      <c r="B135" s="71"/>
      <c r="C135" s="70"/>
      <c r="D135" s="70"/>
      <c r="F135" s="170"/>
      <c r="G135" s="65"/>
      <c r="I135" s="14"/>
      <c r="L135" s="14"/>
    </row>
    <row r="136" spans="2:12" s="58" customFormat="1" x14ac:dyDescent="0.2">
      <c r="B136" s="71"/>
      <c r="C136" s="70"/>
      <c r="D136" s="70"/>
      <c r="F136" s="170"/>
      <c r="G136" s="65"/>
      <c r="I136" s="14"/>
      <c r="L136" s="14"/>
    </row>
    <row r="137" spans="2:12" s="58" customFormat="1" x14ac:dyDescent="0.2">
      <c r="B137" s="71"/>
      <c r="C137" s="70"/>
      <c r="D137" s="70"/>
      <c r="F137" s="170"/>
      <c r="G137" s="65"/>
      <c r="I137" s="14"/>
      <c r="L137" s="14"/>
    </row>
    <row r="138" spans="2:12" s="58" customFormat="1" x14ac:dyDescent="0.2">
      <c r="B138" s="71"/>
      <c r="C138" s="70"/>
      <c r="D138" s="70"/>
      <c r="F138" s="170"/>
      <c r="G138" s="65"/>
      <c r="I138" s="14"/>
      <c r="L138" s="14"/>
    </row>
    <row r="139" spans="2:12" s="58" customFormat="1" x14ac:dyDescent="0.2">
      <c r="B139" s="71"/>
      <c r="C139" s="70"/>
      <c r="D139" s="70"/>
      <c r="F139" s="170"/>
      <c r="G139" s="65"/>
      <c r="I139" s="14"/>
      <c r="L139" s="14"/>
    </row>
    <row r="140" spans="2:12" s="58" customFormat="1" x14ac:dyDescent="0.2">
      <c r="B140" s="71"/>
      <c r="C140" s="70"/>
      <c r="D140" s="70"/>
      <c r="F140" s="170"/>
      <c r="G140" s="65"/>
      <c r="I140" s="14"/>
      <c r="L140" s="14"/>
    </row>
    <row r="141" spans="2:12" s="58" customFormat="1" x14ac:dyDescent="0.2">
      <c r="B141" s="71"/>
      <c r="C141" s="70"/>
      <c r="D141" s="70"/>
      <c r="F141" s="170"/>
      <c r="G141" s="65"/>
      <c r="I141" s="14"/>
      <c r="L141" s="14"/>
    </row>
    <row r="142" spans="2:12" s="58" customFormat="1" x14ac:dyDescent="0.2">
      <c r="B142" s="71"/>
      <c r="C142" s="70"/>
      <c r="D142" s="70"/>
      <c r="F142" s="170"/>
      <c r="G142" s="65"/>
      <c r="I142" s="14"/>
      <c r="L142" s="14"/>
    </row>
    <row r="143" spans="2:12" s="58" customFormat="1" x14ac:dyDescent="0.2">
      <c r="B143" s="71"/>
      <c r="C143" s="70"/>
      <c r="D143" s="70"/>
      <c r="F143" s="170"/>
      <c r="G143" s="65"/>
      <c r="I143" s="14"/>
      <c r="L143" s="14"/>
    </row>
    <row r="144" spans="2:12" s="58" customFormat="1" x14ac:dyDescent="0.2">
      <c r="B144" s="71"/>
      <c r="C144" s="70"/>
      <c r="D144" s="70"/>
      <c r="F144" s="170"/>
      <c r="G144" s="65"/>
      <c r="I144" s="14"/>
      <c r="L144" s="14"/>
    </row>
    <row r="145" spans="2:12" s="58" customFormat="1" x14ac:dyDescent="0.2">
      <c r="B145" s="71"/>
      <c r="C145" s="70"/>
      <c r="D145" s="70"/>
      <c r="F145" s="170"/>
      <c r="G145" s="65"/>
      <c r="I145" s="14"/>
      <c r="L145" s="14"/>
    </row>
    <row r="146" spans="2:12" s="58" customFormat="1" x14ac:dyDescent="0.2">
      <c r="B146" s="71"/>
      <c r="C146" s="70"/>
      <c r="D146" s="70"/>
      <c r="F146" s="170"/>
      <c r="G146" s="65"/>
      <c r="I146" s="14"/>
      <c r="L146" s="14"/>
    </row>
    <row r="147" spans="2:12" s="58" customFormat="1" x14ac:dyDescent="0.2">
      <c r="B147" s="71"/>
      <c r="C147" s="70"/>
      <c r="D147" s="70"/>
      <c r="F147" s="170"/>
      <c r="G147" s="65"/>
      <c r="I147" s="14"/>
      <c r="L147" s="14"/>
    </row>
    <row r="148" spans="2:12" s="58" customFormat="1" x14ac:dyDescent="0.2">
      <c r="B148" s="71"/>
      <c r="C148" s="70"/>
      <c r="D148" s="70"/>
      <c r="F148" s="170"/>
      <c r="G148" s="65"/>
      <c r="I148" s="14"/>
      <c r="L148" s="14"/>
    </row>
    <row r="149" spans="2:12" s="58" customFormat="1" x14ac:dyDescent="0.2">
      <c r="B149" s="71"/>
      <c r="C149" s="70"/>
      <c r="D149" s="70"/>
      <c r="F149" s="170"/>
      <c r="G149" s="65"/>
      <c r="I149" s="14"/>
      <c r="L149" s="14"/>
    </row>
    <row r="150" spans="2:12" s="58" customFormat="1" x14ac:dyDescent="0.2">
      <c r="B150" s="71"/>
      <c r="C150" s="70"/>
      <c r="D150" s="70"/>
      <c r="F150" s="170"/>
      <c r="G150" s="65"/>
      <c r="I150" s="14"/>
      <c r="L150" s="14"/>
    </row>
    <row r="151" spans="2:12" s="58" customFormat="1" x14ac:dyDescent="0.2">
      <c r="B151" s="71"/>
      <c r="C151" s="70"/>
      <c r="D151" s="70"/>
      <c r="F151" s="170"/>
      <c r="G151" s="65"/>
      <c r="I151" s="14"/>
      <c r="L151" s="14"/>
    </row>
    <row r="152" spans="2:12" s="58" customFormat="1" x14ac:dyDescent="0.2">
      <c r="B152" s="71"/>
      <c r="C152" s="70"/>
      <c r="D152" s="70"/>
      <c r="F152" s="170"/>
      <c r="G152" s="65"/>
      <c r="I152" s="14"/>
      <c r="L152" s="14"/>
    </row>
    <row r="153" spans="2:12" s="58" customFormat="1" x14ac:dyDescent="0.2">
      <c r="B153" s="71"/>
      <c r="C153" s="70"/>
      <c r="D153" s="70"/>
      <c r="F153" s="170"/>
      <c r="G153" s="65"/>
      <c r="I153" s="14"/>
      <c r="L153" s="14"/>
    </row>
    <row r="154" spans="2:12" s="58" customFormat="1" x14ac:dyDescent="0.2">
      <c r="B154" s="71"/>
      <c r="C154" s="70"/>
      <c r="D154" s="70"/>
      <c r="F154" s="170"/>
      <c r="G154" s="65"/>
      <c r="I154" s="14"/>
      <c r="L154" s="14"/>
    </row>
    <row r="155" spans="2:12" s="58" customFormat="1" x14ac:dyDescent="0.2">
      <c r="B155" s="71"/>
      <c r="C155" s="70"/>
      <c r="D155" s="70"/>
      <c r="F155" s="170"/>
      <c r="G155" s="65"/>
      <c r="I155" s="14"/>
      <c r="L155" s="14"/>
    </row>
    <row r="156" spans="2:12" s="58" customFormat="1" x14ac:dyDescent="0.2">
      <c r="B156" s="71"/>
      <c r="C156" s="70"/>
      <c r="D156" s="70"/>
      <c r="F156" s="170"/>
      <c r="G156" s="65"/>
      <c r="I156" s="14"/>
      <c r="L156" s="14"/>
    </row>
    <row r="157" spans="2:12" s="58" customFormat="1" x14ac:dyDescent="0.2">
      <c r="B157" s="71"/>
      <c r="C157" s="70"/>
      <c r="D157" s="70"/>
      <c r="F157" s="170"/>
      <c r="G157" s="65"/>
      <c r="I157" s="14"/>
      <c r="L157" s="14"/>
    </row>
    <row r="158" spans="2:12" s="58" customFormat="1" x14ac:dyDescent="0.2">
      <c r="B158" s="71"/>
      <c r="C158" s="70"/>
      <c r="D158" s="70"/>
      <c r="F158" s="170"/>
      <c r="G158" s="65"/>
      <c r="I158" s="14"/>
      <c r="L158" s="14"/>
    </row>
    <row r="159" spans="2:12" s="58" customFormat="1" x14ac:dyDescent="0.2">
      <c r="B159" s="71"/>
      <c r="C159" s="70"/>
      <c r="D159" s="70"/>
      <c r="F159" s="170"/>
      <c r="G159" s="65"/>
      <c r="I159" s="14"/>
      <c r="L159" s="14"/>
    </row>
    <row r="160" spans="2:12" s="58" customFormat="1" x14ac:dyDescent="0.2">
      <c r="B160" s="71"/>
      <c r="C160" s="70"/>
      <c r="D160" s="70"/>
      <c r="F160" s="170"/>
      <c r="G160" s="65"/>
    </row>
    <row r="161" spans="2:7" s="58" customFormat="1" x14ac:dyDescent="0.2">
      <c r="B161" s="71"/>
      <c r="C161" s="70"/>
      <c r="D161" s="70"/>
      <c r="F161" s="170"/>
      <c r="G161" s="65"/>
    </row>
    <row r="162" spans="2:7" s="58" customFormat="1" x14ac:dyDescent="0.2">
      <c r="B162" s="71"/>
      <c r="C162" s="70"/>
      <c r="D162" s="70"/>
      <c r="F162" s="170"/>
      <c r="G162" s="65"/>
    </row>
    <row r="163" spans="2:7" s="58" customFormat="1" x14ac:dyDescent="0.2">
      <c r="B163" s="71"/>
      <c r="C163" s="70"/>
      <c r="D163" s="70"/>
      <c r="F163" s="170"/>
      <c r="G163" s="65"/>
    </row>
    <row r="164" spans="2:7" s="58" customFormat="1" x14ac:dyDescent="0.2">
      <c r="B164" s="71"/>
      <c r="C164" s="70"/>
      <c r="D164" s="70"/>
      <c r="F164" s="170"/>
      <c r="G164" s="65"/>
    </row>
    <row r="165" spans="2:7" s="58" customFormat="1" x14ac:dyDescent="0.2">
      <c r="B165" s="71"/>
      <c r="C165" s="70"/>
      <c r="D165" s="70"/>
      <c r="F165" s="170"/>
      <c r="G165" s="65"/>
    </row>
    <row r="166" spans="2:7" s="58" customFormat="1" x14ac:dyDescent="0.2">
      <c r="B166" s="71"/>
      <c r="C166" s="70"/>
      <c r="D166" s="70"/>
      <c r="F166" s="170"/>
      <c r="G166" s="65"/>
    </row>
    <row r="167" spans="2:7" s="58" customFormat="1" x14ac:dyDescent="0.2">
      <c r="B167" s="71"/>
      <c r="C167" s="70"/>
      <c r="D167" s="70"/>
      <c r="F167" s="170"/>
      <c r="G167" s="65"/>
    </row>
    <row r="168" spans="2:7" s="58" customFormat="1" x14ac:dyDescent="0.2">
      <c r="B168" s="71"/>
      <c r="C168" s="70"/>
      <c r="D168" s="70"/>
      <c r="F168" s="170"/>
      <c r="G168" s="65"/>
    </row>
    <row r="169" spans="2:7" s="58" customFormat="1" x14ac:dyDescent="0.2">
      <c r="B169" s="71"/>
      <c r="C169" s="70"/>
      <c r="D169" s="70"/>
      <c r="F169" s="170"/>
      <c r="G169" s="65"/>
    </row>
    <row r="170" spans="2:7" s="58" customFormat="1" x14ac:dyDescent="0.2">
      <c r="B170" s="71"/>
      <c r="C170" s="70"/>
      <c r="D170" s="70"/>
      <c r="F170" s="170"/>
      <c r="G170" s="65"/>
    </row>
    <row r="171" spans="2:7" s="58" customFormat="1" x14ac:dyDescent="0.2">
      <c r="B171" s="71"/>
      <c r="C171" s="70"/>
      <c r="D171" s="70"/>
      <c r="F171" s="170"/>
      <c r="G171" s="65"/>
    </row>
    <row r="172" spans="2:7" s="58" customFormat="1" x14ac:dyDescent="0.2">
      <c r="B172" s="71"/>
      <c r="C172" s="70"/>
      <c r="D172" s="70"/>
      <c r="F172" s="170"/>
      <c r="G172" s="65"/>
    </row>
    <row r="173" spans="2:7" s="58" customFormat="1" x14ac:dyDescent="0.2">
      <c r="B173" s="71"/>
      <c r="C173" s="70"/>
      <c r="D173" s="70"/>
      <c r="F173" s="170"/>
      <c r="G173" s="65"/>
    </row>
    <row r="174" spans="2:7" s="58" customFormat="1" x14ac:dyDescent="0.2">
      <c r="B174" s="71"/>
      <c r="C174" s="70"/>
      <c r="D174" s="70"/>
      <c r="F174" s="170"/>
      <c r="G174" s="65"/>
    </row>
    <row r="175" spans="2:7" s="58" customFormat="1" x14ac:dyDescent="0.2">
      <c r="B175" s="71"/>
      <c r="C175" s="70"/>
      <c r="D175" s="70"/>
      <c r="F175" s="170"/>
      <c r="G175" s="65"/>
    </row>
    <row r="176" spans="2:7" s="58" customFormat="1" x14ac:dyDescent="0.2">
      <c r="B176" s="71"/>
      <c r="C176" s="70"/>
      <c r="D176" s="70"/>
      <c r="F176" s="170"/>
      <c r="G176" s="65"/>
    </row>
    <row r="177" spans="2:7" s="58" customFormat="1" x14ac:dyDescent="0.2">
      <c r="B177" s="71"/>
      <c r="C177" s="70"/>
      <c r="D177" s="70"/>
      <c r="F177" s="170"/>
      <c r="G177" s="65"/>
    </row>
    <row r="178" spans="2:7" s="58" customFormat="1" x14ac:dyDescent="0.2">
      <c r="B178" s="71"/>
      <c r="C178" s="70"/>
      <c r="D178" s="70"/>
      <c r="F178" s="170"/>
      <c r="G178" s="65"/>
    </row>
    <row r="179" spans="2:7" s="58" customFormat="1" x14ac:dyDescent="0.2">
      <c r="B179" s="71"/>
      <c r="C179" s="70"/>
      <c r="D179" s="70"/>
      <c r="F179" s="170"/>
      <c r="G179" s="65"/>
    </row>
    <row r="180" spans="2:7" s="58" customFormat="1" x14ac:dyDescent="0.2">
      <c r="B180" s="71"/>
      <c r="C180" s="70"/>
      <c r="D180" s="70"/>
      <c r="F180" s="170"/>
      <c r="G180" s="65"/>
    </row>
    <row r="181" spans="2:7" s="58" customFormat="1" x14ac:dyDescent="0.2">
      <c r="B181" s="71"/>
      <c r="C181" s="70"/>
      <c r="D181" s="70"/>
      <c r="F181" s="170"/>
      <c r="G181" s="65"/>
    </row>
    <row r="182" spans="2:7" s="58" customFormat="1" x14ac:dyDescent="0.2">
      <c r="B182" s="71"/>
      <c r="C182" s="70"/>
      <c r="D182" s="70"/>
      <c r="F182" s="170"/>
      <c r="G182" s="65"/>
    </row>
    <row r="183" spans="2:7" s="58" customFormat="1" x14ac:dyDescent="0.2">
      <c r="B183" s="71"/>
      <c r="C183" s="70"/>
      <c r="D183" s="70"/>
      <c r="F183" s="170"/>
      <c r="G183" s="65"/>
    </row>
    <row r="184" spans="2:7" s="58" customFormat="1" x14ac:dyDescent="0.2">
      <c r="B184" s="71"/>
      <c r="C184" s="70"/>
      <c r="D184" s="70"/>
      <c r="F184" s="170"/>
      <c r="G184" s="65"/>
    </row>
    <row r="185" spans="2:7" s="58" customFormat="1" x14ac:dyDescent="0.2">
      <c r="B185" s="71"/>
      <c r="C185" s="70"/>
      <c r="D185" s="70"/>
      <c r="F185" s="170"/>
      <c r="G185" s="65"/>
    </row>
    <row r="186" spans="2:7" s="58" customFormat="1" x14ac:dyDescent="0.2">
      <c r="B186" s="71"/>
      <c r="C186" s="70"/>
      <c r="D186" s="70"/>
      <c r="F186" s="170"/>
      <c r="G186" s="65"/>
    </row>
    <row r="187" spans="2:7" s="58" customFormat="1" x14ac:dyDescent="0.2">
      <c r="B187" s="71"/>
      <c r="C187" s="70"/>
      <c r="D187" s="70"/>
      <c r="F187" s="170"/>
      <c r="G187" s="65"/>
    </row>
    <row r="188" spans="2:7" s="58" customFormat="1" x14ac:dyDescent="0.2">
      <c r="B188" s="71"/>
      <c r="C188" s="70"/>
      <c r="D188" s="70"/>
      <c r="F188" s="170"/>
      <c r="G188" s="65"/>
    </row>
    <row r="189" spans="2:7" s="58" customFormat="1" x14ac:dyDescent="0.2">
      <c r="B189" s="71"/>
      <c r="C189" s="70"/>
      <c r="D189" s="70"/>
      <c r="F189" s="170"/>
      <c r="G189" s="65"/>
    </row>
    <row r="190" spans="2:7" s="58" customFormat="1" x14ac:dyDescent="0.2">
      <c r="B190" s="71"/>
      <c r="C190" s="70"/>
      <c r="D190" s="70"/>
      <c r="F190" s="170"/>
      <c r="G190" s="65"/>
    </row>
    <row r="191" spans="2:7" s="58" customFormat="1" x14ac:dyDescent="0.2">
      <c r="B191" s="71"/>
      <c r="C191" s="70"/>
      <c r="D191" s="70"/>
      <c r="F191" s="170"/>
      <c r="G191" s="65"/>
    </row>
    <row r="192" spans="2:7" s="58" customFormat="1" x14ac:dyDescent="0.2">
      <c r="B192" s="71"/>
      <c r="C192" s="70"/>
      <c r="D192" s="70"/>
      <c r="F192" s="170"/>
      <c r="G192" s="65"/>
    </row>
    <row r="193" spans="2:7" s="58" customFormat="1" x14ac:dyDescent="0.2">
      <c r="B193" s="71"/>
      <c r="C193" s="70"/>
      <c r="D193" s="70"/>
      <c r="F193" s="170"/>
      <c r="G193" s="65"/>
    </row>
    <row r="194" spans="2:7" s="58" customFormat="1" x14ac:dyDescent="0.2">
      <c r="B194" s="71"/>
      <c r="C194" s="70"/>
      <c r="D194" s="70"/>
      <c r="F194" s="170"/>
      <c r="G194" s="65"/>
    </row>
    <row r="195" spans="2:7" s="58" customFormat="1" x14ac:dyDescent="0.2">
      <c r="B195" s="71"/>
      <c r="C195" s="70"/>
      <c r="D195" s="70"/>
      <c r="F195" s="170"/>
      <c r="G195" s="65"/>
    </row>
    <row r="196" spans="2:7" s="58" customFormat="1" x14ac:dyDescent="0.2">
      <c r="B196" s="71"/>
      <c r="C196" s="70"/>
      <c r="D196" s="70"/>
      <c r="F196" s="170"/>
      <c r="G196" s="65"/>
    </row>
    <row r="197" spans="2:7" s="58" customFormat="1" x14ac:dyDescent="0.2">
      <c r="B197" s="71"/>
      <c r="C197" s="70"/>
      <c r="D197" s="70"/>
      <c r="F197" s="170"/>
      <c r="G197" s="65"/>
    </row>
    <row r="198" spans="2:7" s="58" customFormat="1" x14ac:dyDescent="0.2">
      <c r="B198" s="71"/>
      <c r="C198" s="70"/>
      <c r="D198" s="70"/>
      <c r="F198" s="170"/>
      <c r="G198" s="65"/>
    </row>
    <row r="199" spans="2:7" s="58" customFormat="1" x14ac:dyDescent="0.2">
      <c r="B199" s="71"/>
      <c r="C199" s="70"/>
      <c r="D199" s="70"/>
      <c r="F199" s="170"/>
      <c r="G199" s="65"/>
    </row>
    <row r="200" spans="2:7" s="58" customFormat="1" x14ac:dyDescent="0.2">
      <c r="B200" s="71"/>
      <c r="C200" s="70"/>
      <c r="D200" s="70"/>
      <c r="F200" s="170"/>
      <c r="G200" s="65"/>
    </row>
    <row r="201" spans="2:7" s="58" customFormat="1" x14ac:dyDescent="0.2">
      <c r="B201" s="71"/>
      <c r="C201" s="70"/>
      <c r="D201" s="70"/>
      <c r="F201" s="170"/>
      <c r="G201" s="65"/>
    </row>
    <row r="202" spans="2:7" s="58" customFormat="1" x14ac:dyDescent="0.2">
      <c r="B202" s="71"/>
      <c r="C202" s="70"/>
      <c r="D202" s="70"/>
      <c r="F202" s="170"/>
      <c r="G202" s="65"/>
    </row>
    <row r="203" spans="2:7" s="58" customFormat="1" x14ac:dyDescent="0.2">
      <c r="B203" s="71"/>
      <c r="C203" s="70"/>
      <c r="D203" s="70"/>
      <c r="F203" s="170"/>
      <c r="G203" s="65"/>
    </row>
    <row r="204" spans="2:7" s="58" customFormat="1" x14ac:dyDescent="0.2">
      <c r="B204" s="71"/>
      <c r="C204" s="70"/>
      <c r="D204" s="70"/>
      <c r="F204" s="170"/>
      <c r="G204" s="65"/>
    </row>
    <row r="205" spans="2:7" s="58" customFormat="1" x14ac:dyDescent="0.2">
      <c r="B205" s="71"/>
      <c r="C205" s="70"/>
      <c r="D205" s="70"/>
      <c r="F205" s="170"/>
      <c r="G205" s="65"/>
    </row>
    <row r="206" spans="2:7" s="58" customFormat="1" x14ac:dyDescent="0.2">
      <c r="B206" s="71"/>
      <c r="C206" s="70"/>
      <c r="D206" s="70"/>
      <c r="F206" s="170"/>
      <c r="G206" s="65"/>
    </row>
    <row r="207" spans="2:7" s="58" customFormat="1" x14ac:dyDescent="0.2">
      <c r="B207" s="71"/>
      <c r="C207" s="70"/>
      <c r="D207" s="70"/>
      <c r="F207" s="170"/>
      <c r="G207" s="65"/>
    </row>
    <row r="208" spans="2:7" s="58" customFormat="1" x14ac:dyDescent="0.2">
      <c r="B208" s="71"/>
      <c r="C208" s="70"/>
      <c r="D208" s="70"/>
      <c r="F208" s="170"/>
      <c r="G208" s="65"/>
    </row>
    <row r="209" spans="2:7" s="58" customFormat="1" x14ac:dyDescent="0.2">
      <c r="B209" s="71"/>
      <c r="C209" s="70"/>
      <c r="D209" s="70"/>
      <c r="F209" s="170"/>
      <c r="G209" s="65"/>
    </row>
    <row r="210" spans="2:7" s="58" customFormat="1" x14ac:dyDescent="0.2">
      <c r="B210" s="71"/>
      <c r="C210" s="70"/>
      <c r="D210" s="70"/>
      <c r="F210" s="170"/>
      <c r="G210" s="65"/>
    </row>
    <row r="211" spans="2:7" s="58" customFormat="1" x14ac:dyDescent="0.2">
      <c r="B211" s="71"/>
      <c r="C211" s="70"/>
      <c r="D211" s="70"/>
      <c r="F211" s="170"/>
      <c r="G211" s="65"/>
    </row>
    <row r="212" spans="2:7" s="58" customFormat="1" x14ac:dyDescent="0.2">
      <c r="B212" s="71"/>
      <c r="C212" s="70"/>
      <c r="D212" s="70"/>
      <c r="F212" s="170"/>
      <c r="G212" s="65"/>
    </row>
    <row r="213" spans="2:7" s="58" customFormat="1" x14ac:dyDescent="0.2">
      <c r="B213" s="71"/>
      <c r="C213" s="70"/>
      <c r="D213" s="70"/>
      <c r="F213" s="170"/>
      <c r="G213" s="65"/>
    </row>
    <row r="214" spans="2:7" s="58" customFormat="1" x14ac:dyDescent="0.2">
      <c r="B214" s="71"/>
      <c r="C214" s="70"/>
      <c r="D214" s="70"/>
      <c r="F214" s="170"/>
      <c r="G214" s="65"/>
    </row>
    <row r="215" spans="2:7" s="58" customFormat="1" x14ac:dyDescent="0.2">
      <c r="B215" s="71"/>
      <c r="C215" s="70"/>
      <c r="D215" s="70"/>
      <c r="F215" s="170"/>
      <c r="G215" s="65"/>
    </row>
    <row r="216" spans="2:7" s="58" customFormat="1" x14ac:dyDescent="0.2">
      <c r="B216" s="71"/>
      <c r="C216" s="70"/>
      <c r="D216" s="70"/>
      <c r="F216" s="170"/>
      <c r="G216" s="65"/>
    </row>
    <row r="217" spans="2:7" s="58" customFormat="1" x14ac:dyDescent="0.2">
      <c r="B217" s="71"/>
      <c r="C217" s="70"/>
      <c r="D217" s="70"/>
      <c r="F217" s="170"/>
      <c r="G217" s="65"/>
    </row>
    <row r="218" spans="2:7" s="58" customFormat="1" x14ac:dyDescent="0.2">
      <c r="B218" s="71"/>
      <c r="C218" s="70"/>
      <c r="D218" s="70"/>
      <c r="F218" s="170"/>
      <c r="G218" s="65"/>
    </row>
    <row r="219" spans="2:7" s="58" customFormat="1" x14ac:dyDescent="0.2">
      <c r="B219" s="71"/>
      <c r="C219" s="70"/>
      <c r="D219" s="70"/>
      <c r="F219" s="170"/>
      <c r="G219" s="65"/>
    </row>
    <row r="220" spans="2:7" s="58" customFormat="1" x14ac:dyDescent="0.2">
      <c r="B220" s="71"/>
      <c r="C220" s="70"/>
      <c r="D220" s="70"/>
      <c r="F220" s="170"/>
      <c r="G220" s="65"/>
    </row>
    <row r="221" spans="2:7" s="58" customFormat="1" x14ac:dyDescent="0.2">
      <c r="B221" s="71"/>
      <c r="C221" s="70"/>
      <c r="D221" s="70"/>
      <c r="F221" s="170"/>
      <c r="G221" s="65"/>
    </row>
    <row r="222" spans="2:7" s="58" customFormat="1" x14ac:dyDescent="0.2">
      <c r="B222" s="71"/>
      <c r="C222" s="70"/>
      <c r="D222" s="70"/>
      <c r="F222" s="170"/>
      <c r="G222" s="65"/>
    </row>
    <row r="223" spans="2:7" s="58" customFormat="1" x14ac:dyDescent="0.2">
      <c r="B223" s="71"/>
      <c r="C223" s="70"/>
      <c r="D223" s="70"/>
      <c r="F223" s="170"/>
      <c r="G223" s="65"/>
    </row>
    <row r="224" spans="2:7" s="58" customFormat="1" x14ac:dyDescent="0.2">
      <c r="B224" s="71"/>
      <c r="C224" s="70"/>
      <c r="D224" s="70"/>
      <c r="F224" s="170"/>
      <c r="G224" s="65"/>
    </row>
    <row r="225" spans="2:7" s="58" customFormat="1" x14ac:dyDescent="0.2">
      <c r="B225" s="71"/>
      <c r="C225" s="70"/>
      <c r="D225" s="70"/>
      <c r="F225" s="170"/>
      <c r="G225" s="65"/>
    </row>
    <row r="226" spans="2:7" s="58" customFormat="1" x14ac:dyDescent="0.2">
      <c r="B226" s="71"/>
      <c r="C226" s="70"/>
      <c r="D226" s="70"/>
      <c r="F226" s="170"/>
      <c r="G226" s="65"/>
    </row>
    <row r="227" spans="2:7" s="58" customFormat="1" x14ac:dyDescent="0.2">
      <c r="B227" s="71"/>
      <c r="C227" s="70"/>
      <c r="D227" s="70"/>
      <c r="F227" s="170"/>
      <c r="G227" s="65"/>
    </row>
    <row r="228" spans="2:7" s="58" customFormat="1" x14ac:dyDescent="0.2">
      <c r="B228" s="71"/>
      <c r="C228" s="70"/>
      <c r="D228" s="70"/>
      <c r="F228" s="170"/>
      <c r="G228" s="65"/>
    </row>
    <row r="229" spans="2:7" s="58" customFormat="1" x14ac:dyDescent="0.2">
      <c r="B229" s="71"/>
      <c r="C229" s="70"/>
      <c r="D229" s="70"/>
      <c r="F229" s="170"/>
      <c r="G229" s="65"/>
    </row>
    <row r="230" spans="2:7" s="58" customFormat="1" x14ac:dyDescent="0.2">
      <c r="B230" s="71"/>
      <c r="C230" s="70"/>
      <c r="D230" s="70"/>
      <c r="F230" s="170"/>
      <c r="G230" s="65"/>
    </row>
    <row r="231" spans="2:7" s="58" customFormat="1" x14ac:dyDescent="0.2">
      <c r="B231" s="71"/>
      <c r="C231" s="70"/>
      <c r="D231" s="70"/>
      <c r="F231" s="170"/>
      <c r="G231" s="65"/>
    </row>
    <row r="232" spans="2:7" s="58" customFormat="1" x14ac:dyDescent="0.2">
      <c r="B232" s="71"/>
      <c r="C232" s="70"/>
      <c r="D232" s="70"/>
      <c r="F232" s="170"/>
      <c r="G232" s="65"/>
    </row>
    <row r="233" spans="2:7" s="58" customFormat="1" x14ac:dyDescent="0.2">
      <c r="B233" s="71"/>
      <c r="C233" s="70"/>
      <c r="D233" s="70"/>
      <c r="F233" s="170"/>
      <c r="G233" s="65"/>
    </row>
    <row r="234" spans="2:7" s="58" customFormat="1" x14ac:dyDescent="0.2">
      <c r="B234" s="71"/>
      <c r="C234" s="70"/>
      <c r="D234" s="70"/>
      <c r="F234" s="170"/>
      <c r="G234" s="65"/>
    </row>
    <row r="235" spans="2:7" s="58" customFormat="1" x14ac:dyDescent="0.2">
      <c r="B235" s="71"/>
      <c r="C235" s="70"/>
      <c r="D235" s="70"/>
      <c r="F235" s="170"/>
      <c r="G235" s="65"/>
    </row>
    <row r="236" spans="2:7" s="58" customFormat="1" x14ac:dyDescent="0.2">
      <c r="B236" s="71"/>
      <c r="C236" s="70"/>
      <c r="D236" s="70"/>
      <c r="F236" s="170"/>
      <c r="G236" s="65"/>
    </row>
    <row r="237" spans="2:7" s="58" customFormat="1" x14ac:dyDescent="0.2">
      <c r="B237" s="71"/>
      <c r="C237" s="70"/>
      <c r="D237" s="70"/>
      <c r="F237" s="170"/>
      <c r="G237" s="65"/>
    </row>
    <row r="238" spans="2:7" s="58" customFormat="1" x14ac:dyDescent="0.2">
      <c r="B238" s="71"/>
      <c r="C238" s="70"/>
      <c r="D238" s="70"/>
      <c r="F238" s="170"/>
      <c r="G238" s="65"/>
    </row>
    <row r="239" spans="2:7" s="58" customFormat="1" x14ac:dyDescent="0.2">
      <c r="B239" s="71"/>
      <c r="C239" s="70"/>
      <c r="D239" s="70"/>
      <c r="F239" s="170"/>
      <c r="G239" s="65"/>
    </row>
    <row r="240" spans="2:7" s="58" customFormat="1" x14ac:dyDescent="0.2">
      <c r="B240" s="71"/>
      <c r="C240" s="70"/>
      <c r="D240" s="70"/>
      <c r="F240" s="170"/>
      <c r="G240" s="65"/>
    </row>
    <row r="241" spans="2:7" s="58" customFormat="1" x14ac:dyDescent="0.2">
      <c r="B241" s="71"/>
      <c r="C241" s="70"/>
      <c r="D241" s="70"/>
      <c r="F241" s="170"/>
      <c r="G241" s="65"/>
    </row>
    <row r="242" spans="2:7" s="58" customFormat="1" x14ac:dyDescent="0.2">
      <c r="B242" s="71"/>
      <c r="C242" s="70"/>
      <c r="D242" s="70"/>
      <c r="F242" s="170"/>
      <c r="G242" s="65"/>
    </row>
    <row r="243" spans="2:7" s="58" customFormat="1" x14ac:dyDescent="0.2">
      <c r="B243" s="71"/>
      <c r="C243" s="70"/>
      <c r="D243" s="70"/>
      <c r="F243" s="170"/>
      <c r="G243" s="65"/>
    </row>
    <row r="244" spans="2:7" s="58" customFormat="1" x14ac:dyDescent="0.2">
      <c r="B244" s="71"/>
      <c r="C244" s="70"/>
      <c r="D244" s="70"/>
      <c r="F244" s="170"/>
      <c r="G244" s="65"/>
    </row>
    <row r="245" spans="2:7" s="58" customFormat="1" x14ac:dyDescent="0.2">
      <c r="B245" s="71"/>
      <c r="C245" s="70"/>
      <c r="D245" s="70"/>
      <c r="F245" s="170"/>
      <c r="G245" s="65"/>
    </row>
    <row r="246" spans="2:7" s="58" customFormat="1" x14ac:dyDescent="0.2">
      <c r="B246" s="71"/>
      <c r="C246" s="70"/>
      <c r="D246" s="70"/>
      <c r="F246" s="170"/>
      <c r="G246" s="65"/>
    </row>
    <row r="247" spans="2:7" s="58" customFormat="1" x14ac:dyDescent="0.2">
      <c r="B247" s="71"/>
      <c r="C247" s="70"/>
      <c r="D247" s="70"/>
      <c r="F247" s="170"/>
      <c r="G247" s="65"/>
    </row>
    <row r="248" spans="2:7" s="58" customFormat="1" x14ac:dyDescent="0.2">
      <c r="B248" s="71"/>
      <c r="C248" s="70"/>
      <c r="D248" s="70"/>
      <c r="F248" s="170"/>
      <c r="G248" s="65"/>
    </row>
    <row r="249" spans="2:7" s="58" customFormat="1" x14ac:dyDescent="0.2">
      <c r="B249" s="71"/>
      <c r="C249" s="70"/>
      <c r="D249" s="70"/>
      <c r="F249" s="170"/>
      <c r="G249" s="65"/>
    </row>
    <row r="250" spans="2:7" s="58" customFormat="1" x14ac:dyDescent="0.2">
      <c r="B250" s="71"/>
      <c r="C250" s="70"/>
      <c r="D250" s="70"/>
      <c r="F250" s="170"/>
      <c r="G250" s="65"/>
    </row>
    <row r="251" spans="2:7" s="58" customFormat="1" x14ac:dyDescent="0.2">
      <c r="B251" s="71"/>
      <c r="C251" s="70"/>
      <c r="D251" s="70"/>
      <c r="F251" s="170"/>
      <c r="G251" s="65"/>
    </row>
    <row r="252" spans="2:7" s="58" customFormat="1" x14ac:dyDescent="0.2">
      <c r="B252" s="71"/>
      <c r="C252" s="70"/>
      <c r="D252" s="70"/>
      <c r="F252" s="170"/>
      <c r="G252" s="65"/>
    </row>
    <row r="253" spans="2:7" s="58" customFormat="1" x14ac:dyDescent="0.2">
      <c r="B253" s="71"/>
      <c r="C253" s="70"/>
      <c r="D253" s="70"/>
      <c r="F253" s="170"/>
      <c r="G253" s="65"/>
    </row>
    <row r="254" spans="2:7" s="58" customFormat="1" x14ac:dyDescent="0.2">
      <c r="B254" s="71"/>
      <c r="C254" s="70"/>
      <c r="D254" s="70"/>
      <c r="F254" s="170"/>
      <c r="G254" s="65"/>
    </row>
    <row r="255" spans="2:7" s="58" customFormat="1" x14ac:dyDescent="0.2">
      <c r="B255" s="71"/>
      <c r="C255" s="70"/>
      <c r="D255" s="70"/>
      <c r="F255" s="170"/>
      <c r="G255" s="65"/>
    </row>
    <row r="256" spans="2:7" s="58" customFormat="1" x14ac:dyDescent="0.2">
      <c r="B256" s="71"/>
      <c r="C256" s="70"/>
      <c r="D256" s="70"/>
      <c r="F256" s="170"/>
      <c r="G256" s="65"/>
    </row>
    <row r="257" spans="2:7" s="58" customFormat="1" x14ac:dyDescent="0.2">
      <c r="B257" s="71"/>
      <c r="C257" s="70"/>
      <c r="D257" s="70"/>
      <c r="F257" s="170"/>
      <c r="G257" s="65"/>
    </row>
    <row r="258" spans="2:7" s="58" customFormat="1" x14ac:dyDescent="0.2">
      <c r="B258" s="71"/>
      <c r="C258" s="70"/>
      <c r="D258" s="70"/>
      <c r="F258" s="170"/>
      <c r="G258" s="65"/>
    </row>
    <row r="259" spans="2:7" s="58" customFormat="1" x14ac:dyDescent="0.2">
      <c r="B259" s="71"/>
      <c r="C259" s="70"/>
      <c r="D259" s="70"/>
      <c r="F259" s="170"/>
      <c r="G259" s="65"/>
    </row>
    <row r="260" spans="2:7" s="58" customFormat="1" x14ac:dyDescent="0.2">
      <c r="B260" s="71"/>
      <c r="C260" s="70"/>
      <c r="D260" s="70"/>
      <c r="F260" s="170"/>
      <c r="G260" s="65"/>
    </row>
    <row r="261" spans="2:7" s="58" customFormat="1" x14ac:dyDescent="0.2">
      <c r="B261" s="71"/>
      <c r="C261" s="70"/>
      <c r="D261" s="70"/>
      <c r="F261" s="170"/>
      <c r="G261" s="65"/>
    </row>
    <row r="262" spans="2:7" s="58" customFormat="1" x14ac:dyDescent="0.2">
      <c r="B262" s="71"/>
      <c r="C262" s="70"/>
      <c r="D262" s="70"/>
      <c r="F262" s="170"/>
      <c r="G262" s="65"/>
    </row>
    <row r="263" spans="2:7" s="58" customFormat="1" x14ac:dyDescent="0.2">
      <c r="B263" s="71"/>
      <c r="C263" s="70"/>
      <c r="D263" s="70"/>
      <c r="F263" s="170"/>
      <c r="G263" s="65"/>
    </row>
    <row r="264" spans="2:7" s="58" customFormat="1" x14ac:dyDescent="0.2">
      <c r="B264" s="71"/>
      <c r="C264" s="70"/>
      <c r="D264" s="70"/>
      <c r="F264" s="170"/>
      <c r="G264" s="65"/>
    </row>
    <row r="265" spans="2:7" s="58" customFormat="1" x14ac:dyDescent="0.2">
      <c r="B265" s="71"/>
      <c r="C265" s="70"/>
      <c r="D265" s="70"/>
      <c r="F265" s="170"/>
      <c r="G265" s="65"/>
    </row>
    <row r="266" spans="2:7" s="58" customFormat="1" x14ac:dyDescent="0.2">
      <c r="B266" s="71"/>
      <c r="C266" s="70"/>
      <c r="D266" s="70"/>
      <c r="F266" s="170"/>
      <c r="G266" s="65"/>
    </row>
    <row r="267" spans="2:7" s="58" customFormat="1" x14ac:dyDescent="0.2">
      <c r="B267" s="71"/>
      <c r="C267" s="70"/>
      <c r="D267" s="70"/>
      <c r="F267" s="170"/>
      <c r="G267" s="65"/>
    </row>
    <row r="268" spans="2:7" s="58" customFormat="1" x14ac:dyDescent="0.2">
      <c r="B268" s="71"/>
      <c r="C268" s="70"/>
      <c r="D268" s="70"/>
      <c r="F268" s="170"/>
      <c r="G268" s="65"/>
    </row>
    <row r="269" spans="2:7" s="58" customFormat="1" x14ac:dyDescent="0.2">
      <c r="B269" s="71"/>
      <c r="C269" s="70"/>
      <c r="D269" s="70"/>
      <c r="F269" s="170"/>
      <c r="G269" s="65"/>
    </row>
    <row r="270" spans="2:7" s="58" customFormat="1" x14ac:dyDescent="0.2">
      <c r="B270" s="71"/>
      <c r="C270" s="70"/>
      <c r="D270" s="70"/>
      <c r="F270" s="170"/>
      <c r="G270" s="65"/>
    </row>
    <row r="271" spans="2:7" s="58" customFormat="1" x14ac:dyDescent="0.2">
      <c r="B271" s="71"/>
      <c r="C271" s="70"/>
      <c r="D271" s="70"/>
      <c r="F271" s="170"/>
      <c r="G271" s="65"/>
    </row>
    <row r="272" spans="2:7" s="58" customFormat="1" x14ac:dyDescent="0.2">
      <c r="B272" s="71"/>
      <c r="C272" s="70"/>
      <c r="D272" s="70"/>
      <c r="F272" s="170"/>
      <c r="G272" s="65"/>
    </row>
    <row r="273" spans="2:7" s="58" customFormat="1" x14ac:dyDescent="0.2">
      <c r="B273" s="71"/>
      <c r="C273" s="70"/>
      <c r="D273" s="70"/>
      <c r="F273" s="170"/>
      <c r="G273" s="65"/>
    </row>
    <row r="274" spans="2:7" s="58" customFormat="1" x14ac:dyDescent="0.2">
      <c r="B274" s="71"/>
      <c r="C274" s="70"/>
      <c r="D274" s="70"/>
      <c r="F274" s="170"/>
      <c r="G274" s="65"/>
    </row>
    <row r="275" spans="2:7" s="58" customFormat="1" x14ac:dyDescent="0.2">
      <c r="B275" s="71"/>
      <c r="C275" s="70"/>
      <c r="D275" s="70"/>
      <c r="F275" s="170"/>
      <c r="G275" s="65"/>
    </row>
    <row r="276" spans="2:7" s="58" customFormat="1" x14ac:dyDescent="0.2">
      <c r="B276" s="71"/>
      <c r="C276" s="70"/>
      <c r="D276" s="70"/>
      <c r="F276" s="170"/>
      <c r="G276" s="65"/>
    </row>
    <row r="277" spans="2:7" s="58" customFormat="1" x14ac:dyDescent="0.2">
      <c r="B277" s="71"/>
      <c r="C277" s="70"/>
      <c r="D277" s="70"/>
      <c r="F277" s="170"/>
      <c r="G277" s="65"/>
    </row>
    <row r="278" spans="2:7" s="58" customFormat="1" x14ac:dyDescent="0.2">
      <c r="B278" s="71"/>
      <c r="C278" s="70"/>
      <c r="D278" s="70"/>
      <c r="F278" s="170"/>
      <c r="G278" s="65"/>
    </row>
    <row r="279" spans="2:7" s="58" customFormat="1" x14ac:dyDescent="0.2">
      <c r="B279" s="71"/>
      <c r="C279" s="70"/>
      <c r="D279" s="70"/>
      <c r="F279" s="170"/>
      <c r="G279" s="65"/>
    </row>
    <row r="280" spans="2:7" s="58" customFormat="1" x14ac:dyDescent="0.2">
      <c r="B280" s="71"/>
      <c r="C280" s="70"/>
      <c r="D280" s="70"/>
      <c r="F280" s="170"/>
      <c r="G280" s="65"/>
    </row>
    <row r="281" spans="2:7" s="58" customFormat="1" x14ac:dyDescent="0.2">
      <c r="B281" s="71"/>
      <c r="C281" s="70"/>
      <c r="D281" s="70"/>
      <c r="F281" s="170"/>
      <c r="G281" s="65"/>
    </row>
    <row r="282" spans="2:7" s="58" customFormat="1" x14ac:dyDescent="0.2">
      <c r="B282" s="71"/>
      <c r="C282" s="70"/>
      <c r="D282" s="70"/>
      <c r="F282" s="170"/>
      <c r="G282" s="65"/>
    </row>
    <row r="283" spans="2:7" s="58" customFormat="1" x14ac:dyDescent="0.2">
      <c r="B283" s="71"/>
      <c r="C283" s="70"/>
      <c r="D283" s="70"/>
      <c r="F283" s="170"/>
      <c r="G283" s="65"/>
    </row>
    <row r="284" spans="2:7" s="58" customFormat="1" x14ac:dyDescent="0.2">
      <c r="B284" s="71"/>
      <c r="C284" s="70"/>
      <c r="D284" s="70"/>
      <c r="F284" s="170"/>
      <c r="G284" s="65"/>
    </row>
    <row r="285" spans="2:7" s="58" customFormat="1" x14ac:dyDescent="0.2">
      <c r="B285" s="71"/>
      <c r="C285" s="70"/>
      <c r="D285" s="70"/>
      <c r="F285" s="170"/>
      <c r="G285" s="65"/>
    </row>
    <row r="286" spans="2:7" s="58" customFormat="1" x14ac:dyDescent="0.2">
      <c r="B286" s="71"/>
      <c r="C286" s="70"/>
      <c r="D286" s="70"/>
      <c r="F286" s="170"/>
      <c r="G286" s="65"/>
    </row>
    <row r="287" spans="2:7" s="58" customFormat="1" x14ac:dyDescent="0.2">
      <c r="B287" s="71"/>
      <c r="C287" s="70"/>
      <c r="D287" s="70"/>
      <c r="F287" s="170"/>
      <c r="G287" s="65"/>
    </row>
    <row r="288" spans="2:7" s="58" customFormat="1" x14ac:dyDescent="0.2">
      <c r="B288" s="71"/>
      <c r="C288" s="70"/>
      <c r="D288" s="70"/>
      <c r="F288" s="170"/>
      <c r="G288" s="65"/>
    </row>
    <row r="289" spans="2:7" s="58" customFormat="1" x14ac:dyDescent="0.2">
      <c r="B289" s="71"/>
      <c r="C289" s="70"/>
      <c r="D289" s="70"/>
      <c r="F289" s="170"/>
      <c r="G289" s="65"/>
    </row>
    <row r="290" spans="2:7" s="58" customFormat="1" x14ac:dyDescent="0.2">
      <c r="B290" s="71"/>
      <c r="C290" s="70"/>
      <c r="D290" s="70"/>
      <c r="F290" s="170"/>
      <c r="G290" s="65"/>
    </row>
    <row r="291" spans="2:7" s="58" customFormat="1" x14ac:dyDescent="0.2">
      <c r="B291" s="71"/>
      <c r="C291" s="70"/>
      <c r="D291" s="70"/>
      <c r="F291" s="170"/>
      <c r="G291" s="65"/>
    </row>
    <row r="292" spans="2:7" s="58" customFormat="1" x14ac:dyDescent="0.2">
      <c r="B292" s="71"/>
      <c r="C292" s="70"/>
      <c r="D292" s="70"/>
      <c r="F292" s="170"/>
      <c r="G292" s="65"/>
    </row>
    <row r="293" spans="2:7" s="58" customFormat="1" x14ac:dyDescent="0.2">
      <c r="B293" s="71"/>
      <c r="C293" s="70"/>
      <c r="D293" s="70"/>
      <c r="F293" s="170"/>
      <c r="G293" s="65"/>
    </row>
    <row r="294" spans="2:7" s="58" customFormat="1" x14ac:dyDescent="0.2">
      <c r="B294" s="71"/>
      <c r="C294" s="70"/>
      <c r="D294" s="70"/>
      <c r="F294" s="170"/>
      <c r="G294" s="65"/>
    </row>
    <row r="295" spans="2:7" s="58" customFormat="1" x14ac:dyDescent="0.2">
      <c r="B295" s="71"/>
      <c r="C295" s="70"/>
      <c r="D295" s="70"/>
      <c r="F295" s="170"/>
      <c r="G295" s="65"/>
    </row>
    <row r="296" spans="2:7" s="58" customFormat="1" x14ac:dyDescent="0.2">
      <c r="B296" s="71"/>
      <c r="C296" s="70"/>
      <c r="D296" s="70"/>
      <c r="F296" s="170"/>
      <c r="G296" s="65"/>
    </row>
    <row r="297" spans="2:7" s="58" customFormat="1" x14ac:dyDescent="0.2">
      <c r="B297" s="71"/>
      <c r="C297" s="70"/>
      <c r="D297" s="70"/>
      <c r="F297" s="170"/>
      <c r="G297" s="65"/>
    </row>
    <row r="298" spans="2:7" s="58" customFormat="1" x14ac:dyDescent="0.2">
      <c r="B298" s="71"/>
      <c r="C298" s="70"/>
      <c r="D298" s="70"/>
      <c r="F298" s="170"/>
      <c r="G298" s="65"/>
    </row>
    <row r="299" spans="2:7" s="58" customFormat="1" x14ac:dyDescent="0.2">
      <c r="B299" s="71"/>
      <c r="C299" s="70"/>
      <c r="D299" s="70"/>
      <c r="F299" s="170"/>
      <c r="G299" s="65"/>
    </row>
    <row r="300" spans="2:7" s="58" customFormat="1" x14ac:dyDescent="0.2">
      <c r="B300" s="71"/>
      <c r="C300" s="70"/>
      <c r="D300" s="70"/>
      <c r="F300" s="170"/>
      <c r="G300" s="65"/>
    </row>
    <row r="301" spans="2:7" s="58" customFormat="1" x14ac:dyDescent="0.2">
      <c r="B301" s="71"/>
      <c r="C301" s="70"/>
      <c r="D301" s="70"/>
      <c r="F301" s="170"/>
      <c r="G301" s="65"/>
    </row>
    <row r="302" spans="2:7" s="58" customFormat="1" x14ac:dyDescent="0.2">
      <c r="B302" s="71"/>
      <c r="C302" s="70"/>
      <c r="D302" s="70"/>
      <c r="F302" s="170"/>
      <c r="G302" s="65"/>
    </row>
    <row r="303" spans="2:7" s="58" customFormat="1" x14ac:dyDescent="0.2">
      <c r="B303" s="71"/>
      <c r="C303" s="70"/>
      <c r="D303" s="70"/>
      <c r="F303" s="170"/>
      <c r="G303" s="65"/>
    </row>
    <row r="304" spans="2:7" s="58" customFormat="1" x14ac:dyDescent="0.2">
      <c r="B304" s="71"/>
      <c r="C304" s="70"/>
      <c r="D304" s="70"/>
      <c r="F304" s="170"/>
      <c r="G304" s="65"/>
    </row>
    <row r="305" spans="2:7" s="58" customFormat="1" x14ac:dyDescent="0.2">
      <c r="B305" s="71"/>
      <c r="C305" s="70"/>
      <c r="D305" s="70"/>
      <c r="F305" s="170"/>
      <c r="G305" s="65"/>
    </row>
    <row r="306" spans="2:7" s="58" customFormat="1" x14ac:dyDescent="0.2">
      <c r="B306" s="71"/>
      <c r="C306" s="70"/>
      <c r="D306" s="70"/>
      <c r="F306" s="170"/>
      <c r="G306" s="65"/>
    </row>
    <row r="307" spans="2:7" s="58" customFormat="1" x14ac:dyDescent="0.2">
      <c r="B307" s="71"/>
      <c r="C307" s="70"/>
      <c r="D307" s="70"/>
      <c r="F307" s="170"/>
      <c r="G307" s="65"/>
    </row>
    <row r="308" spans="2:7" s="58" customFormat="1" x14ac:dyDescent="0.2">
      <c r="B308" s="71"/>
      <c r="C308" s="70"/>
      <c r="D308" s="70"/>
      <c r="F308" s="170"/>
      <c r="G308" s="65"/>
    </row>
    <row r="309" spans="2:7" s="58" customFormat="1" x14ac:dyDescent="0.2">
      <c r="B309" s="71"/>
      <c r="C309" s="70"/>
      <c r="D309" s="70"/>
      <c r="F309" s="170"/>
      <c r="G309" s="65"/>
    </row>
    <row r="310" spans="2:7" s="58" customFormat="1" x14ac:dyDescent="0.2">
      <c r="B310" s="71"/>
      <c r="C310" s="70"/>
      <c r="D310" s="70"/>
      <c r="F310" s="170"/>
      <c r="G310" s="65"/>
    </row>
    <row r="311" spans="2:7" s="58" customFormat="1" x14ac:dyDescent="0.2">
      <c r="B311" s="71"/>
      <c r="C311" s="70"/>
      <c r="D311" s="70"/>
      <c r="F311" s="170"/>
      <c r="G311" s="65"/>
    </row>
    <row r="312" spans="2:7" s="58" customFormat="1" x14ac:dyDescent="0.2">
      <c r="B312" s="71"/>
      <c r="C312" s="70"/>
      <c r="D312" s="70"/>
      <c r="F312" s="170"/>
      <c r="G312" s="65"/>
    </row>
    <row r="313" spans="2:7" s="58" customFormat="1" x14ac:dyDescent="0.2">
      <c r="B313" s="71"/>
      <c r="C313" s="70"/>
      <c r="D313" s="70"/>
      <c r="F313" s="170"/>
      <c r="G313" s="65"/>
    </row>
    <row r="314" spans="2:7" s="58" customFormat="1" x14ac:dyDescent="0.2">
      <c r="B314" s="71"/>
      <c r="C314" s="70"/>
      <c r="D314" s="70"/>
      <c r="F314" s="170"/>
      <c r="G314" s="65"/>
    </row>
    <row r="315" spans="2:7" s="58" customFormat="1" x14ac:dyDescent="0.2">
      <c r="B315" s="71"/>
      <c r="C315" s="70"/>
      <c r="D315" s="70"/>
      <c r="F315" s="170"/>
      <c r="G315" s="65"/>
    </row>
    <row r="316" spans="2:7" s="58" customFormat="1" x14ac:dyDescent="0.2">
      <c r="B316" s="71"/>
      <c r="C316" s="70"/>
      <c r="D316" s="70"/>
      <c r="F316" s="170"/>
      <c r="G316" s="65"/>
    </row>
    <row r="317" spans="2:7" s="58" customFormat="1" x14ac:dyDescent="0.2">
      <c r="B317" s="71"/>
      <c r="C317" s="70"/>
      <c r="D317" s="70"/>
      <c r="F317" s="170"/>
      <c r="G317" s="65"/>
    </row>
    <row r="318" spans="2:7" s="58" customFormat="1" x14ac:dyDescent="0.2">
      <c r="B318" s="71"/>
      <c r="C318" s="70"/>
      <c r="D318" s="70"/>
      <c r="F318" s="170"/>
      <c r="G318" s="65"/>
    </row>
    <row r="319" spans="2:7" s="58" customFormat="1" x14ac:dyDescent="0.2">
      <c r="B319" s="71"/>
      <c r="C319" s="70"/>
      <c r="D319" s="70"/>
      <c r="F319" s="170"/>
      <c r="G319" s="65"/>
    </row>
    <row r="320" spans="2:7" s="58" customFormat="1" x14ac:dyDescent="0.2">
      <c r="B320" s="71"/>
      <c r="C320" s="70"/>
      <c r="D320" s="70"/>
      <c r="F320" s="170"/>
      <c r="G320" s="65"/>
    </row>
    <row r="321" spans="2:7" s="58" customFormat="1" x14ac:dyDescent="0.2">
      <c r="B321" s="71"/>
      <c r="C321" s="70"/>
      <c r="D321" s="70"/>
      <c r="F321" s="170"/>
      <c r="G321" s="65"/>
    </row>
    <row r="322" spans="2:7" s="58" customFormat="1" x14ac:dyDescent="0.2">
      <c r="B322" s="71"/>
      <c r="C322" s="70"/>
      <c r="D322" s="70"/>
      <c r="F322" s="170"/>
      <c r="G322" s="65"/>
    </row>
    <row r="323" spans="2:7" s="58" customFormat="1" x14ac:dyDescent="0.2">
      <c r="B323" s="71"/>
      <c r="C323" s="70"/>
      <c r="D323" s="70"/>
      <c r="F323" s="170"/>
      <c r="G323" s="65"/>
    </row>
    <row r="324" spans="2:7" s="58" customFormat="1" x14ac:dyDescent="0.2">
      <c r="B324" s="71"/>
      <c r="C324" s="70"/>
      <c r="D324" s="70"/>
      <c r="F324" s="170"/>
      <c r="G324" s="65"/>
    </row>
    <row r="325" spans="2:7" s="58" customFormat="1" x14ac:dyDescent="0.2">
      <c r="B325" s="71"/>
      <c r="C325" s="70"/>
      <c r="D325" s="70"/>
      <c r="F325" s="170"/>
      <c r="G325" s="65"/>
    </row>
    <row r="326" spans="2:7" s="58" customFormat="1" x14ac:dyDescent="0.2">
      <c r="B326" s="71"/>
      <c r="C326" s="70"/>
      <c r="D326" s="70"/>
      <c r="F326" s="170"/>
      <c r="G326" s="65"/>
    </row>
    <row r="327" spans="2:7" s="58" customFormat="1" x14ac:dyDescent="0.2">
      <c r="B327" s="71"/>
      <c r="C327" s="70"/>
      <c r="D327" s="70"/>
      <c r="F327" s="170"/>
      <c r="G327" s="65"/>
    </row>
    <row r="328" spans="2:7" s="58" customFormat="1" x14ac:dyDescent="0.2">
      <c r="B328" s="71"/>
      <c r="C328" s="70"/>
      <c r="D328" s="70"/>
      <c r="F328" s="170"/>
      <c r="G328" s="65"/>
    </row>
    <row r="329" spans="2:7" s="58" customFormat="1" x14ac:dyDescent="0.2">
      <c r="B329" s="71"/>
      <c r="C329" s="70"/>
      <c r="D329" s="70"/>
      <c r="F329" s="170"/>
      <c r="G329" s="65"/>
    </row>
    <row r="330" spans="2:7" s="58" customFormat="1" x14ac:dyDescent="0.2">
      <c r="B330" s="71"/>
      <c r="C330" s="70"/>
      <c r="D330" s="70"/>
      <c r="F330" s="170"/>
      <c r="G330" s="65"/>
    </row>
    <row r="331" spans="2:7" s="58" customFormat="1" x14ac:dyDescent="0.2">
      <c r="B331" s="71"/>
      <c r="C331" s="70"/>
      <c r="D331" s="70"/>
      <c r="F331" s="170"/>
      <c r="G331" s="65"/>
    </row>
    <row r="332" spans="2:7" s="58" customFormat="1" x14ac:dyDescent="0.2">
      <c r="B332" s="71"/>
      <c r="C332" s="70"/>
      <c r="D332" s="70"/>
      <c r="F332" s="170"/>
      <c r="G332" s="65"/>
    </row>
    <row r="333" spans="2:7" s="58" customFormat="1" x14ac:dyDescent="0.2">
      <c r="B333" s="71"/>
      <c r="C333" s="70"/>
      <c r="D333" s="70"/>
      <c r="F333" s="170"/>
      <c r="G333" s="65"/>
    </row>
    <row r="334" spans="2:7" s="58" customFormat="1" x14ac:dyDescent="0.2">
      <c r="B334" s="71"/>
      <c r="C334" s="70"/>
      <c r="D334" s="70"/>
      <c r="F334" s="170"/>
      <c r="G334" s="65"/>
    </row>
    <row r="335" spans="2:7" s="58" customFormat="1" x14ac:dyDescent="0.2">
      <c r="B335" s="71"/>
      <c r="C335" s="70"/>
      <c r="D335" s="70"/>
      <c r="F335" s="170"/>
      <c r="G335" s="65"/>
    </row>
    <row r="336" spans="2:7" s="58" customFormat="1" x14ac:dyDescent="0.2">
      <c r="B336" s="71"/>
      <c r="C336" s="70"/>
      <c r="D336" s="70"/>
      <c r="F336" s="170"/>
      <c r="G336" s="65"/>
    </row>
    <row r="337" spans="2:7" s="58" customFormat="1" x14ac:dyDescent="0.2">
      <c r="B337" s="71"/>
      <c r="C337" s="70"/>
      <c r="D337" s="70"/>
      <c r="F337" s="170"/>
      <c r="G337" s="65"/>
    </row>
    <row r="338" spans="2:7" s="58" customFormat="1" x14ac:dyDescent="0.2">
      <c r="B338" s="71"/>
      <c r="C338" s="70"/>
      <c r="D338" s="70"/>
      <c r="F338" s="170"/>
      <c r="G338" s="65"/>
    </row>
    <row r="339" spans="2:7" s="58" customFormat="1" x14ac:dyDescent="0.2">
      <c r="B339" s="71"/>
      <c r="C339" s="70"/>
      <c r="D339" s="70"/>
      <c r="F339" s="170"/>
      <c r="G339" s="65"/>
    </row>
    <row r="340" spans="2:7" s="58" customFormat="1" x14ac:dyDescent="0.2">
      <c r="B340" s="71"/>
      <c r="C340" s="70"/>
      <c r="D340" s="70"/>
      <c r="F340" s="170"/>
      <c r="G340" s="65"/>
    </row>
    <row r="341" spans="2:7" s="58" customFormat="1" x14ac:dyDescent="0.2">
      <c r="B341" s="71"/>
      <c r="C341" s="70"/>
      <c r="D341" s="70"/>
      <c r="F341" s="170"/>
      <c r="G341" s="65"/>
    </row>
    <row r="342" spans="2:7" s="58" customFormat="1" x14ac:dyDescent="0.2">
      <c r="B342" s="71"/>
      <c r="C342" s="70"/>
      <c r="D342" s="70"/>
      <c r="F342" s="170"/>
      <c r="G342" s="65"/>
    </row>
    <row r="343" spans="2:7" s="58" customFormat="1" x14ac:dyDescent="0.2">
      <c r="B343" s="71"/>
      <c r="C343" s="70"/>
      <c r="D343" s="70"/>
      <c r="F343" s="170"/>
      <c r="G343" s="65"/>
    </row>
    <row r="344" spans="2:7" s="58" customFormat="1" x14ac:dyDescent="0.2">
      <c r="B344" s="71"/>
      <c r="C344" s="70"/>
      <c r="D344" s="70"/>
      <c r="F344" s="170"/>
      <c r="G344" s="65"/>
    </row>
    <row r="345" spans="2:7" s="58" customFormat="1" x14ac:dyDescent="0.2">
      <c r="B345" s="71"/>
      <c r="C345" s="70"/>
      <c r="D345" s="70"/>
      <c r="F345" s="170"/>
      <c r="G345" s="65"/>
    </row>
    <row r="346" spans="2:7" s="58" customFormat="1" x14ac:dyDescent="0.2">
      <c r="B346" s="71"/>
      <c r="C346" s="70"/>
      <c r="D346" s="70"/>
      <c r="F346" s="170"/>
      <c r="G346" s="65"/>
    </row>
    <row r="347" spans="2:7" s="58" customFormat="1" x14ac:dyDescent="0.2">
      <c r="B347" s="71"/>
      <c r="C347" s="70"/>
      <c r="D347" s="70"/>
      <c r="F347" s="170"/>
      <c r="G347" s="65"/>
    </row>
    <row r="348" spans="2:7" s="58" customFormat="1" x14ac:dyDescent="0.2">
      <c r="B348" s="71"/>
      <c r="C348" s="70"/>
      <c r="D348" s="70"/>
      <c r="F348" s="170"/>
      <c r="G348" s="65"/>
    </row>
    <row r="349" spans="2:7" s="58" customFormat="1" x14ac:dyDescent="0.2">
      <c r="B349" s="71"/>
      <c r="C349" s="70"/>
      <c r="D349" s="70"/>
      <c r="F349" s="170"/>
      <c r="G349" s="65"/>
    </row>
    <row r="350" spans="2:7" s="58" customFormat="1" x14ac:dyDescent="0.2">
      <c r="B350" s="71"/>
      <c r="C350" s="70"/>
      <c r="D350" s="70"/>
      <c r="F350" s="170"/>
      <c r="G350" s="65"/>
    </row>
    <row r="351" spans="2:7" s="58" customFormat="1" x14ac:dyDescent="0.2">
      <c r="B351" s="71"/>
      <c r="C351" s="70"/>
      <c r="D351" s="70"/>
      <c r="F351" s="170"/>
      <c r="G351" s="65"/>
    </row>
    <row r="352" spans="2:7" s="58" customFormat="1" x14ac:dyDescent="0.2">
      <c r="B352" s="71"/>
      <c r="C352" s="70"/>
      <c r="D352" s="70"/>
      <c r="F352" s="170"/>
      <c r="G352" s="65"/>
    </row>
    <row r="353" spans="2:7" s="58" customFormat="1" x14ac:dyDescent="0.2">
      <c r="B353" s="71"/>
      <c r="C353" s="70"/>
      <c r="D353" s="70"/>
      <c r="F353" s="170"/>
      <c r="G353" s="65"/>
    </row>
    <row r="354" spans="2:7" s="58" customFormat="1" x14ac:dyDescent="0.2">
      <c r="B354" s="71"/>
      <c r="C354" s="70"/>
      <c r="D354" s="70"/>
      <c r="F354" s="170"/>
      <c r="G354" s="65"/>
    </row>
    <row r="355" spans="2:7" s="58" customFormat="1" x14ac:dyDescent="0.2">
      <c r="B355" s="71"/>
      <c r="C355" s="70"/>
      <c r="D355" s="70"/>
      <c r="F355" s="170"/>
      <c r="G355" s="65"/>
    </row>
    <row r="356" spans="2:7" s="58" customFormat="1" x14ac:dyDescent="0.2">
      <c r="B356" s="71"/>
      <c r="C356" s="70"/>
      <c r="D356" s="70"/>
      <c r="F356" s="170"/>
      <c r="G356" s="65"/>
    </row>
    <row r="357" spans="2:7" s="58" customFormat="1" x14ac:dyDescent="0.2">
      <c r="B357" s="71"/>
      <c r="C357" s="70"/>
      <c r="D357" s="70"/>
      <c r="F357" s="170"/>
      <c r="G357" s="65"/>
    </row>
    <row r="358" spans="2:7" s="58" customFormat="1" x14ac:dyDescent="0.2">
      <c r="B358" s="71"/>
      <c r="C358" s="70"/>
      <c r="D358" s="70"/>
      <c r="F358" s="170"/>
      <c r="G358" s="65"/>
    </row>
    <row r="359" spans="2:7" s="58" customFormat="1" x14ac:dyDescent="0.2">
      <c r="B359" s="71"/>
      <c r="C359" s="70"/>
      <c r="D359" s="70"/>
      <c r="F359" s="170"/>
      <c r="G359" s="65"/>
    </row>
    <row r="360" spans="2:7" s="58" customFormat="1" x14ac:dyDescent="0.2">
      <c r="B360" s="71"/>
      <c r="C360" s="70"/>
      <c r="D360" s="70"/>
      <c r="F360" s="170"/>
      <c r="G360" s="65"/>
    </row>
    <row r="361" spans="2:7" s="58" customFormat="1" x14ac:dyDescent="0.2">
      <c r="B361" s="71"/>
      <c r="C361" s="70"/>
      <c r="D361" s="70"/>
      <c r="F361" s="170"/>
      <c r="G361" s="65"/>
    </row>
    <row r="362" spans="2:7" s="58" customFormat="1" x14ac:dyDescent="0.2">
      <c r="B362" s="71"/>
      <c r="C362" s="70"/>
      <c r="D362" s="70"/>
      <c r="F362" s="170"/>
      <c r="G362" s="65"/>
    </row>
    <row r="363" spans="2:7" s="58" customFormat="1" x14ac:dyDescent="0.2">
      <c r="B363" s="71"/>
      <c r="C363" s="70"/>
      <c r="D363" s="70"/>
      <c r="F363" s="170"/>
      <c r="G363" s="65"/>
    </row>
    <row r="364" spans="2:7" s="58" customFormat="1" x14ac:dyDescent="0.2">
      <c r="B364" s="71"/>
      <c r="C364" s="70"/>
      <c r="D364" s="70"/>
      <c r="F364" s="170"/>
      <c r="G364" s="65"/>
    </row>
    <row r="365" spans="2:7" s="58" customFormat="1" x14ac:dyDescent="0.2">
      <c r="B365" s="71"/>
      <c r="C365" s="70"/>
      <c r="D365" s="70"/>
      <c r="F365" s="170"/>
      <c r="G365" s="65"/>
    </row>
    <row r="366" spans="2:7" s="58" customFormat="1" x14ac:dyDescent="0.2">
      <c r="B366" s="71"/>
      <c r="C366" s="70"/>
      <c r="D366" s="70"/>
      <c r="F366" s="170"/>
      <c r="G366" s="65"/>
    </row>
    <row r="367" spans="2:7" s="58" customFormat="1" x14ac:dyDescent="0.2">
      <c r="B367" s="71"/>
      <c r="C367" s="70"/>
      <c r="D367" s="70"/>
      <c r="F367" s="170"/>
      <c r="G367" s="65"/>
    </row>
    <row r="368" spans="2:7" s="58" customFormat="1" x14ac:dyDescent="0.2">
      <c r="B368" s="71"/>
      <c r="C368" s="70"/>
      <c r="D368" s="70"/>
      <c r="F368" s="170"/>
      <c r="G368" s="65"/>
    </row>
    <row r="369" spans="2:7" s="58" customFormat="1" x14ac:dyDescent="0.2">
      <c r="B369" s="71"/>
      <c r="C369" s="70"/>
      <c r="D369" s="70"/>
      <c r="F369" s="170"/>
      <c r="G369" s="65"/>
    </row>
    <row r="370" spans="2:7" s="58" customFormat="1" x14ac:dyDescent="0.2">
      <c r="B370" s="71"/>
      <c r="C370" s="70"/>
      <c r="D370" s="70"/>
      <c r="F370" s="170"/>
      <c r="G370" s="65"/>
    </row>
    <row r="371" spans="2:7" s="58" customFormat="1" x14ac:dyDescent="0.2">
      <c r="B371" s="71"/>
      <c r="C371" s="70"/>
      <c r="D371" s="70"/>
      <c r="F371" s="170"/>
      <c r="G371" s="65"/>
    </row>
    <row r="372" spans="2:7" s="58" customFormat="1" x14ac:dyDescent="0.2">
      <c r="B372" s="71"/>
      <c r="C372" s="70"/>
      <c r="D372" s="70"/>
      <c r="F372" s="170"/>
      <c r="G372" s="65"/>
    </row>
    <row r="373" spans="2:7" s="58" customFormat="1" x14ac:dyDescent="0.2">
      <c r="B373" s="71"/>
      <c r="C373" s="70"/>
      <c r="D373" s="70"/>
      <c r="F373" s="170"/>
      <c r="G373" s="65"/>
    </row>
    <row r="374" spans="2:7" s="58" customFormat="1" x14ac:dyDescent="0.2">
      <c r="B374" s="71"/>
      <c r="C374" s="70"/>
      <c r="D374" s="70"/>
      <c r="F374" s="170"/>
      <c r="G374" s="65"/>
    </row>
    <row r="375" spans="2:7" s="58" customFormat="1" x14ac:dyDescent="0.2">
      <c r="B375" s="71"/>
      <c r="C375" s="70"/>
      <c r="D375" s="70"/>
      <c r="F375" s="170"/>
      <c r="G375" s="65"/>
    </row>
    <row r="376" spans="2:7" s="58" customFormat="1" x14ac:dyDescent="0.2">
      <c r="B376" s="71"/>
      <c r="C376" s="70"/>
      <c r="D376" s="70"/>
      <c r="F376" s="170"/>
      <c r="G376" s="65"/>
    </row>
    <row r="377" spans="2:7" s="58" customFormat="1" x14ac:dyDescent="0.2">
      <c r="B377" s="71"/>
      <c r="C377" s="70"/>
      <c r="D377" s="70"/>
      <c r="F377" s="170"/>
      <c r="G377" s="65"/>
    </row>
    <row r="378" spans="2:7" s="58" customFormat="1" x14ac:dyDescent="0.2">
      <c r="B378" s="71"/>
      <c r="C378" s="70"/>
      <c r="D378" s="70"/>
      <c r="F378" s="170"/>
      <c r="G378" s="65"/>
    </row>
    <row r="379" spans="2:7" s="58" customFormat="1" x14ac:dyDescent="0.2">
      <c r="B379" s="71"/>
      <c r="C379" s="70"/>
      <c r="D379" s="70"/>
      <c r="F379" s="170"/>
      <c r="G379" s="65"/>
    </row>
    <row r="380" spans="2:7" s="58" customFormat="1" x14ac:dyDescent="0.2">
      <c r="B380" s="71"/>
      <c r="C380" s="70"/>
      <c r="D380" s="70"/>
      <c r="F380" s="170"/>
      <c r="G380" s="65"/>
    </row>
    <row r="381" spans="2:7" s="58" customFormat="1" x14ac:dyDescent="0.2">
      <c r="B381" s="71"/>
      <c r="C381" s="70"/>
      <c r="D381" s="70"/>
      <c r="F381" s="170"/>
      <c r="G381" s="65"/>
    </row>
    <row r="382" spans="2:7" s="58" customFormat="1" x14ac:dyDescent="0.2">
      <c r="B382" s="71"/>
      <c r="C382" s="70"/>
      <c r="D382" s="70"/>
      <c r="F382" s="170"/>
      <c r="G382" s="65"/>
    </row>
    <row r="383" spans="2:7" s="58" customFormat="1" x14ac:dyDescent="0.2">
      <c r="B383" s="71"/>
      <c r="C383" s="70"/>
      <c r="D383" s="70"/>
      <c r="F383" s="170"/>
      <c r="G383" s="65"/>
    </row>
    <row r="384" spans="2:7" s="58" customFormat="1" x14ac:dyDescent="0.2">
      <c r="B384" s="71"/>
      <c r="C384" s="70"/>
      <c r="D384" s="70"/>
      <c r="F384" s="170"/>
      <c r="G384" s="65"/>
    </row>
    <row r="385" spans="2:7" s="58" customFormat="1" x14ac:dyDescent="0.2">
      <c r="B385" s="71"/>
      <c r="C385" s="70"/>
      <c r="D385" s="70"/>
      <c r="F385" s="170"/>
      <c r="G385" s="65"/>
    </row>
    <row r="386" spans="2:7" s="58" customFormat="1" x14ac:dyDescent="0.2">
      <c r="B386" s="71"/>
      <c r="C386" s="70"/>
      <c r="D386" s="70"/>
      <c r="F386" s="170"/>
      <c r="G386" s="65"/>
    </row>
    <row r="387" spans="2:7" s="58" customFormat="1" x14ac:dyDescent="0.2">
      <c r="B387" s="71"/>
      <c r="C387" s="70"/>
      <c r="D387" s="70"/>
      <c r="F387" s="170"/>
      <c r="G387" s="65"/>
    </row>
    <row r="388" spans="2:7" s="58" customFormat="1" x14ac:dyDescent="0.2">
      <c r="B388" s="71"/>
      <c r="C388" s="70"/>
      <c r="D388" s="70"/>
      <c r="F388" s="170"/>
      <c r="G388" s="65"/>
    </row>
    <row r="389" spans="2:7" s="58" customFormat="1" x14ac:dyDescent="0.2">
      <c r="B389" s="71"/>
      <c r="C389" s="70"/>
      <c r="D389" s="70"/>
      <c r="F389" s="170"/>
      <c r="G389" s="65"/>
    </row>
    <row r="390" spans="2:7" s="58" customFormat="1" x14ac:dyDescent="0.2">
      <c r="B390" s="71"/>
      <c r="C390" s="70"/>
      <c r="D390" s="70"/>
      <c r="F390" s="170"/>
      <c r="G390" s="65"/>
    </row>
    <row r="391" spans="2:7" s="58" customFormat="1" x14ac:dyDescent="0.2">
      <c r="B391" s="71"/>
      <c r="C391" s="70"/>
      <c r="D391" s="70"/>
      <c r="F391" s="170"/>
      <c r="G391" s="65"/>
    </row>
    <row r="392" spans="2:7" s="58" customFormat="1" x14ac:dyDescent="0.2">
      <c r="B392" s="71"/>
      <c r="C392" s="70"/>
      <c r="D392" s="70"/>
      <c r="F392" s="170"/>
      <c r="G392" s="65"/>
    </row>
    <row r="393" spans="2:7" s="58" customFormat="1" x14ac:dyDescent="0.2">
      <c r="B393" s="71"/>
      <c r="C393" s="70"/>
      <c r="D393" s="70"/>
      <c r="F393" s="170"/>
      <c r="G393" s="65"/>
    </row>
    <row r="394" spans="2:7" s="58" customFormat="1" x14ac:dyDescent="0.2">
      <c r="B394" s="71"/>
      <c r="C394" s="70"/>
      <c r="D394" s="70"/>
      <c r="F394" s="170"/>
      <c r="G394" s="65"/>
    </row>
    <row r="395" spans="2:7" s="58" customFormat="1" x14ac:dyDescent="0.2">
      <c r="B395" s="71"/>
      <c r="C395" s="70"/>
      <c r="D395" s="70"/>
      <c r="F395" s="170"/>
      <c r="G395" s="65"/>
    </row>
    <row r="396" spans="2:7" s="58" customFormat="1" x14ac:dyDescent="0.2">
      <c r="B396" s="71"/>
      <c r="C396" s="70"/>
      <c r="D396" s="70"/>
      <c r="F396" s="170"/>
      <c r="G396" s="65"/>
    </row>
    <row r="397" spans="2:7" s="58" customFormat="1" x14ac:dyDescent="0.2">
      <c r="B397" s="71"/>
      <c r="C397" s="70"/>
      <c r="D397" s="70"/>
      <c r="F397" s="170"/>
      <c r="G397" s="65"/>
    </row>
    <row r="398" spans="2:7" s="58" customFormat="1" x14ac:dyDescent="0.2">
      <c r="B398" s="71"/>
      <c r="C398" s="70"/>
      <c r="D398" s="70"/>
      <c r="F398" s="170"/>
      <c r="G398" s="65"/>
    </row>
    <row r="399" spans="2:7" s="58" customFormat="1" x14ac:dyDescent="0.2">
      <c r="B399" s="71"/>
      <c r="C399" s="70"/>
      <c r="D399" s="70"/>
      <c r="F399" s="170"/>
      <c r="G399" s="65"/>
    </row>
    <row r="400" spans="2:7" s="58" customFormat="1" x14ac:dyDescent="0.2">
      <c r="B400" s="71"/>
      <c r="C400" s="70"/>
      <c r="D400" s="70"/>
      <c r="F400" s="170"/>
      <c r="G400" s="65"/>
    </row>
    <row r="401" spans="2:7" s="58" customFormat="1" x14ac:dyDescent="0.2">
      <c r="B401" s="71"/>
      <c r="C401" s="70"/>
      <c r="D401" s="70"/>
      <c r="F401" s="170"/>
      <c r="G401" s="65"/>
    </row>
    <row r="402" spans="2:7" s="58" customFormat="1" x14ac:dyDescent="0.2">
      <c r="B402" s="71"/>
      <c r="C402" s="70"/>
      <c r="D402" s="70"/>
      <c r="F402" s="170"/>
      <c r="G402" s="65"/>
    </row>
    <row r="403" spans="2:7" s="58" customFormat="1" x14ac:dyDescent="0.2">
      <c r="B403" s="71"/>
      <c r="C403" s="70"/>
      <c r="D403" s="70"/>
      <c r="F403" s="170"/>
      <c r="G403" s="65"/>
    </row>
    <row r="404" spans="2:7" s="58" customFormat="1" x14ac:dyDescent="0.2">
      <c r="B404" s="71"/>
      <c r="C404" s="70"/>
      <c r="D404" s="70"/>
      <c r="F404" s="170"/>
      <c r="G404" s="65"/>
    </row>
    <row r="405" spans="2:7" s="58" customFormat="1" x14ac:dyDescent="0.2">
      <c r="B405" s="71"/>
      <c r="C405" s="70"/>
      <c r="D405" s="70"/>
      <c r="F405" s="170"/>
      <c r="G405" s="65"/>
    </row>
    <row r="406" spans="2:7" s="58" customFormat="1" x14ac:dyDescent="0.2">
      <c r="B406" s="71"/>
      <c r="C406" s="70"/>
      <c r="D406" s="70"/>
      <c r="F406" s="170"/>
      <c r="G406" s="65"/>
    </row>
    <row r="407" spans="2:7" s="58" customFormat="1" x14ac:dyDescent="0.2">
      <c r="B407" s="71"/>
      <c r="C407" s="70"/>
      <c r="D407" s="70"/>
      <c r="F407" s="170"/>
      <c r="G407" s="65"/>
    </row>
    <row r="408" spans="2:7" s="58" customFormat="1" x14ac:dyDescent="0.2">
      <c r="B408" s="71"/>
      <c r="C408" s="70"/>
      <c r="D408" s="70"/>
      <c r="F408" s="170"/>
      <c r="G408" s="65"/>
    </row>
    <row r="409" spans="2:7" s="58" customFormat="1" x14ac:dyDescent="0.2">
      <c r="B409" s="71"/>
      <c r="C409" s="70"/>
      <c r="D409" s="70"/>
      <c r="F409" s="170"/>
      <c r="G409" s="65"/>
    </row>
    <row r="410" spans="2:7" s="58" customFormat="1" x14ac:dyDescent="0.2">
      <c r="B410" s="71"/>
      <c r="C410" s="70"/>
      <c r="D410" s="70"/>
      <c r="F410" s="170"/>
      <c r="G410" s="65"/>
    </row>
    <row r="411" spans="2:7" s="58" customFormat="1" x14ac:dyDescent="0.2">
      <c r="B411" s="71"/>
      <c r="C411" s="70"/>
      <c r="D411" s="70"/>
      <c r="F411" s="170"/>
      <c r="G411" s="65"/>
    </row>
    <row r="412" spans="2:7" s="58" customFormat="1" x14ac:dyDescent="0.2">
      <c r="B412" s="71"/>
      <c r="C412" s="70"/>
      <c r="D412" s="70"/>
      <c r="F412" s="170"/>
      <c r="G412" s="65"/>
    </row>
    <row r="413" spans="2:7" s="58" customFormat="1" x14ac:dyDescent="0.2">
      <c r="B413" s="71"/>
      <c r="C413" s="70"/>
      <c r="D413" s="70"/>
      <c r="F413" s="170"/>
      <c r="G413" s="65"/>
    </row>
    <row r="414" spans="2:7" s="58" customFormat="1" x14ac:dyDescent="0.2">
      <c r="B414" s="71"/>
      <c r="C414" s="70"/>
      <c r="D414" s="70"/>
      <c r="F414" s="170"/>
      <c r="G414" s="65"/>
    </row>
    <row r="415" spans="2:7" s="58" customFormat="1" x14ac:dyDescent="0.2">
      <c r="B415" s="71"/>
      <c r="C415" s="70"/>
      <c r="D415" s="70"/>
      <c r="F415" s="170"/>
      <c r="G415" s="65"/>
    </row>
    <row r="416" spans="2:7" s="58" customFormat="1" x14ac:dyDescent="0.2">
      <c r="B416" s="71"/>
      <c r="C416" s="70"/>
      <c r="D416" s="70"/>
      <c r="F416" s="170"/>
      <c r="G416" s="65"/>
    </row>
    <row r="417" spans="2:7" s="58" customFormat="1" x14ac:dyDescent="0.2">
      <c r="B417" s="71"/>
      <c r="C417" s="70"/>
      <c r="D417" s="70"/>
      <c r="F417" s="170"/>
      <c r="G417" s="65"/>
    </row>
    <row r="418" spans="2:7" s="58" customFormat="1" x14ac:dyDescent="0.2">
      <c r="B418" s="71"/>
      <c r="C418" s="70"/>
      <c r="D418" s="70"/>
      <c r="F418" s="170"/>
      <c r="G418" s="65"/>
    </row>
    <row r="419" spans="2:7" s="58" customFormat="1" x14ac:dyDescent="0.2">
      <c r="B419" s="71"/>
      <c r="C419" s="70"/>
      <c r="D419" s="70"/>
      <c r="F419" s="170"/>
      <c r="G419" s="65"/>
    </row>
    <row r="420" spans="2:7" s="58" customFormat="1" x14ac:dyDescent="0.2">
      <c r="B420" s="71"/>
      <c r="C420" s="70"/>
      <c r="D420" s="70"/>
      <c r="F420" s="170"/>
      <c r="G420" s="65"/>
    </row>
    <row r="421" spans="2:7" s="58" customFormat="1" x14ac:dyDescent="0.2">
      <c r="B421" s="71"/>
      <c r="C421" s="70"/>
      <c r="D421" s="70"/>
      <c r="F421" s="170"/>
      <c r="G421" s="65"/>
    </row>
    <row r="422" spans="2:7" s="58" customFormat="1" x14ac:dyDescent="0.2">
      <c r="B422" s="71"/>
      <c r="C422" s="70"/>
      <c r="D422" s="70"/>
      <c r="F422" s="170"/>
      <c r="G422" s="65"/>
    </row>
    <row r="423" spans="2:7" s="58" customFormat="1" x14ac:dyDescent="0.2">
      <c r="B423" s="71"/>
      <c r="C423" s="70"/>
      <c r="D423" s="70"/>
      <c r="F423" s="170"/>
      <c r="G423" s="65"/>
    </row>
    <row r="424" spans="2:7" s="58" customFormat="1" x14ac:dyDescent="0.2">
      <c r="B424" s="71"/>
      <c r="C424" s="70"/>
      <c r="D424" s="70"/>
      <c r="F424" s="170"/>
      <c r="G424" s="65"/>
    </row>
    <row r="425" spans="2:7" s="58" customFormat="1" x14ac:dyDescent="0.2">
      <c r="B425" s="71"/>
      <c r="C425" s="70"/>
      <c r="D425" s="70"/>
      <c r="F425" s="170"/>
      <c r="G425" s="65"/>
    </row>
    <row r="426" spans="2:7" s="58" customFormat="1" x14ac:dyDescent="0.2">
      <c r="B426" s="71"/>
      <c r="C426" s="70"/>
      <c r="D426" s="70"/>
      <c r="F426" s="170"/>
      <c r="G426" s="65"/>
    </row>
    <row r="427" spans="2:7" s="58" customFormat="1" x14ac:dyDescent="0.2">
      <c r="B427" s="71"/>
      <c r="C427" s="70"/>
      <c r="D427" s="70"/>
      <c r="F427" s="170"/>
      <c r="G427" s="65"/>
    </row>
    <row r="428" spans="2:7" s="58" customFormat="1" x14ac:dyDescent="0.2">
      <c r="B428" s="71"/>
      <c r="C428" s="70"/>
      <c r="D428" s="70"/>
      <c r="F428" s="170"/>
      <c r="G428" s="65"/>
    </row>
    <row r="429" spans="2:7" s="58" customFormat="1" x14ac:dyDescent="0.2">
      <c r="B429" s="71"/>
      <c r="C429" s="70"/>
      <c r="D429" s="70"/>
      <c r="F429" s="170"/>
      <c r="G429" s="65"/>
    </row>
    <row r="430" spans="2:7" s="58" customFormat="1" x14ac:dyDescent="0.2">
      <c r="B430" s="71"/>
      <c r="C430" s="70"/>
      <c r="D430" s="70"/>
      <c r="F430" s="170"/>
      <c r="G430" s="65"/>
    </row>
    <row r="431" spans="2:7" s="58" customFormat="1" x14ac:dyDescent="0.2">
      <c r="B431" s="71"/>
      <c r="C431" s="70"/>
      <c r="D431" s="70"/>
      <c r="F431" s="170"/>
      <c r="G431" s="65"/>
    </row>
    <row r="432" spans="2:7" s="58" customFormat="1" x14ac:dyDescent="0.2">
      <c r="B432" s="71"/>
      <c r="C432" s="70"/>
      <c r="D432" s="70"/>
      <c r="F432" s="170"/>
      <c r="G432" s="65"/>
    </row>
    <row r="433" spans="2:7" s="58" customFormat="1" x14ac:dyDescent="0.2">
      <c r="B433" s="71"/>
      <c r="C433" s="70"/>
      <c r="D433" s="70"/>
      <c r="F433" s="170"/>
      <c r="G433" s="65"/>
    </row>
    <row r="434" spans="2:7" s="58" customFormat="1" x14ac:dyDescent="0.2">
      <c r="B434" s="71"/>
      <c r="C434" s="70"/>
      <c r="D434" s="70"/>
      <c r="F434" s="170"/>
      <c r="G434" s="65"/>
    </row>
    <row r="435" spans="2:7" s="58" customFormat="1" x14ac:dyDescent="0.2">
      <c r="B435" s="71"/>
      <c r="C435" s="70"/>
      <c r="D435" s="70"/>
      <c r="F435" s="170"/>
      <c r="G435" s="65"/>
    </row>
    <row r="436" spans="2:7" s="58" customFormat="1" x14ac:dyDescent="0.2">
      <c r="B436" s="71"/>
      <c r="C436" s="70"/>
      <c r="D436" s="70"/>
      <c r="F436" s="170"/>
      <c r="G436" s="65"/>
    </row>
    <row r="437" spans="2:7" s="58" customFormat="1" x14ac:dyDescent="0.2">
      <c r="B437" s="71"/>
      <c r="C437" s="70"/>
      <c r="D437" s="70"/>
      <c r="F437" s="170"/>
      <c r="G437" s="65"/>
    </row>
    <row r="438" spans="2:7" s="58" customFormat="1" x14ac:dyDescent="0.2">
      <c r="B438" s="71"/>
      <c r="C438" s="70"/>
      <c r="D438" s="70"/>
      <c r="F438" s="170"/>
      <c r="G438" s="65"/>
    </row>
    <row r="439" spans="2:7" s="58" customFormat="1" x14ac:dyDescent="0.2">
      <c r="B439" s="71"/>
      <c r="C439" s="70"/>
      <c r="D439" s="70"/>
      <c r="F439" s="170"/>
      <c r="G439" s="65"/>
    </row>
    <row r="440" spans="2:7" s="58" customFormat="1" x14ac:dyDescent="0.2">
      <c r="B440" s="71"/>
      <c r="C440" s="70"/>
      <c r="D440" s="70"/>
      <c r="F440" s="170"/>
      <c r="G440" s="65"/>
    </row>
    <row r="441" spans="2:7" s="58" customFormat="1" x14ac:dyDescent="0.2">
      <c r="B441" s="71"/>
      <c r="C441" s="70"/>
      <c r="D441" s="70"/>
      <c r="F441" s="170"/>
      <c r="G441" s="65"/>
    </row>
    <row r="442" spans="2:7" s="58" customFormat="1" x14ac:dyDescent="0.2">
      <c r="B442" s="71"/>
      <c r="C442" s="70"/>
      <c r="D442" s="70"/>
      <c r="F442" s="170"/>
      <c r="G442" s="65"/>
    </row>
    <row r="443" spans="2:7" s="58" customFormat="1" x14ac:dyDescent="0.2">
      <c r="B443" s="71"/>
      <c r="C443" s="70"/>
      <c r="D443" s="70"/>
      <c r="F443" s="170"/>
      <c r="G443" s="65"/>
    </row>
    <row r="444" spans="2:7" s="58" customFormat="1" x14ac:dyDescent="0.2">
      <c r="B444" s="71"/>
      <c r="C444" s="70"/>
      <c r="D444" s="70"/>
      <c r="F444" s="170"/>
      <c r="G444" s="65"/>
    </row>
    <row r="445" spans="2:7" s="58" customFormat="1" x14ac:dyDescent="0.2">
      <c r="B445" s="71"/>
      <c r="C445" s="70"/>
      <c r="D445" s="70"/>
      <c r="F445" s="170"/>
      <c r="G445" s="65"/>
    </row>
    <row r="446" spans="2:7" s="58" customFormat="1" x14ac:dyDescent="0.2">
      <c r="B446" s="71"/>
      <c r="C446" s="70"/>
      <c r="D446" s="70"/>
      <c r="F446" s="170"/>
      <c r="G446" s="65"/>
    </row>
    <row r="447" spans="2:7" s="58" customFormat="1" x14ac:dyDescent="0.2">
      <c r="B447" s="71"/>
      <c r="C447" s="70"/>
      <c r="D447" s="70"/>
      <c r="F447" s="170"/>
      <c r="G447" s="65"/>
    </row>
    <row r="448" spans="2:7" s="58" customFormat="1" x14ac:dyDescent="0.2">
      <c r="B448" s="71"/>
      <c r="C448" s="70"/>
      <c r="D448" s="70"/>
      <c r="F448" s="170"/>
      <c r="G448" s="65"/>
    </row>
    <row r="449" spans="2:7" s="58" customFormat="1" x14ac:dyDescent="0.2">
      <c r="B449" s="71"/>
      <c r="C449" s="70"/>
      <c r="D449" s="70"/>
      <c r="F449" s="170"/>
      <c r="G449" s="65"/>
    </row>
    <row r="450" spans="2:7" s="58" customFormat="1" x14ac:dyDescent="0.2">
      <c r="B450" s="71"/>
      <c r="C450" s="70"/>
      <c r="D450" s="70"/>
      <c r="F450" s="170"/>
      <c r="G450" s="65"/>
    </row>
    <row r="451" spans="2:7" s="58" customFormat="1" x14ac:dyDescent="0.2">
      <c r="B451" s="71"/>
      <c r="C451" s="70"/>
      <c r="D451" s="70"/>
      <c r="F451" s="170"/>
      <c r="G451" s="65"/>
    </row>
    <row r="452" spans="2:7" s="58" customFormat="1" x14ac:dyDescent="0.2">
      <c r="B452" s="71"/>
      <c r="C452" s="70"/>
      <c r="D452" s="70"/>
      <c r="F452" s="170"/>
      <c r="G452" s="65"/>
    </row>
    <row r="453" spans="2:7" s="58" customFormat="1" x14ac:dyDescent="0.2">
      <c r="B453" s="71"/>
      <c r="C453" s="70"/>
      <c r="D453" s="70"/>
      <c r="F453" s="170"/>
      <c r="G453" s="65"/>
    </row>
    <row r="454" spans="2:7" s="58" customFormat="1" x14ac:dyDescent="0.2">
      <c r="B454" s="71"/>
      <c r="C454" s="70"/>
      <c r="D454" s="70"/>
      <c r="F454" s="170"/>
      <c r="G454" s="65"/>
    </row>
    <row r="455" spans="2:7" s="58" customFormat="1" x14ac:dyDescent="0.2">
      <c r="B455" s="71"/>
      <c r="C455" s="70"/>
      <c r="D455" s="70"/>
      <c r="F455" s="170"/>
      <c r="G455" s="65"/>
    </row>
    <row r="456" spans="2:7" s="58" customFormat="1" x14ac:dyDescent="0.2">
      <c r="B456" s="71"/>
      <c r="C456" s="70"/>
      <c r="D456" s="70"/>
      <c r="F456" s="170"/>
      <c r="G456" s="65"/>
    </row>
    <row r="457" spans="2:7" s="58" customFormat="1" x14ac:dyDescent="0.2">
      <c r="B457" s="71"/>
      <c r="C457" s="70"/>
      <c r="D457" s="70"/>
      <c r="F457" s="170"/>
      <c r="G457" s="65"/>
    </row>
    <row r="458" spans="2:7" s="58" customFormat="1" x14ac:dyDescent="0.2">
      <c r="B458" s="71"/>
      <c r="C458" s="70"/>
      <c r="D458" s="70"/>
      <c r="F458" s="170"/>
      <c r="G458" s="65"/>
    </row>
    <row r="459" spans="2:7" s="58" customFormat="1" x14ac:dyDescent="0.2">
      <c r="B459" s="71"/>
      <c r="C459" s="70"/>
      <c r="D459" s="70"/>
      <c r="F459" s="170"/>
      <c r="G459" s="65"/>
    </row>
    <row r="460" spans="2:7" s="58" customFormat="1" x14ac:dyDescent="0.2">
      <c r="B460" s="71"/>
      <c r="C460" s="70"/>
      <c r="D460" s="70"/>
      <c r="F460" s="170"/>
      <c r="G460" s="65"/>
    </row>
    <row r="461" spans="2:7" s="58" customFormat="1" x14ac:dyDescent="0.2">
      <c r="B461" s="71"/>
      <c r="C461" s="70"/>
      <c r="D461" s="70"/>
      <c r="F461" s="170"/>
      <c r="G461" s="65"/>
    </row>
    <row r="462" spans="2:7" s="58" customFormat="1" x14ac:dyDescent="0.2">
      <c r="B462" s="71"/>
      <c r="C462" s="70"/>
      <c r="D462" s="70"/>
      <c r="F462" s="170"/>
      <c r="G462" s="65"/>
    </row>
    <row r="463" spans="2:7" s="58" customFormat="1" x14ac:dyDescent="0.2">
      <c r="B463" s="71"/>
      <c r="C463" s="70"/>
      <c r="D463" s="70"/>
      <c r="F463" s="170"/>
      <c r="G463" s="65"/>
    </row>
    <row r="464" spans="2:7" s="58" customFormat="1" x14ac:dyDescent="0.2">
      <c r="B464" s="71"/>
      <c r="C464" s="70"/>
      <c r="D464" s="70"/>
      <c r="F464" s="170"/>
      <c r="G464" s="65"/>
    </row>
    <row r="465" spans="2:7" s="58" customFormat="1" x14ac:dyDescent="0.2">
      <c r="B465" s="71"/>
      <c r="C465" s="70"/>
      <c r="D465" s="70"/>
      <c r="F465" s="170"/>
      <c r="G465" s="65"/>
    </row>
    <row r="466" spans="2:7" s="58" customFormat="1" x14ac:dyDescent="0.2">
      <c r="B466" s="71"/>
      <c r="C466" s="70"/>
      <c r="D466" s="70"/>
      <c r="F466" s="170"/>
      <c r="G466" s="65"/>
    </row>
    <row r="467" spans="2:7" s="58" customFormat="1" x14ac:dyDescent="0.2">
      <c r="B467" s="71"/>
      <c r="C467" s="70"/>
      <c r="D467" s="70"/>
      <c r="F467" s="170"/>
      <c r="G467" s="65"/>
    </row>
    <row r="468" spans="2:7" s="58" customFormat="1" x14ac:dyDescent="0.2">
      <c r="B468" s="71"/>
      <c r="C468" s="70"/>
      <c r="D468" s="70"/>
      <c r="F468" s="170"/>
      <c r="G468" s="65"/>
    </row>
    <row r="469" spans="2:7" s="58" customFormat="1" x14ac:dyDescent="0.2">
      <c r="B469" s="71"/>
      <c r="C469" s="70"/>
      <c r="D469" s="70"/>
      <c r="F469" s="170"/>
      <c r="G469" s="65"/>
    </row>
    <row r="470" spans="2:7" s="58" customFormat="1" x14ac:dyDescent="0.2">
      <c r="B470" s="71"/>
      <c r="C470" s="70"/>
      <c r="D470" s="70"/>
      <c r="F470" s="170"/>
      <c r="G470" s="65"/>
    </row>
    <row r="471" spans="2:7" s="58" customFormat="1" x14ac:dyDescent="0.2">
      <c r="B471" s="71"/>
      <c r="C471" s="70"/>
      <c r="D471" s="70"/>
      <c r="F471" s="170"/>
      <c r="G471" s="65"/>
    </row>
    <row r="472" spans="2:7" s="58" customFormat="1" x14ac:dyDescent="0.2">
      <c r="B472" s="71"/>
      <c r="C472" s="70"/>
      <c r="D472" s="70"/>
      <c r="F472" s="170"/>
      <c r="G472" s="65"/>
    </row>
    <row r="473" spans="2:7" s="58" customFormat="1" x14ac:dyDescent="0.2">
      <c r="B473" s="71"/>
      <c r="C473" s="70"/>
      <c r="D473" s="70"/>
      <c r="F473" s="170"/>
      <c r="G473" s="65"/>
    </row>
    <row r="474" spans="2:7" s="58" customFormat="1" x14ac:dyDescent="0.2">
      <c r="B474" s="71"/>
      <c r="C474" s="70"/>
      <c r="D474" s="70"/>
      <c r="F474" s="170"/>
      <c r="G474" s="65"/>
    </row>
    <row r="475" spans="2:7" s="58" customFormat="1" x14ac:dyDescent="0.2">
      <c r="B475" s="71"/>
      <c r="C475" s="70"/>
      <c r="D475" s="70"/>
      <c r="F475" s="170"/>
      <c r="G475" s="65"/>
    </row>
    <row r="476" spans="2:7" s="58" customFormat="1" x14ac:dyDescent="0.2">
      <c r="B476" s="71"/>
      <c r="C476" s="70"/>
      <c r="D476" s="70"/>
      <c r="F476" s="170"/>
      <c r="G476" s="65"/>
    </row>
    <row r="477" spans="2:7" s="58" customFormat="1" x14ac:dyDescent="0.2">
      <c r="B477" s="71"/>
      <c r="C477" s="70"/>
      <c r="D477" s="70"/>
      <c r="F477" s="170"/>
      <c r="G477" s="65"/>
    </row>
    <row r="478" spans="2:7" s="58" customFormat="1" x14ac:dyDescent="0.2">
      <c r="B478" s="71"/>
      <c r="C478" s="70"/>
      <c r="D478" s="70"/>
      <c r="F478" s="170"/>
      <c r="G478" s="65"/>
    </row>
    <row r="479" spans="2:7" s="58" customFormat="1" x14ac:dyDescent="0.2">
      <c r="B479" s="71"/>
      <c r="C479" s="70"/>
      <c r="D479" s="70"/>
      <c r="F479" s="170"/>
      <c r="G479" s="65"/>
    </row>
    <row r="480" spans="2:7" s="58" customFormat="1" x14ac:dyDescent="0.2">
      <c r="B480" s="71"/>
      <c r="C480" s="70"/>
      <c r="D480" s="70"/>
      <c r="F480" s="170"/>
      <c r="G480" s="65"/>
    </row>
    <row r="481" spans="2:7" s="58" customFormat="1" x14ac:dyDescent="0.2">
      <c r="B481" s="71"/>
      <c r="C481" s="70"/>
      <c r="D481" s="70"/>
      <c r="F481" s="170"/>
      <c r="G481" s="65"/>
    </row>
    <row r="482" spans="2:7" s="58" customFormat="1" x14ac:dyDescent="0.2">
      <c r="B482" s="71"/>
      <c r="C482" s="70"/>
      <c r="D482" s="70"/>
      <c r="F482" s="170"/>
      <c r="G482" s="65"/>
    </row>
    <row r="483" spans="2:7" s="58" customFormat="1" x14ac:dyDescent="0.2">
      <c r="B483" s="71"/>
      <c r="C483" s="70"/>
      <c r="D483" s="70"/>
      <c r="F483" s="170"/>
      <c r="G483" s="65"/>
    </row>
    <row r="484" spans="2:7" s="58" customFormat="1" x14ac:dyDescent="0.2">
      <c r="B484" s="71"/>
      <c r="C484" s="70"/>
      <c r="D484" s="70"/>
      <c r="F484" s="170"/>
      <c r="G484" s="65"/>
    </row>
    <row r="485" spans="2:7" s="58" customFormat="1" x14ac:dyDescent="0.2">
      <c r="B485" s="71"/>
      <c r="C485" s="70"/>
      <c r="D485" s="70"/>
      <c r="F485" s="170"/>
      <c r="G485" s="65"/>
    </row>
    <row r="486" spans="2:7" s="58" customFormat="1" x14ac:dyDescent="0.2">
      <c r="B486" s="71"/>
      <c r="C486" s="70"/>
      <c r="D486" s="70"/>
      <c r="F486" s="170"/>
      <c r="G486" s="65"/>
    </row>
    <row r="487" spans="2:7" s="58" customFormat="1" x14ac:dyDescent="0.2">
      <c r="B487" s="71"/>
      <c r="C487" s="70"/>
      <c r="D487" s="70"/>
      <c r="F487" s="170"/>
      <c r="G487" s="65"/>
    </row>
    <row r="488" spans="2:7" s="58" customFormat="1" x14ac:dyDescent="0.2">
      <c r="B488" s="71"/>
      <c r="C488" s="70"/>
      <c r="D488" s="70"/>
      <c r="F488" s="170"/>
      <c r="G488" s="65"/>
    </row>
    <row r="489" spans="2:7" s="58" customFormat="1" x14ac:dyDescent="0.2">
      <c r="B489" s="71"/>
      <c r="C489" s="70"/>
      <c r="D489" s="70"/>
      <c r="F489" s="170"/>
      <c r="G489" s="65"/>
    </row>
    <row r="490" spans="2:7" s="58" customFormat="1" x14ac:dyDescent="0.2">
      <c r="B490" s="71"/>
      <c r="C490" s="70"/>
      <c r="D490" s="70"/>
      <c r="F490" s="170"/>
      <c r="G490" s="65"/>
    </row>
    <row r="491" spans="2:7" s="58" customFormat="1" x14ac:dyDescent="0.2">
      <c r="B491" s="71"/>
      <c r="C491" s="70"/>
      <c r="D491" s="70"/>
      <c r="F491" s="170"/>
      <c r="G491" s="65"/>
    </row>
    <row r="492" spans="2:7" s="58" customFormat="1" x14ac:dyDescent="0.2">
      <c r="B492" s="71"/>
      <c r="C492" s="70"/>
      <c r="D492" s="70"/>
      <c r="F492" s="170"/>
      <c r="G492" s="65"/>
    </row>
    <row r="493" spans="2:7" s="58" customFormat="1" x14ac:dyDescent="0.2">
      <c r="B493" s="71"/>
      <c r="C493" s="70"/>
      <c r="D493" s="70"/>
      <c r="F493" s="170"/>
      <c r="G493" s="65"/>
    </row>
    <row r="494" spans="2:7" s="58" customFormat="1" x14ac:dyDescent="0.2">
      <c r="B494" s="71"/>
      <c r="C494" s="70"/>
      <c r="D494" s="70"/>
      <c r="F494" s="170"/>
      <c r="G494" s="65"/>
    </row>
    <row r="495" spans="2:7" s="58" customFormat="1" x14ac:dyDescent="0.2">
      <c r="B495" s="71"/>
      <c r="C495" s="70"/>
      <c r="D495" s="70"/>
      <c r="F495" s="170"/>
      <c r="G495" s="65"/>
    </row>
    <row r="496" spans="2:7" s="58" customFormat="1" x14ac:dyDescent="0.2">
      <c r="B496" s="71"/>
      <c r="C496" s="70"/>
      <c r="D496" s="70"/>
      <c r="F496" s="170"/>
      <c r="G496" s="65"/>
    </row>
    <row r="497" spans="2:7" s="58" customFormat="1" x14ac:dyDescent="0.2">
      <c r="B497" s="71"/>
      <c r="C497" s="70"/>
      <c r="D497" s="70"/>
      <c r="F497" s="170"/>
      <c r="G497" s="65"/>
    </row>
    <row r="498" spans="2:7" s="58" customFormat="1" x14ac:dyDescent="0.2">
      <c r="B498" s="71"/>
      <c r="C498" s="70"/>
      <c r="D498" s="70"/>
      <c r="F498" s="170"/>
      <c r="G498" s="65"/>
    </row>
    <row r="499" spans="2:7" s="58" customFormat="1" x14ac:dyDescent="0.2">
      <c r="B499" s="71"/>
      <c r="C499" s="70"/>
      <c r="D499" s="70"/>
      <c r="F499" s="170"/>
      <c r="G499" s="65"/>
    </row>
    <row r="500" spans="2:7" s="58" customFormat="1" x14ac:dyDescent="0.2">
      <c r="B500" s="71"/>
      <c r="C500" s="70"/>
      <c r="D500" s="70"/>
      <c r="F500" s="170"/>
      <c r="G500" s="65"/>
    </row>
    <row r="501" spans="2:7" s="58" customFormat="1" x14ac:dyDescent="0.2">
      <c r="B501" s="71"/>
      <c r="C501" s="70"/>
      <c r="D501" s="70"/>
      <c r="F501" s="170"/>
      <c r="G501" s="65"/>
    </row>
    <row r="502" spans="2:7" s="58" customFormat="1" x14ac:dyDescent="0.2">
      <c r="B502" s="71"/>
      <c r="C502" s="70"/>
      <c r="D502" s="70"/>
      <c r="F502" s="170"/>
      <c r="G502" s="65"/>
    </row>
    <row r="503" spans="2:7" s="58" customFormat="1" x14ac:dyDescent="0.2">
      <c r="B503" s="71"/>
      <c r="C503" s="70"/>
      <c r="D503" s="70"/>
      <c r="F503" s="170"/>
      <c r="G503" s="65"/>
    </row>
    <row r="504" spans="2:7" s="58" customFormat="1" x14ac:dyDescent="0.2">
      <c r="B504" s="71"/>
      <c r="C504" s="70"/>
      <c r="D504" s="70"/>
      <c r="F504" s="170"/>
      <c r="G504" s="65"/>
    </row>
    <row r="505" spans="2:7" s="58" customFormat="1" x14ac:dyDescent="0.2">
      <c r="B505" s="71"/>
      <c r="C505" s="70"/>
      <c r="D505" s="70"/>
      <c r="F505" s="170"/>
      <c r="G505" s="65"/>
    </row>
    <row r="506" spans="2:7" s="58" customFormat="1" x14ac:dyDescent="0.2">
      <c r="B506" s="71"/>
      <c r="C506" s="70"/>
      <c r="D506" s="70"/>
      <c r="F506" s="170"/>
      <c r="G506" s="65"/>
    </row>
    <row r="507" spans="2:7" s="58" customFormat="1" x14ac:dyDescent="0.2">
      <c r="B507" s="71"/>
      <c r="C507" s="70"/>
      <c r="D507" s="70"/>
      <c r="F507" s="170"/>
      <c r="G507" s="65"/>
    </row>
    <row r="508" spans="2:7" s="58" customFormat="1" x14ac:dyDescent="0.2">
      <c r="B508" s="71"/>
      <c r="C508" s="70"/>
      <c r="D508" s="70"/>
      <c r="F508" s="170"/>
      <c r="G508" s="65"/>
    </row>
    <row r="509" spans="2:7" s="58" customFormat="1" x14ac:dyDescent="0.2">
      <c r="B509" s="71"/>
      <c r="C509" s="70"/>
      <c r="D509" s="70"/>
      <c r="F509" s="170"/>
      <c r="G509" s="65"/>
    </row>
    <row r="510" spans="2:7" s="58" customFormat="1" x14ac:dyDescent="0.2">
      <c r="B510" s="71"/>
      <c r="C510" s="70"/>
      <c r="D510" s="70"/>
      <c r="F510" s="170"/>
      <c r="G510" s="65"/>
    </row>
    <row r="511" spans="2:7" s="58" customFormat="1" x14ac:dyDescent="0.2">
      <c r="B511" s="71"/>
      <c r="C511" s="70"/>
      <c r="D511" s="70"/>
      <c r="F511" s="170"/>
      <c r="G511" s="65"/>
    </row>
    <row r="512" spans="2:7" s="58" customFormat="1" x14ac:dyDescent="0.2">
      <c r="B512" s="71"/>
      <c r="C512" s="70"/>
      <c r="D512" s="70"/>
      <c r="F512" s="170"/>
      <c r="G512" s="65"/>
    </row>
    <row r="513" spans="2:7" s="58" customFormat="1" x14ac:dyDescent="0.2">
      <c r="B513" s="71"/>
      <c r="C513" s="70"/>
      <c r="D513" s="70"/>
      <c r="F513" s="170"/>
      <c r="G513" s="65"/>
    </row>
    <row r="514" spans="2:7" s="58" customFormat="1" x14ac:dyDescent="0.2">
      <c r="B514" s="71"/>
      <c r="C514" s="70"/>
      <c r="D514" s="70"/>
      <c r="F514" s="170"/>
      <c r="G514" s="65"/>
    </row>
    <row r="515" spans="2:7" s="58" customFormat="1" x14ac:dyDescent="0.2">
      <c r="B515" s="71"/>
      <c r="C515" s="70"/>
      <c r="D515" s="70"/>
      <c r="F515" s="170"/>
      <c r="G515" s="65"/>
    </row>
    <row r="516" spans="2:7" s="58" customFormat="1" x14ac:dyDescent="0.2">
      <c r="B516" s="71"/>
      <c r="C516" s="70"/>
      <c r="D516" s="70"/>
      <c r="F516" s="170"/>
      <c r="G516" s="65"/>
    </row>
    <row r="517" spans="2:7" s="58" customFormat="1" x14ac:dyDescent="0.2">
      <c r="B517" s="71"/>
      <c r="C517" s="70"/>
      <c r="D517" s="70"/>
      <c r="F517" s="170"/>
      <c r="G517" s="65"/>
    </row>
    <row r="518" spans="2:7" s="58" customFormat="1" x14ac:dyDescent="0.2">
      <c r="B518" s="71"/>
      <c r="C518" s="70"/>
      <c r="D518" s="70"/>
      <c r="F518" s="170"/>
      <c r="G518" s="65"/>
    </row>
    <row r="519" spans="2:7" s="58" customFormat="1" x14ac:dyDescent="0.2">
      <c r="B519" s="71"/>
      <c r="C519" s="70"/>
      <c r="D519" s="70"/>
      <c r="F519" s="170"/>
      <c r="G519" s="65"/>
    </row>
    <row r="520" spans="2:7" s="58" customFormat="1" x14ac:dyDescent="0.2">
      <c r="B520" s="71"/>
      <c r="C520" s="70"/>
      <c r="D520" s="70"/>
      <c r="F520" s="170"/>
      <c r="G520" s="65"/>
    </row>
    <row r="521" spans="2:7" s="58" customFormat="1" x14ac:dyDescent="0.2">
      <c r="B521" s="71"/>
      <c r="C521" s="70"/>
      <c r="D521" s="70"/>
      <c r="F521" s="170"/>
      <c r="G521" s="65"/>
    </row>
    <row r="522" spans="2:7" s="58" customFormat="1" x14ac:dyDescent="0.2">
      <c r="B522" s="71"/>
      <c r="C522" s="70"/>
      <c r="D522" s="70"/>
      <c r="F522" s="170"/>
      <c r="G522" s="65"/>
    </row>
    <row r="523" spans="2:7" s="58" customFormat="1" x14ac:dyDescent="0.2">
      <c r="B523" s="71"/>
      <c r="C523" s="70"/>
      <c r="D523" s="70"/>
      <c r="F523" s="170"/>
      <c r="G523" s="65"/>
    </row>
    <row r="524" spans="2:7" s="58" customFormat="1" x14ac:dyDescent="0.2">
      <c r="B524" s="71"/>
      <c r="C524" s="70"/>
      <c r="D524" s="70"/>
      <c r="F524" s="170"/>
      <c r="G524" s="65"/>
    </row>
    <row r="525" spans="2:7" s="58" customFormat="1" x14ac:dyDescent="0.2">
      <c r="B525" s="71"/>
      <c r="C525" s="70"/>
      <c r="D525" s="70"/>
      <c r="F525" s="170"/>
      <c r="G525" s="65"/>
    </row>
    <row r="526" spans="2:7" s="58" customFormat="1" x14ac:dyDescent="0.2">
      <c r="B526" s="71"/>
      <c r="C526" s="70"/>
      <c r="D526" s="70"/>
      <c r="F526" s="170"/>
      <c r="G526" s="65"/>
    </row>
    <row r="527" spans="2:7" s="58" customFormat="1" x14ac:dyDescent="0.2">
      <c r="B527" s="71"/>
      <c r="C527" s="70"/>
      <c r="D527" s="70"/>
      <c r="F527" s="170"/>
      <c r="G527" s="65"/>
    </row>
    <row r="528" spans="2:7" s="58" customFormat="1" x14ac:dyDescent="0.2">
      <c r="B528" s="71"/>
      <c r="C528" s="70"/>
      <c r="D528" s="70"/>
      <c r="F528" s="170"/>
      <c r="G528" s="65"/>
    </row>
    <row r="529" spans="2:7" s="58" customFormat="1" x14ac:dyDescent="0.2">
      <c r="B529" s="71"/>
      <c r="C529" s="70"/>
      <c r="D529" s="70"/>
      <c r="F529" s="170"/>
      <c r="G529" s="65"/>
    </row>
    <row r="530" spans="2:7" s="58" customFormat="1" x14ac:dyDescent="0.2">
      <c r="B530" s="71"/>
      <c r="C530" s="70"/>
      <c r="D530" s="70"/>
      <c r="F530" s="170"/>
      <c r="G530" s="65"/>
    </row>
    <row r="531" spans="2:7" s="58" customFormat="1" x14ac:dyDescent="0.2">
      <c r="B531" s="71"/>
      <c r="C531" s="70"/>
      <c r="D531" s="70"/>
      <c r="F531" s="170"/>
      <c r="G531" s="65"/>
    </row>
    <row r="532" spans="2:7" s="58" customFormat="1" x14ac:dyDescent="0.2">
      <c r="B532" s="71"/>
      <c r="C532" s="70"/>
      <c r="D532" s="70"/>
      <c r="F532" s="170"/>
      <c r="G532" s="65"/>
    </row>
    <row r="533" spans="2:7" s="58" customFormat="1" x14ac:dyDescent="0.2">
      <c r="B533" s="71"/>
      <c r="C533" s="70"/>
      <c r="D533" s="70"/>
      <c r="F533" s="170"/>
      <c r="G533" s="65"/>
    </row>
    <row r="534" spans="2:7" s="58" customFormat="1" x14ac:dyDescent="0.2">
      <c r="B534" s="71"/>
      <c r="C534" s="70"/>
      <c r="D534" s="70"/>
      <c r="F534" s="170"/>
      <c r="G534" s="65"/>
    </row>
    <row r="535" spans="2:7" s="58" customFormat="1" x14ac:dyDescent="0.2">
      <c r="B535" s="71"/>
      <c r="C535" s="70"/>
      <c r="D535" s="70"/>
      <c r="F535" s="170"/>
      <c r="G535" s="65"/>
    </row>
    <row r="536" spans="2:7" s="58" customFormat="1" x14ac:dyDescent="0.2">
      <c r="B536" s="71"/>
      <c r="C536" s="70"/>
      <c r="D536" s="70"/>
      <c r="F536" s="170"/>
      <c r="G536" s="65"/>
    </row>
    <row r="537" spans="2:7" s="58" customFormat="1" x14ac:dyDescent="0.2">
      <c r="B537" s="71"/>
      <c r="C537" s="70"/>
      <c r="D537" s="70"/>
      <c r="F537" s="170"/>
      <c r="G537" s="65"/>
    </row>
    <row r="538" spans="2:7" s="58" customFormat="1" x14ac:dyDescent="0.2">
      <c r="B538" s="71"/>
      <c r="C538" s="70"/>
      <c r="D538" s="70"/>
      <c r="F538" s="170"/>
      <c r="G538" s="65"/>
    </row>
    <row r="539" spans="2:7" s="58" customFormat="1" x14ac:dyDescent="0.2">
      <c r="B539" s="71"/>
      <c r="C539" s="70"/>
      <c r="D539" s="70"/>
      <c r="F539" s="170"/>
      <c r="G539" s="65"/>
    </row>
    <row r="540" spans="2:7" s="58" customFormat="1" x14ac:dyDescent="0.2">
      <c r="B540" s="71"/>
      <c r="C540" s="70"/>
      <c r="D540" s="70"/>
      <c r="F540" s="170"/>
      <c r="G540" s="65"/>
    </row>
    <row r="541" spans="2:7" s="58" customFormat="1" x14ac:dyDescent="0.2">
      <c r="B541" s="71"/>
      <c r="C541" s="70"/>
      <c r="D541" s="70"/>
      <c r="F541" s="170"/>
      <c r="G541" s="65"/>
    </row>
    <row r="542" spans="2:7" s="58" customFormat="1" x14ac:dyDescent="0.2">
      <c r="B542" s="71"/>
      <c r="C542" s="70"/>
      <c r="D542" s="70"/>
      <c r="F542" s="170"/>
      <c r="G542" s="65"/>
    </row>
    <row r="543" spans="2:7" s="58" customFormat="1" x14ac:dyDescent="0.2">
      <c r="B543" s="71"/>
      <c r="C543" s="70"/>
      <c r="D543" s="70"/>
      <c r="F543" s="170"/>
      <c r="G543" s="65"/>
    </row>
    <row r="544" spans="2:7" s="58" customFormat="1" x14ac:dyDescent="0.2">
      <c r="B544" s="71"/>
      <c r="C544" s="70"/>
      <c r="D544" s="70"/>
      <c r="F544" s="170"/>
      <c r="G544" s="65"/>
    </row>
    <row r="545" spans="2:7" s="58" customFormat="1" x14ac:dyDescent="0.2">
      <c r="B545" s="71"/>
      <c r="C545" s="70"/>
      <c r="D545" s="70"/>
      <c r="F545" s="170"/>
      <c r="G545" s="65"/>
    </row>
    <row r="546" spans="2:7" s="58" customFormat="1" x14ac:dyDescent="0.2">
      <c r="B546" s="71"/>
      <c r="C546" s="70"/>
      <c r="D546" s="70"/>
      <c r="F546" s="170"/>
      <c r="G546" s="65"/>
    </row>
    <row r="547" spans="2:7" s="58" customFormat="1" x14ac:dyDescent="0.2">
      <c r="B547" s="71"/>
      <c r="C547" s="70"/>
      <c r="D547" s="70"/>
      <c r="F547" s="170"/>
      <c r="G547" s="65"/>
    </row>
    <row r="548" spans="2:7" s="58" customFormat="1" x14ac:dyDescent="0.2">
      <c r="B548" s="71"/>
      <c r="C548" s="70"/>
      <c r="D548" s="70"/>
      <c r="F548" s="170"/>
      <c r="G548" s="65"/>
    </row>
    <row r="549" spans="2:7" s="58" customFormat="1" x14ac:dyDescent="0.2">
      <c r="B549" s="71"/>
      <c r="C549" s="70"/>
      <c r="D549" s="70"/>
      <c r="F549" s="170"/>
      <c r="G549" s="65"/>
    </row>
    <row r="550" spans="2:7" s="58" customFormat="1" x14ac:dyDescent="0.2">
      <c r="B550" s="71"/>
      <c r="C550" s="70"/>
      <c r="D550" s="70"/>
      <c r="F550" s="170"/>
      <c r="G550" s="65"/>
    </row>
    <row r="551" spans="2:7" s="58" customFormat="1" x14ac:dyDescent="0.2">
      <c r="B551" s="71"/>
      <c r="C551" s="70"/>
      <c r="D551" s="70"/>
      <c r="F551" s="170"/>
      <c r="G551" s="65"/>
    </row>
    <row r="552" spans="2:7" s="58" customFormat="1" x14ac:dyDescent="0.2">
      <c r="B552" s="71"/>
      <c r="C552" s="70"/>
      <c r="D552" s="70"/>
      <c r="F552" s="170"/>
      <c r="G552" s="65"/>
    </row>
    <row r="553" spans="2:7" s="58" customFormat="1" x14ac:dyDescent="0.2">
      <c r="B553" s="71"/>
      <c r="C553" s="70"/>
      <c r="D553" s="70"/>
      <c r="F553" s="170"/>
      <c r="G553" s="65"/>
    </row>
    <row r="554" spans="2:7" s="58" customFormat="1" x14ac:dyDescent="0.2">
      <c r="B554" s="71"/>
      <c r="C554" s="70"/>
      <c r="D554" s="70"/>
      <c r="F554" s="170"/>
      <c r="G554" s="65"/>
    </row>
    <row r="555" spans="2:7" s="58" customFormat="1" x14ac:dyDescent="0.2">
      <c r="B555" s="71"/>
      <c r="C555" s="70"/>
      <c r="D555" s="70"/>
      <c r="F555" s="170"/>
      <c r="G555" s="65"/>
    </row>
    <row r="556" spans="2:7" s="58" customFormat="1" x14ac:dyDescent="0.2">
      <c r="B556" s="71"/>
      <c r="C556" s="70"/>
      <c r="D556" s="70"/>
      <c r="F556" s="170"/>
      <c r="G556" s="65"/>
    </row>
    <row r="557" spans="2:7" s="58" customFormat="1" x14ac:dyDescent="0.2">
      <c r="B557" s="71"/>
      <c r="C557" s="70"/>
      <c r="D557" s="70"/>
      <c r="F557" s="170"/>
      <c r="G557" s="65"/>
    </row>
    <row r="558" spans="2:7" s="58" customFormat="1" x14ac:dyDescent="0.2">
      <c r="B558" s="71"/>
      <c r="C558" s="70"/>
      <c r="D558" s="70"/>
      <c r="F558" s="170"/>
      <c r="G558" s="65"/>
    </row>
    <row r="559" spans="2:7" s="58" customFormat="1" x14ac:dyDescent="0.2">
      <c r="B559" s="71"/>
      <c r="C559" s="70"/>
      <c r="D559" s="70"/>
      <c r="F559" s="170"/>
      <c r="G559" s="65"/>
    </row>
    <row r="560" spans="2:7" s="58" customFormat="1" x14ac:dyDescent="0.2">
      <c r="B560" s="71"/>
      <c r="C560" s="70"/>
      <c r="D560" s="70"/>
      <c r="F560" s="170"/>
      <c r="G560" s="65"/>
    </row>
    <row r="561" spans="2:7" s="58" customFormat="1" x14ac:dyDescent="0.2">
      <c r="B561" s="71"/>
      <c r="C561" s="70"/>
      <c r="D561" s="70"/>
      <c r="F561" s="170"/>
      <c r="G561" s="65"/>
    </row>
    <row r="562" spans="2:7" s="58" customFormat="1" x14ac:dyDescent="0.2">
      <c r="B562" s="71"/>
      <c r="C562" s="70"/>
      <c r="D562" s="70"/>
      <c r="F562" s="170"/>
      <c r="G562" s="65"/>
    </row>
    <row r="563" spans="2:7" s="58" customFormat="1" x14ac:dyDescent="0.2">
      <c r="B563" s="71"/>
      <c r="C563" s="70"/>
      <c r="D563" s="70"/>
      <c r="F563" s="170"/>
      <c r="G563" s="65"/>
    </row>
    <row r="564" spans="2:7" s="58" customFormat="1" x14ac:dyDescent="0.2">
      <c r="B564" s="71"/>
      <c r="C564" s="70"/>
      <c r="D564" s="70"/>
      <c r="F564" s="170"/>
      <c r="G564" s="65"/>
    </row>
    <row r="565" spans="2:7" s="58" customFormat="1" x14ac:dyDescent="0.2">
      <c r="B565" s="71"/>
      <c r="C565" s="70"/>
      <c r="D565" s="70"/>
      <c r="F565" s="170"/>
      <c r="G565" s="65"/>
    </row>
    <row r="566" spans="2:7" s="58" customFormat="1" x14ac:dyDescent="0.2">
      <c r="B566" s="71"/>
      <c r="C566" s="70"/>
      <c r="D566" s="70"/>
      <c r="F566" s="170"/>
      <c r="G566" s="65"/>
    </row>
    <row r="567" spans="2:7" s="58" customFormat="1" x14ac:dyDescent="0.2">
      <c r="B567" s="71"/>
      <c r="C567" s="70"/>
      <c r="D567" s="70"/>
      <c r="F567" s="170"/>
      <c r="G567" s="65"/>
    </row>
    <row r="568" spans="2:7" s="58" customFormat="1" x14ac:dyDescent="0.2">
      <c r="B568" s="71"/>
      <c r="C568" s="70"/>
      <c r="D568" s="70"/>
      <c r="F568" s="170"/>
      <c r="G568" s="65"/>
    </row>
    <row r="569" spans="2:7" s="58" customFormat="1" x14ac:dyDescent="0.2">
      <c r="B569" s="71"/>
      <c r="C569" s="70"/>
      <c r="D569" s="70"/>
      <c r="F569" s="170"/>
      <c r="G569" s="65"/>
    </row>
    <row r="570" spans="2:7" s="58" customFormat="1" x14ac:dyDescent="0.2">
      <c r="B570" s="71"/>
      <c r="C570" s="70"/>
      <c r="D570" s="70"/>
      <c r="F570" s="170"/>
      <c r="G570" s="65"/>
    </row>
    <row r="571" spans="2:7" s="58" customFormat="1" x14ac:dyDescent="0.2">
      <c r="B571" s="71"/>
      <c r="C571" s="70"/>
      <c r="D571" s="70"/>
      <c r="F571" s="170"/>
      <c r="G571" s="65"/>
    </row>
    <row r="572" spans="2:7" s="58" customFormat="1" x14ac:dyDescent="0.2">
      <c r="B572" s="71"/>
      <c r="C572" s="70"/>
      <c r="D572" s="70"/>
      <c r="F572" s="170"/>
      <c r="G572" s="65"/>
    </row>
    <row r="573" spans="2:7" s="58" customFormat="1" x14ac:dyDescent="0.2">
      <c r="B573" s="71"/>
      <c r="C573" s="70"/>
      <c r="D573" s="70"/>
      <c r="F573" s="170"/>
      <c r="G573" s="65"/>
    </row>
    <row r="574" spans="2:7" s="58" customFormat="1" x14ac:dyDescent="0.2">
      <c r="B574" s="71"/>
      <c r="C574" s="70"/>
      <c r="D574" s="70"/>
      <c r="F574" s="170"/>
      <c r="G574" s="65"/>
    </row>
    <row r="575" spans="2:7" s="58" customFormat="1" x14ac:dyDescent="0.2">
      <c r="B575" s="71"/>
      <c r="C575" s="70"/>
      <c r="D575" s="70"/>
      <c r="F575" s="170"/>
      <c r="G575" s="65"/>
    </row>
    <row r="576" spans="2:7" s="58" customFormat="1" x14ac:dyDescent="0.2">
      <c r="B576" s="71"/>
      <c r="C576" s="70"/>
      <c r="D576" s="70"/>
      <c r="F576" s="170"/>
      <c r="G576" s="65"/>
    </row>
    <row r="577" spans="2:7" s="58" customFormat="1" x14ac:dyDescent="0.2">
      <c r="B577" s="71"/>
      <c r="C577" s="70"/>
      <c r="D577" s="70"/>
      <c r="F577" s="170"/>
      <c r="G577" s="65"/>
    </row>
    <row r="578" spans="2:7" s="58" customFormat="1" x14ac:dyDescent="0.2">
      <c r="B578" s="71"/>
      <c r="C578" s="70"/>
      <c r="D578" s="70"/>
      <c r="F578" s="170"/>
      <c r="G578" s="65"/>
    </row>
    <row r="579" spans="2:7" s="58" customFormat="1" x14ac:dyDescent="0.2">
      <c r="B579" s="71"/>
      <c r="C579" s="70"/>
      <c r="D579" s="70"/>
      <c r="F579" s="170"/>
      <c r="G579" s="65"/>
    </row>
    <row r="580" spans="2:7" s="58" customFormat="1" x14ac:dyDescent="0.2">
      <c r="B580" s="71"/>
      <c r="C580" s="70"/>
      <c r="D580" s="70"/>
      <c r="F580" s="170"/>
      <c r="G580" s="65"/>
    </row>
    <row r="581" spans="2:7" s="58" customFormat="1" x14ac:dyDescent="0.2">
      <c r="B581" s="71"/>
      <c r="C581" s="70"/>
      <c r="D581" s="70"/>
      <c r="F581" s="170"/>
      <c r="G581" s="65"/>
    </row>
    <row r="582" spans="2:7" s="58" customFormat="1" x14ac:dyDescent="0.2">
      <c r="B582" s="71"/>
      <c r="C582" s="70"/>
      <c r="D582" s="70"/>
      <c r="F582" s="170"/>
      <c r="G582" s="65"/>
    </row>
    <row r="583" spans="2:7" s="58" customFormat="1" x14ac:dyDescent="0.2">
      <c r="B583" s="71"/>
      <c r="C583" s="70"/>
      <c r="D583" s="70"/>
      <c r="F583" s="170"/>
      <c r="G583" s="65"/>
    </row>
    <row r="584" spans="2:7" s="58" customFormat="1" x14ac:dyDescent="0.2">
      <c r="B584" s="71"/>
      <c r="C584" s="70"/>
      <c r="D584" s="70"/>
      <c r="F584" s="170"/>
      <c r="G584" s="65"/>
    </row>
    <row r="585" spans="2:7" s="58" customFormat="1" x14ac:dyDescent="0.2">
      <c r="B585" s="71"/>
      <c r="C585" s="70"/>
      <c r="D585" s="70"/>
      <c r="F585" s="170"/>
      <c r="G585" s="65"/>
    </row>
    <row r="586" spans="2:7" s="58" customFormat="1" x14ac:dyDescent="0.2">
      <c r="B586" s="71"/>
      <c r="C586" s="70"/>
      <c r="D586" s="70"/>
      <c r="F586" s="170"/>
      <c r="G586" s="65"/>
    </row>
    <row r="587" spans="2:7" s="58" customFormat="1" x14ac:dyDescent="0.2">
      <c r="B587" s="71"/>
      <c r="C587" s="70"/>
      <c r="D587" s="70"/>
      <c r="F587" s="170"/>
      <c r="G587" s="65"/>
    </row>
    <row r="588" spans="2:7" s="58" customFormat="1" x14ac:dyDescent="0.2">
      <c r="B588" s="71"/>
      <c r="C588" s="70"/>
      <c r="D588" s="70"/>
      <c r="F588" s="170"/>
      <c r="G588" s="65"/>
    </row>
    <row r="589" spans="2:7" s="58" customFormat="1" x14ac:dyDescent="0.2">
      <c r="B589" s="71"/>
      <c r="C589" s="70"/>
      <c r="D589" s="70"/>
      <c r="F589" s="170"/>
      <c r="G589" s="65"/>
    </row>
    <row r="590" spans="2:7" s="58" customFormat="1" x14ac:dyDescent="0.2">
      <c r="B590" s="71"/>
      <c r="C590" s="70"/>
      <c r="D590" s="70"/>
      <c r="F590" s="170"/>
      <c r="G590" s="65"/>
    </row>
    <row r="591" spans="2:7" s="58" customFormat="1" x14ac:dyDescent="0.2">
      <c r="B591" s="71"/>
      <c r="C591" s="70"/>
      <c r="D591" s="70"/>
      <c r="F591" s="170"/>
      <c r="G591" s="65"/>
    </row>
    <row r="592" spans="2:7" s="58" customFormat="1" x14ac:dyDescent="0.2">
      <c r="B592" s="71"/>
      <c r="C592" s="70"/>
      <c r="D592" s="70"/>
      <c r="F592" s="170"/>
      <c r="G592" s="65"/>
    </row>
    <row r="593" spans="2:7" s="58" customFormat="1" x14ac:dyDescent="0.2">
      <c r="B593" s="71"/>
      <c r="C593" s="70"/>
      <c r="D593" s="70"/>
      <c r="F593" s="170"/>
      <c r="G593" s="65"/>
    </row>
    <row r="594" spans="2:7" s="58" customFormat="1" x14ac:dyDescent="0.2">
      <c r="B594" s="71"/>
      <c r="C594" s="70"/>
      <c r="D594" s="70"/>
      <c r="F594" s="170"/>
      <c r="G594" s="65"/>
    </row>
    <row r="595" spans="2:7" s="58" customFormat="1" x14ac:dyDescent="0.2">
      <c r="B595" s="71"/>
      <c r="C595" s="70"/>
      <c r="D595" s="70"/>
      <c r="F595" s="170"/>
      <c r="G595" s="65"/>
    </row>
    <row r="596" spans="2:7" s="58" customFormat="1" x14ac:dyDescent="0.2">
      <c r="B596" s="71"/>
      <c r="C596" s="70"/>
      <c r="D596" s="70"/>
      <c r="F596" s="170"/>
      <c r="G596" s="65"/>
    </row>
    <row r="597" spans="2:7" s="58" customFormat="1" x14ac:dyDescent="0.2">
      <c r="B597" s="71"/>
      <c r="C597" s="70"/>
      <c r="D597" s="70"/>
      <c r="F597" s="170"/>
      <c r="G597" s="65"/>
    </row>
    <row r="598" spans="2:7" s="58" customFormat="1" x14ac:dyDescent="0.2">
      <c r="B598" s="71"/>
      <c r="C598" s="70"/>
      <c r="D598" s="70"/>
      <c r="F598" s="170"/>
      <c r="G598" s="65"/>
    </row>
    <row r="599" spans="2:7" s="58" customFormat="1" x14ac:dyDescent="0.2">
      <c r="B599" s="71"/>
      <c r="C599" s="70"/>
      <c r="D599" s="70"/>
      <c r="F599" s="170"/>
      <c r="G599" s="65"/>
    </row>
    <row r="600" spans="2:7" s="58" customFormat="1" x14ac:dyDescent="0.2">
      <c r="B600" s="71"/>
      <c r="C600" s="70"/>
      <c r="D600" s="70"/>
      <c r="F600" s="170"/>
      <c r="G600" s="65"/>
    </row>
    <row r="601" spans="2:7" s="58" customFormat="1" x14ac:dyDescent="0.2">
      <c r="B601" s="71"/>
      <c r="C601" s="70"/>
      <c r="D601" s="70"/>
      <c r="F601" s="170"/>
      <c r="G601" s="65"/>
    </row>
    <row r="602" spans="2:7" s="58" customFormat="1" x14ac:dyDescent="0.2">
      <c r="B602" s="71"/>
      <c r="C602" s="70"/>
      <c r="D602" s="70"/>
      <c r="F602" s="170"/>
      <c r="G602" s="65"/>
    </row>
    <row r="603" spans="2:7" s="58" customFormat="1" x14ac:dyDescent="0.2">
      <c r="B603" s="71"/>
      <c r="C603" s="70"/>
      <c r="D603" s="70"/>
      <c r="F603" s="170"/>
      <c r="G603" s="65"/>
    </row>
    <row r="604" spans="2:7" s="58" customFormat="1" x14ac:dyDescent="0.2">
      <c r="B604" s="71"/>
      <c r="C604" s="70"/>
      <c r="D604" s="70"/>
      <c r="F604" s="170"/>
      <c r="G604" s="65"/>
    </row>
    <row r="605" spans="2:7" s="58" customFormat="1" x14ac:dyDescent="0.2">
      <c r="B605" s="71"/>
      <c r="C605" s="70"/>
      <c r="D605" s="70"/>
      <c r="F605" s="170"/>
      <c r="G605" s="65"/>
    </row>
    <row r="606" spans="2:7" s="58" customFormat="1" x14ac:dyDescent="0.2">
      <c r="B606" s="71"/>
      <c r="C606" s="70"/>
      <c r="D606" s="70"/>
      <c r="F606" s="170"/>
      <c r="G606" s="65"/>
    </row>
    <row r="607" spans="2:7" s="58" customFormat="1" x14ac:dyDescent="0.2">
      <c r="B607" s="71"/>
      <c r="C607" s="70"/>
      <c r="D607" s="70"/>
      <c r="F607" s="170"/>
      <c r="G607" s="65"/>
    </row>
    <row r="608" spans="2:7" s="58" customFormat="1" x14ac:dyDescent="0.2">
      <c r="B608" s="71"/>
      <c r="C608" s="70"/>
      <c r="D608" s="70"/>
      <c r="F608" s="170"/>
      <c r="G608" s="65"/>
    </row>
    <row r="609" spans="2:7" s="58" customFormat="1" x14ac:dyDescent="0.2">
      <c r="B609" s="71"/>
      <c r="C609" s="70"/>
      <c r="D609" s="70"/>
      <c r="F609" s="170"/>
      <c r="G609" s="65"/>
    </row>
    <row r="610" spans="2:7" s="58" customFormat="1" x14ac:dyDescent="0.2">
      <c r="B610" s="71"/>
      <c r="C610" s="70"/>
      <c r="D610" s="70"/>
      <c r="F610" s="170"/>
      <c r="G610" s="65"/>
    </row>
    <row r="611" spans="2:7" s="58" customFormat="1" x14ac:dyDescent="0.2">
      <c r="B611" s="71"/>
      <c r="C611" s="70"/>
      <c r="D611" s="70"/>
      <c r="F611" s="170"/>
      <c r="G611" s="65"/>
    </row>
    <row r="612" spans="2:7" s="58" customFormat="1" x14ac:dyDescent="0.2">
      <c r="B612" s="71"/>
      <c r="C612" s="70"/>
      <c r="D612" s="70"/>
      <c r="F612" s="170"/>
      <c r="G612" s="65"/>
    </row>
    <row r="613" spans="2:7" s="58" customFormat="1" x14ac:dyDescent="0.2">
      <c r="B613" s="71"/>
      <c r="C613" s="70"/>
      <c r="D613" s="70"/>
      <c r="F613" s="170"/>
      <c r="G613" s="65"/>
    </row>
    <row r="614" spans="2:7" s="58" customFormat="1" x14ac:dyDescent="0.2">
      <c r="B614" s="71"/>
      <c r="C614" s="70"/>
      <c r="D614" s="70"/>
      <c r="F614" s="170"/>
      <c r="G614" s="65"/>
    </row>
    <row r="615" spans="2:7" s="58" customFormat="1" x14ac:dyDescent="0.2">
      <c r="B615" s="71"/>
      <c r="C615" s="70"/>
      <c r="D615" s="70"/>
      <c r="F615" s="170"/>
      <c r="G615" s="65"/>
    </row>
    <row r="616" spans="2:7" s="58" customFormat="1" x14ac:dyDescent="0.2">
      <c r="B616" s="71"/>
      <c r="C616" s="70"/>
      <c r="D616" s="70"/>
      <c r="F616" s="170"/>
      <c r="G616" s="65"/>
    </row>
    <row r="617" spans="2:7" s="58" customFormat="1" x14ac:dyDescent="0.2">
      <c r="B617" s="71"/>
      <c r="C617" s="70"/>
      <c r="D617" s="70"/>
      <c r="F617" s="170"/>
      <c r="G617" s="65"/>
    </row>
    <row r="618" spans="2:7" s="58" customFormat="1" x14ac:dyDescent="0.2">
      <c r="B618" s="71"/>
      <c r="C618" s="70"/>
      <c r="D618" s="70"/>
      <c r="F618" s="170"/>
      <c r="G618" s="65"/>
    </row>
    <row r="619" spans="2:7" s="58" customFormat="1" x14ac:dyDescent="0.2">
      <c r="B619" s="71"/>
      <c r="C619" s="70"/>
      <c r="D619" s="70"/>
      <c r="F619" s="170"/>
      <c r="G619" s="65"/>
    </row>
    <row r="620" spans="2:7" s="58" customFormat="1" x14ac:dyDescent="0.2">
      <c r="B620" s="71"/>
      <c r="C620" s="70"/>
      <c r="D620" s="70"/>
      <c r="F620" s="170"/>
      <c r="G620" s="65"/>
    </row>
    <row r="621" spans="2:7" s="58" customFormat="1" x14ac:dyDescent="0.2">
      <c r="B621" s="71"/>
      <c r="C621" s="70"/>
      <c r="D621" s="70"/>
      <c r="F621" s="170"/>
      <c r="G621" s="65"/>
    </row>
    <row r="622" spans="2:7" s="58" customFormat="1" x14ac:dyDescent="0.2">
      <c r="B622" s="71"/>
      <c r="C622" s="70"/>
      <c r="D622" s="70"/>
      <c r="F622" s="170"/>
      <c r="G622" s="65"/>
    </row>
    <row r="623" spans="2:7" s="58" customFormat="1" x14ac:dyDescent="0.2">
      <c r="B623" s="71"/>
      <c r="C623" s="70"/>
      <c r="D623" s="70"/>
      <c r="F623" s="170"/>
      <c r="G623" s="65"/>
    </row>
    <row r="624" spans="2:7" s="58" customFormat="1" x14ac:dyDescent="0.2">
      <c r="B624" s="71"/>
      <c r="C624" s="70"/>
      <c r="D624" s="70"/>
      <c r="F624" s="170"/>
      <c r="G624" s="65"/>
    </row>
    <row r="625" spans="2:7" s="58" customFormat="1" x14ac:dyDescent="0.2">
      <c r="B625" s="71"/>
      <c r="C625" s="70"/>
      <c r="D625" s="70"/>
      <c r="F625" s="170"/>
      <c r="G625" s="65"/>
    </row>
    <row r="626" spans="2:7" s="58" customFormat="1" x14ac:dyDescent="0.2">
      <c r="B626" s="71"/>
      <c r="C626" s="70"/>
      <c r="D626" s="70"/>
      <c r="F626" s="170"/>
      <c r="G626" s="65"/>
    </row>
    <row r="627" spans="2:7" s="58" customFormat="1" x14ac:dyDescent="0.2">
      <c r="B627" s="71"/>
      <c r="C627" s="70"/>
      <c r="D627" s="70"/>
      <c r="F627" s="170"/>
      <c r="G627" s="65"/>
    </row>
    <row r="628" spans="2:7" s="58" customFormat="1" x14ac:dyDescent="0.2">
      <c r="B628" s="71"/>
      <c r="C628" s="70"/>
      <c r="D628" s="70"/>
      <c r="F628" s="170"/>
      <c r="G628" s="65"/>
    </row>
    <row r="629" spans="2:7" s="58" customFormat="1" x14ac:dyDescent="0.2">
      <c r="B629" s="71"/>
      <c r="C629" s="70"/>
      <c r="D629" s="70"/>
      <c r="F629" s="170"/>
      <c r="G629" s="65"/>
    </row>
    <row r="630" spans="2:7" s="58" customFormat="1" x14ac:dyDescent="0.2">
      <c r="B630" s="71"/>
      <c r="C630" s="70"/>
      <c r="D630" s="70"/>
      <c r="F630" s="170"/>
      <c r="G630" s="65"/>
    </row>
    <row r="631" spans="2:7" s="58" customFormat="1" x14ac:dyDescent="0.2">
      <c r="B631" s="71"/>
      <c r="C631" s="70"/>
      <c r="D631" s="70"/>
      <c r="F631" s="170"/>
      <c r="G631" s="65"/>
    </row>
    <row r="632" spans="2:7" s="58" customFormat="1" x14ac:dyDescent="0.2">
      <c r="B632" s="71"/>
      <c r="C632" s="70"/>
      <c r="D632" s="70"/>
      <c r="F632" s="170"/>
      <c r="G632" s="65"/>
    </row>
    <row r="633" spans="2:7" s="58" customFormat="1" x14ac:dyDescent="0.2">
      <c r="B633" s="71"/>
      <c r="C633" s="70"/>
      <c r="D633" s="70"/>
      <c r="F633" s="170"/>
      <c r="G633" s="65"/>
    </row>
    <row r="634" spans="2:7" s="58" customFormat="1" x14ac:dyDescent="0.2">
      <c r="B634" s="71"/>
      <c r="C634" s="70"/>
      <c r="D634" s="70"/>
      <c r="F634" s="170"/>
      <c r="G634" s="65"/>
    </row>
    <row r="635" spans="2:7" s="58" customFormat="1" x14ac:dyDescent="0.2">
      <c r="B635" s="71"/>
      <c r="C635" s="70"/>
      <c r="D635" s="70"/>
      <c r="F635" s="170"/>
      <c r="G635" s="65"/>
    </row>
    <row r="636" spans="2:7" s="58" customFormat="1" x14ac:dyDescent="0.2">
      <c r="B636" s="71"/>
      <c r="C636" s="70"/>
      <c r="D636" s="70"/>
      <c r="F636" s="170"/>
      <c r="G636" s="65"/>
    </row>
    <row r="637" spans="2:7" s="58" customFormat="1" x14ac:dyDescent="0.2">
      <c r="B637" s="71"/>
      <c r="C637" s="70"/>
      <c r="D637" s="70"/>
      <c r="F637" s="170"/>
      <c r="G637" s="65"/>
    </row>
    <row r="638" spans="2:7" s="58" customFormat="1" x14ac:dyDescent="0.2">
      <c r="B638" s="71"/>
      <c r="C638" s="70"/>
      <c r="D638" s="70"/>
      <c r="F638" s="170"/>
      <c r="G638" s="65"/>
    </row>
    <row r="639" spans="2:7" s="58" customFormat="1" x14ac:dyDescent="0.2">
      <c r="B639" s="71"/>
      <c r="C639" s="70"/>
      <c r="D639" s="70"/>
      <c r="F639" s="170"/>
      <c r="G639" s="65"/>
    </row>
    <row r="640" spans="2:7" s="58" customFormat="1" x14ac:dyDescent="0.2">
      <c r="B640" s="71"/>
      <c r="C640" s="70"/>
      <c r="D640" s="70"/>
      <c r="F640" s="170"/>
      <c r="G640" s="65"/>
    </row>
    <row r="641" spans="2:7" s="58" customFormat="1" x14ac:dyDescent="0.2">
      <c r="B641" s="71"/>
      <c r="C641" s="70"/>
      <c r="D641" s="70"/>
      <c r="F641" s="170"/>
      <c r="G641" s="65"/>
    </row>
    <row r="642" spans="2:7" s="58" customFormat="1" x14ac:dyDescent="0.2">
      <c r="B642" s="71"/>
      <c r="C642" s="70"/>
      <c r="D642" s="70"/>
      <c r="F642" s="170"/>
      <c r="G642" s="65"/>
    </row>
    <row r="643" spans="2:7" s="58" customFormat="1" x14ac:dyDescent="0.2">
      <c r="B643" s="71"/>
      <c r="C643" s="70"/>
      <c r="D643" s="70"/>
      <c r="F643" s="170"/>
      <c r="G643" s="65"/>
    </row>
    <row r="644" spans="2:7" s="58" customFormat="1" x14ac:dyDescent="0.2">
      <c r="B644" s="71"/>
      <c r="C644" s="70"/>
      <c r="D644" s="70"/>
      <c r="F644" s="170"/>
      <c r="G644" s="65"/>
    </row>
    <row r="645" spans="2:7" s="58" customFormat="1" x14ac:dyDescent="0.2">
      <c r="B645" s="71"/>
      <c r="C645" s="70"/>
      <c r="D645" s="70"/>
      <c r="F645" s="170"/>
      <c r="G645" s="65"/>
    </row>
    <row r="646" spans="2:7" s="58" customFormat="1" x14ac:dyDescent="0.2">
      <c r="B646" s="71"/>
      <c r="C646" s="70"/>
      <c r="D646" s="70"/>
      <c r="F646" s="170"/>
      <c r="G646" s="65"/>
    </row>
    <row r="647" spans="2:7" s="58" customFormat="1" x14ac:dyDescent="0.2">
      <c r="B647" s="71"/>
      <c r="C647" s="70"/>
      <c r="D647" s="70"/>
      <c r="F647" s="170"/>
      <c r="G647" s="65"/>
    </row>
    <row r="648" spans="2:7" s="58" customFormat="1" x14ac:dyDescent="0.2">
      <c r="B648" s="71"/>
      <c r="C648" s="70"/>
      <c r="D648" s="70"/>
      <c r="F648" s="170"/>
      <c r="G648" s="65"/>
    </row>
    <row r="649" spans="2:7" s="58" customFormat="1" x14ac:dyDescent="0.2">
      <c r="B649" s="71"/>
      <c r="C649" s="70"/>
      <c r="D649" s="70"/>
      <c r="F649" s="170"/>
      <c r="G649" s="65"/>
    </row>
    <row r="650" spans="2:7" s="58" customFormat="1" x14ac:dyDescent="0.2">
      <c r="B650" s="71"/>
      <c r="C650" s="70"/>
      <c r="D650" s="70"/>
      <c r="F650" s="170"/>
      <c r="G650" s="65"/>
    </row>
    <row r="651" spans="2:7" s="58" customFormat="1" x14ac:dyDescent="0.2">
      <c r="B651" s="71"/>
      <c r="C651" s="70"/>
      <c r="D651" s="70"/>
      <c r="F651" s="170"/>
      <c r="G651" s="65"/>
    </row>
    <row r="652" spans="2:7" s="58" customFormat="1" x14ac:dyDescent="0.2">
      <c r="B652" s="71"/>
      <c r="C652" s="70"/>
      <c r="D652" s="70"/>
      <c r="F652" s="170"/>
      <c r="G652" s="65"/>
    </row>
    <row r="653" spans="2:7" s="58" customFormat="1" x14ac:dyDescent="0.2">
      <c r="B653" s="71"/>
      <c r="C653" s="70"/>
      <c r="D653" s="70"/>
      <c r="F653" s="170"/>
      <c r="G653" s="65"/>
    </row>
    <row r="654" spans="2:7" s="58" customFormat="1" x14ac:dyDescent="0.2">
      <c r="B654" s="71"/>
      <c r="C654" s="70"/>
      <c r="D654" s="70"/>
      <c r="F654" s="170"/>
      <c r="G654" s="65"/>
    </row>
    <row r="655" spans="2:7" s="58" customFormat="1" x14ac:dyDescent="0.2">
      <c r="B655" s="71"/>
      <c r="C655" s="70"/>
      <c r="D655" s="70"/>
      <c r="F655" s="170"/>
      <c r="G655" s="65"/>
    </row>
    <row r="656" spans="2:7" s="58" customFormat="1" x14ac:dyDescent="0.2">
      <c r="B656" s="71"/>
      <c r="C656" s="70"/>
      <c r="D656" s="70"/>
      <c r="F656" s="170"/>
      <c r="G656" s="65"/>
    </row>
    <row r="657" spans="2:7" s="58" customFormat="1" x14ac:dyDescent="0.2">
      <c r="B657" s="71"/>
      <c r="C657" s="70"/>
      <c r="D657" s="70"/>
      <c r="F657" s="170"/>
      <c r="G657" s="65"/>
    </row>
    <row r="658" spans="2:7" s="58" customFormat="1" x14ac:dyDescent="0.2">
      <c r="B658" s="71"/>
      <c r="C658" s="70"/>
      <c r="D658" s="70"/>
      <c r="F658" s="170"/>
      <c r="G658" s="65"/>
    </row>
    <row r="659" spans="2:7" s="58" customFormat="1" x14ac:dyDescent="0.2">
      <c r="B659" s="71"/>
      <c r="C659" s="70"/>
      <c r="D659" s="70"/>
      <c r="F659" s="170"/>
      <c r="G659" s="65"/>
    </row>
    <row r="660" spans="2:7" s="58" customFormat="1" x14ac:dyDescent="0.2">
      <c r="B660" s="71"/>
      <c r="C660" s="70"/>
      <c r="D660" s="70"/>
      <c r="F660" s="170"/>
      <c r="G660" s="65"/>
    </row>
    <row r="661" spans="2:7" s="58" customFormat="1" x14ac:dyDescent="0.2">
      <c r="B661" s="71"/>
      <c r="C661" s="70"/>
      <c r="D661" s="70"/>
      <c r="F661" s="170"/>
      <c r="G661" s="65"/>
    </row>
    <row r="662" spans="2:7" s="58" customFormat="1" x14ac:dyDescent="0.2">
      <c r="B662" s="71"/>
      <c r="C662" s="70"/>
      <c r="D662" s="70"/>
      <c r="F662" s="170"/>
      <c r="G662" s="65"/>
    </row>
    <row r="663" spans="2:7" s="58" customFormat="1" x14ac:dyDescent="0.2">
      <c r="B663" s="71"/>
      <c r="C663" s="70"/>
      <c r="D663" s="70"/>
      <c r="F663" s="170"/>
      <c r="G663" s="65"/>
    </row>
    <row r="664" spans="2:7" s="58" customFormat="1" x14ac:dyDescent="0.2">
      <c r="B664" s="71"/>
      <c r="C664" s="70"/>
      <c r="D664" s="70"/>
      <c r="F664" s="170"/>
      <c r="G664" s="65"/>
    </row>
    <row r="665" spans="2:7" s="58" customFormat="1" x14ac:dyDescent="0.2">
      <c r="B665" s="71"/>
      <c r="C665" s="70"/>
      <c r="D665" s="70"/>
      <c r="F665" s="170"/>
      <c r="G665" s="65"/>
    </row>
    <row r="666" spans="2:7" s="58" customFormat="1" x14ac:dyDescent="0.2">
      <c r="B666" s="71"/>
      <c r="C666" s="70"/>
      <c r="D666" s="70"/>
      <c r="F666" s="170"/>
      <c r="G666" s="65"/>
    </row>
    <row r="667" spans="2:7" s="58" customFormat="1" x14ac:dyDescent="0.2">
      <c r="B667" s="71"/>
      <c r="C667" s="70"/>
      <c r="D667" s="70"/>
      <c r="F667" s="170"/>
      <c r="G667" s="65"/>
    </row>
    <row r="668" spans="2:7" s="58" customFormat="1" x14ac:dyDescent="0.2">
      <c r="B668" s="71"/>
      <c r="C668" s="70"/>
      <c r="D668" s="70"/>
      <c r="F668" s="170"/>
      <c r="G668" s="65"/>
    </row>
    <row r="669" spans="2:7" s="58" customFormat="1" x14ac:dyDescent="0.2">
      <c r="B669" s="71"/>
      <c r="C669" s="70"/>
      <c r="D669" s="70"/>
      <c r="F669" s="170"/>
      <c r="G669" s="65"/>
    </row>
    <row r="670" spans="2:7" s="58" customFormat="1" x14ac:dyDescent="0.2">
      <c r="B670" s="71"/>
      <c r="C670" s="70"/>
      <c r="D670" s="70"/>
      <c r="F670" s="170"/>
      <c r="G670" s="65"/>
    </row>
    <row r="671" spans="2:7" s="58" customFormat="1" x14ac:dyDescent="0.2">
      <c r="B671" s="71"/>
      <c r="C671" s="70"/>
      <c r="D671" s="70"/>
      <c r="F671" s="170"/>
      <c r="G671" s="65"/>
    </row>
    <row r="672" spans="2:7" s="58" customFormat="1" x14ac:dyDescent="0.2">
      <c r="B672" s="71"/>
      <c r="C672" s="70"/>
      <c r="D672" s="70"/>
      <c r="F672" s="170"/>
      <c r="G672" s="65"/>
    </row>
    <row r="673" spans="2:7" s="58" customFormat="1" x14ac:dyDescent="0.2">
      <c r="B673" s="71"/>
      <c r="C673" s="70"/>
      <c r="D673" s="70"/>
      <c r="F673" s="170"/>
      <c r="G673" s="65"/>
    </row>
    <row r="674" spans="2:7" s="58" customFormat="1" x14ac:dyDescent="0.2">
      <c r="B674" s="71"/>
      <c r="C674" s="70"/>
      <c r="D674" s="70"/>
      <c r="F674" s="170"/>
      <c r="G674" s="65"/>
    </row>
    <row r="675" spans="2:7" s="58" customFormat="1" x14ac:dyDescent="0.2">
      <c r="B675" s="71"/>
      <c r="C675" s="70"/>
      <c r="D675" s="70"/>
      <c r="F675" s="170"/>
      <c r="G675" s="65"/>
    </row>
    <row r="676" spans="2:7" s="58" customFormat="1" x14ac:dyDescent="0.2">
      <c r="B676" s="71"/>
      <c r="C676" s="70"/>
      <c r="D676" s="70"/>
      <c r="F676" s="170"/>
      <c r="G676" s="65"/>
    </row>
    <row r="677" spans="2:7" s="58" customFormat="1" x14ac:dyDescent="0.2">
      <c r="B677" s="71"/>
      <c r="C677" s="70"/>
      <c r="D677" s="70"/>
      <c r="F677" s="170"/>
      <c r="G677" s="65"/>
    </row>
    <row r="678" spans="2:7" s="58" customFormat="1" x14ac:dyDescent="0.2">
      <c r="B678" s="71"/>
      <c r="C678" s="70"/>
      <c r="D678" s="70"/>
      <c r="F678" s="170"/>
      <c r="G678" s="65"/>
    </row>
    <row r="679" spans="2:7" s="58" customFormat="1" x14ac:dyDescent="0.2">
      <c r="B679" s="71"/>
      <c r="C679" s="70"/>
      <c r="D679" s="70"/>
      <c r="F679" s="170"/>
      <c r="G679" s="65"/>
    </row>
    <row r="680" spans="2:7" s="58" customFormat="1" x14ac:dyDescent="0.2">
      <c r="B680" s="71"/>
      <c r="C680" s="70"/>
      <c r="D680" s="70"/>
      <c r="F680" s="170"/>
      <c r="G680" s="65"/>
    </row>
    <row r="681" spans="2:7" s="58" customFormat="1" x14ac:dyDescent="0.2">
      <c r="B681" s="71"/>
      <c r="C681" s="70"/>
      <c r="D681" s="70"/>
      <c r="F681" s="170"/>
      <c r="G681" s="65"/>
    </row>
    <row r="682" spans="2:7" s="58" customFormat="1" x14ac:dyDescent="0.2">
      <c r="B682" s="71"/>
      <c r="C682" s="70"/>
      <c r="D682" s="70"/>
      <c r="F682" s="170"/>
      <c r="G682" s="65"/>
    </row>
    <row r="683" spans="2:7" s="58" customFormat="1" x14ac:dyDescent="0.2">
      <c r="B683" s="71"/>
      <c r="C683" s="70"/>
      <c r="D683" s="70"/>
      <c r="F683" s="170"/>
      <c r="G683" s="65"/>
    </row>
    <row r="684" spans="2:7" s="58" customFormat="1" x14ac:dyDescent="0.2">
      <c r="B684" s="71"/>
      <c r="C684" s="70"/>
      <c r="D684" s="70"/>
      <c r="F684" s="170"/>
      <c r="G684" s="65"/>
    </row>
    <row r="685" spans="2:7" s="58" customFormat="1" x14ac:dyDescent="0.2">
      <c r="B685" s="71"/>
      <c r="C685" s="70"/>
      <c r="D685" s="70"/>
      <c r="F685" s="170"/>
      <c r="G685" s="65"/>
    </row>
    <row r="686" spans="2:7" s="58" customFormat="1" x14ac:dyDescent="0.2">
      <c r="B686" s="71"/>
      <c r="C686" s="70"/>
      <c r="D686" s="70"/>
      <c r="F686" s="170"/>
      <c r="G686" s="65"/>
    </row>
    <row r="687" spans="2:7" s="58" customFormat="1" x14ac:dyDescent="0.2">
      <c r="B687" s="71"/>
      <c r="C687" s="70"/>
      <c r="D687" s="70"/>
      <c r="F687" s="170"/>
      <c r="G687" s="65"/>
    </row>
    <row r="688" spans="2:7" s="58" customFormat="1" x14ac:dyDescent="0.2">
      <c r="B688" s="71"/>
      <c r="C688" s="70"/>
      <c r="D688" s="70"/>
      <c r="F688" s="170"/>
      <c r="G688" s="65"/>
    </row>
    <row r="689" spans="2:7" s="58" customFormat="1" x14ac:dyDescent="0.2">
      <c r="B689" s="71"/>
      <c r="C689" s="70"/>
      <c r="D689" s="70"/>
      <c r="F689" s="170"/>
      <c r="G689" s="65"/>
    </row>
    <row r="690" spans="2:7" s="58" customFormat="1" x14ac:dyDescent="0.2">
      <c r="B690" s="71"/>
      <c r="C690" s="70"/>
      <c r="D690" s="70"/>
      <c r="F690" s="170"/>
      <c r="G690" s="65"/>
    </row>
    <row r="691" spans="2:7" s="58" customFormat="1" x14ac:dyDescent="0.2">
      <c r="B691" s="71"/>
      <c r="C691" s="70"/>
      <c r="D691" s="70"/>
      <c r="F691" s="170"/>
      <c r="G691" s="65"/>
    </row>
    <row r="692" spans="2:7" s="58" customFormat="1" x14ac:dyDescent="0.2">
      <c r="B692" s="71"/>
      <c r="C692" s="70"/>
      <c r="D692" s="70"/>
      <c r="F692" s="170"/>
      <c r="G692" s="65"/>
    </row>
    <row r="693" spans="2:7" s="58" customFormat="1" x14ac:dyDescent="0.2">
      <c r="B693" s="71"/>
      <c r="C693" s="70"/>
      <c r="D693" s="70"/>
      <c r="F693" s="170"/>
      <c r="G693" s="65"/>
    </row>
    <row r="694" spans="2:7" s="58" customFormat="1" x14ac:dyDescent="0.2">
      <c r="B694" s="71"/>
      <c r="C694" s="70"/>
      <c r="D694" s="70"/>
      <c r="F694" s="170"/>
      <c r="G694" s="65"/>
    </row>
    <row r="695" spans="2:7" s="58" customFormat="1" x14ac:dyDescent="0.2">
      <c r="B695" s="71"/>
      <c r="C695" s="70"/>
      <c r="D695" s="70"/>
      <c r="F695" s="170"/>
      <c r="G695" s="65"/>
    </row>
    <row r="696" spans="2:7" s="58" customFormat="1" x14ac:dyDescent="0.2">
      <c r="B696" s="71"/>
      <c r="C696" s="70"/>
      <c r="D696" s="70"/>
      <c r="F696" s="170"/>
      <c r="G696" s="65"/>
    </row>
    <row r="697" spans="2:7" s="58" customFormat="1" x14ac:dyDescent="0.2">
      <c r="B697" s="71"/>
      <c r="C697" s="70"/>
      <c r="D697" s="70"/>
      <c r="F697" s="170"/>
      <c r="G697" s="65"/>
    </row>
    <row r="698" spans="2:7" s="58" customFormat="1" x14ac:dyDescent="0.2">
      <c r="B698" s="71"/>
      <c r="C698" s="70"/>
      <c r="D698" s="70"/>
      <c r="F698" s="170"/>
      <c r="G698" s="65"/>
    </row>
    <row r="699" spans="2:7" s="58" customFormat="1" x14ac:dyDescent="0.2">
      <c r="B699" s="71"/>
      <c r="C699" s="70"/>
      <c r="D699" s="70"/>
      <c r="F699" s="170"/>
      <c r="G699" s="65"/>
    </row>
    <row r="700" spans="2:7" s="58" customFormat="1" x14ac:dyDescent="0.2">
      <c r="B700" s="71"/>
      <c r="C700" s="70"/>
      <c r="D700" s="70"/>
      <c r="F700" s="170"/>
      <c r="G700" s="65"/>
    </row>
    <row r="701" spans="2:7" s="58" customFormat="1" x14ac:dyDescent="0.2">
      <c r="B701" s="71"/>
      <c r="C701" s="70"/>
      <c r="D701" s="70"/>
      <c r="F701" s="170"/>
      <c r="G701" s="65"/>
    </row>
    <row r="702" spans="2:7" s="58" customFormat="1" x14ac:dyDescent="0.2">
      <c r="B702" s="71"/>
      <c r="C702" s="70"/>
      <c r="D702" s="70"/>
      <c r="F702" s="170"/>
      <c r="G702" s="65"/>
    </row>
    <row r="703" spans="2:7" s="58" customFormat="1" x14ac:dyDescent="0.2">
      <c r="B703" s="71"/>
      <c r="C703" s="70"/>
      <c r="D703" s="70"/>
      <c r="F703" s="170"/>
      <c r="G703" s="65"/>
    </row>
    <row r="704" spans="2:7" s="58" customFormat="1" x14ac:dyDescent="0.2">
      <c r="B704" s="71"/>
      <c r="C704" s="70"/>
      <c r="D704" s="70"/>
      <c r="F704" s="170"/>
      <c r="G704" s="65"/>
    </row>
    <row r="705" spans="2:7" s="58" customFormat="1" x14ac:dyDescent="0.2">
      <c r="B705" s="71"/>
      <c r="C705" s="70"/>
      <c r="D705" s="70"/>
      <c r="F705" s="170"/>
      <c r="G705" s="65"/>
    </row>
    <row r="706" spans="2:7" s="58" customFormat="1" x14ac:dyDescent="0.2">
      <c r="B706" s="71"/>
      <c r="C706" s="70"/>
      <c r="D706" s="70"/>
      <c r="F706" s="170"/>
      <c r="G706" s="65"/>
    </row>
    <row r="707" spans="2:7" s="58" customFormat="1" x14ac:dyDescent="0.2">
      <c r="B707" s="71"/>
      <c r="C707" s="70"/>
      <c r="D707" s="70"/>
      <c r="F707" s="170"/>
      <c r="G707" s="65"/>
    </row>
    <row r="708" spans="2:7" s="58" customFormat="1" x14ac:dyDescent="0.2">
      <c r="B708" s="71"/>
      <c r="C708" s="70"/>
      <c r="D708" s="70"/>
      <c r="F708" s="170"/>
      <c r="G708" s="65"/>
    </row>
    <row r="709" spans="2:7" s="58" customFormat="1" x14ac:dyDescent="0.2">
      <c r="B709" s="71"/>
      <c r="C709" s="70"/>
      <c r="D709" s="70"/>
      <c r="F709" s="170"/>
      <c r="G709" s="65"/>
    </row>
    <row r="710" spans="2:7" s="58" customFormat="1" x14ac:dyDescent="0.2">
      <c r="B710" s="71"/>
      <c r="C710" s="70"/>
      <c r="D710" s="70"/>
      <c r="F710" s="170"/>
      <c r="G710" s="65"/>
    </row>
    <row r="711" spans="2:7" s="58" customFormat="1" x14ac:dyDescent="0.2">
      <c r="B711" s="71"/>
      <c r="C711" s="70"/>
      <c r="D711" s="70"/>
      <c r="F711" s="170"/>
      <c r="G711" s="65"/>
    </row>
    <row r="712" spans="2:7" s="58" customFormat="1" x14ac:dyDescent="0.2">
      <c r="B712" s="71"/>
      <c r="C712" s="70"/>
      <c r="D712" s="70"/>
      <c r="F712" s="170"/>
      <c r="G712" s="65"/>
    </row>
    <row r="713" spans="2:7" s="58" customFormat="1" x14ac:dyDescent="0.2">
      <c r="B713" s="71"/>
      <c r="C713" s="70"/>
      <c r="D713" s="70"/>
      <c r="F713" s="170"/>
      <c r="G713" s="65"/>
    </row>
    <row r="714" spans="2:7" s="58" customFormat="1" x14ac:dyDescent="0.2">
      <c r="B714" s="71"/>
      <c r="C714" s="70"/>
      <c r="D714" s="70"/>
      <c r="F714" s="170"/>
      <c r="G714" s="65"/>
    </row>
    <row r="715" spans="2:7" s="58" customFormat="1" x14ac:dyDescent="0.2">
      <c r="B715" s="71"/>
      <c r="C715" s="70"/>
      <c r="D715" s="70"/>
      <c r="F715" s="170"/>
      <c r="G715" s="65"/>
    </row>
    <row r="716" spans="2:7" s="58" customFormat="1" x14ac:dyDescent="0.2">
      <c r="B716" s="71"/>
      <c r="C716" s="70"/>
      <c r="D716" s="70"/>
      <c r="F716" s="170"/>
      <c r="G716" s="65"/>
    </row>
    <row r="717" spans="2:7" s="58" customFormat="1" x14ac:dyDescent="0.2">
      <c r="B717" s="71"/>
      <c r="C717" s="70"/>
      <c r="D717" s="70"/>
      <c r="F717" s="170"/>
      <c r="G717" s="65"/>
    </row>
    <row r="718" spans="2:7" s="58" customFormat="1" x14ac:dyDescent="0.2">
      <c r="B718" s="71"/>
      <c r="C718" s="70"/>
      <c r="D718" s="70"/>
      <c r="F718" s="170"/>
      <c r="G718" s="65"/>
    </row>
    <row r="719" spans="2:7" s="58" customFormat="1" x14ac:dyDescent="0.2">
      <c r="B719" s="71"/>
      <c r="C719" s="70"/>
      <c r="D719" s="70"/>
      <c r="F719" s="170"/>
      <c r="G719" s="65"/>
    </row>
    <row r="720" spans="2:7" s="58" customFormat="1" x14ac:dyDescent="0.2">
      <c r="B720" s="71"/>
      <c r="C720" s="70"/>
      <c r="D720" s="70"/>
      <c r="F720" s="170"/>
      <c r="G720" s="65"/>
    </row>
    <row r="721" spans="2:7" s="58" customFormat="1" x14ac:dyDescent="0.2">
      <c r="B721" s="71"/>
      <c r="C721" s="70"/>
      <c r="D721" s="70"/>
      <c r="F721" s="170"/>
      <c r="G721" s="65"/>
    </row>
    <row r="722" spans="2:7" s="58" customFormat="1" x14ac:dyDescent="0.2">
      <c r="B722" s="71"/>
      <c r="C722" s="70"/>
      <c r="D722" s="70"/>
      <c r="F722" s="170"/>
      <c r="G722" s="65"/>
    </row>
    <row r="723" spans="2:7" s="58" customFormat="1" x14ac:dyDescent="0.2">
      <c r="B723" s="71"/>
      <c r="C723" s="70"/>
      <c r="D723" s="70"/>
      <c r="F723" s="170"/>
      <c r="G723" s="65"/>
    </row>
    <row r="724" spans="2:7" s="58" customFormat="1" x14ac:dyDescent="0.2">
      <c r="B724" s="71"/>
      <c r="C724" s="70"/>
      <c r="D724" s="70"/>
      <c r="F724" s="170"/>
      <c r="G724" s="65"/>
    </row>
    <row r="725" spans="2:7" s="58" customFormat="1" x14ac:dyDescent="0.2">
      <c r="B725" s="71"/>
      <c r="C725" s="70"/>
      <c r="D725" s="70"/>
      <c r="F725" s="170"/>
      <c r="G725" s="65"/>
    </row>
    <row r="726" spans="2:7" s="58" customFormat="1" x14ac:dyDescent="0.2">
      <c r="B726" s="71"/>
      <c r="C726" s="70"/>
      <c r="D726" s="70"/>
      <c r="F726" s="170"/>
      <c r="G726" s="65"/>
    </row>
    <row r="727" spans="2:7" s="58" customFormat="1" x14ac:dyDescent="0.2">
      <c r="B727" s="71"/>
      <c r="C727" s="70"/>
      <c r="D727" s="70"/>
      <c r="F727" s="170"/>
      <c r="G727" s="65"/>
    </row>
    <row r="728" spans="2:7" s="58" customFormat="1" x14ac:dyDescent="0.2">
      <c r="B728" s="71"/>
      <c r="C728" s="70"/>
      <c r="D728" s="70"/>
      <c r="F728" s="170"/>
      <c r="G728" s="65"/>
    </row>
    <row r="729" spans="2:7" s="58" customFormat="1" x14ac:dyDescent="0.2">
      <c r="B729" s="71"/>
      <c r="C729" s="70"/>
      <c r="D729" s="70"/>
      <c r="F729" s="170"/>
      <c r="G729" s="65"/>
    </row>
    <row r="730" spans="2:7" s="58" customFormat="1" x14ac:dyDescent="0.2">
      <c r="B730" s="71"/>
      <c r="C730" s="70"/>
      <c r="D730" s="70"/>
      <c r="F730" s="170"/>
      <c r="G730" s="65"/>
    </row>
    <row r="731" spans="2:7" s="58" customFormat="1" x14ac:dyDescent="0.2">
      <c r="B731" s="71"/>
      <c r="C731" s="70"/>
      <c r="D731" s="70"/>
      <c r="F731" s="170"/>
      <c r="G731" s="65"/>
    </row>
    <row r="732" spans="2:7" s="58" customFormat="1" x14ac:dyDescent="0.2">
      <c r="B732" s="71"/>
      <c r="C732" s="70"/>
      <c r="D732" s="70"/>
      <c r="F732" s="170"/>
      <c r="G732" s="65"/>
    </row>
    <row r="733" spans="2:7" s="58" customFormat="1" x14ac:dyDescent="0.2">
      <c r="B733" s="71"/>
      <c r="C733" s="70"/>
      <c r="D733" s="70"/>
      <c r="F733" s="170"/>
      <c r="G733" s="65"/>
    </row>
    <row r="734" spans="2:7" s="58" customFormat="1" x14ac:dyDescent="0.2">
      <c r="B734" s="71"/>
      <c r="C734" s="70"/>
      <c r="D734" s="70"/>
      <c r="F734" s="170"/>
      <c r="G734" s="65"/>
    </row>
    <row r="735" spans="2:7" s="58" customFormat="1" x14ac:dyDescent="0.2">
      <c r="B735" s="71"/>
      <c r="C735" s="70"/>
      <c r="D735" s="70"/>
      <c r="F735" s="170"/>
      <c r="G735" s="65"/>
    </row>
    <row r="736" spans="2:7" s="58" customFormat="1" x14ac:dyDescent="0.2">
      <c r="B736" s="71"/>
      <c r="C736" s="70"/>
      <c r="D736" s="70"/>
      <c r="F736" s="170"/>
      <c r="G736" s="65"/>
    </row>
    <row r="737" spans="2:7" s="58" customFormat="1" x14ac:dyDescent="0.2">
      <c r="B737" s="71"/>
      <c r="C737" s="70"/>
      <c r="D737" s="70"/>
      <c r="F737" s="170"/>
      <c r="G737" s="65"/>
    </row>
    <row r="738" spans="2:7" s="58" customFormat="1" x14ac:dyDescent="0.2">
      <c r="B738" s="71"/>
      <c r="C738" s="70"/>
      <c r="D738" s="70"/>
      <c r="F738" s="170"/>
      <c r="G738" s="65"/>
    </row>
    <row r="739" spans="2:7" s="58" customFormat="1" x14ac:dyDescent="0.2">
      <c r="B739" s="71"/>
      <c r="C739" s="70"/>
      <c r="D739" s="70"/>
      <c r="F739" s="170"/>
      <c r="G739" s="65"/>
    </row>
    <row r="740" spans="2:7" s="58" customFormat="1" x14ac:dyDescent="0.2">
      <c r="B740" s="71"/>
      <c r="C740" s="70"/>
      <c r="D740" s="70"/>
      <c r="F740" s="170"/>
      <c r="G740" s="65"/>
    </row>
    <row r="741" spans="2:7" s="58" customFormat="1" x14ac:dyDescent="0.2">
      <c r="B741" s="71"/>
      <c r="C741" s="70"/>
      <c r="D741" s="70"/>
      <c r="F741" s="170"/>
      <c r="G741" s="65"/>
    </row>
    <row r="742" spans="2:7" s="58" customFormat="1" x14ac:dyDescent="0.2">
      <c r="B742" s="71"/>
      <c r="C742" s="70"/>
      <c r="D742" s="70"/>
      <c r="F742" s="170"/>
      <c r="G742" s="65"/>
    </row>
    <row r="743" spans="2:7" s="58" customFormat="1" x14ac:dyDescent="0.2">
      <c r="B743" s="71"/>
      <c r="C743" s="70"/>
      <c r="D743" s="70"/>
      <c r="F743" s="170"/>
      <c r="G743" s="65"/>
    </row>
    <row r="744" spans="2:7" s="58" customFormat="1" x14ac:dyDescent="0.2">
      <c r="B744" s="71"/>
      <c r="C744" s="70"/>
      <c r="D744" s="70"/>
      <c r="F744" s="170"/>
      <c r="G744" s="65"/>
    </row>
    <row r="745" spans="2:7" s="58" customFormat="1" x14ac:dyDescent="0.2">
      <c r="B745" s="71"/>
      <c r="C745" s="70"/>
      <c r="D745" s="70"/>
      <c r="F745" s="170"/>
      <c r="G745" s="65"/>
    </row>
    <row r="746" spans="2:7" s="58" customFormat="1" x14ac:dyDescent="0.2">
      <c r="B746" s="71"/>
      <c r="C746" s="70"/>
      <c r="D746" s="70"/>
      <c r="F746" s="170"/>
      <c r="G746" s="65"/>
    </row>
    <row r="747" spans="2:7" s="58" customFormat="1" x14ac:dyDescent="0.2">
      <c r="B747" s="71"/>
      <c r="C747" s="70"/>
      <c r="D747" s="70"/>
      <c r="F747" s="170"/>
      <c r="G747" s="65"/>
    </row>
    <row r="748" spans="2:7" s="58" customFormat="1" x14ac:dyDescent="0.2">
      <c r="B748" s="71"/>
      <c r="C748" s="70"/>
      <c r="D748" s="70"/>
      <c r="F748" s="170"/>
      <c r="G748" s="65"/>
    </row>
    <row r="749" spans="2:7" s="58" customFormat="1" x14ac:dyDescent="0.2">
      <c r="B749" s="71"/>
      <c r="C749" s="70"/>
      <c r="D749" s="70"/>
      <c r="F749" s="170"/>
      <c r="G749" s="65"/>
    </row>
    <row r="750" spans="2:7" s="58" customFormat="1" x14ac:dyDescent="0.2">
      <c r="B750" s="71"/>
      <c r="C750" s="70"/>
      <c r="D750" s="70"/>
      <c r="F750" s="170"/>
      <c r="G750" s="65"/>
    </row>
    <row r="751" spans="2:7" s="58" customFormat="1" x14ac:dyDescent="0.2">
      <c r="B751" s="71"/>
      <c r="C751" s="70"/>
      <c r="D751" s="70"/>
      <c r="F751" s="170"/>
      <c r="G751" s="65"/>
    </row>
    <row r="752" spans="2:7" s="58" customFormat="1" x14ac:dyDescent="0.2">
      <c r="B752" s="71"/>
      <c r="C752" s="70"/>
      <c r="D752" s="70"/>
      <c r="F752" s="170"/>
      <c r="G752" s="65"/>
    </row>
    <row r="753" spans="2:7" s="58" customFormat="1" x14ac:dyDescent="0.2">
      <c r="B753" s="71"/>
      <c r="C753" s="70"/>
      <c r="D753" s="70"/>
      <c r="F753" s="170"/>
      <c r="G753" s="65"/>
    </row>
    <row r="754" spans="2:7" s="58" customFormat="1" x14ac:dyDescent="0.2">
      <c r="B754" s="71"/>
      <c r="C754" s="70"/>
      <c r="D754" s="70"/>
      <c r="F754" s="170"/>
      <c r="G754" s="65"/>
    </row>
    <row r="755" spans="2:7" s="58" customFormat="1" x14ac:dyDescent="0.2">
      <c r="B755" s="71"/>
      <c r="C755" s="70"/>
      <c r="D755" s="70"/>
      <c r="F755" s="170"/>
      <c r="G755" s="65"/>
    </row>
    <row r="756" spans="2:7" s="58" customFormat="1" x14ac:dyDescent="0.2">
      <c r="B756" s="71"/>
      <c r="C756" s="70"/>
      <c r="D756" s="70"/>
      <c r="F756" s="170"/>
      <c r="G756" s="65"/>
    </row>
    <row r="757" spans="2:7" s="58" customFormat="1" x14ac:dyDescent="0.2">
      <c r="B757" s="71"/>
      <c r="C757" s="70"/>
      <c r="D757" s="70"/>
      <c r="F757" s="170"/>
      <c r="G757" s="65"/>
    </row>
    <row r="758" spans="2:7" s="58" customFormat="1" x14ac:dyDescent="0.2">
      <c r="B758" s="71"/>
      <c r="C758" s="70"/>
      <c r="D758" s="70"/>
      <c r="F758" s="170"/>
      <c r="G758" s="65"/>
    </row>
    <row r="759" spans="2:7" s="58" customFormat="1" x14ac:dyDescent="0.2">
      <c r="B759" s="71"/>
      <c r="C759" s="70"/>
      <c r="D759" s="70"/>
      <c r="F759" s="170"/>
      <c r="G759" s="65"/>
    </row>
    <row r="760" spans="2:7" s="58" customFormat="1" x14ac:dyDescent="0.2">
      <c r="B760" s="71"/>
      <c r="C760" s="70"/>
      <c r="D760" s="70"/>
      <c r="F760" s="170"/>
      <c r="G760" s="65"/>
    </row>
    <row r="761" spans="2:7" s="58" customFormat="1" x14ac:dyDescent="0.2">
      <c r="B761" s="71"/>
      <c r="C761" s="70"/>
      <c r="D761" s="70"/>
      <c r="F761" s="170"/>
      <c r="G761" s="65"/>
    </row>
    <row r="762" spans="2:7" s="58" customFormat="1" x14ac:dyDescent="0.2">
      <c r="B762" s="71"/>
      <c r="C762" s="70"/>
      <c r="D762" s="70"/>
      <c r="F762" s="170"/>
      <c r="G762" s="65"/>
    </row>
    <row r="763" spans="2:7" s="58" customFormat="1" x14ac:dyDescent="0.2">
      <c r="B763" s="71"/>
      <c r="C763" s="70"/>
      <c r="D763" s="70"/>
      <c r="F763" s="170"/>
      <c r="G763" s="65"/>
    </row>
    <row r="764" spans="2:7" s="58" customFormat="1" x14ac:dyDescent="0.2">
      <c r="B764" s="71"/>
      <c r="C764" s="70"/>
      <c r="D764" s="70"/>
      <c r="F764" s="170"/>
      <c r="G764" s="65"/>
    </row>
    <row r="765" spans="2:7" s="58" customFormat="1" x14ac:dyDescent="0.2">
      <c r="B765" s="71"/>
      <c r="C765" s="70"/>
      <c r="D765" s="70"/>
      <c r="F765" s="170"/>
      <c r="G765" s="65"/>
    </row>
    <row r="766" spans="2:7" s="58" customFormat="1" x14ac:dyDescent="0.2">
      <c r="B766" s="71"/>
      <c r="C766" s="70"/>
      <c r="D766" s="70"/>
      <c r="F766" s="170"/>
      <c r="G766" s="65"/>
    </row>
    <row r="767" spans="2:7" s="58" customFormat="1" x14ac:dyDescent="0.2">
      <c r="B767" s="71"/>
      <c r="C767" s="70"/>
      <c r="D767" s="70"/>
      <c r="F767" s="170"/>
      <c r="G767" s="65"/>
    </row>
    <row r="768" spans="2:7" s="58" customFormat="1" x14ac:dyDescent="0.2">
      <c r="B768" s="71"/>
      <c r="C768" s="70"/>
      <c r="D768" s="70"/>
      <c r="F768" s="170"/>
      <c r="G768" s="65"/>
    </row>
    <row r="769" spans="2:7" s="58" customFormat="1" x14ac:dyDescent="0.2">
      <c r="B769" s="71"/>
      <c r="C769" s="70"/>
      <c r="D769" s="70"/>
      <c r="F769" s="170"/>
      <c r="G769" s="65"/>
    </row>
    <row r="770" spans="2:7" s="58" customFormat="1" x14ac:dyDescent="0.2">
      <c r="B770" s="71"/>
      <c r="C770" s="70"/>
      <c r="D770" s="70"/>
      <c r="F770" s="170"/>
      <c r="G770" s="65"/>
    </row>
    <row r="771" spans="2:7" s="58" customFormat="1" x14ac:dyDescent="0.2">
      <c r="B771" s="71"/>
      <c r="C771" s="70"/>
      <c r="D771" s="70"/>
      <c r="F771" s="170"/>
      <c r="G771" s="65"/>
    </row>
    <row r="772" spans="2:7" s="58" customFormat="1" x14ac:dyDescent="0.2">
      <c r="B772" s="71"/>
      <c r="C772" s="70"/>
      <c r="D772" s="70"/>
      <c r="F772" s="170"/>
      <c r="G772" s="65"/>
    </row>
    <row r="773" spans="2:7" s="58" customFormat="1" x14ac:dyDescent="0.2">
      <c r="B773" s="71"/>
      <c r="C773" s="70"/>
      <c r="D773" s="70"/>
      <c r="F773" s="170"/>
      <c r="G773" s="65"/>
    </row>
    <row r="774" spans="2:7" s="58" customFormat="1" x14ac:dyDescent="0.2">
      <c r="B774" s="71"/>
      <c r="C774" s="70"/>
      <c r="D774" s="70"/>
      <c r="F774" s="170"/>
      <c r="G774" s="65"/>
    </row>
    <row r="775" spans="2:7" s="58" customFormat="1" x14ac:dyDescent="0.2">
      <c r="B775" s="71"/>
      <c r="C775" s="70"/>
      <c r="D775" s="70"/>
      <c r="F775" s="170"/>
      <c r="G775" s="65"/>
    </row>
    <row r="776" spans="2:7" s="58" customFormat="1" x14ac:dyDescent="0.2">
      <c r="B776" s="71"/>
      <c r="C776" s="70"/>
      <c r="D776" s="70"/>
      <c r="F776" s="170"/>
      <c r="G776" s="65"/>
    </row>
    <row r="777" spans="2:7" s="58" customFormat="1" x14ac:dyDescent="0.2">
      <c r="B777" s="71"/>
      <c r="C777" s="70"/>
      <c r="D777" s="70"/>
      <c r="F777" s="170"/>
      <c r="G777" s="65"/>
    </row>
    <row r="778" spans="2:7" s="58" customFormat="1" x14ac:dyDescent="0.2">
      <c r="B778" s="71"/>
      <c r="C778" s="70"/>
      <c r="D778" s="70"/>
      <c r="F778" s="170"/>
      <c r="G778" s="65"/>
    </row>
    <row r="779" spans="2:7" s="58" customFormat="1" x14ac:dyDescent="0.2">
      <c r="B779" s="71"/>
      <c r="C779" s="70"/>
      <c r="D779" s="70"/>
      <c r="F779" s="170"/>
      <c r="G779" s="65"/>
    </row>
    <row r="780" spans="2:7" s="58" customFormat="1" x14ac:dyDescent="0.2">
      <c r="B780" s="71"/>
      <c r="C780" s="70"/>
      <c r="D780" s="70"/>
      <c r="F780" s="170"/>
      <c r="G780" s="65"/>
    </row>
    <row r="781" spans="2:7" s="58" customFormat="1" x14ac:dyDescent="0.2">
      <c r="B781" s="71"/>
      <c r="C781" s="70"/>
      <c r="D781" s="70"/>
      <c r="F781" s="170"/>
      <c r="G781" s="65"/>
    </row>
    <row r="782" spans="2:7" s="58" customFormat="1" x14ac:dyDescent="0.2">
      <c r="B782" s="71"/>
      <c r="C782" s="70"/>
      <c r="D782" s="70"/>
      <c r="F782" s="170"/>
      <c r="G782" s="65"/>
    </row>
    <row r="783" spans="2:7" s="58" customFormat="1" x14ac:dyDescent="0.2">
      <c r="B783" s="71"/>
      <c r="C783" s="70"/>
      <c r="D783" s="70"/>
      <c r="F783" s="170"/>
      <c r="G783" s="65"/>
    </row>
    <row r="784" spans="2:7" s="58" customFormat="1" x14ac:dyDescent="0.2">
      <c r="B784" s="71"/>
      <c r="C784" s="70"/>
      <c r="D784" s="70"/>
      <c r="F784" s="170"/>
      <c r="G784" s="65"/>
    </row>
    <row r="785" spans="2:7" s="58" customFormat="1" x14ac:dyDescent="0.2">
      <c r="B785" s="71"/>
      <c r="C785" s="70"/>
      <c r="D785" s="70"/>
      <c r="F785" s="170"/>
      <c r="G785" s="65"/>
    </row>
    <row r="786" spans="2:7" s="58" customFormat="1" x14ac:dyDescent="0.2">
      <c r="B786" s="71"/>
      <c r="C786" s="70"/>
      <c r="D786" s="70"/>
      <c r="F786" s="170"/>
      <c r="G786" s="65"/>
    </row>
    <row r="787" spans="2:7" s="58" customFormat="1" x14ac:dyDescent="0.2">
      <c r="B787" s="71"/>
      <c r="C787" s="70"/>
      <c r="D787" s="70"/>
      <c r="F787" s="170"/>
      <c r="G787" s="65"/>
    </row>
    <row r="788" spans="2:7" s="58" customFormat="1" x14ac:dyDescent="0.2">
      <c r="B788" s="71"/>
      <c r="C788" s="70"/>
      <c r="D788" s="70"/>
      <c r="F788" s="170"/>
      <c r="G788" s="65"/>
    </row>
    <row r="789" spans="2:7" s="58" customFormat="1" x14ac:dyDescent="0.2">
      <c r="B789" s="71"/>
      <c r="C789" s="70"/>
      <c r="D789" s="70"/>
      <c r="F789" s="170"/>
      <c r="G789" s="65"/>
    </row>
    <row r="790" spans="2:7" s="58" customFormat="1" x14ac:dyDescent="0.2">
      <c r="B790" s="71"/>
      <c r="C790" s="70"/>
      <c r="D790" s="70"/>
      <c r="F790" s="170"/>
      <c r="G790" s="65"/>
    </row>
    <row r="791" spans="2:7" s="58" customFormat="1" x14ac:dyDescent="0.2">
      <c r="B791" s="71"/>
      <c r="C791" s="70"/>
      <c r="D791" s="70"/>
      <c r="F791" s="170"/>
      <c r="G791" s="65"/>
    </row>
    <row r="792" spans="2:7" s="58" customFormat="1" x14ac:dyDescent="0.2">
      <c r="B792" s="71"/>
      <c r="C792" s="70"/>
      <c r="D792" s="70"/>
      <c r="F792" s="170"/>
      <c r="G792" s="65"/>
    </row>
    <row r="793" spans="2:7" s="58" customFormat="1" x14ac:dyDescent="0.2">
      <c r="B793" s="71"/>
      <c r="C793" s="70"/>
      <c r="D793" s="70"/>
      <c r="F793" s="170"/>
      <c r="G793" s="65"/>
    </row>
    <row r="794" spans="2:7" s="58" customFormat="1" x14ac:dyDescent="0.2">
      <c r="B794" s="71"/>
      <c r="C794" s="70"/>
      <c r="D794" s="70"/>
      <c r="F794" s="170"/>
      <c r="G794" s="65"/>
    </row>
    <row r="795" spans="2:7" s="58" customFormat="1" x14ac:dyDescent="0.2">
      <c r="B795" s="71"/>
      <c r="C795" s="70"/>
      <c r="D795" s="70"/>
      <c r="F795" s="170"/>
      <c r="G795" s="65"/>
    </row>
    <row r="796" spans="2:7" s="58" customFormat="1" x14ac:dyDescent="0.2">
      <c r="B796" s="71"/>
      <c r="C796" s="70"/>
      <c r="D796" s="70"/>
      <c r="F796" s="170"/>
      <c r="G796" s="65"/>
    </row>
    <row r="797" spans="2:7" s="58" customFormat="1" x14ac:dyDescent="0.2">
      <c r="B797" s="71"/>
      <c r="C797" s="70"/>
      <c r="D797" s="70"/>
      <c r="F797" s="170"/>
      <c r="G797" s="65"/>
    </row>
    <row r="798" spans="2:7" s="58" customFormat="1" x14ac:dyDescent="0.2">
      <c r="B798" s="71"/>
      <c r="C798" s="70"/>
      <c r="D798" s="70"/>
      <c r="F798" s="170"/>
      <c r="G798" s="65"/>
    </row>
    <row r="799" spans="2:7" s="58" customFormat="1" x14ac:dyDescent="0.2">
      <c r="B799" s="71"/>
      <c r="C799" s="70"/>
      <c r="D799" s="70"/>
      <c r="F799" s="170"/>
      <c r="G799" s="65"/>
    </row>
    <row r="800" spans="2:7" s="58" customFormat="1" x14ac:dyDescent="0.2">
      <c r="B800" s="71"/>
      <c r="C800" s="70"/>
      <c r="D800" s="70"/>
      <c r="F800" s="170"/>
      <c r="G800" s="65"/>
    </row>
    <row r="801" spans="2:7" s="58" customFormat="1" x14ac:dyDescent="0.2">
      <c r="B801" s="71"/>
      <c r="C801" s="70"/>
      <c r="D801" s="70"/>
      <c r="F801" s="170"/>
      <c r="G801" s="65"/>
    </row>
    <row r="802" spans="2:7" s="58" customFormat="1" x14ac:dyDescent="0.2">
      <c r="B802" s="71"/>
      <c r="C802" s="70"/>
      <c r="D802" s="70"/>
      <c r="F802" s="170"/>
      <c r="G802" s="65"/>
    </row>
    <row r="803" spans="2:7" s="58" customFormat="1" x14ac:dyDescent="0.2">
      <c r="B803" s="71"/>
      <c r="C803" s="70"/>
      <c r="D803" s="70"/>
      <c r="F803" s="170"/>
      <c r="G803" s="65"/>
    </row>
    <row r="804" spans="2:7" s="58" customFormat="1" x14ac:dyDescent="0.2">
      <c r="B804" s="71"/>
      <c r="C804" s="70"/>
      <c r="D804" s="70"/>
      <c r="F804" s="170"/>
      <c r="G804" s="65"/>
    </row>
    <row r="805" spans="2:7" s="58" customFormat="1" x14ac:dyDescent="0.2">
      <c r="B805" s="71"/>
      <c r="C805" s="70"/>
      <c r="D805" s="70"/>
      <c r="F805" s="170"/>
      <c r="G805" s="65"/>
    </row>
    <row r="806" spans="2:7" s="58" customFormat="1" x14ac:dyDescent="0.2">
      <c r="B806" s="71"/>
      <c r="C806" s="70"/>
      <c r="D806" s="70"/>
      <c r="F806" s="170"/>
      <c r="G806" s="65"/>
    </row>
    <row r="807" spans="2:7" s="58" customFormat="1" x14ac:dyDescent="0.2">
      <c r="B807" s="71"/>
      <c r="C807" s="70"/>
      <c r="D807" s="70"/>
      <c r="F807" s="170"/>
      <c r="G807" s="65"/>
    </row>
    <row r="808" spans="2:7" s="58" customFormat="1" x14ac:dyDescent="0.2">
      <c r="B808" s="71"/>
      <c r="C808" s="70"/>
      <c r="D808" s="70"/>
      <c r="F808" s="170"/>
      <c r="G808" s="65"/>
    </row>
    <row r="809" spans="2:7" s="58" customFormat="1" x14ac:dyDescent="0.2">
      <c r="B809" s="71"/>
      <c r="C809" s="70"/>
      <c r="D809" s="70"/>
      <c r="F809" s="170"/>
      <c r="G809" s="65"/>
    </row>
    <row r="810" spans="2:7" s="58" customFormat="1" x14ac:dyDescent="0.2">
      <c r="B810" s="71"/>
      <c r="C810" s="70"/>
      <c r="D810" s="70"/>
      <c r="F810" s="170"/>
      <c r="G810" s="65"/>
    </row>
    <row r="811" spans="2:7" s="58" customFormat="1" x14ac:dyDescent="0.2">
      <c r="B811" s="71"/>
      <c r="C811" s="70"/>
      <c r="D811" s="70"/>
      <c r="F811" s="170"/>
      <c r="G811" s="65"/>
    </row>
    <row r="812" spans="2:7" s="58" customFormat="1" x14ac:dyDescent="0.2">
      <c r="B812" s="71"/>
      <c r="C812" s="70"/>
      <c r="D812" s="70"/>
      <c r="F812" s="170"/>
      <c r="G812" s="65"/>
    </row>
    <row r="813" spans="2:7" s="58" customFormat="1" x14ac:dyDescent="0.2">
      <c r="B813" s="71"/>
      <c r="C813" s="70"/>
      <c r="D813" s="70"/>
      <c r="F813" s="170"/>
      <c r="G813" s="65"/>
    </row>
    <row r="814" spans="2:7" s="58" customFormat="1" x14ac:dyDescent="0.2">
      <c r="B814" s="71"/>
      <c r="C814" s="70"/>
      <c r="D814" s="70"/>
      <c r="F814" s="170"/>
      <c r="G814" s="65"/>
    </row>
    <row r="815" spans="2:7" s="58" customFormat="1" x14ac:dyDescent="0.2">
      <c r="B815" s="71"/>
      <c r="C815" s="70"/>
      <c r="D815" s="70"/>
      <c r="F815" s="170"/>
      <c r="G815" s="65"/>
    </row>
    <row r="816" spans="2:7" s="58" customFormat="1" x14ac:dyDescent="0.2">
      <c r="B816" s="71"/>
      <c r="C816" s="70"/>
      <c r="D816" s="70"/>
      <c r="F816" s="170"/>
      <c r="G816" s="65"/>
    </row>
    <row r="817" spans="2:7" s="58" customFormat="1" x14ac:dyDescent="0.2">
      <c r="B817" s="71"/>
      <c r="C817" s="70"/>
      <c r="D817" s="70"/>
      <c r="F817" s="170"/>
      <c r="G817" s="65"/>
    </row>
    <row r="818" spans="2:7" s="58" customFormat="1" x14ac:dyDescent="0.2">
      <c r="B818" s="71"/>
      <c r="C818" s="70"/>
      <c r="D818" s="70"/>
      <c r="F818" s="170"/>
      <c r="G818" s="65"/>
    </row>
    <row r="819" spans="2:7" s="58" customFormat="1" x14ac:dyDescent="0.2">
      <c r="B819" s="71"/>
      <c r="C819" s="70"/>
      <c r="D819" s="70"/>
      <c r="F819" s="170"/>
      <c r="G819" s="65"/>
    </row>
    <row r="820" spans="2:7" s="58" customFormat="1" x14ac:dyDescent="0.2">
      <c r="B820" s="71"/>
      <c r="C820" s="70"/>
      <c r="D820" s="70"/>
      <c r="F820" s="170"/>
      <c r="G820" s="65"/>
    </row>
    <row r="821" spans="2:7" s="58" customFormat="1" x14ac:dyDescent="0.2">
      <c r="B821" s="71"/>
      <c r="C821" s="70"/>
      <c r="D821" s="70"/>
      <c r="F821" s="170"/>
      <c r="G821" s="65"/>
    </row>
    <row r="822" spans="2:7" s="58" customFormat="1" x14ac:dyDescent="0.2">
      <c r="B822" s="71"/>
      <c r="C822" s="70"/>
      <c r="D822" s="70"/>
      <c r="F822" s="170"/>
      <c r="G822" s="65"/>
    </row>
    <row r="823" spans="2:7" s="58" customFormat="1" x14ac:dyDescent="0.2">
      <c r="B823" s="71"/>
      <c r="C823" s="70"/>
      <c r="D823" s="70"/>
      <c r="F823" s="170"/>
      <c r="G823" s="65"/>
    </row>
    <row r="824" spans="2:7" s="58" customFormat="1" x14ac:dyDescent="0.2">
      <c r="B824" s="71"/>
      <c r="C824" s="70"/>
      <c r="D824" s="70"/>
      <c r="F824" s="170"/>
      <c r="G824" s="65"/>
    </row>
    <row r="825" spans="2:7" s="58" customFormat="1" x14ac:dyDescent="0.2">
      <c r="B825" s="71"/>
      <c r="C825" s="70"/>
      <c r="D825" s="70"/>
      <c r="F825" s="170"/>
      <c r="G825" s="65"/>
    </row>
    <row r="826" spans="2:7" s="58" customFormat="1" x14ac:dyDescent="0.2">
      <c r="B826" s="71"/>
      <c r="C826" s="70"/>
      <c r="D826" s="70"/>
      <c r="F826" s="170"/>
      <c r="G826" s="65"/>
    </row>
    <row r="827" spans="2:7" s="58" customFormat="1" x14ac:dyDescent="0.2">
      <c r="B827" s="71"/>
      <c r="C827" s="70"/>
      <c r="D827" s="70"/>
      <c r="F827" s="170"/>
      <c r="G827" s="65"/>
    </row>
    <row r="828" spans="2:7" s="58" customFormat="1" x14ac:dyDescent="0.2">
      <c r="B828" s="71"/>
      <c r="C828" s="70"/>
      <c r="D828" s="70"/>
      <c r="F828" s="170"/>
      <c r="G828" s="65"/>
    </row>
    <row r="829" spans="2:7" s="58" customFormat="1" x14ac:dyDescent="0.2">
      <c r="B829" s="71"/>
      <c r="C829" s="70"/>
      <c r="D829" s="70"/>
      <c r="F829" s="170"/>
      <c r="G829" s="65"/>
    </row>
    <row r="830" spans="2:7" s="58" customFormat="1" x14ac:dyDescent="0.2">
      <c r="B830" s="71"/>
      <c r="C830" s="70"/>
      <c r="D830" s="70"/>
      <c r="F830" s="170"/>
      <c r="G830" s="65"/>
    </row>
    <row r="831" spans="2:7" s="58" customFormat="1" x14ac:dyDescent="0.2">
      <c r="B831" s="71"/>
      <c r="C831" s="70"/>
      <c r="D831" s="70"/>
      <c r="F831" s="170"/>
      <c r="G831" s="65"/>
    </row>
    <row r="832" spans="2:7" s="58" customFormat="1" x14ac:dyDescent="0.2">
      <c r="B832" s="71"/>
      <c r="C832" s="70"/>
      <c r="D832" s="70"/>
      <c r="F832" s="170"/>
      <c r="G832" s="65"/>
    </row>
    <row r="833" spans="2:7" s="58" customFormat="1" x14ac:dyDescent="0.2">
      <c r="B833" s="71"/>
      <c r="C833" s="70"/>
      <c r="D833" s="70"/>
      <c r="F833" s="170"/>
      <c r="G833" s="65"/>
    </row>
    <row r="834" spans="2:7" s="58" customFormat="1" x14ac:dyDescent="0.2">
      <c r="B834" s="71"/>
      <c r="C834" s="70"/>
      <c r="D834" s="70"/>
      <c r="F834" s="170"/>
      <c r="G834" s="65"/>
    </row>
    <row r="835" spans="2:7" s="58" customFormat="1" x14ac:dyDescent="0.2">
      <c r="B835" s="71"/>
      <c r="C835" s="70"/>
      <c r="D835" s="70"/>
      <c r="F835" s="170"/>
      <c r="G835" s="65"/>
    </row>
    <row r="836" spans="2:7" s="58" customFormat="1" x14ac:dyDescent="0.2">
      <c r="B836" s="71"/>
      <c r="C836" s="70"/>
      <c r="D836" s="70"/>
      <c r="F836" s="170"/>
      <c r="G836" s="65"/>
    </row>
    <row r="837" spans="2:7" s="58" customFormat="1" x14ac:dyDescent="0.2">
      <c r="B837" s="71"/>
      <c r="C837" s="70"/>
      <c r="D837" s="70"/>
      <c r="F837" s="170"/>
      <c r="G837" s="65"/>
    </row>
    <row r="838" spans="2:7" s="58" customFormat="1" x14ac:dyDescent="0.2">
      <c r="B838" s="71"/>
      <c r="C838" s="70"/>
      <c r="D838" s="70"/>
      <c r="F838" s="170"/>
      <c r="G838" s="65"/>
    </row>
    <row r="839" spans="2:7" s="58" customFormat="1" x14ac:dyDescent="0.2">
      <c r="B839" s="71"/>
      <c r="C839" s="70"/>
      <c r="D839" s="70"/>
      <c r="F839" s="170"/>
      <c r="G839" s="65"/>
    </row>
    <row r="840" spans="2:7" s="58" customFormat="1" x14ac:dyDescent="0.2">
      <c r="B840" s="71"/>
      <c r="C840" s="70"/>
      <c r="D840" s="70"/>
      <c r="F840" s="170"/>
      <c r="G840" s="65"/>
    </row>
    <row r="841" spans="2:7" s="58" customFormat="1" x14ac:dyDescent="0.2">
      <c r="B841" s="71"/>
      <c r="C841" s="70"/>
      <c r="D841" s="70"/>
      <c r="F841" s="170"/>
      <c r="G841" s="65"/>
    </row>
    <row r="842" spans="2:7" s="58" customFormat="1" x14ac:dyDescent="0.2">
      <c r="B842" s="71"/>
      <c r="C842" s="70"/>
      <c r="D842" s="70"/>
      <c r="F842" s="170"/>
      <c r="G842" s="65"/>
    </row>
    <row r="843" spans="2:7" s="58" customFormat="1" x14ac:dyDescent="0.2">
      <c r="B843" s="71"/>
      <c r="C843" s="70"/>
      <c r="D843" s="70"/>
      <c r="F843" s="170"/>
      <c r="G843" s="65"/>
    </row>
    <row r="844" spans="2:7" s="58" customFormat="1" x14ac:dyDescent="0.2">
      <c r="B844" s="71"/>
      <c r="C844" s="70"/>
      <c r="D844" s="70"/>
      <c r="F844" s="170"/>
      <c r="G844" s="65"/>
    </row>
    <row r="845" spans="2:7" s="58" customFormat="1" x14ac:dyDescent="0.2">
      <c r="B845" s="71"/>
      <c r="C845" s="70"/>
      <c r="D845" s="70"/>
      <c r="F845" s="170"/>
      <c r="G845" s="65"/>
    </row>
    <row r="846" spans="2:7" s="58" customFormat="1" x14ac:dyDescent="0.2">
      <c r="B846" s="71"/>
      <c r="C846" s="70"/>
      <c r="D846" s="70"/>
      <c r="F846" s="170"/>
      <c r="G846" s="65"/>
    </row>
    <row r="847" spans="2:7" s="58" customFormat="1" x14ac:dyDescent="0.2">
      <c r="B847" s="71"/>
      <c r="C847" s="70"/>
      <c r="D847" s="70"/>
      <c r="F847" s="170"/>
      <c r="G847" s="65"/>
    </row>
    <row r="848" spans="2:7" s="58" customFormat="1" x14ac:dyDescent="0.2">
      <c r="B848" s="71"/>
      <c r="C848" s="70"/>
      <c r="D848" s="70"/>
      <c r="F848" s="170"/>
      <c r="G848" s="65"/>
    </row>
    <row r="849" spans="2:7" s="58" customFormat="1" x14ac:dyDescent="0.2">
      <c r="B849" s="71"/>
      <c r="C849" s="70"/>
      <c r="D849" s="70"/>
      <c r="F849" s="170"/>
      <c r="G849" s="65"/>
    </row>
    <row r="850" spans="2:7" s="58" customFormat="1" x14ac:dyDescent="0.2">
      <c r="B850" s="71"/>
      <c r="C850" s="70"/>
      <c r="D850" s="70"/>
      <c r="F850" s="170"/>
      <c r="G850" s="65"/>
    </row>
    <row r="851" spans="2:7" s="58" customFormat="1" x14ac:dyDescent="0.2">
      <c r="B851" s="71"/>
      <c r="C851" s="70"/>
      <c r="D851" s="70"/>
      <c r="F851" s="170"/>
      <c r="G851" s="65"/>
    </row>
    <row r="852" spans="2:7" s="58" customFormat="1" x14ac:dyDescent="0.2">
      <c r="B852" s="71"/>
      <c r="C852" s="70"/>
      <c r="D852" s="70"/>
      <c r="F852" s="170"/>
      <c r="G852" s="65"/>
    </row>
    <row r="853" spans="2:7" s="58" customFormat="1" x14ac:dyDescent="0.2">
      <c r="B853" s="71"/>
      <c r="C853" s="70"/>
      <c r="D853" s="70"/>
      <c r="F853" s="170"/>
      <c r="G853" s="65"/>
    </row>
    <row r="854" spans="2:7" s="58" customFormat="1" x14ac:dyDescent="0.2">
      <c r="B854" s="71"/>
      <c r="C854" s="70"/>
      <c r="D854" s="70"/>
      <c r="F854" s="170"/>
      <c r="G854" s="65"/>
    </row>
    <row r="855" spans="2:7" s="58" customFormat="1" x14ac:dyDescent="0.2">
      <c r="B855" s="71"/>
      <c r="C855" s="70"/>
      <c r="D855" s="70"/>
      <c r="F855" s="170"/>
      <c r="G855" s="65"/>
    </row>
    <row r="856" spans="2:7" s="58" customFormat="1" x14ac:dyDescent="0.2">
      <c r="B856" s="71"/>
      <c r="C856" s="70"/>
      <c r="D856" s="70"/>
      <c r="F856" s="170"/>
      <c r="G856" s="65"/>
    </row>
    <row r="857" spans="2:7" s="58" customFormat="1" x14ac:dyDescent="0.2">
      <c r="B857" s="71"/>
      <c r="C857" s="70"/>
      <c r="D857" s="70"/>
      <c r="F857" s="170"/>
      <c r="G857" s="65"/>
    </row>
    <row r="858" spans="2:7" s="58" customFormat="1" x14ac:dyDescent="0.2">
      <c r="B858" s="71"/>
      <c r="C858" s="70"/>
      <c r="D858" s="70"/>
      <c r="F858" s="170"/>
      <c r="G858" s="65"/>
    </row>
    <row r="859" spans="2:7" s="58" customFormat="1" x14ac:dyDescent="0.2">
      <c r="B859" s="71"/>
      <c r="C859" s="70"/>
      <c r="D859" s="70"/>
      <c r="F859" s="170"/>
      <c r="G859" s="65"/>
    </row>
    <row r="860" spans="2:7" s="58" customFormat="1" x14ac:dyDescent="0.2">
      <c r="B860" s="71"/>
      <c r="C860" s="70"/>
      <c r="D860" s="70"/>
      <c r="F860" s="170"/>
      <c r="G860" s="65"/>
    </row>
    <row r="861" spans="2:7" s="58" customFormat="1" x14ac:dyDescent="0.2">
      <c r="B861" s="71"/>
      <c r="C861" s="70"/>
      <c r="D861" s="70"/>
      <c r="F861" s="170"/>
      <c r="G861" s="65"/>
    </row>
    <row r="862" spans="2:7" s="58" customFormat="1" x14ac:dyDescent="0.2">
      <c r="B862" s="71"/>
      <c r="C862" s="70"/>
      <c r="D862" s="70"/>
      <c r="F862" s="170"/>
      <c r="G862" s="65"/>
    </row>
    <row r="863" spans="2:7" s="58" customFormat="1" x14ac:dyDescent="0.2">
      <c r="B863" s="71"/>
      <c r="C863" s="70"/>
      <c r="D863" s="70"/>
      <c r="F863" s="170"/>
      <c r="G863" s="65"/>
    </row>
    <row r="864" spans="2:7" s="58" customFormat="1" x14ac:dyDescent="0.2">
      <c r="B864" s="71"/>
      <c r="C864" s="70"/>
      <c r="D864" s="70"/>
      <c r="F864" s="170"/>
      <c r="G864" s="65"/>
    </row>
    <row r="865" spans="2:7" s="58" customFormat="1" x14ac:dyDescent="0.2">
      <c r="B865" s="71"/>
      <c r="C865" s="70"/>
      <c r="D865" s="70"/>
      <c r="F865" s="170"/>
      <c r="G865" s="65"/>
    </row>
    <row r="866" spans="2:7" s="58" customFormat="1" x14ac:dyDescent="0.2">
      <c r="B866" s="71"/>
      <c r="C866" s="70"/>
      <c r="D866" s="70"/>
      <c r="F866" s="170"/>
      <c r="G866" s="65"/>
    </row>
    <row r="867" spans="2:7" s="58" customFormat="1" x14ac:dyDescent="0.2">
      <c r="B867" s="71"/>
      <c r="C867" s="70"/>
      <c r="D867" s="70"/>
      <c r="F867" s="170"/>
      <c r="G867" s="65"/>
    </row>
    <row r="868" spans="2:7" s="58" customFormat="1" x14ac:dyDescent="0.2">
      <c r="B868" s="71"/>
      <c r="C868" s="70"/>
      <c r="D868" s="70"/>
      <c r="F868" s="170"/>
      <c r="G868" s="65"/>
    </row>
    <row r="869" spans="2:7" s="58" customFormat="1" x14ac:dyDescent="0.2">
      <c r="B869" s="71"/>
      <c r="C869" s="70"/>
      <c r="D869" s="70"/>
      <c r="F869" s="170"/>
      <c r="G869" s="65"/>
    </row>
    <row r="870" spans="2:7" s="58" customFormat="1" x14ac:dyDescent="0.2">
      <c r="B870" s="71"/>
      <c r="C870" s="70"/>
      <c r="D870" s="70"/>
      <c r="F870" s="170"/>
      <c r="G870" s="65"/>
    </row>
    <row r="871" spans="2:7" s="58" customFormat="1" x14ac:dyDescent="0.2">
      <c r="B871" s="71"/>
      <c r="C871" s="70"/>
      <c r="D871" s="70"/>
      <c r="F871" s="170"/>
      <c r="G871" s="65"/>
    </row>
    <row r="872" spans="2:7" s="58" customFormat="1" x14ac:dyDescent="0.2">
      <c r="B872" s="71"/>
      <c r="C872" s="70"/>
      <c r="D872" s="70"/>
      <c r="F872" s="170"/>
      <c r="G872" s="65"/>
    </row>
    <row r="873" spans="2:7" s="58" customFormat="1" x14ac:dyDescent="0.2">
      <c r="B873" s="71"/>
      <c r="C873" s="70"/>
      <c r="D873" s="70"/>
      <c r="F873" s="170"/>
      <c r="G873" s="65"/>
    </row>
    <row r="874" spans="2:7" s="58" customFormat="1" x14ac:dyDescent="0.2">
      <c r="B874" s="71"/>
      <c r="C874" s="70"/>
      <c r="D874" s="70"/>
      <c r="F874" s="170"/>
      <c r="G874" s="65"/>
    </row>
    <row r="875" spans="2:7" s="58" customFormat="1" x14ac:dyDescent="0.2">
      <c r="B875" s="71"/>
      <c r="C875" s="70"/>
      <c r="D875" s="70"/>
      <c r="F875" s="170"/>
      <c r="G875" s="65"/>
    </row>
    <row r="876" spans="2:7" s="58" customFormat="1" x14ac:dyDescent="0.2">
      <c r="B876" s="71"/>
      <c r="C876" s="70"/>
      <c r="D876" s="70"/>
      <c r="F876" s="170"/>
      <c r="G876" s="65"/>
    </row>
    <row r="877" spans="2:7" s="58" customFormat="1" x14ac:dyDescent="0.2">
      <c r="B877" s="71"/>
      <c r="C877" s="70"/>
      <c r="D877" s="70"/>
      <c r="F877" s="170"/>
      <c r="G877" s="65"/>
    </row>
    <row r="878" spans="2:7" s="58" customFormat="1" x14ac:dyDescent="0.2">
      <c r="B878" s="71"/>
      <c r="C878" s="70"/>
      <c r="D878" s="70"/>
      <c r="F878" s="170"/>
      <c r="G878" s="65"/>
    </row>
    <row r="879" spans="2:7" s="58" customFormat="1" x14ac:dyDescent="0.2">
      <c r="B879" s="71"/>
      <c r="C879" s="70"/>
      <c r="D879" s="70"/>
      <c r="F879" s="170"/>
      <c r="G879" s="65"/>
    </row>
    <row r="880" spans="2:7" s="58" customFormat="1" x14ac:dyDescent="0.2">
      <c r="B880" s="71"/>
      <c r="C880" s="70"/>
      <c r="D880" s="70"/>
      <c r="F880" s="170"/>
      <c r="G880" s="65"/>
    </row>
    <row r="881" spans="2:7" s="58" customFormat="1" x14ac:dyDescent="0.2">
      <c r="B881" s="71"/>
      <c r="C881" s="70"/>
      <c r="D881" s="70"/>
      <c r="F881" s="170"/>
      <c r="G881" s="65"/>
    </row>
    <row r="882" spans="2:7" s="58" customFormat="1" x14ac:dyDescent="0.2">
      <c r="B882" s="71"/>
      <c r="C882" s="70"/>
      <c r="D882" s="70"/>
      <c r="F882" s="170"/>
      <c r="G882" s="65"/>
    </row>
    <row r="883" spans="2:7" s="58" customFormat="1" x14ac:dyDescent="0.2">
      <c r="B883" s="71"/>
      <c r="C883" s="70"/>
      <c r="D883" s="70"/>
      <c r="F883" s="170"/>
      <c r="G883" s="65"/>
    </row>
    <row r="884" spans="2:7" s="58" customFormat="1" x14ac:dyDescent="0.2">
      <c r="B884" s="71"/>
      <c r="C884" s="70"/>
      <c r="D884" s="70"/>
      <c r="F884" s="170"/>
      <c r="G884" s="65"/>
    </row>
    <row r="885" spans="2:7" s="58" customFormat="1" x14ac:dyDescent="0.2">
      <c r="B885" s="71"/>
      <c r="C885" s="70"/>
      <c r="D885" s="70"/>
      <c r="F885" s="170"/>
      <c r="G885" s="65"/>
    </row>
    <row r="886" spans="2:7" s="58" customFormat="1" x14ac:dyDescent="0.2">
      <c r="B886" s="71"/>
      <c r="C886" s="70"/>
      <c r="D886" s="70"/>
      <c r="F886" s="170"/>
      <c r="G886" s="65"/>
    </row>
    <row r="887" spans="2:7" s="58" customFormat="1" x14ac:dyDescent="0.2">
      <c r="B887" s="71"/>
      <c r="C887" s="70"/>
      <c r="D887" s="70"/>
      <c r="F887" s="170"/>
      <c r="G887" s="65"/>
    </row>
    <row r="888" spans="2:7" s="58" customFormat="1" x14ac:dyDescent="0.2">
      <c r="B888" s="71"/>
      <c r="C888" s="70"/>
      <c r="D888" s="70"/>
      <c r="F888" s="170"/>
      <c r="G888" s="65"/>
    </row>
    <row r="889" spans="2:7" s="58" customFormat="1" x14ac:dyDescent="0.2">
      <c r="B889" s="71"/>
      <c r="C889" s="70"/>
      <c r="D889" s="70"/>
      <c r="F889" s="170"/>
      <c r="G889" s="65"/>
    </row>
    <row r="890" spans="2:7" s="58" customFormat="1" x14ac:dyDescent="0.2">
      <c r="B890" s="71"/>
      <c r="C890" s="70"/>
      <c r="D890" s="70"/>
      <c r="F890" s="170"/>
      <c r="G890" s="65"/>
    </row>
    <row r="891" spans="2:7" s="58" customFormat="1" x14ac:dyDescent="0.2">
      <c r="B891" s="71"/>
      <c r="C891" s="70"/>
      <c r="D891" s="70"/>
      <c r="F891" s="170"/>
      <c r="G891" s="65"/>
    </row>
    <row r="892" spans="2:7" s="58" customFormat="1" x14ac:dyDescent="0.2">
      <c r="B892" s="71"/>
      <c r="C892" s="70"/>
      <c r="D892" s="70"/>
      <c r="F892" s="170"/>
      <c r="G892" s="65"/>
    </row>
    <row r="893" spans="2:7" s="58" customFormat="1" x14ac:dyDescent="0.2">
      <c r="B893" s="71"/>
      <c r="C893" s="70"/>
      <c r="D893" s="70"/>
      <c r="F893" s="170"/>
      <c r="G893" s="65"/>
    </row>
    <row r="894" spans="2:7" s="58" customFormat="1" x14ac:dyDescent="0.2">
      <c r="B894" s="71"/>
      <c r="C894" s="70"/>
      <c r="D894" s="70"/>
      <c r="F894" s="170"/>
      <c r="G894" s="65"/>
    </row>
    <row r="895" spans="2:7" s="58" customFormat="1" x14ac:dyDescent="0.2">
      <c r="B895" s="71"/>
      <c r="C895" s="70"/>
      <c r="D895" s="70"/>
      <c r="F895" s="170"/>
      <c r="G895" s="65"/>
    </row>
    <row r="896" spans="2:7" s="58" customFormat="1" x14ac:dyDescent="0.2">
      <c r="B896" s="71"/>
      <c r="C896" s="70"/>
      <c r="D896" s="70"/>
      <c r="F896" s="170"/>
      <c r="G896" s="65"/>
    </row>
    <row r="897" spans="2:7" s="58" customFormat="1" x14ac:dyDescent="0.2">
      <c r="B897" s="71"/>
      <c r="C897" s="70"/>
      <c r="D897" s="70"/>
      <c r="F897" s="170"/>
      <c r="G897" s="65"/>
    </row>
    <row r="898" spans="2:7" s="58" customFormat="1" x14ac:dyDescent="0.2">
      <c r="B898" s="71"/>
      <c r="C898" s="70"/>
      <c r="D898" s="70"/>
      <c r="F898" s="170"/>
      <c r="G898" s="65"/>
    </row>
    <row r="899" spans="2:7" s="58" customFormat="1" x14ac:dyDescent="0.2">
      <c r="B899" s="71"/>
      <c r="C899" s="70"/>
      <c r="D899" s="70"/>
      <c r="F899" s="170"/>
      <c r="G899" s="65"/>
    </row>
    <row r="900" spans="2:7" s="58" customFormat="1" x14ac:dyDescent="0.2">
      <c r="B900" s="71"/>
      <c r="C900" s="70"/>
      <c r="D900" s="70"/>
      <c r="F900" s="170"/>
      <c r="G900" s="65"/>
    </row>
    <row r="901" spans="2:7" s="58" customFormat="1" x14ac:dyDescent="0.2">
      <c r="B901" s="71"/>
      <c r="C901" s="70"/>
      <c r="D901" s="70"/>
      <c r="F901" s="170"/>
      <c r="G901" s="65"/>
    </row>
    <row r="902" spans="2:7" s="58" customFormat="1" x14ac:dyDescent="0.2">
      <c r="B902" s="71"/>
      <c r="C902" s="70"/>
      <c r="D902" s="70"/>
      <c r="F902" s="170"/>
      <c r="G902" s="65"/>
    </row>
    <row r="903" spans="2:7" s="58" customFormat="1" x14ac:dyDescent="0.2">
      <c r="B903" s="71"/>
      <c r="C903" s="70"/>
      <c r="D903" s="70"/>
      <c r="F903" s="170"/>
      <c r="G903" s="65"/>
    </row>
    <row r="904" spans="2:7" s="58" customFormat="1" x14ac:dyDescent="0.2">
      <c r="B904" s="71"/>
      <c r="C904" s="70"/>
      <c r="D904" s="70"/>
      <c r="F904" s="170"/>
      <c r="G904" s="65"/>
    </row>
    <row r="905" spans="2:7" s="58" customFormat="1" x14ac:dyDescent="0.2">
      <c r="B905" s="71"/>
      <c r="C905" s="70"/>
      <c r="D905" s="70"/>
      <c r="F905" s="170"/>
      <c r="G905" s="65"/>
    </row>
    <row r="906" spans="2:7" s="58" customFormat="1" x14ac:dyDescent="0.2">
      <c r="B906" s="71"/>
      <c r="C906" s="70"/>
      <c r="D906" s="70"/>
      <c r="F906" s="170"/>
      <c r="G906" s="65"/>
    </row>
    <row r="907" spans="2:7" s="58" customFormat="1" x14ac:dyDescent="0.2">
      <c r="B907" s="71"/>
      <c r="C907" s="70"/>
      <c r="D907" s="70"/>
      <c r="F907" s="170"/>
      <c r="G907" s="65"/>
    </row>
    <row r="908" spans="2:7" s="58" customFormat="1" x14ac:dyDescent="0.2">
      <c r="B908" s="71"/>
      <c r="C908" s="70"/>
      <c r="D908" s="70"/>
      <c r="F908" s="170"/>
      <c r="G908" s="65"/>
    </row>
    <row r="909" spans="2:7" s="58" customFormat="1" x14ac:dyDescent="0.2">
      <c r="B909" s="71"/>
      <c r="C909" s="70"/>
      <c r="D909" s="70"/>
      <c r="F909" s="170"/>
      <c r="G909" s="65"/>
    </row>
    <row r="910" spans="2:7" s="58" customFormat="1" x14ac:dyDescent="0.2">
      <c r="B910" s="71"/>
      <c r="C910" s="70"/>
      <c r="D910" s="70"/>
      <c r="F910" s="170"/>
      <c r="G910" s="65"/>
    </row>
    <row r="911" spans="2:7" s="58" customFormat="1" x14ac:dyDescent="0.2">
      <c r="B911" s="71"/>
      <c r="C911" s="70"/>
      <c r="D911" s="70"/>
      <c r="F911" s="170"/>
      <c r="G911" s="65"/>
    </row>
    <row r="912" spans="2:7" s="58" customFormat="1" x14ac:dyDescent="0.2">
      <c r="B912" s="71"/>
      <c r="C912" s="70"/>
      <c r="D912" s="70"/>
      <c r="F912" s="170"/>
      <c r="G912" s="65"/>
    </row>
    <row r="913" spans="2:7" s="58" customFormat="1" x14ac:dyDescent="0.2">
      <c r="B913" s="71"/>
      <c r="C913" s="70"/>
      <c r="D913" s="70"/>
      <c r="F913" s="170"/>
      <c r="G913" s="65"/>
    </row>
    <row r="914" spans="2:7" s="58" customFormat="1" x14ac:dyDescent="0.2">
      <c r="B914" s="71"/>
      <c r="C914" s="70"/>
      <c r="D914" s="70"/>
      <c r="F914" s="170"/>
      <c r="G914" s="65"/>
    </row>
    <row r="915" spans="2:7" s="58" customFormat="1" x14ac:dyDescent="0.2">
      <c r="B915" s="71"/>
      <c r="C915" s="70"/>
      <c r="D915" s="70"/>
      <c r="F915" s="170"/>
      <c r="G915" s="65"/>
    </row>
    <row r="916" spans="2:7" s="58" customFormat="1" x14ac:dyDescent="0.2">
      <c r="B916" s="71"/>
      <c r="C916" s="70"/>
      <c r="D916" s="70"/>
      <c r="F916" s="170"/>
      <c r="G916" s="65"/>
    </row>
    <row r="917" spans="2:7" s="58" customFormat="1" x14ac:dyDescent="0.2">
      <c r="B917" s="71"/>
      <c r="C917" s="70"/>
      <c r="D917" s="70"/>
      <c r="F917" s="170"/>
      <c r="G917" s="65"/>
    </row>
    <row r="918" spans="2:7" s="58" customFormat="1" x14ac:dyDescent="0.2">
      <c r="B918" s="71"/>
      <c r="C918" s="70"/>
      <c r="D918" s="70"/>
      <c r="F918" s="170"/>
      <c r="G918" s="65"/>
    </row>
    <row r="919" spans="2:7" s="58" customFormat="1" x14ac:dyDescent="0.2">
      <c r="B919" s="71"/>
      <c r="C919" s="70"/>
      <c r="D919" s="70"/>
      <c r="F919" s="170"/>
      <c r="G919" s="65"/>
    </row>
    <row r="920" spans="2:7" s="58" customFormat="1" x14ac:dyDescent="0.2">
      <c r="B920" s="71"/>
      <c r="C920" s="70"/>
      <c r="D920" s="70"/>
      <c r="F920" s="170"/>
      <c r="G920" s="65"/>
    </row>
    <row r="921" spans="2:7" s="58" customFormat="1" x14ac:dyDescent="0.2">
      <c r="B921" s="71"/>
      <c r="C921" s="70"/>
      <c r="D921" s="70"/>
      <c r="F921" s="170"/>
      <c r="G921" s="65"/>
    </row>
    <row r="922" spans="2:7" s="58" customFormat="1" x14ac:dyDescent="0.2">
      <c r="B922" s="71"/>
      <c r="C922" s="70"/>
      <c r="D922" s="70"/>
      <c r="F922" s="170"/>
      <c r="G922" s="65"/>
    </row>
    <row r="923" spans="2:7" s="58" customFormat="1" x14ac:dyDescent="0.2">
      <c r="B923" s="71"/>
      <c r="C923" s="70"/>
      <c r="D923" s="70"/>
      <c r="F923" s="170"/>
      <c r="G923" s="65"/>
    </row>
    <row r="924" spans="2:7" s="58" customFormat="1" x14ac:dyDescent="0.2">
      <c r="B924" s="71"/>
      <c r="C924" s="70"/>
      <c r="D924" s="70"/>
      <c r="F924" s="170"/>
      <c r="G924" s="65"/>
    </row>
    <row r="925" spans="2:7" s="58" customFormat="1" x14ac:dyDescent="0.2">
      <c r="B925" s="71"/>
      <c r="C925" s="70"/>
      <c r="D925" s="70"/>
      <c r="F925" s="170"/>
      <c r="G925" s="65"/>
    </row>
    <row r="926" spans="2:7" s="58" customFormat="1" x14ac:dyDescent="0.2">
      <c r="B926" s="71"/>
      <c r="C926" s="70"/>
      <c r="D926" s="70"/>
      <c r="F926" s="170"/>
      <c r="G926" s="65"/>
    </row>
    <row r="927" spans="2:7" s="58" customFormat="1" x14ac:dyDescent="0.2">
      <c r="B927" s="71"/>
      <c r="C927" s="70"/>
      <c r="D927" s="70"/>
      <c r="F927" s="170"/>
      <c r="G927" s="65"/>
    </row>
    <row r="928" spans="2:7" s="58" customFormat="1" x14ac:dyDescent="0.2">
      <c r="B928" s="71"/>
      <c r="C928" s="70"/>
      <c r="D928" s="70"/>
      <c r="F928" s="170"/>
      <c r="G928" s="65"/>
    </row>
    <row r="929" spans="2:7" s="58" customFormat="1" x14ac:dyDescent="0.2">
      <c r="B929" s="71"/>
      <c r="C929" s="70"/>
      <c r="D929" s="70"/>
      <c r="F929" s="170"/>
      <c r="G929" s="65"/>
    </row>
    <row r="930" spans="2:7" s="58" customFormat="1" x14ac:dyDescent="0.2">
      <c r="B930" s="71"/>
      <c r="C930" s="70"/>
      <c r="D930" s="70"/>
      <c r="F930" s="170"/>
      <c r="G930" s="65"/>
    </row>
    <row r="931" spans="2:7" s="58" customFormat="1" x14ac:dyDescent="0.2">
      <c r="B931" s="71"/>
      <c r="C931" s="70"/>
      <c r="D931" s="70"/>
      <c r="F931" s="170"/>
      <c r="G931" s="65"/>
    </row>
    <row r="932" spans="2:7" s="58" customFormat="1" x14ac:dyDescent="0.2">
      <c r="B932" s="71"/>
      <c r="C932" s="70"/>
      <c r="D932" s="70"/>
      <c r="F932" s="170"/>
      <c r="G932" s="65"/>
    </row>
    <row r="933" spans="2:7" s="58" customFormat="1" x14ac:dyDescent="0.2">
      <c r="B933" s="71"/>
      <c r="C933" s="70"/>
      <c r="D933" s="70"/>
      <c r="F933" s="170"/>
      <c r="G933" s="65"/>
    </row>
    <row r="934" spans="2:7" s="58" customFormat="1" x14ac:dyDescent="0.2">
      <c r="B934" s="71"/>
      <c r="C934" s="70"/>
      <c r="D934" s="70"/>
      <c r="F934" s="170"/>
      <c r="G934" s="65"/>
    </row>
    <row r="935" spans="2:7" s="58" customFormat="1" x14ac:dyDescent="0.2">
      <c r="B935" s="71"/>
      <c r="C935" s="70"/>
      <c r="D935" s="70"/>
      <c r="F935" s="170"/>
      <c r="G935" s="65"/>
    </row>
    <row r="936" spans="2:7" s="58" customFormat="1" x14ac:dyDescent="0.2">
      <c r="B936" s="71"/>
      <c r="C936" s="70"/>
      <c r="D936" s="70"/>
      <c r="F936" s="170"/>
      <c r="G936" s="65"/>
    </row>
    <row r="937" spans="2:7" s="58" customFormat="1" x14ac:dyDescent="0.2">
      <c r="B937" s="71"/>
      <c r="C937" s="70"/>
      <c r="D937" s="70"/>
      <c r="F937" s="170"/>
      <c r="G937" s="65"/>
    </row>
    <row r="938" spans="2:7" s="58" customFormat="1" x14ac:dyDescent="0.2">
      <c r="B938" s="71"/>
      <c r="C938" s="70"/>
      <c r="D938" s="70"/>
      <c r="F938" s="170"/>
      <c r="G938" s="65"/>
    </row>
    <row r="939" spans="2:7" s="58" customFormat="1" x14ac:dyDescent="0.2">
      <c r="B939" s="71"/>
      <c r="C939" s="70"/>
      <c r="D939" s="70"/>
      <c r="F939" s="170"/>
      <c r="G939" s="65"/>
    </row>
    <row r="940" spans="2:7" s="58" customFormat="1" x14ac:dyDescent="0.2">
      <c r="B940" s="71"/>
      <c r="C940" s="70"/>
      <c r="D940" s="70"/>
      <c r="F940" s="170"/>
      <c r="G940" s="65"/>
    </row>
    <row r="941" spans="2:7" s="58" customFormat="1" x14ac:dyDescent="0.2">
      <c r="B941" s="71"/>
      <c r="C941" s="70"/>
      <c r="D941" s="70"/>
      <c r="F941" s="170"/>
      <c r="G941" s="65"/>
    </row>
    <row r="942" spans="2:7" s="58" customFormat="1" x14ac:dyDescent="0.2">
      <c r="B942" s="71"/>
      <c r="C942" s="70"/>
      <c r="D942" s="70"/>
      <c r="F942" s="170"/>
      <c r="G942" s="65"/>
    </row>
    <row r="943" spans="2:7" s="58" customFormat="1" x14ac:dyDescent="0.2">
      <c r="B943" s="71"/>
      <c r="C943" s="70"/>
      <c r="D943" s="70"/>
      <c r="F943" s="170"/>
      <c r="G943" s="65"/>
    </row>
    <row r="944" spans="2:7" s="58" customFormat="1" x14ac:dyDescent="0.2">
      <c r="B944" s="71"/>
      <c r="C944" s="70"/>
      <c r="D944" s="70"/>
      <c r="F944" s="170"/>
      <c r="G944" s="65"/>
    </row>
    <row r="945" spans="2:7" s="58" customFormat="1" x14ac:dyDescent="0.2">
      <c r="B945" s="71"/>
      <c r="C945" s="70"/>
      <c r="D945" s="70"/>
      <c r="F945" s="170"/>
      <c r="G945" s="65"/>
    </row>
    <row r="946" spans="2:7" s="58" customFormat="1" x14ac:dyDescent="0.2">
      <c r="B946" s="71"/>
      <c r="C946" s="70"/>
      <c r="D946" s="70"/>
      <c r="F946" s="170"/>
      <c r="G946" s="65"/>
    </row>
    <row r="947" spans="2:7" s="58" customFormat="1" x14ac:dyDescent="0.2">
      <c r="B947" s="71"/>
      <c r="C947" s="70"/>
      <c r="D947" s="70"/>
      <c r="F947" s="170"/>
      <c r="G947" s="65"/>
    </row>
    <row r="948" spans="2:7" s="58" customFormat="1" x14ac:dyDescent="0.2">
      <c r="B948" s="71"/>
      <c r="C948" s="70"/>
      <c r="D948" s="70"/>
      <c r="F948" s="170"/>
      <c r="G948" s="65"/>
    </row>
    <row r="949" spans="2:7" s="58" customFormat="1" x14ac:dyDescent="0.2">
      <c r="B949" s="71"/>
      <c r="C949" s="70"/>
      <c r="D949" s="70"/>
      <c r="F949" s="170"/>
      <c r="G949" s="65"/>
    </row>
    <row r="950" spans="2:7" s="58" customFormat="1" x14ac:dyDescent="0.2">
      <c r="B950" s="71"/>
      <c r="C950" s="70"/>
      <c r="D950" s="70"/>
      <c r="F950" s="170"/>
      <c r="G950" s="65"/>
    </row>
    <row r="951" spans="2:7" s="58" customFormat="1" x14ac:dyDescent="0.2">
      <c r="B951" s="71"/>
      <c r="C951" s="70"/>
      <c r="D951" s="70"/>
      <c r="F951" s="170"/>
      <c r="G951" s="65"/>
    </row>
    <row r="952" spans="2:7" s="58" customFormat="1" x14ac:dyDescent="0.2">
      <c r="B952" s="71"/>
      <c r="C952" s="70"/>
      <c r="D952" s="70"/>
      <c r="F952" s="170"/>
      <c r="G952" s="65"/>
    </row>
    <row r="953" spans="2:7" s="58" customFormat="1" x14ac:dyDescent="0.2">
      <c r="B953" s="71"/>
      <c r="C953" s="70"/>
      <c r="D953" s="70"/>
      <c r="F953" s="170"/>
      <c r="G953" s="65"/>
    </row>
    <row r="954" spans="2:7" s="58" customFormat="1" x14ac:dyDescent="0.2">
      <c r="B954" s="71"/>
      <c r="C954" s="70"/>
      <c r="D954" s="70"/>
      <c r="F954" s="170"/>
      <c r="G954" s="65"/>
    </row>
    <row r="955" spans="2:7" s="58" customFormat="1" x14ac:dyDescent="0.2">
      <c r="B955" s="71"/>
      <c r="C955" s="70"/>
      <c r="D955" s="70"/>
      <c r="F955" s="170"/>
      <c r="G955" s="65"/>
    </row>
    <row r="956" spans="2:7" s="58" customFormat="1" x14ac:dyDescent="0.2">
      <c r="B956" s="71"/>
      <c r="C956" s="70"/>
      <c r="D956" s="70"/>
      <c r="F956" s="170"/>
      <c r="G956" s="65"/>
    </row>
    <row r="957" spans="2:7" s="58" customFormat="1" x14ac:dyDescent="0.2">
      <c r="B957" s="71"/>
      <c r="C957" s="70"/>
      <c r="D957" s="70"/>
      <c r="F957" s="170"/>
      <c r="G957" s="65"/>
    </row>
    <row r="958" spans="2:7" s="58" customFormat="1" x14ac:dyDescent="0.2">
      <c r="B958" s="71"/>
      <c r="C958" s="70"/>
      <c r="D958" s="70"/>
      <c r="F958" s="170"/>
      <c r="G958" s="65"/>
    </row>
    <row r="959" spans="2:7" s="58" customFormat="1" x14ac:dyDescent="0.2">
      <c r="B959" s="71"/>
      <c r="C959" s="70"/>
      <c r="D959" s="70"/>
      <c r="F959" s="170"/>
      <c r="G959" s="65"/>
    </row>
    <row r="960" spans="2:7" s="58" customFormat="1" x14ac:dyDescent="0.2">
      <c r="B960" s="71"/>
      <c r="C960" s="70"/>
      <c r="D960" s="70"/>
      <c r="F960" s="170"/>
      <c r="G960" s="65"/>
    </row>
    <row r="961" spans="2:7" s="58" customFormat="1" x14ac:dyDescent="0.2">
      <c r="B961" s="71"/>
      <c r="C961" s="70"/>
      <c r="D961" s="70"/>
      <c r="F961" s="170"/>
      <c r="G961" s="65"/>
    </row>
    <row r="962" spans="2:7" s="58" customFormat="1" x14ac:dyDescent="0.2">
      <c r="B962" s="71"/>
      <c r="C962" s="70"/>
      <c r="D962" s="70"/>
      <c r="F962" s="170"/>
      <c r="G962" s="65"/>
    </row>
    <row r="963" spans="2:7" s="58" customFormat="1" x14ac:dyDescent="0.2">
      <c r="B963" s="71"/>
      <c r="C963" s="70"/>
      <c r="D963" s="70"/>
      <c r="F963" s="170"/>
      <c r="G963" s="65"/>
    </row>
    <row r="964" spans="2:7" s="58" customFormat="1" x14ac:dyDescent="0.2">
      <c r="B964" s="71"/>
      <c r="C964" s="70"/>
      <c r="D964" s="70"/>
      <c r="F964" s="170"/>
      <c r="G964" s="65"/>
    </row>
    <row r="965" spans="2:7" s="58" customFormat="1" x14ac:dyDescent="0.2">
      <c r="B965" s="71"/>
      <c r="C965" s="70"/>
      <c r="D965" s="70"/>
      <c r="F965" s="170"/>
      <c r="G965" s="65"/>
    </row>
    <row r="966" spans="2:7" s="58" customFormat="1" x14ac:dyDescent="0.2">
      <c r="B966" s="71"/>
      <c r="C966" s="70"/>
      <c r="D966" s="70"/>
      <c r="F966" s="170"/>
      <c r="G966" s="65"/>
    </row>
    <row r="967" spans="2:7" s="58" customFormat="1" x14ac:dyDescent="0.2">
      <c r="B967" s="71"/>
      <c r="C967" s="70"/>
      <c r="D967" s="70"/>
      <c r="F967" s="170"/>
      <c r="G967" s="65"/>
    </row>
    <row r="968" spans="2:7" s="58" customFormat="1" x14ac:dyDescent="0.2">
      <c r="B968" s="71"/>
      <c r="C968" s="70"/>
      <c r="D968" s="70"/>
      <c r="F968" s="170"/>
      <c r="G968" s="65"/>
    </row>
    <row r="969" spans="2:7" s="58" customFormat="1" x14ac:dyDescent="0.2">
      <c r="B969" s="71"/>
      <c r="C969" s="70"/>
      <c r="D969" s="70"/>
      <c r="F969" s="170"/>
      <c r="G969" s="65"/>
    </row>
    <row r="970" spans="2:7" s="58" customFormat="1" x14ac:dyDescent="0.2">
      <c r="B970" s="71"/>
      <c r="C970" s="70"/>
      <c r="D970" s="70"/>
      <c r="F970" s="170"/>
      <c r="G970" s="65"/>
    </row>
    <row r="971" spans="2:7" s="58" customFormat="1" x14ac:dyDescent="0.2">
      <c r="B971" s="71"/>
      <c r="C971" s="70"/>
      <c r="D971" s="70"/>
      <c r="F971" s="170"/>
      <c r="G971" s="65"/>
    </row>
    <row r="972" spans="2:7" s="58" customFormat="1" x14ac:dyDescent="0.2">
      <c r="B972" s="71"/>
      <c r="C972" s="70"/>
      <c r="D972" s="70"/>
      <c r="F972" s="170"/>
      <c r="G972" s="65"/>
    </row>
    <row r="973" spans="2:7" s="58" customFormat="1" x14ac:dyDescent="0.2">
      <c r="B973" s="71"/>
      <c r="C973" s="70"/>
      <c r="D973" s="70"/>
      <c r="F973" s="170"/>
      <c r="G973" s="65"/>
    </row>
    <row r="974" spans="2:7" s="58" customFormat="1" x14ac:dyDescent="0.2">
      <c r="B974" s="71"/>
      <c r="C974" s="70"/>
      <c r="D974" s="70"/>
      <c r="F974" s="170"/>
      <c r="G974" s="65"/>
    </row>
    <row r="975" spans="2:7" s="58" customFormat="1" x14ac:dyDescent="0.2">
      <c r="B975" s="71"/>
      <c r="C975" s="70"/>
      <c r="D975" s="70"/>
      <c r="F975" s="170"/>
      <c r="G975" s="65"/>
    </row>
    <row r="976" spans="2:7" s="58" customFormat="1" x14ac:dyDescent="0.2">
      <c r="B976" s="71"/>
      <c r="C976" s="70"/>
      <c r="D976" s="70"/>
      <c r="F976" s="170"/>
      <c r="G976" s="65"/>
    </row>
    <row r="977" spans="2:7" s="58" customFormat="1" x14ac:dyDescent="0.2">
      <c r="B977" s="71"/>
      <c r="C977" s="70"/>
      <c r="D977" s="70"/>
      <c r="F977" s="170"/>
      <c r="G977" s="65"/>
    </row>
    <row r="978" spans="2:7" s="58" customFormat="1" x14ac:dyDescent="0.2">
      <c r="B978" s="71"/>
      <c r="C978" s="70"/>
      <c r="D978" s="70"/>
      <c r="F978" s="170"/>
      <c r="G978" s="65"/>
    </row>
    <row r="979" spans="2:7" s="58" customFormat="1" x14ac:dyDescent="0.2">
      <c r="B979" s="71"/>
      <c r="C979" s="70"/>
      <c r="D979" s="70"/>
      <c r="F979" s="170"/>
      <c r="G979" s="65"/>
    </row>
    <row r="980" spans="2:7" s="58" customFormat="1" x14ac:dyDescent="0.2">
      <c r="B980" s="71"/>
      <c r="C980" s="70"/>
      <c r="D980" s="70"/>
      <c r="F980" s="170"/>
      <c r="G980" s="65"/>
    </row>
    <row r="981" spans="2:7" s="58" customFormat="1" x14ac:dyDescent="0.2">
      <c r="B981" s="71"/>
      <c r="C981" s="70"/>
      <c r="D981" s="70"/>
      <c r="F981" s="170"/>
      <c r="G981" s="65"/>
    </row>
    <row r="982" spans="2:7" s="58" customFormat="1" x14ac:dyDescent="0.2">
      <c r="B982" s="71"/>
      <c r="C982" s="70"/>
      <c r="D982" s="70"/>
      <c r="F982" s="170"/>
      <c r="G982" s="65"/>
    </row>
    <row r="983" spans="2:7" s="58" customFormat="1" x14ac:dyDescent="0.2">
      <c r="B983" s="71"/>
      <c r="C983" s="70"/>
      <c r="D983" s="70"/>
      <c r="F983" s="170"/>
      <c r="G983" s="65"/>
    </row>
    <row r="984" spans="2:7" s="58" customFormat="1" x14ac:dyDescent="0.2">
      <c r="B984" s="71"/>
      <c r="C984" s="70"/>
      <c r="D984" s="70"/>
      <c r="F984" s="170"/>
      <c r="G984" s="65"/>
    </row>
    <row r="985" spans="2:7" s="58" customFormat="1" x14ac:dyDescent="0.2">
      <c r="B985" s="71"/>
      <c r="C985" s="70"/>
      <c r="D985" s="70"/>
      <c r="F985" s="170"/>
      <c r="G985" s="65"/>
    </row>
    <row r="986" spans="2:7" s="58" customFormat="1" x14ac:dyDescent="0.2">
      <c r="B986" s="71"/>
      <c r="C986" s="70"/>
      <c r="D986" s="70"/>
      <c r="F986" s="170"/>
      <c r="G986" s="65"/>
    </row>
    <row r="987" spans="2:7" s="58" customFormat="1" x14ac:dyDescent="0.2">
      <c r="B987" s="71"/>
      <c r="C987" s="70"/>
      <c r="D987" s="70"/>
      <c r="F987" s="170"/>
      <c r="G987" s="65"/>
    </row>
    <row r="988" spans="2:7" s="58" customFormat="1" x14ac:dyDescent="0.2">
      <c r="B988" s="71"/>
      <c r="C988" s="70"/>
      <c r="D988" s="70"/>
      <c r="F988" s="170"/>
      <c r="G988" s="65"/>
    </row>
    <row r="989" spans="2:7" s="58" customFormat="1" x14ac:dyDescent="0.2">
      <c r="B989" s="71"/>
      <c r="C989" s="70"/>
      <c r="D989" s="70"/>
      <c r="F989" s="170"/>
      <c r="G989" s="65"/>
    </row>
    <row r="990" spans="2:7" s="58" customFormat="1" x14ac:dyDescent="0.2">
      <c r="B990" s="71"/>
      <c r="C990" s="70"/>
      <c r="D990" s="70"/>
      <c r="F990" s="170"/>
      <c r="G990" s="65"/>
    </row>
    <row r="991" spans="2:7" s="58" customFormat="1" x14ac:dyDescent="0.2">
      <c r="B991" s="71"/>
      <c r="C991" s="70"/>
      <c r="D991" s="70"/>
      <c r="F991" s="170"/>
      <c r="G991" s="65"/>
    </row>
    <row r="992" spans="2:7" s="58" customFormat="1" x14ac:dyDescent="0.2">
      <c r="B992" s="71"/>
      <c r="C992" s="70"/>
      <c r="D992" s="70"/>
      <c r="F992" s="170"/>
      <c r="G992" s="65"/>
    </row>
    <row r="993" spans="2:7" s="58" customFormat="1" x14ac:dyDescent="0.2">
      <c r="B993" s="71"/>
      <c r="C993" s="70"/>
      <c r="D993" s="70"/>
      <c r="F993" s="170"/>
      <c r="G993" s="65"/>
    </row>
    <row r="994" spans="2:7" s="58" customFormat="1" x14ac:dyDescent="0.2">
      <c r="B994" s="71"/>
      <c r="C994" s="70"/>
      <c r="D994" s="70"/>
      <c r="F994" s="170"/>
      <c r="G994" s="65"/>
    </row>
    <row r="995" spans="2:7" s="58" customFormat="1" x14ac:dyDescent="0.2">
      <c r="B995" s="71"/>
      <c r="C995" s="70"/>
      <c r="D995" s="70"/>
      <c r="F995" s="170"/>
      <c r="G995" s="65"/>
    </row>
    <row r="996" spans="2:7" s="58" customFormat="1" x14ac:dyDescent="0.2">
      <c r="B996" s="71"/>
      <c r="C996" s="70"/>
      <c r="D996" s="70"/>
      <c r="F996" s="170"/>
      <c r="G996" s="65"/>
    </row>
    <row r="997" spans="2:7" s="58" customFormat="1" x14ac:dyDescent="0.2">
      <c r="B997" s="71"/>
      <c r="C997" s="70"/>
      <c r="D997" s="70"/>
      <c r="F997" s="170"/>
      <c r="G997" s="65"/>
    </row>
    <row r="998" spans="2:7" s="58" customFormat="1" x14ac:dyDescent="0.2">
      <c r="B998" s="71"/>
      <c r="C998" s="70"/>
      <c r="D998" s="70"/>
      <c r="F998" s="170"/>
      <c r="G998" s="65"/>
    </row>
    <row r="999" spans="2:7" s="58" customFormat="1" x14ac:dyDescent="0.2">
      <c r="B999" s="71"/>
      <c r="C999" s="70"/>
      <c r="D999" s="70"/>
      <c r="F999" s="170"/>
      <c r="G999" s="65"/>
    </row>
    <row r="1000" spans="2:7" s="58" customFormat="1" x14ac:dyDescent="0.2">
      <c r="B1000" s="71"/>
      <c r="C1000" s="70"/>
      <c r="D1000" s="70"/>
      <c r="F1000" s="170"/>
      <c r="G1000" s="65"/>
    </row>
    <row r="1001" spans="2:7" s="58" customFormat="1" x14ac:dyDescent="0.2">
      <c r="B1001" s="71"/>
      <c r="C1001" s="70"/>
      <c r="D1001" s="70"/>
      <c r="F1001" s="170"/>
      <c r="G1001" s="65"/>
    </row>
    <row r="1002" spans="2:7" s="58" customFormat="1" x14ac:dyDescent="0.2">
      <c r="B1002" s="71"/>
      <c r="C1002" s="70"/>
      <c r="D1002" s="70"/>
      <c r="F1002" s="170"/>
      <c r="G1002" s="65"/>
    </row>
    <row r="1003" spans="2:7" s="58" customFormat="1" x14ac:dyDescent="0.2">
      <c r="B1003" s="71"/>
      <c r="C1003" s="70"/>
      <c r="D1003" s="70"/>
      <c r="F1003" s="170"/>
      <c r="G1003" s="65"/>
    </row>
    <row r="1004" spans="2:7" s="58" customFormat="1" x14ac:dyDescent="0.2">
      <c r="B1004" s="71"/>
      <c r="C1004" s="70"/>
      <c r="D1004" s="70"/>
      <c r="F1004" s="170"/>
      <c r="G1004" s="65"/>
    </row>
    <row r="1005" spans="2:7" s="58" customFormat="1" x14ac:dyDescent="0.2">
      <c r="B1005" s="71"/>
      <c r="C1005" s="70"/>
      <c r="D1005" s="70"/>
      <c r="F1005" s="170"/>
      <c r="G1005" s="65"/>
    </row>
    <row r="1006" spans="2:7" s="58" customFormat="1" x14ac:dyDescent="0.2">
      <c r="B1006" s="71"/>
      <c r="C1006" s="70"/>
      <c r="D1006" s="70"/>
      <c r="F1006" s="170"/>
      <c r="G1006" s="65"/>
    </row>
    <row r="1007" spans="2:7" s="58" customFormat="1" x14ac:dyDescent="0.2">
      <c r="B1007" s="71"/>
      <c r="C1007" s="70"/>
      <c r="D1007" s="70"/>
      <c r="F1007" s="170"/>
      <c r="G1007" s="65"/>
    </row>
    <row r="1008" spans="2:7" s="58" customFormat="1" x14ac:dyDescent="0.2">
      <c r="B1008" s="71"/>
      <c r="C1008" s="70"/>
      <c r="D1008" s="70"/>
      <c r="F1008" s="170"/>
      <c r="G1008" s="65"/>
    </row>
    <row r="1009" spans="2:7" s="58" customFormat="1" x14ac:dyDescent="0.2">
      <c r="B1009" s="71"/>
      <c r="C1009" s="70"/>
      <c r="D1009" s="70"/>
      <c r="F1009" s="170"/>
      <c r="G1009" s="65"/>
    </row>
    <row r="1010" spans="2:7" s="58" customFormat="1" x14ac:dyDescent="0.2">
      <c r="B1010" s="71"/>
      <c r="C1010" s="70"/>
      <c r="D1010" s="70"/>
      <c r="F1010" s="170"/>
      <c r="G1010" s="65"/>
    </row>
    <row r="1011" spans="2:7" s="58" customFormat="1" x14ac:dyDescent="0.2">
      <c r="B1011" s="71"/>
      <c r="C1011" s="70"/>
      <c r="D1011" s="70"/>
      <c r="F1011" s="170"/>
      <c r="G1011" s="65"/>
    </row>
    <row r="1012" spans="2:7" s="58" customFormat="1" x14ac:dyDescent="0.2">
      <c r="B1012" s="71"/>
      <c r="C1012" s="70"/>
      <c r="D1012" s="70"/>
      <c r="F1012" s="170"/>
      <c r="G1012" s="65"/>
    </row>
    <row r="1013" spans="2:7" s="58" customFormat="1" x14ac:dyDescent="0.2">
      <c r="B1013" s="71"/>
      <c r="C1013" s="70"/>
      <c r="D1013" s="70"/>
      <c r="F1013" s="170"/>
      <c r="G1013" s="65"/>
    </row>
    <row r="1014" spans="2:7" s="58" customFormat="1" x14ac:dyDescent="0.2">
      <c r="B1014" s="71"/>
      <c r="C1014" s="70"/>
      <c r="D1014" s="70"/>
      <c r="F1014" s="170"/>
      <c r="G1014" s="65"/>
    </row>
    <row r="1015" spans="2:7" s="58" customFormat="1" x14ac:dyDescent="0.2">
      <c r="B1015" s="71"/>
      <c r="C1015" s="70"/>
      <c r="D1015" s="70"/>
      <c r="F1015" s="170"/>
      <c r="G1015" s="65"/>
    </row>
    <row r="1016" spans="2:7" s="58" customFormat="1" x14ac:dyDescent="0.2">
      <c r="B1016" s="71"/>
      <c r="C1016" s="70"/>
      <c r="D1016" s="70"/>
      <c r="F1016" s="170"/>
      <c r="G1016" s="65"/>
    </row>
    <row r="1017" spans="2:7" s="58" customFormat="1" x14ac:dyDescent="0.2">
      <c r="B1017" s="71"/>
      <c r="C1017" s="70"/>
      <c r="D1017" s="70"/>
      <c r="F1017" s="170"/>
      <c r="G1017" s="65"/>
    </row>
    <row r="1018" spans="2:7" s="58" customFormat="1" x14ac:dyDescent="0.2">
      <c r="B1018" s="71"/>
      <c r="C1018" s="70"/>
      <c r="D1018" s="70"/>
      <c r="F1018" s="170"/>
      <c r="G1018" s="65"/>
    </row>
    <row r="1019" spans="2:7" s="58" customFormat="1" x14ac:dyDescent="0.2">
      <c r="B1019" s="71"/>
      <c r="C1019" s="70"/>
      <c r="D1019" s="70"/>
      <c r="F1019" s="170"/>
      <c r="G1019" s="65"/>
    </row>
    <row r="1020" spans="2:7" s="58" customFormat="1" x14ac:dyDescent="0.2">
      <c r="B1020" s="71"/>
      <c r="C1020" s="70"/>
      <c r="D1020" s="70"/>
      <c r="F1020" s="170"/>
      <c r="G1020" s="65"/>
    </row>
    <row r="1021" spans="2:7" s="58" customFormat="1" x14ac:dyDescent="0.2">
      <c r="B1021" s="71"/>
      <c r="C1021" s="70"/>
      <c r="D1021" s="70"/>
      <c r="F1021" s="170"/>
      <c r="G1021" s="65"/>
    </row>
    <row r="1022" spans="2:7" s="58" customFormat="1" x14ac:dyDescent="0.2">
      <c r="B1022" s="71"/>
      <c r="C1022" s="70"/>
      <c r="D1022" s="70"/>
      <c r="F1022" s="170"/>
      <c r="G1022" s="65"/>
    </row>
    <row r="1023" spans="2:7" s="58" customFormat="1" x14ac:dyDescent="0.2">
      <c r="B1023" s="71"/>
      <c r="C1023" s="70"/>
      <c r="D1023" s="70"/>
      <c r="F1023" s="170"/>
      <c r="G1023" s="65"/>
    </row>
    <row r="1024" spans="2:7" s="58" customFormat="1" x14ac:dyDescent="0.2">
      <c r="B1024" s="71"/>
      <c r="C1024" s="70"/>
      <c r="D1024" s="70"/>
      <c r="F1024" s="170"/>
      <c r="G1024" s="65"/>
    </row>
    <row r="1025" spans="2:7" s="58" customFormat="1" x14ac:dyDescent="0.2">
      <c r="B1025" s="71"/>
      <c r="C1025" s="70"/>
      <c r="D1025" s="70"/>
      <c r="F1025" s="170"/>
      <c r="G1025" s="65"/>
    </row>
    <row r="1026" spans="2:7" s="58" customFormat="1" x14ac:dyDescent="0.2">
      <c r="B1026" s="71"/>
      <c r="C1026" s="70"/>
      <c r="D1026" s="70"/>
      <c r="F1026" s="170"/>
      <c r="G1026" s="65"/>
    </row>
    <row r="1027" spans="2:7" s="58" customFormat="1" x14ac:dyDescent="0.2">
      <c r="B1027" s="71"/>
      <c r="C1027" s="70"/>
      <c r="D1027" s="70"/>
      <c r="F1027" s="170"/>
      <c r="G1027" s="65"/>
    </row>
    <row r="1028" spans="2:7" s="58" customFormat="1" x14ac:dyDescent="0.2">
      <c r="B1028" s="71"/>
      <c r="C1028" s="70"/>
      <c r="D1028" s="70"/>
      <c r="F1028" s="170"/>
      <c r="G1028" s="65"/>
    </row>
    <row r="1029" spans="2:7" s="58" customFormat="1" x14ac:dyDescent="0.2">
      <c r="B1029" s="71"/>
      <c r="C1029" s="70"/>
      <c r="D1029" s="70"/>
      <c r="F1029" s="170"/>
      <c r="G1029" s="65"/>
    </row>
    <row r="1030" spans="2:7" s="58" customFormat="1" x14ac:dyDescent="0.2">
      <c r="B1030" s="71"/>
      <c r="C1030" s="70"/>
      <c r="D1030" s="70"/>
      <c r="F1030" s="170"/>
      <c r="G1030" s="65"/>
    </row>
    <row r="1031" spans="2:7" s="58" customFormat="1" x14ac:dyDescent="0.2">
      <c r="B1031" s="71"/>
      <c r="C1031" s="70"/>
      <c r="D1031" s="70"/>
      <c r="F1031" s="170"/>
      <c r="G1031" s="65"/>
    </row>
    <row r="1032" spans="2:7" s="58" customFormat="1" x14ac:dyDescent="0.2">
      <c r="B1032" s="71"/>
      <c r="C1032" s="70"/>
      <c r="D1032" s="70"/>
      <c r="F1032" s="170"/>
      <c r="G1032" s="65"/>
    </row>
    <row r="1033" spans="2:7" s="58" customFormat="1" x14ac:dyDescent="0.2">
      <c r="B1033" s="71"/>
      <c r="C1033" s="70"/>
      <c r="D1033" s="70"/>
      <c r="F1033" s="170"/>
      <c r="G1033" s="65"/>
    </row>
    <row r="1034" spans="2:7" s="58" customFormat="1" x14ac:dyDescent="0.2">
      <c r="B1034" s="71"/>
      <c r="C1034" s="70"/>
      <c r="D1034" s="70"/>
      <c r="F1034" s="170"/>
      <c r="G1034" s="65"/>
    </row>
    <row r="1035" spans="2:7" s="58" customFormat="1" x14ac:dyDescent="0.2">
      <c r="B1035" s="71"/>
      <c r="C1035" s="70"/>
      <c r="D1035" s="70"/>
      <c r="F1035" s="170"/>
      <c r="G1035" s="65"/>
    </row>
    <row r="1036" spans="2:7" s="58" customFormat="1" x14ac:dyDescent="0.2">
      <c r="B1036" s="71"/>
      <c r="C1036" s="70"/>
      <c r="D1036" s="70"/>
      <c r="F1036" s="170"/>
      <c r="G1036" s="65"/>
    </row>
    <row r="1037" spans="2:7" s="58" customFormat="1" x14ac:dyDescent="0.2">
      <c r="B1037" s="71"/>
      <c r="C1037" s="70"/>
      <c r="D1037" s="70"/>
      <c r="F1037" s="170"/>
      <c r="G1037" s="65"/>
    </row>
    <row r="1038" spans="2:7" s="58" customFormat="1" x14ac:dyDescent="0.2">
      <c r="B1038" s="71"/>
      <c r="C1038" s="70"/>
      <c r="D1038" s="70"/>
      <c r="F1038" s="170"/>
      <c r="G1038" s="65"/>
    </row>
    <row r="1039" spans="2:7" s="58" customFormat="1" x14ac:dyDescent="0.2">
      <c r="B1039" s="71"/>
      <c r="C1039" s="70"/>
      <c r="D1039" s="70"/>
      <c r="F1039" s="170"/>
      <c r="G1039" s="65"/>
    </row>
    <row r="1040" spans="2:7" s="58" customFormat="1" x14ac:dyDescent="0.2">
      <c r="B1040" s="71"/>
      <c r="C1040" s="70"/>
      <c r="D1040" s="70"/>
      <c r="F1040" s="170"/>
      <c r="G1040" s="65"/>
    </row>
    <row r="1041" spans="2:7" s="58" customFormat="1" x14ac:dyDescent="0.2">
      <c r="B1041" s="71"/>
      <c r="C1041" s="70"/>
      <c r="D1041" s="70"/>
      <c r="F1041" s="170"/>
      <c r="G1041" s="65"/>
    </row>
    <row r="1042" spans="2:7" s="58" customFormat="1" x14ac:dyDescent="0.2">
      <c r="B1042" s="71"/>
      <c r="C1042" s="70"/>
      <c r="D1042" s="70"/>
      <c r="F1042" s="170"/>
      <c r="G1042" s="65"/>
    </row>
    <row r="1043" spans="2:7" s="58" customFormat="1" x14ac:dyDescent="0.2">
      <c r="B1043" s="71"/>
      <c r="C1043" s="70"/>
      <c r="D1043" s="70"/>
      <c r="F1043" s="170"/>
      <c r="G1043" s="65"/>
    </row>
    <row r="1044" spans="2:7" s="58" customFormat="1" x14ac:dyDescent="0.2">
      <c r="B1044" s="71"/>
      <c r="C1044" s="70"/>
      <c r="D1044" s="70"/>
      <c r="F1044" s="170"/>
      <c r="G1044" s="65"/>
    </row>
    <row r="1045" spans="2:7" s="58" customFormat="1" x14ac:dyDescent="0.2">
      <c r="B1045" s="71"/>
      <c r="C1045" s="70"/>
      <c r="D1045" s="70"/>
      <c r="F1045" s="170"/>
      <c r="G1045" s="65"/>
    </row>
    <row r="1046" spans="2:7" s="58" customFormat="1" x14ac:dyDescent="0.2">
      <c r="B1046" s="71"/>
      <c r="C1046" s="70"/>
      <c r="D1046" s="70"/>
      <c r="F1046" s="170"/>
      <c r="G1046" s="65"/>
    </row>
    <row r="1047" spans="2:7" s="58" customFormat="1" x14ac:dyDescent="0.2">
      <c r="B1047" s="71"/>
      <c r="C1047" s="70"/>
      <c r="D1047" s="70"/>
      <c r="F1047" s="170"/>
      <c r="G1047" s="65"/>
    </row>
    <row r="1048" spans="2:7" s="58" customFormat="1" x14ac:dyDescent="0.2">
      <c r="B1048" s="71"/>
      <c r="C1048" s="70"/>
      <c r="D1048" s="70"/>
      <c r="F1048" s="170"/>
      <c r="G1048" s="65"/>
    </row>
    <row r="1049" spans="2:7" s="58" customFormat="1" x14ac:dyDescent="0.2">
      <c r="B1049" s="71"/>
      <c r="C1049" s="70"/>
      <c r="D1049" s="70"/>
      <c r="F1049" s="170"/>
      <c r="G1049" s="65"/>
    </row>
    <row r="1050" spans="2:7" s="58" customFormat="1" x14ac:dyDescent="0.2">
      <c r="B1050" s="71"/>
      <c r="C1050" s="70"/>
      <c r="D1050" s="70"/>
      <c r="F1050" s="170"/>
      <c r="G1050" s="65"/>
    </row>
    <row r="1051" spans="2:7" s="58" customFormat="1" x14ac:dyDescent="0.2">
      <c r="B1051" s="71"/>
      <c r="C1051" s="70"/>
      <c r="D1051" s="70"/>
      <c r="F1051" s="170"/>
      <c r="G1051" s="65"/>
    </row>
    <row r="1052" spans="2:7" s="58" customFormat="1" x14ac:dyDescent="0.2">
      <c r="B1052" s="71"/>
      <c r="C1052" s="70"/>
      <c r="D1052" s="70"/>
      <c r="F1052" s="170"/>
      <c r="G1052" s="65"/>
    </row>
    <row r="1053" spans="2:7" s="58" customFormat="1" x14ac:dyDescent="0.2">
      <c r="B1053" s="71"/>
      <c r="C1053" s="70"/>
      <c r="D1053" s="70"/>
      <c r="F1053" s="170"/>
      <c r="G1053" s="65"/>
    </row>
    <row r="1054" spans="2:7" s="58" customFormat="1" x14ac:dyDescent="0.2">
      <c r="B1054" s="71"/>
      <c r="C1054" s="70"/>
      <c r="D1054" s="70"/>
      <c r="F1054" s="170"/>
      <c r="G1054" s="65"/>
    </row>
    <row r="1055" spans="2:7" s="58" customFormat="1" x14ac:dyDescent="0.2">
      <c r="B1055" s="71"/>
      <c r="C1055" s="70"/>
      <c r="D1055" s="70"/>
      <c r="F1055" s="170"/>
      <c r="G1055" s="65"/>
    </row>
    <row r="1056" spans="2:7" s="58" customFormat="1" x14ac:dyDescent="0.2">
      <c r="B1056" s="71"/>
      <c r="C1056" s="70"/>
      <c r="D1056" s="70"/>
      <c r="F1056" s="170"/>
      <c r="G1056" s="65"/>
    </row>
    <row r="1057" spans="2:7" s="58" customFormat="1" x14ac:dyDescent="0.2">
      <c r="B1057" s="71"/>
      <c r="C1057" s="70"/>
      <c r="D1057" s="70"/>
      <c r="F1057" s="170"/>
      <c r="G1057" s="65"/>
    </row>
    <row r="1058" spans="2:7" s="58" customFormat="1" x14ac:dyDescent="0.2">
      <c r="B1058" s="71"/>
      <c r="C1058" s="70"/>
      <c r="D1058" s="70"/>
      <c r="F1058" s="170"/>
      <c r="G1058" s="65"/>
    </row>
    <row r="1059" spans="2:7" s="58" customFormat="1" x14ac:dyDescent="0.2">
      <c r="B1059" s="71"/>
      <c r="C1059" s="70"/>
      <c r="D1059" s="70"/>
      <c r="F1059" s="170"/>
      <c r="G1059" s="65"/>
    </row>
    <row r="1060" spans="2:7" s="58" customFormat="1" x14ac:dyDescent="0.2">
      <c r="B1060" s="71"/>
      <c r="C1060" s="70"/>
      <c r="D1060" s="70"/>
      <c r="F1060" s="170"/>
      <c r="G1060" s="65"/>
    </row>
    <row r="1061" spans="2:7" s="58" customFormat="1" x14ac:dyDescent="0.2">
      <c r="B1061" s="71"/>
      <c r="C1061" s="70"/>
      <c r="D1061" s="70"/>
      <c r="F1061" s="170"/>
      <c r="G1061" s="65"/>
    </row>
    <row r="1062" spans="2:7" s="58" customFormat="1" x14ac:dyDescent="0.2">
      <c r="B1062" s="71"/>
      <c r="C1062" s="70"/>
      <c r="D1062" s="70"/>
      <c r="F1062" s="170"/>
      <c r="G1062" s="65"/>
    </row>
    <row r="1063" spans="2:7" s="58" customFormat="1" x14ac:dyDescent="0.2">
      <c r="B1063" s="71"/>
      <c r="C1063" s="70"/>
      <c r="D1063" s="70"/>
      <c r="F1063" s="170"/>
      <c r="G1063" s="65"/>
    </row>
    <row r="1064" spans="2:7" s="58" customFormat="1" x14ac:dyDescent="0.2">
      <c r="B1064" s="71"/>
      <c r="C1064" s="70"/>
      <c r="D1064" s="70"/>
      <c r="F1064" s="170"/>
      <c r="G1064" s="65"/>
    </row>
    <row r="1065" spans="2:7" s="58" customFormat="1" x14ac:dyDescent="0.2">
      <c r="B1065" s="71"/>
      <c r="C1065" s="70"/>
      <c r="D1065" s="70"/>
      <c r="F1065" s="170"/>
      <c r="G1065" s="65"/>
    </row>
    <row r="1066" spans="2:7" s="58" customFormat="1" x14ac:dyDescent="0.2">
      <c r="B1066" s="71"/>
      <c r="C1066" s="70"/>
      <c r="D1066" s="70"/>
      <c r="F1066" s="170"/>
      <c r="G1066" s="65"/>
    </row>
    <row r="1067" spans="2:7" s="58" customFormat="1" x14ac:dyDescent="0.2">
      <c r="B1067" s="71"/>
      <c r="C1067" s="70"/>
      <c r="D1067" s="70"/>
      <c r="F1067" s="170"/>
      <c r="G1067" s="65"/>
    </row>
    <row r="1068" spans="2:7" s="58" customFormat="1" x14ac:dyDescent="0.2">
      <c r="B1068" s="71"/>
      <c r="C1068" s="70"/>
      <c r="D1068" s="70"/>
      <c r="F1068" s="170"/>
      <c r="G1068" s="65"/>
    </row>
    <row r="1069" spans="2:7" s="58" customFormat="1" x14ac:dyDescent="0.2">
      <c r="B1069" s="71"/>
      <c r="C1069" s="70"/>
      <c r="D1069" s="70"/>
      <c r="F1069" s="170"/>
      <c r="G1069" s="65"/>
    </row>
    <row r="1070" spans="2:7" s="58" customFormat="1" x14ac:dyDescent="0.2">
      <c r="B1070" s="71"/>
      <c r="C1070" s="70"/>
      <c r="D1070" s="70"/>
      <c r="F1070" s="170"/>
      <c r="G1070" s="65"/>
    </row>
    <row r="1071" spans="2:7" s="58" customFormat="1" x14ac:dyDescent="0.2">
      <c r="B1071" s="71"/>
      <c r="C1071" s="70"/>
      <c r="D1071" s="70"/>
      <c r="F1071" s="170"/>
      <c r="G1071" s="65"/>
    </row>
    <row r="1072" spans="2:7" s="58" customFormat="1" x14ac:dyDescent="0.2">
      <c r="B1072" s="71"/>
      <c r="C1072" s="70"/>
      <c r="D1072" s="70"/>
      <c r="F1072" s="170"/>
      <c r="G1072" s="65"/>
    </row>
    <row r="1073" spans="2:7" s="58" customFormat="1" x14ac:dyDescent="0.2">
      <c r="B1073" s="71"/>
      <c r="C1073" s="70"/>
      <c r="D1073" s="70"/>
      <c r="F1073" s="170"/>
      <c r="G1073" s="65"/>
    </row>
    <row r="1074" spans="2:7" s="58" customFormat="1" x14ac:dyDescent="0.2">
      <c r="B1074" s="71"/>
      <c r="C1074" s="70"/>
      <c r="D1074" s="70"/>
      <c r="F1074" s="170"/>
      <c r="G1074" s="65"/>
    </row>
    <row r="1075" spans="2:7" s="58" customFormat="1" x14ac:dyDescent="0.2">
      <c r="B1075" s="71"/>
      <c r="C1075" s="70"/>
      <c r="D1075" s="70"/>
      <c r="F1075" s="170"/>
      <c r="G1075" s="65"/>
    </row>
    <row r="1076" spans="2:7" s="58" customFormat="1" x14ac:dyDescent="0.2">
      <c r="B1076" s="71"/>
      <c r="C1076" s="70"/>
      <c r="D1076" s="70"/>
      <c r="F1076" s="170"/>
      <c r="G1076" s="65"/>
    </row>
    <row r="1077" spans="2:7" s="58" customFormat="1" x14ac:dyDescent="0.2">
      <c r="B1077" s="71"/>
      <c r="C1077" s="70"/>
      <c r="D1077" s="70"/>
      <c r="F1077" s="170"/>
      <c r="G1077" s="65"/>
    </row>
    <row r="1078" spans="2:7" s="58" customFormat="1" x14ac:dyDescent="0.2">
      <c r="B1078" s="71"/>
      <c r="C1078" s="70"/>
      <c r="D1078" s="70"/>
      <c r="F1078" s="170"/>
      <c r="G1078" s="65"/>
    </row>
    <row r="1079" spans="2:7" s="58" customFormat="1" x14ac:dyDescent="0.2">
      <c r="B1079" s="71"/>
      <c r="C1079" s="70"/>
      <c r="D1079" s="70"/>
      <c r="F1079" s="170"/>
      <c r="G1079" s="65"/>
    </row>
    <row r="1080" spans="2:7" s="58" customFormat="1" x14ac:dyDescent="0.2">
      <c r="B1080" s="71"/>
      <c r="C1080" s="70"/>
      <c r="D1080" s="70"/>
      <c r="F1080" s="170"/>
      <c r="G1080" s="65"/>
    </row>
    <row r="1081" spans="2:7" s="58" customFormat="1" x14ac:dyDescent="0.2">
      <c r="B1081" s="71"/>
      <c r="C1081" s="70"/>
      <c r="D1081" s="70"/>
      <c r="F1081" s="170"/>
      <c r="G1081" s="65"/>
    </row>
    <row r="1082" spans="2:7" s="58" customFormat="1" x14ac:dyDescent="0.2">
      <c r="B1082" s="71"/>
      <c r="C1082" s="70"/>
      <c r="D1082" s="70"/>
      <c r="F1082" s="170"/>
      <c r="G1082" s="65"/>
    </row>
    <row r="1083" spans="2:7" s="58" customFormat="1" x14ac:dyDescent="0.2">
      <c r="B1083" s="71"/>
      <c r="C1083" s="70"/>
      <c r="D1083" s="70"/>
      <c r="F1083" s="170"/>
      <c r="G1083" s="65"/>
    </row>
    <row r="1084" spans="2:7" s="58" customFormat="1" x14ac:dyDescent="0.2">
      <c r="B1084" s="71"/>
      <c r="C1084" s="70"/>
      <c r="D1084" s="70"/>
      <c r="F1084" s="170"/>
      <c r="G1084" s="65"/>
    </row>
    <row r="1085" spans="2:7" s="58" customFormat="1" x14ac:dyDescent="0.2">
      <c r="B1085" s="71"/>
      <c r="C1085" s="70"/>
      <c r="D1085" s="70"/>
      <c r="F1085" s="170"/>
      <c r="G1085" s="65"/>
    </row>
    <row r="1086" spans="2:7" s="58" customFormat="1" x14ac:dyDescent="0.2">
      <c r="B1086" s="71"/>
      <c r="C1086" s="70"/>
      <c r="D1086" s="70"/>
      <c r="F1086" s="170"/>
      <c r="G1086" s="65"/>
    </row>
    <row r="1087" spans="2:7" s="58" customFormat="1" x14ac:dyDescent="0.2">
      <c r="B1087" s="71"/>
      <c r="C1087" s="70"/>
      <c r="D1087" s="70"/>
      <c r="F1087" s="170"/>
      <c r="G1087" s="65"/>
    </row>
    <row r="1088" spans="2:7" s="58" customFormat="1" x14ac:dyDescent="0.2">
      <c r="B1088" s="71"/>
      <c r="C1088" s="70"/>
      <c r="D1088" s="70"/>
      <c r="F1088" s="170"/>
      <c r="G1088" s="65"/>
    </row>
    <row r="1089" spans="2:7" s="58" customFormat="1" x14ac:dyDescent="0.2">
      <c r="B1089" s="71"/>
      <c r="C1089" s="70"/>
      <c r="D1089" s="70"/>
      <c r="F1089" s="170"/>
      <c r="G1089" s="65"/>
    </row>
    <row r="1090" spans="2:7" s="58" customFormat="1" x14ac:dyDescent="0.2">
      <c r="B1090" s="71"/>
      <c r="C1090" s="70"/>
      <c r="D1090" s="70"/>
      <c r="F1090" s="170"/>
      <c r="G1090" s="65"/>
    </row>
    <row r="1091" spans="2:7" s="58" customFormat="1" x14ac:dyDescent="0.2">
      <c r="B1091" s="71"/>
      <c r="C1091" s="70"/>
      <c r="D1091" s="70"/>
      <c r="F1091" s="170"/>
      <c r="G1091" s="65"/>
    </row>
    <row r="1092" spans="2:7" s="58" customFormat="1" x14ac:dyDescent="0.2">
      <c r="B1092" s="71"/>
      <c r="C1092" s="70"/>
      <c r="D1092" s="70"/>
      <c r="F1092" s="170"/>
      <c r="G1092" s="65"/>
    </row>
    <row r="1093" spans="2:7" s="58" customFormat="1" x14ac:dyDescent="0.2">
      <c r="B1093" s="71"/>
      <c r="C1093" s="70"/>
      <c r="D1093" s="70"/>
      <c r="F1093" s="170"/>
      <c r="G1093" s="65"/>
    </row>
    <row r="1094" spans="2:7" s="58" customFormat="1" x14ac:dyDescent="0.2">
      <c r="B1094" s="71"/>
      <c r="C1094" s="70"/>
      <c r="D1094" s="70"/>
      <c r="F1094" s="170"/>
      <c r="G1094" s="65"/>
    </row>
    <row r="1095" spans="2:7" s="58" customFormat="1" x14ac:dyDescent="0.2">
      <c r="B1095" s="71"/>
      <c r="C1095" s="70"/>
      <c r="D1095" s="70"/>
      <c r="F1095" s="170"/>
      <c r="G1095" s="65"/>
    </row>
    <row r="1096" spans="2:7" s="58" customFormat="1" x14ac:dyDescent="0.2">
      <c r="B1096" s="71"/>
      <c r="C1096" s="70"/>
      <c r="D1096" s="70"/>
      <c r="F1096" s="170"/>
      <c r="G1096" s="65"/>
    </row>
    <row r="1097" spans="2:7" s="58" customFormat="1" x14ac:dyDescent="0.2">
      <c r="B1097" s="71"/>
      <c r="C1097" s="70"/>
      <c r="D1097" s="70"/>
      <c r="F1097" s="170"/>
      <c r="G1097" s="65"/>
    </row>
    <row r="1098" spans="2:7" s="58" customFormat="1" x14ac:dyDescent="0.2">
      <c r="B1098" s="71"/>
      <c r="C1098" s="70"/>
      <c r="D1098" s="70"/>
      <c r="F1098" s="170"/>
      <c r="G1098" s="65"/>
    </row>
    <row r="1099" spans="2:7" s="58" customFormat="1" x14ac:dyDescent="0.2">
      <c r="B1099" s="71"/>
      <c r="C1099" s="70"/>
      <c r="D1099" s="70"/>
      <c r="F1099" s="170"/>
      <c r="G1099" s="65"/>
    </row>
    <row r="1100" spans="2:7" s="58" customFormat="1" x14ac:dyDescent="0.2">
      <c r="B1100" s="71"/>
      <c r="C1100" s="70"/>
      <c r="D1100" s="70"/>
      <c r="F1100" s="170"/>
      <c r="G1100" s="65"/>
    </row>
    <row r="1101" spans="2:7" s="58" customFormat="1" x14ac:dyDescent="0.2">
      <c r="B1101" s="71"/>
      <c r="C1101" s="70"/>
      <c r="D1101" s="70"/>
      <c r="F1101" s="170"/>
      <c r="G1101" s="65"/>
    </row>
    <row r="1102" spans="2:7" s="58" customFormat="1" x14ac:dyDescent="0.2">
      <c r="B1102" s="71"/>
      <c r="C1102" s="70"/>
      <c r="D1102" s="70"/>
      <c r="F1102" s="170"/>
      <c r="G1102" s="65"/>
    </row>
    <row r="1103" spans="2:7" s="58" customFormat="1" x14ac:dyDescent="0.2">
      <c r="B1103" s="71"/>
      <c r="C1103" s="70"/>
      <c r="D1103" s="70"/>
      <c r="F1103" s="170"/>
      <c r="G1103" s="65"/>
    </row>
    <row r="1104" spans="2:7" s="58" customFormat="1" x14ac:dyDescent="0.2">
      <c r="B1104" s="71"/>
      <c r="C1104" s="70"/>
      <c r="D1104" s="70"/>
      <c r="F1104" s="170"/>
      <c r="G1104" s="65"/>
    </row>
    <row r="1105" spans="2:7" s="58" customFormat="1" x14ac:dyDescent="0.2">
      <c r="B1105" s="71"/>
      <c r="C1105" s="70"/>
      <c r="D1105" s="70"/>
      <c r="F1105" s="170"/>
      <c r="G1105" s="65"/>
    </row>
    <row r="1106" spans="2:7" s="58" customFormat="1" x14ac:dyDescent="0.2">
      <c r="B1106" s="71"/>
      <c r="C1106" s="70"/>
      <c r="D1106" s="70"/>
      <c r="F1106" s="170"/>
      <c r="G1106" s="65"/>
    </row>
    <row r="1107" spans="2:7" s="58" customFormat="1" x14ac:dyDescent="0.2">
      <c r="B1107" s="71"/>
      <c r="C1107" s="70"/>
      <c r="D1107" s="70"/>
      <c r="F1107" s="170"/>
      <c r="G1107" s="65"/>
    </row>
    <row r="1108" spans="2:7" s="58" customFormat="1" x14ac:dyDescent="0.2">
      <c r="B1108" s="71"/>
      <c r="C1108" s="70"/>
      <c r="D1108" s="70"/>
      <c r="F1108" s="170"/>
      <c r="G1108" s="65"/>
    </row>
    <row r="1109" spans="2:7" s="58" customFormat="1" x14ac:dyDescent="0.2">
      <c r="B1109" s="71"/>
      <c r="C1109" s="70"/>
      <c r="D1109" s="70"/>
      <c r="F1109" s="170"/>
      <c r="G1109" s="65"/>
    </row>
    <row r="1110" spans="2:7" s="58" customFormat="1" x14ac:dyDescent="0.2">
      <c r="B1110" s="71"/>
      <c r="C1110" s="70"/>
      <c r="D1110" s="70"/>
      <c r="F1110" s="170"/>
      <c r="G1110" s="65"/>
    </row>
    <row r="1111" spans="2:7" s="58" customFormat="1" x14ac:dyDescent="0.2">
      <c r="B1111" s="71"/>
      <c r="C1111" s="70"/>
      <c r="D1111" s="70"/>
      <c r="F1111" s="170"/>
      <c r="G1111" s="65"/>
    </row>
    <row r="1112" spans="2:7" s="58" customFormat="1" x14ac:dyDescent="0.2">
      <c r="B1112" s="71"/>
      <c r="C1112" s="70"/>
      <c r="D1112" s="70"/>
      <c r="F1112" s="170"/>
      <c r="G1112" s="65"/>
    </row>
    <row r="1113" spans="2:7" s="58" customFormat="1" x14ac:dyDescent="0.2">
      <c r="B1113" s="71"/>
      <c r="C1113" s="70"/>
      <c r="D1113" s="70"/>
      <c r="F1113" s="170"/>
      <c r="G1113" s="65"/>
    </row>
    <row r="1114" spans="2:7" s="58" customFormat="1" x14ac:dyDescent="0.2">
      <c r="B1114" s="71"/>
      <c r="C1114" s="70"/>
      <c r="D1114" s="70"/>
      <c r="F1114" s="170"/>
      <c r="G1114" s="65"/>
    </row>
    <row r="1115" spans="2:7" s="58" customFormat="1" x14ac:dyDescent="0.2">
      <c r="B1115" s="71"/>
      <c r="C1115" s="70"/>
      <c r="D1115" s="70"/>
      <c r="F1115" s="170"/>
      <c r="G1115" s="65"/>
    </row>
    <row r="1116" spans="2:7" s="58" customFormat="1" x14ac:dyDescent="0.2">
      <c r="B1116" s="71"/>
      <c r="C1116" s="70"/>
      <c r="D1116" s="70"/>
      <c r="F1116" s="170"/>
      <c r="G1116" s="65"/>
    </row>
    <row r="1117" spans="2:7" s="58" customFormat="1" x14ac:dyDescent="0.2">
      <c r="B1117" s="71"/>
      <c r="C1117" s="70"/>
      <c r="D1117" s="70"/>
      <c r="F1117" s="170"/>
      <c r="G1117" s="65"/>
    </row>
    <row r="1118" spans="2:7" s="58" customFormat="1" x14ac:dyDescent="0.2">
      <c r="B1118" s="71"/>
      <c r="C1118" s="70"/>
      <c r="D1118" s="70"/>
      <c r="F1118" s="170"/>
      <c r="G1118" s="65"/>
    </row>
    <row r="1119" spans="2:7" s="58" customFormat="1" x14ac:dyDescent="0.2">
      <c r="B1119" s="71"/>
      <c r="C1119" s="70"/>
      <c r="D1119" s="70"/>
      <c r="F1119" s="170"/>
      <c r="G1119" s="65"/>
    </row>
    <row r="1120" spans="2:7" s="58" customFormat="1" x14ac:dyDescent="0.2">
      <c r="B1120" s="71"/>
      <c r="C1120" s="70"/>
      <c r="D1120" s="70"/>
      <c r="F1120" s="170"/>
      <c r="G1120" s="65"/>
    </row>
    <row r="1121" spans="2:7" s="58" customFormat="1" x14ac:dyDescent="0.2">
      <c r="B1121" s="71"/>
      <c r="C1121" s="70"/>
      <c r="D1121" s="70"/>
      <c r="F1121" s="170"/>
      <c r="G1121" s="65"/>
    </row>
    <row r="1122" spans="2:7" s="58" customFormat="1" x14ac:dyDescent="0.2">
      <c r="B1122" s="71"/>
      <c r="C1122" s="70"/>
      <c r="D1122" s="70"/>
      <c r="F1122" s="170"/>
      <c r="G1122" s="65"/>
    </row>
    <row r="1123" spans="2:7" s="58" customFormat="1" x14ac:dyDescent="0.2">
      <c r="B1123" s="71"/>
      <c r="C1123" s="70"/>
      <c r="D1123" s="70"/>
      <c r="F1123" s="170"/>
      <c r="G1123" s="65"/>
    </row>
    <row r="1124" spans="2:7" s="58" customFormat="1" x14ac:dyDescent="0.2">
      <c r="B1124" s="71"/>
      <c r="C1124" s="70"/>
      <c r="D1124" s="70"/>
      <c r="F1124" s="170"/>
      <c r="G1124" s="65"/>
    </row>
    <row r="1125" spans="2:7" s="58" customFormat="1" x14ac:dyDescent="0.2">
      <c r="B1125" s="71"/>
      <c r="C1125" s="70"/>
      <c r="D1125" s="70"/>
      <c r="F1125" s="170"/>
      <c r="G1125" s="65"/>
    </row>
    <row r="1126" spans="2:7" s="58" customFormat="1" x14ac:dyDescent="0.2">
      <c r="B1126" s="71"/>
      <c r="C1126" s="70"/>
      <c r="D1126" s="70"/>
      <c r="F1126" s="170"/>
      <c r="G1126" s="65"/>
    </row>
    <row r="1127" spans="2:7" s="58" customFormat="1" x14ac:dyDescent="0.2">
      <c r="B1127" s="71"/>
      <c r="C1127" s="70"/>
      <c r="D1127" s="70"/>
      <c r="F1127" s="170"/>
      <c r="G1127" s="65"/>
    </row>
    <row r="1128" spans="2:7" s="58" customFormat="1" x14ac:dyDescent="0.2">
      <c r="B1128" s="71"/>
      <c r="C1128" s="70"/>
      <c r="D1128" s="70"/>
      <c r="F1128" s="170"/>
      <c r="G1128" s="65"/>
    </row>
    <row r="1129" spans="2:7" s="58" customFormat="1" x14ac:dyDescent="0.2">
      <c r="B1129" s="71"/>
      <c r="C1129" s="70"/>
      <c r="D1129" s="70"/>
      <c r="F1129" s="170"/>
      <c r="G1129" s="65"/>
    </row>
    <row r="1130" spans="2:7" s="58" customFormat="1" x14ac:dyDescent="0.2">
      <c r="B1130" s="71"/>
      <c r="C1130" s="70"/>
      <c r="D1130" s="70"/>
      <c r="F1130" s="170"/>
      <c r="G1130" s="65"/>
    </row>
    <row r="1131" spans="2:7" s="58" customFormat="1" x14ac:dyDescent="0.2">
      <c r="B1131" s="71"/>
      <c r="C1131" s="70"/>
      <c r="D1131" s="70"/>
      <c r="F1131" s="170"/>
      <c r="G1131" s="65"/>
    </row>
    <row r="1132" spans="2:7" s="58" customFormat="1" x14ac:dyDescent="0.2">
      <c r="B1132" s="71"/>
      <c r="C1132" s="70"/>
      <c r="D1132" s="70"/>
      <c r="F1132" s="170"/>
      <c r="G1132" s="65"/>
    </row>
    <row r="1133" spans="2:7" s="58" customFormat="1" x14ac:dyDescent="0.2">
      <c r="B1133" s="71"/>
      <c r="C1133" s="70"/>
      <c r="D1133" s="70"/>
      <c r="F1133" s="170"/>
      <c r="G1133" s="65"/>
    </row>
    <row r="1134" spans="2:7" s="58" customFormat="1" x14ac:dyDescent="0.2">
      <c r="B1134" s="71"/>
      <c r="C1134" s="70"/>
      <c r="D1134" s="70"/>
      <c r="F1134" s="170"/>
      <c r="G1134" s="65"/>
    </row>
    <row r="1135" spans="2:7" s="58" customFormat="1" x14ac:dyDescent="0.2">
      <c r="B1135" s="71"/>
      <c r="C1135" s="70"/>
      <c r="D1135" s="70"/>
      <c r="F1135" s="170"/>
      <c r="G1135" s="65"/>
    </row>
    <row r="1136" spans="2:7" s="58" customFormat="1" x14ac:dyDescent="0.2">
      <c r="B1136" s="71"/>
      <c r="C1136" s="70"/>
      <c r="D1136" s="70"/>
      <c r="F1136" s="170"/>
      <c r="G1136" s="65"/>
    </row>
    <row r="1137" spans="2:7" s="58" customFormat="1" x14ac:dyDescent="0.2">
      <c r="B1137" s="71"/>
      <c r="C1137" s="70"/>
      <c r="D1137" s="70"/>
      <c r="F1137" s="170"/>
      <c r="G1137" s="65"/>
    </row>
    <row r="1138" spans="2:7" s="58" customFormat="1" x14ac:dyDescent="0.2">
      <c r="B1138" s="71"/>
      <c r="C1138" s="70"/>
      <c r="D1138" s="70"/>
      <c r="F1138" s="170"/>
      <c r="G1138" s="65"/>
    </row>
    <row r="1139" spans="2:7" s="58" customFormat="1" x14ac:dyDescent="0.2">
      <c r="B1139" s="71"/>
      <c r="C1139" s="70"/>
      <c r="D1139" s="70"/>
      <c r="F1139" s="170"/>
      <c r="G1139" s="65"/>
    </row>
    <row r="1140" spans="2:7" s="58" customFormat="1" x14ac:dyDescent="0.2">
      <c r="B1140" s="71"/>
      <c r="C1140" s="70"/>
      <c r="D1140" s="70"/>
      <c r="F1140" s="170"/>
      <c r="G1140" s="65"/>
    </row>
    <row r="1141" spans="2:7" s="58" customFormat="1" x14ac:dyDescent="0.2">
      <c r="B1141" s="71"/>
      <c r="C1141" s="70"/>
      <c r="D1141" s="70"/>
      <c r="F1141" s="170"/>
      <c r="G1141" s="65"/>
    </row>
    <row r="1142" spans="2:7" s="58" customFormat="1" x14ac:dyDescent="0.2">
      <c r="B1142" s="71"/>
      <c r="C1142" s="70"/>
      <c r="D1142" s="70"/>
      <c r="F1142" s="170"/>
      <c r="G1142" s="65"/>
    </row>
    <row r="1143" spans="2:7" s="58" customFormat="1" x14ac:dyDescent="0.2">
      <c r="B1143" s="71"/>
      <c r="C1143" s="70"/>
      <c r="D1143" s="70"/>
      <c r="F1143" s="170"/>
      <c r="G1143" s="65"/>
    </row>
    <row r="1144" spans="2:7" s="58" customFormat="1" x14ac:dyDescent="0.2">
      <c r="B1144" s="71"/>
      <c r="C1144" s="70"/>
      <c r="D1144" s="70"/>
      <c r="F1144" s="170"/>
      <c r="G1144" s="65"/>
    </row>
    <row r="1145" spans="2:7" s="58" customFormat="1" x14ac:dyDescent="0.2">
      <c r="B1145" s="71"/>
      <c r="C1145" s="70"/>
      <c r="D1145" s="70"/>
      <c r="F1145" s="170"/>
      <c r="G1145" s="65"/>
    </row>
    <row r="1146" spans="2:7" s="58" customFormat="1" x14ac:dyDescent="0.2">
      <c r="B1146" s="71"/>
      <c r="C1146" s="70"/>
      <c r="D1146" s="70"/>
      <c r="F1146" s="170"/>
      <c r="G1146" s="65"/>
    </row>
    <row r="1147" spans="2:7" s="58" customFormat="1" x14ac:dyDescent="0.2">
      <c r="B1147" s="71"/>
      <c r="C1147" s="70"/>
      <c r="D1147" s="70"/>
      <c r="F1147" s="170"/>
      <c r="G1147" s="65"/>
    </row>
    <row r="1148" spans="2:7" s="58" customFormat="1" x14ac:dyDescent="0.2">
      <c r="B1148" s="71"/>
      <c r="C1148" s="70"/>
      <c r="D1148" s="70"/>
      <c r="F1148" s="170"/>
      <c r="G1148" s="65"/>
    </row>
    <row r="1149" spans="2:7" s="58" customFormat="1" x14ac:dyDescent="0.2">
      <c r="B1149" s="71"/>
      <c r="C1149" s="70"/>
      <c r="D1149" s="70"/>
      <c r="F1149" s="170"/>
      <c r="G1149" s="65"/>
    </row>
    <row r="1150" spans="2:7" s="58" customFormat="1" x14ac:dyDescent="0.2">
      <c r="B1150" s="71"/>
      <c r="C1150" s="70"/>
      <c r="D1150" s="70"/>
      <c r="F1150" s="170"/>
      <c r="G1150" s="65"/>
    </row>
    <row r="1151" spans="2:7" s="58" customFormat="1" x14ac:dyDescent="0.2">
      <c r="B1151" s="71"/>
      <c r="C1151" s="70"/>
      <c r="D1151" s="70"/>
      <c r="F1151" s="170"/>
      <c r="G1151" s="65"/>
    </row>
    <row r="1152" spans="2:7" s="58" customFormat="1" x14ac:dyDescent="0.2">
      <c r="B1152" s="71"/>
      <c r="C1152" s="70"/>
      <c r="D1152" s="70"/>
      <c r="F1152" s="170"/>
      <c r="G1152" s="65"/>
    </row>
    <row r="1153" spans="2:7" s="58" customFormat="1" x14ac:dyDescent="0.2">
      <c r="B1153" s="71"/>
      <c r="C1153" s="70"/>
      <c r="D1153" s="70"/>
      <c r="F1153" s="170"/>
      <c r="G1153" s="65"/>
    </row>
    <row r="1154" spans="2:7" s="58" customFormat="1" x14ac:dyDescent="0.2">
      <c r="B1154" s="71"/>
      <c r="C1154" s="70"/>
      <c r="D1154" s="70"/>
      <c r="F1154" s="170"/>
      <c r="G1154" s="65"/>
    </row>
    <row r="1155" spans="2:7" s="58" customFormat="1" x14ac:dyDescent="0.2">
      <c r="B1155" s="71"/>
      <c r="C1155" s="70"/>
      <c r="D1155" s="70"/>
      <c r="F1155" s="170"/>
      <c r="G1155" s="65"/>
    </row>
    <row r="1156" spans="2:7" s="58" customFormat="1" x14ac:dyDescent="0.2">
      <c r="B1156" s="71"/>
      <c r="C1156" s="70"/>
      <c r="D1156" s="70"/>
      <c r="F1156" s="170"/>
      <c r="G1156" s="65"/>
    </row>
    <row r="1157" spans="2:7" s="58" customFormat="1" x14ac:dyDescent="0.2">
      <c r="B1157" s="71"/>
      <c r="C1157" s="70"/>
      <c r="D1157" s="70"/>
      <c r="F1157" s="170"/>
      <c r="G1157" s="65"/>
    </row>
    <row r="1158" spans="2:7" s="58" customFormat="1" x14ac:dyDescent="0.2">
      <c r="B1158" s="71"/>
      <c r="C1158" s="70"/>
      <c r="D1158" s="70"/>
      <c r="F1158" s="170"/>
      <c r="G1158" s="65"/>
    </row>
    <row r="1159" spans="2:7" s="58" customFormat="1" x14ac:dyDescent="0.2">
      <c r="B1159" s="71"/>
      <c r="C1159" s="70"/>
      <c r="D1159" s="70"/>
      <c r="F1159" s="170"/>
      <c r="G1159" s="65"/>
    </row>
    <row r="1160" spans="2:7" s="58" customFormat="1" x14ac:dyDescent="0.2">
      <c r="B1160" s="71"/>
      <c r="C1160" s="70"/>
      <c r="D1160" s="70"/>
      <c r="F1160" s="170"/>
      <c r="G1160" s="65"/>
    </row>
    <row r="1161" spans="2:7" s="58" customFormat="1" x14ac:dyDescent="0.2">
      <c r="B1161" s="71"/>
      <c r="C1161" s="70"/>
      <c r="D1161" s="70"/>
      <c r="F1161" s="170"/>
      <c r="G1161" s="65"/>
    </row>
    <row r="1162" spans="2:7" s="58" customFormat="1" x14ac:dyDescent="0.2">
      <c r="B1162" s="71"/>
      <c r="C1162" s="70"/>
      <c r="D1162" s="70"/>
      <c r="F1162" s="170"/>
      <c r="G1162" s="65"/>
    </row>
    <row r="1163" spans="2:7" s="58" customFormat="1" x14ac:dyDescent="0.2">
      <c r="B1163" s="71"/>
      <c r="C1163" s="70"/>
      <c r="D1163" s="70"/>
      <c r="F1163" s="170"/>
      <c r="G1163" s="65"/>
    </row>
    <row r="1164" spans="2:7" s="58" customFormat="1" x14ac:dyDescent="0.2">
      <c r="B1164" s="71"/>
      <c r="C1164" s="70"/>
      <c r="D1164" s="70"/>
      <c r="F1164" s="170"/>
      <c r="G1164" s="65"/>
    </row>
    <row r="1165" spans="2:7" s="58" customFormat="1" x14ac:dyDescent="0.2">
      <c r="B1165" s="71"/>
      <c r="C1165" s="70"/>
      <c r="D1165" s="70"/>
      <c r="F1165" s="170"/>
      <c r="G1165" s="65"/>
    </row>
    <row r="1166" spans="2:7" s="58" customFormat="1" x14ac:dyDescent="0.2">
      <c r="B1166" s="71"/>
      <c r="C1166" s="70"/>
      <c r="D1166" s="70"/>
      <c r="F1166" s="170"/>
      <c r="G1166" s="65"/>
    </row>
    <row r="1167" spans="2:7" s="58" customFormat="1" x14ac:dyDescent="0.2">
      <c r="B1167" s="71"/>
      <c r="C1167" s="70"/>
      <c r="D1167" s="70"/>
      <c r="F1167" s="170"/>
      <c r="G1167" s="65"/>
    </row>
    <row r="1168" spans="2:7" s="58" customFormat="1" x14ac:dyDescent="0.2">
      <c r="B1168" s="71"/>
      <c r="C1168" s="70"/>
      <c r="D1168" s="70"/>
      <c r="F1168" s="170"/>
      <c r="G1168" s="65"/>
    </row>
    <row r="1169" spans="2:7" s="58" customFormat="1" x14ac:dyDescent="0.2">
      <c r="B1169" s="71"/>
      <c r="C1169" s="70"/>
      <c r="D1169" s="70"/>
      <c r="F1169" s="170"/>
      <c r="G1169" s="65"/>
    </row>
    <row r="1170" spans="2:7" s="58" customFormat="1" x14ac:dyDescent="0.2">
      <c r="B1170" s="71"/>
      <c r="C1170" s="70"/>
      <c r="D1170" s="70"/>
      <c r="F1170" s="170"/>
      <c r="G1170" s="65"/>
    </row>
    <row r="1171" spans="2:7" s="58" customFormat="1" x14ac:dyDescent="0.2">
      <c r="B1171" s="71"/>
      <c r="C1171" s="70"/>
      <c r="D1171" s="70"/>
      <c r="F1171" s="170"/>
      <c r="G1171" s="65"/>
    </row>
    <row r="1172" spans="2:7" s="58" customFormat="1" x14ac:dyDescent="0.2">
      <c r="B1172" s="71"/>
      <c r="C1172" s="70"/>
      <c r="D1172" s="70"/>
      <c r="F1172" s="170"/>
      <c r="G1172" s="65"/>
    </row>
    <row r="1173" spans="2:7" s="58" customFormat="1" x14ac:dyDescent="0.2">
      <c r="B1173" s="71"/>
      <c r="C1173" s="70"/>
      <c r="D1173" s="70"/>
      <c r="F1173" s="170"/>
      <c r="G1173" s="65"/>
    </row>
    <row r="1174" spans="2:7" s="58" customFormat="1" x14ac:dyDescent="0.2">
      <c r="B1174" s="71"/>
      <c r="C1174" s="70"/>
      <c r="D1174" s="70"/>
      <c r="F1174" s="170"/>
      <c r="G1174" s="65"/>
    </row>
    <row r="1175" spans="2:7" s="58" customFormat="1" x14ac:dyDescent="0.2">
      <c r="B1175" s="71"/>
      <c r="C1175" s="70"/>
      <c r="D1175" s="70"/>
      <c r="F1175" s="170"/>
      <c r="G1175" s="65"/>
    </row>
    <row r="1176" spans="2:7" s="58" customFormat="1" x14ac:dyDescent="0.2">
      <c r="B1176" s="71"/>
      <c r="C1176" s="70"/>
      <c r="D1176" s="70"/>
      <c r="F1176" s="170"/>
      <c r="G1176" s="65"/>
    </row>
    <row r="1177" spans="2:7" s="58" customFormat="1" x14ac:dyDescent="0.2">
      <c r="B1177" s="71"/>
      <c r="C1177" s="70"/>
      <c r="D1177" s="70"/>
      <c r="F1177" s="170"/>
      <c r="G1177" s="65"/>
    </row>
    <row r="1178" spans="2:7" s="58" customFormat="1" x14ac:dyDescent="0.2">
      <c r="B1178" s="71"/>
      <c r="C1178" s="70"/>
      <c r="D1178" s="70"/>
      <c r="F1178" s="170"/>
      <c r="G1178" s="65"/>
    </row>
    <row r="1179" spans="2:7" s="58" customFormat="1" x14ac:dyDescent="0.2">
      <c r="B1179" s="71"/>
      <c r="C1179" s="70"/>
      <c r="D1179" s="70"/>
      <c r="F1179" s="170"/>
      <c r="G1179" s="65"/>
    </row>
    <row r="1180" spans="2:7" s="58" customFormat="1" x14ac:dyDescent="0.2">
      <c r="B1180" s="71"/>
      <c r="C1180" s="70"/>
      <c r="D1180" s="70"/>
      <c r="F1180" s="170"/>
      <c r="G1180" s="65"/>
    </row>
    <row r="1181" spans="2:7" s="58" customFormat="1" x14ac:dyDescent="0.2">
      <c r="B1181" s="71"/>
      <c r="C1181" s="70"/>
      <c r="D1181" s="70"/>
      <c r="F1181" s="170"/>
      <c r="G1181" s="65"/>
    </row>
    <row r="1182" spans="2:7" s="58" customFormat="1" x14ac:dyDescent="0.2">
      <c r="B1182" s="71"/>
      <c r="C1182" s="70"/>
      <c r="D1182" s="70"/>
      <c r="F1182" s="170"/>
      <c r="G1182" s="65"/>
    </row>
    <row r="1183" spans="2:7" s="58" customFormat="1" x14ac:dyDescent="0.2">
      <c r="B1183" s="71"/>
      <c r="C1183" s="70"/>
      <c r="D1183" s="70"/>
      <c r="F1183" s="170"/>
      <c r="G1183" s="65"/>
    </row>
    <row r="1184" spans="2:7" s="58" customFormat="1" x14ac:dyDescent="0.2">
      <c r="B1184" s="71"/>
      <c r="C1184" s="70"/>
      <c r="D1184" s="70"/>
      <c r="F1184" s="170"/>
      <c r="G1184" s="65"/>
    </row>
    <row r="1185" spans="2:7" s="58" customFormat="1" x14ac:dyDescent="0.2">
      <c r="B1185" s="71"/>
      <c r="C1185" s="70"/>
      <c r="D1185" s="70"/>
      <c r="F1185" s="170"/>
      <c r="G1185" s="65"/>
    </row>
    <row r="1186" spans="2:7" s="58" customFormat="1" x14ac:dyDescent="0.2">
      <c r="B1186" s="71"/>
      <c r="C1186" s="70"/>
      <c r="D1186" s="70"/>
      <c r="F1186" s="170"/>
      <c r="G1186" s="65"/>
    </row>
    <row r="1187" spans="2:7" s="58" customFormat="1" x14ac:dyDescent="0.2">
      <c r="B1187" s="71"/>
      <c r="C1187" s="70"/>
      <c r="D1187" s="70"/>
      <c r="F1187" s="170"/>
      <c r="G1187" s="65"/>
    </row>
    <row r="1188" spans="2:7" s="58" customFormat="1" x14ac:dyDescent="0.2">
      <c r="B1188" s="71"/>
      <c r="C1188" s="70"/>
      <c r="D1188" s="70"/>
      <c r="F1188" s="170"/>
      <c r="G1188" s="65"/>
    </row>
    <row r="1189" spans="2:7" s="58" customFormat="1" x14ac:dyDescent="0.2">
      <c r="B1189" s="71"/>
      <c r="C1189" s="70"/>
      <c r="D1189" s="70"/>
      <c r="F1189" s="170"/>
      <c r="G1189" s="65"/>
    </row>
    <row r="1190" spans="2:7" s="58" customFormat="1" x14ac:dyDescent="0.2">
      <c r="B1190" s="71"/>
      <c r="C1190" s="70"/>
      <c r="D1190" s="70"/>
      <c r="F1190" s="170"/>
      <c r="G1190" s="65"/>
    </row>
    <row r="1191" spans="2:7" s="58" customFormat="1" x14ac:dyDescent="0.2">
      <c r="B1191" s="71"/>
      <c r="C1191" s="70"/>
      <c r="D1191" s="70"/>
      <c r="F1191" s="170"/>
      <c r="G1191" s="65"/>
    </row>
    <row r="1192" spans="2:7" s="58" customFormat="1" x14ac:dyDescent="0.2">
      <c r="B1192" s="71"/>
      <c r="C1192" s="70"/>
      <c r="D1192" s="70"/>
      <c r="F1192" s="170"/>
      <c r="G1192" s="65"/>
    </row>
    <row r="1193" spans="2:7" s="58" customFormat="1" x14ac:dyDescent="0.2">
      <c r="B1193" s="71"/>
      <c r="C1193" s="70"/>
      <c r="D1193" s="70"/>
      <c r="F1193" s="170"/>
      <c r="G1193" s="65"/>
    </row>
    <row r="1194" spans="2:7" s="58" customFormat="1" x14ac:dyDescent="0.2">
      <c r="B1194" s="71"/>
      <c r="C1194" s="70"/>
      <c r="D1194" s="70"/>
      <c r="F1194" s="170"/>
      <c r="G1194" s="65"/>
    </row>
    <row r="1195" spans="2:7" s="58" customFormat="1" x14ac:dyDescent="0.2">
      <c r="B1195" s="71"/>
      <c r="C1195" s="70"/>
      <c r="D1195" s="70"/>
      <c r="F1195" s="170"/>
      <c r="G1195" s="65"/>
    </row>
    <row r="1196" spans="2:7" s="58" customFormat="1" x14ac:dyDescent="0.2">
      <c r="B1196" s="71"/>
      <c r="C1196" s="70"/>
      <c r="D1196" s="70"/>
      <c r="F1196" s="170"/>
      <c r="G1196" s="65"/>
    </row>
    <row r="1197" spans="2:7" s="58" customFormat="1" x14ac:dyDescent="0.2">
      <c r="B1197" s="71"/>
      <c r="C1197" s="70"/>
      <c r="D1197" s="70"/>
      <c r="F1197" s="170"/>
      <c r="G1197" s="65"/>
    </row>
    <row r="1198" spans="2:7" s="58" customFormat="1" x14ac:dyDescent="0.2">
      <c r="B1198" s="71"/>
      <c r="C1198" s="70"/>
      <c r="D1198" s="70"/>
      <c r="F1198" s="170"/>
      <c r="G1198" s="65"/>
    </row>
    <row r="1199" spans="2:7" s="58" customFormat="1" x14ac:dyDescent="0.2">
      <c r="B1199" s="71"/>
      <c r="C1199" s="70"/>
      <c r="D1199" s="70"/>
      <c r="F1199" s="170"/>
      <c r="G1199" s="65"/>
    </row>
    <row r="1200" spans="2:7" s="58" customFormat="1" x14ac:dyDescent="0.2">
      <c r="B1200" s="71"/>
      <c r="C1200" s="70"/>
      <c r="D1200" s="70"/>
      <c r="F1200" s="170"/>
      <c r="G1200" s="65"/>
    </row>
    <row r="1201" spans="2:7" s="58" customFormat="1" x14ac:dyDescent="0.2">
      <c r="B1201" s="71"/>
      <c r="C1201" s="70"/>
      <c r="D1201" s="70"/>
      <c r="F1201" s="170"/>
      <c r="G1201" s="65"/>
    </row>
    <row r="1202" spans="2:7" s="58" customFormat="1" x14ac:dyDescent="0.2">
      <c r="B1202" s="71"/>
      <c r="C1202" s="70"/>
      <c r="D1202" s="70"/>
      <c r="F1202" s="170"/>
      <c r="G1202" s="65"/>
    </row>
    <row r="1203" spans="2:7" s="58" customFormat="1" x14ac:dyDescent="0.2">
      <c r="B1203" s="71"/>
      <c r="C1203" s="70"/>
      <c r="D1203" s="70"/>
      <c r="F1203" s="170"/>
      <c r="G1203" s="65"/>
    </row>
    <row r="1204" spans="2:7" s="58" customFormat="1" x14ac:dyDescent="0.2">
      <c r="B1204" s="71"/>
      <c r="C1204" s="70"/>
      <c r="D1204" s="70"/>
      <c r="F1204" s="170"/>
      <c r="G1204" s="65"/>
    </row>
    <row r="1205" spans="2:7" s="58" customFormat="1" x14ac:dyDescent="0.2">
      <c r="B1205" s="71"/>
      <c r="C1205" s="70"/>
      <c r="D1205" s="70"/>
      <c r="F1205" s="170"/>
      <c r="G1205" s="65"/>
    </row>
    <row r="1206" spans="2:7" s="58" customFormat="1" x14ac:dyDescent="0.2">
      <c r="B1206" s="71"/>
      <c r="C1206" s="70"/>
      <c r="D1206" s="70"/>
      <c r="F1206" s="170"/>
      <c r="G1206" s="65"/>
    </row>
    <row r="1207" spans="2:7" s="58" customFormat="1" x14ac:dyDescent="0.2">
      <c r="B1207" s="71"/>
      <c r="C1207" s="70"/>
      <c r="D1207" s="70"/>
      <c r="F1207" s="170"/>
      <c r="G1207" s="65"/>
    </row>
    <row r="1208" spans="2:7" s="58" customFormat="1" x14ac:dyDescent="0.2">
      <c r="B1208" s="71"/>
      <c r="C1208" s="70"/>
      <c r="D1208" s="70"/>
      <c r="F1208" s="170"/>
      <c r="G1208" s="65"/>
    </row>
    <row r="1209" spans="2:7" s="58" customFormat="1" x14ac:dyDescent="0.2">
      <c r="B1209" s="71"/>
      <c r="C1209" s="70"/>
      <c r="D1209" s="70"/>
      <c r="F1209" s="170"/>
      <c r="G1209" s="65"/>
    </row>
    <row r="1210" spans="2:7" s="58" customFormat="1" x14ac:dyDescent="0.2">
      <c r="B1210" s="71"/>
      <c r="C1210" s="70"/>
      <c r="D1210" s="70"/>
      <c r="F1210" s="170"/>
      <c r="G1210" s="65"/>
    </row>
    <row r="1211" spans="2:7" s="58" customFormat="1" x14ac:dyDescent="0.2">
      <c r="B1211" s="71"/>
      <c r="C1211" s="70"/>
      <c r="D1211" s="70"/>
      <c r="F1211" s="170"/>
      <c r="G1211" s="65"/>
    </row>
    <row r="1212" spans="2:7" s="58" customFormat="1" x14ac:dyDescent="0.2">
      <c r="B1212" s="71"/>
      <c r="C1212" s="70"/>
      <c r="D1212" s="70"/>
      <c r="F1212" s="170"/>
      <c r="G1212" s="65"/>
    </row>
    <row r="1213" spans="2:7" s="58" customFormat="1" x14ac:dyDescent="0.2">
      <c r="B1213" s="71"/>
      <c r="C1213" s="70"/>
      <c r="D1213" s="70"/>
      <c r="F1213" s="170"/>
      <c r="G1213" s="65"/>
    </row>
    <row r="1214" spans="2:7" s="58" customFormat="1" x14ac:dyDescent="0.2">
      <c r="B1214" s="71"/>
      <c r="C1214" s="70"/>
      <c r="D1214" s="70"/>
      <c r="F1214" s="170"/>
      <c r="G1214" s="65"/>
    </row>
    <row r="1215" spans="2:7" s="58" customFormat="1" x14ac:dyDescent="0.2">
      <c r="B1215" s="71"/>
      <c r="C1215" s="70"/>
      <c r="D1215" s="70"/>
      <c r="F1215" s="170"/>
      <c r="G1215" s="65"/>
    </row>
    <row r="1216" spans="2:7" s="58" customFormat="1" x14ac:dyDescent="0.2">
      <c r="B1216" s="71"/>
      <c r="C1216" s="70"/>
      <c r="D1216" s="70"/>
      <c r="F1216" s="170"/>
      <c r="G1216" s="65"/>
    </row>
    <row r="1217" spans="2:7" s="58" customFormat="1" x14ac:dyDescent="0.2">
      <c r="B1217" s="71"/>
      <c r="C1217" s="70"/>
      <c r="D1217" s="70"/>
      <c r="F1217" s="170"/>
      <c r="G1217" s="65"/>
    </row>
    <row r="1218" spans="2:7" s="58" customFormat="1" x14ac:dyDescent="0.2">
      <c r="B1218" s="71"/>
      <c r="C1218" s="70"/>
      <c r="D1218" s="70"/>
      <c r="F1218" s="170"/>
      <c r="G1218" s="65"/>
    </row>
    <row r="1219" spans="2:7" s="58" customFormat="1" x14ac:dyDescent="0.2">
      <c r="B1219" s="71"/>
      <c r="C1219" s="70"/>
      <c r="D1219" s="70"/>
      <c r="F1219" s="170"/>
      <c r="G1219" s="65"/>
    </row>
    <row r="1220" spans="2:7" s="58" customFormat="1" x14ac:dyDescent="0.2">
      <c r="B1220" s="71"/>
      <c r="C1220" s="70"/>
      <c r="D1220" s="70"/>
      <c r="F1220" s="170"/>
      <c r="G1220" s="65"/>
    </row>
    <row r="1221" spans="2:7" s="58" customFormat="1" x14ac:dyDescent="0.2">
      <c r="B1221" s="71"/>
      <c r="C1221" s="70"/>
      <c r="D1221" s="70"/>
      <c r="F1221" s="170"/>
      <c r="G1221" s="65"/>
    </row>
    <row r="1222" spans="2:7" s="58" customFormat="1" x14ac:dyDescent="0.2">
      <c r="B1222" s="71"/>
      <c r="C1222" s="70"/>
      <c r="D1222" s="70"/>
      <c r="F1222" s="170"/>
      <c r="G1222" s="65"/>
    </row>
    <row r="1223" spans="2:7" s="58" customFormat="1" x14ac:dyDescent="0.2">
      <c r="B1223" s="71"/>
      <c r="C1223" s="70"/>
      <c r="D1223" s="70"/>
      <c r="F1223" s="170"/>
      <c r="G1223" s="65"/>
    </row>
    <row r="1224" spans="2:7" s="58" customFormat="1" x14ac:dyDescent="0.2">
      <c r="B1224" s="71"/>
      <c r="C1224" s="70"/>
      <c r="D1224" s="70"/>
      <c r="F1224" s="170"/>
      <c r="G1224" s="65"/>
    </row>
    <row r="1225" spans="2:7" s="58" customFormat="1" x14ac:dyDescent="0.2">
      <c r="B1225" s="71"/>
      <c r="C1225" s="70"/>
      <c r="D1225" s="70"/>
      <c r="F1225" s="170"/>
      <c r="G1225" s="65"/>
    </row>
    <row r="1226" spans="2:7" s="58" customFormat="1" x14ac:dyDescent="0.2">
      <c r="B1226" s="71"/>
      <c r="C1226" s="70"/>
      <c r="D1226" s="70"/>
      <c r="F1226" s="170"/>
      <c r="G1226" s="65"/>
    </row>
    <row r="1227" spans="2:7" s="58" customFormat="1" x14ac:dyDescent="0.2">
      <c r="B1227" s="71"/>
      <c r="C1227" s="70"/>
      <c r="D1227" s="70"/>
      <c r="F1227" s="170"/>
      <c r="G1227" s="65"/>
    </row>
    <row r="1228" spans="2:7" s="58" customFormat="1" x14ac:dyDescent="0.2">
      <c r="B1228" s="71"/>
      <c r="C1228" s="70"/>
      <c r="D1228" s="70"/>
      <c r="F1228" s="170"/>
      <c r="G1228" s="65"/>
    </row>
    <row r="1229" spans="2:7" s="58" customFormat="1" x14ac:dyDescent="0.2">
      <c r="B1229" s="71"/>
      <c r="C1229" s="70"/>
      <c r="D1229" s="70"/>
      <c r="F1229" s="170"/>
      <c r="G1229" s="65"/>
    </row>
    <row r="1230" spans="2:7" s="58" customFormat="1" x14ac:dyDescent="0.2">
      <c r="B1230" s="71"/>
      <c r="C1230" s="70"/>
      <c r="D1230" s="70"/>
      <c r="F1230" s="170"/>
      <c r="G1230" s="65"/>
    </row>
    <row r="1231" spans="2:7" s="58" customFormat="1" x14ac:dyDescent="0.2">
      <c r="B1231" s="71"/>
      <c r="C1231" s="70"/>
      <c r="D1231" s="70"/>
      <c r="F1231" s="170"/>
      <c r="G1231" s="65"/>
    </row>
    <row r="1232" spans="2:7" s="58" customFormat="1" x14ac:dyDescent="0.2">
      <c r="B1232" s="71"/>
      <c r="C1232" s="70"/>
      <c r="D1232" s="70"/>
      <c r="F1232" s="170"/>
      <c r="G1232" s="65"/>
    </row>
    <row r="1233" spans="2:7" s="58" customFormat="1" x14ac:dyDescent="0.2">
      <c r="B1233" s="71"/>
      <c r="C1233" s="70"/>
      <c r="D1233" s="70"/>
      <c r="F1233" s="170"/>
      <c r="G1233" s="65"/>
    </row>
    <row r="1234" spans="2:7" s="58" customFormat="1" x14ac:dyDescent="0.2">
      <c r="B1234" s="71"/>
      <c r="C1234" s="70"/>
      <c r="D1234" s="70"/>
      <c r="F1234" s="170"/>
      <c r="G1234" s="65"/>
    </row>
    <row r="1235" spans="2:7" s="58" customFormat="1" x14ac:dyDescent="0.2">
      <c r="B1235" s="71"/>
      <c r="C1235" s="70"/>
      <c r="D1235" s="70"/>
      <c r="F1235" s="170"/>
      <c r="G1235" s="65"/>
    </row>
    <row r="1236" spans="2:7" s="58" customFormat="1" x14ac:dyDescent="0.2">
      <c r="B1236" s="71"/>
      <c r="C1236" s="70"/>
      <c r="D1236" s="70"/>
      <c r="F1236" s="170"/>
      <c r="G1236" s="65"/>
    </row>
    <row r="1237" spans="2:7" s="58" customFormat="1" x14ac:dyDescent="0.2">
      <c r="B1237" s="71"/>
      <c r="C1237" s="70"/>
      <c r="D1237" s="70"/>
      <c r="F1237" s="170"/>
      <c r="G1237" s="65"/>
    </row>
    <row r="1238" spans="2:7" s="58" customFormat="1" x14ac:dyDescent="0.2">
      <c r="B1238" s="71"/>
      <c r="C1238" s="70"/>
      <c r="D1238" s="70"/>
      <c r="F1238" s="170"/>
      <c r="G1238" s="65"/>
    </row>
    <row r="1239" spans="2:7" s="58" customFormat="1" x14ac:dyDescent="0.2">
      <c r="B1239" s="71"/>
      <c r="C1239" s="70"/>
      <c r="D1239" s="70"/>
      <c r="F1239" s="170"/>
      <c r="G1239" s="65"/>
    </row>
    <row r="1240" spans="2:7" s="58" customFormat="1" x14ac:dyDescent="0.2">
      <c r="B1240" s="71"/>
      <c r="C1240" s="70"/>
      <c r="D1240" s="70"/>
      <c r="F1240" s="170"/>
      <c r="G1240" s="65"/>
    </row>
    <row r="1241" spans="2:7" s="58" customFormat="1" x14ac:dyDescent="0.2">
      <c r="B1241" s="71"/>
      <c r="C1241" s="70"/>
      <c r="D1241" s="70"/>
      <c r="F1241" s="170"/>
      <c r="G1241" s="65"/>
    </row>
    <row r="1242" spans="2:7" s="58" customFormat="1" x14ac:dyDescent="0.2">
      <c r="B1242" s="71"/>
      <c r="C1242" s="70"/>
      <c r="D1242" s="70"/>
      <c r="F1242" s="170"/>
      <c r="G1242" s="65"/>
    </row>
    <row r="1243" spans="2:7" s="58" customFormat="1" x14ac:dyDescent="0.2">
      <c r="B1243" s="71"/>
      <c r="C1243" s="70"/>
      <c r="D1243" s="70"/>
      <c r="F1243" s="170"/>
      <c r="G1243" s="65"/>
    </row>
    <row r="1244" spans="2:7" s="58" customFormat="1" x14ac:dyDescent="0.2">
      <c r="B1244" s="71"/>
      <c r="C1244" s="70"/>
      <c r="D1244" s="70"/>
      <c r="F1244" s="170"/>
      <c r="G1244" s="65"/>
    </row>
    <row r="1245" spans="2:7" s="58" customFormat="1" x14ac:dyDescent="0.2">
      <c r="B1245" s="71"/>
      <c r="C1245" s="70"/>
      <c r="D1245" s="70"/>
      <c r="F1245" s="170"/>
      <c r="G1245" s="65"/>
    </row>
    <row r="1246" spans="2:7" s="58" customFormat="1" x14ac:dyDescent="0.2">
      <c r="B1246" s="71"/>
      <c r="C1246" s="70"/>
      <c r="D1246" s="70"/>
      <c r="F1246" s="170"/>
      <c r="G1246" s="65"/>
    </row>
    <row r="1247" spans="2:7" s="58" customFormat="1" x14ac:dyDescent="0.2">
      <c r="B1247" s="71"/>
      <c r="C1247" s="70"/>
      <c r="D1247" s="70"/>
      <c r="F1247" s="170"/>
      <c r="G1247" s="65"/>
    </row>
    <row r="1248" spans="2:7" s="58" customFormat="1" x14ac:dyDescent="0.2">
      <c r="B1248" s="71"/>
      <c r="C1248" s="70"/>
      <c r="D1248" s="70"/>
      <c r="F1248" s="170"/>
      <c r="G1248" s="65"/>
    </row>
    <row r="1249" spans="2:7" s="58" customFormat="1" x14ac:dyDescent="0.2">
      <c r="B1249" s="71"/>
      <c r="C1249" s="70"/>
      <c r="D1249" s="70"/>
      <c r="F1249" s="170"/>
      <c r="G1249" s="65"/>
    </row>
    <row r="1250" spans="2:7" s="58" customFormat="1" x14ac:dyDescent="0.2">
      <c r="B1250" s="71"/>
      <c r="C1250" s="70"/>
      <c r="D1250" s="70"/>
      <c r="F1250" s="170"/>
      <c r="G1250" s="65"/>
    </row>
    <row r="1251" spans="2:7" s="58" customFormat="1" x14ac:dyDescent="0.2">
      <c r="B1251" s="71"/>
      <c r="C1251" s="70"/>
      <c r="D1251" s="70"/>
      <c r="F1251" s="170"/>
      <c r="G1251" s="65"/>
    </row>
    <row r="1252" spans="2:7" s="58" customFormat="1" x14ac:dyDescent="0.2">
      <c r="B1252" s="71"/>
      <c r="C1252" s="70"/>
      <c r="D1252" s="70"/>
      <c r="F1252" s="170"/>
      <c r="G1252" s="65"/>
    </row>
    <row r="1253" spans="2:7" s="58" customFormat="1" x14ac:dyDescent="0.2">
      <c r="B1253" s="71"/>
      <c r="C1253" s="70"/>
      <c r="D1253" s="70"/>
      <c r="F1253" s="170"/>
      <c r="G1253" s="65"/>
    </row>
    <row r="1254" spans="2:7" s="58" customFormat="1" x14ac:dyDescent="0.2">
      <c r="B1254" s="71"/>
      <c r="C1254" s="70"/>
      <c r="D1254" s="70"/>
      <c r="F1254" s="170"/>
      <c r="G1254" s="65"/>
    </row>
    <row r="1255" spans="2:7" s="58" customFormat="1" x14ac:dyDescent="0.2">
      <c r="B1255" s="71"/>
      <c r="C1255" s="70"/>
      <c r="D1255" s="70"/>
      <c r="F1255" s="170"/>
      <c r="G1255" s="65"/>
    </row>
    <row r="1256" spans="2:7" s="58" customFormat="1" x14ac:dyDescent="0.2">
      <c r="B1256" s="71"/>
      <c r="C1256" s="70"/>
      <c r="D1256" s="70"/>
      <c r="F1256" s="170"/>
      <c r="G1256" s="65"/>
    </row>
    <row r="1257" spans="2:7" s="58" customFormat="1" x14ac:dyDescent="0.2">
      <c r="B1257" s="71"/>
      <c r="C1257" s="70"/>
      <c r="D1257" s="70"/>
      <c r="F1257" s="170"/>
      <c r="G1257" s="65"/>
    </row>
    <row r="1258" spans="2:7" s="58" customFormat="1" x14ac:dyDescent="0.2">
      <c r="B1258" s="71"/>
      <c r="C1258" s="70"/>
      <c r="D1258" s="70"/>
      <c r="F1258" s="170"/>
      <c r="G1258" s="65"/>
    </row>
    <row r="1259" spans="2:7" s="58" customFormat="1" x14ac:dyDescent="0.2">
      <c r="B1259" s="71"/>
      <c r="C1259" s="70"/>
      <c r="D1259" s="70"/>
      <c r="F1259" s="170"/>
      <c r="G1259" s="65"/>
    </row>
    <row r="1260" spans="2:7" s="58" customFormat="1" x14ac:dyDescent="0.2">
      <c r="B1260" s="71"/>
      <c r="C1260" s="70"/>
      <c r="D1260" s="70"/>
      <c r="F1260" s="170"/>
      <c r="G1260" s="65"/>
    </row>
    <row r="1261" spans="2:7" s="58" customFormat="1" x14ac:dyDescent="0.2">
      <c r="B1261" s="71"/>
      <c r="C1261" s="70"/>
      <c r="D1261" s="70"/>
      <c r="F1261" s="170"/>
      <c r="G1261" s="65"/>
    </row>
    <row r="1262" spans="2:7" s="58" customFormat="1" x14ac:dyDescent="0.2">
      <c r="B1262" s="71"/>
      <c r="C1262" s="70"/>
      <c r="D1262" s="70"/>
      <c r="F1262" s="170"/>
      <c r="G1262" s="65"/>
    </row>
    <row r="1263" spans="2:7" s="58" customFormat="1" x14ac:dyDescent="0.2">
      <c r="B1263" s="71"/>
      <c r="C1263" s="70"/>
      <c r="D1263" s="70"/>
      <c r="F1263" s="170"/>
      <c r="G1263" s="65"/>
    </row>
    <row r="1264" spans="2:7" s="58" customFormat="1" x14ac:dyDescent="0.2">
      <c r="B1264" s="71"/>
      <c r="C1264" s="70"/>
      <c r="D1264" s="70"/>
      <c r="F1264" s="170"/>
      <c r="G1264" s="65"/>
    </row>
    <row r="1265" spans="2:7" s="58" customFormat="1" x14ac:dyDescent="0.2">
      <c r="B1265" s="71"/>
      <c r="C1265" s="70"/>
      <c r="D1265" s="70"/>
      <c r="F1265" s="170"/>
      <c r="G1265" s="65"/>
    </row>
    <row r="1266" spans="2:7" s="58" customFormat="1" x14ac:dyDescent="0.2">
      <c r="B1266" s="71"/>
      <c r="C1266" s="70"/>
      <c r="D1266" s="70"/>
      <c r="F1266" s="170"/>
      <c r="G1266" s="65"/>
    </row>
    <row r="1267" spans="2:7" s="58" customFormat="1" x14ac:dyDescent="0.2">
      <c r="B1267" s="71"/>
      <c r="C1267" s="70"/>
      <c r="D1267" s="70"/>
      <c r="F1267" s="170"/>
      <c r="G1267" s="65"/>
    </row>
    <row r="1268" spans="2:7" s="58" customFormat="1" x14ac:dyDescent="0.2">
      <c r="B1268" s="71"/>
      <c r="C1268" s="70"/>
      <c r="D1268" s="70"/>
      <c r="F1268" s="170"/>
      <c r="G1268" s="65"/>
    </row>
    <row r="1269" spans="2:7" s="58" customFormat="1" x14ac:dyDescent="0.2">
      <c r="B1269" s="71"/>
      <c r="C1269" s="70"/>
      <c r="D1269" s="70"/>
      <c r="F1269" s="170"/>
      <c r="G1269" s="65"/>
    </row>
    <row r="1270" spans="2:7" s="58" customFormat="1" x14ac:dyDescent="0.2">
      <c r="B1270" s="71"/>
      <c r="C1270" s="70"/>
      <c r="D1270" s="70"/>
      <c r="F1270" s="170"/>
      <c r="G1270" s="65"/>
    </row>
    <row r="1271" spans="2:7" s="58" customFormat="1" x14ac:dyDescent="0.2">
      <c r="B1271" s="71"/>
      <c r="C1271" s="70"/>
      <c r="D1271" s="70"/>
      <c r="F1271" s="170"/>
      <c r="G1271" s="65"/>
    </row>
    <row r="1272" spans="2:7" s="58" customFormat="1" x14ac:dyDescent="0.2">
      <c r="B1272" s="71"/>
      <c r="C1272" s="70"/>
      <c r="D1272" s="70"/>
      <c r="F1272" s="170"/>
      <c r="G1272" s="65"/>
    </row>
    <row r="1273" spans="2:7" s="58" customFormat="1" x14ac:dyDescent="0.2">
      <c r="B1273" s="71"/>
      <c r="C1273" s="70"/>
      <c r="D1273" s="70"/>
      <c r="F1273" s="170"/>
      <c r="G1273" s="65"/>
    </row>
    <row r="1274" spans="2:7" s="58" customFormat="1" x14ac:dyDescent="0.2">
      <c r="B1274" s="71"/>
      <c r="C1274" s="70"/>
      <c r="D1274" s="70"/>
      <c r="F1274" s="170"/>
      <c r="G1274" s="65"/>
    </row>
    <row r="1275" spans="2:7" s="58" customFormat="1" x14ac:dyDescent="0.2">
      <c r="B1275" s="71"/>
      <c r="C1275" s="70"/>
      <c r="D1275" s="70"/>
      <c r="F1275" s="170"/>
      <c r="G1275" s="65"/>
    </row>
    <row r="1276" spans="2:7" s="58" customFormat="1" x14ac:dyDescent="0.2">
      <c r="B1276" s="71"/>
      <c r="C1276" s="70"/>
      <c r="D1276" s="70"/>
      <c r="F1276" s="170"/>
      <c r="G1276" s="65"/>
    </row>
    <row r="1277" spans="2:7" s="58" customFormat="1" x14ac:dyDescent="0.2">
      <c r="B1277" s="71"/>
      <c r="C1277" s="70"/>
      <c r="D1277" s="70"/>
      <c r="F1277" s="170"/>
      <c r="G1277" s="65"/>
    </row>
    <row r="1278" spans="2:7" s="58" customFormat="1" x14ac:dyDescent="0.2">
      <c r="B1278" s="71"/>
      <c r="C1278" s="70"/>
      <c r="D1278" s="70"/>
      <c r="F1278" s="170"/>
      <c r="G1278" s="65"/>
    </row>
    <row r="1279" spans="2:7" s="58" customFormat="1" x14ac:dyDescent="0.2">
      <c r="B1279" s="71"/>
      <c r="C1279" s="70"/>
      <c r="D1279" s="70"/>
      <c r="F1279" s="170"/>
      <c r="G1279" s="65"/>
    </row>
    <row r="1280" spans="2:7" s="58" customFormat="1" x14ac:dyDescent="0.2">
      <c r="B1280" s="71"/>
      <c r="C1280" s="70"/>
      <c r="D1280" s="70"/>
      <c r="F1280" s="170"/>
      <c r="G1280" s="65"/>
    </row>
    <row r="1281" spans="2:7" s="58" customFormat="1" x14ac:dyDescent="0.2">
      <c r="B1281" s="71"/>
      <c r="C1281" s="70"/>
      <c r="D1281" s="70"/>
      <c r="F1281" s="170"/>
      <c r="G1281" s="65"/>
    </row>
    <row r="1282" spans="2:7" s="58" customFormat="1" x14ac:dyDescent="0.2">
      <c r="B1282" s="71"/>
      <c r="C1282" s="70"/>
      <c r="D1282" s="70"/>
      <c r="F1282" s="170"/>
      <c r="G1282" s="65"/>
    </row>
    <row r="1283" spans="2:7" s="58" customFormat="1" x14ac:dyDescent="0.2">
      <c r="B1283" s="71"/>
      <c r="C1283" s="70"/>
      <c r="D1283" s="70"/>
      <c r="F1283" s="170"/>
      <c r="G1283" s="65"/>
    </row>
    <row r="1284" spans="2:7" s="58" customFormat="1" x14ac:dyDescent="0.2">
      <c r="B1284" s="71"/>
      <c r="C1284" s="70"/>
      <c r="D1284" s="70"/>
      <c r="F1284" s="170"/>
      <c r="G1284" s="65"/>
    </row>
    <row r="1285" spans="2:7" s="58" customFormat="1" x14ac:dyDescent="0.2">
      <c r="B1285" s="71"/>
      <c r="C1285" s="70"/>
      <c r="D1285" s="70"/>
      <c r="F1285" s="170"/>
      <c r="G1285" s="65"/>
    </row>
    <row r="1286" spans="2:7" s="58" customFormat="1" x14ac:dyDescent="0.2">
      <c r="B1286" s="71"/>
      <c r="C1286" s="70"/>
      <c r="D1286" s="70"/>
      <c r="F1286" s="170"/>
      <c r="G1286" s="65"/>
    </row>
    <row r="1287" spans="2:7" s="58" customFormat="1" x14ac:dyDescent="0.2">
      <c r="B1287" s="71"/>
      <c r="C1287" s="70"/>
      <c r="D1287" s="70"/>
      <c r="F1287" s="170"/>
      <c r="G1287" s="65"/>
    </row>
    <row r="1288" spans="2:7" s="58" customFormat="1" x14ac:dyDescent="0.2">
      <c r="B1288" s="71"/>
      <c r="C1288" s="70"/>
      <c r="D1288" s="70"/>
      <c r="F1288" s="170"/>
      <c r="G1288" s="65"/>
    </row>
    <row r="1289" spans="2:7" s="58" customFormat="1" x14ac:dyDescent="0.2">
      <c r="B1289" s="71"/>
      <c r="C1289" s="70"/>
      <c r="D1289" s="70"/>
      <c r="F1289" s="170"/>
      <c r="G1289" s="65"/>
    </row>
    <row r="1290" spans="2:7" s="58" customFormat="1" x14ac:dyDescent="0.2">
      <c r="B1290" s="71"/>
      <c r="C1290" s="70"/>
      <c r="D1290" s="70"/>
      <c r="F1290" s="170"/>
      <c r="G1290" s="65"/>
    </row>
    <row r="1291" spans="2:7" s="58" customFormat="1" x14ac:dyDescent="0.2">
      <c r="B1291" s="71"/>
      <c r="C1291" s="70"/>
      <c r="D1291" s="70"/>
      <c r="F1291" s="170"/>
      <c r="G1291" s="65"/>
    </row>
    <row r="1292" spans="2:7" s="58" customFormat="1" x14ac:dyDescent="0.2">
      <c r="B1292" s="71"/>
      <c r="C1292" s="70"/>
      <c r="D1292" s="70"/>
      <c r="F1292" s="170"/>
      <c r="G1292" s="65"/>
    </row>
    <row r="1293" spans="2:7" s="58" customFormat="1" x14ac:dyDescent="0.2">
      <c r="B1293" s="71"/>
      <c r="C1293" s="70"/>
      <c r="D1293" s="70"/>
      <c r="F1293" s="170"/>
      <c r="G1293" s="65"/>
    </row>
    <row r="1294" spans="2:7" s="58" customFormat="1" x14ac:dyDescent="0.2">
      <c r="B1294" s="71"/>
      <c r="C1294" s="70"/>
      <c r="D1294" s="70"/>
      <c r="F1294" s="170"/>
      <c r="G1294" s="65"/>
    </row>
    <row r="1295" spans="2:7" s="58" customFormat="1" x14ac:dyDescent="0.2">
      <c r="B1295" s="71"/>
      <c r="C1295" s="70"/>
      <c r="D1295" s="70"/>
      <c r="F1295" s="170"/>
      <c r="G1295" s="65"/>
    </row>
    <row r="1296" spans="2:7" s="58" customFormat="1" x14ac:dyDescent="0.2">
      <c r="B1296" s="71"/>
      <c r="C1296" s="70"/>
      <c r="D1296" s="70"/>
      <c r="F1296" s="170"/>
      <c r="G1296" s="65"/>
    </row>
    <row r="1297" spans="2:7" s="58" customFormat="1" x14ac:dyDescent="0.2">
      <c r="B1297" s="71"/>
      <c r="C1297" s="70"/>
      <c r="D1297" s="70"/>
      <c r="F1297" s="170"/>
      <c r="G1297" s="65"/>
    </row>
    <row r="1298" spans="2:7" s="58" customFormat="1" x14ac:dyDescent="0.2">
      <c r="B1298" s="71"/>
      <c r="C1298" s="70"/>
      <c r="D1298" s="70"/>
      <c r="F1298" s="170"/>
      <c r="G1298" s="65"/>
    </row>
    <row r="1299" spans="2:7" s="58" customFormat="1" x14ac:dyDescent="0.2">
      <c r="B1299" s="71"/>
      <c r="C1299" s="70"/>
      <c r="D1299" s="70"/>
      <c r="F1299" s="170"/>
      <c r="G1299" s="65"/>
    </row>
    <row r="1300" spans="2:7" s="58" customFormat="1" x14ac:dyDescent="0.2">
      <c r="B1300" s="71"/>
      <c r="C1300" s="70"/>
      <c r="D1300" s="70"/>
      <c r="F1300" s="170"/>
      <c r="G1300" s="65"/>
    </row>
    <row r="1301" spans="2:7" s="58" customFormat="1" x14ac:dyDescent="0.2">
      <c r="B1301" s="71"/>
      <c r="C1301" s="70"/>
      <c r="D1301" s="70"/>
      <c r="F1301" s="170"/>
      <c r="G1301" s="65"/>
    </row>
    <row r="1302" spans="2:7" s="58" customFormat="1" x14ac:dyDescent="0.2">
      <c r="B1302" s="71"/>
      <c r="C1302" s="70"/>
      <c r="D1302" s="70"/>
      <c r="F1302" s="170"/>
      <c r="G1302" s="65"/>
    </row>
    <row r="1303" spans="2:7" s="58" customFormat="1" x14ac:dyDescent="0.2">
      <c r="B1303" s="71"/>
      <c r="C1303" s="70"/>
      <c r="D1303" s="70"/>
      <c r="F1303" s="170"/>
      <c r="G1303" s="65"/>
    </row>
    <row r="1304" spans="2:7" s="58" customFormat="1" x14ac:dyDescent="0.2">
      <c r="B1304" s="71"/>
      <c r="C1304" s="70"/>
      <c r="D1304" s="70"/>
      <c r="F1304" s="170"/>
      <c r="G1304" s="65"/>
    </row>
    <row r="1305" spans="2:7" s="58" customFormat="1" x14ac:dyDescent="0.2">
      <c r="B1305" s="71"/>
      <c r="C1305" s="70"/>
      <c r="D1305" s="70"/>
      <c r="F1305" s="170"/>
      <c r="G1305" s="65"/>
    </row>
    <row r="1306" spans="2:7" s="58" customFormat="1" x14ac:dyDescent="0.2">
      <c r="B1306" s="71"/>
      <c r="C1306" s="70"/>
      <c r="D1306" s="70"/>
      <c r="F1306" s="170"/>
      <c r="G1306" s="65"/>
    </row>
    <row r="1307" spans="2:7" s="58" customFormat="1" x14ac:dyDescent="0.2">
      <c r="B1307" s="71"/>
      <c r="C1307" s="70"/>
      <c r="D1307" s="70"/>
      <c r="F1307" s="170"/>
      <c r="G1307" s="65"/>
    </row>
    <row r="1308" spans="2:7" s="58" customFormat="1" x14ac:dyDescent="0.2">
      <c r="B1308" s="71"/>
      <c r="C1308" s="70"/>
      <c r="D1308" s="70"/>
      <c r="F1308" s="170"/>
      <c r="G1308" s="65"/>
    </row>
    <row r="1309" spans="2:7" s="58" customFormat="1" x14ac:dyDescent="0.2">
      <c r="B1309" s="71"/>
      <c r="C1309" s="70"/>
      <c r="D1309" s="70"/>
      <c r="F1309" s="170"/>
      <c r="G1309" s="65"/>
    </row>
    <row r="1310" spans="2:7" s="58" customFormat="1" x14ac:dyDescent="0.2">
      <c r="B1310" s="71"/>
      <c r="C1310" s="70"/>
      <c r="D1310" s="70"/>
      <c r="F1310" s="170"/>
      <c r="G1310" s="65"/>
    </row>
    <row r="1311" spans="2:7" s="58" customFormat="1" x14ac:dyDescent="0.2">
      <c r="B1311" s="71"/>
      <c r="C1311" s="70"/>
      <c r="D1311" s="70"/>
      <c r="F1311" s="170"/>
      <c r="G1311" s="65"/>
    </row>
    <row r="1312" spans="2:7" s="58" customFormat="1" x14ac:dyDescent="0.2">
      <c r="B1312" s="71"/>
      <c r="C1312" s="70"/>
      <c r="D1312" s="70"/>
      <c r="F1312" s="170"/>
      <c r="G1312" s="65"/>
    </row>
    <row r="1313" spans="2:7" s="58" customFormat="1" x14ac:dyDescent="0.2">
      <c r="B1313" s="71"/>
      <c r="C1313" s="70"/>
      <c r="D1313" s="70"/>
      <c r="F1313" s="170"/>
      <c r="G1313" s="65"/>
    </row>
    <row r="1314" spans="2:7" s="58" customFormat="1" x14ac:dyDescent="0.2">
      <c r="B1314" s="71"/>
      <c r="C1314" s="70"/>
      <c r="D1314" s="70"/>
      <c r="F1314" s="170"/>
      <c r="G1314" s="65"/>
    </row>
    <row r="1315" spans="2:7" s="58" customFormat="1" x14ac:dyDescent="0.2">
      <c r="B1315" s="71"/>
      <c r="C1315" s="70"/>
      <c r="D1315" s="70"/>
      <c r="F1315" s="170"/>
      <c r="G1315" s="65"/>
    </row>
    <row r="1316" spans="2:7" s="58" customFormat="1" x14ac:dyDescent="0.2">
      <c r="B1316" s="71"/>
      <c r="C1316" s="70"/>
      <c r="D1316" s="70"/>
      <c r="F1316" s="170"/>
      <c r="G1316" s="65"/>
    </row>
    <row r="1317" spans="2:7" s="58" customFormat="1" x14ac:dyDescent="0.2">
      <c r="B1317" s="71"/>
      <c r="C1317" s="70"/>
      <c r="D1317" s="70"/>
      <c r="F1317" s="170"/>
      <c r="G1317" s="65"/>
    </row>
    <row r="1318" spans="2:7" s="58" customFormat="1" x14ac:dyDescent="0.2">
      <c r="B1318" s="71"/>
      <c r="C1318" s="70"/>
      <c r="D1318" s="70"/>
      <c r="F1318" s="170"/>
      <c r="G1318" s="65"/>
    </row>
    <row r="1319" spans="2:7" s="58" customFormat="1" x14ac:dyDescent="0.2">
      <c r="B1319" s="71"/>
      <c r="C1319" s="70"/>
      <c r="D1319" s="70"/>
      <c r="F1319" s="170"/>
      <c r="G1319" s="65"/>
    </row>
    <row r="1320" spans="2:7" s="58" customFormat="1" x14ac:dyDescent="0.2">
      <c r="B1320" s="71"/>
      <c r="C1320" s="70"/>
      <c r="D1320" s="70"/>
      <c r="F1320" s="170"/>
      <c r="G1320" s="65"/>
    </row>
    <row r="1321" spans="2:7" s="58" customFormat="1" x14ac:dyDescent="0.2">
      <c r="B1321" s="71"/>
      <c r="C1321" s="70"/>
      <c r="D1321" s="70"/>
      <c r="F1321" s="170"/>
      <c r="G1321" s="65"/>
    </row>
    <row r="1322" spans="2:7" s="58" customFormat="1" x14ac:dyDescent="0.2">
      <c r="B1322" s="71"/>
      <c r="C1322" s="70"/>
      <c r="D1322" s="70"/>
      <c r="F1322" s="170"/>
      <c r="G1322" s="65"/>
    </row>
    <row r="1323" spans="2:7" s="58" customFormat="1" x14ac:dyDescent="0.2">
      <c r="B1323" s="71"/>
      <c r="C1323" s="70"/>
      <c r="D1323" s="70"/>
      <c r="F1323" s="170"/>
      <c r="G1323" s="65"/>
    </row>
    <row r="1324" spans="2:7" s="58" customFormat="1" x14ac:dyDescent="0.2">
      <c r="B1324" s="71"/>
      <c r="C1324" s="70"/>
      <c r="D1324" s="70"/>
      <c r="F1324" s="170"/>
      <c r="G1324" s="65"/>
    </row>
    <row r="1325" spans="2:7" s="58" customFormat="1" x14ac:dyDescent="0.2">
      <c r="B1325" s="71"/>
      <c r="C1325" s="70"/>
      <c r="D1325" s="70"/>
      <c r="F1325" s="170"/>
      <c r="G1325" s="65"/>
    </row>
    <row r="1326" spans="2:7" s="58" customFormat="1" x14ac:dyDescent="0.2">
      <c r="B1326" s="71"/>
      <c r="C1326" s="70"/>
      <c r="D1326" s="70"/>
      <c r="F1326" s="170"/>
      <c r="G1326" s="65"/>
    </row>
    <row r="1327" spans="2:7" s="58" customFormat="1" x14ac:dyDescent="0.2">
      <c r="B1327" s="71"/>
      <c r="C1327" s="70"/>
      <c r="D1327" s="70"/>
      <c r="F1327" s="170"/>
      <c r="G1327" s="65"/>
    </row>
    <row r="1328" spans="2:7" s="58" customFormat="1" x14ac:dyDescent="0.2">
      <c r="B1328" s="71"/>
      <c r="C1328" s="70"/>
      <c r="D1328" s="70"/>
      <c r="F1328" s="170"/>
      <c r="G1328" s="65"/>
    </row>
    <row r="1329" spans="2:7" s="58" customFormat="1" x14ac:dyDescent="0.2">
      <c r="B1329" s="71"/>
      <c r="C1329" s="70"/>
      <c r="D1329" s="70"/>
      <c r="F1329" s="170"/>
      <c r="G1329" s="65"/>
    </row>
    <row r="1330" spans="2:7" s="58" customFormat="1" x14ac:dyDescent="0.2">
      <c r="B1330" s="71"/>
      <c r="C1330" s="70"/>
      <c r="D1330" s="70"/>
      <c r="F1330" s="170"/>
      <c r="G1330" s="65"/>
    </row>
    <row r="1331" spans="2:7" s="58" customFormat="1" x14ac:dyDescent="0.2">
      <c r="B1331" s="71"/>
      <c r="C1331" s="70"/>
      <c r="D1331" s="70"/>
      <c r="F1331" s="170"/>
      <c r="G1331" s="65"/>
    </row>
    <row r="1332" spans="2:7" s="58" customFormat="1" x14ac:dyDescent="0.2">
      <c r="B1332" s="71"/>
      <c r="C1332" s="70"/>
      <c r="D1332" s="70"/>
      <c r="F1332" s="170"/>
      <c r="G1332" s="65"/>
    </row>
    <row r="1333" spans="2:7" s="58" customFormat="1" x14ac:dyDescent="0.2">
      <c r="B1333" s="71"/>
      <c r="C1333" s="70"/>
      <c r="D1333" s="70"/>
      <c r="F1333" s="170"/>
      <c r="G1333" s="65"/>
    </row>
    <row r="1334" spans="2:7" s="58" customFormat="1" x14ac:dyDescent="0.2">
      <c r="B1334" s="71"/>
      <c r="C1334" s="70"/>
      <c r="D1334" s="70"/>
      <c r="F1334" s="170"/>
      <c r="G1334" s="65"/>
    </row>
    <row r="1335" spans="2:7" s="58" customFormat="1" x14ac:dyDescent="0.2">
      <c r="B1335" s="71"/>
      <c r="C1335" s="70"/>
      <c r="D1335" s="70"/>
      <c r="F1335" s="170"/>
      <c r="G1335" s="65"/>
    </row>
    <row r="1336" spans="2:7" s="58" customFormat="1" x14ac:dyDescent="0.2">
      <c r="B1336" s="71"/>
      <c r="C1336" s="70"/>
      <c r="D1336" s="70"/>
      <c r="F1336" s="170"/>
      <c r="G1336" s="65"/>
    </row>
    <row r="1337" spans="2:7" s="58" customFormat="1" x14ac:dyDescent="0.2">
      <c r="B1337" s="71"/>
      <c r="C1337" s="70"/>
      <c r="D1337" s="70"/>
      <c r="F1337" s="170"/>
      <c r="G1337" s="65"/>
    </row>
    <row r="1338" spans="2:7" s="58" customFormat="1" x14ac:dyDescent="0.2">
      <c r="B1338" s="71"/>
      <c r="C1338" s="70"/>
      <c r="D1338" s="70"/>
      <c r="F1338" s="170"/>
      <c r="G1338" s="65"/>
    </row>
    <row r="1339" spans="2:7" s="58" customFormat="1" x14ac:dyDescent="0.2">
      <c r="B1339" s="71"/>
      <c r="C1339" s="70"/>
      <c r="D1339" s="70"/>
      <c r="F1339" s="170"/>
      <c r="G1339" s="65"/>
    </row>
    <row r="1340" spans="2:7" s="58" customFormat="1" x14ac:dyDescent="0.2">
      <c r="B1340" s="71"/>
      <c r="C1340" s="70"/>
      <c r="D1340" s="70"/>
      <c r="F1340" s="170"/>
      <c r="G1340" s="65"/>
    </row>
    <row r="1341" spans="2:7" s="58" customFormat="1" x14ac:dyDescent="0.2">
      <c r="B1341" s="71"/>
      <c r="C1341" s="70"/>
      <c r="D1341" s="70"/>
      <c r="F1341" s="170"/>
      <c r="G1341" s="65"/>
    </row>
    <row r="1342" spans="2:7" s="58" customFormat="1" x14ac:dyDescent="0.2">
      <c r="B1342" s="71"/>
      <c r="C1342" s="70"/>
      <c r="D1342" s="70"/>
      <c r="F1342" s="170"/>
      <c r="G1342" s="65"/>
    </row>
    <row r="1343" spans="2:7" s="58" customFormat="1" x14ac:dyDescent="0.2">
      <c r="B1343" s="71"/>
      <c r="C1343" s="70"/>
      <c r="D1343" s="70"/>
      <c r="F1343" s="170"/>
      <c r="G1343" s="65"/>
    </row>
    <row r="1344" spans="2:7" s="58" customFormat="1" x14ac:dyDescent="0.2">
      <c r="B1344" s="71"/>
      <c r="C1344" s="70"/>
      <c r="D1344" s="70"/>
      <c r="F1344" s="170"/>
      <c r="G1344" s="65"/>
    </row>
    <row r="1345" spans="2:7" s="58" customFormat="1" x14ac:dyDescent="0.2">
      <c r="B1345" s="71"/>
      <c r="C1345" s="70"/>
      <c r="D1345" s="70"/>
      <c r="F1345" s="170"/>
      <c r="G1345" s="65"/>
    </row>
    <row r="1346" spans="2:7" s="58" customFormat="1" x14ac:dyDescent="0.2">
      <c r="B1346" s="71"/>
      <c r="C1346" s="70"/>
      <c r="D1346" s="70"/>
      <c r="F1346" s="170"/>
      <c r="G1346" s="65"/>
    </row>
    <row r="1347" spans="2:7" s="58" customFormat="1" x14ac:dyDescent="0.2">
      <c r="B1347" s="71"/>
      <c r="C1347" s="70"/>
      <c r="D1347" s="70"/>
      <c r="F1347" s="170"/>
      <c r="G1347" s="65"/>
    </row>
    <row r="1348" spans="2:7" s="58" customFormat="1" x14ac:dyDescent="0.2">
      <c r="B1348" s="71"/>
      <c r="C1348" s="70"/>
      <c r="D1348" s="70"/>
      <c r="F1348" s="170"/>
      <c r="G1348" s="65"/>
    </row>
    <row r="1349" spans="2:7" s="58" customFormat="1" x14ac:dyDescent="0.2">
      <c r="B1349" s="71"/>
      <c r="C1349" s="70"/>
      <c r="D1349" s="70"/>
      <c r="F1349" s="170"/>
      <c r="G1349" s="65"/>
    </row>
    <row r="1350" spans="2:7" s="58" customFormat="1" x14ac:dyDescent="0.2">
      <c r="B1350" s="71"/>
      <c r="C1350" s="70"/>
      <c r="D1350" s="70"/>
      <c r="F1350" s="170"/>
      <c r="G1350" s="65"/>
    </row>
    <row r="1351" spans="2:7" s="58" customFormat="1" x14ac:dyDescent="0.2">
      <c r="B1351" s="71"/>
      <c r="C1351" s="70"/>
      <c r="D1351" s="70"/>
      <c r="F1351" s="170"/>
      <c r="G1351" s="65"/>
    </row>
    <row r="1352" spans="2:7" s="58" customFormat="1" x14ac:dyDescent="0.2">
      <c r="B1352" s="71"/>
      <c r="C1352" s="70"/>
      <c r="D1352" s="70"/>
      <c r="F1352" s="170"/>
      <c r="G1352" s="65"/>
    </row>
    <row r="1353" spans="2:7" s="58" customFormat="1" x14ac:dyDescent="0.2">
      <c r="B1353" s="71"/>
      <c r="C1353" s="70"/>
      <c r="D1353" s="70"/>
      <c r="F1353" s="170"/>
      <c r="G1353" s="65"/>
    </row>
    <row r="1354" spans="2:7" s="58" customFormat="1" x14ac:dyDescent="0.2">
      <c r="B1354" s="71"/>
      <c r="C1354" s="70"/>
      <c r="D1354" s="70"/>
      <c r="F1354" s="170"/>
      <c r="G1354" s="65"/>
    </row>
    <row r="1355" spans="2:7" s="58" customFormat="1" x14ac:dyDescent="0.2">
      <c r="B1355" s="71"/>
      <c r="C1355" s="70"/>
      <c r="D1355" s="70"/>
      <c r="F1355" s="170"/>
      <c r="G1355" s="65"/>
    </row>
    <row r="1356" spans="2:7" s="58" customFormat="1" x14ac:dyDescent="0.2">
      <c r="B1356" s="71"/>
      <c r="C1356" s="70"/>
      <c r="D1356" s="70"/>
      <c r="F1356" s="170"/>
      <c r="G1356" s="65"/>
    </row>
    <row r="1357" spans="2:7" s="58" customFormat="1" x14ac:dyDescent="0.2">
      <c r="B1357" s="71"/>
      <c r="C1357" s="70"/>
      <c r="D1357" s="70"/>
      <c r="F1357" s="170"/>
      <c r="G1357" s="65"/>
    </row>
    <row r="1358" spans="2:7" s="58" customFormat="1" x14ac:dyDescent="0.2">
      <c r="B1358" s="71"/>
      <c r="C1358" s="70"/>
      <c r="D1358" s="70"/>
      <c r="F1358" s="170"/>
      <c r="G1358" s="65"/>
    </row>
    <row r="1359" spans="2:7" s="58" customFormat="1" x14ac:dyDescent="0.2">
      <c r="B1359" s="71"/>
      <c r="C1359" s="70"/>
      <c r="D1359" s="70"/>
      <c r="F1359" s="170"/>
      <c r="G1359" s="65"/>
    </row>
    <row r="1360" spans="2:7" s="58" customFormat="1" x14ac:dyDescent="0.2">
      <c r="B1360" s="71"/>
      <c r="C1360" s="70"/>
      <c r="D1360" s="70"/>
      <c r="F1360" s="170"/>
      <c r="G1360" s="65"/>
    </row>
    <row r="1361" spans="2:7" s="58" customFormat="1" x14ac:dyDescent="0.2">
      <c r="B1361" s="71"/>
      <c r="C1361" s="70"/>
      <c r="D1361" s="70"/>
      <c r="F1361" s="170"/>
      <c r="G1361" s="65"/>
    </row>
    <row r="1362" spans="2:7" s="58" customFormat="1" x14ac:dyDescent="0.2">
      <c r="B1362" s="71"/>
      <c r="C1362" s="70"/>
      <c r="D1362" s="70"/>
      <c r="F1362" s="170"/>
      <c r="G1362" s="65"/>
    </row>
    <row r="1363" spans="2:7" s="58" customFormat="1" x14ac:dyDescent="0.2">
      <c r="B1363" s="71"/>
      <c r="C1363" s="70"/>
      <c r="D1363" s="70"/>
      <c r="F1363" s="170"/>
      <c r="G1363" s="65"/>
    </row>
    <row r="1364" spans="2:7" s="58" customFormat="1" x14ac:dyDescent="0.2">
      <c r="B1364" s="71"/>
      <c r="C1364" s="70"/>
      <c r="D1364" s="70"/>
      <c r="F1364" s="170"/>
      <c r="G1364" s="65"/>
    </row>
    <row r="1365" spans="2:7" s="58" customFormat="1" x14ac:dyDescent="0.2">
      <c r="B1365" s="71"/>
      <c r="C1365" s="70"/>
      <c r="D1365" s="70"/>
      <c r="F1365" s="170"/>
      <c r="G1365" s="65"/>
    </row>
    <row r="1366" spans="2:7" s="58" customFormat="1" x14ac:dyDescent="0.2">
      <c r="B1366" s="71"/>
      <c r="C1366" s="70"/>
      <c r="D1366" s="70"/>
      <c r="F1366" s="170"/>
      <c r="G1366" s="65"/>
    </row>
    <row r="1367" spans="2:7" s="58" customFormat="1" x14ac:dyDescent="0.2">
      <c r="B1367" s="71"/>
      <c r="C1367" s="70"/>
      <c r="D1367" s="70"/>
      <c r="F1367" s="170"/>
      <c r="G1367" s="65"/>
    </row>
    <row r="1368" spans="2:7" s="58" customFormat="1" x14ac:dyDescent="0.2">
      <c r="B1368" s="71"/>
      <c r="C1368" s="70"/>
      <c r="D1368" s="70"/>
      <c r="F1368" s="170"/>
      <c r="G1368" s="65"/>
    </row>
    <row r="1369" spans="2:7" s="58" customFormat="1" x14ac:dyDescent="0.2">
      <c r="B1369" s="71"/>
      <c r="C1369" s="70"/>
      <c r="D1369" s="70"/>
      <c r="F1369" s="170"/>
      <c r="G1369" s="65"/>
    </row>
    <row r="1370" spans="2:7" s="58" customFormat="1" x14ac:dyDescent="0.2">
      <c r="B1370" s="71"/>
      <c r="C1370" s="70"/>
      <c r="D1370" s="70"/>
      <c r="F1370" s="170"/>
      <c r="G1370" s="65"/>
    </row>
    <row r="1371" spans="2:7" s="58" customFormat="1" x14ac:dyDescent="0.2">
      <c r="B1371" s="71"/>
      <c r="C1371" s="70"/>
      <c r="D1371" s="70"/>
      <c r="F1371" s="170"/>
      <c r="G1371" s="65"/>
    </row>
    <row r="1372" spans="2:7" s="58" customFormat="1" x14ac:dyDescent="0.2">
      <c r="B1372" s="71"/>
      <c r="C1372" s="70"/>
      <c r="D1372" s="70"/>
      <c r="F1372" s="170"/>
      <c r="G1372" s="65"/>
    </row>
    <row r="1373" spans="2:7" s="58" customFormat="1" x14ac:dyDescent="0.2">
      <c r="B1373" s="71"/>
      <c r="C1373" s="70"/>
      <c r="D1373" s="70"/>
      <c r="F1373" s="170"/>
      <c r="G1373" s="65"/>
    </row>
    <row r="1374" spans="2:7" s="58" customFormat="1" x14ac:dyDescent="0.2">
      <c r="B1374" s="71"/>
      <c r="C1374" s="70"/>
      <c r="D1374" s="70"/>
      <c r="F1374" s="170"/>
      <c r="G1374" s="65"/>
    </row>
    <row r="1375" spans="2:7" s="58" customFormat="1" x14ac:dyDescent="0.2">
      <c r="B1375" s="71"/>
      <c r="C1375" s="70"/>
      <c r="D1375" s="70"/>
      <c r="F1375" s="170"/>
      <c r="G1375" s="65"/>
    </row>
    <row r="1376" spans="2:7" s="58" customFormat="1" x14ac:dyDescent="0.2">
      <c r="B1376" s="71"/>
      <c r="C1376" s="70"/>
      <c r="D1376" s="70"/>
      <c r="F1376" s="170"/>
      <c r="G1376" s="65"/>
    </row>
    <row r="1377" spans="2:7" s="58" customFormat="1" x14ac:dyDescent="0.2">
      <c r="B1377" s="71"/>
      <c r="C1377" s="70"/>
      <c r="D1377" s="70"/>
      <c r="F1377" s="170"/>
      <c r="G1377" s="65"/>
    </row>
    <row r="1378" spans="2:7" s="58" customFormat="1" x14ac:dyDescent="0.2">
      <c r="B1378" s="71"/>
      <c r="C1378" s="70"/>
      <c r="D1378" s="70"/>
      <c r="F1378" s="170"/>
      <c r="G1378" s="65"/>
    </row>
    <row r="1379" spans="2:7" s="58" customFormat="1" x14ac:dyDescent="0.2">
      <c r="B1379" s="71"/>
      <c r="C1379" s="70"/>
      <c r="D1379" s="70"/>
      <c r="F1379" s="170"/>
      <c r="G1379" s="65"/>
    </row>
    <row r="1380" spans="2:7" s="58" customFormat="1" x14ac:dyDescent="0.2">
      <c r="B1380" s="71"/>
      <c r="C1380" s="70"/>
      <c r="D1380" s="70"/>
      <c r="F1380" s="170"/>
      <c r="G1380" s="65"/>
    </row>
    <row r="1381" spans="2:7" s="58" customFormat="1" x14ac:dyDescent="0.2">
      <c r="B1381" s="71"/>
      <c r="C1381" s="70"/>
      <c r="D1381" s="70"/>
      <c r="F1381" s="170"/>
      <c r="G1381" s="65"/>
    </row>
    <row r="1382" spans="2:7" s="58" customFormat="1" x14ac:dyDescent="0.2">
      <c r="B1382" s="71"/>
      <c r="C1382" s="70"/>
      <c r="D1382" s="70"/>
      <c r="F1382" s="170"/>
      <c r="G1382" s="65"/>
    </row>
    <row r="1383" spans="2:7" s="58" customFormat="1" x14ac:dyDescent="0.2">
      <c r="B1383" s="71"/>
      <c r="C1383" s="70"/>
      <c r="D1383" s="70"/>
      <c r="F1383" s="170"/>
      <c r="G1383" s="65"/>
    </row>
    <row r="1384" spans="2:7" s="58" customFormat="1" x14ac:dyDescent="0.2">
      <c r="B1384" s="71"/>
      <c r="C1384" s="70"/>
      <c r="D1384" s="70"/>
      <c r="F1384" s="170"/>
      <c r="G1384" s="65"/>
    </row>
    <row r="1385" spans="2:7" s="58" customFormat="1" x14ac:dyDescent="0.2">
      <c r="B1385" s="71"/>
      <c r="C1385" s="70"/>
      <c r="D1385" s="70"/>
      <c r="F1385" s="170"/>
      <c r="G1385" s="65"/>
    </row>
    <row r="1386" spans="2:7" s="58" customFormat="1" x14ac:dyDescent="0.2">
      <c r="B1386" s="71"/>
      <c r="C1386" s="70"/>
      <c r="D1386" s="70"/>
      <c r="F1386" s="170"/>
      <c r="G1386" s="65"/>
    </row>
    <row r="1387" spans="2:7" s="58" customFormat="1" x14ac:dyDescent="0.2">
      <c r="B1387" s="71"/>
      <c r="C1387" s="70"/>
      <c r="D1387" s="70"/>
      <c r="F1387" s="170"/>
      <c r="G1387" s="65"/>
    </row>
    <row r="1388" spans="2:7" s="58" customFormat="1" x14ac:dyDescent="0.2">
      <c r="B1388" s="71"/>
      <c r="C1388" s="70"/>
      <c r="D1388" s="70"/>
      <c r="F1388" s="170"/>
      <c r="G1388" s="65"/>
    </row>
    <row r="1389" spans="2:7" s="58" customFormat="1" x14ac:dyDescent="0.2">
      <c r="B1389" s="71"/>
      <c r="C1389" s="70"/>
      <c r="D1389" s="70"/>
      <c r="F1389" s="170"/>
      <c r="G1389" s="65"/>
    </row>
    <row r="1390" spans="2:7" s="58" customFormat="1" x14ac:dyDescent="0.2">
      <c r="B1390" s="71"/>
      <c r="C1390" s="70"/>
      <c r="D1390" s="70"/>
      <c r="F1390" s="170"/>
      <c r="G1390" s="65"/>
    </row>
    <row r="1391" spans="2:7" s="58" customFormat="1" x14ac:dyDescent="0.2">
      <c r="B1391" s="71"/>
      <c r="C1391" s="70"/>
      <c r="D1391" s="70"/>
      <c r="F1391" s="170"/>
      <c r="G1391" s="65"/>
    </row>
    <row r="1392" spans="2:7" s="58" customFormat="1" x14ac:dyDescent="0.2">
      <c r="B1392" s="71"/>
      <c r="C1392" s="70"/>
      <c r="D1392" s="70"/>
      <c r="F1392" s="170"/>
      <c r="G1392" s="65"/>
    </row>
    <row r="1393" spans="2:7" s="58" customFormat="1" x14ac:dyDescent="0.2">
      <c r="B1393" s="71"/>
      <c r="C1393" s="70"/>
      <c r="D1393" s="70"/>
      <c r="F1393" s="170"/>
      <c r="G1393" s="65"/>
    </row>
    <row r="1394" spans="2:7" s="58" customFormat="1" x14ac:dyDescent="0.2">
      <c r="B1394" s="71"/>
      <c r="C1394" s="70"/>
      <c r="D1394" s="70"/>
      <c r="F1394" s="170"/>
      <c r="G1394" s="65"/>
    </row>
    <row r="1395" spans="2:7" s="58" customFormat="1" x14ac:dyDescent="0.2">
      <c r="B1395" s="71"/>
      <c r="C1395" s="70"/>
      <c r="D1395" s="70"/>
      <c r="F1395" s="170"/>
      <c r="G1395" s="65"/>
    </row>
    <row r="1396" spans="2:7" s="58" customFormat="1" x14ac:dyDescent="0.2">
      <c r="B1396" s="71"/>
      <c r="C1396" s="70"/>
      <c r="D1396" s="70"/>
      <c r="F1396" s="170"/>
      <c r="G1396" s="65"/>
    </row>
    <row r="1397" spans="2:7" s="58" customFormat="1" x14ac:dyDescent="0.2">
      <c r="B1397" s="71"/>
      <c r="C1397" s="70"/>
      <c r="D1397" s="70"/>
      <c r="F1397" s="170"/>
      <c r="G1397" s="65"/>
    </row>
    <row r="1398" spans="2:7" s="58" customFormat="1" x14ac:dyDescent="0.2">
      <c r="B1398" s="71"/>
      <c r="C1398" s="70"/>
      <c r="D1398" s="70"/>
      <c r="F1398" s="170"/>
      <c r="G1398" s="65"/>
    </row>
    <row r="1399" spans="2:7" s="58" customFormat="1" x14ac:dyDescent="0.2">
      <c r="B1399" s="71"/>
      <c r="C1399" s="70"/>
      <c r="D1399" s="70"/>
      <c r="F1399" s="170"/>
      <c r="G1399" s="65"/>
    </row>
    <row r="1400" spans="2:7" s="58" customFormat="1" x14ac:dyDescent="0.2">
      <c r="B1400" s="71"/>
      <c r="C1400" s="70"/>
      <c r="D1400" s="70"/>
      <c r="F1400" s="170"/>
      <c r="G1400" s="65"/>
    </row>
    <row r="1401" spans="2:7" s="58" customFormat="1" x14ac:dyDescent="0.2">
      <c r="B1401" s="71"/>
      <c r="C1401" s="70"/>
      <c r="D1401" s="70"/>
      <c r="F1401" s="170"/>
      <c r="G1401" s="65"/>
    </row>
    <row r="1402" spans="2:7" s="58" customFormat="1" x14ac:dyDescent="0.2">
      <c r="B1402" s="71"/>
      <c r="C1402" s="70"/>
      <c r="D1402" s="70"/>
      <c r="F1402" s="170"/>
      <c r="G1402" s="65"/>
    </row>
    <row r="1403" spans="2:7" s="58" customFormat="1" x14ac:dyDescent="0.2">
      <c r="B1403" s="71"/>
      <c r="C1403" s="70"/>
      <c r="D1403" s="70"/>
      <c r="F1403" s="170"/>
      <c r="G1403" s="65"/>
    </row>
    <row r="1404" spans="2:7" s="58" customFormat="1" x14ac:dyDescent="0.2">
      <c r="B1404" s="71"/>
      <c r="C1404" s="70"/>
      <c r="D1404" s="70"/>
      <c r="F1404" s="170"/>
      <c r="G1404" s="65"/>
    </row>
    <row r="1405" spans="2:7" s="58" customFormat="1" x14ac:dyDescent="0.2">
      <c r="B1405" s="71"/>
      <c r="C1405" s="70"/>
      <c r="D1405" s="70"/>
      <c r="F1405" s="170"/>
      <c r="G1405" s="65"/>
    </row>
    <row r="1406" spans="2:7" s="58" customFormat="1" x14ac:dyDescent="0.2">
      <c r="B1406" s="71"/>
      <c r="C1406" s="70"/>
      <c r="D1406" s="70"/>
      <c r="F1406" s="170"/>
      <c r="G1406" s="65"/>
    </row>
    <row r="1407" spans="2:7" s="58" customFormat="1" x14ac:dyDescent="0.2">
      <c r="B1407" s="71"/>
      <c r="C1407" s="70"/>
      <c r="D1407" s="70"/>
      <c r="F1407" s="170"/>
      <c r="G1407" s="65"/>
    </row>
    <row r="1408" spans="2:7" s="58" customFormat="1" x14ac:dyDescent="0.2">
      <c r="B1408" s="71"/>
      <c r="C1408" s="70"/>
      <c r="D1408" s="70"/>
      <c r="F1408" s="170"/>
      <c r="G1408" s="65"/>
    </row>
    <row r="1409" spans="2:7" s="58" customFormat="1" x14ac:dyDescent="0.2">
      <c r="B1409" s="71"/>
      <c r="C1409" s="70"/>
      <c r="D1409" s="70"/>
      <c r="F1409" s="170"/>
      <c r="G1409" s="65"/>
    </row>
    <row r="1410" spans="2:7" s="58" customFormat="1" x14ac:dyDescent="0.2">
      <c r="B1410" s="71"/>
      <c r="C1410" s="70"/>
      <c r="D1410" s="70"/>
      <c r="F1410" s="170"/>
      <c r="G1410" s="65"/>
    </row>
    <row r="1411" spans="2:7" s="58" customFormat="1" x14ac:dyDescent="0.2">
      <c r="B1411" s="71"/>
      <c r="C1411" s="70"/>
      <c r="D1411" s="70"/>
      <c r="F1411" s="170"/>
      <c r="G1411" s="65"/>
    </row>
    <row r="1412" spans="2:7" s="58" customFormat="1" x14ac:dyDescent="0.2">
      <c r="B1412" s="71"/>
      <c r="C1412" s="70"/>
      <c r="D1412" s="70"/>
      <c r="F1412" s="170"/>
      <c r="G1412" s="65"/>
    </row>
    <row r="1413" spans="2:7" s="58" customFormat="1" x14ac:dyDescent="0.2">
      <c r="B1413" s="71"/>
      <c r="C1413" s="70"/>
      <c r="D1413" s="70"/>
      <c r="F1413" s="170"/>
      <c r="G1413" s="65"/>
    </row>
    <row r="1414" spans="2:7" s="58" customFormat="1" x14ac:dyDescent="0.2">
      <c r="B1414" s="71"/>
      <c r="C1414" s="70"/>
      <c r="D1414" s="70"/>
      <c r="F1414" s="170"/>
      <c r="G1414" s="65"/>
    </row>
    <row r="1415" spans="2:7" s="58" customFormat="1" x14ac:dyDescent="0.2">
      <c r="B1415" s="71"/>
      <c r="C1415" s="70"/>
      <c r="D1415" s="70"/>
      <c r="F1415" s="170"/>
      <c r="G1415" s="65"/>
    </row>
    <row r="1416" spans="2:7" s="58" customFormat="1" x14ac:dyDescent="0.2">
      <c r="B1416" s="71"/>
      <c r="C1416" s="70"/>
      <c r="D1416" s="70"/>
      <c r="F1416" s="170"/>
      <c r="G1416" s="65"/>
    </row>
    <row r="1417" spans="2:7" s="58" customFormat="1" x14ac:dyDescent="0.2">
      <c r="B1417" s="71"/>
      <c r="C1417" s="70"/>
      <c r="D1417" s="70"/>
      <c r="F1417" s="170"/>
      <c r="G1417" s="65"/>
    </row>
    <row r="1418" spans="2:7" s="58" customFormat="1" x14ac:dyDescent="0.2">
      <c r="B1418" s="71"/>
      <c r="C1418" s="70"/>
      <c r="D1418" s="70"/>
      <c r="F1418" s="170"/>
      <c r="G1418" s="65"/>
    </row>
    <row r="1419" spans="2:7" s="58" customFormat="1" x14ac:dyDescent="0.2">
      <c r="B1419" s="71"/>
      <c r="C1419" s="70"/>
      <c r="D1419" s="70"/>
      <c r="F1419" s="170"/>
      <c r="G1419" s="65"/>
    </row>
    <row r="1420" spans="2:7" s="58" customFormat="1" x14ac:dyDescent="0.2">
      <c r="B1420" s="71"/>
      <c r="C1420" s="70"/>
      <c r="D1420" s="70"/>
      <c r="F1420" s="170"/>
      <c r="G1420" s="65"/>
    </row>
    <row r="1421" spans="2:7" s="58" customFormat="1" x14ac:dyDescent="0.2">
      <c r="B1421" s="71"/>
      <c r="C1421" s="70"/>
      <c r="D1421" s="70"/>
      <c r="F1421" s="170"/>
      <c r="G1421" s="65"/>
    </row>
    <row r="1422" spans="2:7" s="58" customFormat="1" x14ac:dyDescent="0.2">
      <c r="B1422" s="71"/>
      <c r="C1422" s="70"/>
      <c r="D1422" s="70"/>
      <c r="F1422" s="170"/>
      <c r="G1422" s="65"/>
    </row>
    <row r="1423" spans="2:7" s="58" customFormat="1" x14ac:dyDescent="0.2">
      <c r="B1423" s="71"/>
      <c r="C1423" s="70"/>
      <c r="D1423" s="70"/>
      <c r="F1423" s="170"/>
      <c r="G1423" s="65"/>
    </row>
    <row r="1424" spans="2:7" s="58" customFormat="1" x14ac:dyDescent="0.2">
      <c r="B1424" s="71"/>
      <c r="C1424" s="70"/>
      <c r="D1424" s="70"/>
      <c r="F1424" s="170"/>
      <c r="G1424" s="65"/>
    </row>
    <row r="1425" spans="2:7" s="58" customFormat="1" x14ac:dyDescent="0.2">
      <c r="B1425" s="71"/>
      <c r="C1425" s="70"/>
      <c r="D1425" s="70"/>
      <c r="F1425" s="170"/>
      <c r="G1425" s="65"/>
    </row>
    <row r="1426" spans="2:7" s="58" customFormat="1" x14ac:dyDescent="0.2">
      <c r="B1426" s="71"/>
      <c r="C1426" s="70"/>
      <c r="D1426" s="70"/>
      <c r="F1426" s="170"/>
      <c r="G1426" s="65"/>
    </row>
    <row r="1427" spans="2:7" s="58" customFormat="1" x14ac:dyDescent="0.2">
      <c r="B1427" s="71"/>
      <c r="C1427" s="70"/>
      <c r="D1427" s="70"/>
      <c r="F1427" s="170"/>
      <c r="G1427" s="65"/>
    </row>
    <row r="1428" spans="2:7" s="58" customFormat="1" x14ac:dyDescent="0.2">
      <c r="B1428" s="71"/>
      <c r="C1428" s="70"/>
      <c r="D1428" s="70"/>
      <c r="F1428" s="170"/>
      <c r="G1428" s="65"/>
    </row>
    <row r="1429" spans="2:7" s="58" customFormat="1" x14ac:dyDescent="0.2">
      <c r="B1429" s="71"/>
      <c r="C1429" s="70"/>
      <c r="D1429" s="70"/>
      <c r="F1429" s="170"/>
      <c r="G1429" s="65"/>
    </row>
    <row r="1430" spans="2:7" s="58" customFormat="1" x14ac:dyDescent="0.2">
      <c r="B1430" s="71"/>
      <c r="C1430" s="70"/>
      <c r="D1430" s="70"/>
      <c r="F1430" s="170"/>
      <c r="G1430" s="65"/>
    </row>
    <row r="1431" spans="2:7" s="58" customFormat="1" x14ac:dyDescent="0.2">
      <c r="B1431" s="71"/>
      <c r="C1431" s="70"/>
      <c r="D1431" s="70"/>
      <c r="F1431" s="170"/>
      <c r="G1431" s="65"/>
    </row>
    <row r="1432" spans="2:7" s="58" customFormat="1" x14ac:dyDescent="0.2">
      <c r="B1432" s="71"/>
      <c r="C1432" s="70"/>
      <c r="D1432" s="70"/>
      <c r="F1432" s="170"/>
      <c r="G1432" s="65"/>
    </row>
    <row r="1433" spans="2:7" s="58" customFormat="1" x14ac:dyDescent="0.2">
      <c r="B1433" s="71"/>
      <c r="C1433" s="70"/>
      <c r="D1433" s="70"/>
      <c r="F1433" s="170"/>
      <c r="G1433" s="65"/>
    </row>
    <row r="1434" spans="2:7" s="58" customFormat="1" x14ac:dyDescent="0.2">
      <c r="B1434" s="71"/>
      <c r="C1434" s="70"/>
      <c r="D1434" s="70"/>
      <c r="F1434" s="170"/>
      <c r="G1434" s="65"/>
    </row>
    <row r="1435" spans="2:7" s="58" customFormat="1" x14ac:dyDescent="0.2">
      <c r="B1435" s="71"/>
      <c r="C1435" s="70"/>
      <c r="D1435" s="70"/>
      <c r="F1435" s="170"/>
      <c r="G1435" s="65"/>
    </row>
    <row r="1436" spans="2:7" s="58" customFormat="1" x14ac:dyDescent="0.2">
      <c r="B1436" s="71"/>
      <c r="C1436" s="70"/>
      <c r="D1436" s="70"/>
      <c r="F1436" s="170"/>
      <c r="G1436" s="65"/>
    </row>
    <row r="1437" spans="2:7" s="58" customFormat="1" x14ac:dyDescent="0.2">
      <c r="B1437" s="71"/>
      <c r="C1437" s="70"/>
      <c r="D1437" s="70"/>
      <c r="F1437" s="170"/>
      <c r="G1437" s="65"/>
    </row>
    <row r="1438" spans="2:7" s="58" customFormat="1" x14ac:dyDescent="0.2">
      <c r="B1438" s="71"/>
      <c r="C1438" s="70"/>
      <c r="D1438" s="70"/>
      <c r="F1438" s="170"/>
      <c r="G1438" s="65"/>
    </row>
    <row r="1439" spans="2:7" s="58" customFormat="1" x14ac:dyDescent="0.2">
      <c r="B1439" s="71"/>
      <c r="C1439" s="70"/>
      <c r="D1439" s="70"/>
      <c r="F1439" s="170"/>
      <c r="G1439" s="65"/>
    </row>
    <row r="1440" spans="2:7" s="58" customFormat="1" x14ac:dyDescent="0.2">
      <c r="B1440" s="71"/>
      <c r="C1440" s="70"/>
      <c r="D1440" s="70"/>
      <c r="F1440" s="170"/>
      <c r="G1440" s="65"/>
    </row>
    <row r="1441" spans="2:7" s="58" customFormat="1" x14ac:dyDescent="0.2">
      <c r="B1441" s="71"/>
      <c r="C1441" s="70"/>
      <c r="D1441" s="70"/>
      <c r="F1441" s="170"/>
      <c r="G1441" s="65"/>
    </row>
    <row r="1442" spans="2:7" s="58" customFormat="1" x14ac:dyDescent="0.2">
      <c r="B1442" s="71"/>
      <c r="C1442" s="70"/>
      <c r="D1442" s="70"/>
      <c r="F1442" s="170"/>
      <c r="G1442" s="65"/>
    </row>
    <row r="1443" spans="2:7" s="58" customFormat="1" x14ac:dyDescent="0.2">
      <c r="B1443" s="71"/>
      <c r="C1443" s="70"/>
      <c r="D1443" s="70"/>
      <c r="F1443" s="170"/>
      <c r="G1443" s="65"/>
    </row>
    <row r="1444" spans="2:7" s="58" customFormat="1" x14ac:dyDescent="0.2">
      <c r="B1444" s="71"/>
      <c r="C1444" s="70"/>
      <c r="D1444" s="70"/>
      <c r="F1444" s="170"/>
      <c r="G1444" s="65"/>
    </row>
    <row r="1445" spans="2:7" s="58" customFormat="1" x14ac:dyDescent="0.2">
      <c r="B1445" s="71"/>
      <c r="C1445" s="70"/>
      <c r="D1445" s="70"/>
      <c r="F1445" s="170"/>
      <c r="G1445" s="65"/>
    </row>
    <row r="1446" spans="2:7" s="58" customFormat="1" x14ac:dyDescent="0.2">
      <c r="B1446" s="71"/>
      <c r="C1446" s="70"/>
      <c r="D1446" s="70"/>
      <c r="F1446" s="170"/>
      <c r="G1446" s="65"/>
    </row>
    <row r="1447" spans="2:7" s="58" customFormat="1" x14ac:dyDescent="0.2">
      <c r="B1447" s="71"/>
      <c r="C1447" s="70"/>
      <c r="D1447" s="70"/>
      <c r="F1447" s="170"/>
      <c r="G1447" s="65"/>
    </row>
    <row r="1448" spans="2:7" s="58" customFormat="1" x14ac:dyDescent="0.2">
      <c r="B1448" s="71"/>
      <c r="C1448" s="70"/>
      <c r="D1448" s="70"/>
      <c r="F1448" s="170"/>
      <c r="G1448" s="65"/>
    </row>
    <row r="1449" spans="2:7" s="58" customFormat="1" x14ac:dyDescent="0.2">
      <c r="B1449" s="71"/>
      <c r="C1449" s="70"/>
      <c r="D1449" s="70"/>
      <c r="F1449" s="170"/>
      <c r="G1449" s="65"/>
    </row>
    <row r="1450" spans="2:7" s="58" customFormat="1" x14ac:dyDescent="0.2">
      <c r="B1450" s="71"/>
      <c r="C1450" s="70"/>
      <c r="D1450" s="70"/>
      <c r="F1450" s="170"/>
      <c r="G1450" s="65"/>
    </row>
    <row r="1451" spans="2:7" s="58" customFormat="1" x14ac:dyDescent="0.2">
      <c r="B1451" s="71"/>
      <c r="C1451" s="70"/>
      <c r="D1451" s="70"/>
      <c r="F1451" s="170"/>
      <c r="G1451" s="65"/>
    </row>
    <row r="1452" spans="2:7" s="58" customFormat="1" x14ac:dyDescent="0.2">
      <c r="B1452" s="71"/>
      <c r="C1452" s="70"/>
      <c r="D1452" s="70"/>
      <c r="F1452" s="170"/>
      <c r="G1452" s="65"/>
    </row>
    <row r="1453" spans="2:7" s="58" customFormat="1" x14ac:dyDescent="0.2">
      <c r="B1453" s="71"/>
      <c r="C1453" s="70"/>
      <c r="D1453" s="70"/>
      <c r="F1453" s="170"/>
      <c r="G1453" s="65"/>
    </row>
    <row r="1454" spans="2:7" s="58" customFormat="1" x14ac:dyDescent="0.2">
      <c r="B1454" s="71"/>
      <c r="C1454" s="70"/>
      <c r="D1454" s="70"/>
      <c r="F1454" s="170"/>
      <c r="G1454" s="65"/>
    </row>
    <row r="1455" spans="2:7" s="58" customFormat="1" x14ac:dyDescent="0.2">
      <c r="B1455" s="71"/>
      <c r="C1455" s="70"/>
      <c r="D1455" s="70"/>
      <c r="F1455" s="170"/>
      <c r="G1455" s="65"/>
    </row>
    <row r="1456" spans="2:7" s="58" customFormat="1" x14ac:dyDescent="0.2">
      <c r="B1456" s="71"/>
      <c r="C1456" s="70"/>
      <c r="D1456" s="70"/>
      <c r="F1456" s="170"/>
      <c r="G1456" s="65"/>
    </row>
    <row r="1457" spans="2:7" s="58" customFormat="1" x14ac:dyDescent="0.2">
      <c r="B1457" s="71"/>
      <c r="C1457" s="70"/>
      <c r="D1457" s="70"/>
      <c r="F1457" s="170"/>
      <c r="G1457" s="65"/>
    </row>
    <row r="1458" spans="2:7" s="58" customFormat="1" x14ac:dyDescent="0.2">
      <c r="B1458" s="71"/>
      <c r="C1458" s="70"/>
      <c r="D1458" s="70"/>
      <c r="F1458" s="170"/>
      <c r="G1458" s="65"/>
    </row>
    <row r="1459" spans="2:7" s="58" customFormat="1" x14ac:dyDescent="0.2">
      <c r="B1459" s="71"/>
      <c r="C1459" s="70"/>
      <c r="D1459" s="70"/>
      <c r="F1459" s="170"/>
      <c r="G1459" s="65"/>
    </row>
    <row r="1460" spans="2:7" s="58" customFormat="1" x14ac:dyDescent="0.2">
      <c r="B1460" s="71"/>
      <c r="C1460" s="70"/>
      <c r="D1460" s="70"/>
      <c r="F1460" s="170"/>
      <c r="G1460" s="65"/>
    </row>
    <row r="1461" spans="2:7" s="58" customFormat="1" x14ac:dyDescent="0.2">
      <c r="B1461" s="71"/>
      <c r="C1461" s="70"/>
      <c r="D1461" s="70"/>
      <c r="F1461" s="170"/>
      <c r="G1461" s="65"/>
    </row>
    <row r="1462" spans="2:7" s="58" customFormat="1" x14ac:dyDescent="0.2">
      <c r="B1462" s="71"/>
      <c r="C1462" s="70"/>
      <c r="D1462" s="70"/>
      <c r="F1462" s="170"/>
      <c r="G1462" s="65"/>
    </row>
    <row r="1463" spans="2:7" s="58" customFormat="1" x14ac:dyDescent="0.2">
      <c r="B1463" s="71"/>
      <c r="C1463" s="70"/>
      <c r="D1463" s="70"/>
      <c r="F1463" s="170"/>
      <c r="G1463" s="65"/>
    </row>
    <row r="1464" spans="2:7" s="58" customFormat="1" x14ac:dyDescent="0.2">
      <c r="B1464" s="71"/>
      <c r="C1464" s="70"/>
      <c r="D1464" s="70"/>
      <c r="F1464" s="170"/>
      <c r="G1464" s="65"/>
    </row>
    <row r="1465" spans="2:7" s="58" customFormat="1" x14ac:dyDescent="0.2">
      <c r="B1465" s="71"/>
      <c r="C1465" s="70"/>
      <c r="D1465" s="70"/>
      <c r="F1465" s="170"/>
      <c r="G1465" s="65"/>
    </row>
    <row r="1466" spans="2:7" s="58" customFormat="1" x14ac:dyDescent="0.2">
      <c r="B1466" s="71"/>
      <c r="C1466" s="70"/>
      <c r="D1466" s="70"/>
      <c r="F1466" s="170"/>
      <c r="G1466" s="65"/>
    </row>
    <row r="1467" spans="2:7" s="58" customFormat="1" x14ac:dyDescent="0.2">
      <c r="B1467" s="71"/>
      <c r="C1467" s="70"/>
      <c r="D1467" s="70"/>
      <c r="F1467" s="170"/>
      <c r="G1467" s="65"/>
    </row>
    <row r="1468" spans="2:7" s="58" customFormat="1" x14ac:dyDescent="0.2">
      <c r="B1468" s="71"/>
      <c r="C1468" s="70"/>
      <c r="D1468" s="70"/>
      <c r="F1468" s="170"/>
      <c r="G1468" s="65"/>
    </row>
    <row r="1469" spans="2:7" s="58" customFormat="1" x14ac:dyDescent="0.2">
      <c r="B1469" s="71"/>
      <c r="C1469" s="70"/>
      <c r="D1469" s="70"/>
      <c r="F1469" s="170"/>
      <c r="G1469" s="65"/>
    </row>
    <row r="1470" spans="2:7" s="58" customFormat="1" x14ac:dyDescent="0.2">
      <c r="B1470" s="71"/>
      <c r="C1470" s="70"/>
      <c r="D1470" s="70"/>
      <c r="F1470" s="170"/>
      <c r="G1470" s="65"/>
    </row>
    <row r="1471" spans="2:7" s="58" customFormat="1" x14ac:dyDescent="0.2">
      <c r="B1471" s="71"/>
      <c r="C1471" s="70"/>
      <c r="D1471" s="70"/>
      <c r="F1471" s="170"/>
      <c r="G1471" s="65"/>
    </row>
    <row r="1472" spans="2:7" s="58" customFormat="1" x14ac:dyDescent="0.2">
      <c r="B1472" s="71"/>
      <c r="C1472" s="70"/>
      <c r="D1472" s="70"/>
      <c r="F1472" s="170"/>
      <c r="G1472" s="65"/>
    </row>
    <row r="1473" spans="2:7" s="58" customFormat="1" x14ac:dyDescent="0.2">
      <c r="B1473" s="71"/>
      <c r="C1473" s="70"/>
      <c r="D1473" s="70"/>
      <c r="F1473" s="170"/>
      <c r="G1473" s="65"/>
    </row>
    <row r="1474" spans="2:7" s="58" customFormat="1" x14ac:dyDescent="0.2">
      <c r="B1474" s="71"/>
      <c r="C1474" s="70"/>
      <c r="D1474" s="70"/>
      <c r="F1474" s="170"/>
      <c r="G1474" s="65"/>
    </row>
    <row r="1475" spans="2:7" s="58" customFormat="1" x14ac:dyDescent="0.2">
      <c r="B1475" s="71"/>
      <c r="C1475" s="70"/>
      <c r="D1475" s="70"/>
      <c r="F1475" s="170"/>
      <c r="G1475" s="65"/>
    </row>
    <row r="1476" spans="2:7" s="58" customFormat="1" x14ac:dyDescent="0.2">
      <c r="B1476" s="71"/>
      <c r="C1476" s="70"/>
      <c r="D1476" s="70"/>
      <c r="F1476" s="170"/>
      <c r="G1476" s="65"/>
    </row>
    <row r="1477" spans="2:7" s="58" customFormat="1" x14ac:dyDescent="0.2">
      <c r="B1477" s="71"/>
      <c r="C1477" s="70"/>
      <c r="D1477" s="70"/>
      <c r="F1477" s="170"/>
      <c r="G1477" s="65"/>
    </row>
    <row r="1478" spans="2:7" s="58" customFormat="1" x14ac:dyDescent="0.2">
      <c r="B1478" s="71"/>
      <c r="C1478" s="70"/>
      <c r="D1478" s="70"/>
      <c r="F1478" s="170"/>
      <c r="G1478" s="65"/>
    </row>
    <row r="1479" spans="2:7" s="58" customFormat="1" x14ac:dyDescent="0.2">
      <c r="B1479" s="71"/>
      <c r="C1479" s="70"/>
      <c r="D1479" s="70"/>
      <c r="F1479" s="170"/>
      <c r="G1479" s="65"/>
    </row>
    <row r="1480" spans="2:7" s="58" customFormat="1" x14ac:dyDescent="0.2">
      <c r="B1480" s="71"/>
      <c r="C1480" s="70"/>
      <c r="D1480" s="70"/>
      <c r="F1480" s="170"/>
      <c r="G1480" s="65"/>
    </row>
    <row r="1481" spans="2:7" s="58" customFormat="1" x14ac:dyDescent="0.2">
      <c r="B1481" s="71"/>
      <c r="C1481" s="70"/>
      <c r="D1481" s="70"/>
      <c r="F1481" s="170"/>
      <c r="G1481" s="65"/>
    </row>
    <row r="1482" spans="2:7" s="58" customFormat="1" x14ac:dyDescent="0.2">
      <c r="B1482" s="71"/>
      <c r="C1482" s="70"/>
      <c r="D1482" s="70"/>
      <c r="F1482" s="170"/>
      <c r="G1482" s="65"/>
    </row>
    <row r="1483" spans="2:7" s="58" customFormat="1" x14ac:dyDescent="0.2">
      <c r="B1483" s="71"/>
      <c r="C1483" s="70"/>
      <c r="D1483" s="70"/>
      <c r="F1483" s="170"/>
      <c r="G1483" s="65"/>
    </row>
    <row r="1484" spans="2:7" s="58" customFormat="1" x14ac:dyDescent="0.2">
      <c r="B1484" s="71"/>
      <c r="C1484" s="70"/>
      <c r="D1484" s="70"/>
      <c r="F1484" s="170"/>
      <c r="G1484" s="65"/>
    </row>
    <row r="1485" spans="2:7" s="58" customFormat="1" x14ac:dyDescent="0.2">
      <c r="B1485" s="71"/>
      <c r="C1485" s="70"/>
      <c r="D1485" s="70"/>
      <c r="F1485" s="170"/>
      <c r="G1485" s="65"/>
    </row>
    <row r="1486" spans="2:7" s="58" customFormat="1" x14ac:dyDescent="0.2">
      <c r="B1486" s="71"/>
      <c r="C1486" s="70"/>
      <c r="D1486" s="70"/>
      <c r="F1486" s="170"/>
      <c r="G1486" s="65"/>
    </row>
    <row r="1487" spans="2:7" s="58" customFormat="1" x14ac:dyDescent="0.2">
      <c r="B1487" s="71"/>
      <c r="C1487" s="70"/>
      <c r="D1487" s="70"/>
      <c r="F1487" s="170"/>
      <c r="G1487" s="65"/>
    </row>
    <row r="1488" spans="2:7" s="58" customFormat="1" x14ac:dyDescent="0.2">
      <c r="B1488" s="71"/>
      <c r="C1488" s="70"/>
      <c r="D1488" s="70"/>
      <c r="F1488" s="170"/>
      <c r="G1488" s="65"/>
    </row>
    <row r="1489" spans="2:7" s="58" customFormat="1" x14ac:dyDescent="0.2">
      <c r="B1489" s="71"/>
      <c r="C1489" s="70"/>
      <c r="D1489" s="70"/>
      <c r="F1489" s="170"/>
      <c r="G1489" s="65"/>
    </row>
    <row r="1490" spans="2:7" s="58" customFormat="1" x14ac:dyDescent="0.2">
      <c r="B1490" s="71"/>
      <c r="C1490" s="70"/>
      <c r="D1490" s="70"/>
      <c r="F1490" s="170"/>
      <c r="G1490" s="65"/>
    </row>
    <row r="1491" spans="2:7" s="58" customFormat="1" x14ac:dyDescent="0.2">
      <c r="B1491" s="71"/>
      <c r="C1491" s="70"/>
      <c r="D1491" s="70"/>
      <c r="F1491" s="170"/>
      <c r="G1491" s="65"/>
    </row>
    <row r="1492" spans="2:7" s="58" customFormat="1" x14ac:dyDescent="0.2">
      <c r="B1492" s="71"/>
      <c r="C1492" s="70"/>
      <c r="D1492" s="70"/>
      <c r="F1492" s="170"/>
      <c r="G1492" s="65"/>
    </row>
    <row r="1493" spans="2:7" s="58" customFormat="1" x14ac:dyDescent="0.2">
      <c r="B1493" s="71"/>
      <c r="C1493" s="70"/>
      <c r="D1493" s="70"/>
      <c r="F1493" s="170"/>
      <c r="G1493" s="65"/>
    </row>
    <row r="1494" spans="2:7" s="58" customFormat="1" x14ac:dyDescent="0.2">
      <c r="B1494" s="71"/>
      <c r="C1494" s="70"/>
      <c r="D1494" s="70"/>
      <c r="F1494" s="170"/>
      <c r="G1494" s="65"/>
    </row>
    <row r="1495" spans="2:7" s="58" customFormat="1" x14ac:dyDescent="0.2">
      <c r="B1495" s="71"/>
      <c r="C1495" s="70"/>
      <c r="D1495" s="70"/>
      <c r="F1495" s="170"/>
      <c r="G1495" s="65"/>
    </row>
    <row r="1496" spans="2:7" s="58" customFormat="1" x14ac:dyDescent="0.2">
      <c r="B1496" s="71"/>
      <c r="C1496" s="70"/>
      <c r="D1496" s="70"/>
      <c r="F1496" s="170"/>
      <c r="G1496" s="65"/>
    </row>
    <row r="1497" spans="2:7" s="58" customFormat="1" x14ac:dyDescent="0.2">
      <c r="B1497" s="71"/>
      <c r="C1497" s="70"/>
      <c r="D1497" s="70"/>
      <c r="F1497" s="170"/>
      <c r="G1497" s="65"/>
    </row>
    <row r="1498" spans="2:7" s="58" customFormat="1" x14ac:dyDescent="0.2">
      <c r="B1498" s="71"/>
      <c r="C1498" s="70"/>
      <c r="D1498" s="70"/>
      <c r="F1498" s="170"/>
      <c r="G1498" s="65"/>
    </row>
    <row r="1499" spans="2:7" s="58" customFormat="1" x14ac:dyDescent="0.2">
      <c r="B1499" s="71"/>
      <c r="C1499" s="70"/>
      <c r="D1499" s="70"/>
      <c r="F1499" s="170"/>
      <c r="G1499" s="65"/>
    </row>
    <row r="1500" spans="2:7" s="58" customFormat="1" x14ac:dyDescent="0.2">
      <c r="B1500" s="71"/>
      <c r="C1500" s="70"/>
      <c r="D1500" s="70"/>
      <c r="F1500" s="170"/>
      <c r="G1500" s="65"/>
    </row>
    <row r="1501" spans="2:7" s="58" customFormat="1" x14ac:dyDescent="0.2">
      <c r="B1501" s="71"/>
      <c r="C1501" s="70"/>
      <c r="D1501" s="70"/>
      <c r="F1501" s="170"/>
      <c r="G1501" s="65"/>
    </row>
    <row r="1502" spans="2:7" s="58" customFormat="1" x14ac:dyDescent="0.2">
      <c r="B1502" s="71"/>
      <c r="C1502" s="70"/>
      <c r="D1502" s="70"/>
      <c r="F1502" s="170"/>
      <c r="G1502" s="65"/>
    </row>
    <row r="1503" spans="2:7" s="58" customFormat="1" x14ac:dyDescent="0.2">
      <c r="B1503" s="71"/>
      <c r="C1503" s="70"/>
      <c r="D1503" s="70"/>
      <c r="F1503" s="170"/>
      <c r="G1503" s="65"/>
    </row>
    <row r="1504" spans="2:7" s="58" customFormat="1" x14ac:dyDescent="0.2">
      <c r="B1504" s="71"/>
      <c r="C1504" s="70"/>
      <c r="D1504" s="70"/>
      <c r="F1504" s="170"/>
      <c r="G1504" s="65"/>
    </row>
    <row r="1505" spans="2:7" s="58" customFormat="1" x14ac:dyDescent="0.2">
      <c r="B1505" s="71"/>
      <c r="C1505" s="70"/>
      <c r="D1505" s="70"/>
      <c r="F1505" s="170"/>
      <c r="G1505" s="65"/>
    </row>
    <row r="1506" spans="2:7" s="58" customFormat="1" x14ac:dyDescent="0.2">
      <c r="B1506" s="71"/>
      <c r="C1506" s="70"/>
      <c r="D1506" s="70"/>
      <c r="F1506" s="170"/>
      <c r="G1506" s="65"/>
    </row>
    <row r="1507" spans="2:7" s="58" customFormat="1" x14ac:dyDescent="0.2">
      <c r="B1507" s="71"/>
      <c r="C1507" s="70"/>
      <c r="D1507" s="70"/>
      <c r="F1507" s="170"/>
      <c r="G1507" s="65"/>
    </row>
    <row r="1508" spans="2:7" s="58" customFormat="1" x14ac:dyDescent="0.2">
      <c r="B1508" s="71"/>
      <c r="C1508" s="70"/>
      <c r="D1508" s="70"/>
      <c r="F1508" s="170"/>
      <c r="G1508" s="65"/>
    </row>
    <row r="1509" spans="2:7" s="58" customFormat="1" x14ac:dyDescent="0.2">
      <c r="B1509" s="71"/>
      <c r="C1509" s="70"/>
      <c r="D1509" s="70"/>
      <c r="F1509" s="170"/>
      <c r="G1509" s="65"/>
    </row>
    <row r="1510" spans="2:7" s="58" customFormat="1" x14ac:dyDescent="0.2">
      <c r="B1510" s="71"/>
      <c r="C1510" s="70"/>
      <c r="D1510" s="70"/>
      <c r="F1510" s="170"/>
      <c r="G1510" s="65"/>
    </row>
    <row r="1511" spans="2:7" s="58" customFormat="1" x14ac:dyDescent="0.2">
      <c r="B1511" s="71"/>
      <c r="C1511" s="70"/>
      <c r="D1511" s="70"/>
      <c r="F1511" s="170"/>
      <c r="G1511" s="65"/>
    </row>
    <row r="1512" spans="2:7" s="58" customFormat="1" x14ac:dyDescent="0.2">
      <c r="B1512" s="71"/>
      <c r="C1512" s="70"/>
      <c r="D1512" s="70"/>
      <c r="F1512" s="170"/>
      <c r="G1512" s="65"/>
    </row>
    <row r="1513" spans="2:7" s="58" customFormat="1" x14ac:dyDescent="0.2">
      <c r="B1513" s="71"/>
      <c r="C1513" s="70"/>
      <c r="D1513" s="70"/>
      <c r="F1513" s="170"/>
      <c r="G1513" s="65"/>
    </row>
    <row r="1514" spans="2:7" s="58" customFormat="1" x14ac:dyDescent="0.2">
      <c r="B1514" s="71"/>
      <c r="C1514" s="70"/>
      <c r="D1514" s="70"/>
      <c r="F1514" s="170"/>
      <c r="G1514" s="65"/>
    </row>
    <row r="1515" spans="2:7" s="58" customFormat="1" x14ac:dyDescent="0.2">
      <c r="B1515" s="71"/>
      <c r="C1515" s="70"/>
      <c r="D1515" s="70"/>
      <c r="F1515" s="170"/>
      <c r="G1515" s="65"/>
    </row>
    <row r="1516" spans="2:7" s="58" customFormat="1" x14ac:dyDescent="0.2">
      <c r="B1516" s="71"/>
      <c r="C1516" s="70"/>
      <c r="D1516" s="70"/>
      <c r="F1516" s="170"/>
      <c r="G1516" s="65"/>
    </row>
    <row r="1517" spans="2:7" s="58" customFormat="1" x14ac:dyDescent="0.2">
      <c r="B1517" s="71"/>
      <c r="C1517" s="70"/>
      <c r="D1517" s="70"/>
      <c r="F1517" s="170"/>
      <c r="G1517" s="65"/>
    </row>
    <row r="1518" spans="2:7" s="58" customFormat="1" x14ac:dyDescent="0.2">
      <c r="B1518" s="71"/>
      <c r="C1518" s="70"/>
      <c r="D1518" s="70"/>
      <c r="F1518" s="170"/>
      <c r="G1518" s="65"/>
    </row>
    <row r="1519" spans="2:7" s="58" customFormat="1" x14ac:dyDescent="0.2">
      <c r="B1519" s="71"/>
      <c r="C1519" s="70"/>
      <c r="D1519" s="70"/>
      <c r="F1519" s="170"/>
      <c r="G1519" s="65"/>
    </row>
    <row r="1520" spans="2:7" s="58" customFormat="1" x14ac:dyDescent="0.2">
      <c r="B1520" s="71"/>
      <c r="C1520" s="70"/>
      <c r="D1520" s="70"/>
      <c r="F1520" s="170"/>
      <c r="G1520" s="65"/>
    </row>
    <row r="1521" spans="2:7" s="58" customFormat="1" x14ac:dyDescent="0.2">
      <c r="B1521" s="71"/>
      <c r="C1521" s="70"/>
      <c r="D1521" s="70"/>
      <c r="F1521" s="170"/>
      <c r="G1521" s="65"/>
    </row>
    <row r="1522" spans="2:7" s="58" customFormat="1" x14ac:dyDescent="0.2">
      <c r="B1522" s="71"/>
      <c r="C1522" s="70"/>
      <c r="D1522" s="70"/>
      <c r="F1522" s="170"/>
      <c r="G1522" s="65"/>
    </row>
    <row r="1523" spans="2:7" s="58" customFormat="1" x14ac:dyDescent="0.2">
      <c r="B1523" s="71"/>
      <c r="C1523" s="70"/>
      <c r="D1523" s="70"/>
      <c r="F1523" s="170"/>
      <c r="G1523" s="65"/>
    </row>
    <row r="1524" spans="2:7" s="58" customFormat="1" x14ac:dyDescent="0.2">
      <c r="B1524" s="71"/>
      <c r="C1524" s="70"/>
      <c r="D1524" s="70"/>
      <c r="F1524" s="170"/>
      <c r="G1524" s="65"/>
    </row>
    <row r="1525" spans="2:7" s="58" customFormat="1" x14ac:dyDescent="0.2">
      <c r="B1525" s="71"/>
      <c r="C1525" s="70"/>
      <c r="D1525" s="70"/>
      <c r="F1525" s="170"/>
      <c r="G1525" s="65"/>
    </row>
    <row r="1526" spans="2:7" s="58" customFormat="1" x14ac:dyDescent="0.2">
      <c r="B1526" s="71"/>
      <c r="C1526" s="70"/>
      <c r="D1526" s="70"/>
      <c r="F1526" s="170"/>
      <c r="G1526" s="65"/>
    </row>
    <row r="1527" spans="2:7" s="58" customFormat="1" x14ac:dyDescent="0.2">
      <c r="B1527" s="71"/>
      <c r="C1527" s="70"/>
      <c r="D1527" s="70"/>
      <c r="F1527" s="170"/>
      <c r="G1527" s="65"/>
    </row>
    <row r="1528" spans="2:7" s="58" customFormat="1" x14ac:dyDescent="0.2">
      <c r="B1528" s="71"/>
      <c r="C1528" s="70"/>
      <c r="D1528" s="70"/>
      <c r="F1528" s="170"/>
      <c r="G1528" s="65"/>
    </row>
    <row r="1529" spans="2:7" s="58" customFormat="1" x14ac:dyDescent="0.2">
      <c r="B1529" s="71"/>
      <c r="C1529" s="70"/>
      <c r="D1529" s="70"/>
      <c r="F1529" s="170"/>
      <c r="G1529" s="65"/>
    </row>
    <row r="1530" spans="2:7" s="58" customFormat="1" x14ac:dyDescent="0.2">
      <c r="B1530" s="71"/>
      <c r="C1530" s="70"/>
      <c r="D1530" s="70"/>
      <c r="F1530" s="170"/>
      <c r="G1530" s="65"/>
    </row>
    <row r="1531" spans="2:7" s="58" customFormat="1" x14ac:dyDescent="0.2">
      <c r="B1531" s="71"/>
      <c r="C1531" s="70"/>
      <c r="D1531" s="70"/>
      <c r="F1531" s="170"/>
      <c r="G1531" s="65"/>
    </row>
    <row r="1532" spans="2:7" s="58" customFormat="1" x14ac:dyDescent="0.2">
      <c r="B1532" s="71"/>
      <c r="C1532" s="70"/>
      <c r="D1532" s="70"/>
      <c r="F1532" s="170"/>
      <c r="G1532" s="65"/>
    </row>
    <row r="1533" spans="2:7" s="58" customFormat="1" x14ac:dyDescent="0.2">
      <c r="B1533" s="71"/>
      <c r="C1533" s="70"/>
      <c r="D1533" s="70"/>
      <c r="F1533" s="170"/>
      <c r="G1533" s="65"/>
    </row>
    <row r="1534" spans="2:7" s="58" customFormat="1" x14ac:dyDescent="0.2">
      <c r="B1534" s="71"/>
      <c r="C1534" s="70"/>
      <c r="D1534" s="70"/>
      <c r="F1534" s="170"/>
      <c r="G1534" s="65"/>
    </row>
    <row r="1535" spans="2:7" s="58" customFormat="1" x14ac:dyDescent="0.2">
      <c r="B1535" s="71"/>
      <c r="C1535" s="70"/>
      <c r="D1535" s="70"/>
      <c r="F1535" s="170"/>
      <c r="G1535" s="65"/>
    </row>
    <row r="1536" spans="2:7" s="58" customFormat="1" x14ac:dyDescent="0.2">
      <c r="B1536" s="71"/>
      <c r="C1536" s="70"/>
      <c r="D1536" s="70"/>
      <c r="F1536" s="170"/>
      <c r="G1536" s="65"/>
    </row>
    <row r="1537" spans="2:7" s="58" customFormat="1" x14ac:dyDescent="0.2">
      <c r="B1537" s="71"/>
      <c r="C1537" s="70"/>
      <c r="D1537" s="70"/>
      <c r="F1537" s="170"/>
      <c r="G1537" s="65"/>
    </row>
    <row r="1538" spans="2:7" s="58" customFormat="1" x14ac:dyDescent="0.2">
      <c r="B1538" s="71"/>
      <c r="C1538" s="70"/>
      <c r="D1538" s="70"/>
      <c r="F1538" s="170"/>
      <c r="G1538" s="65"/>
    </row>
    <row r="1539" spans="2:7" s="58" customFormat="1" x14ac:dyDescent="0.2">
      <c r="B1539" s="71"/>
      <c r="C1539" s="70"/>
      <c r="D1539" s="70"/>
      <c r="F1539" s="170"/>
      <c r="G1539" s="65"/>
    </row>
    <row r="1540" spans="2:7" s="58" customFormat="1" x14ac:dyDescent="0.2">
      <c r="B1540" s="71"/>
      <c r="C1540" s="70"/>
      <c r="D1540" s="70"/>
      <c r="F1540" s="170"/>
      <c r="G1540" s="65"/>
    </row>
    <row r="1541" spans="2:7" s="58" customFormat="1" x14ac:dyDescent="0.2">
      <c r="B1541" s="71"/>
      <c r="C1541" s="70"/>
      <c r="D1541" s="70"/>
      <c r="F1541" s="170"/>
      <c r="G1541" s="65"/>
    </row>
    <row r="1542" spans="2:7" s="58" customFormat="1" x14ac:dyDescent="0.2">
      <c r="B1542" s="71"/>
      <c r="C1542" s="70"/>
      <c r="D1542" s="70"/>
      <c r="F1542" s="170"/>
      <c r="G1542" s="65"/>
    </row>
    <row r="1543" spans="2:7" s="58" customFormat="1" x14ac:dyDescent="0.2">
      <c r="B1543" s="71"/>
      <c r="C1543" s="70"/>
      <c r="D1543" s="70"/>
      <c r="F1543" s="170"/>
      <c r="G1543" s="65"/>
    </row>
    <row r="1544" spans="2:7" s="58" customFormat="1" x14ac:dyDescent="0.2">
      <c r="B1544" s="71"/>
      <c r="C1544" s="70"/>
      <c r="D1544" s="70"/>
      <c r="F1544" s="170"/>
      <c r="G1544" s="65"/>
    </row>
    <row r="1545" spans="2:7" s="58" customFormat="1" x14ac:dyDescent="0.2">
      <c r="B1545" s="71"/>
      <c r="C1545" s="70"/>
      <c r="D1545" s="70"/>
      <c r="F1545" s="170"/>
      <c r="G1545" s="65"/>
    </row>
    <row r="1546" spans="2:7" s="58" customFormat="1" x14ac:dyDescent="0.2">
      <c r="B1546" s="71"/>
      <c r="C1546" s="70"/>
      <c r="D1546" s="70"/>
      <c r="F1546" s="170"/>
      <c r="G1546" s="65"/>
    </row>
    <row r="1547" spans="2:7" s="58" customFormat="1" x14ac:dyDescent="0.2">
      <c r="B1547" s="71"/>
      <c r="C1547" s="70"/>
      <c r="D1547" s="70"/>
      <c r="F1547" s="170"/>
      <c r="G1547" s="65"/>
    </row>
    <row r="1548" spans="2:7" s="58" customFormat="1" x14ac:dyDescent="0.2">
      <c r="B1548" s="71"/>
      <c r="C1548" s="70"/>
      <c r="D1548" s="70"/>
      <c r="F1548" s="170"/>
      <c r="G1548" s="65"/>
    </row>
    <row r="1549" spans="2:7" s="58" customFormat="1" x14ac:dyDescent="0.2">
      <c r="B1549" s="71"/>
      <c r="C1549" s="70"/>
      <c r="D1549" s="70"/>
      <c r="F1549" s="170"/>
      <c r="G1549" s="65"/>
    </row>
    <row r="1550" spans="2:7" s="58" customFormat="1" x14ac:dyDescent="0.2">
      <c r="B1550" s="71"/>
      <c r="C1550" s="70"/>
      <c r="D1550" s="70"/>
      <c r="F1550" s="170"/>
      <c r="G1550" s="65"/>
    </row>
    <row r="1551" spans="2:7" s="58" customFormat="1" x14ac:dyDescent="0.2">
      <c r="B1551" s="71"/>
      <c r="C1551" s="70"/>
      <c r="D1551" s="70"/>
      <c r="F1551" s="170"/>
      <c r="G1551" s="65"/>
    </row>
    <row r="1552" spans="2:7" s="58" customFormat="1" x14ac:dyDescent="0.2">
      <c r="B1552" s="71"/>
      <c r="C1552" s="70"/>
      <c r="D1552" s="70"/>
      <c r="F1552" s="170"/>
      <c r="G1552" s="65"/>
    </row>
    <row r="1553" spans="2:7" s="58" customFormat="1" x14ac:dyDescent="0.2">
      <c r="B1553" s="71"/>
      <c r="C1553" s="70"/>
      <c r="D1553" s="70"/>
      <c r="F1553" s="170"/>
      <c r="G1553" s="65"/>
    </row>
    <row r="1554" spans="2:7" s="58" customFormat="1" x14ac:dyDescent="0.2">
      <c r="B1554" s="71"/>
      <c r="C1554" s="70"/>
      <c r="D1554" s="70"/>
      <c r="F1554" s="170"/>
      <c r="G1554" s="65"/>
    </row>
    <row r="1555" spans="2:7" s="58" customFormat="1" x14ac:dyDescent="0.2">
      <c r="B1555" s="71"/>
      <c r="C1555" s="70"/>
      <c r="D1555" s="70"/>
      <c r="F1555" s="170"/>
      <c r="G1555" s="65"/>
    </row>
    <row r="1556" spans="2:7" s="58" customFormat="1" x14ac:dyDescent="0.2">
      <c r="B1556" s="71"/>
      <c r="C1556" s="70"/>
      <c r="D1556" s="70"/>
      <c r="F1556" s="170"/>
      <c r="G1556" s="65"/>
    </row>
    <row r="1557" spans="2:7" s="58" customFormat="1" x14ac:dyDescent="0.2">
      <c r="B1557" s="71"/>
      <c r="C1557" s="70"/>
      <c r="D1557" s="70"/>
      <c r="F1557" s="170"/>
      <c r="G1557" s="65"/>
    </row>
    <row r="1558" spans="2:7" s="58" customFormat="1" x14ac:dyDescent="0.2">
      <c r="B1558" s="71"/>
      <c r="C1558" s="70"/>
      <c r="D1558" s="70"/>
      <c r="F1558" s="170"/>
      <c r="G1558" s="65"/>
    </row>
    <row r="1559" spans="2:7" s="58" customFormat="1" x14ac:dyDescent="0.2">
      <c r="B1559" s="71"/>
      <c r="C1559" s="70"/>
      <c r="D1559" s="70"/>
      <c r="F1559" s="170"/>
      <c r="G1559" s="65"/>
    </row>
    <row r="1560" spans="2:7" s="58" customFormat="1" x14ac:dyDescent="0.2">
      <c r="B1560" s="71"/>
      <c r="C1560" s="70"/>
      <c r="D1560" s="70"/>
      <c r="F1560" s="170"/>
      <c r="G1560" s="65"/>
    </row>
    <row r="1561" spans="2:7" s="58" customFormat="1" x14ac:dyDescent="0.2">
      <c r="B1561" s="71"/>
      <c r="C1561" s="70"/>
      <c r="D1561" s="70"/>
      <c r="F1561" s="170"/>
      <c r="G1561" s="65"/>
    </row>
    <row r="1562" spans="2:7" s="58" customFormat="1" x14ac:dyDescent="0.2">
      <c r="B1562" s="71"/>
      <c r="C1562" s="70"/>
      <c r="D1562" s="70"/>
      <c r="F1562" s="170"/>
      <c r="G1562" s="65"/>
    </row>
    <row r="1563" spans="2:7" s="58" customFormat="1" x14ac:dyDescent="0.2">
      <c r="B1563" s="71"/>
      <c r="C1563" s="70"/>
      <c r="D1563" s="70"/>
      <c r="F1563" s="170"/>
      <c r="G1563" s="65"/>
    </row>
    <row r="1564" spans="2:7" s="58" customFormat="1" x14ac:dyDescent="0.2">
      <c r="B1564" s="71"/>
      <c r="C1564" s="70"/>
      <c r="D1564" s="70"/>
      <c r="F1564" s="170"/>
      <c r="G1564" s="65"/>
    </row>
    <row r="1565" spans="2:7" s="58" customFormat="1" x14ac:dyDescent="0.2">
      <c r="B1565" s="71"/>
      <c r="C1565" s="70"/>
      <c r="D1565" s="70"/>
      <c r="F1565" s="170"/>
      <c r="G1565" s="65"/>
    </row>
    <row r="1566" spans="2:7" s="58" customFormat="1" x14ac:dyDescent="0.2">
      <c r="B1566" s="71"/>
      <c r="C1566" s="70"/>
      <c r="D1566" s="70"/>
      <c r="F1566" s="170"/>
      <c r="G1566" s="65"/>
    </row>
    <row r="1567" spans="2:7" s="58" customFormat="1" x14ac:dyDescent="0.2">
      <c r="B1567" s="71"/>
      <c r="C1567" s="70"/>
      <c r="D1567" s="70"/>
      <c r="F1567" s="170"/>
      <c r="G1567" s="65"/>
    </row>
    <row r="1568" spans="2:7" s="58" customFormat="1" x14ac:dyDescent="0.2">
      <c r="B1568" s="71"/>
      <c r="C1568" s="70"/>
      <c r="D1568" s="70"/>
      <c r="F1568" s="170"/>
      <c r="G1568" s="65"/>
    </row>
    <row r="1569" spans="2:7" s="58" customFormat="1" x14ac:dyDescent="0.2">
      <c r="B1569" s="71"/>
      <c r="C1569" s="70"/>
      <c r="D1569" s="70"/>
      <c r="F1569" s="170"/>
      <c r="G1569" s="65"/>
    </row>
    <row r="1570" spans="2:7" s="58" customFormat="1" x14ac:dyDescent="0.2">
      <c r="B1570" s="71"/>
      <c r="C1570" s="70"/>
      <c r="D1570" s="70"/>
      <c r="F1570" s="170"/>
      <c r="G1570" s="65"/>
    </row>
    <row r="1571" spans="2:7" s="58" customFormat="1" x14ac:dyDescent="0.2">
      <c r="B1571" s="71"/>
      <c r="C1571" s="70"/>
      <c r="D1571" s="70"/>
      <c r="F1571" s="170"/>
      <c r="G1571" s="65"/>
    </row>
    <row r="1572" spans="2:7" s="58" customFormat="1" x14ac:dyDescent="0.2">
      <c r="B1572" s="71"/>
      <c r="C1572" s="70"/>
      <c r="D1572" s="70"/>
      <c r="F1572" s="170"/>
      <c r="G1572" s="65"/>
    </row>
    <row r="1573" spans="2:7" s="58" customFormat="1" x14ac:dyDescent="0.2">
      <c r="B1573" s="71"/>
      <c r="C1573" s="70"/>
      <c r="D1573" s="70"/>
      <c r="F1573" s="170"/>
      <c r="G1573" s="65"/>
    </row>
    <row r="1574" spans="2:7" s="58" customFormat="1" x14ac:dyDescent="0.2">
      <c r="B1574" s="71"/>
      <c r="C1574" s="70"/>
      <c r="D1574" s="70"/>
      <c r="F1574" s="170"/>
      <c r="G1574" s="65"/>
    </row>
    <row r="1575" spans="2:7" s="58" customFormat="1" x14ac:dyDescent="0.2">
      <c r="B1575" s="71"/>
      <c r="C1575" s="70"/>
      <c r="D1575" s="70"/>
      <c r="F1575" s="170"/>
      <c r="G1575" s="65"/>
    </row>
    <row r="1576" spans="2:7" s="58" customFormat="1" x14ac:dyDescent="0.2">
      <c r="B1576" s="71"/>
      <c r="C1576" s="70"/>
      <c r="D1576" s="70"/>
      <c r="F1576" s="170"/>
      <c r="G1576" s="65"/>
    </row>
    <row r="1577" spans="2:7" s="58" customFormat="1" x14ac:dyDescent="0.2">
      <c r="B1577" s="71"/>
      <c r="C1577" s="70"/>
      <c r="D1577" s="70"/>
      <c r="F1577" s="170"/>
      <c r="G1577" s="65"/>
    </row>
    <row r="1578" spans="2:7" s="58" customFormat="1" x14ac:dyDescent="0.2">
      <c r="B1578" s="71"/>
      <c r="C1578" s="70"/>
      <c r="D1578" s="70"/>
      <c r="F1578" s="170"/>
      <c r="G1578" s="65"/>
    </row>
    <row r="1579" spans="2:7" s="58" customFormat="1" x14ac:dyDescent="0.2">
      <c r="B1579" s="71"/>
      <c r="C1579" s="70"/>
      <c r="D1579" s="70"/>
      <c r="F1579" s="170"/>
      <c r="G1579" s="65"/>
    </row>
    <row r="1580" spans="2:7" s="58" customFormat="1" x14ac:dyDescent="0.2">
      <c r="B1580" s="71"/>
      <c r="C1580" s="70"/>
      <c r="D1580" s="70"/>
      <c r="F1580" s="170"/>
      <c r="G1580" s="65"/>
    </row>
    <row r="1581" spans="2:7" s="58" customFormat="1" x14ac:dyDescent="0.2">
      <c r="B1581" s="71"/>
      <c r="C1581" s="70"/>
      <c r="D1581" s="70"/>
      <c r="F1581" s="170"/>
      <c r="G1581" s="65"/>
    </row>
    <row r="1582" spans="2:7" s="58" customFormat="1" x14ac:dyDescent="0.2">
      <c r="B1582" s="71"/>
      <c r="C1582" s="70"/>
      <c r="D1582" s="70"/>
      <c r="F1582" s="170"/>
      <c r="G1582" s="65"/>
    </row>
    <row r="1583" spans="2:7" s="58" customFormat="1" x14ac:dyDescent="0.2">
      <c r="B1583" s="71"/>
      <c r="C1583" s="70"/>
      <c r="D1583" s="70"/>
      <c r="F1583" s="170"/>
      <c r="G1583" s="65"/>
    </row>
    <row r="1584" spans="2:7" s="58" customFormat="1" x14ac:dyDescent="0.2">
      <c r="B1584" s="71"/>
      <c r="C1584" s="70"/>
      <c r="D1584" s="70"/>
      <c r="F1584" s="170"/>
      <c r="G1584" s="65"/>
    </row>
    <row r="1585" spans="2:7" s="58" customFormat="1" x14ac:dyDescent="0.2">
      <c r="B1585" s="71"/>
      <c r="C1585" s="70"/>
      <c r="D1585" s="70"/>
      <c r="F1585" s="170"/>
      <c r="G1585" s="65"/>
    </row>
    <row r="1586" spans="2:7" s="58" customFormat="1" x14ac:dyDescent="0.2">
      <c r="B1586" s="71"/>
      <c r="C1586" s="70"/>
      <c r="D1586" s="70"/>
      <c r="F1586" s="170"/>
      <c r="G1586" s="65"/>
    </row>
    <row r="1587" spans="2:7" s="58" customFormat="1" x14ac:dyDescent="0.2">
      <c r="B1587" s="71"/>
      <c r="C1587" s="70"/>
      <c r="D1587" s="70"/>
      <c r="F1587" s="170"/>
      <c r="G1587" s="65"/>
    </row>
    <row r="1588" spans="2:7" s="58" customFormat="1" x14ac:dyDescent="0.2">
      <c r="B1588" s="71"/>
      <c r="C1588" s="70"/>
      <c r="D1588" s="70"/>
      <c r="F1588" s="170"/>
      <c r="G1588" s="65"/>
    </row>
    <row r="1589" spans="2:7" s="58" customFormat="1" x14ac:dyDescent="0.2">
      <c r="B1589" s="71"/>
      <c r="C1589" s="70"/>
      <c r="D1589" s="70"/>
      <c r="F1589" s="170"/>
      <c r="G1589" s="65"/>
    </row>
    <row r="1590" spans="2:7" s="58" customFormat="1" x14ac:dyDescent="0.2">
      <c r="B1590" s="71"/>
      <c r="C1590" s="70"/>
      <c r="D1590" s="70"/>
      <c r="F1590" s="170"/>
      <c r="G1590" s="65"/>
    </row>
    <row r="1591" spans="2:7" s="58" customFormat="1" x14ac:dyDescent="0.2">
      <c r="B1591" s="71"/>
      <c r="C1591" s="70"/>
      <c r="D1591" s="70"/>
      <c r="F1591" s="170"/>
      <c r="G1591" s="65"/>
    </row>
    <row r="1592" spans="2:7" s="58" customFormat="1" x14ac:dyDescent="0.2">
      <c r="B1592" s="71"/>
      <c r="C1592" s="70"/>
      <c r="D1592" s="70"/>
      <c r="F1592" s="170"/>
      <c r="G1592" s="65"/>
    </row>
    <row r="1593" spans="2:7" s="58" customFormat="1" x14ac:dyDescent="0.2">
      <c r="B1593" s="71"/>
      <c r="C1593" s="70"/>
      <c r="D1593" s="70"/>
      <c r="F1593" s="170"/>
      <c r="G1593" s="65"/>
    </row>
    <row r="1594" spans="2:7" s="58" customFormat="1" x14ac:dyDescent="0.2">
      <c r="B1594" s="71"/>
      <c r="C1594" s="70"/>
      <c r="D1594" s="70"/>
      <c r="F1594" s="170"/>
      <c r="G1594" s="65"/>
    </row>
    <row r="1595" spans="2:7" s="58" customFormat="1" x14ac:dyDescent="0.2">
      <c r="B1595" s="71"/>
      <c r="C1595" s="70"/>
      <c r="D1595" s="70"/>
      <c r="F1595" s="170"/>
      <c r="G1595" s="65"/>
    </row>
    <row r="1596" spans="2:7" s="58" customFormat="1" x14ac:dyDescent="0.2">
      <c r="B1596" s="71"/>
      <c r="C1596" s="70"/>
      <c r="D1596" s="70"/>
      <c r="F1596" s="170"/>
      <c r="G1596" s="65"/>
    </row>
    <row r="1597" spans="2:7" s="58" customFormat="1" x14ac:dyDescent="0.2">
      <c r="B1597" s="71"/>
      <c r="C1597" s="70"/>
      <c r="D1597" s="70"/>
      <c r="F1597" s="170"/>
      <c r="G1597" s="65"/>
    </row>
    <row r="1598" spans="2:7" s="58" customFormat="1" x14ac:dyDescent="0.2">
      <c r="B1598" s="71"/>
      <c r="C1598" s="70"/>
      <c r="D1598" s="70"/>
      <c r="F1598" s="170"/>
      <c r="G1598" s="65"/>
    </row>
    <row r="1599" spans="2:7" s="58" customFormat="1" x14ac:dyDescent="0.2">
      <c r="B1599" s="71"/>
      <c r="C1599" s="70"/>
      <c r="D1599" s="70"/>
      <c r="F1599" s="170"/>
      <c r="G1599" s="65"/>
    </row>
    <row r="1600" spans="2:7" s="58" customFormat="1" x14ac:dyDescent="0.2">
      <c r="B1600" s="71"/>
      <c r="C1600" s="70"/>
      <c r="D1600" s="70"/>
      <c r="F1600" s="170"/>
      <c r="G1600" s="65"/>
    </row>
    <row r="1601" spans="2:7" s="58" customFormat="1" x14ac:dyDescent="0.2">
      <c r="B1601" s="71"/>
      <c r="C1601" s="70"/>
      <c r="D1601" s="70"/>
      <c r="F1601" s="170"/>
      <c r="G1601" s="65"/>
    </row>
    <row r="1602" spans="2:7" s="58" customFormat="1" x14ac:dyDescent="0.2">
      <c r="B1602" s="71"/>
      <c r="C1602" s="70"/>
      <c r="D1602" s="70"/>
      <c r="F1602" s="170"/>
      <c r="G1602" s="65"/>
    </row>
    <row r="1603" spans="2:7" s="58" customFormat="1" x14ac:dyDescent="0.2">
      <c r="B1603" s="71"/>
      <c r="C1603" s="70"/>
      <c r="D1603" s="70"/>
      <c r="F1603" s="170"/>
      <c r="G1603" s="65"/>
    </row>
    <row r="1604" spans="2:7" s="58" customFormat="1" x14ac:dyDescent="0.2">
      <c r="B1604" s="71"/>
      <c r="C1604" s="70"/>
      <c r="D1604" s="70"/>
      <c r="F1604" s="170"/>
      <c r="G1604" s="65"/>
    </row>
    <row r="1605" spans="2:7" s="58" customFormat="1" x14ac:dyDescent="0.2">
      <c r="B1605" s="71"/>
      <c r="C1605" s="70"/>
      <c r="D1605" s="70"/>
      <c r="F1605" s="170"/>
      <c r="G1605" s="65"/>
    </row>
    <row r="1606" spans="2:7" s="58" customFormat="1" x14ac:dyDescent="0.2">
      <c r="B1606" s="71"/>
      <c r="C1606" s="70"/>
      <c r="D1606" s="70"/>
      <c r="F1606" s="170"/>
      <c r="G1606" s="65"/>
    </row>
    <row r="1607" spans="2:7" s="58" customFormat="1" x14ac:dyDescent="0.2">
      <c r="B1607" s="71"/>
      <c r="C1607" s="70"/>
      <c r="D1607" s="70"/>
      <c r="F1607" s="170"/>
      <c r="G1607" s="65"/>
    </row>
    <row r="1608" spans="2:7" s="58" customFormat="1" x14ac:dyDescent="0.2">
      <c r="B1608" s="71"/>
      <c r="C1608" s="70"/>
      <c r="D1608" s="70"/>
      <c r="F1608" s="170"/>
      <c r="G1608" s="65"/>
    </row>
    <row r="1609" spans="2:7" s="58" customFormat="1" x14ac:dyDescent="0.2">
      <c r="B1609" s="71"/>
      <c r="C1609" s="70"/>
      <c r="D1609" s="70"/>
      <c r="F1609" s="170"/>
      <c r="G1609" s="65"/>
    </row>
    <row r="1610" spans="2:7" s="58" customFormat="1" x14ac:dyDescent="0.2">
      <c r="B1610" s="71"/>
      <c r="C1610" s="70"/>
      <c r="D1610" s="70"/>
      <c r="F1610" s="170"/>
      <c r="G1610" s="65"/>
    </row>
    <row r="1611" spans="2:7" s="58" customFormat="1" x14ac:dyDescent="0.2">
      <c r="B1611" s="71"/>
      <c r="C1611" s="70"/>
      <c r="D1611" s="70"/>
      <c r="F1611" s="170"/>
      <c r="G1611" s="65"/>
    </row>
    <row r="1612" spans="2:7" s="58" customFormat="1" x14ac:dyDescent="0.2">
      <c r="B1612" s="71"/>
      <c r="C1612" s="70"/>
      <c r="D1612" s="70"/>
      <c r="F1612" s="170"/>
      <c r="G1612" s="65"/>
    </row>
    <row r="1613" spans="2:7" s="58" customFormat="1" x14ac:dyDescent="0.2">
      <c r="B1613" s="71"/>
      <c r="C1613" s="70"/>
      <c r="D1613" s="70"/>
      <c r="F1613" s="170"/>
      <c r="G1613" s="65"/>
    </row>
    <row r="1614" spans="2:7" s="58" customFormat="1" x14ac:dyDescent="0.2">
      <c r="B1614" s="71"/>
      <c r="C1614" s="70"/>
      <c r="D1614" s="70"/>
      <c r="F1614" s="170"/>
      <c r="G1614" s="65"/>
    </row>
    <row r="1615" spans="2:7" s="58" customFormat="1" x14ac:dyDescent="0.2">
      <c r="B1615" s="71"/>
      <c r="C1615" s="70"/>
      <c r="D1615" s="70"/>
      <c r="F1615" s="170"/>
      <c r="G1615" s="65"/>
    </row>
    <row r="1616" spans="2:7" s="58" customFormat="1" x14ac:dyDescent="0.2">
      <c r="B1616" s="71"/>
      <c r="C1616" s="70"/>
      <c r="D1616" s="70"/>
      <c r="F1616" s="170"/>
      <c r="G1616" s="65"/>
    </row>
    <row r="1617" spans="2:7" s="58" customFormat="1" x14ac:dyDescent="0.2">
      <c r="B1617" s="71"/>
      <c r="C1617" s="70"/>
      <c r="D1617" s="70"/>
      <c r="F1617" s="170"/>
      <c r="G1617" s="65"/>
    </row>
    <row r="1618" spans="2:7" s="58" customFormat="1" x14ac:dyDescent="0.2">
      <c r="B1618" s="71"/>
      <c r="C1618" s="70"/>
      <c r="D1618" s="70"/>
      <c r="F1618" s="170"/>
      <c r="G1618" s="65"/>
    </row>
    <row r="1619" spans="2:7" s="58" customFormat="1" x14ac:dyDescent="0.2">
      <c r="B1619" s="71"/>
      <c r="C1619" s="70"/>
      <c r="D1619" s="70"/>
      <c r="F1619" s="170"/>
      <c r="G1619" s="65"/>
    </row>
    <row r="1620" spans="2:7" s="58" customFormat="1" x14ac:dyDescent="0.2">
      <c r="B1620" s="71"/>
      <c r="C1620" s="70"/>
      <c r="D1620" s="70"/>
      <c r="F1620" s="170"/>
      <c r="G1620" s="65"/>
    </row>
    <row r="1621" spans="2:7" s="58" customFormat="1" x14ac:dyDescent="0.2">
      <c r="B1621" s="71"/>
      <c r="C1621" s="70"/>
      <c r="D1621" s="70"/>
      <c r="F1621" s="170"/>
      <c r="G1621" s="65"/>
    </row>
    <row r="1622" spans="2:7" s="58" customFormat="1" x14ac:dyDescent="0.2">
      <c r="B1622" s="71"/>
      <c r="C1622" s="70"/>
      <c r="D1622" s="70"/>
      <c r="F1622" s="170"/>
      <c r="G1622" s="65"/>
    </row>
    <row r="1623" spans="2:7" s="58" customFormat="1" x14ac:dyDescent="0.2">
      <c r="B1623" s="71"/>
      <c r="C1623" s="70"/>
      <c r="D1623" s="70"/>
      <c r="F1623" s="170"/>
      <c r="G1623" s="65"/>
    </row>
    <row r="1624" spans="2:7" s="58" customFormat="1" x14ac:dyDescent="0.2">
      <c r="B1624" s="71"/>
      <c r="C1624" s="70"/>
      <c r="D1624" s="70"/>
      <c r="F1624" s="170"/>
      <c r="G1624" s="65"/>
    </row>
    <row r="1625" spans="2:7" s="58" customFormat="1" x14ac:dyDescent="0.2">
      <c r="B1625" s="71"/>
      <c r="C1625" s="70"/>
      <c r="D1625" s="70"/>
      <c r="F1625" s="170"/>
      <c r="G1625" s="65"/>
    </row>
    <row r="1626" spans="2:7" s="58" customFormat="1" x14ac:dyDescent="0.2">
      <c r="B1626" s="71"/>
      <c r="C1626" s="70"/>
      <c r="D1626" s="70"/>
      <c r="F1626" s="170"/>
      <c r="G1626" s="65"/>
    </row>
    <row r="1627" spans="2:7" s="58" customFormat="1" x14ac:dyDescent="0.2">
      <c r="B1627" s="71"/>
      <c r="C1627" s="70"/>
      <c r="D1627" s="70"/>
      <c r="F1627" s="170"/>
      <c r="G1627" s="65"/>
    </row>
    <row r="1628" spans="2:7" s="58" customFormat="1" x14ac:dyDescent="0.2">
      <c r="B1628" s="71"/>
      <c r="C1628" s="70"/>
      <c r="D1628" s="70"/>
      <c r="F1628" s="170"/>
      <c r="G1628" s="65"/>
    </row>
    <row r="1629" spans="2:7" s="58" customFormat="1" x14ac:dyDescent="0.2">
      <c r="B1629" s="71"/>
      <c r="C1629" s="70"/>
      <c r="D1629" s="70"/>
      <c r="F1629" s="170"/>
      <c r="G1629" s="65"/>
    </row>
    <row r="1630" spans="2:7" s="58" customFormat="1" x14ac:dyDescent="0.2">
      <c r="B1630" s="71"/>
      <c r="C1630" s="70"/>
      <c r="D1630" s="70"/>
      <c r="F1630" s="170"/>
      <c r="G1630" s="65"/>
    </row>
    <row r="1631" spans="2:7" s="58" customFormat="1" x14ac:dyDescent="0.2">
      <c r="B1631" s="71"/>
      <c r="C1631" s="70"/>
      <c r="D1631" s="70"/>
      <c r="F1631" s="170"/>
      <c r="G1631" s="65"/>
    </row>
    <row r="1632" spans="2:7" s="58" customFormat="1" x14ac:dyDescent="0.2">
      <c r="B1632" s="71"/>
      <c r="C1632" s="70"/>
      <c r="D1632" s="70"/>
      <c r="F1632" s="170"/>
      <c r="G1632" s="65"/>
    </row>
    <row r="1633" spans="2:7" s="58" customFormat="1" x14ac:dyDescent="0.2">
      <c r="B1633" s="71"/>
      <c r="C1633" s="70"/>
      <c r="D1633" s="70"/>
      <c r="F1633" s="170"/>
      <c r="G1633" s="65"/>
    </row>
    <row r="1634" spans="2:7" s="58" customFormat="1" x14ac:dyDescent="0.2">
      <c r="B1634" s="71"/>
      <c r="C1634" s="70"/>
      <c r="D1634" s="70"/>
      <c r="F1634" s="170"/>
      <c r="G1634" s="65"/>
    </row>
    <row r="1635" spans="2:7" s="58" customFormat="1" x14ac:dyDescent="0.2">
      <c r="B1635" s="71"/>
      <c r="C1635" s="70"/>
      <c r="D1635" s="70"/>
      <c r="F1635" s="170"/>
      <c r="G1635" s="65"/>
    </row>
    <row r="1636" spans="2:7" s="58" customFormat="1" x14ac:dyDescent="0.2">
      <c r="B1636" s="71"/>
      <c r="C1636" s="70"/>
      <c r="D1636" s="70"/>
      <c r="F1636" s="170"/>
      <c r="G1636" s="65"/>
    </row>
    <row r="1637" spans="2:7" s="58" customFormat="1" x14ac:dyDescent="0.2">
      <c r="B1637" s="71"/>
      <c r="C1637" s="70"/>
      <c r="D1637" s="70"/>
      <c r="F1637" s="170"/>
      <c r="G1637" s="65"/>
    </row>
    <row r="1638" spans="2:7" s="58" customFormat="1" x14ac:dyDescent="0.2">
      <c r="B1638" s="71"/>
      <c r="C1638" s="70"/>
      <c r="D1638" s="70"/>
      <c r="F1638" s="170"/>
      <c r="G1638" s="65"/>
    </row>
    <row r="1639" spans="2:7" s="58" customFormat="1" x14ac:dyDescent="0.2">
      <c r="B1639" s="71"/>
      <c r="C1639" s="70"/>
      <c r="D1639" s="70"/>
      <c r="F1639" s="170"/>
      <c r="G1639" s="65"/>
    </row>
    <row r="1640" spans="2:7" s="58" customFormat="1" x14ac:dyDescent="0.2">
      <c r="B1640" s="71"/>
      <c r="C1640" s="70"/>
      <c r="D1640" s="70"/>
      <c r="F1640" s="170"/>
      <c r="G1640" s="65"/>
    </row>
    <row r="1641" spans="2:7" s="58" customFormat="1" x14ac:dyDescent="0.2">
      <c r="B1641" s="71"/>
      <c r="C1641" s="70"/>
      <c r="D1641" s="70"/>
      <c r="F1641" s="170"/>
      <c r="G1641" s="65"/>
    </row>
    <row r="1642" spans="2:7" s="58" customFormat="1" x14ac:dyDescent="0.2">
      <c r="B1642" s="71"/>
      <c r="C1642" s="70"/>
      <c r="D1642" s="70"/>
      <c r="F1642" s="170"/>
      <c r="G1642" s="65"/>
    </row>
    <row r="1643" spans="2:7" s="58" customFormat="1" x14ac:dyDescent="0.2">
      <c r="B1643" s="71"/>
      <c r="C1643" s="70"/>
      <c r="D1643" s="70"/>
      <c r="F1643" s="170"/>
      <c r="G1643" s="65"/>
    </row>
    <row r="1644" spans="2:7" s="58" customFormat="1" x14ac:dyDescent="0.2">
      <c r="B1644" s="71"/>
      <c r="C1644" s="70"/>
      <c r="D1644" s="70"/>
      <c r="F1644" s="170"/>
      <c r="G1644" s="65"/>
    </row>
    <row r="1645" spans="2:7" s="58" customFormat="1" x14ac:dyDescent="0.2">
      <c r="B1645" s="71"/>
      <c r="C1645" s="70"/>
      <c r="D1645" s="70"/>
      <c r="F1645" s="170"/>
      <c r="G1645" s="65"/>
    </row>
    <row r="1646" spans="2:7" s="58" customFormat="1" x14ac:dyDescent="0.2">
      <c r="B1646" s="71"/>
      <c r="C1646" s="70"/>
      <c r="D1646" s="70"/>
      <c r="F1646" s="170"/>
      <c r="G1646" s="65"/>
    </row>
    <row r="1647" spans="2:7" s="58" customFormat="1" x14ac:dyDescent="0.2">
      <c r="B1647" s="71"/>
      <c r="C1647" s="70"/>
      <c r="D1647" s="70"/>
      <c r="F1647" s="170"/>
      <c r="G1647" s="65"/>
    </row>
    <row r="1648" spans="2:7" s="58" customFormat="1" x14ac:dyDescent="0.2">
      <c r="B1648" s="71"/>
      <c r="C1648" s="70"/>
      <c r="D1648" s="70"/>
      <c r="F1648" s="170"/>
      <c r="G1648" s="65"/>
    </row>
    <row r="1649" spans="2:7" s="58" customFormat="1" x14ac:dyDescent="0.2">
      <c r="B1649" s="71"/>
      <c r="C1649" s="70"/>
      <c r="D1649" s="70"/>
      <c r="F1649" s="170"/>
      <c r="G1649" s="65"/>
    </row>
    <row r="1650" spans="2:7" s="58" customFormat="1" x14ac:dyDescent="0.2">
      <c r="B1650" s="71"/>
      <c r="C1650" s="70"/>
      <c r="D1650" s="70"/>
      <c r="F1650" s="170"/>
      <c r="G1650" s="65"/>
    </row>
    <row r="1651" spans="2:7" s="58" customFormat="1" x14ac:dyDescent="0.2">
      <c r="B1651" s="71"/>
      <c r="C1651" s="70"/>
      <c r="D1651" s="70"/>
      <c r="F1651" s="170"/>
      <c r="G1651" s="65"/>
    </row>
    <row r="1652" spans="2:7" s="58" customFormat="1" x14ac:dyDescent="0.2">
      <c r="B1652" s="71"/>
      <c r="C1652" s="70"/>
      <c r="D1652" s="70"/>
      <c r="F1652" s="170"/>
      <c r="G1652" s="65"/>
    </row>
    <row r="1653" spans="2:7" s="58" customFormat="1" x14ac:dyDescent="0.2">
      <c r="B1653" s="71"/>
      <c r="C1653" s="70"/>
      <c r="D1653" s="70"/>
      <c r="F1653" s="170"/>
      <c r="G1653" s="65"/>
    </row>
    <row r="1654" spans="2:7" s="58" customFormat="1" x14ac:dyDescent="0.2">
      <c r="B1654" s="71"/>
      <c r="C1654" s="70"/>
      <c r="D1654" s="70"/>
      <c r="F1654" s="170"/>
      <c r="G1654" s="65"/>
    </row>
    <row r="1655" spans="2:7" s="58" customFormat="1" x14ac:dyDescent="0.2">
      <c r="B1655" s="71"/>
      <c r="C1655" s="70"/>
      <c r="D1655" s="70"/>
      <c r="F1655" s="170"/>
      <c r="G1655" s="65"/>
    </row>
    <row r="1656" spans="2:7" s="58" customFormat="1" x14ac:dyDescent="0.2">
      <c r="B1656" s="71"/>
      <c r="C1656" s="70"/>
      <c r="D1656" s="70"/>
      <c r="F1656" s="170"/>
      <c r="G1656" s="65"/>
    </row>
    <row r="1657" spans="2:7" s="58" customFormat="1" x14ac:dyDescent="0.2">
      <c r="B1657" s="71"/>
      <c r="C1657" s="70"/>
      <c r="D1657" s="70"/>
      <c r="F1657" s="170"/>
      <c r="G1657" s="65"/>
    </row>
    <row r="1658" spans="2:7" s="58" customFormat="1" x14ac:dyDescent="0.2">
      <c r="B1658" s="71"/>
      <c r="C1658" s="70"/>
      <c r="D1658" s="70"/>
      <c r="F1658" s="170"/>
      <c r="G1658" s="65"/>
    </row>
    <row r="1659" spans="2:7" s="58" customFormat="1" x14ac:dyDescent="0.2">
      <c r="B1659" s="71"/>
      <c r="C1659" s="70"/>
      <c r="D1659" s="70"/>
      <c r="F1659" s="170"/>
      <c r="G1659" s="65"/>
    </row>
    <row r="1660" spans="2:7" s="58" customFormat="1" x14ac:dyDescent="0.2">
      <c r="B1660" s="71"/>
      <c r="C1660" s="70"/>
      <c r="D1660" s="70"/>
      <c r="F1660" s="170"/>
      <c r="G1660" s="65"/>
    </row>
    <row r="1661" spans="2:7" s="58" customFormat="1" x14ac:dyDescent="0.2">
      <c r="B1661" s="71"/>
      <c r="C1661" s="70"/>
      <c r="D1661" s="70"/>
      <c r="F1661" s="170"/>
      <c r="G1661" s="65"/>
    </row>
    <row r="1662" spans="2:7" s="58" customFormat="1" x14ac:dyDescent="0.2">
      <c r="B1662" s="71"/>
      <c r="C1662" s="70"/>
      <c r="D1662" s="70"/>
      <c r="F1662" s="170"/>
      <c r="G1662" s="65"/>
    </row>
    <row r="1663" spans="2:7" s="58" customFormat="1" x14ac:dyDescent="0.2">
      <c r="B1663" s="71"/>
      <c r="C1663" s="70"/>
      <c r="D1663" s="70"/>
      <c r="F1663" s="170"/>
      <c r="G1663" s="65"/>
    </row>
    <row r="1664" spans="2:7" s="58" customFormat="1" x14ac:dyDescent="0.2">
      <c r="B1664" s="71"/>
      <c r="C1664" s="70"/>
      <c r="D1664" s="70"/>
      <c r="F1664" s="170"/>
      <c r="G1664" s="65"/>
    </row>
    <row r="1665" spans="2:7" s="58" customFormat="1" x14ac:dyDescent="0.2">
      <c r="B1665" s="71"/>
      <c r="C1665" s="70"/>
      <c r="D1665" s="70"/>
      <c r="F1665" s="170"/>
      <c r="G1665" s="65"/>
    </row>
    <row r="1666" spans="2:7" s="58" customFormat="1" x14ac:dyDescent="0.2">
      <c r="B1666" s="71"/>
      <c r="C1666" s="70"/>
      <c r="D1666" s="70"/>
      <c r="F1666" s="170"/>
      <c r="G1666" s="65"/>
    </row>
    <row r="1667" spans="2:7" s="58" customFormat="1" x14ac:dyDescent="0.2">
      <c r="B1667" s="71"/>
      <c r="C1667" s="70"/>
      <c r="D1667" s="70"/>
      <c r="F1667" s="170"/>
      <c r="G1667" s="65"/>
    </row>
    <row r="1668" spans="2:7" s="58" customFormat="1" x14ac:dyDescent="0.2">
      <c r="B1668" s="71"/>
      <c r="C1668" s="70"/>
      <c r="D1668" s="70"/>
      <c r="F1668" s="170"/>
      <c r="G1668" s="65"/>
    </row>
    <row r="1669" spans="2:7" s="58" customFormat="1" x14ac:dyDescent="0.2">
      <c r="B1669" s="71"/>
      <c r="C1669" s="70"/>
      <c r="D1669" s="70"/>
      <c r="F1669" s="170"/>
      <c r="G1669" s="65"/>
    </row>
    <row r="1670" spans="2:7" s="58" customFormat="1" x14ac:dyDescent="0.2">
      <c r="B1670" s="71"/>
      <c r="C1670" s="70"/>
      <c r="D1670" s="70"/>
      <c r="F1670" s="170"/>
      <c r="G1670" s="65"/>
    </row>
    <row r="1671" spans="2:7" s="58" customFormat="1" x14ac:dyDescent="0.2">
      <c r="B1671" s="71"/>
      <c r="C1671" s="70"/>
      <c r="D1671" s="70"/>
      <c r="F1671" s="170"/>
      <c r="G1671" s="65"/>
    </row>
    <row r="1672" spans="2:7" s="58" customFormat="1" x14ac:dyDescent="0.2">
      <c r="B1672" s="71"/>
      <c r="C1672" s="70"/>
      <c r="D1672" s="70"/>
      <c r="F1672" s="170"/>
      <c r="G1672" s="65"/>
    </row>
    <row r="1673" spans="2:7" s="58" customFormat="1" x14ac:dyDescent="0.2">
      <c r="B1673" s="71"/>
      <c r="C1673" s="70"/>
      <c r="D1673" s="70"/>
      <c r="F1673" s="170"/>
      <c r="G1673" s="65"/>
    </row>
    <row r="1674" spans="2:7" s="58" customFormat="1" x14ac:dyDescent="0.2">
      <c r="B1674" s="71"/>
      <c r="C1674" s="70"/>
      <c r="D1674" s="70"/>
      <c r="F1674" s="170"/>
      <c r="G1674" s="65"/>
    </row>
    <row r="1675" spans="2:7" s="58" customFormat="1" x14ac:dyDescent="0.2">
      <c r="B1675" s="71"/>
      <c r="C1675" s="70"/>
      <c r="D1675" s="70"/>
      <c r="F1675" s="170"/>
      <c r="G1675" s="65"/>
    </row>
    <row r="1676" spans="2:7" s="58" customFormat="1" x14ac:dyDescent="0.2">
      <c r="B1676" s="71"/>
      <c r="C1676" s="70"/>
      <c r="D1676" s="70"/>
      <c r="F1676" s="170"/>
      <c r="G1676" s="65"/>
    </row>
    <row r="1677" spans="2:7" s="58" customFormat="1" x14ac:dyDescent="0.2">
      <c r="B1677" s="71"/>
      <c r="C1677" s="70"/>
      <c r="D1677" s="70"/>
      <c r="F1677" s="170"/>
      <c r="G1677" s="65"/>
    </row>
    <row r="1678" spans="2:7" s="58" customFormat="1" x14ac:dyDescent="0.2">
      <c r="B1678" s="71"/>
      <c r="C1678" s="70"/>
      <c r="D1678" s="70"/>
      <c r="F1678" s="170"/>
      <c r="G1678" s="65"/>
    </row>
    <row r="1679" spans="2:7" s="58" customFormat="1" x14ac:dyDescent="0.2">
      <c r="B1679" s="71"/>
      <c r="C1679" s="70"/>
      <c r="D1679" s="70"/>
      <c r="F1679" s="170"/>
      <c r="G1679" s="65"/>
    </row>
    <row r="1680" spans="2:7" s="58" customFormat="1" x14ac:dyDescent="0.2">
      <c r="B1680" s="71"/>
      <c r="C1680" s="70"/>
      <c r="D1680" s="70"/>
      <c r="F1680" s="170"/>
      <c r="G1680" s="65"/>
    </row>
    <row r="1681" spans="2:7" s="58" customFormat="1" x14ac:dyDescent="0.2">
      <c r="B1681" s="71"/>
      <c r="C1681" s="70"/>
      <c r="D1681" s="70"/>
      <c r="F1681" s="170"/>
      <c r="G1681" s="65"/>
    </row>
    <row r="1682" spans="2:7" s="58" customFormat="1" x14ac:dyDescent="0.2">
      <c r="B1682" s="71"/>
      <c r="C1682" s="70"/>
      <c r="D1682" s="70"/>
      <c r="F1682" s="170"/>
      <c r="G1682" s="65"/>
    </row>
    <row r="1683" spans="2:7" s="58" customFormat="1" x14ac:dyDescent="0.2">
      <c r="B1683" s="71"/>
      <c r="C1683" s="70"/>
      <c r="D1683" s="70"/>
      <c r="F1683" s="170"/>
      <c r="G1683" s="65"/>
    </row>
    <row r="1684" spans="2:7" s="58" customFormat="1" x14ac:dyDescent="0.2">
      <c r="B1684" s="71"/>
      <c r="C1684" s="70"/>
      <c r="D1684" s="70"/>
      <c r="F1684" s="170"/>
      <c r="G1684" s="65"/>
    </row>
    <row r="1685" spans="2:7" s="58" customFormat="1" x14ac:dyDescent="0.2">
      <c r="B1685" s="71"/>
      <c r="C1685" s="70"/>
      <c r="D1685" s="70"/>
      <c r="F1685" s="170"/>
      <c r="G1685" s="65"/>
    </row>
    <row r="1686" spans="2:7" s="58" customFormat="1" x14ac:dyDescent="0.2">
      <c r="B1686" s="71"/>
      <c r="C1686" s="70"/>
      <c r="D1686" s="70"/>
      <c r="F1686" s="170"/>
      <c r="G1686" s="65"/>
    </row>
    <row r="1687" spans="2:7" s="58" customFormat="1" x14ac:dyDescent="0.2">
      <c r="B1687" s="71"/>
      <c r="C1687" s="70"/>
      <c r="D1687" s="70"/>
      <c r="F1687" s="170"/>
      <c r="G1687" s="65"/>
    </row>
    <row r="1688" spans="2:7" s="58" customFormat="1" x14ac:dyDescent="0.2">
      <c r="B1688" s="71"/>
      <c r="C1688" s="70"/>
      <c r="D1688" s="70"/>
      <c r="F1688" s="170"/>
      <c r="G1688" s="65"/>
    </row>
    <row r="1689" spans="2:7" s="58" customFormat="1" x14ac:dyDescent="0.2">
      <c r="B1689" s="71"/>
      <c r="C1689" s="70"/>
      <c r="D1689" s="70"/>
      <c r="F1689" s="170"/>
      <c r="G1689" s="65"/>
    </row>
    <row r="1690" spans="2:7" s="58" customFormat="1" x14ac:dyDescent="0.2">
      <c r="B1690" s="71"/>
      <c r="C1690" s="70"/>
      <c r="D1690" s="70"/>
      <c r="F1690" s="170"/>
      <c r="G1690" s="65"/>
    </row>
    <row r="1691" spans="2:7" s="58" customFormat="1" x14ac:dyDescent="0.2">
      <c r="B1691" s="71"/>
      <c r="C1691" s="70"/>
      <c r="D1691" s="70"/>
      <c r="F1691" s="170"/>
      <c r="G1691" s="65"/>
    </row>
    <row r="1692" spans="2:7" s="58" customFormat="1" x14ac:dyDescent="0.2">
      <c r="B1692" s="71"/>
      <c r="C1692" s="70"/>
      <c r="D1692" s="70"/>
      <c r="F1692" s="170"/>
      <c r="G1692" s="65"/>
    </row>
    <row r="1693" spans="2:7" s="58" customFormat="1" x14ac:dyDescent="0.2">
      <c r="B1693" s="71"/>
      <c r="C1693" s="70"/>
      <c r="D1693" s="70"/>
      <c r="F1693" s="170"/>
      <c r="G1693" s="65"/>
    </row>
    <row r="1694" spans="2:7" s="58" customFormat="1" x14ac:dyDescent="0.2">
      <c r="B1694" s="71"/>
      <c r="C1694" s="70"/>
      <c r="D1694" s="70"/>
      <c r="F1694" s="170"/>
      <c r="G1694" s="65"/>
    </row>
    <row r="1695" spans="2:7" s="58" customFormat="1" x14ac:dyDescent="0.2">
      <c r="B1695" s="71"/>
      <c r="C1695" s="70"/>
      <c r="D1695" s="70"/>
      <c r="F1695" s="170"/>
      <c r="G1695" s="65"/>
    </row>
    <row r="1696" spans="2:7" s="58" customFormat="1" x14ac:dyDescent="0.2">
      <c r="B1696" s="71"/>
      <c r="C1696" s="70"/>
      <c r="D1696" s="70"/>
      <c r="F1696" s="170"/>
      <c r="G1696" s="65"/>
    </row>
    <row r="1697" spans="2:7" s="58" customFormat="1" x14ac:dyDescent="0.2">
      <c r="B1697" s="71"/>
      <c r="C1697" s="70"/>
      <c r="D1697" s="70"/>
      <c r="F1697" s="170"/>
      <c r="G1697" s="65"/>
    </row>
    <row r="1698" spans="2:7" s="58" customFormat="1" x14ac:dyDescent="0.2">
      <c r="B1698" s="71"/>
      <c r="C1698" s="70"/>
      <c r="D1698" s="70"/>
      <c r="F1698" s="170"/>
      <c r="G1698" s="65"/>
    </row>
    <row r="1699" spans="2:7" s="58" customFormat="1" x14ac:dyDescent="0.2">
      <c r="B1699" s="71"/>
      <c r="C1699" s="70"/>
      <c r="D1699" s="70"/>
      <c r="F1699" s="170"/>
      <c r="G1699" s="65"/>
    </row>
    <row r="1700" spans="2:7" s="58" customFormat="1" x14ac:dyDescent="0.2">
      <c r="B1700" s="71"/>
      <c r="C1700" s="70"/>
      <c r="D1700" s="70"/>
      <c r="F1700" s="170"/>
      <c r="G1700" s="65"/>
    </row>
    <row r="1701" spans="2:7" s="58" customFormat="1" x14ac:dyDescent="0.2">
      <c r="B1701" s="71"/>
      <c r="C1701" s="70"/>
      <c r="D1701" s="70"/>
      <c r="F1701" s="170"/>
      <c r="G1701" s="65"/>
    </row>
    <row r="1702" spans="2:7" s="58" customFormat="1" x14ac:dyDescent="0.2">
      <c r="B1702" s="71"/>
      <c r="C1702" s="70"/>
      <c r="D1702" s="70"/>
      <c r="F1702" s="170"/>
      <c r="G1702" s="65"/>
    </row>
    <row r="1703" spans="2:7" s="58" customFormat="1" x14ac:dyDescent="0.2">
      <c r="B1703" s="71"/>
      <c r="C1703" s="70"/>
      <c r="D1703" s="70"/>
      <c r="F1703" s="170"/>
      <c r="G1703" s="65"/>
    </row>
    <row r="1704" spans="2:7" s="58" customFormat="1" x14ac:dyDescent="0.2">
      <c r="B1704" s="71"/>
      <c r="C1704" s="70"/>
      <c r="D1704" s="70"/>
      <c r="F1704" s="170"/>
      <c r="G1704" s="65"/>
    </row>
    <row r="1705" spans="2:7" s="58" customFormat="1" x14ac:dyDescent="0.2">
      <c r="B1705" s="71"/>
      <c r="C1705" s="70"/>
      <c r="D1705" s="70"/>
      <c r="F1705" s="170"/>
      <c r="G1705" s="65"/>
    </row>
    <row r="1706" spans="2:7" s="58" customFormat="1" x14ac:dyDescent="0.2">
      <c r="B1706" s="71"/>
      <c r="C1706" s="70"/>
      <c r="D1706" s="70"/>
      <c r="F1706" s="170"/>
      <c r="G1706" s="65"/>
    </row>
    <row r="1707" spans="2:7" s="58" customFormat="1" x14ac:dyDescent="0.2">
      <c r="B1707" s="71"/>
      <c r="C1707" s="70"/>
      <c r="D1707" s="70"/>
      <c r="F1707" s="170"/>
      <c r="G1707" s="65"/>
    </row>
    <row r="1708" spans="2:7" s="58" customFormat="1" x14ac:dyDescent="0.2">
      <c r="B1708" s="71"/>
      <c r="C1708" s="70"/>
      <c r="D1708" s="70"/>
      <c r="F1708" s="170"/>
      <c r="G1708" s="65"/>
    </row>
    <row r="1709" spans="2:7" s="58" customFormat="1" x14ac:dyDescent="0.2">
      <c r="B1709" s="71"/>
      <c r="C1709" s="70"/>
      <c r="D1709" s="70"/>
      <c r="F1709" s="170"/>
      <c r="G1709" s="65"/>
    </row>
    <row r="1710" spans="2:7" s="58" customFormat="1" x14ac:dyDescent="0.2">
      <c r="B1710" s="71"/>
      <c r="C1710" s="70"/>
      <c r="D1710" s="70"/>
      <c r="F1710" s="170"/>
      <c r="G1710" s="65"/>
    </row>
    <row r="1711" spans="2:7" s="58" customFormat="1" x14ac:dyDescent="0.2">
      <c r="B1711" s="71"/>
      <c r="C1711" s="70"/>
      <c r="D1711" s="70"/>
      <c r="F1711" s="170"/>
      <c r="G1711" s="65"/>
    </row>
    <row r="1712" spans="2:7" s="58" customFormat="1" x14ac:dyDescent="0.2">
      <c r="B1712" s="71"/>
      <c r="C1712" s="70"/>
      <c r="D1712" s="70"/>
      <c r="F1712" s="170"/>
      <c r="G1712" s="65"/>
    </row>
    <row r="1713" spans="2:7" s="58" customFormat="1" x14ac:dyDescent="0.2">
      <c r="B1713" s="71"/>
      <c r="C1713" s="70"/>
      <c r="D1713" s="70"/>
      <c r="F1713" s="170"/>
      <c r="G1713" s="65"/>
    </row>
    <row r="1714" spans="2:7" s="58" customFormat="1" x14ac:dyDescent="0.2">
      <c r="B1714" s="71"/>
      <c r="C1714" s="70"/>
      <c r="D1714" s="70"/>
      <c r="F1714" s="170"/>
      <c r="G1714" s="65"/>
    </row>
    <row r="1715" spans="2:7" s="58" customFormat="1" x14ac:dyDescent="0.2">
      <c r="B1715" s="71"/>
      <c r="C1715" s="70"/>
      <c r="D1715" s="70"/>
      <c r="F1715" s="170"/>
      <c r="G1715" s="65"/>
    </row>
    <row r="1716" spans="2:7" s="58" customFormat="1" x14ac:dyDescent="0.2">
      <c r="B1716" s="71"/>
      <c r="C1716" s="70"/>
      <c r="D1716" s="70"/>
      <c r="F1716" s="170"/>
      <c r="G1716" s="65"/>
    </row>
    <row r="1717" spans="2:7" s="58" customFormat="1" x14ac:dyDescent="0.2">
      <c r="B1717" s="71"/>
      <c r="C1717" s="70"/>
      <c r="D1717" s="70"/>
      <c r="F1717" s="170"/>
      <c r="G1717" s="65"/>
    </row>
    <row r="1718" spans="2:7" s="58" customFormat="1" x14ac:dyDescent="0.2">
      <c r="B1718" s="71"/>
      <c r="C1718" s="70"/>
      <c r="D1718" s="70"/>
      <c r="F1718" s="170"/>
      <c r="G1718" s="65"/>
    </row>
    <row r="1719" spans="2:7" s="58" customFormat="1" x14ac:dyDescent="0.2">
      <c r="B1719" s="71"/>
      <c r="C1719" s="70"/>
      <c r="D1719" s="70"/>
      <c r="F1719" s="170"/>
      <c r="G1719" s="65"/>
    </row>
    <row r="1720" spans="2:7" s="58" customFormat="1" x14ac:dyDescent="0.2">
      <c r="B1720" s="71"/>
      <c r="C1720" s="70"/>
      <c r="D1720" s="70"/>
      <c r="F1720" s="170"/>
      <c r="G1720" s="65"/>
    </row>
    <row r="1721" spans="2:7" s="58" customFormat="1" x14ac:dyDescent="0.2">
      <c r="B1721" s="71"/>
      <c r="C1721" s="70"/>
      <c r="D1721" s="70"/>
      <c r="F1721" s="170"/>
      <c r="G1721" s="65"/>
    </row>
    <row r="1722" spans="2:7" s="58" customFormat="1" x14ac:dyDescent="0.2">
      <c r="B1722" s="71"/>
      <c r="C1722" s="70"/>
      <c r="D1722" s="70"/>
      <c r="F1722" s="170"/>
      <c r="G1722" s="65"/>
    </row>
    <row r="1723" spans="2:7" s="58" customFormat="1" x14ac:dyDescent="0.2">
      <c r="B1723" s="71"/>
      <c r="C1723" s="70"/>
      <c r="D1723" s="70"/>
      <c r="F1723" s="170"/>
      <c r="G1723" s="65"/>
    </row>
    <row r="1724" spans="2:7" s="58" customFormat="1" x14ac:dyDescent="0.2">
      <c r="B1724" s="71"/>
      <c r="C1724" s="70"/>
      <c r="D1724" s="70"/>
      <c r="F1724" s="170"/>
      <c r="G1724" s="65"/>
    </row>
    <row r="1725" spans="2:7" s="58" customFormat="1" x14ac:dyDescent="0.2">
      <c r="B1725" s="71"/>
      <c r="C1725" s="70"/>
      <c r="D1725" s="70"/>
      <c r="F1725" s="170"/>
      <c r="G1725" s="65"/>
    </row>
    <row r="1726" spans="2:7" s="58" customFormat="1" x14ac:dyDescent="0.2">
      <c r="B1726" s="71"/>
      <c r="C1726" s="70"/>
      <c r="D1726" s="70"/>
      <c r="F1726" s="170"/>
      <c r="G1726" s="65"/>
    </row>
    <row r="1727" spans="2:7" s="58" customFormat="1" x14ac:dyDescent="0.2">
      <c r="B1727" s="71"/>
      <c r="C1727" s="70"/>
      <c r="D1727" s="70"/>
      <c r="F1727" s="170"/>
      <c r="G1727" s="65"/>
    </row>
    <row r="1728" spans="2:7" s="58" customFormat="1" x14ac:dyDescent="0.2">
      <c r="B1728" s="71"/>
      <c r="C1728" s="70"/>
      <c r="D1728" s="70"/>
      <c r="F1728" s="170"/>
      <c r="G1728" s="65"/>
    </row>
    <row r="1729" spans="2:7" s="58" customFormat="1" x14ac:dyDescent="0.2">
      <c r="B1729" s="71"/>
      <c r="C1729" s="70"/>
      <c r="D1729" s="70"/>
      <c r="F1729" s="170"/>
      <c r="G1729" s="65"/>
    </row>
    <row r="1730" spans="2:7" s="58" customFormat="1" x14ac:dyDescent="0.2">
      <c r="B1730" s="71"/>
      <c r="C1730" s="70"/>
      <c r="D1730" s="70"/>
      <c r="F1730" s="170"/>
      <c r="G1730" s="65"/>
    </row>
    <row r="1731" spans="2:7" s="58" customFormat="1" x14ac:dyDescent="0.2">
      <c r="B1731" s="71"/>
      <c r="C1731" s="70"/>
      <c r="D1731" s="70"/>
      <c r="F1731" s="170"/>
      <c r="G1731" s="65"/>
    </row>
    <row r="1732" spans="2:7" s="58" customFormat="1" x14ac:dyDescent="0.2">
      <c r="B1732" s="71"/>
      <c r="C1732" s="70"/>
      <c r="D1732" s="70"/>
      <c r="F1732" s="170"/>
      <c r="G1732" s="65"/>
    </row>
    <row r="1733" spans="2:7" s="58" customFormat="1" x14ac:dyDescent="0.2">
      <c r="B1733" s="71"/>
      <c r="C1733" s="70"/>
      <c r="D1733" s="70"/>
      <c r="F1733" s="170"/>
      <c r="G1733" s="65"/>
    </row>
    <row r="1734" spans="2:7" s="58" customFormat="1" x14ac:dyDescent="0.2">
      <c r="B1734" s="71"/>
      <c r="C1734" s="70"/>
      <c r="D1734" s="70"/>
      <c r="F1734" s="170"/>
      <c r="G1734" s="65"/>
    </row>
    <row r="1735" spans="2:7" s="58" customFormat="1" x14ac:dyDescent="0.2">
      <c r="B1735" s="71"/>
      <c r="C1735" s="70"/>
      <c r="D1735" s="70"/>
      <c r="F1735" s="170"/>
      <c r="G1735" s="65"/>
    </row>
    <row r="1736" spans="2:7" s="58" customFormat="1" x14ac:dyDescent="0.2">
      <c r="B1736" s="71"/>
      <c r="C1736" s="70"/>
      <c r="D1736" s="70"/>
      <c r="F1736" s="170"/>
      <c r="G1736" s="65"/>
    </row>
    <row r="1737" spans="2:7" s="58" customFormat="1" x14ac:dyDescent="0.2">
      <c r="B1737" s="71"/>
      <c r="C1737" s="70"/>
      <c r="D1737" s="70"/>
      <c r="F1737" s="170"/>
      <c r="G1737" s="65"/>
    </row>
    <row r="1738" spans="2:7" s="58" customFormat="1" x14ac:dyDescent="0.2">
      <c r="B1738" s="71"/>
      <c r="C1738" s="70"/>
      <c r="D1738" s="70"/>
      <c r="F1738" s="170"/>
      <c r="G1738" s="65"/>
    </row>
    <row r="1739" spans="2:7" s="58" customFormat="1" x14ac:dyDescent="0.2">
      <c r="B1739" s="71"/>
      <c r="C1739" s="70"/>
      <c r="D1739" s="70"/>
      <c r="F1739" s="170"/>
      <c r="G1739" s="65"/>
    </row>
    <row r="1740" spans="2:7" s="58" customFormat="1" x14ac:dyDescent="0.2">
      <c r="B1740" s="71"/>
      <c r="C1740" s="70"/>
      <c r="D1740" s="70"/>
      <c r="F1740" s="170"/>
      <c r="G1740" s="65"/>
    </row>
    <row r="1741" spans="2:7" s="58" customFormat="1" x14ac:dyDescent="0.2">
      <c r="B1741" s="71"/>
      <c r="C1741" s="70"/>
      <c r="D1741" s="70"/>
      <c r="F1741" s="170"/>
      <c r="G1741" s="65"/>
    </row>
    <row r="1742" spans="2:7" s="58" customFormat="1" x14ac:dyDescent="0.2">
      <c r="B1742" s="71"/>
      <c r="C1742" s="70"/>
      <c r="D1742" s="70"/>
      <c r="F1742" s="170"/>
      <c r="G1742" s="65"/>
    </row>
    <row r="1743" spans="2:7" s="58" customFormat="1" x14ac:dyDescent="0.2">
      <c r="B1743" s="71"/>
      <c r="C1743" s="70"/>
      <c r="D1743" s="70"/>
      <c r="F1743" s="170"/>
      <c r="G1743" s="65"/>
    </row>
    <row r="1744" spans="2:7" s="58" customFormat="1" x14ac:dyDescent="0.2">
      <c r="B1744" s="71"/>
      <c r="C1744" s="70"/>
      <c r="D1744" s="70"/>
      <c r="F1744" s="170"/>
      <c r="G1744" s="65"/>
    </row>
    <row r="1745" spans="2:7" s="58" customFormat="1" x14ac:dyDescent="0.2">
      <c r="B1745" s="71"/>
      <c r="C1745" s="70"/>
      <c r="D1745" s="70"/>
      <c r="F1745" s="170"/>
      <c r="G1745" s="65"/>
    </row>
    <row r="1746" spans="2:7" s="58" customFormat="1" x14ac:dyDescent="0.2">
      <c r="B1746" s="71"/>
      <c r="C1746" s="70"/>
      <c r="D1746" s="70"/>
      <c r="F1746" s="170"/>
      <c r="G1746" s="65"/>
    </row>
    <row r="1747" spans="2:7" s="58" customFormat="1" x14ac:dyDescent="0.2">
      <c r="B1747" s="71"/>
      <c r="C1747" s="70"/>
      <c r="D1747" s="70"/>
      <c r="F1747" s="170"/>
      <c r="G1747" s="65"/>
    </row>
    <row r="1748" spans="2:7" s="58" customFormat="1" x14ac:dyDescent="0.2">
      <c r="B1748" s="71"/>
      <c r="C1748" s="70"/>
      <c r="D1748" s="70"/>
      <c r="F1748" s="170"/>
      <c r="G1748" s="65"/>
    </row>
    <row r="1749" spans="2:7" s="58" customFormat="1" x14ac:dyDescent="0.2">
      <c r="B1749" s="71"/>
      <c r="C1749" s="70"/>
      <c r="D1749" s="70"/>
      <c r="F1749" s="170"/>
      <c r="G1749" s="65"/>
    </row>
    <row r="1750" spans="2:7" s="58" customFormat="1" x14ac:dyDescent="0.2">
      <c r="B1750" s="71"/>
      <c r="C1750" s="70"/>
      <c r="D1750" s="70"/>
      <c r="F1750" s="170"/>
      <c r="G1750" s="65"/>
    </row>
    <row r="1751" spans="2:7" s="58" customFormat="1" x14ac:dyDescent="0.2">
      <c r="B1751" s="71"/>
      <c r="C1751" s="70"/>
      <c r="D1751" s="70"/>
      <c r="F1751" s="170"/>
      <c r="G1751" s="65"/>
    </row>
    <row r="1752" spans="2:7" s="58" customFormat="1" x14ac:dyDescent="0.2">
      <c r="B1752" s="71"/>
      <c r="C1752" s="70"/>
      <c r="D1752" s="70"/>
      <c r="F1752" s="170"/>
      <c r="G1752" s="65"/>
    </row>
    <row r="1753" spans="2:7" s="58" customFormat="1" x14ac:dyDescent="0.2">
      <c r="B1753" s="71"/>
      <c r="C1753" s="70"/>
      <c r="D1753" s="70"/>
      <c r="F1753" s="170"/>
      <c r="G1753" s="65"/>
    </row>
    <row r="1754" spans="2:7" s="58" customFormat="1" x14ac:dyDescent="0.2">
      <c r="B1754" s="71"/>
      <c r="C1754" s="70"/>
      <c r="D1754" s="70"/>
      <c r="F1754" s="170"/>
      <c r="G1754" s="65"/>
    </row>
    <row r="1755" spans="2:7" s="58" customFormat="1" x14ac:dyDescent="0.2">
      <c r="B1755" s="71"/>
      <c r="C1755" s="70"/>
      <c r="D1755" s="70"/>
      <c r="F1755" s="170"/>
      <c r="G1755" s="65"/>
    </row>
    <row r="1756" spans="2:7" s="58" customFormat="1" x14ac:dyDescent="0.2">
      <c r="B1756" s="71"/>
      <c r="C1756" s="70"/>
      <c r="D1756" s="70"/>
      <c r="F1756" s="170"/>
      <c r="G1756" s="65"/>
    </row>
    <row r="1757" spans="2:7" s="58" customFormat="1" x14ac:dyDescent="0.2">
      <c r="B1757" s="71"/>
      <c r="C1757" s="70"/>
      <c r="D1757" s="70"/>
      <c r="F1757" s="170"/>
      <c r="G1757" s="65"/>
    </row>
    <row r="1758" spans="2:7" s="58" customFormat="1" x14ac:dyDescent="0.2">
      <c r="B1758" s="71"/>
      <c r="C1758" s="70"/>
      <c r="D1758" s="70"/>
      <c r="F1758" s="170"/>
      <c r="G1758" s="65"/>
    </row>
    <row r="1759" spans="2:7" s="58" customFormat="1" x14ac:dyDescent="0.2">
      <c r="B1759" s="71"/>
      <c r="C1759" s="70"/>
      <c r="D1759" s="70"/>
      <c r="F1759" s="170"/>
      <c r="G1759" s="65"/>
    </row>
    <row r="1760" spans="2:7" s="58" customFormat="1" x14ac:dyDescent="0.2">
      <c r="B1760" s="71"/>
      <c r="C1760" s="70"/>
      <c r="D1760" s="70"/>
      <c r="F1760" s="170"/>
      <c r="G1760" s="65"/>
    </row>
    <row r="1761" spans="2:7" s="58" customFormat="1" x14ac:dyDescent="0.2">
      <c r="B1761" s="71"/>
      <c r="C1761" s="70"/>
      <c r="D1761" s="70"/>
      <c r="F1761" s="170"/>
      <c r="G1761" s="65"/>
    </row>
    <row r="1762" spans="2:7" s="58" customFormat="1" x14ac:dyDescent="0.2">
      <c r="B1762" s="71"/>
      <c r="C1762" s="70"/>
      <c r="D1762" s="70"/>
      <c r="F1762" s="170"/>
      <c r="G1762" s="65"/>
    </row>
    <row r="1763" spans="2:7" s="58" customFormat="1" x14ac:dyDescent="0.2">
      <c r="B1763" s="71"/>
      <c r="C1763" s="70"/>
      <c r="D1763" s="70"/>
      <c r="F1763" s="170"/>
      <c r="G1763" s="65"/>
    </row>
    <row r="1764" spans="2:7" s="58" customFormat="1" x14ac:dyDescent="0.2">
      <c r="B1764" s="71"/>
      <c r="C1764" s="70"/>
      <c r="D1764" s="70"/>
      <c r="F1764" s="170"/>
      <c r="G1764" s="65"/>
    </row>
    <row r="1765" spans="2:7" s="58" customFormat="1" x14ac:dyDescent="0.2">
      <c r="B1765" s="71"/>
      <c r="C1765" s="70"/>
      <c r="D1765" s="70"/>
      <c r="F1765" s="170"/>
      <c r="G1765" s="65"/>
    </row>
    <row r="1766" spans="2:7" s="58" customFormat="1" x14ac:dyDescent="0.2">
      <c r="B1766" s="71"/>
      <c r="C1766" s="70"/>
      <c r="D1766" s="70"/>
      <c r="F1766" s="170"/>
      <c r="G1766" s="65"/>
    </row>
    <row r="1767" spans="2:7" s="58" customFormat="1" x14ac:dyDescent="0.2">
      <c r="B1767" s="71"/>
      <c r="C1767" s="70"/>
      <c r="D1767" s="70"/>
      <c r="F1767" s="170"/>
      <c r="G1767" s="65"/>
    </row>
    <row r="1768" spans="2:7" s="58" customFormat="1" x14ac:dyDescent="0.2">
      <c r="B1768" s="71"/>
      <c r="C1768" s="70"/>
      <c r="D1768" s="70"/>
      <c r="F1768" s="170"/>
      <c r="G1768" s="65"/>
    </row>
    <row r="1769" spans="2:7" s="58" customFormat="1" x14ac:dyDescent="0.2">
      <c r="B1769" s="71"/>
      <c r="C1769" s="70"/>
      <c r="D1769" s="70"/>
      <c r="F1769" s="170"/>
      <c r="G1769" s="65"/>
    </row>
    <row r="1770" spans="2:7" s="58" customFormat="1" x14ac:dyDescent="0.2">
      <c r="B1770" s="71"/>
      <c r="C1770" s="70"/>
      <c r="D1770" s="70"/>
      <c r="F1770" s="170"/>
      <c r="G1770" s="65"/>
    </row>
    <row r="1771" spans="2:7" s="58" customFormat="1" x14ac:dyDescent="0.2">
      <c r="B1771" s="71"/>
      <c r="C1771" s="70"/>
      <c r="D1771" s="70"/>
      <c r="F1771" s="170"/>
      <c r="G1771" s="65"/>
    </row>
    <row r="1772" spans="2:7" s="58" customFormat="1" x14ac:dyDescent="0.2">
      <c r="B1772" s="71"/>
      <c r="C1772" s="70"/>
      <c r="D1772" s="70"/>
      <c r="F1772" s="170"/>
      <c r="G1772" s="65"/>
    </row>
    <row r="1773" spans="2:7" s="58" customFormat="1" x14ac:dyDescent="0.2">
      <c r="B1773" s="71"/>
      <c r="C1773" s="70"/>
      <c r="D1773" s="70"/>
      <c r="F1773" s="170"/>
      <c r="G1773" s="65"/>
    </row>
    <row r="1774" spans="2:7" s="58" customFormat="1" x14ac:dyDescent="0.2">
      <c r="B1774" s="71"/>
      <c r="C1774" s="70"/>
      <c r="D1774" s="70"/>
      <c r="F1774" s="170"/>
      <c r="G1774" s="65"/>
    </row>
    <row r="1775" spans="2:7" s="58" customFormat="1" x14ac:dyDescent="0.2">
      <c r="B1775" s="71"/>
      <c r="C1775" s="70"/>
      <c r="D1775" s="70"/>
      <c r="F1775" s="170"/>
      <c r="G1775" s="65"/>
    </row>
    <row r="1776" spans="2:7" s="58" customFormat="1" x14ac:dyDescent="0.2">
      <c r="B1776" s="71"/>
      <c r="C1776" s="70"/>
      <c r="D1776" s="70"/>
      <c r="F1776" s="170"/>
      <c r="G1776" s="65"/>
    </row>
    <row r="1777" spans="2:7" s="58" customFormat="1" x14ac:dyDescent="0.2">
      <c r="B1777" s="71"/>
      <c r="C1777" s="70"/>
      <c r="D1777" s="70"/>
      <c r="F1777" s="170"/>
      <c r="G1777" s="65"/>
    </row>
    <row r="1778" spans="2:7" s="58" customFormat="1" x14ac:dyDescent="0.2">
      <c r="B1778" s="71"/>
      <c r="C1778" s="70"/>
      <c r="D1778" s="70"/>
      <c r="F1778" s="170"/>
      <c r="G1778" s="65"/>
    </row>
    <row r="1779" spans="2:7" s="58" customFormat="1" x14ac:dyDescent="0.2">
      <c r="B1779" s="71"/>
      <c r="C1779" s="70"/>
      <c r="D1779" s="70"/>
      <c r="F1779" s="170"/>
      <c r="G1779" s="65"/>
    </row>
    <row r="1780" spans="2:7" s="58" customFormat="1" x14ac:dyDescent="0.2">
      <c r="B1780" s="71"/>
      <c r="C1780" s="70"/>
      <c r="D1780" s="70"/>
      <c r="F1780" s="170"/>
      <c r="G1780" s="65"/>
    </row>
    <row r="1781" spans="2:7" s="58" customFormat="1" x14ac:dyDescent="0.2">
      <c r="B1781" s="71"/>
      <c r="C1781" s="70"/>
      <c r="D1781" s="70"/>
      <c r="F1781" s="170"/>
      <c r="G1781" s="65"/>
    </row>
    <row r="1782" spans="2:7" s="58" customFormat="1" x14ac:dyDescent="0.2">
      <c r="B1782" s="71"/>
      <c r="C1782" s="70"/>
      <c r="D1782" s="70"/>
      <c r="F1782" s="170"/>
      <c r="G1782" s="65"/>
    </row>
    <row r="1783" spans="2:7" s="58" customFormat="1" x14ac:dyDescent="0.2">
      <c r="B1783" s="71"/>
      <c r="C1783" s="70"/>
      <c r="D1783" s="70"/>
      <c r="F1783" s="170"/>
      <c r="G1783" s="65"/>
    </row>
    <row r="1784" spans="2:7" s="58" customFormat="1" x14ac:dyDescent="0.2">
      <c r="B1784" s="71"/>
      <c r="C1784" s="70"/>
      <c r="D1784" s="70"/>
      <c r="F1784" s="170"/>
      <c r="G1784" s="65"/>
    </row>
    <row r="1785" spans="2:7" s="58" customFormat="1" x14ac:dyDescent="0.2">
      <c r="B1785" s="71"/>
      <c r="C1785" s="70"/>
      <c r="D1785" s="70"/>
      <c r="F1785" s="170"/>
      <c r="G1785" s="65"/>
    </row>
    <row r="1786" spans="2:7" s="58" customFormat="1" x14ac:dyDescent="0.2">
      <c r="B1786" s="71"/>
      <c r="C1786" s="70"/>
      <c r="D1786" s="70"/>
      <c r="F1786" s="170"/>
      <c r="G1786" s="65"/>
    </row>
    <row r="1787" spans="2:7" s="58" customFormat="1" x14ac:dyDescent="0.2">
      <c r="B1787" s="71"/>
      <c r="C1787" s="70"/>
      <c r="D1787" s="70"/>
      <c r="F1787" s="170"/>
      <c r="G1787" s="65"/>
    </row>
    <row r="1788" spans="2:7" s="58" customFormat="1" x14ac:dyDescent="0.2">
      <c r="B1788" s="71"/>
      <c r="C1788" s="70"/>
      <c r="D1788" s="70"/>
      <c r="F1788" s="170"/>
      <c r="G1788" s="65"/>
    </row>
    <row r="1789" spans="2:7" s="58" customFormat="1" x14ac:dyDescent="0.2">
      <c r="B1789" s="71"/>
      <c r="C1789" s="70"/>
      <c r="D1789" s="70"/>
      <c r="F1789" s="170"/>
      <c r="G1789" s="65"/>
    </row>
    <row r="1790" spans="2:7" s="58" customFormat="1" x14ac:dyDescent="0.2">
      <c r="B1790" s="71"/>
      <c r="C1790" s="70"/>
      <c r="D1790" s="70"/>
      <c r="F1790" s="170"/>
      <c r="G1790" s="65"/>
    </row>
    <row r="1791" spans="2:7" s="58" customFormat="1" x14ac:dyDescent="0.2">
      <c r="B1791" s="71"/>
      <c r="C1791" s="70"/>
      <c r="D1791" s="70"/>
      <c r="F1791" s="170"/>
      <c r="G1791" s="65"/>
    </row>
    <row r="1792" spans="2:7" s="58" customFormat="1" x14ac:dyDescent="0.2">
      <c r="B1792" s="71"/>
      <c r="C1792" s="70"/>
      <c r="D1792" s="70"/>
      <c r="F1792" s="170"/>
      <c r="G1792" s="65"/>
    </row>
    <row r="1793" spans="2:7" s="58" customFormat="1" x14ac:dyDescent="0.2">
      <c r="B1793" s="71"/>
      <c r="C1793" s="70"/>
      <c r="D1793" s="70"/>
      <c r="F1793" s="170"/>
      <c r="G1793" s="65"/>
    </row>
    <row r="1794" spans="2:7" s="58" customFormat="1" x14ac:dyDescent="0.2">
      <c r="B1794" s="71"/>
      <c r="C1794" s="70"/>
      <c r="D1794" s="70"/>
      <c r="F1794" s="170"/>
      <c r="G1794" s="65"/>
    </row>
    <row r="1795" spans="2:7" s="58" customFormat="1" x14ac:dyDescent="0.2">
      <c r="B1795" s="71"/>
      <c r="C1795" s="70"/>
      <c r="D1795" s="70"/>
      <c r="F1795" s="170"/>
      <c r="G1795" s="65"/>
    </row>
    <row r="1796" spans="2:7" s="58" customFormat="1" x14ac:dyDescent="0.2">
      <c r="B1796" s="71"/>
      <c r="C1796" s="70"/>
      <c r="D1796" s="70"/>
      <c r="F1796" s="170"/>
      <c r="G1796" s="65"/>
    </row>
    <row r="1797" spans="2:7" s="58" customFormat="1" x14ac:dyDescent="0.2">
      <c r="B1797" s="71"/>
      <c r="C1797" s="70"/>
      <c r="D1797" s="70"/>
      <c r="F1797" s="170"/>
      <c r="G1797" s="65"/>
    </row>
    <row r="1798" spans="2:7" s="58" customFormat="1" x14ac:dyDescent="0.2">
      <c r="B1798" s="71"/>
      <c r="C1798" s="70"/>
      <c r="D1798" s="70"/>
      <c r="F1798" s="170"/>
      <c r="G1798" s="65"/>
    </row>
    <row r="1799" spans="2:7" s="58" customFormat="1" x14ac:dyDescent="0.2">
      <c r="B1799" s="71"/>
      <c r="C1799" s="70"/>
      <c r="D1799" s="70"/>
      <c r="F1799" s="170"/>
      <c r="G1799" s="65"/>
    </row>
    <row r="1800" spans="2:7" s="58" customFormat="1" x14ac:dyDescent="0.2">
      <c r="B1800" s="71"/>
      <c r="C1800" s="70"/>
      <c r="D1800" s="70"/>
      <c r="F1800" s="170"/>
      <c r="G1800" s="65"/>
    </row>
    <row r="1801" spans="2:7" s="58" customFormat="1" x14ac:dyDescent="0.2">
      <c r="B1801" s="71"/>
      <c r="C1801" s="70"/>
      <c r="D1801" s="70"/>
      <c r="F1801" s="170"/>
      <c r="G1801" s="65"/>
    </row>
    <row r="1802" spans="2:7" s="58" customFormat="1" x14ac:dyDescent="0.2">
      <c r="B1802" s="71"/>
      <c r="C1802" s="70"/>
      <c r="D1802" s="70"/>
      <c r="F1802" s="170"/>
      <c r="G1802" s="65"/>
    </row>
    <row r="1803" spans="2:7" s="58" customFormat="1" x14ac:dyDescent="0.2">
      <c r="B1803" s="71"/>
      <c r="C1803" s="70"/>
      <c r="D1803" s="70"/>
      <c r="F1803" s="170"/>
      <c r="G1803" s="65"/>
    </row>
    <row r="1804" spans="2:7" s="58" customFormat="1" x14ac:dyDescent="0.2">
      <c r="B1804" s="71"/>
      <c r="C1804" s="70"/>
      <c r="D1804" s="70"/>
      <c r="F1804" s="170"/>
      <c r="G1804" s="65"/>
    </row>
    <row r="1805" spans="2:7" s="58" customFormat="1" x14ac:dyDescent="0.2">
      <c r="B1805" s="71"/>
      <c r="C1805" s="70"/>
      <c r="D1805" s="70"/>
      <c r="F1805" s="170"/>
      <c r="G1805" s="65"/>
    </row>
    <row r="1806" spans="2:7" s="58" customFormat="1" x14ac:dyDescent="0.2">
      <c r="B1806" s="71"/>
      <c r="C1806" s="70"/>
      <c r="D1806" s="70"/>
      <c r="F1806" s="170"/>
      <c r="G1806" s="65"/>
    </row>
    <row r="1807" spans="2:7" s="58" customFormat="1" x14ac:dyDescent="0.2">
      <c r="B1807" s="71"/>
      <c r="C1807" s="70"/>
      <c r="D1807" s="70"/>
      <c r="F1807" s="170"/>
      <c r="G1807" s="65"/>
    </row>
    <row r="1808" spans="2:7" s="58" customFormat="1" x14ac:dyDescent="0.2">
      <c r="B1808" s="71"/>
      <c r="C1808" s="70"/>
      <c r="D1808" s="70"/>
      <c r="F1808" s="170"/>
      <c r="G1808" s="65"/>
    </row>
    <row r="1809" spans="2:7" s="58" customFormat="1" x14ac:dyDescent="0.2">
      <c r="B1809" s="71"/>
      <c r="C1809" s="70"/>
      <c r="D1809" s="70"/>
      <c r="F1809" s="170"/>
      <c r="G1809" s="65"/>
    </row>
    <row r="1810" spans="2:7" s="58" customFormat="1" x14ac:dyDescent="0.2">
      <c r="B1810" s="71"/>
      <c r="C1810" s="70"/>
      <c r="D1810" s="70"/>
      <c r="F1810" s="170"/>
      <c r="G1810" s="65"/>
    </row>
    <row r="1811" spans="2:7" s="58" customFormat="1" x14ac:dyDescent="0.2">
      <c r="B1811" s="71"/>
      <c r="C1811" s="70"/>
      <c r="D1811" s="70"/>
      <c r="F1811" s="170"/>
      <c r="G1811" s="65"/>
    </row>
    <row r="1812" spans="2:7" s="58" customFormat="1" x14ac:dyDescent="0.2">
      <c r="B1812" s="71"/>
      <c r="C1812" s="70"/>
      <c r="D1812" s="70"/>
      <c r="F1812" s="170"/>
      <c r="G1812" s="65"/>
    </row>
    <row r="1813" spans="2:7" s="58" customFormat="1" x14ac:dyDescent="0.2">
      <c r="B1813" s="71"/>
      <c r="C1813" s="70"/>
      <c r="D1813" s="70"/>
      <c r="F1813" s="170"/>
      <c r="G1813" s="65"/>
    </row>
    <row r="1814" spans="2:7" s="58" customFormat="1" x14ac:dyDescent="0.2">
      <c r="B1814" s="71"/>
      <c r="C1814" s="70"/>
      <c r="D1814" s="70"/>
      <c r="F1814" s="170"/>
      <c r="G1814" s="65"/>
    </row>
    <row r="1815" spans="2:7" s="58" customFormat="1" x14ac:dyDescent="0.2">
      <c r="B1815" s="71"/>
      <c r="C1815" s="70"/>
      <c r="D1815" s="70"/>
      <c r="F1815" s="170"/>
      <c r="G1815" s="65"/>
    </row>
    <row r="1816" spans="2:7" s="58" customFormat="1" x14ac:dyDescent="0.2">
      <c r="B1816" s="71"/>
      <c r="C1816" s="70"/>
      <c r="D1816" s="70"/>
      <c r="F1816" s="170"/>
      <c r="G1816" s="65"/>
    </row>
    <row r="1817" spans="2:7" s="58" customFormat="1" x14ac:dyDescent="0.2">
      <c r="B1817" s="71"/>
      <c r="C1817" s="70"/>
      <c r="D1817" s="70"/>
      <c r="F1817" s="170"/>
      <c r="G1817" s="65"/>
    </row>
    <row r="1818" spans="2:7" s="58" customFormat="1" x14ac:dyDescent="0.2">
      <c r="B1818" s="71"/>
      <c r="C1818" s="70"/>
      <c r="D1818" s="70"/>
      <c r="F1818" s="170"/>
      <c r="G1818" s="65"/>
    </row>
    <row r="1819" spans="2:7" s="58" customFormat="1" x14ac:dyDescent="0.2">
      <c r="B1819" s="71"/>
      <c r="C1819" s="70"/>
      <c r="D1819" s="70"/>
      <c r="F1819" s="170"/>
      <c r="G1819" s="65"/>
    </row>
    <row r="1820" spans="2:7" s="58" customFormat="1" x14ac:dyDescent="0.2">
      <c r="B1820" s="71"/>
      <c r="C1820" s="70"/>
      <c r="D1820" s="70"/>
      <c r="F1820" s="170"/>
      <c r="G1820" s="65"/>
    </row>
    <row r="1821" spans="2:7" s="58" customFormat="1" x14ac:dyDescent="0.2">
      <c r="B1821" s="71"/>
      <c r="C1821" s="70"/>
      <c r="D1821" s="70"/>
      <c r="F1821" s="170"/>
      <c r="G1821" s="65"/>
    </row>
    <row r="1822" spans="2:7" s="58" customFormat="1" x14ac:dyDescent="0.2">
      <c r="B1822" s="71"/>
      <c r="C1822" s="70"/>
      <c r="D1822" s="70"/>
      <c r="F1822" s="170"/>
      <c r="G1822" s="65"/>
    </row>
    <row r="1823" spans="2:7" s="58" customFormat="1" x14ac:dyDescent="0.2">
      <c r="B1823" s="71"/>
      <c r="C1823" s="70"/>
      <c r="D1823" s="70"/>
      <c r="F1823" s="170"/>
      <c r="G1823" s="65"/>
    </row>
    <row r="1824" spans="2:7" s="58" customFormat="1" x14ac:dyDescent="0.2">
      <c r="B1824" s="71"/>
      <c r="C1824" s="70"/>
      <c r="D1824" s="70"/>
      <c r="F1824" s="170"/>
      <c r="G1824" s="65"/>
    </row>
    <row r="1825" spans="2:7" s="58" customFormat="1" x14ac:dyDescent="0.2">
      <c r="B1825" s="71"/>
      <c r="C1825" s="70"/>
      <c r="D1825" s="70"/>
      <c r="F1825" s="170"/>
      <c r="G1825" s="65"/>
    </row>
    <row r="1826" spans="2:7" s="58" customFormat="1" x14ac:dyDescent="0.2">
      <c r="B1826" s="71"/>
      <c r="C1826" s="70"/>
      <c r="D1826" s="70"/>
      <c r="F1826" s="170"/>
      <c r="G1826" s="65"/>
    </row>
    <row r="1827" spans="2:7" s="58" customFormat="1" x14ac:dyDescent="0.2">
      <c r="B1827" s="71"/>
      <c r="C1827" s="70"/>
      <c r="D1827" s="70"/>
      <c r="F1827" s="170"/>
      <c r="G1827" s="65"/>
    </row>
    <row r="1828" spans="2:7" s="58" customFormat="1" x14ac:dyDescent="0.2">
      <c r="B1828" s="71"/>
      <c r="C1828" s="70"/>
      <c r="D1828" s="70"/>
      <c r="F1828" s="170"/>
      <c r="G1828" s="65"/>
    </row>
    <row r="1829" spans="2:7" s="58" customFormat="1" x14ac:dyDescent="0.2">
      <c r="B1829" s="71"/>
      <c r="C1829" s="70"/>
      <c r="D1829" s="70"/>
      <c r="F1829" s="170"/>
      <c r="G1829" s="65"/>
    </row>
    <row r="1830" spans="2:7" s="58" customFormat="1" x14ac:dyDescent="0.2">
      <c r="B1830" s="71"/>
      <c r="C1830" s="70"/>
      <c r="D1830" s="70"/>
      <c r="F1830" s="170"/>
      <c r="G1830" s="65"/>
    </row>
    <row r="1831" spans="2:7" s="58" customFormat="1" x14ac:dyDescent="0.2">
      <c r="B1831" s="71"/>
      <c r="C1831" s="70"/>
      <c r="D1831" s="70"/>
      <c r="F1831" s="170"/>
      <c r="G1831" s="65"/>
    </row>
    <row r="1832" spans="2:7" s="58" customFormat="1" x14ac:dyDescent="0.2">
      <c r="B1832" s="71"/>
      <c r="C1832" s="70"/>
      <c r="D1832" s="70"/>
      <c r="F1832" s="170"/>
      <c r="G1832" s="65"/>
    </row>
    <row r="1833" spans="2:7" s="58" customFormat="1" x14ac:dyDescent="0.2">
      <c r="B1833" s="71"/>
      <c r="C1833" s="70"/>
      <c r="D1833" s="70"/>
      <c r="F1833" s="170"/>
      <c r="G1833" s="65"/>
    </row>
    <row r="1834" spans="2:7" s="58" customFormat="1" x14ac:dyDescent="0.2">
      <c r="B1834" s="71"/>
      <c r="C1834" s="70"/>
      <c r="D1834" s="70"/>
      <c r="F1834" s="170"/>
      <c r="G1834" s="65"/>
    </row>
    <row r="1835" spans="2:7" s="58" customFormat="1" x14ac:dyDescent="0.2">
      <c r="B1835" s="71"/>
      <c r="C1835" s="70"/>
      <c r="D1835" s="70"/>
      <c r="F1835" s="170"/>
      <c r="G1835" s="65"/>
    </row>
    <row r="1836" spans="2:7" s="58" customFormat="1" x14ac:dyDescent="0.2">
      <c r="B1836" s="71"/>
      <c r="C1836" s="70"/>
      <c r="D1836" s="70"/>
      <c r="F1836" s="170"/>
      <c r="G1836" s="65"/>
    </row>
    <row r="1837" spans="2:7" s="58" customFormat="1" x14ac:dyDescent="0.2">
      <c r="B1837" s="71"/>
      <c r="C1837" s="70"/>
      <c r="D1837" s="70"/>
      <c r="F1837" s="170"/>
      <c r="G1837" s="65"/>
    </row>
    <row r="1838" spans="2:7" s="58" customFormat="1" x14ac:dyDescent="0.2">
      <c r="B1838" s="71"/>
      <c r="C1838" s="70"/>
      <c r="D1838" s="70"/>
      <c r="F1838" s="170"/>
      <c r="G1838" s="65"/>
    </row>
    <row r="1839" spans="2:7" s="58" customFormat="1" x14ac:dyDescent="0.2">
      <c r="B1839" s="71"/>
      <c r="C1839" s="70"/>
      <c r="D1839" s="70"/>
      <c r="F1839" s="170"/>
      <c r="G1839" s="65"/>
    </row>
    <row r="1840" spans="2:7" s="58" customFormat="1" x14ac:dyDescent="0.2">
      <c r="B1840" s="71"/>
      <c r="C1840" s="70"/>
      <c r="D1840" s="70"/>
      <c r="F1840" s="170"/>
      <c r="G1840" s="65"/>
    </row>
    <row r="1841" spans="2:7" s="58" customFormat="1" x14ac:dyDescent="0.2">
      <c r="B1841" s="71"/>
      <c r="C1841" s="70"/>
      <c r="D1841" s="70"/>
      <c r="F1841" s="170"/>
      <c r="G1841" s="65"/>
    </row>
    <row r="1842" spans="2:7" s="58" customFormat="1" x14ac:dyDescent="0.2">
      <c r="B1842" s="71"/>
      <c r="C1842" s="70"/>
      <c r="D1842" s="70"/>
      <c r="F1842" s="170"/>
      <c r="G1842" s="65"/>
    </row>
    <row r="1843" spans="2:7" s="58" customFormat="1" x14ac:dyDescent="0.2">
      <c r="B1843" s="71"/>
      <c r="C1843" s="70"/>
      <c r="D1843" s="70"/>
      <c r="F1843" s="170"/>
      <c r="G1843" s="65"/>
    </row>
    <row r="1844" spans="2:7" s="58" customFormat="1" x14ac:dyDescent="0.2">
      <c r="B1844" s="71"/>
      <c r="C1844" s="70"/>
      <c r="D1844" s="70"/>
      <c r="F1844" s="170"/>
      <c r="G1844" s="65"/>
    </row>
    <row r="1845" spans="2:7" s="58" customFormat="1" x14ac:dyDescent="0.2">
      <c r="B1845" s="71"/>
      <c r="C1845" s="70"/>
      <c r="D1845" s="70"/>
      <c r="F1845" s="170"/>
      <c r="G1845" s="65"/>
    </row>
    <row r="1846" spans="2:7" s="58" customFormat="1" x14ac:dyDescent="0.2">
      <c r="B1846" s="71"/>
      <c r="C1846" s="70"/>
      <c r="D1846" s="70"/>
      <c r="F1846" s="170"/>
      <c r="G1846" s="65"/>
    </row>
    <row r="1847" spans="2:7" s="58" customFormat="1" x14ac:dyDescent="0.2">
      <c r="B1847" s="71"/>
      <c r="C1847" s="70"/>
      <c r="D1847" s="70"/>
      <c r="F1847" s="170"/>
      <c r="G1847" s="65"/>
    </row>
    <row r="1848" spans="2:7" s="58" customFormat="1" x14ac:dyDescent="0.2">
      <c r="B1848" s="71"/>
      <c r="C1848" s="70"/>
      <c r="D1848" s="70"/>
      <c r="F1848" s="170"/>
      <c r="G1848" s="65"/>
    </row>
    <row r="1849" spans="2:7" s="58" customFormat="1" x14ac:dyDescent="0.2">
      <c r="B1849" s="71"/>
      <c r="C1849" s="70"/>
      <c r="D1849" s="70"/>
      <c r="F1849" s="170"/>
      <c r="G1849" s="65"/>
    </row>
    <row r="1850" spans="2:7" s="58" customFormat="1" x14ac:dyDescent="0.2">
      <c r="B1850" s="71"/>
      <c r="C1850" s="70"/>
      <c r="D1850" s="70"/>
      <c r="F1850" s="170"/>
      <c r="G1850" s="65"/>
    </row>
    <row r="1851" spans="2:7" s="58" customFormat="1" x14ac:dyDescent="0.2">
      <c r="B1851" s="71"/>
      <c r="C1851" s="70"/>
      <c r="D1851" s="70"/>
      <c r="F1851" s="170"/>
      <c r="G1851" s="65"/>
    </row>
    <row r="1852" spans="2:7" s="58" customFormat="1" x14ac:dyDescent="0.2">
      <c r="B1852" s="71"/>
      <c r="C1852" s="70"/>
      <c r="D1852" s="70"/>
      <c r="F1852" s="170"/>
      <c r="G1852" s="65"/>
    </row>
    <row r="1853" spans="2:7" s="58" customFormat="1" x14ac:dyDescent="0.2">
      <c r="B1853" s="71"/>
      <c r="C1853" s="70"/>
      <c r="D1853" s="70"/>
      <c r="F1853" s="170"/>
      <c r="G1853" s="65"/>
    </row>
    <row r="1854" spans="2:7" s="58" customFormat="1" x14ac:dyDescent="0.2">
      <c r="B1854" s="71"/>
      <c r="C1854" s="70"/>
      <c r="D1854" s="70"/>
      <c r="F1854" s="170"/>
      <c r="G1854" s="65"/>
    </row>
    <row r="1855" spans="2:7" s="58" customFormat="1" x14ac:dyDescent="0.2">
      <c r="B1855" s="71"/>
      <c r="C1855" s="70"/>
      <c r="D1855" s="70"/>
      <c r="F1855" s="170"/>
      <c r="G1855" s="65"/>
    </row>
    <row r="1856" spans="2:7" s="58" customFormat="1" x14ac:dyDescent="0.2">
      <c r="B1856" s="71"/>
      <c r="C1856" s="70"/>
      <c r="D1856" s="70"/>
      <c r="F1856" s="170"/>
      <c r="G1856" s="65"/>
    </row>
    <row r="1857" spans="2:7" s="58" customFormat="1" x14ac:dyDescent="0.2">
      <c r="B1857" s="71"/>
      <c r="C1857" s="70"/>
      <c r="D1857" s="70"/>
      <c r="F1857" s="170"/>
      <c r="G1857" s="65"/>
    </row>
    <row r="1858" spans="2:7" s="58" customFormat="1" x14ac:dyDescent="0.2">
      <c r="B1858" s="71"/>
      <c r="C1858" s="70"/>
      <c r="D1858" s="70"/>
      <c r="F1858" s="170"/>
      <c r="G1858" s="65"/>
    </row>
    <row r="1859" spans="2:7" s="58" customFormat="1" x14ac:dyDescent="0.2">
      <c r="B1859" s="71"/>
      <c r="C1859" s="70"/>
      <c r="D1859" s="70"/>
      <c r="F1859" s="170"/>
      <c r="G1859" s="65"/>
    </row>
    <row r="1860" spans="2:7" s="58" customFormat="1" x14ac:dyDescent="0.2">
      <c r="B1860" s="71"/>
      <c r="C1860" s="70"/>
      <c r="D1860" s="70"/>
      <c r="F1860" s="170"/>
      <c r="G1860" s="65"/>
    </row>
    <row r="1861" spans="2:7" s="58" customFormat="1" x14ac:dyDescent="0.2">
      <c r="B1861" s="71"/>
      <c r="C1861" s="70"/>
      <c r="D1861" s="70"/>
      <c r="F1861" s="170"/>
      <c r="G1861" s="65"/>
    </row>
    <row r="1862" spans="2:7" s="58" customFormat="1" x14ac:dyDescent="0.2">
      <c r="B1862" s="71"/>
      <c r="C1862" s="70"/>
      <c r="D1862" s="70"/>
      <c r="F1862" s="170"/>
      <c r="G1862" s="65"/>
    </row>
    <row r="1863" spans="2:7" s="58" customFormat="1" x14ac:dyDescent="0.2">
      <c r="B1863" s="71"/>
      <c r="C1863" s="70"/>
      <c r="D1863" s="70"/>
      <c r="F1863" s="170"/>
      <c r="G1863" s="65"/>
    </row>
    <row r="1864" spans="2:7" s="58" customFormat="1" x14ac:dyDescent="0.2">
      <c r="B1864" s="71"/>
      <c r="C1864" s="70"/>
      <c r="D1864" s="70"/>
      <c r="F1864" s="170"/>
      <c r="G1864" s="65"/>
    </row>
    <row r="1865" spans="2:7" s="58" customFormat="1" x14ac:dyDescent="0.2">
      <c r="B1865" s="71"/>
      <c r="C1865" s="70"/>
      <c r="D1865" s="70"/>
      <c r="F1865" s="170"/>
      <c r="G1865" s="65"/>
    </row>
    <row r="1866" spans="2:7" s="58" customFormat="1" x14ac:dyDescent="0.2">
      <c r="B1866" s="71"/>
      <c r="C1866" s="70"/>
      <c r="D1866" s="70"/>
      <c r="F1866" s="170"/>
      <c r="G1866" s="65"/>
    </row>
    <row r="1867" spans="2:7" s="58" customFormat="1" x14ac:dyDescent="0.2">
      <c r="B1867" s="71"/>
      <c r="C1867" s="70"/>
      <c r="D1867" s="70"/>
      <c r="F1867" s="170"/>
      <c r="G1867" s="65"/>
    </row>
    <row r="1868" spans="2:7" s="58" customFormat="1" x14ac:dyDescent="0.2">
      <c r="B1868" s="71"/>
      <c r="C1868" s="70"/>
      <c r="D1868" s="70"/>
      <c r="F1868" s="170"/>
      <c r="G1868" s="65"/>
    </row>
    <row r="1869" spans="2:7" s="58" customFormat="1" x14ac:dyDescent="0.2">
      <c r="B1869" s="71"/>
      <c r="C1869" s="70"/>
      <c r="D1869" s="70"/>
      <c r="F1869" s="170"/>
      <c r="G1869" s="65"/>
    </row>
    <row r="1870" spans="2:7" s="58" customFormat="1" x14ac:dyDescent="0.2">
      <c r="B1870" s="71"/>
      <c r="C1870" s="70"/>
      <c r="D1870" s="70"/>
      <c r="F1870" s="170"/>
      <c r="G1870" s="65"/>
    </row>
    <row r="1871" spans="2:7" s="58" customFormat="1" x14ac:dyDescent="0.2">
      <c r="B1871" s="71"/>
      <c r="C1871" s="70"/>
      <c r="D1871" s="70"/>
      <c r="F1871" s="170"/>
      <c r="G1871" s="65"/>
    </row>
    <row r="1872" spans="2:7" s="58" customFormat="1" x14ac:dyDescent="0.2">
      <c r="B1872" s="71"/>
      <c r="C1872" s="70"/>
      <c r="D1872" s="70"/>
      <c r="F1872" s="170"/>
      <c r="G1872" s="65"/>
    </row>
    <row r="1873" spans="2:7" s="58" customFormat="1" x14ac:dyDescent="0.2">
      <c r="B1873" s="71"/>
      <c r="C1873" s="70"/>
      <c r="D1873" s="70"/>
      <c r="F1873" s="170"/>
      <c r="G1873" s="65"/>
    </row>
    <row r="1874" spans="2:7" s="58" customFormat="1" x14ac:dyDescent="0.2">
      <c r="B1874" s="71"/>
      <c r="C1874" s="70"/>
      <c r="D1874" s="70"/>
      <c r="F1874" s="170"/>
      <c r="G1874" s="65"/>
    </row>
    <row r="1875" spans="2:7" s="58" customFormat="1" x14ac:dyDescent="0.2">
      <c r="B1875" s="71"/>
      <c r="C1875" s="70"/>
      <c r="D1875" s="70"/>
      <c r="F1875" s="170"/>
      <c r="G1875" s="65"/>
    </row>
    <row r="1876" spans="2:7" s="58" customFormat="1" x14ac:dyDescent="0.2">
      <c r="B1876" s="71"/>
      <c r="C1876" s="70"/>
      <c r="D1876" s="70"/>
      <c r="F1876" s="170"/>
      <c r="G1876" s="65"/>
    </row>
    <row r="1877" spans="2:7" s="58" customFormat="1" x14ac:dyDescent="0.2">
      <c r="B1877" s="71"/>
      <c r="C1877" s="70"/>
      <c r="D1877" s="70"/>
      <c r="F1877" s="170"/>
      <c r="G1877" s="65"/>
    </row>
    <row r="1878" spans="2:7" s="58" customFormat="1" x14ac:dyDescent="0.2">
      <c r="B1878" s="71"/>
      <c r="C1878" s="70"/>
      <c r="D1878" s="70"/>
      <c r="F1878" s="170"/>
      <c r="G1878" s="65"/>
    </row>
    <row r="1879" spans="2:7" s="58" customFormat="1" x14ac:dyDescent="0.2">
      <c r="B1879" s="71"/>
      <c r="C1879" s="70"/>
      <c r="D1879" s="70"/>
      <c r="F1879" s="170"/>
      <c r="G1879" s="65"/>
    </row>
    <row r="1880" spans="2:7" s="58" customFormat="1" x14ac:dyDescent="0.2">
      <c r="B1880" s="71"/>
      <c r="C1880" s="70"/>
      <c r="D1880" s="70"/>
      <c r="F1880" s="170"/>
      <c r="G1880" s="65"/>
    </row>
    <row r="1881" spans="2:7" s="58" customFormat="1" x14ac:dyDescent="0.2">
      <c r="B1881" s="71"/>
      <c r="C1881" s="70"/>
      <c r="D1881" s="70"/>
      <c r="F1881" s="170"/>
      <c r="G1881" s="65"/>
    </row>
    <row r="1882" spans="2:7" s="58" customFormat="1" x14ac:dyDescent="0.2">
      <c r="B1882" s="71"/>
      <c r="C1882" s="70"/>
      <c r="D1882" s="70"/>
      <c r="F1882" s="170"/>
      <c r="G1882" s="65"/>
    </row>
    <row r="1883" spans="2:7" s="58" customFormat="1" x14ac:dyDescent="0.2">
      <c r="B1883" s="71"/>
      <c r="C1883" s="70"/>
      <c r="D1883" s="70"/>
      <c r="F1883" s="170"/>
      <c r="G1883" s="65"/>
    </row>
    <row r="1884" spans="2:7" s="58" customFormat="1" x14ac:dyDescent="0.2">
      <c r="B1884" s="71"/>
      <c r="C1884" s="70"/>
      <c r="D1884" s="70"/>
      <c r="F1884" s="170"/>
      <c r="G1884" s="65"/>
    </row>
    <row r="1885" spans="2:7" s="58" customFormat="1" x14ac:dyDescent="0.2">
      <c r="B1885" s="71"/>
      <c r="C1885" s="70"/>
      <c r="D1885" s="70"/>
      <c r="F1885" s="170"/>
      <c r="G1885" s="65"/>
    </row>
    <row r="1886" spans="2:7" s="58" customFormat="1" x14ac:dyDescent="0.2">
      <c r="B1886" s="71"/>
      <c r="C1886" s="70"/>
      <c r="D1886" s="70"/>
      <c r="F1886" s="170"/>
      <c r="G1886" s="65"/>
    </row>
    <row r="1887" spans="2:7" s="58" customFormat="1" x14ac:dyDescent="0.2">
      <c r="B1887" s="71"/>
      <c r="C1887" s="70"/>
      <c r="D1887" s="70"/>
      <c r="F1887" s="170"/>
      <c r="G1887" s="65"/>
    </row>
    <row r="1888" spans="2:7" s="58" customFormat="1" x14ac:dyDescent="0.2">
      <c r="B1888" s="71"/>
      <c r="C1888" s="70"/>
      <c r="D1888" s="70"/>
      <c r="F1888" s="170"/>
      <c r="G1888" s="65"/>
    </row>
    <row r="1889" spans="2:7" s="58" customFormat="1" x14ac:dyDescent="0.2">
      <c r="B1889" s="71"/>
      <c r="C1889" s="70"/>
      <c r="D1889" s="70"/>
      <c r="F1889" s="170"/>
      <c r="G1889" s="65"/>
    </row>
    <row r="1890" spans="2:7" s="58" customFormat="1" x14ac:dyDescent="0.2">
      <c r="B1890" s="71"/>
      <c r="C1890" s="70"/>
      <c r="D1890" s="70"/>
      <c r="F1890" s="170"/>
      <c r="G1890" s="65"/>
    </row>
    <row r="1891" spans="2:7" s="58" customFormat="1" x14ac:dyDescent="0.2">
      <c r="B1891" s="71"/>
      <c r="C1891" s="70"/>
      <c r="D1891" s="70"/>
      <c r="F1891" s="170"/>
      <c r="G1891" s="65"/>
    </row>
    <row r="1892" spans="2:7" s="58" customFormat="1" x14ac:dyDescent="0.2">
      <c r="B1892" s="71"/>
      <c r="C1892" s="70"/>
      <c r="D1892" s="70"/>
      <c r="F1892" s="170"/>
      <c r="G1892" s="65"/>
    </row>
    <row r="1893" spans="2:7" s="58" customFormat="1" x14ac:dyDescent="0.2">
      <c r="B1893" s="71"/>
      <c r="C1893" s="70"/>
      <c r="D1893" s="70"/>
      <c r="F1893" s="170"/>
      <c r="G1893" s="65"/>
    </row>
    <row r="1894" spans="2:7" s="58" customFormat="1" x14ac:dyDescent="0.2">
      <c r="B1894" s="71"/>
      <c r="C1894" s="70"/>
      <c r="D1894" s="70"/>
      <c r="F1894" s="170"/>
      <c r="G1894" s="65"/>
    </row>
    <row r="1895" spans="2:7" s="58" customFormat="1" x14ac:dyDescent="0.2">
      <c r="B1895" s="71"/>
      <c r="C1895" s="70"/>
      <c r="D1895" s="70"/>
      <c r="F1895" s="170"/>
      <c r="G1895" s="65"/>
    </row>
    <row r="1896" spans="2:7" s="58" customFormat="1" x14ac:dyDescent="0.2">
      <c r="B1896" s="71"/>
      <c r="C1896" s="70"/>
      <c r="D1896" s="70"/>
      <c r="F1896" s="170"/>
      <c r="G1896" s="65"/>
    </row>
    <row r="1897" spans="2:7" s="58" customFormat="1" x14ac:dyDescent="0.2">
      <c r="B1897" s="71"/>
      <c r="C1897" s="70"/>
      <c r="D1897" s="70"/>
      <c r="F1897" s="170"/>
      <c r="G1897" s="65"/>
    </row>
    <row r="1898" spans="2:7" s="58" customFormat="1" x14ac:dyDescent="0.2">
      <c r="B1898" s="71"/>
      <c r="C1898" s="70"/>
      <c r="D1898" s="70"/>
      <c r="F1898" s="170"/>
      <c r="G1898" s="65"/>
    </row>
    <row r="1899" spans="2:7" s="58" customFormat="1" x14ac:dyDescent="0.2">
      <c r="B1899" s="71"/>
      <c r="C1899" s="70"/>
      <c r="D1899" s="70"/>
      <c r="F1899" s="170"/>
      <c r="G1899" s="65"/>
    </row>
    <row r="1900" spans="2:7" s="58" customFormat="1" x14ac:dyDescent="0.2">
      <c r="B1900" s="71"/>
      <c r="C1900" s="70"/>
      <c r="D1900" s="70"/>
      <c r="F1900" s="170"/>
      <c r="G1900" s="65"/>
    </row>
    <row r="1901" spans="2:7" s="58" customFormat="1" x14ac:dyDescent="0.2">
      <c r="B1901" s="71"/>
      <c r="C1901" s="70"/>
      <c r="D1901" s="70"/>
      <c r="F1901" s="170"/>
      <c r="G1901" s="65"/>
    </row>
    <row r="1902" spans="2:7" s="58" customFormat="1" x14ac:dyDescent="0.2">
      <c r="B1902" s="71"/>
      <c r="C1902" s="70"/>
      <c r="D1902" s="70"/>
      <c r="F1902" s="170"/>
      <c r="G1902" s="65"/>
    </row>
    <row r="1903" spans="2:7" s="58" customFormat="1" x14ac:dyDescent="0.2">
      <c r="B1903" s="71"/>
      <c r="C1903" s="70"/>
      <c r="D1903" s="70"/>
      <c r="F1903" s="170"/>
      <c r="G1903" s="65"/>
    </row>
    <row r="1904" spans="2:7" s="58" customFormat="1" x14ac:dyDescent="0.2">
      <c r="B1904" s="71"/>
      <c r="C1904" s="70"/>
      <c r="D1904" s="70"/>
      <c r="F1904" s="170"/>
      <c r="G1904" s="65"/>
    </row>
    <row r="1905" spans="2:7" s="58" customFormat="1" x14ac:dyDescent="0.2">
      <c r="B1905" s="71"/>
      <c r="C1905" s="70"/>
      <c r="D1905" s="70"/>
      <c r="F1905" s="170"/>
      <c r="G1905" s="65"/>
    </row>
    <row r="1906" spans="2:7" s="58" customFormat="1" x14ac:dyDescent="0.2">
      <c r="B1906" s="71"/>
      <c r="C1906" s="70"/>
      <c r="D1906" s="70"/>
      <c r="F1906" s="170"/>
      <c r="G1906" s="65"/>
    </row>
    <row r="1907" spans="2:7" s="58" customFormat="1" x14ac:dyDescent="0.2">
      <c r="B1907" s="71"/>
      <c r="C1907" s="70"/>
      <c r="D1907" s="70"/>
      <c r="F1907" s="170"/>
      <c r="G1907" s="65"/>
    </row>
    <row r="1908" spans="2:7" s="58" customFormat="1" x14ac:dyDescent="0.2">
      <c r="B1908" s="71"/>
      <c r="C1908" s="70"/>
      <c r="D1908" s="70"/>
      <c r="F1908" s="170"/>
      <c r="G1908" s="65"/>
    </row>
    <row r="1909" spans="2:7" s="58" customFormat="1" x14ac:dyDescent="0.2">
      <c r="B1909" s="71"/>
      <c r="C1909" s="70"/>
      <c r="D1909" s="70"/>
      <c r="F1909" s="170"/>
      <c r="G1909" s="65"/>
    </row>
    <row r="1910" spans="2:7" s="58" customFormat="1" x14ac:dyDescent="0.2">
      <c r="B1910" s="71"/>
      <c r="C1910" s="70"/>
      <c r="D1910" s="70"/>
      <c r="F1910" s="170"/>
      <c r="G1910" s="65"/>
    </row>
    <row r="1911" spans="2:7" s="58" customFormat="1" x14ac:dyDescent="0.2">
      <c r="B1911" s="71"/>
      <c r="C1911" s="70"/>
      <c r="D1911" s="70"/>
      <c r="F1911" s="170"/>
      <c r="G1911" s="65"/>
    </row>
    <row r="1912" spans="2:7" s="58" customFormat="1" x14ac:dyDescent="0.2">
      <c r="B1912" s="71"/>
      <c r="C1912" s="70"/>
      <c r="D1912" s="70"/>
      <c r="F1912" s="170"/>
      <c r="G1912" s="65"/>
    </row>
    <row r="1913" spans="2:7" s="58" customFormat="1" x14ac:dyDescent="0.2">
      <c r="B1913" s="71"/>
      <c r="C1913" s="70"/>
      <c r="D1913" s="70"/>
      <c r="F1913" s="170"/>
      <c r="G1913" s="65"/>
    </row>
    <row r="1914" spans="2:7" s="58" customFormat="1" x14ac:dyDescent="0.2">
      <c r="B1914" s="71"/>
      <c r="C1914" s="70"/>
      <c r="D1914" s="70"/>
      <c r="F1914" s="170"/>
      <c r="G1914" s="65"/>
    </row>
    <row r="1915" spans="2:7" s="58" customFormat="1" x14ac:dyDescent="0.2">
      <c r="B1915" s="71"/>
      <c r="C1915" s="70"/>
      <c r="D1915" s="70"/>
      <c r="F1915" s="170"/>
      <c r="G1915" s="65"/>
    </row>
    <row r="1916" spans="2:7" s="58" customFormat="1" x14ac:dyDescent="0.2">
      <c r="B1916" s="71"/>
      <c r="C1916" s="70"/>
      <c r="D1916" s="70"/>
      <c r="F1916" s="170"/>
      <c r="G1916" s="65"/>
    </row>
    <row r="1917" spans="2:7" s="58" customFormat="1" x14ac:dyDescent="0.2">
      <c r="B1917" s="71"/>
      <c r="C1917" s="70"/>
      <c r="D1917" s="70"/>
      <c r="F1917" s="170"/>
      <c r="G1917" s="65"/>
    </row>
    <row r="1918" spans="2:7" s="58" customFormat="1" x14ac:dyDescent="0.2">
      <c r="B1918" s="71"/>
      <c r="C1918" s="70"/>
      <c r="D1918" s="70"/>
      <c r="F1918" s="170"/>
      <c r="G1918" s="65"/>
    </row>
    <row r="1919" spans="2:7" s="58" customFormat="1" x14ac:dyDescent="0.2">
      <c r="B1919" s="71"/>
      <c r="C1919" s="70"/>
      <c r="D1919" s="70"/>
      <c r="F1919" s="170"/>
      <c r="G1919" s="65"/>
    </row>
    <row r="1920" spans="2:7" s="58" customFormat="1" x14ac:dyDescent="0.2">
      <c r="B1920" s="71"/>
      <c r="C1920" s="70"/>
      <c r="D1920" s="70"/>
      <c r="F1920" s="170"/>
      <c r="G1920" s="65"/>
    </row>
    <row r="1921" spans="2:7" s="58" customFormat="1" x14ac:dyDescent="0.2">
      <c r="B1921" s="71"/>
      <c r="C1921" s="70"/>
      <c r="D1921" s="70"/>
      <c r="F1921" s="170"/>
      <c r="G1921" s="65"/>
    </row>
    <row r="1922" spans="2:7" s="58" customFormat="1" x14ac:dyDescent="0.2">
      <c r="B1922" s="71"/>
      <c r="C1922" s="70"/>
      <c r="D1922" s="70"/>
      <c r="F1922" s="170"/>
      <c r="G1922" s="65"/>
    </row>
    <row r="1923" spans="2:7" s="58" customFormat="1" x14ac:dyDescent="0.2">
      <c r="B1923" s="71"/>
      <c r="C1923" s="70"/>
      <c r="D1923" s="70"/>
      <c r="F1923" s="170"/>
      <c r="G1923" s="65"/>
    </row>
    <row r="1924" spans="2:7" s="58" customFormat="1" x14ac:dyDescent="0.2">
      <c r="B1924" s="71"/>
      <c r="C1924" s="70"/>
      <c r="D1924" s="70"/>
      <c r="F1924" s="170"/>
      <c r="G1924" s="65"/>
    </row>
    <row r="1925" spans="2:7" s="58" customFormat="1" x14ac:dyDescent="0.2">
      <c r="B1925" s="71"/>
      <c r="C1925" s="70"/>
      <c r="D1925" s="70"/>
      <c r="F1925" s="170"/>
      <c r="G1925" s="65"/>
    </row>
    <row r="1926" spans="2:7" s="58" customFormat="1" x14ac:dyDescent="0.2">
      <c r="B1926" s="71"/>
      <c r="C1926" s="70"/>
      <c r="D1926" s="70"/>
      <c r="F1926" s="170"/>
      <c r="G1926" s="65"/>
    </row>
    <row r="1927" spans="2:7" s="58" customFormat="1" x14ac:dyDescent="0.2">
      <c r="B1927" s="71"/>
      <c r="C1927" s="70"/>
      <c r="D1927" s="70"/>
      <c r="F1927" s="170"/>
      <c r="G1927" s="65"/>
    </row>
    <row r="1928" spans="2:7" s="58" customFormat="1" x14ac:dyDescent="0.2">
      <c r="B1928" s="71"/>
      <c r="C1928" s="70"/>
      <c r="D1928" s="70"/>
      <c r="F1928" s="170"/>
      <c r="G1928" s="65"/>
    </row>
    <row r="1929" spans="2:7" s="58" customFormat="1" x14ac:dyDescent="0.2">
      <c r="B1929" s="71"/>
      <c r="C1929" s="70"/>
      <c r="D1929" s="70"/>
      <c r="F1929" s="170"/>
      <c r="G1929" s="65"/>
    </row>
    <row r="1930" spans="2:7" s="58" customFormat="1" x14ac:dyDescent="0.2">
      <c r="B1930" s="71"/>
      <c r="C1930" s="70"/>
      <c r="D1930" s="70"/>
      <c r="F1930" s="170"/>
      <c r="G1930" s="65"/>
    </row>
    <row r="1931" spans="2:7" s="58" customFormat="1" x14ac:dyDescent="0.2">
      <c r="B1931" s="71"/>
      <c r="C1931" s="70"/>
      <c r="D1931" s="70"/>
      <c r="F1931" s="170"/>
      <c r="G1931" s="65"/>
    </row>
    <row r="1932" spans="2:7" s="58" customFormat="1" x14ac:dyDescent="0.2">
      <c r="B1932" s="71"/>
      <c r="C1932" s="70"/>
      <c r="D1932" s="70"/>
      <c r="F1932" s="170"/>
      <c r="G1932" s="65"/>
    </row>
    <row r="1933" spans="2:7" s="58" customFormat="1" x14ac:dyDescent="0.2">
      <c r="B1933" s="71"/>
      <c r="C1933" s="70"/>
      <c r="D1933" s="70"/>
      <c r="F1933" s="170"/>
      <c r="G1933" s="65"/>
    </row>
    <row r="1934" spans="2:7" s="58" customFormat="1" x14ac:dyDescent="0.2">
      <c r="B1934" s="71"/>
      <c r="C1934" s="70"/>
      <c r="D1934" s="70"/>
      <c r="F1934" s="170"/>
      <c r="G1934" s="65"/>
    </row>
    <row r="1935" spans="2:7" s="58" customFormat="1" x14ac:dyDescent="0.2">
      <c r="B1935" s="71"/>
      <c r="C1935" s="70"/>
      <c r="D1935" s="70"/>
      <c r="F1935" s="170"/>
      <c r="G1935" s="65"/>
    </row>
    <row r="1936" spans="2:7" s="58" customFormat="1" x14ac:dyDescent="0.2">
      <c r="B1936" s="71"/>
      <c r="C1936" s="70"/>
      <c r="D1936" s="70"/>
      <c r="F1936" s="170"/>
      <c r="G1936" s="65"/>
    </row>
    <row r="1937" spans="2:7" s="58" customFormat="1" x14ac:dyDescent="0.2">
      <c r="B1937" s="71"/>
      <c r="C1937" s="70"/>
      <c r="D1937" s="70"/>
      <c r="F1937" s="170"/>
      <c r="G1937" s="65"/>
    </row>
    <row r="1938" spans="2:7" s="58" customFormat="1" x14ac:dyDescent="0.2">
      <c r="B1938" s="71"/>
      <c r="C1938" s="70"/>
      <c r="D1938" s="70"/>
      <c r="F1938" s="170"/>
      <c r="G1938" s="65"/>
    </row>
    <row r="1939" spans="2:7" s="58" customFormat="1" x14ac:dyDescent="0.2">
      <c r="B1939" s="71"/>
      <c r="C1939" s="70"/>
      <c r="D1939" s="70"/>
      <c r="F1939" s="170"/>
      <c r="G1939" s="65"/>
    </row>
    <row r="1940" spans="2:7" s="58" customFormat="1" x14ac:dyDescent="0.2">
      <c r="B1940" s="71"/>
      <c r="C1940" s="70"/>
      <c r="D1940" s="70"/>
      <c r="F1940" s="170"/>
      <c r="G1940" s="65"/>
    </row>
    <row r="1941" spans="2:7" s="58" customFormat="1" x14ac:dyDescent="0.2">
      <c r="B1941" s="71"/>
      <c r="C1941" s="70"/>
      <c r="D1941" s="70"/>
      <c r="F1941" s="170"/>
      <c r="G1941" s="65"/>
    </row>
    <row r="1942" spans="2:7" s="58" customFormat="1" x14ac:dyDescent="0.2">
      <c r="B1942" s="71"/>
      <c r="C1942" s="70"/>
      <c r="D1942" s="70"/>
      <c r="F1942" s="170"/>
      <c r="G1942" s="65"/>
    </row>
    <row r="1943" spans="2:7" s="58" customFormat="1" x14ac:dyDescent="0.2">
      <c r="B1943" s="71"/>
      <c r="C1943" s="70"/>
      <c r="D1943" s="70"/>
      <c r="F1943" s="170"/>
      <c r="G1943" s="65"/>
    </row>
    <row r="1944" spans="2:7" s="58" customFormat="1" x14ac:dyDescent="0.2">
      <c r="B1944" s="71"/>
      <c r="C1944" s="70"/>
      <c r="D1944" s="70"/>
      <c r="F1944" s="170"/>
      <c r="G1944" s="65"/>
    </row>
    <row r="1945" spans="2:7" s="58" customFormat="1" x14ac:dyDescent="0.2">
      <c r="B1945" s="71"/>
      <c r="C1945" s="70"/>
      <c r="D1945" s="70"/>
      <c r="F1945" s="170"/>
      <c r="G1945" s="65"/>
    </row>
    <row r="1946" spans="2:7" s="58" customFormat="1" x14ac:dyDescent="0.2">
      <c r="B1946" s="71"/>
      <c r="C1946" s="70"/>
      <c r="D1946" s="70"/>
      <c r="F1946" s="170"/>
      <c r="G1946" s="65"/>
    </row>
    <row r="1947" spans="2:7" s="58" customFormat="1" x14ac:dyDescent="0.2">
      <c r="B1947" s="71"/>
      <c r="C1947" s="70"/>
      <c r="D1947" s="70"/>
      <c r="F1947" s="170"/>
      <c r="G1947" s="65"/>
    </row>
    <row r="1948" spans="2:7" s="58" customFormat="1" x14ac:dyDescent="0.2">
      <c r="B1948" s="71"/>
      <c r="C1948" s="70"/>
      <c r="D1948" s="70"/>
      <c r="F1948" s="170"/>
      <c r="G1948" s="65"/>
    </row>
    <row r="1949" spans="2:7" s="58" customFormat="1" x14ac:dyDescent="0.2">
      <c r="B1949" s="71"/>
      <c r="C1949" s="70"/>
      <c r="D1949" s="70"/>
      <c r="F1949" s="170"/>
      <c r="G1949" s="65"/>
    </row>
    <row r="1950" spans="2:7" s="58" customFormat="1" x14ac:dyDescent="0.2">
      <c r="B1950" s="71"/>
      <c r="C1950" s="70"/>
      <c r="D1950" s="70"/>
      <c r="F1950" s="170"/>
      <c r="G1950" s="65"/>
    </row>
    <row r="1951" spans="2:7" s="58" customFormat="1" x14ac:dyDescent="0.2">
      <c r="B1951" s="71"/>
      <c r="C1951" s="70"/>
      <c r="D1951" s="70"/>
      <c r="F1951" s="170"/>
      <c r="G1951" s="65"/>
    </row>
    <row r="1952" spans="2:7" s="58" customFormat="1" x14ac:dyDescent="0.2">
      <c r="B1952" s="71"/>
      <c r="C1952" s="70"/>
      <c r="D1952" s="70"/>
      <c r="F1952" s="170"/>
      <c r="G1952" s="65"/>
    </row>
    <row r="1953" spans="2:7" s="58" customFormat="1" x14ac:dyDescent="0.2">
      <c r="B1953" s="71"/>
      <c r="C1953" s="70"/>
      <c r="D1953" s="70"/>
      <c r="F1953" s="170"/>
      <c r="G1953" s="65"/>
    </row>
    <row r="1954" spans="2:7" s="58" customFormat="1" x14ac:dyDescent="0.2">
      <c r="B1954" s="71"/>
      <c r="C1954" s="70"/>
      <c r="D1954" s="70"/>
      <c r="F1954" s="170"/>
      <c r="G1954" s="65"/>
    </row>
    <row r="1955" spans="2:7" s="58" customFormat="1" x14ac:dyDescent="0.2">
      <c r="B1955" s="71"/>
      <c r="C1955" s="70"/>
      <c r="D1955" s="70"/>
      <c r="F1955" s="170"/>
      <c r="G1955" s="65"/>
    </row>
    <row r="1956" spans="2:7" s="58" customFormat="1" x14ac:dyDescent="0.2">
      <c r="B1956" s="71"/>
      <c r="C1956" s="70"/>
      <c r="D1956" s="70"/>
      <c r="F1956" s="170"/>
      <c r="G1956" s="65"/>
    </row>
    <row r="1957" spans="2:7" s="58" customFormat="1" x14ac:dyDescent="0.2">
      <c r="B1957" s="71"/>
      <c r="C1957" s="70"/>
      <c r="D1957" s="70"/>
      <c r="F1957" s="170"/>
      <c r="G1957" s="65"/>
    </row>
    <row r="1958" spans="2:7" s="58" customFormat="1" x14ac:dyDescent="0.2">
      <c r="B1958" s="71"/>
      <c r="C1958" s="70"/>
      <c r="D1958" s="70"/>
      <c r="F1958" s="170"/>
      <c r="G1958" s="65"/>
    </row>
    <row r="1959" spans="2:7" s="58" customFormat="1" x14ac:dyDescent="0.2">
      <c r="B1959" s="71"/>
      <c r="C1959" s="70"/>
      <c r="D1959" s="70"/>
      <c r="F1959" s="170"/>
      <c r="G1959" s="65"/>
    </row>
    <row r="1960" spans="2:7" s="58" customFormat="1" x14ac:dyDescent="0.2">
      <c r="B1960" s="71"/>
      <c r="C1960" s="70"/>
      <c r="D1960" s="70"/>
      <c r="F1960" s="170"/>
      <c r="G1960" s="65"/>
    </row>
    <row r="1961" spans="2:7" s="58" customFormat="1" x14ac:dyDescent="0.2">
      <c r="B1961" s="71"/>
      <c r="C1961" s="70"/>
      <c r="D1961" s="70"/>
      <c r="F1961" s="170"/>
      <c r="G1961" s="65"/>
    </row>
    <row r="1962" spans="2:7" s="58" customFormat="1" x14ac:dyDescent="0.2">
      <c r="B1962" s="71"/>
      <c r="C1962" s="70"/>
      <c r="D1962" s="70"/>
      <c r="F1962" s="170"/>
      <c r="G1962" s="65"/>
    </row>
    <row r="1963" spans="2:7" s="58" customFormat="1" x14ac:dyDescent="0.2">
      <c r="B1963" s="71"/>
      <c r="C1963" s="70"/>
      <c r="D1963" s="70"/>
      <c r="F1963" s="170"/>
      <c r="G1963" s="65"/>
    </row>
    <row r="1964" spans="2:7" s="58" customFormat="1" x14ac:dyDescent="0.2">
      <c r="B1964" s="71"/>
      <c r="C1964" s="70"/>
      <c r="D1964" s="70"/>
      <c r="F1964" s="170"/>
      <c r="G1964" s="65"/>
    </row>
    <row r="1965" spans="2:7" s="58" customFormat="1" x14ac:dyDescent="0.2">
      <c r="B1965" s="71"/>
      <c r="C1965" s="70"/>
      <c r="D1965" s="70"/>
      <c r="F1965" s="170"/>
      <c r="G1965" s="65"/>
    </row>
    <row r="1966" spans="2:7" s="58" customFormat="1" x14ac:dyDescent="0.2">
      <c r="B1966" s="71"/>
      <c r="C1966" s="70"/>
      <c r="D1966" s="70"/>
      <c r="F1966" s="170"/>
      <c r="G1966" s="65"/>
    </row>
    <row r="1967" spans="2:7" s="58" customFormat="1" x14ac:dyDescent="0.2">
      <c r="B1967" s="71"/>
      <c r="C1967" s="70"/>
      <c r="D1967" s="70"/>
      <c r="F1967" s="170"/>
      <c r="G1967" s="65"/>
    </row>
    <row r="1968" spans="2:7" s="58" customFormat="1" x14ac:dyDescent="0.2">
      <c r="B1968" s="71"/>
      <c r="C1968" s="70"/>
      <c r="D1968" s="70"/>
      <c r="F1968" s="170"/>
      <c r="G1968" s="65"/>
    </row>
    <row r="1969" spans="2:7" s="58" customFormat="1" x14ac:dyDescent="0.2">
      <c r="B1969" s="71"/>
      <c r="C1969" s="70"/>
      <c r="D1969" s="70"/>
      <c r="F1969" s="170"/>
      <c r="G1969" s="65"/>
    </row>
    <row r="1970" spans="2:7" s="58" customFormat="1" x14ac:dyDescent="0.2">
      <c r="B1970" s="71"/>
      <c r="C1970" s="70"/>
      <c r="D1970" s="70"/>
      <c r="F1970" s="170"/>
      <c r="G1970" s="65"/>
    </row>
    <row r="1971" spans="2:7" s="58" customFormat="1" x14ac:dyDescent="0.2">
      <c r="B1971" s="71"/>
      <c r="C1971" s="70"/>
      <c r="D1971" s="70"/>
      <c r="F1971" s="170"/>
      <c r="G1971" s="65"/>
    </row>
    <row r="1972" spans="2:7" s="58" customFormat="1" x14ac:dyDescent="0.2">
      <c r="B1972" s="71"/>
      <c r="C1972" s="70"/>
      <c r="D1972" s="70"/>
      <c r="F1972" s="170"/>
      <c r="G1972" s="65"/>
    </row>
    <row r="1973" spans="2:7" s="58" customFormat="1" x14ac:dyDescent="0.2">
      <c r="B1973" s="71"/>
      <c r="C1973" s="70"/>
      <c r="D1973" s="70"/>
      <c r="F1973" s="170"/>
      <c r="G1973" s="65"/>
    </row>
    <row r="1974" spans="2:7" s="58" customFormat="1" x14ac:dyDescent="0.2">
      <c r="B1974" s="71"/>
      <c r="C1974" s="70"/>
      <c r="D1974" s="70"/>
      <c r="F1974" s="170"/>
      <c r="G1974" s="65"/>
    </row>
    <row r="1975" spans="2:7" s="58" customFormat="1" x14ac:dyDescent="0.2">
      <c r="B1975" s="71"/>
      <c r="C1975" s="70"/>
      <c r="D1975" s="70"/>
      <c r="F1975" s="170"/>
      <c r="G1975" s="65"/>
    </row>
    <row r="1976" spans="2:7" s="58" customFormat="1" x14ac:dyDescent="0.2">
      <c r="B1976" s="71"/>
      <c r="C1976" s="70"/>
      <c r="D1976" s="70"/>
      <c r="F1976" s="170"/>
      <c r="G1976" s="65"/>
    </row>
    <row r="1977" spans="2:7" s="58" customFormat="1" x14ac:dyDescent="0.2">
      <c r="B1977" s="71"/>
      <c r="C1977" s="70"/>
      <c r="D1977" s="70"/>
      <c r="F1977" s="170"/>
      <c r="G1977" s="65"/>
    </row>
    <row r="1978" spans="2:7" s="58" customFormat="1" x14ac:dyDescent="0.2">
      <c r="B1978" s="71"/>
      <c r="C1978" s="70"/>
      <c r="D1978" s="70"/>
      <c r="F1978" s="170"/>
      <c r="G1978" s="65"/>
    </row>
    <row r="1979" spans="2:7" s="58" customFormat="1" x14ac:dyDescent="0.2">
      <c r="B1979" s="71"/>
      <c r="C1979" s="70"/>
      <c r="D1979" s="70"/>
      <c r="F1979" s="170"/>
      <c r="G1979" s="65"/>
    </row>
    <row r="1980" spans="2:7" s="58" customFormat="1" x14ac:dyDescent="0.2">
      <c r="B1980" s="71"/>
      <c r="C1980" s="70"/>
      <c r="D1980" s="70"/>
      <c r="F1980" s="170"/>
      <c r="G1980" s="65"/>
    </row>
    <row r="1981" spans="2:7" s="58" customFormat="1" x14ac:dyDescent="0.2">
      <c r="B1981" s="71"/>
      <c r="C1981" s="70"/>
      <c r="D1981" s="70"/>
      <c r="F1981" s="170"/>
      <c r="G1981" s="65"/>
    </row>
    <row r="1982" spans="2:7" s="58" customFormat="1" x14ac:dyDescent="0.2">
      <c r="B1982" s="71"/>
      <c r="C1982" s="70"/>
      <c r="D1982" s="70"/>
      <c r="F1982" s="170"/>
      <c r="G1982" s="65"/>
    </row>
    <row r="1983" spans="2:7" s="58" customFormat="1" x14ac:dyDescent="0.2">
      <c r="B1983" s="71"/>
      <c r="C1983" s="70"/>
      <c r="D1983" s="70"/>
      <c r="F1983" s="170"/>
      <c r="G1983" s="65"/>
    </row>
    <row r="1984" spans="2:7" s="58" customFormat="1" x14ac:dyDescent="0.2">
      <c r="B1984" s="71"/>
      <c r="C1984" s="70"/>
      <c r="D1984" s="70"/>
      <c r="F1984" s="170"/>
      <c r="G1984" s="65"/>
    </row>
    <row r="1985" spans="2:7" s="58" customFormat="1" x14ac:dyDescent="0.2">
      <c r="B1985" s="71"/>
      <c r="C1985" s="70"/>
      <c r="D1985" s="70"/>
      <c r="F1985" s="170"/>
      <c r="G1985" s="65"/>
    </row>
    <row r="1986" spans="2:7" s="58" customFormat="1" x14ac:dyDescent="0.2">
      <c r="B1986" s="71"/>
      <c r="C1986" s="70"/>
      <c r="D1986" s="70"/>
      <c r="F1986" s="170"/>
      <c r="G1986" s="65"/>
    </row>
    <row r="1987" spans="2:7" s="58" customFormat="1" x14ac:dyDescent="0.2">
      <c r="B1987" s="71"/>
      <c r="C1987" s="70"/>
      <c r="D1987" s="70"/>
      <c r="F1987" s="170"/>
      <c r="G1987" s="65"/>
    </row>
    <row r="1988" spans="2:7" s="58" customFormat="1" x14ac:dyDescent="0.2">
      <c r="B1988" s="71"/>
      <c r="C1988" s="70"/>
      <c r="D1988" s="70"/>
      <c r="F1988" s="170"/>
      <c r="G1988" s="65"/>
    </row>
    <row r="1989" spans="2:7" s="58" customFormat="1" x14ac:dyDescent="0.2">
      <c r="B1989" s="71"/>
      <c r="C1989" s="70"/>
      <c r="D1989" s="70"/>
      <c r="F1989" s="170"/>
      <c r="G1989" s="65"/>
    </row>
    <row r="1990" spans="2:7" s="58" customFormat="1" x14ac:dyDescent="0.2">
      <c r="B1990" s="71"/>
      <c r="C1990" s="70"/>
      <c r="D1990" s="70"/>
      <c r="F1990" s="170"/>
      <c r="G1990" s="65"/>
    </row>
    <row r="1991" spans="2:7" s="58" customFormat="1" x14ac:dyDescent="0.2">
      <c r="B1991" s="71"/>
      <c r="C1991" s="70"/>
      <c r="D1991" s="70"/>
      <c r="F1991" s="170"/>
      <c r="G1991" s="65"/>
    </row>
    <row r="1992" spans="2:7" s="58" customFormat="1" x14ac:dyDescent="0.2">
      <c r="B1992" s="71"/>
      <c r="C1992" s="70"/>
      <c r="D1992" s="70"/>
      <c r="F1992" s="170"/>
      <c r="G1992" s="65"/>
    </row>
    <row r="1993" spans="2:7" s="58" customFormat="1" x14ac:dyDescent="0.2">
      <c r="B1993" s="71"/>
      <c r="C1993" s="70"/>
      <c r="D1993" s="70"/>
      <c r="F1993" s="170"/>
      <c r="G1993" s="65"/>
    </row>
    <row r="1994" spans="2:7" s="58" customFormat="1" x14ac:dyDescent="0.2">
      <c r="B1994" s="71"/>
      <c r="C1994" s="70"/>
      <c r="D1994" s="70"/>
      <c r="F1994" s="170"/>
      <c r="G1994" s="65"/>
    </row>
    <row r="1995" spans="2:7" s="58" customFormat="1" x14ac:dyDescent="0.2">
      <c r="B1995" s="71"/>
      <c r="C1995" s="70"/>
      <c r="D1995" s="70"/>
      <c r="F1995" s="170"/>
      <c r="G1995" s="65"/>
    </row>
    <row r="1996" spans="2:7" s="58" customFormat="1" x14ac:dyDescent="0.2">
      <c r="B1996" s="71"/>
      <c r="C1996" s="70"/>
      <c r="D1996" s="70"/>
      <c r="F1996" s="170"/>
      <c r="G1996" s="65"/>
    </row>
    <row r="1997" spans="2:7" s="58" customFormat="1" x14ac:dyDescent="0.2">
      <c r="B1997" s="71"/>
      <c r="C1997" s="70"/>
      <c r="D1997" s="70"/>
      <c r="F1997" s="170"/>
      <c r="G1997" s="65"/>
    </row>
    <row r="1998" spans="2:7" s="58" customFormat="1" x14ac:dyDescent="0.2">
      <c r="B1998" s="71"/>
      <c r="C1998" s="70"/>
      <c r="D1998" s="70"/>
      <c r="F1998" s="170"/>
      <c r="G1998" s="65"/>
    </row>
    <row r="1999" spans="2:7" s="58" customFormat="1" x14ac:dyDescent="0.2">
      <c r="B1999" s="71"/>
      <c r="C1999" s="70"/>
      <c r="D1999" s="70"/>
      <c r="F1999" s="170"/>
      <c r="G1999" s="65"/>
    </row>
    <row r="2000" spans="2:7" s="58" customFormat="1" x14ac:dyDescent="0.2">
      <c r="B2000" s="71"/>
      <c r="C2000" s="70"/>
      <c r="D2000" s="70"/>
      <c r="F2000" s="170"/>
      <c r="G2000" s="65"/>
    </row>
    <row r="2001" spans="2:7" s="58" customFormat="1" x14ac:dyDescent="0.2">
      <c r="B2001" s="71"/>
      <c r="C2001" s="70"/>
      <c r="D2001" s="70"/>
      <c r="F2001" s="170"/>
      <c r="G2001" s="65"/>
    </row>
    <row r="2002" spans="2:7" s="58" customFormat="1" x14ac:dyDescent="0.2">
      <c r="B2002" s="71"/>
      <c r="C2002" s="70"/>
      <c r="D2002" s="70"/>
      <c r="F2002" s="170"/>
      <c r="G2002" s="65"/>
    </row>
    <row r="2003" spans="2:7" s="58" customFormat="1" x14ac:dyDescent="0.2">
      <c r="B2003" s="71"/>
      <c r="C2003" s="70"/>
      <c r="D2003" s="70"/>
      <c r="F2003" s="170"/>
      <c r="G2003" s="65"/>
    </row>
    <row r="2004" spans="2:7" s="58" customFormat="1" x14ac:dyDescent="0.2">
      <c r="B2004" s="71"/>
      <c r="C2004" s="70"/>
      <c r="D2004" s="70"/>
      <c r="F2004" s="170"/>
      <c r="G2004" s="65"/>
    </row>
    <row r="2005" spans="2:7" s="58" customFormat="1" x14ac:dyDescent="0.2">
      <c r="B2005" s="71"/>
      <c r="C2005" s="70"/>
      <c r="D2005" s="70"/>
      <c r="F2005" s="170"/>
      <c r="G2005" s="65"/>
    </row>
    <row r="2006" spans="2:7" s="58" customFormat="1" x14ac:dyDescent="0.2">
      <c r="B2006" s="71"/>
      <c r="C2006" s="70"/>
      <c r="D2006" s="70"/>
      <c r="F2006" s="170"/>
      <c r="G2006" s="65"/>
    </row>
    <row r="2007" spans="2:7" s="58" customFormat="1" x14ac:dyDescent="0.2">
      <c r="B2007" s="71"/>
      <c r="C2007" s="70"/>
      <c r="D2007" s="70"/>
      <c r="F2007" s="170"/>
      <c r="G2007" s="65"/>
    </row>
    <row r="2008" spans="2:7" s="58" customFormat="1" x14ac:dyDescent="0.2">
      <c r="B2008" s="71"/>
      <c r="C2008" s="70"/>
      <c r="D2008" s="70"/>
      <c r="F2008" s="170"/>
      <c r="G2008" s="65"/>
    </row>
    <row r="2009" spans="2:7" s="58" customFormat="1" x14ac:dyDescent="0.2">
      <c r="B2009" s="71"/>
      <c r="C2009" s="70"/>
      <c r="D2009" s="70"/>
      <c r="F2009" s="170"/>
      <c r="G2009" s="65"/>
    </row>
    <row r="2010" spans="2:7" s="58" customFormat="1" x14ac:dyDescent="0.2">
      <c r="B2010" s="71"/>
      <c r="C2010" s="70"/>
      <c r="D2010" s="70"/>
      <c r="F2010" s="170"/>
      <c r="G2010" s="65"/>
    </row>
    <row r="2011" spans="2:7" s="58" customFormat="1" x14ac:dyDescent="0.2">
      <c r="B2011" s="71"/>
      <c r="C2011" s="70"/>
      <c r="D2011" s="70"/>
      <c r="F2011" s="170"/>
      <c r="G2011" s="65"/>
    </row>
    <row r="2012" spans="2:7" s="58" customFormat="1" x14ac:dyDescent="0.2">
      <c r="B2012" s="71"/>
      <c r="C2012" s="70"/>
      <c r="D2012" s="70"/>
      <c r="F2012" s="170"/>
      <c r="G2012" s="65"/>
    </row>
    <row r="2013" spans="2:7" s="58" customFormat="1" x14ac:dyDescent="0.2">
      <c r="B2013" s="71"/>
      <c r="C2013" s="70"/>
      <c r="D2013" s="70"/>
      <c r="F2013" s="170"/>
      <c r="G2013" s="65"/>
    </row>
    <row r="2014" spans="2:7" s="58" customFormat="1" x14ac:dyDescent="0.2">
      <c r="B2014" s="71"/>
      <c r="C2014" s="70"/>
      <c r="D2014" s="70"/>
      <c r="F2014" s="170"/>
      <c r="G2014" s="65"/>
    </row>
    <row r="2015" spans="2:7" s="58" customFormat="1" x14ac:dyDescent="0.2">
      <c r="B2015" s="71"/>
      <c r="C2015" s="70"/>
      <c r="D2015" s="70"/>
      <c r="F2015" s="170"/>
      <c r="G2015" s="65"/>
    </row>
    <row r="2016" spans="2:7" s="58" customFormat="1" x14ac:dyDescent="0.2">
      <c r="B2016" s="71"/>
      <c r="C2016" s="70"/>
      <c r="D2016" s="70"/>
      <c r="F2016" s="170"/>
      <c r="G2016" s="65"/>
    </row>
    <row r="2017" spans="2:7" s="58" customFormat="1" x14ac:dyDescent="0.2">
      <c r="B2017" s="71"/>
      <c r="C2017" s="70"/>
      <c r="D2017" s="70"/>
      <c r="F2017" s="170"/>
      <c r="G2017" s="65"/>
    </row>
    <row r="2018" spans="2:7" s="58" customFormat="1" x14ac:dyDescent="0.2">
      <c r="B2018" s="71"/>
      <c r="C2018" s="70"/>
      <c r="D2018" s="70"/>
      <c r="F2018" s="170"/>
      <c r="G2018" s="65"/>
    </row>
    <row r="2019" spans="2:7" s="58" customFormat="1" x14ac:dyDescent="0.2">
      <c r="B2019" s="71"/>
      <c r="C2019" s="70"/>
      <c r="D2019" s="70"/>
      <c r="F2019" s="170"/>
      <c r="G2019" s="65"/>
    </row>
    <row r="2020" spans="2:7" s="58" customFormat="1" x14ac:dyDescent="0.2">
      <c r="B2020" s="71"/>
      <c r="C2020" s="70"/>
      <c r="D2020" s="70"/>
      <c r="F2020" s="170"/>
      <c r="G2020" s="65"/>
    </row>
    <row r="2021" spans="2:7" s="58" customFormat="1" x14ac:dyDescent="0.2">
      <c r="B2021" s="71"/>
      <c r="C2021" s="70"/>
      <c r="D2021" s="70"/>
      <c r="F2021" s="170"/>
      <c r="G2021" s="65"/>
    </row>
    <row r="2022" spans="2:7" s="58" customFormat="1" x14ac:dyDescent="0.2">
      <c r="B2022" s="71"/>
      <c r="C2022" s="70"/>
      <c r="D2022" s="70"/>
      <c r="F2022" s="170"/>
      <c r="G2022" s="65"/>
    </row>
    <row r="2023" spans="2:7" s="58" customFormat="1" x14ac:dyDescent="0.2">
      <c r="B2023" s="71"/>
      <c r="C2023" s="70"/>
      <c r="D2023" s="70"/>
      <c r="F2023" s="170"/>
      <c r="G2023" s="65"/>
    </row>
    <row r="2024" spans="2:7" s="58" customFormat="1" x14ac:dyDescent="0.2">
      <c r="B2024" s="71"/>
      <c r="C2024" s="70"/>
      <c r="D2024" s="70"/>
      <c r="F2024" s="170"/>
      <c r="G2024" s="65"/>
    </row>
    <row r="2025" spans="2:7" s="58" customFormat="1" x14ac:dyDescent="0.2">
      <c r="B2025" s="71"/>
      <c r="C2025" s="70"/>
      <c r="D2025" s="70"/>
      <c r="F2025" s="170"/>
      <c r="G2025" s="65"/>
    </row>
    <row r="2026" spans="2:7" s="58" customFormat="1" x14ac:dyDescent="0.2">
      <c r="B2026" s="71"/>
      <c r="C2026" s="70"/>
      <c r="D2026" s="70"/>
      <c r="F2026" s="170"/>
      <c r="G2026" s="65"/>
    </row>
    <row r="2027" spans="2:7" s="58" customFormat="1" x14ac:dyDescent="0.2">
      <c r="B2027" s="71"/>
      <c r="C2027" s="70"/>
      <c r="D2027" s="70"/>
      <c r="F2027" s="170"/>
      <c r="G2027" s="65"/>
    </row>
    <row r="2028" spans="2:7" s="58" customFormat="1" x14ac:dyDescent="0.2">
      <c r="B2028" s="71"/>
      <c r="C2028" s="70"/>
      <c r="D2028" s="70"/>
      <c r="F2028" s="170"/>
      <c r="G2028" s="65"/>
    </row>
    <row r="2029" spans="2:7" s="58" customFormat="1" x14ac:dyDescent="0.2">
      <c r="B2029" s="71"/>
      <c r="C2029" s="70"/>
      <c r="D2029" s="70"/>
      <c r="F2029" s="170"/>
      <c r="G2029" s="65"/>
    </row>
    <row r="2030" spans="2:7" s="58" customFormat="1" x14ac:dyDescent="0.2">
      <c r="B2030" s="71"/>
      <c r="C2030" s="70"/>
      <c r="D2030" s="70"/>
      <c r="F2030" s="170"/>
      <c r="G2030" s="65"/>
    </row>
    <row r="2031" spans="2:7" s="58" customFormat="1" x14ac:dyDescent="0.2">
      <c r="B2031" s="71"/>
      <c r="C2031" s="70"/>
      <c r="D2031" s="70"/>
      <c r="F2031" s="170"/>
      <c r="G2031" s="65"/>
    </row>
    <row r="2032" spans="2:7" s="58" customFormat="1" x14ac:dyDescent="0.2">
      <c r="B2032" s="71"/>
      <c r="C2032" s="70"/>
      <c r="D2032" s="70"/>
      <c r="F2032" s="170"/>
      <c r="G2032" s="65"/>
    </row>
    <row r="2033" spans="2:7" s="58" customFormat="1" x14ac:dyDescent="0.2">
      <c r="B2033" s="71"/>
      <c r="C2033" s="70"/>
      <c r="D2033" s="70"/>
      <c r="F2033" s="170"/>
      <c r="G2033" s="65"/>
    </row>
    <row r="2034" spans="2:7" s="58" customFormat="1" x14ac:dyDescent="0.2">
      <c r="B2034" s="71"/>
      <c r="C2034" s="70"/>
      <c r="D2034" s="70"/>
      <c r="F2034" s="170"/>
      <c r="G2034" s="65"/>
    </row>
    <row r="2035" spans="2:7" s="58" customFormat="1" x14ac:dyDescent="0.2">
      <c r="B2035" s="71"/>
      <c r="C2035" s="70"/>
      <c r="D2035" s="70"/>
      <c r="F2035" s="170"/>
      <c r="G2035" s="65"/>
    </row>
    <row r="2036" spans="2:7" s="58" customFormat="1" x14ac:dyDescent="0.2">
      <c r="B2036" s="71"/>
      <c r="C2036" s="70"/>
      <c r="D2036" s="70"/>
      <c r="F2036" s="170"/>
      <c r="G2036" s="65"/>
    </row>
    <row r="2037" spans="2:7" s="58" customFormat="1" x14ac:dyDescent="0.2">
      <c r="B2037" s="71"/>
      <c r="C2037" s="70"/>
      <c r="D2037" s="70"/>
      <c r="F2037" s="170"/>
      <c r="G2037" s="65"/>
    </row>
    <row r="2038" spans="2:7" s="58" customFormat="1" x14ac:dyDescent="0.2">
      <c r="B2038" s="71"/>
      <c r="C2038" s="70"/>
      <c r="D2038" s="70"/>
      <c r="F2038" s="170"/>
      <c r="G2038" s="65"/>
    </row>
    <row r="2039" spans="2:7" s="58" customFormat="1" x14ac:dyDescent="0.2">
      <c r="B2039" s="71"/>
      <c r="C2039" s="70"/>
      <c r="D2039" s="70"/>
      <c r="F2039" s="170"/>
      <c r="G2039" s="65"/>
    </row>
    <row r="2040" spans="2:7" s="58" customFormat="1" x14ac:dyDescent="0.2">
      <c r="B2040" s="71"/>
      <c r="C2040" s="70"/>
      <c r="D2040" s="70"/>
      <c r="F2040" s="170"/>
      <c r="G2040" s="65"/>
    </row>
    <row r="2041" spans="2:7" s="58" customFormat="1" x14ac:dyDescent="0.2">
      <c r="B2041" s="71"/>
      <c r="C2041" s="70"/>
      <c r="D2041" s="70"/>
      <c r="F2041" s="170"/>
      <c r="G2041" s="65"/>
    </row>
    <row r="2042" spans="2:7" s="58" customFormat="1" x14ac:dyDescent="0.2">
      <c r="B2042" s="71"/>
      <c r="C2042" s="70"/>
      <c r="D2042" s="70"/>
      <c r="F2042" s="170"/>
      <c r="G2042" s="65"/>
    </row>
    <row r="2043" spans="2:7" s="58" customFormat="1" x14ac:dyDescent="0.2">
      <c r="B2043" s="71"/>
      <c r="C2043" s="70"/>
      <c r="D2043" s="70"/>
      <c r="F2043" s="170"/>
      <c r="G2043" s="65"/>
    </row>
    <row r="2044" spans="2:7" s="58" customFormat="1" x14ac:dyDescent="0.2">
      <c r="B2044" s="71"/>
      <c r="C2044" s="70"/>
      <c r="D2044" s="70"/>
      <c r="F2044" s="170"/>
      <c r="G2044" s="65"/>
    </row>
    <row r="2045" spans="2:7" s="58" customFormat="1" x14ac:dyDescent="0.2">
      <c r="B2045" s="71"/>
      <c r="C2045" s="70"/>
      <c r="D2045" s="70"/>
      <c r="F2045" s="170"/>
      <c r="G2045" s="65"/>
    </row>
    <row r="2046" spans="2:7" s="58" customFormat="1" x14ac:dyDescent="0.2">
      <c r="B2046" s="71"/>
      <c r="C2046" s="70"/>
      <c r="D2046" s="70"/>
      <c r="F2046" s="170"/>
      <c r="G2046" s="65"/>
    </row>
    <row r="2047" spans="2:7" s="58" customFormat="1" x14ac:dyDescent="0.2">
      <c r="B2047" s="71"/>
      <c r="C2047" s="70"/>
      <c r="D2047" s="70"/>
      <c r="F2047" s="170"/>
      <c r="G2047" s="65"/>
    </row>
    <row r="2048" spans="2:7" s="58" customFormat="1" x14ac:dyDescent="0.2">
      <c r="B2048" s="71"/>
      <c r="C2048" s="70"/>
      <c r="D2048" s="70"/>
      <c r="F2048" s="170"/>
      <c r="G2048" s="65"/>
    </row>
    <row r="2049" spans="2:7" s="58" customFormat="1" x14ac:dyDescent="0.2">
      <c r="B2049" s="71"/>
      <c r="C2049" s="70"/>
      <c r="D2049" s="70"/>
      <c r="F2049" s="170"/>
      <c r="G2049" s="65"/>
    </row>
    <row r="2050" spans="2:7" s="58" customFormat="1" x14ac:dyDescent="0.2">
      <c r="B2050" s="71"/>
      <c r="C2050" s="70"/>
      <c r="D2050" s="70"/>
      <c r="F2050" s="170"/>
      <c r="G2050" s="65"/>
    </row>
    <row r="2051" spans="2:7" s="58" customFormat="1" x14ac:dyDescent="0.2">
      <c r="B2051" s="71"/>
      <c r="C2051" s="70"/>
      <c r="D2051" s="70"/>
      <c r="F2051" s="170"/>
      <c r="G2051" s="65"/>
    </row>
    <row r="2052" spans="2:7" s="58" customFormat="1" x14ac:dyDescent="0.2">
      <c r="B2052" s="71"/>
      <c r="C2052" s="70"/>
      <c r="D2052" s="70"/>
      <c r="F2052" s="170"/>
      <c r="G2052" s="65"/>
    </row>
    <row r="2053" spans="2:7" s="58" customFormat="1" x14ac:dyDescent="0.2">
      <c r="B2053" s="71"/>
      <c r="C2053" s="70"/>
      <c r="D2053" s="70"/>
      <c r="F2053" s="170"/>
      <c r="G2053" s="65"/>
    </row>
    <row r="2054" spans="2:7" s="58" customFormat="1" x14ac:dyDescent="0.2">
      <c r="B2054" s="71"/>
      <c r="C2054" s="70"/>
      <c r="D2054" s="70"/>
      <c r="F2054" s="170"/>
      <c r="G2054" s="65"/>
    </row>
    <row r="2055" spans="2:7" s="58" customFormat="1" x14ac:dyDescent="0.2">
      <c r="B2055" s="71"/>
      <c r="C2055" s="70"/>
      <c r="D2055" s="70"/>
      <c r="F2055" s="170"/>
      <c r="G2055" s="65"/>
    </row>
    <row r="2056" spans="2:7" s="58" customFormat="1" x14ac:dyDescent="0.2">
      <c r="B2056" s="71"/>
      <c r="C2056" s="70"/>
      <c r="D2056" s="70"/>
      <c r="F2056" s="170"/>
      <c r="G2056" s="65"/>
    </row>
    <row r="2057" spans="2:7" s="58" customFormat="1" x14ac:dyDescent="0.2">
      <c r="B2057" s="71"/>
      <c r="C2057" s="70"/>
      <c r="D2057" s="70"/>
      <c r="F2057" s="170"/>
      <c r="G2057" s="65"/>
    </row>
    <row r="2058" spans="2:7" s="58" customFormat="1" x14ac:dyDescent="0.2">
      <c r="B2058" s="71"/>
      <c r="C2058" s="70"/>
      <c r="D2058" s="70"/>
      <c r="F2058" s="170"/>
      <c r="G2058" s="65"/>
    </row>
    <row r="2059" spans="2:7" s="58" customFormat="1" x14ac:dyDescent="0.2">
      <c r="B2059" s="71"/>
      <c r="C2059" s="70"/>
      <c r="D2059" s="70"/>
      <c r="F2059" s="170"/>
      <c r="G2059" s="65"/>
    </row>
    <row r="2060" spans="2:7" s="58" customFormat="1" x14ac:dyDescent="0.2">
      <c r="B2060" s="71"/>
      <c r="C2060" s="70"/>
      <c r="D2060" s="70"/>
      <c r="F2060" s="170"/>
      <c r="G2060" s="65"/>
    </row>
    <row r="2061" spans="2:7" s="58" customFormat="1" x14ac:dyDescent="0.2">
      <c r="B2061" s="71"/>
      <c r="C2061" s="70"/>
      <c r="D2061" s="70"/>
      <c r="F2061" s="170"/>
      <c r="G2061" s="65"/>
    </row>
    <row r="2062" spans="2:7" s="58" customFormat="1" x14ac:dyDescent="0.2">
      <c r="B2062" s="71"/>
      <c r="C2062" s="70"/>
      <c r="D2062" s="70"/>
      <c r="F2062" s="170"/>
      <c r="G2062" s="65"/>
    </row>
    <row r="2063" spans="2:7" s="58" customFormat="1" x14ac:dyDescent="0.2">
      <c r="B2063" s="71"/>
      <c r="C2063" s="70"/>
      <c r="D2063" s="70"/>
      <c r="F2063" s="170"/>
      <c r="G2063" s="65"/>
    </row>
    <row r="2064" spans="2:7" s="58" customFormat="1" x14ac:dyDescent="0.2">
      <c r="B2064" s="71"/>
      <c r="C2064" s="70"/>
      <c r="D2064" s="70"/>
      <c r="F2064" s="170"/>
      <c r="G2064" s="65"/>
    </row>
    <row r="2065" spans="2:7" s="58" customFormat="1" x14ac:dyDescent="0.2">
      <c r="B2065" s="71"/>
      <c r="C2065" s="70"/>
      <c r="D2065" s="70"/>
      <c r="F2065" s="170"/>
      <c r="G2065" s="65"/>
    </row>
    <row r="2066" spans="2:7" s="58" customFormat="1" x14ac:dyDescent="0.2">
      <c r="B2066" s="71"/>
      <c r="C2066" s="70"/>
      <c r="D2066" s="70"/>
      <c r="F2066" s="170"/>
      <c r="G2066" s="65"/>
    </row>
    <row r="2067" spans="2:7" s="58" customFormat="1" x14ac:dyDescent="0.2">
      <c r="B2067" s="71"/>
      <c r="C2067" s="70"/>
      <c r="D2067" s="70"/>
      <c r="F2067" s="170"/>
      <c r="G2067" s="65"/>
    </row>
    <row r="2068" spans="2:7" s="58" customFormat="1" x14ac:dyDescent="0.2">
      <c r="B2068" s="71"/>
      <c r="C2068" s="70"/>
      <c r="D2068" s="70"/>
      <c r="F2068" s="170"/>
      <c r="G2068" s="65"/>
    </row>
    <row r="2069" spans="2:7" s="58" customFormat="1" x14ac:dyDescent="0.2">
      <c r="B2069" s="71"/>
      <c r="C2069" s="70"/>
      <c r="D2069" s="70"/>
      <c r="F2069" s="170"/>
      <c r="G2069" s="65"/>
    </row>
    <row r="2070" spans="2:7" s="58" customFormat="1" x14ac:dyDescent="0.2">
      <c r="B2070" s="71"/>
      <c r="C2070" s="70"/>
      <c r="D2070" s="70"/>
      <c r="F2070" s="170"/>
      <c r="G2070" s="65"/>
    </row>
    <row r="2071" spans="2:7" s="58" customFormat="1" x14ac:dyDescent="0.2">
      <c r="B2071" s="71"/>
      <c r="C2071" s="70"/>
      <c r="D2071" s="70"/>
      <c r="F2071" s="170"/>
      <c r="G2071" s="65"/>
    </row>
    <row r="2072" spans="2:7" s="58" customFormat="1" x14ac:dyDescent="0.2">
      <c r="B2072" s="71"/>
      <c r="C2072" s="70"/>
      <c r="D2072" s="70"/>
      <c r="F2072" s="170"/>
      <c r="G2072" s="65"/>
    </row>
    <row r="2073" spans="2:7" s="58" customFormat="1" x14ac:dyDescent="0.2">
      <c r="B2073" s="71"/>
      <c r="C2073" s="70"/>
      <c r="D2073" s="70"/>
      <c r="F2073" s="170"/>
      <c r="G2073" s="65"/>
    </row>
    <row r="2074" spans="2:7" s="58" customFormat="1" x14ac:dyDescent="0.2">
      <c r="B2074" s="71"/>
      <c r="C2074" s="70"/>
      <c r="D2074" s="70"/>
      <c r="F2074" s="170"/>
      <c r="G2074" s="65"/>
    </row>
    <row r="2075" spans="2:7" s="58" customFormat="1" x14ac:dyDescent="0.2">
      <c r="B2075" s="71"/>
      <c r="C2075" s="70"/>
      <c r="D2075" s="70"/>
      <c r="F2075" s="170"/>
      <c r="G2075" s="65"/>
    </row>
    <row r="2076" spans="2:7" s="58" customFormat="1" x14ac:dyDescent="0.2">
      <c r="B2076" s="71"/>
      <c r="C2076" s="70"/>
      <c r="D2076" s="70"/>
      <c r="F2076" s="170"/>
      <c r="G2076" s="65"/>
    </row>
    <row r="2077" spans="2:7" s="58" customFormat="1" x14ac:dyDescent="0.2">
      <c r="B2077" s="71"/>
      <c r="C2077" s="70"/>
      <c r="D2077" s="70"/>
      <c r="F2077" s="170"/>
      <c r="G2077" s="65"/>
    </row>
    <row r="2078" spans="2:7" s="58" customFormat="1" x14ac:dyDescent="0.2">
      <c r="B2078" s="71"/>
      <c r="C2078" s="70"/>
      <c r="D2078" s="70"/>
      <c r="F2078" s="170"/>
      <c r="G2078" s="65"/>
    </row>
    <row r="2079" spans="2:7" s="58" customFormat="1" x14ac:dyDescent="0.2">
      <c r="B2079" s="71"/>
      <c r="C2079" s="70"/>
      <c r="D2079" s="70"/>
      <c r="F2079" s="170"/>
      <c r="G2079" s="65"/>
    </row>
    <row r="2080" spans="2:7" s="58" customFormat="1" x14ac:dyDescent="0.2">
      <c r="B2080" s="71"/>
      <c r="C2080" s="70"/>
      <c r="D2080" s="70"/>
      <c r="F2080" s="170"/>
      <c r="G2080" s="65"/>
    </row>
    <row r="2081" spans="2:7" s="58" customFormat="1" x14ac:dyDescent="0.2">
      <c r="B2081" s="71"/>
      <c r="C2081" s="70"/>
      <c r="D2081" s="70"/>
      <c r="F2081" s="170"/>
      <c r="G2081" s="65"/>
    </row>
    <row r="2082" spans="2:7" s="58" customFormat="1" x14ac:dyDescent="0.2">
      <c r="B2082" s="71"/>
      <c r="C2082" s="70"/>
      <c r="D2082" s="70"/>
      <c r="F2082" s="170"/>
      <c r="G2082" s="65"/>
    </row>
    <row r="2083" spans="2:7" s="58" customFormat="1" x14ac:dyDescent="0.2">
      <c r="B2083" s="71"/>
      <c r="C2083" s="70"/>
      <c r="D2083" s="70"/>
      <c r="F2083" s="170"/>
      <c r="G2083" s="65"/>
    </row>
    <row r="2084" spans="2:7" s="58" customFormat="1" x14ac:dyDescent="0.2">
      <c r="B2084" s="71"/>
      <c r="C2084" s="70"/>
      <c r="D2084" s="70"/>
      <c r="F2084" s="170"/>
      <c r="G2084" s="65"/>
    </row>
    <row r="2085" spans="2:7" s="58" customFormat="1" x14ac:dyDescent="0.2">
      <c r="B2085" s="71"/>
      <c r="C2085" s="70"/>
      <c r="D2085" s="70"/>
      <c r="F2085" s="170"/>
      <c r="G2085" s="65"/>
    </row>
    <row r="2086" spans="2:7" s="58" customFormat="1" x14ac:dyDescent="0.2">
      <c r="B2086" s="71"/>
      <c r="C2086" s="70"/>
      <c r="D2086" s="70"/>
      <c r="F2086" s="170"/>
      <c r="G2086" s="65"/>
    </row>
    <row r="2087" spans="2:7" s="58" customFormat="1" x14ac:dyDescent="0.2">
      <c r="B2087" s="71"/>
      <c r="C2087" s="70"/>
      <c r="D2087" s="70"/>
      <c r="F2087" s="170"/>
      <c r="G2087" s="65"/>
    </row>
    <row r="2088" spans="2:7" s="58" customFormat="1" x14ac:dyDescent="0.2">
      <c r="B2088" s="71"/>
      <c r="C2088" s="70"/>
      <c r="D2088" s="70"/>
      <c r="F2088" s="170"/>
      <c r="G2088" s="65"/>
    </row>
    <row r="2089" spans="2:7" s="58" customFormat="1" x14ac:dyDescent="0.2">
      <c r="B2089" s="71"/>
      <c r="C2089" s="70"/>
      <c r="D2089" s="70"/>
      <c r="F2089" s="170"/>
      <c r="G2089" s="65"/>
    </row>
    <row r="2090" spans="2:7" s="58" customFormat="1" x14ac:dyDescent="0.2">
      <c r="B2090" s="71"/>
      <c r="C2090" s="70"/>
      <c r="D2090" s="70"/>
      <c r="F2090" s="170"/>
      <c r="G2090" s="65"/>
    </row>
    <row r="2091" spans="2:7" s="58" customFormat="1" x14ac:dyDescent="0.2">
      <c r="B2091" s="71"/>
      <c r="C2091" s="70"/>
      <c r="D2091" s="70"/>
      <c r="F2091" s="170"/>
      <c r="G2091" s="65"/>
    </row>
    <row r="2092" spans="2:7" s="58" customFormat="1" x14ac:dyDescent="0.2">
      <c r="B2092" s="71"/>
      <c r="C2092" s="70"/>
      <c r="D2092" s="70"/>
      <c r="F2092" s="170"/>
      <c r="G2092" s="65"/>
    </row>
    <row r="2093" spans="2:7" s="58" customFormat="1" x14ac:dyDescent="0.2">
      <c r="B2093" s="71"/>
      <c r="C2093" s="70"/>
      <c r="D2093" s="70"/>
      <c r="F2093" s="170"/>
      <c r="G2093" s="65"/>
    </row>
    <row r="2094" spans="2:7" s="58" customFormat="1" x14ac:dyDescent="0.2">
      <c r="B2094" s="71"/>
      <c r="C2094" s="70"/>
      <c r="D2094" s="70"/>
      <c r="F2094" s="170"/>
      <c r="G2094" s="65"/>
    </row>
    <row r="2095" spans="2:7" s="58" customFormat="1" x14ac:dyDescent="0.2">
      <c r="B2095" s="71"/>
      <c r="C2095" s="70"/>
      <c r="D2095" s="70"/>
      <c r="F2095" s="170"/>
      <c r="G2095" s="65"/>
    </row>
    <row r="2096" spans="2:7" s="58" customFormat="1" x14ac:dyDescent="0.2">
      <c r="B2096" s="71"/>
      <c r="C2096" s="70"/>
      <c r="D2096" s="70"/>
      <c r="F2096" s="170"/>
      <c r="G2096" s="65"/>
    </row>
    <row r="2097" spans="2:7" s="58" customFormat="1" x14ac:dyDescent="0.2">
      <c r="B2097" s="71"/>
      <c r="C2097" s="70"/>
      <c r="D2097" s="70"/>
      <c r="F2097" s="170"/>
      <c r="G2097" s="65"/>
    </row>
    <row r="2098" spans="2:7" s="58" customFormat="1" x14ac:dyDescent="0.2">
      <c r="B2098" s="71"/>
      <c r="C2098" s="70"/>
      <c r="D2098" s="70"/>
      <c r="F2098" s="170"/>
      <c r="G2098" s="65"/>
    </row>
    <row r="2099" spans="2:7" s="58" customFormat="1" x14ac:dyDescent="0.2">
      <c r="B2099" s="71"/>
      <c r="C2099" s="70"/>
      <c r="D2099" s="70"/>
      <c r="F2099" s="170"/>
      <c r="G2099" s="65"/>
    </row>
    <row r="2100" spans="2:7" s="58" customFormat="1" x14ac:dyDescent="0.2">
      <c r="B2100" s="71"/>
      <c r="C2100" s="70"/>
      <c r="D2100" s="70"/>
      <c r="F2100" s="170"/>
      <c r="G2100" s="65"/>
    </row>
    <row r="2101" spans="2:7" s="58" customFormat="1" x14ac:dyDescent="0.2">
      <c r="B2101" s="71"/>
      <c r="C2101" s="70"/>
      <c r="D2101" s="70"/>
      <c r="F2101" s="170"/>
      <c r="G2101" s="65"/>
    </row>
    <row r="2102" spans="2:7" s="58" customFormat="1" x14ac:dyDescent="0.2">
      <c r="B2102" s="71"/>
      <c r="C2102" s="70"/>
      <c r="D2102" s="70"/>
      <c r="F2102" s="170"/>
      <c r="G2102" s="65"/>
    </row>
    <row r="2103" spans="2:7" s="58" customFormat="1" x14ac:dyDescent="0.2">
      <c r="B2103" s="71"/>
      <c r="C2103" s="70"/>
      <c r="D2103" s="70"/>
      <c r="F2103" s="170"/>
      <c r="G2103" s="65"/>
    </row>
    <row r="2104" spans="2:7" s="58" customFormat="1" x14ac:dyDescent="0.2">
      <c r="B2104" s="71"/>
      <c r="C2104" s="70"/>
      <c r="D2104" s="70"/>
      <c r="F2104" s="170"/>
      <c r="G2104" s="65"/>
    </row>
    <row r="2105" spans="2:7" s="58" customFormat="1" x14ac:dyDescent="0.2">
      <c r="B2105" s="71"/>
      <c r="C2105" s="70"/>
      <c r="D2105" s="70"/>
      <c r="F2105" s="170"/>
      <c r="G2105" s="65"/>
    </row>
    <row r="2106" spans="2:7" s="58" customFormat="1" x14ac:dyDescent="0.2">
      <c r="B2106" s="71"/>
      <c r="C2106" s="70"/>
      <c r="D2106" s="70"/>
      <c r="F2106" s="170"/>
      <c r="G2106" s="65"/>
    </row>
    <row r="2107" spans="2:7" s="58" customFormat="1" x14ac:dyDescent="0.2">
      <c r="B2107" s="71"/>
      <c r="C2107" s="70"/>
      <c r="D2107" s="70"/>
      <c r="F2107" s="170"/>
      <c r="G2107" s="65"/>
    </row>
    <row r="2108" spans="2:7" s="58" customFormat="1" x14ac:dyDescent="0.2">
      <c r="B2108" s="71"/>
      <c r="C2108" s="70"/>
      <c r="D2108" s="70"/>
      <c r="F2108" s="170"/>
      <c r="G2108" s="65"/>
    </row>
    <row r="2109" spans="2:7" s="58" customFormat="1" x14ac:dyDescent="0.2">
      <c r="B2109" s="71"/>
      <c r="C2109" s="70"/>
      <c r="D2109" s="70"/>
      <c r="F2109" s="170"/>
      <c r="G2109" s="65"/>
    </row>
    <row r="2110" spans="2:7" s="58" customFormat="1" x14ac:dyDescent="0.2">
      <c r="B2110" s="71"/>
      <c r="C2110" s="70"/>
      <c r="D2110" s="70"/>
      <c r="F2110" s="170"/>
      <c r="G2110" s="65"/>
    </row>
    <row r="2111" spans="2:7" s="58" customFormat="1" x14ac:dyDescent="0.2">
      <c r="B2111" s="71"/>
      <c r="C2111" s="70"/>
      <c r="D2111" s="70"/>
      <c r="F2111" s="170"/>
      <c r="G2111" s="65"/>
    </row>
    <row r="2112" spans="2:7" s="58" customFormat="1" x14ac:dyDescent="0.2">
      <c r="B2112" s="71"/>
      <c r="C2112" s="70"/>
      <c r="D2112" s="70"/>
      <c r="F2112" s="170"/>
      <c r="G2112" s="65"/>
    </row>
    <row r="2113" spans="2:7" s="58" customFormat="1" x14ac:dyDescent="0.2">
      <c r="B2113" s="71"/>
      <c r="C2113" s="70"/>
      <c r="D2113" s="70"/>
      <c r="F2113" s="170"/>
      <c r="G2113" s="65"/>
    </row>
    <row r="2114" spans="2:7" s="58" customFormat="1" x14ac:dyDescent="0.2">
      <c r="B2114" s="71"/>
      <c r="C2114" s="70"/>
      <c r="D2114" s="70"/>
      <c r="F2114" s="170"/>
      <c r="G2114" s="65"/>
    </row>
    <row r="2115" spans="2:7" s="58" customFormat="1" x14ac:dyDescent="0.2">
      <c r="B2115" s="71"/>
      <c r="C2115" s="70"/>
      <c r="D2115" s="70"/>
      <c r="F2115" s="170"/>
      <c r="G2115" s="65"/>
    </row>
    <row r="2116" spans="2:7" s="58" customFormat="1" x14ac:dyDescent="0.2">
      <c r="B2116" s="71"/>
      <c r="C2116" s="70"/>
      <c r="D2116" s="70"/>
      <c r="F2116" s="170"/>
      <c r="G2116" s="65"/>
    </row>
    <row r="2117" spans="2:7" s="58" customFormat="1" x14ac:dyDescent="0.2">
      <c r="B2117" s="71"/>
      <c r="C2117" s="70"/>
      <c r="D2117" s="70"/>
      <c r="F2117" s="170"/>
      <c r="G2117" s="65"/>
    </row>
    <row r="2118" spans="2:7" s="58" customFormat="1" x14ac:dyDescent="0.2">
      <c r="B2118" s="71"/>
      <c r="C2118" s="70"/>
      <c r="D2118" s="70"/>
      <c r="F2118" s="170"/>
      <c r="G2118" s="65"/>
    </row>
    <row r="2119" spans="2:7" s="58" customFormat="1" x14ac:dyDescent="0.2">
      <c r="B2119" s="71"/>
      <c r="C2119" s="70"/>
      <c r="D2119" s="70"/>
      <c r="F2119" s="170"/>
      <c r="G2119" s="65"/>
    </row>
    <row r="2120" spans="2:7" s="58" customFormat="1" x14ac:dyDescent="0.2">
      <c r="B2120" s="71"/>
      <c r="C2120" s="70"/>
      <c r="D2120" s="70"/>
      <c r="F2120" s="170"/>
      <c r="G2120" s="65"/>
    </row>
    <row r="2121" spans="2:7" s="58" customFormat="1" x14ac:dyDescent="0.2">
      <c r="B2121" s="71"/>
      <c r="C2121" s="70"/>
      <c r="D2121" s="70"/>
      <c r="F2121" s="170"/>
      <c r="G2121" s="65"/>
    </row>
    <row r="2122" spans="2:7" s="58" customFormat="1" x14ac:dyDescent="0.2">
      <c r="B2122" s="71"/>
      <c r="C2122" s="70"/>
      <c r="D2122" s="70"/>
      <c r="F2122" s="170"/>
      <c r="G2122" s="65"/>
    </row>
    <row r="2123" spans="2:7" s="58" customFormat="1" x14ac:dyDescent="0.2">
      <c r="B2123" s="71"/>
      <c r="C2123" s="70"/>
      <c r="D2123" s="70"/>
      <c r="F2123" s="170"/>
      <c r="G2123" s="65"/>
    </row>
    <row r="2124" spans="2:7" s="58" customFormat="1" x14ac:dyDescent="0.2">
      <c r="B2124" s="71"/>
      <c r="C2124" s="70"/>
      <c r="D2124" s="70"/>
      <c r="F2124" s="170"/>
      <c r="G2124" s="65"/>
    </row>
    <row r="2125" spans="2:7" s="58" customFormat="1" x14ac:dyDescent="0.2">
      <c r="B2125" s="71"/>
      <c r="C2125" s="70"/>
      <c r="D2125" s="70"/>
      <c r="F2125" s="170"/>
      <c r="G2125" s="65"/>
    </row>
    <row r="2126" spans="2:7" s="58" customFormat="1" x14ac:dyDescent="0.2">
      <c r="B2126" s="71"/>
      <c r="C2126" s="70"/>
      <c r="D2126" s="70"/>
      <c r="F2126" s="170"/>
      <c r="G2126" s="65"/>
    </row>
    <row r="2127" spans="2:7" s="58" customFormat="1" x14ac:dyDescent="0.2">
      <c r="B2127" s="71"/>
      <c r="C2127" s="70"/>
      <c r="D2127" s="70"/>
      <c r="F2127" s="170"/>
      <c r="G2127" s="65"/>
    </row>
    <row r="2128" spans="2:7" s="58" customFormat="1" x14ac:dyDescent="0.2">
      <c r="B2128" s="71"/>
      <c r="C2128" s="70"/>
      <c r="D2128" s="70"/>
      <c r="F2128" s="170"/>
      <c r="G2128" s="65"/>
    </row>
    <row r="2129" spans="2:7" s="58" customFormat="1" x14ac:dyDescent="0.2">
      <c r="B2129" s="71"/>
      <c r="C2129" s="70"/>
      <c r="D2129" s="70"/>
      <c r="F2129" s="170"/>
      <c r="G2129" s="65"/>
    </row>
    <row r="2130" spans="2:7" s="58" customFormat="1" x14ac:dyDescent="0.2">
      <c r="B2130" s="71"/>
      <c r="C2130" s="70"/>
      <c r="D2130" s="70"/>
      <c r="F2130" s="170"/>
      <c r="G2130" s="65"/>
    </row>
    <row r="2131" spans="2:7" s="58" customFormat="1" x14ac:dyDescent="0.2">
      <c r="B2131" s="71"/>
      <c r="C2131" s="70"/>
      <c r="D2131" s="70"/>
      <c r="F2131" s="170"/>
      <c r="G2131" s="65"/>
    </row>
    <row r="2132" spans="2:7" s="58" customFormat="1" x14ac:dyDescent="0.2">
      <c r="B2132" s="71"/>
      <c r="C2132" s="70"/>
      <c r="D2132" s="70"/>
      <c r="F2132" s="170"/>
      <c r="G2132" s="65"/>
    </row>
    <row r="2133" spans="2:7" s="58" customFormat="1" x14ac:dyDescent="0.2">
      <c r="B2133" s="71"/>
      <c r="C2133" s="70"/>
      <c r="D2133" s="70"/>
      <c r="F2133" s="170"/>
      <c r="G2133" s="65"/>
    </row>
    <row r="2134" spans="2:7" s="58" customFormat="1" x14ac:dyDescent="0.2">
      <c r="B2134" s="71"/>
      <c r="C2134" s="70"/>
      <c r="D2134" s="70"/>
      <c r="F2134" s="170"/>
      <c r="G2134" s="65"/>
    </row>
    <row r="2135" spans="2:7" s="58" customFormat="1" x14ac:dyDescent="0.2">
      <c r="B2135" s="71"/>
      <c r="C2135" s="70"/>
      <c r="D2135" s="70"/>
      <c r="F2135" s="170"/>
      <c r="G2135" s="65"/>
    </row>
    <row r="2136" spans="2:7" s="58" customFormat="1" x14ac:dyDescent="0.2">
      <c r="B2136" s="71"/>
      <c r="C2136" s="70"/>
      <c r="D2136" s="70"/>
      <c r="F2136" s="170"/>
      <c r="G2136" s="65"/>
    </row>
    <row r="2137" spans="2:7" s="58" customFormat="1" x14ac:dyDescent="0.2">
      <c r="B2137" s="71"/>
      <c r="C2137" s="70"/>
      <c r="D2137" s="70"/>
      <c r="F2137" s="170"/>
      <c r="G2137" s="65"/>
    </row>
    <row r="2138" spans="2:7" s="58" customFormat="1" x14ac:dyDescent="0.2">
      <c r="B2138" s="71"/>
      <c r="C2138" s="70"/>
      <c r="D2138" s="70"/>
      <c r="F2138" s="170"/>
      <c r="G2138" s="65"/>
    </row>
    <row r="2139" spans="2:7" s="58" customFormat="1" x14ac:dyDescent="0.2">
      <c r="B2139" s="71"/>
      <c r="C2139" s="70"/>
      <c r="D2139" s="70"/>
      <c r="F2139" s="170"/>
      <c r="G2139" s="65"/>
    </row>
    <row r="2140" spans="2:7" s="58" customFormat="1" x14ac:dyDescent="0.2">
      <c r="B2140" s="71"/>
      <c r="C2140" s="70"/>
      <c r="D2140" s="70"/>
      <c r="F2140" s="170"/>
      <c r="G2140" s="65"/>
    </row>
    <row r="2141" spans="2:7" s="58" customFormat="1" x14ac:dyDescent="0.2">
      <c r="B2141" s="71"/>
      <c r="C2141" s="70"/>
      <c r="D2141" s="70"/>
      <c r="F2141" s="170"/>
      <c r="G2141" s="65"/>
    </row>
    <row r="2142" spans="2:7" s="58" customFormat="1" x14ac:dyDescent="0.2">
      <c r="B2142" s="71"/>
      <c r="C2142" s="70"/>
      <c r="D2142" s="70"/>
      <c r="F2142" s="170"/>
      <c r="G2142" s="65"/>
    </row>
    <row r="2143" spans="2:7" s="58" customFormat="1" x14ac:dyDescent="0.2">
      <c r="B2143" s="71"/>
      <c r="C2143" s="70"/>
      <c r="D2143" s="70"/>
      <c r="F2143" s="170"/>
      <c r="G2143" s="65"/>
    </row>
    <row r="2144" spans="2:7" s="58" customFormat="1" x14ac:dyDescent="0.2">
      <c r="B2144" s="71"/>
      <c r="C2144" s="70"/>
      <c r="D2144" s="70"/>
      <c r="F2144" s="170"/>
      <c r="G2144" s="65"/>
    </row>
    <row r="2145" spans="2:7" s="58" customFormat="1" x14ac:dyDescent="0.2">
      <c r="B2145" s="71"/>
      <c r="C2145" s="70"/>
      <c r="D2145" s="70"/>
      <c r="F2145" s="170"/>
      <c r="G2145" s="65"/>
    </row>
    <row r="2146" spans="2:7" s="58" customFormat="1" x14ac:dyDescent="0.2">
      <c r="B2146" s="71"/>
      <c r="C2146" s="70"/>
      <c r="D2146" s="70"/>
      <c r="F2146" s="170"/>
      <c r="G2146" s="65"/>
    </row>
    <row r="2147" spans="2:7" s="58" customFormat="1" x14ac:dyDescent="0.2">
      <c r="B2147" s="71"/>
      <c r="C2147" s="70"/>
      <c r="D2147" s="70"/>
      <c r="F2147" s="170"/>
      <c r="G2147" s="65"/>
    </row>
    <row r="2148" spans="2:7" s="58" customFormat="1" x14ac:dyDescent="0.2">
      <c r="B2148" s="71"/>
      <c r="C2148" s="70"/>
      <c r="D2148" s="70"/>
      <c r="F2148" s="170"/>
      <c r="G2148" s="65"/>
    </row>
    <row r="2149" spans="2:7" s="58" customFormat="1" x14ac:dyDescent="0.2">
      <c r="B2149" s="71"/>
      <c r="C2149" s="70"/>
      <c r="D2149" s="70"/>
      <c r="F2149" s="170"/>
      <c r="G2149" s="65"/>
    </row>
    <row r="2150" spans="2:7" s="58" customFormat="1" x14ac:dyDescent="0.2">
      <c r="B2150" s="71"/>
      <c r="C2150" s="70"/>
      <c r="D2150" s="70"/>
      <c r="F2150" s="170"/>
      <c r="G2150" s="65"/>
    </row>
    <row r="2151" spans="2:7" s="58" customFormat="1" x14ac:dyDescent="0.2">
      <c r="B2151" s="71"/>
      <c r="C2151" s="70"/>
      <c r="D2151" s="70"/>
      <c r="F2151" s="170"/>
      <c r="G2151" s="65"/>
    </row>
    <row r="2152" spans="2:7" s="58" customFormat="1" x14ac:dyDescent="0.2">
      <c r="B2152" s="71"/>
      <c r="C2152" s="70"/>
      <c r="D2152" s="70"/>
      <c r="F2152" s="170"/>
      <c r="G2152" s="65"/>
    </row>
    <row r="2153" spans="2:7" s="58" customFormat="1" x14ac:dyDescent="0.2">
      <c r="B2153" s="71"/>
      <c r="C2153" s="70"/>
      <c r="D2153" s="70"/>
      <c r="F2153" s="170"/>
      <c r="G2153" s="65"/>
    </row>
    <row r="2154" spans="2:7" s="58" customFormat="1" x14ac:dyDescent="0.2">
      <c r="B2154" s="71"/>
      <c r="C2154" s="70"/>
      <c r="D2154" s="70"/>
      <c r="F2154" s="170"/>
      <c r="G2154" s="65"/>
    </row>
    <row r="2155" spans="2:7" s="58" customFormat="1" x14ac:dyDescent="0.2">
      <c r="B2155" s="71"/>
      <c r="C2155" s="70"/>
      <c r="D2155" s="70"/>
      <c r="F2155" s="170"/>
      <c r="G2155" s="65"/>
    </row>
    <row r="2156" spans="2:7" s="58" customFormat="1" x14ac:dyDescent="0.2">
      <c r="B2156" s="71"/>
      <c r="C2156" s="70"/>
      <c r="D2156" s="70"/>
      <c r="F2156" s="170"/>
      <c r="G2156" s="65"/>
    </row>
    <row r="2157" spans="2:7" s="58" customFormat="1" x14ac:dyDescent="0.2">
      <c r="B2157" s="71"/>
      <c r="C2157" s="70"/>
      <c r="D2157" s="70"/>
      <c r="F2157" s="170"/>
      <c r="G2157" s="65"/>
    </row>
    <row r="2158" spans="2:7" s="58" customFormat="1" x14ac:dyDescent="0.2">
      <c r="B2158" s="71"/>
      <c r="C2158" s="70"/>
      <c r="D2158" s="70"/>
      <c r="F2158" s="170"/>
      <c r="G2158" s="65"/>
    </row>
    <row r="2159" spans="2:7" s="58" customFormat="1" x14ac:dyDescent="0.2">
      <c r="B2159" s="71"/>
      <c r="C2159" s="70"/>
      <c r="D2159" s="70"/>
      <c r="F2159" s="170"/>
      <c r="G2159" s="65"/>
    </row>
    <row r="2160" spans="2:7" s="58" customFormat="1" x14ac:dyDescent="0.2">
      <c r="B2160" s="71"/>
      <c r="C2160" s="70"/>
      <c r="D2160" s="70"/>
      <c r="F2160" s="170"/>
      <c r="G2160" s="65"/>
    </row>
    <row r="2161" spans="2:7" s="58" customFormat="1" x14ac:dyDescent="0.2">
      <c r="B2161" s="71"/>
      <c r="C2161" s="70"/>
      <c r="D2161" s="70"/>
      <c r="F2161" s="170"/>
      <c r="G2161" s="65"/>
    </row>
    <row r="2162" spans="2:7" s="58" customFormat="1" x14ac:dyDescent="0.2">
      <c r="B2162" s="71"/>
      <c r="C2162" s="70"/>
      <c r="D2162" s="70"/>
      <c r="F2162" s="170"/>
      <c r="G2162" s="65"/>
    </row>
    <row r="2163" spans="2:7" s="58" customFormat="1" x14ac:dyDescent="0.2">
      <c r="B2163" s="71"/>
      <c r="C2163" s="70"/>
      <c r="D2163" s="70"/>
      <c r="F2163" s="170"/>
      <c r="G2163" s="65"/>
    </row>
    <row r="2164" spans="2:7" s="58" customFormat="1" x14ac:dyDescent="0.2">
      <c r="B2164" s="71"/>
      <c r="C2164" s="70"/>
      <c r="D2164" s="70"/>
      <c r="F2164" s="170"/>
      <c r="G2164" s="65"/>
    </row>
    <row r="2165" spans="2:7" s="58" customFormat="1" x14ac:dyDescent="0.2">
      <c r="B2165" s="71"/>
      <c r="C2165" s="70"/>
      <c r="D2165" s="70"/>
      <c r="F2165" s="170"/>
      <c r="G2165" s="65"/>
    </row>
    <row r="2166" spans="2:7" s="58" customFormat="1" x14ac:dyDescent="0.2">
      <c r="B2166" s="71"/>
      <c r="C2166" s="70"/>
      <c r="D2166" s="70"/>
      <c r="F2166" s="170"/>
      <c r="G2166" s="65"/>
    </row>
    <row r="2167" spans="2:7" s="58" customFormat="1" x14ac:dyDescent="0.2">
      <c r="B2167" s="71"/>
      <c r="C2167" s="70"/>
      <c r="D2167" s="70"/>
      <c r="F2167" s="170"/>
      <c r="G2167" s="65"/>
    </row>
    <row r="2168" spans="2:7" s="58" customFormat="1" x14ac:dyDescent="0.2">
      <c r="B2168" s="71"/>
      <c r="C2168" s="70"/>
      <c r="D2168" s="70"/>
      <c r="F2168" s="170"/>
      <c r="G2168" s="65"/>
    </row>
    <row r="2169" spans="2:7" s="58" customFormat="1" x14ac:dyDescent="0.2">
      <c r="B2169" s="71"/>
      <c r="C2169" s="70"/>
      <c r="D2169" s="70"/>
      <c r="F2169" s="170"/>
      <c r="G2169" s="65"/>
    </row>
    <row r="2170" spans="2:7" s="58" customFormat="1" x14ac:dyDescent="0.2">
      <c r="B2170" s="71"/>
      <c r="C2170" s="70"/>
      <c r="D2170" s="70"/>
      <c r="F2170" s="170"/>
      <c r="G2170" s="65"/>
    </row>
    <row r="2171" spans="2:7" s="58" customFormat="1" x14ac:dyDescent="0.2">
      <c r="B2171" s="71"/>
      <c r="C2171" s="70"/>
      <c r="D2171" s="70"/>
      <c r="F2171" s="170"/>
      <c r="G2171" s="65"/>
    </row>
    <row r="2172" spans="2:7" s="58" customFormat="1" x14ac:dyDescent="0.2">
      <c r="B2172" s="71"/>
      <c r="C2172" s="70"/>
      <c r="D2172" s="70"/>
      <c r="F2172" s="170"/>
      <c r="G2172" s="65"/>
    </row>
    <row r="2173" spans="2:7" s="58" customFormat="1" x14ac:dyDescent="0.2">
      <c r="B2173" s="71"/>
      <c r="C2173" s="70"/>
      <c r="D2173" s="70"/>
      <c r="F2173" s="170"/>
      <c r="G2173" s="65"/>
    </row>
    <row r="2174" spans="2:7" s="58" customFormat="1" x14ac:dyDescent="0.2">
      <c r="B2174" s="71"/>
      <c r="C2174" s="70"/>
      <c r="D2174" s="70"/>
      <c r="F2174" s="170"/>
      <c r="G2174" s="65"/>
    </row>
    <row r="2175" spans="2:7" s="58" customFormat="1" x14ac:dyDescent="0.2">
      <c r="B2175" s="71"/>
      <c r="C2175" s="70"/>
      <c r="D2175" s="70"/>
      <c r="F2175" s="170"/>
      <c r="G2175" s="65"/>
    </row>
    <row r="2176" spans="2:7" s="58" customFormat="1" x14ac:dyDescent="0.2">
      <c r="B2176" s="71"/>
      <c r="C2176" s="70"/>
      <c r="D2176" s="70"/>
      <c r="F2176" s="170"/>
      <c r="G2176" s="65"/>
    </row>
    <row r="2177" spans="2:7" s="58" customFormat="1" x14ac:dyDescent="0.2">
      <c r="B2177" s="71"/>
      <c r="C2177" s="70"/>
      <c r="D2177" s="70"/>
      <c r="F2177" s="170"/>
      <c r="G2177" s="65"/>
    </row>
    <row r="2178" spans="2:7" s="58" customFormat="1" x14ac:dyDescent="0.2">
      <c r="B2178" s="71"/>
      <c r="C2178" s="70"/>
      <c r="D2178" s="70"/>
      <c r="F2178" s="170"/>
      <c r="G2178" s="65"/>
    </row>
    <row r="2179" spans="2:7" s="58" customFormat="1" x14ac:dyDescent="0.2">
      <c r="B2179" s="71"/>
      <c r="C2179" s="70"/>
      <c r="D2179" s="70"/>
      <c r="F2179" s="170"/>
      <c r="G2179" s="65"/>
    </row>
    <row r="2180" spans="2:7" s="58" customFormat="1" x14ac:dyDescent="0.2">
      <c r="B2180" s="71"/>
      <c r="C2180" s="70"/>
      <c r="D2180" s="70"/>
      <c r="F2180" s="170"/>
      <c r="G2180" s="65"/>
    </row>
    <row r="2181" spans="2:7" s="58" customFormat="1" x14ac:dyDescent="0.2">
      <c r="B2181" s="71"/>
      <c r="C2181" s="70"/>
      <c r="D2181" s="70"/>
      <c r="F2181" s="170"/>
      <c r="G2181" s="65"/>
    </row>
    <row r="2182" spans="2:7" s="58" customFormat="1" x14ac:dyDescent="0.2">
      <c r="B2182" s="71"/>
      <c r="C2182" s="70"/>
      <c r="D2182" s="70"/>
      <c r="F2182" s="170"/>
      <c r="G2182" s="65"/>
    </row>
    <row r="2183" spans="2:7" s="58" customFormat="1" x14ac:dyDescent="0.2">
      <c r="B2183" s="71"/>
      <c r="C2183" s="70"/>
      <c r="D2183" s="70"/>
      <c r="F2183" s="170"/>
      <c r="G2183" s="65"/>
    </row>
    <row r="2184" spans="2:7" s="58" customFormat="1" x14ac:dyDescent="0.2">
      <c r="B2184" s="71"/>
      <c r="C2184" s="70"/>
      <c r="D2184" s="70"/>
      <c r="F2184" s="170"/>
      <c r="G2184" s="65"/>
    </row>
    <row r="2185" spans="2:7" s="58" customFormat="1" x14ac:dyDescent="0.2">
      <c r="B2185" s="71"/>
      <c r="C2185" s="70"/>
      <c r="D2185" s="70"/>
      <c r="F2185" s="170"/>
      <c r="G2185" s="65"/>
    </row>
    <row r="2186" spans="2:7" s="58" customFormat="1" x14ac:dyDescent="0.2">
      <c r="B2186" s="71"/>
      <c r="C2186" s="70"/>
      <c r="D2186" s="70"/>
      <c r="F2186" s="170"/>
      <c r="G2186" s="65"/>
    </row>
    <row r="2187" spans="2:7" s="58" customFormat="1" x14ac:dyDescent="0.2">
      <c r="B2187" s="71"/>
      <c r="C2187" s="70"/>
      <c r="D2187" s="70"/>
      <c r="F2187" s="170"/>
      <c r="G2187" s="65"/>
    </row>
    <row r="2188" spans="2:7" s="58" customFormat="1" x14ac:dyDescent="0.2">
      <c r="B2188" s="71"/>
      <c r="C2188" s="70"/>
      <c r="D2188" s="70"/>
      <c r="F2188" s="170"/>
      <c r="G2188" s="65"/>
    </row>
    <row r="2189" spans="2:7" s="58" customFormat="1" x14ac:dyDescent="0.2">
      <c r="B2189" s="71"/>
      <c r="C2189" s="70"/>
      <c r="D2189" s="70"/>
      <c r="F2189" s="170"/>
      <c r="G2189" s="65"/>
    </row>
    <row r="2190" spans="2:7" s="58" customFormat="1" x14ac:dyDescent="0.2">
      <c r="B2190" s="71"/>
      <c r="C2190" s="70"/>
      <c r="D2190" s="70"/>
      <c r="F2190" s="170"/>
      <c r="G2190" s="65"/>
    </row>
    <row r="2191" spans="2:7" s="58" customFormat="1" x14ac:dyDescent="0.2">
      <c r="B2191" s="71"/>
      <c r="C2191" s="70"/>
      <c r="D2191" s="70"/>
      <c r="F2191" s="170"/>
      <c r="G2191" s="65"/>
    </row>
    <row r="2192" spans="2:7" s="58" customFormat="1" x14ac:dyDescent="0.2">
      <c r="B2192" s="71"/>
      <c r="C2192" s="70"/>
      <c r="D2192" s="70"/>
      <c r="F2192" s="170"/>
      <c r="G2192" s="65"/>
    </row>
    <row r="2193" spans="2:7" s="58" customFormat="1" x14ac:dyDescent="0.2">
      <c r="B2193" s="71"/>
      <c r="C2193" s="70"/>
      <c r="D2193" s="70"/>
      <c r="F2193" s="170"/>
      <c r="G2193" s="65"/>
    </row>
    <row r="2194" spans="2:7" s="58" customFormat="1" x14ac:dyDescent="0.2">
      <c r="B2194" s="71"/>
      <c r="C2194" s="70"/>
      <c r="D2194" s="70"/>
      <c r="F2194" s="170"/>
      <c r="G2194" s="65"/>
    </row>
    <row r="2195" spans="2:7" s="58" customFormat="1" x14ac:dyDescent="0.2">
      <c r="B2195" s="71"/>
      <c r="C2195" s="70"/>
      <c r="D2195" s="70"/>
      <c r="F2195" s="170"/>
      <c r="G2195" s="65"/>
    </row>
    <row r="2196" spans="2:7" s="58" customFormat="1" x14ac:dyDescent="0.2">
      <c r="B2196" s="71"/>
      <c r="C2196" s="70"/>
      <c r="D2196" s="70"/>
      <c r="F2196" s="170"/>
      <c r="G2196" s="65"/>
    </row>
    <row r="2197" spans="2:7" s="58" customFormat="1" x14ac:dyDescent="0.2">
      <c r="B2197" s="71"/>
      <c r="C2197" s="70"/>
      <c r="D2197" s="70"/>
      <c r="F2197" s="170"/>
      <c r="G2197" s="65"/>
    </row>
    <row r="2198" spans="2:7" s="58" customFormat="1" x14ac:dyDescent="0.2">
      <c r="B2198" s="71"/>
      <c r="C2198" s="70"/>
      <c r="D2198" s="70"/>
      <c r="F2198" s="170"/>
      <c r="G2198" s="65"/>
    </row>
    <row r="2199" spans="2:7" s="58" customFormat="1" x14ac:dyDescent="0.2">
      <c r="B2199" s="71"/>
      <c r="C2199" s="70"/>
      <c r="D2199" s="70"/>
      <c r="F2199" s="170"/>
      <c r="G2199" s="65"/>
    </row>
    <row r="2200" spans="2:7" s="58" customFormat="1" x14ac:dyDescent="0.2">
      <c r="B2200" s="71"/>
      <c r="C2200" s="70"/>
      <c r="D2200" s="70"/>
      <c r="F2200" s="170"/>
      <c r="G2200" s="65"/>
    </row>
    <row r="2201" spans="2:7" s="58" customFormat="1" x14ac:dyDescent="0.2">
      <c r="B2201" s="71"/>
      <c r="C2201" s="70"/>
      <c r="D2201" s="70"/>
      <c r="F2201" s="170"/>
      <c r="G2201" s="65"/>
    </row>
    <row r="2202" spans="2:7" s="58" customFormat="1" x14ac:dyDescent="0.2">
      <c r="B2202" s="71"/>
      <c r="C2202" s="70"/>
      <c r="D2202" s="70"/>
      <c r="F2202" s="170"/>
      <c r="G2202" s="65"/>
    </row>
    <row r="2203" spans="2:7" s="58" customFormat="1" x14ac:dyDescent="0.2">
      <c r="B2203" s="71"/>
      <c r="C2203" s="70"/>
      <c r="D2203" s="70"/>
      <c r="F2203" s="170"/>
      <c r="G2203" s="65"/>
    </row>
    <row r="2204" spans="2:7" s="58" customFormat="1" x14ac:dyDescent="0.2">
      <c r="B2204" s="71"/>
      <c r="C2204" s="70"/>
      <c r="D2204" s="70"/>
      <c r="F2204" s="170"/>
      <c r="G2204" s="65"/>
    </row>
    <row r="2205" spans="2:7" s="58" customFormat="1" x14ac:dyDescent="0.2">
      <c r="B2205" s="71"/>
      <c r="C2205" s="70"/>
      <c r="D2205" s="70"/>
      <c r="F2205" s="170"/>
      <c r="G2205" s="65"/>
    </row>
    <row r="2206" spans="2:7" s="58" customFormat="1" x14ac:dyDescent="0.2">
      <c r="B2206" s="71"/>
      <c r="C2206" s="70"/>
      <c r="D2206" s="70"/>
      <c r="F2206" s="170"/>
      <c r="G2206" s="65"/>
    </row>
    <row r="2207" spans="2:7" s="58" customFormat="1" x14ac:dyDescent="0.2">
      <c r="B2207" s="71"/>
      <c r="C2207" s="70"/>
      <c r="D2207" s="70"/>
      <c r="F2207" s="170"/>
      <c r="G2207" s="65"/>
    </row>
    <row r="2208" spans="2:7" s="58" customFormat="1" x14ac:dyDescent="0.2">
      <c r="B2208" s="71"/>
      <c r="C2208" s="70"/>
      <c r="D2208" s="70"/>
      <c r="F2208" s="170"/>
      <c r="G2208" s="65"/>
    </row>
    <row r="2209" spans="2:7" s="58" customFormat="1" x14ac:dyDescent="0.2">
      <c r="B2209" s="71"/>
      <c r="C2209" s="70"/>
      <c r="D2209" s="70"/>
      <c r="F2209" s="170"/>
      <c r="G2209" s="65"/>
    </row>
    <row r="2210" spans="2:7" s="58" customFormat="1" x14ac:dyDescent="0.2">
      <c r="B2210" s="71"/>
      <c r="C2210" s="70"/>
      <c r="D2210" s="70"/>
      <c r="F2210" s="170"/>
      <c r="G2210" s="65"/>
    </row>
    <row r="2211" spans="2:7" s="58" customFormat="1" x14ac:dyDescent="0.2">
      <c r="B2211" s="71"/>
      <c r="C2211" s="70"/>
      <c r="D2211" s="70"/>
      <c r="F2211" s="170"/>
      <c r="G2211" s="65"/>
    </row>
    <row r="2212" spans="2:7" s="58" customFormat="1" x14ac:dyDescent="0.2">
      <c r="B2212" s="71"/>
      <c r="C2212" s="70"/>
      <c r="D2212" s="70"/>
      <c r="F2212" s="170"/>
      <c r="G2212" s="65"/>
    </row>
    <row r="2213" spans="2:7" s="58" customFormat="1" x14ac:dyDescent="0.2">
      <c r="B2213" s="71"/>
      <c r="C2213" s="70"/>
      <c r="D2213" s="70"/>
      <c r="F2213" s="170"/>
      <c r="G2213" s="65"/>
    </row>
    <row r="2214" spans="2:7" s="58" customFormat="1" x14ac:dyDescent="0.2">
      <c r="B2214" s="71"/>
      <c r="C2214" s="70"/>
      <c r="D2214" s="70"/>
      <c r="F2214" s="170"/>
      <c r="G2214" s="65"/>
    </row>
    <row r="2215" spans="2:7" s="58" customFormat="1" x14ac:dyDescent="0.2">
      <c r="B2215" s="71"/>
      <c r="C2215" s="70"/>
      <c r="D2215" s="70"/>
      <c r="F2215" s="170"/>
      <c r="G2215" s="65"/>
    </row>
    <row r="2216" spans="2:7" s="58" customFormat="1" x14ac:dyDescent="0.2">
      <c r="B2216" s="71"/>
      <c r="C2216" s="70"/>
      <c r="D2216" s="70"/>
      <c r="F2216" s="170"/>
      <c r="G2216" s="65"/>
    </row>
    <row r="2217" spans="2:7" s="58" customFormat="1" x14ac:dyDescent="0.2">
      <c r="B2217" s="71"/>
      <c r="C2217" s="70"/>
      <c r="D2217" s="70"/>
      <c r="F2217" s="170"/>
      <c r="G2217" s="65"/>
    </row>
    <row r="2218" spans="2:7" s="58" customFormat="1" x14ac:dyDescent="0.2">
      <c r="B2218" s="71"/>
      <c r="C2218" s="70"/>
      <c r="D2218" s="70"/>
      <c r="F2218" s="170"/>
      <c r="G2218" s="65"/>
    </row>
    <row r="2219" spans="2:7" s="58" customFormat="1" x14ac:dyDescent="0.2">
      <c r="B2219" s="71"/>
      <c r="C2219" s="70"/>
      <c r="D2219" s="70"/>
      <c r="F2219" s="170"/>
      <c r="G2219" s="65"/>
    </row>
    <row r="2220" spans="2:7" s="58" customFormat="1" x14ac:dyDescent="0.2">
      <c r="B2220" s="71"/>
      <c r="C2220" s="70"/>
      <c r="D2220" s="70"/>
      <c r="F2220" s="170"/>
      <c r="G2220" s="65"/>
    </row>
    <row r="2221" spans="2:7" s="58" customFormat="1" x14ac:dyDescent="0.2">
      <c r="B2221" s="71"/>
      <c r="C2221" s="70"/>
      <c r="D2221" s="70"/>
      <c r="F2221" s="170"/>
      <c r="G2221" s="65"/>
    </row>
    <row r="2222" spans="2:7" s="58" customFormat="1" x14ac:dyDescent="0.2">
      <c r="B2222" s="71"/>
      <c r="C2222" s="70"/>
      <c r="D2222" s="70"/>
      <c r="F2222" s="170"/>
      <c r="G2222" s="65"/>
    </row>
    <row r="2223" spans="2:7" s="58" customFormat="1" x14ac:dyDescent="0.2">
      <c r="B2223" s="71"/>
      <c r="C2223" s="70"/>
      <c r="D2223" s="70"/>
      <c r="F2223" s="170"/>
      <c r="G2223" s="65"/>
    </row>
    <row r="2224" spans="2:7" s="58" customFormat="1" x14ac:dyDescent="0.2">
      <c r="B2224" s="71"/>
      <c r="C2224" s="70"/>
      <c r="D2224" s="70"/>
      <c r="F2224" s="170"/>
      <c r="G2224" s="65"/>
    </row>
    <row r="2225" spans="2:7" s="58" customFormat="1" x14ac:dyDescent="0.2">
      <c r="B2225" s="71"/>
      <c r="C2225" s="70"/>
      <c r="D2225" s="70"/>
      <c r="F2225" s="170"/>
      <c r="G2225" s="65"/>
    </row>
    <row r="2226" spans="2:7" s="58" customFormat="1" x14ac:dyDescent="0.2">
      <c r="B2226" s="71"/>
      <c r="C2226" s="70"/>
      <c r="D2226" s="70"/>
      <c r="F2226" s="170"/>
      <c r="G2226" s="65"/>
    </row>
    <row r="2227" spans="2:7" s="58" customFormat="1" x14ac:dyDescent="0.2">
      <c r="B2227" s="71"/>
      <c r="C2227" s="70"/>
      <c r="D2227" s="70"/>
      <c r="F2227" s="170"/>
      <c r="G2227" s="65"/>
    </row>
    <row r="2228" spans="2:7" s="58" customFormat="1" x14ac:dyDescent="0.2">
      <c r="B2228" s="71"/>
      <c r="C2228" s="70"/>
      <c r="D2228" s="70"/>
      <c r="F2228" s="170"/>
      <c r="G2228" s="65"/>
    </row>
    <row r="2229" spans="2:7" s="58" customFormat="1" x14ac:dyDescent="0.2">
      <c r="B2229" s="71"/>
      <c r="C2229" s="70"/>
      <c r="D2229" s="70"/>
      <c r="F2229" s="170"/>
      <c r="G2229" s="65"/>
    </row>
    <row r="2230" spans="2:7" s="58" customFormat="1" x14ac:dyDescent="0.2">
      <c r="B2230" s="71"/>
      <c r="C2230" s="70"/>
      <c r="D2230" s="70"/>
      <c r="F2230" s="170"/>
      <c r="G2230" s="65"/>
    </row>
    <row r="2231" spans="2:7" s="58" customFormat="1" x14ac:dyDescent="0.2">
      <c r="B2231" s="71"/>
      <c r="C2231" s="70"/>
      <c r="D2231" s="70"/>
      <c r="F2231" s="170"/>
      <c r="G2231" s="65"/>
    </row>
    <row r="2232" spans="2:7" s="58" customFormat="1" x14ac:dyDescent="0.2">
      <c r="B2232" s="71"/>
      <c r="C2232" s="70"/>
      <c r="D2232" s="70"/>
      <c r="F2232" s="170"/>
      <c r="G2232" s="65"/>
    </row>
    <row r="2233" spans="2:7" s="58" customFormat="1" x14ac:dyDescent="0.2">
      <c r="B2233" s="71"/>
      <c r="C2233" s="70"/>
      <c r="D2233" s="70"/>
      <c r="F2233" s="170"/>
      <c r="G2233" s="65"/>
    </row>
    <row r="2234" spans="2:7" s="58" customFormat="1" x14ac:dyDescent="0.2">
      <c r="B2234" s="71"/>
      <c r="C2234" s="70"/>
      <c r="D2234" s="70"/>
      <c r="F2234" s="170"/>
      <c r="G2234" s="65"/>
    </row>
    <row r="2235" spans="2:7" s="58" customFormat="1" x14ac:dyDescent="0.2">
      <c r="B2235" s="71"/>
      <c r="C2235" s="70"/>
      <c r="D2235" s="70"/>
      <c r="F2235" s="170"/>
      <c r="G2235" s="65"/>
    </row>
    <row r="2236" spans="2:7" s="58" customFormat="1" x14ac:dyDescent="0.2">
      <c r="B2236" s="71"/>
      <c r="C2236" s="70"/>
      <c r="D2236" s="70"/>
      <c r="F2236" s="170"/>
      <c r="G2236" s="65"/>
    </row>
    <row r="2237" spans="2:7" s="58" customFormat="1" x14ac:dyDescent="0.2">
      <c r="B2237" s="71"/>
      <c r="C2237" s="70"/>
      <c r="D2237" s="70"/>
      <c r="F2237" s="170"/>
      <c r="G2237" s="65"/>
    </row>
    <row r="2238" spans="2:7" s="58" customFormat="1" x14ac:dyDescent="0.2">
      <c r="B2238" s="71"/>
      <c r="C2238" s="70"/>
      <c r="D2238" s="70"/>
      <c r="F2238" s="170"/>
      <c r="G2238" s="65"/>
    </row>
    <row r="2239" spans="2:7" s="58" customFormat="1" x14ac:dyDescent="0.2">
      <c r="B2239" s="71"/>
      <c r="C2239" s="70"/>
      <c r="D2239" s="70"/>
      <c r="F2239" s="170"/>
      <c r="G2239" s="65"/>
    </row>
    <row r="2240" spans="2:7" s="58" customFormat="1" x14ac:dyDescent="0.2">
      <c r="B2240" s="71"/>
      <c r="C2240" s="70"/>
      <c r="D2240" s="70"/>
      <c r="F2240" s="170"/>
      <c r="G2240" s="65"/>
    </row>
    <row r="2241" spans="2:7" s="58" customFormat="1" x14ac:dyDescent="0.2">
      <c r="B2241" s="71"/>
      <c r="C2241" s="70"/>
      <c r="D2241" s="70"/>
      <c r="F2241" s="170"/>
      <c r="G2241" s="65"/>
    </row>
    <row r="2242" spans="2:7" s="58" customFormat="1" x14ac:dyDescent="0.2">
      <c r="B2242" s="71"/>
      <c r="C2242" s="70"/>
      <c r="D2242" s="70"/>
      <c r="F2242" s="170"/>
      <c r="G2242" s="65"/>
    </row>
    <row r="2243" spans="2:7" s="58" customFormat="1" x14ac:dyDescent="0.2">
      <c r="B2243" s="71"/>
      <c r="C2243" s="70"/>
      <c r="D2243" s="70"/>
      <c r="F2243" s="170"/>
      <c r="G2243" s="65"/>
    </row>
    <row r="2244" spans="2:7" s="58" customFormat="1" x14ac:dyDescent="0.2">
      <c r="B2244" s="71"/>
      <c r="C2244" s="70"/>
      <c r="D2244" s="70"/>
      <c r="F2244" s="170"/>
      <c r="G2244" s="65"/>
    </row>
    <row r="2245" spans="2:7" s="58" customFormat="1" x14ac:dyDescent="0.2">
      <c r="B2245" s="71"/>
      <c r="C2245" s="70"/>
      <c r="D2245" s="70"/>
      <c r="F2245" s="170"/>
      <c r="G2245" s="65"/>
    </row>
    <row r="2246" spans="2:7" s="58" customFormat="1" x14ac:dyDescent="0.2">
      <c r="B2246" s="71"/>
      <c r="C2246" s="70"/>
      <c r="D2246" s="70"/>
      <c r="F2246" s="170"/>
      <c r="G2246" s="65"/>
    </row>
    <row r="2247" spans="2:7" s="58" customFormat="1" x14ac:dyDescent="0.2">
      <c r="B2247" s="71"/>
      <c r="C2247" s="70"/>
      <c r="D2247" s="70"/>
      <c r="F2247" s="170"/>
      <c r="G2247" s="65"/>
    </row>
    <row r="2248" spans="2:7" s="58" customFormat="1" x14ac:dyDescent="0.2">
      <c r="B2248" s="71"/>
      <c r="C2248" s="70"/>
      <c r="D2248" s="70"/>
      <c r="F2248" s="170"/>
      <c r="G2248" s="65"/>
    </row>
    <row r="2249" spans="2:7" s="58" customFormat="1" x14ac:dyDescent="0.2">
      <c r="B2249" s="71"/>
      <c r="C2249" s="70"/>
      <c r="D2249" s="70"/>
      <c r="F2249" s="170"/>
      <c r="G2249" s="65"/>
    </row>
    <row r="2250" spans="2:7" s="58" customFormat="1" x14ac:dyDescent="0.2">
      <c r="B2250" s="71"/>
      <c r="C2250" s="70"/>
      <c r="D2250" s="70"/>
      <c r="F2250" s="170"/>
      <c r="G2250" s="65"/>
    </row>
    <row r="2251" spans="2:7" s="58" customFormat="1" x14ac:dyDescent="0.2">
      <c r="B2251" s="71"/>
      <c r="C2251" s="70"/>
      <c r="D2251" s="70"/>
      <c r="F2251" s="170"/>
      <c r="G2251" s="65"/>
    </row>
    <row r="2252" spans="2:7" s="58" customFormat="1" x14ac:dyDescent="0.2">
      <c r="B2252" s="71"/>
      <c r="C2252" s="70"/>
      <c r="D2252" s="70"/>
      <c r="F2252" s="170"/>
      <c r="G2252" s="65"/>
    </row>
    <row r="2253" spans="2:7" s="58" customFormat="1" x14ac:dyDescent="0.2">
      <c r="B2253" s="71"/>
      <c r="C2253" s="70"/>
      <c r="D2253" s="70"/>
      <c r="F2253" s="170"/>
      <c r="G2253" s="65"/>
    </row>
    <row r="2254" spans="2:7" s="58" customFormat="1" x14ac:dyDescent="0.2">
      <c r="B2254" s="71"/>
      <c r="C2254" s="70"/>
      <c r="D2254" s="70"/>
      <c r="F2254" s="170"/>
      <c r="G2254" s="65"/>
    </row>
    <row r="2255" spans="2:7" s="58" customFormat="1" x14ac:dyDescent="0.2">
      <c r="B2255" s="71"/>
      <c r="C2255" s="70"/>
      <c r="D2255" s="70"/>
      <c r="F2255" s="170"/>
      <c r="G2255" s="65"/>
    </row>
    <row r="2256" spans="2:7" s="58" customFormat="1" x14ac:dyDescent="0.2">
      <c r="B2256" s="71"/>
      <c r="C2256" s="70"/>
      <c r="D2256" s="70"/>
      <c r="F2256" s="170"/>
      <c r="G2256" s="65"/>
    </row>
    <row r="2257" spans="2:7" s="58" customFormat="1" x14ac:dyDescent="0.2">
      <c r="B2257" s="71"/>
      <c r="C2257" s="70"/>
      <c r="D2257" s="70"/>
      <c r="F2257" s="170"/>
      <c r="G2257" s="65"/>
    </row>
    <row r="2258" spans="2:7" s="58" customFormat="1" x14ac:dyDescent="0.2">
      <c r="B2258" s="71"/>
      <c r="C2258" s="70"/>
      <c r="D2258" s="70"/>
      <c r="F2258" s="170"/>
      <c r="G2258" s="65"/>
    </row>
    <row r="2259" spans="2:7" s="58" customFormat="1" x14ac:dyDescent="0.2">
      <c r="B2259" s="71"/>
      <c r="C2259" s="70"/>
      <c r="D2259" s="70"/>
      <c r="F2259" s="170"/>
      <c r="G2259" s="65"/>
    </row>
    <row r="2260" spans="2:7" s="58" customFormat="1" x14ac:dyDescent="0.2">
      <c r="B2260" s="71"/>
      <c r="C2260" s="70"/>
      <c r="D2260" s="70"/>
      <c r="F2260" s="170"/>
      <c r="G2260" s="65"/>
    </row>
    <row r="2261" spans="2:7" s="58" customFormat="1" x14ac:dyDescent="0.2">
      <c r="B2261" s="71"/>
      <c r="C2261" s="70"/>
      <c r="D2261" s="70"/>
      <c r="F2261" s="170"/>
      <c r="G2261" s="65"/>
    </row>
    <row r="2262" spans="2:7" s="58" customFormat="1" x14ac:dyDescent="0.2">
      <c r="B2262" s="71"/>
      <c r="C2262" s="70"/>
      <c r="D2262" s="70"/>
      <c r="F2262" s="170"/>
      <c r="G2262" s="65"/>
    </row>
    <row r="2263" spans="2:7" s="58" customFormat="1" x14ac:dyDescent="0.2">
      <c r="B2263" s="71"/>
      <c r="C2263" s="70"/>
      <c r="D2263" s="70"/>
      <c r="F2263" s="170"/>
      <c r="G2263" s="65"/>
    </row>
    <row r="2264" spans="2:7" s="58" customFormat="1" x14ac:dyDescent="0.2">
      <c r="B2264" s="71"/>
      <c r="C2264" s="70"/>
      <c r="D2264" s="70"/>
      <c r="F2264" s="170"/>
      <c r="G2264" s="65"/>
    </row>
    <row r="2265" spans="2:7" s="58" customFormat="1" x14ac:dyDescent="0.2">
      <c r="B2265" s="71"/>
      <c r="C2265" s="70"/>
      <c r="D2265" s="70"/>
      <c r="F2265" s="170"/>
      <c r="G2265" s="65"/>
    </row>
    <row r="2266" spans="2:7" s="58" customFormat="1" x14ac:dyDescent="0.2">
      <c r="B2266" s="71"/>
      <c r="C2266" s="70"/>
      <c r="D2266" s="70"/>
      <c r="F2266" s="170"/>
      <c r="G2266" s="65"/>
    </row>
    <row r="2267" spans="2:7" s="58" customFormat="1" x14ac:dyDescent="0.2">
      <c r="B2267" s="71"/>
      <c r="C2267" s="70"/>
      <c r="D2267" s="70"/>
      <c r="F2267" s="170"/>
      <c r="G2267" s="65"/>
    </row>
    <row r="2268" spans="2:7" s="58" customFormat="1" x14ac:dyDescent="0.2">
      <c r="B2268" s="71"/>
      <c r="C2268" s="70"/>
      <c r="D2268" s="70"/>
      <c r="F2268" s="170"/>
      <c r="G2268" s="65"/>
    </row>
    <row r="2269" spans="2:7" s="58" customFormat="1" x14ac:dyDescent="0.2">
      <c r="B2269" s="71"/>
      <c r="C2269" s="70"/>
      <c r="D2269" s="70"/>
      <c r="F2269" s="170"/>
      <c r="G2269" s="65"/>
    </row>
    <row r="2270" spans="2:7" s="58" customFormat="1" x14ac:dyDescent="0.2">
      <c r="B2270" s="71"/>
      <c r="C2270" s="70"/>
      <c r="D2270" s="70"/>
      <c r="F2270" s="170"/>
      <c r="G2270" s="65"/>
    </row>
    <row r="2271" spans="2:7" s="58" customFormat="1" x14ac:dyDescent="0.2">
      <c r="B2271" s="71"/>
      <c r="C2271" s="70"/>
      <c r="D2271" s="70"/>
      <c r="F2271" s="170"/>
      <c r="G2271" s="65"/>
    </row>
    <row r="2272" spans="2:7" s="58" customFormat="1" x14ac:dyDescent="0.2">
      <c r="B2272" s="71"/>
      <c r="C2272" s="70"/>
      <c r="D2272" s="70"/>
      <c r="F2272" s="170"/>
      <c r="G2272" s="65"/>
    </row>
    <row r="2273" spans="2:7" s="58" customFormat="1" x14ac:dyDescent="0.2">
      <c r="B2273" s="71"/>
      <c r="C2273" s="70"/>
      <c r="D2273" s="70"/>
      <c r="F2273" s="170"/>
      <c r="G2273" s="65"/>
    </row>
    <row r="2274" spans="2:7" s="58" customFormat="1" x14ac:dyDescent="0.2">
      <c r="B2274" s="71"/>
      <c r="C2274" s="70"/>
      <c r="D2274" s="70"/>
      <c r="F2274" s="170"/>
      <c r="G2274" s="65"/>
    </row>
    <row r="2275" spans="2:7" s="58" customFormat="1" x14ac:dyDescent="0.2">
      <c r="B2275" s="71"/>
      <c r="C2275" s="70"/>
      <c r="D2275" s="70"/>
      <c r="F2275" s="170"/>
      <c r="G2275" s="65"/>
    </row>
    <row r="2276" spans="2:7" s="58" customFormat="1" x14ac:dyDescent="0.2">
      <c r="B2276" s="71"/>
      <c r="C2276" s="70"/>
      <c r="D2276" s="70"/>
      <c r="F2276" s="170"/>
      <c r="G2276" s="65"/>
    </row>
    <row r="2277" spans="2:7" s="58" customFormat="1" x14ac:dyDescent="0.2">
      <c r="B2277" s="71"/>
      <c r="C2277" s="70"/>
      <c r="D2277" s="70"/>
      <c r="F2277" s="170"/>
      <c r="G2277" s="65"/>
    </row>
    <row r="2278" spans="2:7" s="58" customFormat="1" x14ac:dyDescent="0.2">
      <c r="B2278" s="71"/>
      <c r="C2278" s="70"/>
      <c r="D2278" s="70"/>
      <c r="F2278" s="170"/>
      <c r="G2278" s="65"/>
    </row>
    <row r="2279" spans="2:7" s="58" customFormat="1" x14ac:dyDescent="0.2">
      <c r="B2279" s="71"/>
      <c r="C2279" s="70"/>
      <c r="D2279" s="70"/>
      <c r="F2279" s="170"/>
      <c r="G2279" s="65"/>
    </row>
    <row r="2280" spans="2:7" s="58" customFormat="1" x14ac:dyDescent="0.2">
      <c r="B2280" s="71"/>
      <c r="C2280" s="70"/>
      <c r="D2280" s="70"/>
      <c r="F2280" s="170"/>
      <c r="G2280" s="65"/>
    </row>
    <row r="2281" spans="2:7" s="58" customFormat="1" x14ac:dyDescent="0.2">
      <c r="B2281" s="71"/>
      <c r="C2281" s="70"/>
      <c r="D2281" s="70"/>
      <c r="F2281" s="170"/>
      <c r="G2281" s="65"/>
    </row>
    <row r="2282" spans="2:7" s="58" customFormat="1" x14ac:dyDescent="0.2">
      <c r="B2282" s="71"/>
      <c r="C2282" s="70"/>
      <c r="D2282" s="70"/>
      <c r="F2282" s="170"/>
      <c r="G2282" s="65"/>
    </row>
    <row r="2283" spans="2:7" s="58" customFormat="1" x14ac:dyDescent="0.2">
      <c r="B2283" s="71"/>
      <c r="C2283" s="70"/>
      <c r="D2283" s="70"/>
      <c r="F2283" s="170"/>
      <c r="G2283" s="65"/>
    </row>
    <row r="2284" spans="2:7" s="58" customFormat="1" x14ac:dyDescent="0.2">
      <c r="B2284" s="71"/>
      <c r="C2284" s="70"/>
      <c r="D2284" s="70"/>
      <c r="F2284" s="170"/>
      <c r="G2284" s="65"/>
    </row>
    <row r="2285" spans="2:7" s="58" customFormat="1" x14ac:dyDescent="0.2">
      <c r="B2285" s="71"/>
      <c r="C2285" s="70"/>
      <c r="D2285" s="70"/>
      <c r="F2285" s="170"/>
      <c r="G2285" s="65"/>
    </row>
    <row r="2286" spans="2:7" s="58" customFormat="1" x14ac:dyDescent="0.2">
      <c r="B2286" s="71"/>
      <c r="C2286" s="70"/>
      <c r="D2286" s="70"/>
      <c r="F2286" s="170"/>
      <c r="G2286" s="65"/>
    </row>
    <row r="2287" spans="2:7" s="58" customFormat="1" x14ac:dyDescent="0.2">
      <c r="B2287" s="71"/>
      <c r="C2287" s="70"/>
      <c r="D2287" s="70"/>
      <c r="F2287" s="170"/>
      <c r="G2287" s="65"/>
    </row>
    <row r="2288" spans="2:7" s="58" customFormat="1" x14ac:dyDescent="0.2">
      <c r="B2288" s="71"/>
      <c r="C2288" s="70"/>
      <c r="D2288" s="70"/>
      <c r="F2288" s="170"/>
      <c r="G2288" s="65"/>
    </row>
    <row r="2289" spans="2:7" s="58" customFormat="1" x14ac:dyDescent="0.2">
      <c r="B2289" s="71"/>
      <c r="C2289" s="70"/>
      <c r="D2289" s="70"/>
      <c r="F2289" s="170"/>
      <c r="G2289" s="65"/>
    </row>
    <row r="2290" spans="2:7" s="58" customFormat="1" x14ac:dyDescent="0.2">
      <c r="B2290" s="71"/>
      <c r="C2290" s="70"/>
      <c r="D2290" s="70"/>
      <c r="F2290" s="170"/>
      <c r="G2290" s="65"/>
    </row>
    <row r="2291" spans="2:7" s="58" customFormat="1" x14ac:dyDescent="0.2">
      <c r="B2291" s="71"/>
      <c r="C2291" s="70"/>
      <c r="D2291" s="70"/>
      <c r="F2291" s="170"/>
      <c r="G2291" s="65"/>
    </row>
    <row r="2292" spans="2:7" s="58" customFormat="1" x14ac:dyDescent="0.2">
      <c r="B2292" s="71"/>
      <c r="C2292" s="70"/>
      <c r="D2292" s="70"/>
      <c r="F2292" s="170"/>
      <c r="G2292" s="65"/>
    </row>
    <row r="2293" spans="2:7" s="58" customFormat="1" x14ac:dyDescent="0.2">
      <c r="B2293" s="71"/>
      <c r="C2293" s="70"/>
      <c r="D2293" s="70"/>
      <c r="F2293" s="170"/>
      <c r="G2293" s="65"/>
    </row>
    <row r="2294" spans="2:7" s="58" customFormat="1" x14ac:dyDescent="0.2">
      <c r="B2294" s="71"/>
      <c r="C2294" s="70"/>
      <c r="D2294" s="70"/>
      <c r="F2294" s="170"/>
      <c r="G2294" s="65"/>
    </row>
    <row r="2295" spans="2:7" s="58" customFormat="1" x14ac:dyDescent="0.2">
      <c r="B2295" s="71"/>
      <c r="C2295" s="70"/>
      <c r="D2295" s="70"/>
      <c r="F2295" s="170"/>
      <c r="G2295" s="65"/>
    </row>
    <row r="2296" spans="2:7" s="58" customFormat="1" x14ac:dyDescent="0.2">
      <c r="B2296" s="71"/>
      <c r="C2296" s="70"/>
      <c r="D2296" s="70"/>
      <c r="F2296" s="170"/>
      <c r="G2296" s="65"/>
    </row>
    <row r="2297" spans="2:7" s="58" customFormat="1" x14ac:dyDescent="0.2">
      <c r="B2297" s="71"/>
      <c r="C2297" s="70"/>
      <c r="D2297" s="70"/>
      <c r="F2297" s="170"/>
      <c r="G2297" s="65"/>
    </row>
    <row r="2298" spans="2:7" s="58" customFormat="1" x14ac:dyDescent="0.2">
      <c r="B2298" s="71"/>
      <c r="C2298" s="70"/>
      <c r="D2298" s="70"/>
      <c r="F2298" s="170"/>
      <c r="G2298" s="65"/>
    </row>
    <row r="2299" spans="2:7" s="58" customFormat="1" x14ac:dyDescent="0.2">
      <c r="B2299" s="71"/>
      <c r="C2299" s="70"/>
      <c r="D2299" s="70"/>
      <c r="F2299" s="170"/>
      <c r="G2299" s="65"/>
    </row>
    <row r="2300" spans="2:7" s="58" customFormat="1" x14ac:dyDescent="0.2">
      <c r="B2300" s="71"/>
      <c r="C2300" s="70"/>
      <c r="D2300" s="70"/>
      <c r="F2300" s="170"/>
      <c r="G2300" s="65"/>
    </row>
    <row r="2301" spans="2:7" s="58" customFormat="1" x14ac:dyDescent="0.2">
      <c r="B2301" s="71"/>
      <c r="C2301" s="70"/>
      <c r="D2301" s="70"/>
      <c r="F2301" s="170"/>
      <c r="G2301" s="65"/>
    </row>
    <row r="2302" spans="2:7" s="58" customFormat="1" x14ac:dyDescent="0.2">
      <c r="B2302" s="71"/>
      <c r="C2302" s="70"/>
      <c r="D2302" s="70"/>
      <c r="F2302" s="170"/>
      <c r="G2302" s="65"/>
    </row>
    <row r="2303" spans="2:7" s="58" customFormat="1" x14ac:dyDescent="0.2">
      <c r="B2303" s="71"/>
      <c r="C2303" s="70"/>
      <c r="D2303" s="70"/>
      <c r="F2303" s="170"/>
      <c r="G2303" s="65"/>
    </row>
    <row r="2304" spans="2:7" s="58" customFormat="1" x14ac:dyDescent="0.2">
      <c r="B2304" s="71"/>
      <c r="C2304" s="70"/>
      <c r="D2304" s="70"/>
      <c r="F2304" s="170"/>
      <c r="G2304" s="65"/>
    </row>
    <row r="2305" spans="2:7" s="58" customFormat="1" x14ac:dyDescent="0.2">
      <c r="B2305" s="71"/>
      <c r="C2305" s="70"/>
      <c r="D2305" s="70"/>
      <c r="F2305" s="170"/>
      <c r="G2305" s="65"/>
    </row>
    <row r="2306" spans="2:7" s="58" customFormat="1" x14ac:dyDescent="0.2">
      <c r="B2306" s="71"/>
      <c r="C2306" s="70"/>
      <c r="D2306" s="70"/>
      <c r="F2306" s="170"/>
      <c r="G2306" s="65"/>
    </row>
    <row r="2307" spans="2:7" s="58" customFormat="1" x14ac:dyDescent="0.2">
      <c r="B2307" s="71"/>
      <c r="C2307" s="70"/>
      <c r="D2307" s="70"/>
      <c r="F2307" s="170"/>
      <c r="G2307" s="65"/>
    </row>
    <row r="2308" spans="2:7" s="58" customFormat="1" x14ac:dyDescent="0.2">
      <c r="B2308" s="71"/>
      <c r="C2308" s="70"/>
      <c r="D2308" s="70"/>
      <c r="F2308" s="170"/>
      <c r="G2308" s="65"/>
    </row>
    <row r="2309" spans="2:7" s="58" customFormat="1" x14ac:dyDescent="0.2">
      <c r="B2309" s="71"/>
      <c r="C2309" s="70"/>
      <c r="D2309" s="70"/>
      <c r="F2309" s="170"/>
      <c r="G2309" s="65"/>
    </row>
    <row r="2310" spans="2:7" s="58" customFormat="1" x14ac:dyDescent="0.2">
      <c r="B2310" s="71"/>
      <c r="C2310" s="70"/>
      <c r="D2310" s="70"/>
      <c r="F2310" s="170"/>
      <c r="G2310" s="65"/>
    </row>
    <row r="2311" spans="2:7" s="58" customFormat="1" x14ac:dyDescent="0.2">
      <c r="B2311" s="71"/>
      <c r="C2311" s="70"/>
      <c r="D2311" s="70"/>
      <c r="F2311" s="170"/>
      <c r="G2311" s="65"/>
    </row>
    <row r="2312" spans="2:7" s="58" customFormat="1" x14ac:dyDescent="0.2">
      <c r="B2312" s="71"/>
      <c r="C2312" s="70"/>
      <c r="D2312" s="70"/>
      <c r="F2312" s="170"/>
      <c r="G2312" s="65"/>
    </row>
    <row r="2313" spans="2:7" s="58" customFormat="1" x14ac:dyDescent="0.2">
      <c r="B2313" s="71"/>
      <c r="C2313" s="70"/>
      <c r="D2313" s="70"/>
      <c r="F2313" s="170"/>
      <c r="G2313" s="65"/>
    </row>
    <row r="2314" spans="2:7" s="58" customFormat="1" x14ac:dyDescent="0.2">
      <c r="B2314" s="71"/>
      <c r="C2314" s="70"/>
      <c r="D2314" s="70"/>
      <c r="F2314" s="170"/>
      <c r="G2314" s="65"/>
    </row>
    <row r="2315" spans="2:7" s="58" customFormat="1" x14ac:dyDescent="0.2">
      <c r="B2315" s="71"/>
      <c r="C2315" s="70"/>
      <c r="D2315" s="70"/>
      <c r="F2315" s="170"/>
      <c r="G2315" s="65"/>
    </row>
    <row r="2316" spans="2:7" s="58" customFormat="1" x14ac:dyDescent="0.2">
      <c r="B2316" s="71"/>
      <c r="C2316" s="70"/>
      <c r="D2316" s="70"/>
      <c r="F2316" s="170"/>
      <c r="G2316" s="65"/>
    </row>
    <row r="2317" spans="2:7" s="58" customFormat="1" x14ac:dyDescent="0.2">
      <c r="B2317" s="71"/>
      <c r="C2317" s="70"/>
      <c r="D2317" s="70"/>
      <c r="F2317" s="170"/>
      <c r="G2317" s="65"/>
    </row>
    <row r="2318" spans="2:7" s="58" customFormat="1" x14ac:dyDescent="0.2">
      <c r="B2318" s="71"/>
      <c r="C2318" s="70"/>
      <c r="D2318" s="70"/>
      <c r="F2318" s="170"/>
      <c r="G2318" s="65"/>
    </row>
    <row r="2319" spans="2:7" s="58" customFormat="1" x14ac:dyDescent="0.2">
      <c r="B2319" s="71"/>
      <c r="C2319" s="70"/>
      <c r="D2319" s="70"/>
      <c r="F2319" s="170"/>
      <c r="G2319" s="65"/>
    </row>
    <row r="2320" spans="2:7" s="58" customFormat="1" x14ac:dyDescent="0.2">
      <c r="B2320" s="71"/>
      <c r="C2320" s="70"/>
      <c r="D2320" s="70"/>
      <c r="F2320" s="170"/>
      <c r="G2320" s="65"/>
    </row>
    <row r="2321" spans="2:7" s="58" customFormat="1" x14ac:dyDescent="0.2">
      <c r="B2321" s="71"/>
      <c r="C2321" s="70"/>
      <c r="D2321" s="70"/>
      <c r="F2321" s="170"/>
      <c r="G2321" s="65"/>
    </row>
    <row r="2322" spans="2:7" s="58" customFormat="1" x14ac:dyDescent="0.2">
      <c r="B2322" s="71"/>
      <c r="C2322" s="70"/>
      <c r="D2322" s="70"/>
      <c r="F2322" s="170"/>
      <c r="G2322" s="65"/>
    </row>
    <row r="2323" spans="2:7" s="58" customFormat="1" x14ac:dyDescent="0.2">
      <c r="B2323" s="71"/>
      <c r="C2323" s="70"/>
      <c r="D2323" s="70"/>
      <c r="F2323" s="170"/>
      <c r="G2323" s="65"/>
    </row>
    <row r="2324" spans="2:7" s="58" customFormat="1" x14ac:dyDescent="0.2">
      <c r="B2324" s="71"/>
      <c r="C2324" s="70"/>
      <c r="D2324" s="70"/>
      <c r="F2324" s="170"/>
      <c r="G2324" s="65"/>
    </row>
    <row r="2325" spans="2:7" s="58" customFormat="1" x14ac:dyDescent="0.2">
      <c r="B2325" s="71"/>
      <c r="C2325" s="70"/>
      <c r="D2325" s="70"/>
      <c r="F2325" s="170"/>
      <c r="G2325" s="65"/>
    </row>
    <row r="2326" spans="2:7" s="58" customFormat="1" x14ac:dyDescent="0.2">
      <c r="B2326" s="71"/>
      <c r="C2326" s="70"/>
      <c r="D2326" s="70"/>
      <c r="F2326" s="170"/>
      <c r="G2326" s="65"/>
    </row>
    <row r="2327" spans="2:7" s="58" customFormat="1" x14ac:dyDescent="0.2">
      <c r="B2327" s="71"/>
      <c r="C2327" s="70"/>
      <c r="D2327" s="70"/>
      <c r="F2327" s="170"/>
      <c r="G2327" s="65"/>
    </row>
    <row r="2328" spans="2:7" s="58" customFormat="1" x14ac:dyDescent="0.2">
      <c r="B2328" s="71"/>
      <c r="C2328" s="70"/>
      <c r="D2328" s="70"/>
      <c r="F2328" s="170"/>
      <c r="G2328" s="65"/>
    </row>
    <row r="2329" spans="2:7" s="58" customFormat="1" x14ac:dyDescent="0.2">
      <c r="B2329" s="71"/>
      <c r="C2329" s="70"/>
      <c r="D2329" s="70"/>
      <c r="F2329" s="170"/>
      <c r="G2329" s="65"/>
    </row>
    <row r="2330" spans="2:7" s="58" customFormat="1" x14ac:dyDescent="0.2">
      <c r="B2330" s="71"/>
      <c r="C2330" s="70"/>
      <c r="D2330" s="70"/>
      <c r="F2330" s="170"/>
      <c r="G2330" s="65"/>
    </row>
    <row r="2331" spans="2:7" s="58" customFormat="1" x14ac:dyDescent="0.2">
      <c r="B2331" s="71"/>
      <c r="C2331" s="70"/>
      <c r="D2331" s="70"/>
      <c r="F2331" s="170"/>
      <c r="G2331" s="65"/>
    </row>
    <row r="2332" spans="2:7" s="58" customFormat="1" x14ac:dyDescent="0.2">
      <c r="B2332" s="71"/>
      <c r="C2332" s="70"/>
      <c r="D2332" s="70"/>
      <c r="F2332" s="170"/>
      <c r="G2332" s="65"/>
    </row>
    <row r="2333" spans="2:7" s="58" customFormat="1" x14ac:dyDescent="0.2">
      <c r="B2333" s="71"/>
      <c r="C2333" s="70"/>
      <c r="D2333" s="70"/>
      <c r="F2333" s="170"/>
      <c r="G2333" s="65"/>
    </row>
    <row r="2334" spans="2:7" s="58" customFormat="1" x14ac:dyDescent="0.2">
      <c r="B2334" s="71"/>
      <c r="C2334" s="70"/>
      <c r="D2334" s="70"/>
      <c r="F2334" s="170"/>
      <c r="G2334" s="65"/>
    </row>
    <row r="2335" spans="2:7" s="58" customFormat="1" x14ac:dyDescent="0.2">
      <c r="B2335" s="71"/>
      <c r="C2335" s="70"/>
      <c r="D2335" s="70"/>
      <c r="F2335" s="170"/>
      <c r="G2335" s="65"/>
    </row>
    <row r="2336" spans="2:7" s="58" customFormat="1" x14ac:dyDescent="0.2">
      <c r="B2336" s="71"/>
      <c r="C2336" s="70"/>
      <c r="D2336" s="70"/>
      <c r="F2336" s="170"/>
      <c r="G2336" s="65"/>
    </row>
    <row r="2337" spans="2:7" s="58" customFormat="1" x14ac:dyDescent="0.2">
      <c r="B2337" s="71"/>
      <c r="C2337" s="70"/>
      <c r="D2337" s="70"/>
      <c r="F2337" s="170"/>
      <c r="G2337" s="65"/>
    </row>
    <row r="2338" spans="2:7" s="58" customFormat="1" x14ac:dyDescent="0.2">
      <c r="B2338" s="71"/>
      <c r="C2338" s="70"/>
      <c r="D2338" s="70"/>
      <c r="F2338" s="170"/>
      <c r="G2338" s="65"/>
    </row>
    <row r="2339" spans="2:7" s="58" customFormat="1" x14ac:dyDescent="0.2">
      <c r="B2339" s="71"/>
      <c r="C2339" s="70"/>
      <c r="D2339" s="70"/>
      <c r="F2339" s="170"/>
      <c r="G2339" s="65"/>
    </row>
    <row r="2340" spans="2:7" s="58" customFormat="1" x14ac:dyDescent="0.2">
      <c r="B2340" s="71"/>
      <c r="C2340" s="70"/>
      <c r="D2340" s="70"/>
      <c r="F2340" s="170"/>
      <c r="G2340" s="65"/>
    </row>
    <row r="2341" spans="2:7" s="58" customFormat="1" x14ac:dyDescent="0.2">
      <c r="B2341" s="71"/>
      <c r="C2341" s="70"/>
      <c r="D2341" s="70"/>
      <c r="F2341" s="170"/>
      <c r="G2341" s="65"/>
    </row>
    <row r="2342" spans="2:7" s="58" customFormat="1" x14ac:dyDescent="0.2">
      <c r="B2342" s="71"/>
      <c r="C2342" s="70"/>
      <c r="D2342" s="70"/>
      <c r="F2342" s="170"/>
      <c r="G2342" s="65"/>
    </row>
    <row r="2343" spans="2:7" s="58" customFormat="1" x14ac:dyDescent="0.2">
      <c r="B2343" s="71"/>
      <c r="C2343" s="70"/>
      <c r="D2343" s="70"/>
      <c r="F2343" s="170"/>
      <c r="G2343" s="65"/>
    </row>
    <row r="2344" spans="2:7" s="58" customFormat="1" x14ac:dyDescent="0.2">
      <c r="B2344" s="71"/>
      <c r="C2344" s="70"/>
      <c r="D2344" s="70"/>
      <c r="F2344" s="170"/>
      <c r="G2344" s="65"/>
    </row>
    <row r="2345" spans="2:7" s="58" customFormat="1" x14ac:dyDescent="0.2">
      <c r="B2345" s="71"/>
      <c r="C2345" s="70"/>
      <c r="D2345" s="70"/>
      <c r="F2345" s="170"/>
      <c r="G2345" s="65"/>
    </row>
    <row r="2346" spans="2:7" s="58" customFormat="1" x14ac:dyDescent="0.2">
      <c r="B2346" s="71"/>
      <c r="C2346" s="70"/>
      <c r="D2346" s="70"/>
      <c r="F2346" s="170"/>
      <c r="G2346" s="65"/>
    </row>
    <row r="2347" spans="2:7" s="58" customFormat="1" x14ac:dyDescent="0.2">
      <c r="B2347" s="71"/>
      <c r="C2347" s="70"/>
      <c r="D2347" s="70"/>
      <c r="F2347" s="170"/>
      <c r="G2347" s="65"/>
    </row>
    <row r="2348" spans="2:7" s="58" customFormat="1" x14ac:dyDescent="0.2">
      <c r="B2348" s="71"/>
      <c r="C2348" s="70"/>
      <c r="D2348" s="70"/>
      <c r="F2348" s="170"/>
      <c r="G2348" s="65"/>
    </row>
    <row r="2349" spans="2:7" s="58" customFormat="1" x14ac:dyDescent="0.2">
      <c r="B2349" s="71"/>
      <c r="C2349" s="70"/>
      <c r="D2349" s="70"/>
      <c r="F2349" s="170"/>
      <c r="G2349" s="65"/>
    </row>
    <row r="2350" spans="2:7" s="58" customFormat="1" x14ac:dyDescent="0.2">
      <c r="B2350" s="71"/>
      <c r="C2350" s="70"/>
      <c r="D2350" s="70"/>
      <c r="F2350" s="170"/>
      <c r="G2350" s="65"/>
    </row>
    <row r="2351" spans="2:7" s="58" customFormat="1" x14ac:dyDescent="0.2">
      <c r="B2351" s="71"/>
      <c r="C2351" s="70"/>
      <c r="D2351" s="70"/>
      <c r="F2351" s="170"/>
      <c r="G2351" s="65"/>
    </row>
    <row r="2352" spans="2:7" s="58" customFormat="1" x14ac:dyDescent="0.2">
      <c r="B2352" s="71"/>
      <c r="C2352" s="70"/>
      <c r="D2352" s="70"/>
      <c r="F2352" s="170"/>
      <c r="G2352" s="65"/>
    </row>
    <row r="2353" spans="2:7" s="58" customFormat="1" x14ac:dyDescent="0.2">
      <c r="B2353" s="71"/>
      <c r="C2353" s="70"/>
      <c r="D2353" s="70"/>
      <c r="F2353" s="170"/>
      <c r="G2353" s="65"/>
    </row>
    <row r="2354" spans="2:7" s="58" customFormat="1" x14ac:dyDescent="0.2">
      <c r="B2354" s="71"/>
      <c r="C2354" s="70"/>
      <c r="D2354" s="70"/>
      <c r="F2354" s="170"/>
      <c r="G2354" s="65"/>
    </row>
    <row r="2355" spans="2:7" s="58" customFormat="1" x14ac:dyDescent="0.2">
      <c r="B2355" s="71"/>
      <c r="C2355" s="70"/>
      <c r="D2355" s="70"/>
      <c r="F2355" s="170"/>
      <c r="G2355" s="65"/>
    </row>
    <row r="2356" spans="2:7" s="58" customFormat="1" x14ac:dyDescent="0.2">
      <c r="B2356" s="71"/>
      <c r="C2356" s="70"/>
      <c r="D2356" s="70"/>
      <c r="F2356" s="170"/>
      <c r="G2356" s="65"/>
    </row>
    <row r="2357" spans="2:7" s="58" customFormat="1" x14ac:dyDescent="0.2">
      <c r="B2357" s="71"/>
      <c r="C2357" s="70"/>
      <c r="D2357" s="70"/>
      <c r="F2357" s="170"/>
      <c r="G2357" s="65"/>
    </row>
    <row r="2358" spans="2:7" s="58" customFormat="1" x14ac:dyDescent="0.2">
      <c r="B2358" s="71"/>
      <c r="C2358" s="70"/>
      <c r="D2358" s="70"/>
      <c r="F2358" s="170"/>
      <c r="G2358" s="65"/>
    </row>
    <row r="2359" spans="2:7" s="58" customFormat="1" x14ac:dyDescent="0.2">
      <c r="B2359" s="71"/>
      <c r="C2359" s="70"/>
      <c r="D2359" s="70"/>
      <c r="F2359" s="170"/>
      <c r="G2359" s="65"/>
    </row>
    <row r="2360" spans="2:7" s="58" customFormat="1" x14ac:dyDescent="0.2">
      <c r="B2360" s="71"/>
      <c r="C2360" s="70"/>
      <c r="D2360" s="70"/>
      <c r="F2360" s="170"/>
      <c r="G2360" s="65"/>
    </row>
    <row r="2361" spans="2:7" s="58" customFormat="1" x14ac:dyDescent="0.2">
      <c r="B2361" s="71"/>
      <c r="C2361" s="70"/>
      <c r="D2361" s="70"/>
      <c r="F2361" s="170"/>
      <c r="G2361" s="65"/>
    </row>
    <row r="2362" spans="2:7" s="58" customFormat="1" x14ac:dyDescent="0.2">
      <c r="B2362" s="71"/>
      <c r="C2362" s="70"/>
      <c r="D2362" s="70"/>
      <c r="F2362" s="170"/>
      <c r="G2362" s="65"/>
    </row>
    <row r="2363" spans="2:7" s="58" customFormat="1" x14ac:dyDescent="0.2">
      <c r="B2363" s="71"/>
      <c r="C2363" s="70"/>
      <c r="D2363" s="70"/>
      <c r="F2363" s="170"/>
      <c r="G2363" s="65"/>
    </row>
    <row r="2364" spans="2:7" s="58" customFormat="1" x14ac:dyDescent="0.2">
      <c r="B2364" s="71"/>
      <c r="C2364" s="70"/>
      <c r="D2364" s="70"/>
      <c r="F2364" s="170"/>
      <c r="G2364" s="65"/>
    </row>
    <row r="2365" spans="2:7" s="58" customFormat="1" x14ac:dyDescent="0.2">
      <c r="B2365" s="71"/>
      <c r="C2365" s="70"/>
      <c r="D2365" s="70"/>
      <c r="F2365" s="170"/>
      <c r="G2365" s="65"/>
    </row>
    <row r="2366" spans="2:7" s="58" customFormat="1" x14ac:dyDescent="0.2">
      <c r="B2366" s="71"/>
      <c r="C2366" s="70"/>
      <c r="D2366" s="70"/>
      <c r="F2366" s="170"/>
      <c r="G2366" s="65"/>
    </row>
    <row r="2367" spans="2:7" s="58" customFormat="1" x14ac:dyDescent="0.2">
      <c r="B2367" s="71"/>
      <c r="C2367" s="70"/>
      <c r="D2367" s="70"/>
      <c r="F2367" s="170"/>
      <c r="G2367" s="65"/>
    </row>
    <row r="2368" spans="2:7" s="58" customFormat="1" x14ac:dyDescent="0.2">
      <c r="B2368" s="71"/>
      <c r="C2368" s="70"/>
      <c r="D2368" s="70"/>
      <c r="F2368" s="170"/>
      <c r="G2368" s="65"/>
    </row>
    <row r="2369" spans="2:7" s="58" customFormat="1" x14ac:dyDescent="0.2">
      <c r="B2369" s="71"/>
      <c r="C2369" s="70"/>
      <c r="D2369" s="70"/>
      <c r="F2369" s="170"/>
      <c r="G2369" s="65"/>
    </row>
    <row r="2370" spans="2:7" s="58" customFormat="1" x14ac:dyDescent="0.2">
      <c r="B2370" s="71"/>
      <c r="C2370" s="70"/>
      <c r="D2370" s="70"/>
      <c r="F2370" s="170"/>
      <c r="G2370" s="65"/>
    </row>
    <row r="2371" spans="2:7" s="58" customFormat="1" x14ac:dyDescent="0.2">
      <c r="B2371" s="71"/>
      <c r="C2371" s="70"/>
      <c r="D2371" s="70"/>
      <c r="F2371" s="170"/>
      <c r="G2371" s="65"/>
    </row>
    <row r="2372" spans="2:7" s="58" customFormat="1" x14ac:dyDescent="0.2">
      <c r="B2372" s="71"/>
      <c r="C2372" s="70"/>
      <c r="D2372" s="70"/>
      <c r="F2372" s="170"/>
      <c r="G2372" s="65"/>
    </row>
    <row r="2373" spans="2:7" s="58" customFormat="1" x14ac:dyDescent="0.2">
      <c r="B2373" s="71"/>
      <c r="C2373" s="70"/>
      <c r="D2373" s="70"/>
      <c r="F2373" s="170"/>
      <c r="G2373" s="65"/>
    </row>
    <row r="2374" spans="2:7" s="58" customFormat="1" x14ac:dyDescent="0.2">
      <c r="B2374" s="71"/>
      <c r="C2374" s="70"/>
      <c r="D2374" s="70"/>
      <c r="F2374" s="170"/>
      <c r="G2374" s="65"/>
    </row>
    <row r="2375" spans="2:7" s="58" customFormat="1" x14ac:dyDescent="0.2">
      <c r="B2375" s="71"/>
      <c r="C2375" s="70"/>
      <c r="D2375" s="70"/>
      <c r="F2375" s="170"/>
      <c r="G2375" s="65"/>
    </row>
    <row r="2376" spans="2:7" s="58" customFormat="1" x14ac:dyDescent="0.2">
      <c r="B2376" s="71"/>
      <c r="C2376" s="70"/>
      <c r="D2376" s="70"/>
      <c r="F2376" s="170"/>
      <c r="G2376" s="65"/>
    </row>
    <row r="2377" spans="2:7" s="58" customFormat="1" x14ac:dyDescent="0.2">
      <c r="B2377" s="71"/>
      <c r="C2377" s="70"/>
      <c r="D2377" s="70"/>
      <c r="F2377" s="170"/>
      <c r="G2377" s="65"/>
    </row>
    <row r="2378" spans="2:7" s="58" customFormat="1" x14ac:dyDescent="0.2">
      <c r="B2378" s="71"/>
      <c r="C2378" s="70"/>
      <c r="D2378" s="70"/>
      <c r="F2378" s="170"/>
      <c r="G2378" s="65"/>
    </row>
    <row r="2379" spans="2:7" s="58" customFormat="1" x14ac:dyDescent="0.2">
      <c r="B2379" s="71"/>
      <c r="C2379" s="70"/>
      <c r="D2379" s="70"/>
      <c r="F2379" s="170"/>
      <c r="G2379" s="65"/>
    </row>
    <row r="2380" spans="2:7" s="58" customFormat="1" x14ac:dyDescent="0.2">
      <c r="B2380" s="71"/>
      <c r="C2380" s="70"/>
      <c r="D2380" s="70"/>
      <c r="F2380" s="170"/>
      <c r="G2380" s="65"/>
    </row>
    <row r="2381" spans="2:7" s="58" customFormat="1" x14ac:dyDescent="0.2">
      <c r="B2381" s="71"/>
      <c r="C2381" s="70"/>
      <c r="D2381" s="70"/>
      <c r="F2381" s="170"/>
      <c r="G2381" s="65"/>
    </row>
    <row r="2382" spans="2:7" s="58" customFormat="1" x14ac:dyDescent="0.2">
      <c r="B2382" s="71"/>
      <c r="C2382" s="70"/>
      <c r="D2382" s="70"/>
      <c r="F2382" s="170"/>
      <c r="G2382" s="65"/>
    </row>
    <row r="2383" spans="2:7" s="58" customFormat="1" x14ac:dyDescent="0.2">
      <c r="B2383" s="71"/>
      <c r="C2383" s="70"/>
      <c r="D2383" s="70"/>
      <c r="F2383" s="170"/>
      <c r="G2383" s="65"/>
    </row>
    <row r="2384" spans="2:7" s="58" customFormat="1" x14ac:dyDescent="0.2">
      <c r="B2384" s="71"/>
      <c r="C2384" s="70"/>
      <c r="D2384" s="70"/>
      <c r="F2384" s="170"/>
      <c r="G2384" s="65"/>
    </row>
    <row r="2385" spans="2:7" s="58" customFormat="1" x14ac:dyDescent="0.2">
      <c r="B2385" s="71"/>
      <c r="C2385" s="70"/>
      <c r="D2385" s="70"/>
      <c r="F2385" s="170"/>
      <c r="G2385" s="65"/>
    </row>
    <row r="2386" spans="2:7" s="58" customFormat="1" x14ac:dyDescent="0.2">
      <c r="B2386" s="71"/>
      <c r="C2386" s="70"/>
      <c r="D2386" s="70"/>
      <c r="F2386" s="170"/>
      <c r="G2386" s="65"/>
    </row>
    <row r="2387" spans="2:7" s="58" customFormat="1" x14ac:dyDescent="0.2">
      <c r="B2387" s="71"/>
      <c r="C2387" s="70"/>
      <c r="D2387" s="70"/>
      <c r="F2387" s="170"/>
      <c r="G2387" s="65"/>
    </row>
    <row r="2388" spans="2:7" s="58" customFormat="1" x14ac:dyDescent="0.2">
      <c r="B2388" s="71"/>
      <c r="C2388" s="70"/>
      <c r="D2388" s="70"/>
      <c r="F2388" s="170"/>
      <c r="G2388" s="65"/>
    </row>
    <row r="2389" spans="2:7" s="58" customFormat="1" x14ac:dyDescent="0.2">
      <c r="B2389" s="71"/>
      <c r="C2389" s="70"/>
      <c r="D2389" s="70"/>
      <c r="F2389" s="170"/>
      <c r="G2389" s="65"/>
    </row>
    <row r="2390" spans="2:7" s="58" customFormat="1" x14ac:dyDescent="0.2">
      <c r="B2390" s="71"/>
      <c r="C2390" s="70"/>
      <c r="D2390" s="70"/>
      <c r="F2390" s="170"/>
      <c r="G2390" s="65"/>
    </row>
    <row r="2391" spans="2:7" s="58" customFormat="1" x14ac:dyDescent="0.2">
      <c r="B2391" s="71"/>
      <c r="C2391" s="70"/>
      <c r="D2391" s="70"/>
      <c r="F2391" s="170"/>
      <c r="G2391" s="65"/>
    </row>
    <row r="2392" spans="2:7" s="58" customFormat="1" x14ac:dyDescent="0.2">
      <c r="B2392" s="71"/>
      <c r="C2392" s="70"/>
      <c r="D2392" s="70"/>
      <c r="F2392" s="170"/>
      <c r="G2392" s="65"/>
    </row>
    <row r="2393" spans="2:7" s="58" customFormat="1" x14ac:dyDescent="0.2">
      <c r="B2393" s="71"/>
      <c r="C2393" s="70"/>
      <c r="D2393" s="70"/>
      <c r="F2393" s="170"/>
      <c r="G2393" s="65"/>
    </row>
    <row r="2394" spans="2:7" s="58" customFormat="1" x14ac:dyDescent="0.2">
      <c r="B2394" s="71"/>
      <c r="C2394" s="70"/>
      <c r="D2394" s="70"/>
      <c r="F2394" s="170"/>
      <c r="G2394" s="65"/>
    </row>
    <row r="2395" spans="2:7" s="58" customFormat="1" x14ac:dyDescent="0.2">
      <c r="B2395" s="71"/>
      <c r="C2395" s="70"/>
      <c r="D2395" s="70"/>
      <c r="F2395" s="170"/>
      <c r="G2395" s="65"/>
    </row>
    <row r="2396" spans="2:7" s="58" customFormat="1" x14ac:dyDescent="0.2">
      <c r="B2396" s="71"/>
      <c r="C2396" s="70"/>
      <c r="D2396" s="70"/>
      <c r="F2396" s="170"/>
      <c r="G2396" s="65"/>
    </row>
    <row r="2397" spans="2:7" s="58" customFormat="1" x14ac:dyDescent="0.2">
      <c r="B2397" s="71"/>
      <c r="C2397" s="70"/>
      <c r="D2397" s="70"/>
      <c r="F2397" s="170"/>
      <c r="G2397" s="65"/>
    </row>
    <row r="2398" spans="2:7" s="58" customFormat="1" x14ac:dyDescent="0.2">
      <c r="B2398" s="71"/>
      <c r="C2398" s="70"/>
      <c r="D2398" s="70"/>
      <c r="F2398" s="170"/>
      <c r="G2398" s="65"/>
    </row>
    <row r="2399" spans="2:7" s="58" customFormat="1" x14ac:dyDescent="0.2">
      <c r="B2399" s="71"/>
      <c r="C2399" s="70"/>
      <c r="D2399" s="70"/>
      <c r="F2399" s="170"/>
      <c r="G2399" s="65"/>
    </row>
    <row r="2400" spans="2:7" s="58" customFormat="1" x14ac:dyDescent="0.2">
      <c r="B2400" s="71"/>
      <c r="C2400" s="70"/>
      <c r="D2400" s="70"/>
      <c r="F2400" s="170"/>
      <c r="G2400" s="65"/>
    </row>
    <row r="2401" spans="2:7" s="58" customFormat="1" x14ac:dyDescent="0.2">
      <c r="B2401" s="71"/>
      <c r="C2401" s="70"/>
      <c r="D2401" s="70"/>
      <c r="F2401" s="170"/>
      <c r="G2401" s="65"/>
    </row>
    <row r="2402" spans="2:7" s="58" customFormat="1" x14ac:dyDescent="0.2">
      <c r="B2402" s="71"/>
      <c r="C2402" s="70"/>
      <c r="D2402" s="70"/>
      <c r="F2402" s="170"/>
      <c r="G2402" s="65"/>
    </row>
    <row r="2403" spans="2:7" s="58" customFormat="1" x14ac:dyDescent="0.2">
      <c r="B2403" s="71"/>
      <c r="C2403" s="70"/>
      <c r="D2403" s="70"/>
      <c r="F2403" s="170"/>
      <c r="G2403" s="65"/>
    </row>
    <row r="2404" spans="2:7" s="58" customFormat="1" x14ac:dyDescent="0.2">
      <c r="B2404" s="71"/>
      <c r="C2404" s="70"/>
      <c r="D2404" s="70"/>
      <c r="F2404" s="170"/>
      <c r="G2404" s="65"/>
    </row>
    <row r="2405" spans="2:7" s="58" customFormat="1" x14ac:dyDescent="0.2">
      <c r="B2405" s="71"/>
      <c r="C2405" s="70"/>
      <c r="D2405" s="70"/>
      <c r="F2405" s="170"/>
      <c r="G2405" s="65"/>
    </row>
    <row r="2406" spans="2:7" s="58" customFormat="1" x14ac:dyDescent="0.2">
      <c r="B2406" s="71"/>
      <c r="C2406" s="70"/>
      <c r="D2406" s="70"/>
      <c r="F2406" s="170"/>
      <c r="G2406" s="65"/>
    </row>
    <row r="2407" spans="2:7" s="58" customFormat="1" x14ac:dyDescent="0.2">
      <c r="B2407" s="71"/>
      <c r="C2407" s="70"/>
      <c r="D2407" s="70"/>
      <c r="F2407" s="170"/>
      <c r="G2407" s="65"/>
    </row>
    <row r="2408" spans="2:7" s="58" customFormat="1" x14ac:dyDescent="0.2">
      <c r="B2408" s="71"/>
      <c r="C2408" s="70"/>
      <c r="D2408" s="70"/>
      <c r="F2408" s="170"/>
      <c r="G2408" s="65"/>
    </row>
    <row r="2409" spans="2:7" s="58" customFormat="1" x14ac:dyDescent="0.2">
      <c r="B2409" s="71"/>
      <c r="C2409" s="70"/>
      <c r="D2409" s="70"/>
      <c r="F2409" s="170"/>
      <c r="G2409" s="65"/>
    </row>
    <row r="2410" spans="2:7" s="58" customFormat="1" x14ac:dyDescent="0.2">
      <c r="B2410" s="71"/>
      <c r="C2410" s="70"/>
      <c r="D2410" s="70"/>
      <c r="F2410" s="170"/>
      <c r="G2410" s="65"/>
    </row>
    <row r="2411" spans="2:7" s="58" customFormat="1" x14ac:dyDescent="0.2">
      <c r="B2411" s="71"/>
      <c r="C2411" s="70"/>
      <c r="D2411" s="70"/>
      <c r="F2411" s="170"/>
      <c r="G2411" s="65"/>
    </row>
    <row r="2412" spans="2:7" s="58" customFormat="1" x14ac:dyDescent="0.2">
      <c r="B2412" s="71"/>
      <c r="C2412" s="70"/>
      <c r="D2412" s="70"/>
      <c r="F2412" s="170"/>
      <c r="G2412" s="65"/>
    </row>
    <row r="2413" spans="2:7" s="58" customFormat="1" x14ac:dyDescent="0.2">
      <c r="B2413" s="71"/>
      <c r="C2413" s="70"/>
      <c r="D2413" s="70"/>
      <c r="F2413" s="170"/>
      <c r="G2413" s="65"/>
    </row>
    <row r="2414" spans="2:7" s="58" customFormat="1" x14ac:dyDescent="0.2">
      <c r="B2414" s="71"/>
      <c r="C2414" s="70"/>
      <c r="D2414" s="70"/>
      <c r="F2414" s="170"/>
      <c r="G2414" s="65"/>
    </row>
    <row r="2415" spans="2:7" s="58" customFormat="1" x14ac:dyDescent="0.2">
      <c r="B2415" s="71"/>
      <c r="C2415" s="70"/>
      <c r="D2415" s="70"/>
      <c r="F2415" s="170"/>
      <c r="G2415" s="65"/>
    </row>
    <row r="2416" spans="2:7" s="58" customFormat="1" x14ac:dyDescent="0.2">
      <c r="B2416" s="71"/>
      <c r="C2416" s="70"/>
      <c r="D2416" s="70"/>
      <c r="F2416" s="170"/>
      <c r="G2416" s="65"/>
    </row>
    <row r="2417" spans="2:7" s="58" customFormat="1" x14ac:dyDescent="0.2">
      <c r="B2417" s="71"/>
      <c r="C2417" s="70"/>
      <c r="D2417" s="70"/>
      <c r="F2417" s="170"/>
      <c r="G2417" s="65"/>
    </row>
    <row r="2418" spans="2:7" s="58" customFormat="1" x14ac:dyDescent="0.2">
      <c r="B2418" s="71"/>
      <c r="C2418" s="70"/>
      <c r="D2418" s="70"/>
      <c r="F2418" s="170"/>
      <c r="G2418" s="65"/>
    </row>
    <row r="2419" spans="2:7" s="58" customFormat="1" x14ac:dyDescent="0.2">
      <c r="B2419" s="71"/>
      <c r="C2419" s="70"/>
      <c r="D2419" s="70"/>
      <c r="F2419" s="170"/>
      <c r="G2419" s="65"/>
    </row>
    <row r="2420" spans="2:7" s="58" customFormat="1" x14ac:dyDescent="0.2">
      <c r="B2420" s="71"/>
      <c r="C2420" s="70"/>
      <c r="D2420" s="70"/>
      <c r="F2420" s="170"/>
      <c r="G2420" s="65"/>
    </row>
    <row r="2421" spans="2:7" s="58" customFormat="1" x14ac:dyDescent="0.2">
      <c r="B2421" s="71"/>
      <c r="C2421" s="70"/>
      <c r="D2421" s="70"/>
      <c r="F2421" s="170"/>
      <c r="G2421" s="65"/>
    </row>
    <row r="2422" spans="2:7" s="58" customFormat="1" x14ac:dyDescent="0.2">
      <c r="B2422" s="71"/>
      <c r="C2422" s="70"/>
      <c r="D2422" s="70"/>
      <c r="F2422" s="170"/>
      <c r="G2422" s="65"/>
    </row>
    <row r="2423" spans="2:7" s="58" customFormat="1" x14ac:dyDescent="0.2">
      <c r="B2423" s="71"/>
      <c r="C2423" s="70"/>
      <c r="D2423" s="70"/>
      <c r="F2423" s="170"/>
      <c r="G2423" s="65"/>
    </row>
    <row r="2424" spans="2:7" s="58" customFormat="1" x14ac:dyDescent="0.2">
      <c r="B2424" s="71"/>
      <c r="C2424" s="70"/>
      <c r="D2424" s="70"/>
      <c r="F2424" s="170"/>
      <c r="G2424" s="65"/>
    </row>
    <row r="2425" spans="2:7" s="58" customFormat="1" x14ac:dyDescent="0.2">
      <c r="B2425" s="71"/>
      <c r="C2425" s="70"/>
      <c r="D2425" s="70"/>
      <c r="F2425" s="170"/>
      <c r="G2425" s="65"/>
    </row>
    <row r="2426" spans="2:7" s="58" customFormat="1" x14ac:dyDescent="0.2">
      <c r="B2426" s="71"/>
      <c r="C2426" s="70"/>
      <c r="D2426" s="70"/>
      <c r="F2426" s="170"/>
      <c r="G2426" s="65"/>
    </row>
    <row r="2427" spans="2:7" s="58" customFormat="1" x14ac:dyDescent="0.2">
      <c r="B2427" s="71"/>
      <c r="C2427" s="70"/>
      <c r="D2427" s="70"/>
      <c r="F2427" s="170"/>
      <c r="G2427" s="65"/>
    </row>
    <row r="2428" spans="2:7" s="58" customFormat="1" x14ac:dyDescent="0.2">
      <c r="B2428" s="71"/>
      <c r="C2428" s="70"/>
      <c r="D2428" s="70"/>
      <c r="F2428" s="170"/>
      <c r="G2428" s="65"/>
    </row>
    <row r="2429" spans="2:7" s="58" customFormat="1" x14ac:dyDescent="0.2">
      <c r="B2429" s="71"/>
      <c r="C2429" s="70"/>
      <c r="D2429" s="70"/>
      <c r="F2429" s="170"/>
      <c r="G2429" s="65"/>
    </row>
    <row r="2430" spans="2:7" s="58" customFormat="1" x14ac:dyDescent="0.2">
      <c r="B2430" s="71"/>
      <c r="C2430" s="70"/>
      <c r="D2430" s="70"/>
      <c r="F2430" s="170"/>
      <c r="G2430" s="65"/>
    </row>
    <row r="2431" spans="2:7" s="58" customFormat="1" x14ac:dyDescent="0.2">
      <c r="B2431" s="71"/>
      <c r="C2431" s="70"/>
      <c r="D2431" s="70"/>
      <c r="F2431" s="170"/>
      <c r="G2431" s="65"/>
    </row>
    <row r="2432" spans="2:7" s="58" customFormat="1" x14ac:dyDescent="0.2">
      <c r="B2432" s="71"/>
      <c r="C2432" s="70"/>
      <c r="D2432" s="70"/>
      <c r="F2432" s="170"/>
      <c r="G2432" s="65"/>
    </row>
    <row r="2433" spans="2:7" s="58" customFormat="1" x14ac:dyDescent="0.2">
      <c r="B2433" s="71"/>
      <c r="C2433" s="70"/>
      <c r="D2433" s="70"/>
      <c r="F2433" s="170"/>
      <c r="G2433" s="65"/>
    </row>
    <row r="2434" spans="2:7" s="58" customFormat="1" x14ac:dyDescent="0.2">
      <c r="B2434" s="71"/>
      <c r="C2434" s="70"/>
      <c r="D2434" s="70"/>
      <c r="F2434" s="170"/>
      <c r="G2434" s="65"/>
    </row>
    <row r="2435" spans="2:7" s="58" customFormat="1" x14ac:dyDescent="0.2">
      <c r="B2435" s="71"/>
      <c r="C2435" s="70"/>
      <c r="D2435" s="70"/>
      <c r="F2435" s="170"/>
      <c r="G2435" s="65"/>
    </row>
    <row r="2436" spans="2:7" s="58" customFormat="1" x14ac:dyDescent="0.2">
      <c r="B2436" s="71"/>
      <c r="C2436" s="70"/>
      <c r="D2436" s="70"/>
      <c r="F2436" s="170"/>
      <c r="G2436" s="65"/>
    </row>
    <row r="2437" spans="2:7" s="58" customFormat="1" x14ac:dyDescent="0.2">
      <c r="B2437" s="71"/>
      <c r="C2437" s="70"/>
      <c r="D2437" s="70"/>
      <c r="F2437" s="170"/>
      <c r="G2437" s="65"/>
    </row>
    <row r="2438" spans="2:7" s="58" customFormat="1" x14ac:dyDescent="0.2">
      <c r="B2438" s="71"/>
      <c r="C2438" s="70"/>
      <c r="D2438" s="70"/>
      <c r="F2438" s="170"/>
      <c r="G2438" s="65"/>
    </row>
    <row r="2439" spans="2:7" s="58" customFormat="1" x14ac:dyDescent="0.2">
      <c r="B2439" s="71"/>
      <c r="C2439" s="70"/>
      <c r="D2439" s="70"/>
      <c r="F2439" s="170"/>
      <c r="G2439" s="65"/>
    </row>
    <row r="2440" spans="2:7" s="58" customFormat="1" x14ac:dyDescent="0.2">
      <c r="B2440" s="71"/>
      <c r="C2440" s="70"/>
      <c r="D2440" s="70"/>
      <c r="F2440" s="170"/>
      <c r="G2440" s="65"/>
    </row>
    <row r="2441" spans="2:7" s="58" customFormat="1" x14ac:dyDescent="0.2">
      <c r="B2441" s="71"/>
      <c r="C2441" s="70"/>
      <c r="D2441" s="70"/>
      <c r="F2441" s="170"/>
      <c r="G2441" s="65"/>
    </row>
    <row r="2442" spans="2:7" s="58" customFormat="1" x14ac:dyDescent="0.2">
      <c r="B2442" s="71"/>
      <c r="C2442" s="70"/>
      <c r="D2442" s="70"/>
      <c r="F2442" s="170"/>
      <c r="G2442" s="65"/>
    </row>
    <row r="2443" spans="2:7" s="58" customFormat="1" x14ac:dyDescent="0.2">
      <c r="B2443" s="71"/>
      <c r="C2443" s="70"/>
      <c r="D2443" s="70"/>
      <c r="F2443" s="170"/>
      <c r="G2443" s="65"/>
    </row>
    <row r="2444" spans="2:7" s="58" customFormat="1" x14ac:dyDescent="0.2">
      <c r="B2444" s="71"/>
      <c r="C2444" s="70"/>
      <c r="D2444" s="70"/>
      <c r="F2444" s="170"/>
      <c r="G2444" s="65"/>
    </row>
    <row r="2445" spans="2:7" s="58" customFormat="1" x14ac:dyDescent="0.2">
      <c r="B2445" s="71"/>
      <c r="C2445" s="70"/>
      <c r="D2445" s="70"/>
      <c r="F2445" s="170"/>
      <c r="G2445" s="65"/>
    </row>
    <row r="2446" spans="2:7" s="58" customFormat="1" x14ac:dyDescent="0.2">
      <c r="B2446" s="71"/>
      <c r="C2446" s="70"/>
      <c r="D2446" s="70"/>
      <c r="F2446" s="170"/>
      <c r="G2446" s="65"/>
    </row>
    <row r="2447" spans="2:7" s="58" customFormat="1" x14ac:dyDescent="0.2">
      <c r="B2447" s="71"/>
      <c r="C2447" s="70"/>
      <c r="D2447" s="70"/>
      <c r="F2447" s="170"/>
      <c r="G2447" s="65"/>
    </row>
    <row r="2448" spans="2:7" s="58" customFormat="1" x14ac:dyDescent="0.2">
      <c r="B2448" s="71"/>
      <c r="C2448" s="70"/>
      <c r="D2448" s="70"/>
      <c r="F2448" s="170"/>
      <c r="G2448" s="65"/>
    </row>
    <row r="2449" spans="2:7" s="58" customFormat="1" x14ac:dyDescent="0.2">
      <c r="B2449" s="71"/>
      <c r="C2449" s="70"/>
      <c r="D2449" s="70"/>
      <c r="F2449" s="170"/>
      <c r="G2449" s="65"/>
    </row>
    <row r="2450" spans="2:7" s="58" customFormat="1" x14ac:dyDescent="0.2">
      <c r="B2450" s="71"/>
      <c r="C2450" s="70"/>
      <c r="D2450" s="70"/>
      <c r="F2450" s="170"/>
      <c r="G2450" s="65"/>
    </row>
    <row r="2451" spans="2:7" s="58" customFormat="1" x14ac:dyDescent="0.2">
      <c r="B2451" s="71"/>
      <c r="C2451" s="70"/>
      <c r="D2451" s="70"/>
      <c r="F2451" s="170"/>
      <c r="G2451" s="65"/>
    </row>
    <row r="2452" spans="2:7" s="58" customFormat="1" x14ac:dyDescent="0.2">
      <c r="B2452" s="71"/>
      <c r="C2452" s="70"/>
      <c r="D2452" s="70"/>
      <c r="F2452" s="170"/>
      <c r="G2452" s="65"/>
    </row>
    <row r="2453" spans="2:7" s="58" customFormat="1" x14ac:dyDescent="0.2">
      <c r="B2453" s="71"/>
      <c r="C2453" s="70"/>
      <c r="D2453" s="70"/>
      <c r="F2453" s="170"/>
      <c r="G2453" s="65"/>
    </row>
    <row r="2454" spans="2:7" s="58" customFormat="1" x14ac:dyDescent="0.2">
      <c r="B2454" s="71"/>
      <c r="C2454" s="70"/>
      <c r="D2454" s="70"/>
      <c r="F2454" s="170"/>
      <c r="G2454" s="65"/>
    </row>
    <row r="2455" spans="2:7" s="58" customFormat="1" x14ac:dyDescent="0.2">
      <c r="B2455" s="71"/>
      <c r="C2455" s="70"/>
      <c r="D2455" s="70"/>
      <c r="F2455" s="170"/>
      <c r="G2455" s="65"/>
    </row>
    <row r="2456" spans="2:7" s="58" customFormat="1" x14ac:dyDescent="0.2">
      <c r="B2456" s="71"/>
      <c r="C2456" s="70"/>
      <c r="D2456" s="70"/>
      <c r="F2456" s="170"/>
      <c r="G2456" s="65"/>
    </row>
    <row r="2457" spans="2:7" s="58" customFormat="1" x14ac:dyDescent="0.2">
      <c r="B2457" s="71"/>
      <c r="C2457" s="70"/>
      <c r="D2457" s="70"/>
      <c r="F2457" s="170"/>
      <c r="G2457" s="65"/>
    </row>
    <row r="2458" spans="2:7" s="58" customFormat="1" x14ac:dyDescent="0.2">
      <c r="B2458" s="71"/>
      <c r="C2458" s="70"/>
      <c r="D2458" s="70"/>
      <c r="F2458" s="170"/>
      <c r="G2458" s="65"/>
    </row>
    <row r="2459" spans="2:7" s="58" customFormat="1" x14ac:dyDescent="0.2">
      <c r="B2459" s="71"/>
      <c r="C2459" s="70"/>
      <c r="D2459" s="70"/>
      <c r="F2459" s="170"/>
      <c r="G2459" s="65"/>
    </row>
    <row r="2460" spans="2:7" s="58" customFormat="1" x14ac:dyDescent="0.2">
      <c r="B2460" s="71"/>
      <c r="C2460" s="70"/>
      <c r="D2460" s="70"/>
      <c r="F2460" s="170"/>
      <c r="G2460" s="65"/>
    </row>
    <row r="2461" spans="2:7" s="58" customFormat="1" x14ac:dyDescent="0.2">
      <c r="B2461" s="71"/>
      <c r="C2461" s="70"/>
      <c r="D2461" s="70"/>
      <c r="F2461" s="170"/>
      <c r="G2461" s="65"/>
    </row>
    <row r="2462" spans="2:7" s="58" customFormat="1" x14ac:dyDescent="0.2">
      <c r="B2462" s="71"/>
      <c r="C2462" s="70"/>
      <c r="D2462" s="70"/>
      <c r="F2462" s="170"/>
      <c r="G2462" s="65"/>
    </row>
    <row r="2463" spans="2:7" s="58" customFormat="1" x14ac:dyDescent="0.2">
      <c r="B2463" s="71"/>
      <c r="C2463" s="70"/>
      <c r="D2463" s="70"/>
      <c r="F2463" s="170"/>
      <c r="G2463" s="65"/>
    </row>
    <row r="2464" spans="2:7" s="58" customFormat="1" x14ac:dyDescent="0.2">
      <c r="B2464" s="71"/>
      <c r="C2464" s="70"/>
      <c r="D2464" s="70"/>
      <c r="F2464" s="170"/>
      <c r="G2464" s="65"/>
    </row>
    <row r="2465" spans="2:7" s="58" customFormat="1" x14ac:dyDescent="0.2">
      <c r="B2465" s="71"/>
      <c r="C2465" s="70"/>
      <c r="D2465" s="70"/>
      <c r="F2465" s="170"/>
      <c r="G2465" s="65"/>
    </row>
    <row r="2466" spans="2:7" s="58" customFormat="1" x14ac:dyDescent="0.2">
      <c r="B2466" s="71"/>
      <c r="C2466" s="70"/>
      <c r="D2466" s="70"/>
      <c r="F2466" s="170"/>
      <c r="G2466" s="65"/>
    </row>
    <row r="2467" spans="2:7" s="58" customFormat="1" x14ac:dyDescent="0.2">
      <c r="B2467" s="71"/>
      <c r="C2467" s="70"/>
      <c r="D2467" s="70"/>
      <c r="F2467" s="170"/>
      <c r="G2467" s="65"/>
    </row>
    <row r="2468" spans="2:7" s="58" customFormat="1" x14ac:dyDescent="0.2">
      <c r="B2468" s="71"/>
      <c r="C2468" s="70"/>
      <c r="D2468" s="70"/>
      <c r="F2468" s="170"/>
      <c r="G2468" s="65"/>
    </row>
    <row r="2469" spans="2:7" s="58" customFormat="1" x14ac:dyDescent="0.2">
      <c r="B2469" s="71"/>
      <c r="C2469" s="70"/>
      <c r="D2469" s="70"/>
      <c r="F2469" s="170"/>
      <c r="G2469" s="65"/>
    </row>
    <row r="2470" spans="2:7" s="58" customFormat="1" x14ac:dyDescent="0.2">
      <c r="B2470" s="71"/>
      <c r="C2470" s="70"/>
      <c r="D2470" s="70"/>
      <c r="F2470" s="170"/>
      <c r="G2470" s="65"/>
    </row>
    <row r="2471" spans="2:7" s="58" customFormat="1" x14ac:dyDescent="0.2">
      <c r="B2471" s="71"/>
      <c r="C2471" s="70"/>
      <c r="D2471" s="70"/>
      <c r="F2471" s="170"/>
      <c r="G2471" s="65"/>
    </row>
    <row r="2472" spans="2:7" s="58" customFormat="1" x14ac:dyDescent="0.2">
      <c r="B2472" s="71"/>
      <c r="C2472" s="70"/>
      <c r="D2472" s="70"/>
      <c r="F2472" s="170"/>
      <c r="G2472" s="65"/>
    </row>
    <row r="2473" spans="2:7" s="58" customFormat="1" x14ac:dyDescent="0.2">
      <c r="B2473" s="71"/>
      <c r="C2473" s="70"/>
      <c r="D2473" s="70"/>
      <c r="F2473" s="170"/>
      <c r="G2473" s="65"/>
    </row>
    <row r="2474" spans="2:7" s="58" customFormat="1" x14ac:dyDescent="0.2">
      <c r="B2474" s="71"/>
      <c r="C2474" s="70"/>
      <c r="D2474" s="70"/>
      <c r="F2474" s="170"/>
      <c r="G2474" s="65"/>
    </row>
    <row r="2475" spans="2:7" s="58" customFormat="1" x14ac:dyDescent="0.2">
      <c r="B2475" s="71"/>
      <c r="C2475" s="70"/>
      <c r="D2475" s="70"/>
      <c r="F2475" s="170"/>
      <c r="G2475" s="65"/>
    </row>
    <row r="2476" spans="2:7" s="58" customFormat="1" x14ac:dyDescent="0.2">
      <c r="B2476" s="71"/>
      <c r="C2476" s="70"/>
      <c r="D2476" s="70"/>
      <c r="F2476" s="170"/>
      <c r="G2476" s="65"/>
    </row>
    <row r="2477" spans="2:7" s="58" customFormat="1" x14ac:dyDescent="0.2">
      <c r="B2477" s="71"/>
      <c r="C2477" s="70"/>
      <c r="D2477" s="70"/>
      <c r="F2477" s="170"/>
      <c r="G2477" s="65"/>
    </row>
    <row r="2478" spans="2:7" s="58" customFormat="1" x14ac:dyDescent="0.2">
      <c r="B2478" s="71"/>
      <c r="C2478" s="70"/>
      <c r="D2478" s="70"/>
      <c r="F2478" s="170"/>
      <c r="G2478" s="65"/>
    </row>
    <row r="2479" spans="2:7" s="58" customFormat="1" x14ac:dyDescent="0.2">
      <c r="B2479" s="71"/>
      <c r="C2479" s="70"/>
      <c r="D2479" s="70"/>
      <c r="F2479" s="170"/>
      <c r="G2479" s="65"/>
    </row>
    <row r="2480" spans="2:7" s="58" customFormat="1" x14ac:dyDescent="0.2">
      <c r="B2480" s="71"/>
      <c r="C2480" s="70"/>
      <c r="D2480" s="70"/>
      <c r="F2480" s="170"/>
      <c r="G2480" s="65"/>
    </row>
    <row r="2481" spans="2:7" s="58" customFormat="1" x14ac:dyDescent="0.2">
      <c r="B2481" s="71"/>
      <c r="C2481" s="70"/>
      <c r="D2481" s="70"/>
      <c r="F2481" s="170"/>
      <c r="G2481" s="65"/>
    </row>
    <row r="2482" spans="2:7" s="58" customFormat="1" x14ac:dyDescent="0.2">
      <c r="B2482" s="71"/>
      <c r="C2482" s="70"/>
      <c r="D2482" s="70"/>
      <c r="F2482" s="170"/>
      <c r="G2482" s="65"/>
    </row>
    <row r="2483" spans="2:7" s="58" customFormat="1" x14ac:dyDescent="0.2">
      <c r="B2483" s="71"/>
      <c r="C2483" s="70"/>
      <c r="D2483" s="70"/>
      <c r="F2483" s="170"/>
      <c r="G2483" s="65"/>
    </row>
    <row r="2484" spans="2:7" s="58" customFormat="1" x14ac:dyDescent="0.2">
      <c r="B2484" s="71"/>
      <c r="C2484" s="70"/>
      <c r="D2484" s="70"/>
      <c r="F2484" s="170"/>
      <c r="G2484" s="65"/>
    </row>
    <row r="2485" spans="2:7" s="58" customFormat="1" x14ac:dyDescent="0.2">
      <c r="B2485" s="71"/>
      <c r="C2485" s="70"/>
      <c r="D2485" s="70"/>
      <c r="F2485" s="170"/>
      <c r="G2485" s="65"/>
    </row>
    <row r="2486" spans="2:7" s="58" customFormat="1" x14ac:dyDescent="0.2">
      <c r="B2486" s="71"/>
      <c r="C2486" s="70"/>
      <c r="D2486" s="70"/>
      <c r="F2486" s="170"/>
      <c r="G2486" s="65"/>
    </row>
    <row r="2487" spans="2:7" s="58" customFormat="1" x14ac:dyDescent="0.2">
      <c r="B2487" s="71"/>
      <c r="C2487" s="70"/>
      <c r="D2487" s="70"/>
      <c r="F2487" s="170"/>
      <c r="G2487" s="65"/>
    </row>
    <row r="2488" spans="2:7" s="58" customFormat="1" x14ac:dyDescent="0.2">
      <c r="B2488" s="71"/>
      <c r="C2488" s="70"/>
      <c r="D2488" s="70"/>
      <c r="F2488" s="170"/>
      <c r="G2488" s="65"/>
    </row>
    <row r="2489" spans="2:7" s="58" customFormat="1" x14ac:dyDescent="0.2">
      <c r="B2489" s="71"/>
      <c r="C2489" s="70"/>
      <c r="D2489" s="70"/>
      <c r="F2489" s="170"/>
      <c r="G2489" s="65"/>
    </row>
    <row r="2490" spans="2:7" s="58" customFormat="1" x14ac:dyDescent="0.2">
      <c r="B2490" s="71"/>
      <c r="C2490" s="70"/>
      <c r="D2490" s="70"/>
      <c r="F2490" s="170"/>
      <c r="G2490" s="65"/>
    </row>
    <row r="2491" spans="2:7" s="58" customFormat="1" x14ac:dyDescent="0.2">
      <c r="B2491" s="71"/>
      <c r="C2491" s="70"/>
      <c r="D2491" s="70"/>
      <c r="F2491" s="170"/>
      <c r="G2491" s="65"/>
    </row>
    <row r="2492" spans="2:7" s="58" customFormat="1" x14ac:dyDescent="0.2">
      <c r="B2492" s="71"/>
      <c r="C2492" s="70"/>
      <c r="D2492" s="70"/>
      <c r="F2492" s="170"/>
      <c r="G2492" s="65"/>
    </row>
    <row r="2493" spans="2:7" s="58" customFormat="1" x14ac:dyDescent="0.2">
      <c r="B2493" s="71"/>
      <c r="C2493" s="70"/>
      <c r="D2493" s="70"/>
      <c r="F2493" s="170"/>
      <c r="G2493" s="65"/>
    </row>
    <row r="2494" spans="2:7" s="58" customFormat="1" x14ac:dyDescent="0.2">
      <c r="B2494" s="71"/>
      <c r="C2494" s="70"/>
      <c r="D2494" s="70"/>
      <c r="F2494" s="170"/>
      <c r="G2494" s="65"/>
    </row>
    <row r="2495" spans="2:7" s="58" customFormat="1" x14ac:dyDescent="0.2">
      <c r="B2495" s="71"/>
      <c r="C2495" s="70"/>
      <c r="D2495" s="70"/>
      <c r="F2495" s="170"/>
      <c r="G2495" s="65"/>
    </row>
    <row r="2496" spans="2:7" s="58" customFormat="1" x14ac:dyDescent="0.2">
      <c r="B2496" s="71"/>
      <c r="C2496" s="70"/>
      <c r="D2496" s="70"/>
      <c r="F2496" s="170"/>
      <c r="G2496" s="65"/>
    </row>
    <row r="2497" spans="2:7" s="58" customFormat="1" x14ac:dyDescent="0.2">
      <c r="B2497" s="71"/>
      <c r="C2497" s="70"/>
      <c r="D2497" s="70"/>
      <c r="F2497" s="170"/>
      <c r="G2497" s="65"/>
    </row>
    <row r="2498" spans="2:7" s="58" customFormat="1" x14ac:dyDescent="0.2">
      <c r="B2498" s="71"/>
      <c r="C2498" s="70"/>
      <c r="D2498" s="70"/>
      <c r="F2498" s="170"/>
      <c r="G2498" s="65"/>
    </row>
    <row r="2499" spans="2:7" s="58" customFormat="1" x14ac:dyDescent="0.2">
      <c r="B2499" s="71"/>
      <c r="C2499" s="70"/>
      <c r="D2499" s="70"/>
      <c r="F2499" s="170"/>
      <c r="G2499" s="65"/>
    </row>
    <row r="2500" spans="2:7" s="58" customFormat="1" x14ac:dyDescent="0.2">
      <c r="B2500" s="71"/>
      <c r="C2500" s="70"/>
      <c r="D2500" s="70"/>
      <c r="F2500" s="170"/>
      <c r="G2500" s="65"/>
    </row>
    <row r="2501" spans="2:7" s="58" customFormat="1" x14ac:dyDescent="0.2">
      <c r="B2501" s="71"/>
      <c r="C2501" s="70"/>
      <c r="D2501" s="70"/>
      <c r="F2501" s="170"/>
      <c r="G2501" s="65"/>
    </row>
    <row r="2502" spans="2:7" s="58" customFormat="1" x14ac:dyDescent="0.2">
      <c r="B2502" s="71"/>
      <c r="C2502" s="70"/>
      <c r="D2502" s="70"/>
      <c r="F2502" s="170"/>
      <c r="G2502" s="65"/>
    </row>
    <row r="2503" spans="2:7" s="58" customFormat="1" x14ac:dyDescent="0.2">
      <c r="B2503" s="71"/>
      <c r="C2503" s="70"/>
      <c r="D2503" s="70"/>
      <c r="F2503" s="170"/>
      <c r="G2503" s="65"/>
    </row>
    <row r="2504" spans="2:7" s="58" customFormat="1" x14ac:dyDescent="0.2">
      <c r="B2504" s="71"/>
      <c r="C2504" s="70"/>
      <c r="D2504" s="70"/>
      <c r="F2504" s="170"/>
      <c r="G2504" s="65"/>
    </row>
    <row r="2505" spans="2:7" s="58" customFormat="1" x14ac:dyDescent="0.2">
      <c r="B2505" s="71"/>
      <c r="C2505" s="70"/>
      <c r="D2505" s="70"/>
      <c r="F2505" s="170"/>
      <c r="G2505" s="65"/>
    </row>
    <row r="2506" spans="2:7" s="58" customFormat="1" x14ac:dyDescent="0.2">
      <c r="B2506" s="71"/>
      <c r="C2506" s="70"/>
      <c r="D2506" s="70"/>
      <c r="F2506" s="170"/>
      <c r="G2506" s="65"/>
    </row>
    <row r="2507" spans="2:7" s="58" customFormat="1" x14ac:dyDescent="0.2">
      <c r="B2507" s="71"/>
      <c r="C2507" s="70"/>
      <c r="D2507" s="70"/>
      <c r="F2507" s="170"/>
      <c r="G2507" s="65"/>
    </row>
    <row r="2508" spans="2:7" s="58" customFormat="1" x14ac:dyDescent="0.2">
      <c r="B2508" s="71"/>
      <c r="C2508" s="70"/>
      <c r="D2508" s="70"/>
      <c r="F2508" s="170"/>
      <c r="G2508" s="65"/>
    </row>
    <row r="2509" spans="2:7" s="58" customFormat="1" x14ac:dyDescent="0.2">
      <c r="B2509" s="71"/>
      <c r="C2509" s="70"/>
      <c r="D2509" s="70"/>
      <c r="F2509" s="170"/>
      <c r="G2509" s="65"/>
    </row>
    <row r="2510" spans="2:7" s="58" customFormat="1" x14ac:dyDescent="0.2">
      <c r="B2510" s="71"/>
      <c r="C2510" s="70"/>
      <c r="D2510" s="70"/>
      <c r="F2510" s="170"/>
      <c r="G2510" s="65"/>
    </row>
    <row r="2511" spans="2:7" s="58" customFormat="1" x14ac:dyDescent="0.2">
      <c r="B2511" s="71"/>
      <c r="C2511" s="70"/>
      <c r="D2511" s="70"/>
      <c r="F2511" s="170"/>
      <c r="G2511" s="65"/>
    </row>
    <row r="2512" spans="2:7" s="58" customFormat="1" x14ac:dyDescent="0.2">
      <c r="B2512" s="71"/>
      <c r="C2512" s="70"/>
      <c r="D2512" s="70"/>
      <c r="F2512" s="170"/>
      <c r="G2512" s="65"/>
    </row>
    <row r="2513" spans="2:7" s="58" customFormat="1" x14ac:dyDescent="0.2">
      <c r="B2513" s="71"/>
      <c r="C2513" s="70"/>
      <c r="D2513" s="70"/>
      <c r="F2513" s="170"/>
      <c r="G2513" s="65"/>
    </row>
    <row r="2514" spans="2:7" s="58" customFormat="1" x14ac:dyDescent="0.2">
      <c r="B2514" s="71"/>
      <c r="C2514" s="70"/>
      <c r="D2514" s="70"/>
      <c r="F2514" s="170"/>
      <c r="G2514" s="65"/>
    </row>
    <row r="2515" spans="2:7" s="58" customFormat="1" x14ac:dyDescent="0.2">
      <c r="B2515" s="71"/>
      <c r="C2515" s="70"/>
      <c r="D2515" s="70"/>
      <c r="F2515" s="170"/>
      <c r="G2515" s="65"/>
    </row>
    <row r="2516" spans="2:7" s="58" customFormat="1" x14ac:dyDescent="0.2">
      <c r="B2516" s="71"/>
      <c r="C2516" s="70"/>
      <c r="D2516" s="70"/>
      <c r="F2516" s="170"/>
      <c r="G2516" s="65"/>
    </row>
    <row r="2517" spans="2:7" s="58" customFormat="1" x14ac:dyDescent="0.2">
      <c r="B2517" s="71"/>
      <c r="C2517" s="70"/>
      <c r="D2517" s="70"/>
      <c r="F2517" s="170"/>
      <c r="G2517" s="65"/>
    </row>
    <row r="2518" spans="2:7" s="58" customFormat="1" x14ac:dyDescent="0.2">
      <c r="B2518" s="71"/>
      <c r="C2518" s="70"/>
      <c r="D2518" s="70"/>
      <c r="F2518" s="170"/>
      <c r="G2518" s="65"/>
    </row>
    <row r="2519" spans="2:7" s="58" customFormat="1" x14ac:dyDescent="0.2">
      <c r="B2519" s="71"/>
      <c r="C2519" s="70"/>
      <c r="D2519" s="70"/>
      <c r="F2519" s="170"/>
      <c r="G2519" s="65"/>
    </row>
    <row r="2520" spans="2:7" s="58" customFormat="1" x14ac:dyDescent="0.2">
      <c r="B2520" s="71"/>
      <c r="C2520" s="70"/>
      <c r="D2520" s="70"/>
      <c r="F2520" s="170"/>
      <c r="G2520" s="65"/>
    </row>
    <row r="2521" spans="2:7" s="58" customFormat="1" x14ac:dyDescent="0.2">
      <c r="B2521" s="71"/>
      <c r="C2521" s="70"/>
      <c r="D2521" s="70"/>
      <c r="F2521" s="170"/>
      <c r="G2521" s="65"/>
    </row>
    <row r="2522" spans="2:7" s="58" customFormat="1" x14ac:dyDescent="0.2">
      <c r="B2522" s="71"/>
      <c r="C2522" s="70"/>
      <c r="D2522" s="70"/>
      <c r="F2522" s="170"/>
      <c r="G2522" s="65"/>
    </row>
    <row r="2523" spans="2:7" s="58" customFormat="1" x14ac:dyDescent="0.2">
      <c r="B2523" s="71"/>
      <c r="C2523" s="70"/>
      <c r="D2523" s="70"/>
      <c r="F2523" s="170"/>
      <c r="G2523" s="65"/>
    </row>
    <row r="2524" spans="2:7" s="58" customFormat="1" x14ac:dyDescent="0.2">
      <c r="B2524" s="71"/>
      <c r="C2524" s="70"/>
      <c r="D2524" s="70"/>
      <c r="F2524" s="170"/>
      <c r="G2524" s="65"/>
    </row>
    <row r="2525" spans="2:7" s="58" customFormat="1" x14ac:dyDescent="0.2">
      <c r="B2525" s="71"/>
      <c r="C2525" s="70"/>
      <c r="D2525" s="70"/>
      <c r="F2525" s="170"/>
      <c r="G2525" s="65"/>
    </row>
    <row r="2526" spans="2:7" s="58" customFormat="1" x14ac:dyDescent="0.2">
      <c r="B2526" s="71"/>
      <c r="C2526" s="70"/>
      <c r="D2526" s="70"/>
      <c r="F2526" s="170"/>
      <c r="G2526" s="65"/>
    </row>
    <row r="2527" spans="2:7" s="58" customFormat="1" x14ac:dyDescent="0.2">
      <c r="B2527" s="71"/>
      <c r="C2527" s="70"/>
      <c r="D2527" s="70"/>
      <c r="F2527" s="170"/>
      <c r="G2527" s="65"/>
    </row>
    <row r="2528" spans="2:7" s="58" customFormat="1" x14ac:dyDescent="0.2">
      <c r="B2528" s="71"/>
      <c r="C2528" s="70"/>
      <c r="D2528" s="70"/>
      <c r="F2528" s="170"/>
      <c r="G2528" s="65"/>
    </row>
    <row r="2529" spans="2:7" s="58" customFormat="1" x14ac:dyDescent="0.2">
      <c r="B2529" s="71"/>
      <c r="C2529" s="70"/>
      <c r="D2529" s="70"/>
      <c r="F2529" s="170"/>
      <c r="G2529" s="65"/>
    </row>
    <row r="2530" spans="2:7" s="58" customFormat="1" x14ac:dyDescent="0.2">
      <c r="B2530" s="71"/>
      <c r="C2530" s="70"/>
      <c r="D2530" s="70"/>
      <c r="F2530" s="170"/>
      <c r="G2530" s="65"/>
    </row>
    <row r="2531" spans="2:7" s="58" customFormat="1" x14ac:dyDescent="0.2">
      <c r="B2531" s="71"/>
      <c r="C2531" s="70"/>
      <c r="D2531" s="70"/>
      <c r="F2531" s="170"/>
      <c r="G2531" s="65"/>
    </row>
    <row r="2532" spans="2:7" s="58" customFormat="1" x14ac:dyDescent="0.2">
      <c r="B2532" s="71"/>
      <c r="C2532" s="70"/>
      <c r="D2532" s="70"/>
      <c r="F2532" s="170"/>
      <c r="G2532" s="65"/>
    </row>
    <row r="2533" spans="2:7" s="58" customFormat="1" x14ac:dyDescent="0.2">
      <c r="B2533" s="71"/>
      <c r="C2533" s="70"/>
      <c r="D2533" s="70"/>
      <c r="F2533" s="170"/>
      <c r="G2533" s="65"/>
    </row>
    <row r="2534" spans="2:7" s="58" customFormat="1" x14ac:dyDescent="0.2">
      <c r="B2534" s="71"/>
      <c r="C2534" s="70"/>
      <c r="D2534" s="70"/>
      <c r="F2534" s="170"/>
      <c r="G2534" s="65"/>
    </row>
    <row r="2535" spans="2:7" s="58" customFormat="1" x14ac:dyDescent="0.2">
      <c r="B2535" s="71"/>
      <c r="C2535" s="70"/>
      <c r="D2535" s="70"/>
      <c r="F2535" s="170"/>
      <c r="G2535" s="65"/>
    </row>
    <row r="2536" spans="2:7" s="58" customFormat="1" x14ac:dyDescent="0.2">
      <c r="B2536" s="71"/>
      <c r="C2536" s="70"/>
      <c r="D2536" s="70"/>
      <c r="F2536" s="170"/>
      <c r="G2536" s="65"/>
    </row>
    <row r="2537" spans="2:7" s="58" customFormat="1" x14ac:dyDescent="0.2">
      <c r="B2537" s="71"/>
      <c r="C2537" s="70"/>
      <c r="D2537" s="70"/>
      <c r="F2537" s="170"/>
      <c r="G2537" s="65"/>
    </row>
    <row r="2538" spans="2:7" s="58" customFormat="1" x14ac:dyDescent="0.2">
      <c r="B2538" s="71"/>
      <c r="C2538" s="70"/>
      <c r="D2538" s="70"/>
      <c r="F2538" s="170"/>
      <c r="G2538" s="65"/>
    </row>
    <row r="2539" spans="2:7" s="58" customFormat="1" x14ac:dyDescent="0.2">
      <c r="B2539" s="71"/>
      <c r="C2539" s="70"/>
      <c r="D2539" s="70"/>
      <c r="F2539" s="170"/>
      <c r="G2539" s="65"/>
    </row>
    <row r="2540" spans="2:7" s="58" customFormat="1" x14ac:dyDescent="0.2">
      <c r="B2540" s="71"/>
      <c r="C2540" s="70"/>
      <c r="D2540" s="70"/>
      <c r="F2540" s="170"/>
      <c r="G2540" s="65"/>
    </row>
    <row r="2541" spans="2:7" s="58" customFormat="1" x14ac:dyDescent="0.2">
      <c r="B2541" s="71"/>
      <c r="C2541" s="70"/>
      <c r="D2541" s="70"/>
      <c r="F2541" s="170"/>
      <c r="G2541" s="65"/>
    </row>
    <row r="2542" spans="2:7" s="58" customFormat="1" x14ac:dyDescent="0.2">
      <c r="B2542" s="71"/>
      <c r="C2542" s="70"/>
      <c r="D2542" s="70"/>
      <c r="F2542" s="170"/>
      <c r="G2542" s="65"/>
    </row>
    <row r="2543" spans="2:7" s="58" customFormat="1" x14ac:dyDescent="0.2">
      <c r="B2543" s="71"/>
      <c r="C2543" s="70"/>
      <c r="D2543" s="70"/>
      <c r="F2543" s="170"/>
      <c r="G2543" s="65"/>
    </row>
    <row r="2544" spans="2:7" s="58" customFormat="1" x14ac:dyDescent="0.2">
      <c r="B2544" s="71"/>
      <c r="C2544" s="70"/>
      <c r="D2544" s="70"/>
      <c r="F2544" s="170"/>
      <c r="G2544" s="65"/>
    </row>
    <row r="2545" spans="2:7" s="58" customFormat="1" x14ac:dyDescent="0.2">
      <c r="B2545" s="71"/>
      <c r="C2545" s="70"/>
      <c r="D2545" s="70"/>
      <c r="F2545" s="170"/>
      <c r="G2545" s="65"/>
    </row>
    <row r="2546" spans="2:7" s="58" customFormat="1" x14ac:dyDescent="0.2">
      <c r="B2546" s="71"/>
      <c r="C2546" s="70"/>
      <c r="D2546" s="70"/>
      <c r="F2546" s="170"/>
      <c r="G2546" s="65"/>
    </row>
    <row r="2547" spans="2:7" s="58" customFormat="1" x14ac:dyDescent="0.2">
      <c r="B2547" s="71"/>
      <c r="C2547" s="70"/>
      <c r="D2547" s="70"/>
      <c r="F2547" s="170"/>
      <c r="G2547" s="65"/>
    </row>
    <row r="2548" spans="2:7" s="58" customFormat="1" x14ac:dyDescent="0.2">
      <c r="B2548" s="71"/>
      <c r="C2548" s="70"/>
      <c r="D2548" s="70"/>
      <c r="F2548" s="170"/>
      <c r="G2548" s="65"/>
    </row>
    <row r="2549" spans="2:7" s="58" customFormat="1" x14ac:dyDescent="0.2">
      <c r="B2549" s="71"/>
      <c r="C2549" s="70"/>
      <c r="D2549" s="70"/>
      <c r="F2549" s="170"/>
      <c r="G2549" s="65"/>
    </row>
    <row r="2550" spans="2:7" s="58" customFormat="1" x14ac:dyDescent="0.2">
      <c r="B2550" s="71"/>
      <c r="C2550" s="70"/>
      <c r="D2550" s="70"/>
      <c r="F2550" s="170"/>
      <c r="G2550" s="65"/>
    </row>
    <row r="2551" spans="2:7" s="58" customFormat="1" x14ac:dyDescent="0.2">
      <c r="B2551" s="71"/>
      <c r="C2551" s="70"/>
      <c r="D2551" s="70"/>
      <c r="F2551" s="170"/>
      <c r="G2551" s="65"/>
    </row>
    <row r="2552" spans="2:7" s="58" customFormat="1" x14ac:dyDescent="0.2">
      <c r="B2552" s="71"/>
      <c r="C2552" s="70"/>
      <c r="D2552" s="70"/>
      <c r="F2552" s="170"/>
      <c r="G2552" s="65"/>
    </row>
    <row r="2553" spans="2:7" s="58" customFormat="1" x14ac:dyDescent="0.2">
      <c r="B2553" s="71"/>
      <c r="C2553" s="70"/>
      <c r="D2553" s="70"/>
      <c r="F2553" s="170"/>
      <c r="G2553" s="65"/>
    </row>
    <row r="2554" spans="2:7" s="58" customFormat="1" x14ac:dyDescent="0.2">
      <c r="B2554" s="71"/>
      <c r="C2554" s="70"/>
      <c r="D2554" s="70"/>
      <c r="F2554" s="170"/>
      <c r="G2554" s="65"/>
    </row>
    <row r="2555" spans="2:7" s="58" customFormat="1" x14ac:dyDescent="0.2">
      <c r="B2555" s="71"/>
      <c r="C2555" s="70"/>
      <c r="D2555" s="70"/>
      <c r="F2555" s="170"/>
      <c r="G2555" s="65"/>
    </row>
    <row r="2556" spans="2:7" s="58" customFormat="1" x14ac:dyDescent="0.2">
      <c r="B2556" s="71"/>
      <c r="C2556" s="70"/>
      <c r="D2556" s="70"/>
      <c r="F2556" s="170"/>
      <c r="G2556" s="65"/>
    </row>
    <row r="2557" spans="2:7" s="58" customFormat="1" x14ac:dyDescent="0.2">
      <c r="B2557" s="71"/>
      <c r="C2557" s="70"/>
      <c r="D2557" s="70"/>
      <c r="F2557" s="170"/>
      <c r="G2557" s="65"/>
    </row>
    <row r="2558" spans="2:7" s="58" customFormat="1" x14ac:dyDescent="0.2">
      <c r="B2558" s="71"/>
      <c r="C2558" s="70"/>
      <c r="D2558" s="70"/>
      <c r="F2558" s="170"/>
      <c r="G2558" s="65"/>
    </row>
    <row r="2559" spans="2:7" s="58" customFormat="1" x14ac:dyDescent="0.2">
      <c r="B2559" s="71"/>
      <c r="C2559" s="70"/>
      <c r="D2559" s="70"/>
      <c r="F2559" s="170"/>
      <c r="G2559" s="65"/>
    </row>
    <row r="2560" spans="2:7" s="58" customFormat="1" x14ac:dyDescent="0.2">
      <c r="B2560" s="71"/>
      <c r="C2560" s="70"/>
      <c r="D2560" s="70"/>
      <c r="F2560" s="170"/>
      <c r="G2560" s="65"/>
    </row>
    <row r="2561" spans="2:7" s="58" customFormat="1" x14ac:dyDescent="0.2">
      <c r="B2561" s="71"/>
      <c r="C2561" s="70"/>
      <c r="D2561" s="70"/>
      <c r="F2561" s="170"/>
      <c r="G2561" s="65"/>
    </row>
    <row r="2562" spans="2:7" s="58" customFormat="1" x14ac:dyDescent="0.2">
      <c r="B2562" s="71"/>
      <c r="C2562" s="70"/>
      <c r="D2562" s="70"/>
      <c r="F2562" s="170"/>
      <c r="G2562" s="65"/>
    </row>
    <row r="2563" spans="2:7" s="58" customFormat="1" x14ac:dyDescent="0.2">
      <c r="B2563" s="71"/>
      <c r="C2563" s="70"/>
      <c r="D2563" s="70"/>
      <c r="F2563" s="170"/>
      <c r="G2563" s="65"/>
    </row>
    <row r="2564" spans="2:7" s="58" customFormat="1" x14ac:dyDescent="0.2">
      <c r="B2564" s="71"/>
      <c r="C2564" s="70"/>
      <c r="D2564" s="70"/>
      <c r="F2564" s="170"/>
      <c r="G2564" s="65"/>
    </row>
    <row r="2565" spans="2:7" s="58" customFormat="1" x14ac:dyDescent="0.2">
      <c r="B2565" s="71"/>
      <c r="C2565" s="70"/>
      <c r="D2565" s="70"/>
      <c r="F2565" s="170"/>
      <c r="G2565" s="65"/>
    </row>
    <row r="2566" spans="2:7" s="58" customFormat="1" x14ac:dyDescent="0.2">
      <c r="B2566" s="71"/>
      <c r="C2566" s="70"/>
      <c r="D2566" s="70"/>
      <c r="F2566" s="170"/>
      <c r="G2566" s="65"/>
    </row>
    <row r="2567" spans="2:7" s="58" customFormat="1" x14ac:dyDescent="0.2">
      <c r="B2567" s="71"/>
      <c r="C2567" s="70"/>
      <c r="D2567" s="70"/>
      <c r="F2567" s="170"/>
      <c r="G2567" s="65"/>
    </row>
    <row r="2568" spans="2:7" s="58" customFormat="1" x14ac:dyDescent="0.2">
      <c r="B2568" s="71"/>
      <c r="C2568" s="70"/>
      <c r="D2568" s="70"/>
      <c r="F2568" s="170"/>
      <c r="G2568" s="65"/>
    </row>
    <row r="2569" spans="2:7" s="58" customFormat="1" x14ac:dyDescent="0.2">
      <c r="B2569" s="71"/>
      <c r="C2569" s="70"/>
      <c r="D2569" s="70"/>
      <c r="F2569" s="170"/>
      <c r="G2569" s="65"/>
    </row>
    <row r="2570" spans="2:7" s="58" customFormat="1" x14ac:dyDescent="0.2">
      <c r="B2570" s="71"/>
      <c r="C2570" s="70"/>
      <c r="D2570" s="70"/>
      <c r="F2570" s="170"/>
      <c r="G2570" s="65"/>
    </row>
    <row r="2571" spans="2:7" s="58" customFormat="1" x14ac:dyDescent="0.2">
      <c r="B2571" s="71"/>
      <c r="C2571" s="70"/>
      <c r="D2571" s="70"/>
      <c r="F2571" s="170"/>
      <c r="G2571" s="65"/>
    </row>
    <row r="2572" spans="2:7" s="58" customFormat="1" x14ac:dyDescent="0.2">
      <c r="B2572" s="71"/>
      <c r="C2572" s="70"/>
      <c r="D2572" s="70"/>
      <c r="F2572" s="170"/>
      <c r="G2572" s="65"/>
    </row>
    <row r="2573" spans="2:7" s="58" customFormat="1" x14ac:dyDescent="0.2">
      <c r="B2573" s="71"/>
      <c r="C2573" s="70"/>
      <c r="D2573" s="70"/>
      <c r="F2573" s="170"/>
      <c r="G2573" s="65"/>
    </row>
    <row r="2574" spans="2:7" s="58" customFormat="1" x14ac:dyDescent="0.2">
      <c r="B2574" s="71"/>
      <c r="C2574" s="70"/>
      <c r="D2574" s="70"/>
      <c r="F2574" s="170"/>
      <c r="G2574" s="65"/>
    </row>
    <row r="2575" spans="2:7" s="58" customFormat="1" x14ac:dyDescent="0.2">
      <c r="B2575" s="71"/>
      <c r="C2575" s="70"/>
      <c r="D2575" s="70"/>
      <c r="F2575" s="170"/>
      <c r="G2575" s="65"/>
    </row>
    <row r="2576" spans="2:7" s="58" customFormat="1" x14ac:dyDescent="0.2">
      <c r="B2576" s="71"/>
      <c r="C2576" s="70"/>
      <c r="D2576" s="70"/>
      <c r="F2576" s="170"/>
      <c r="G2576" s="65"/>
    </row>
    <row r="2577" spans="2:7" s="58" customFormat="1" x14ac:dyDescent="0.2">
      <c r="B2577" s="71"/>
      <c r="C2577" s="70"/>
      <c r="D2577" s="70"/>
      <c r="F2577" s="170"/>
      <c r="G2577" s="65"/>
    </row>
    <row r="2578" spans="2:7" s="58" customFormat="1" x14ac:dyDescent="0.2">
      <c r="B2578" s="71"/>
      <c r="C2578" s="70"/>
      <c r="D2578" s="70"/>
      <c r="F2578" s="170"/>
      <c r="G2578" s="65"/>
    </row>
    <row r="2579" spans="2:7" s="58" customFormat="1" x14ac:dyDescent="0.2">
      <c r="B2579" s="71"/>
      <c r="C2579" s="70"/>
      <c r="D2579" s="70"/>
      <c r="F2579" s="170"/>
      <c r="G2579" s="65"/>
    </row>
    <row r="2580" spans="2:7" s="58" customFormat="1" x14ac:dyDescent="0.2">
      <c r="B2580" s="71"/>
      <c r="C2580" s="70"/>
      <c r="D2580" s="70"/>
      <c r="F2580" s="170"/>
      <c r="G2580" s="65"/>
    </row>
    <row r="2581" spans="2:7" s="58" customFormat="1" x14ac:dyDescent="0.2">
      <c r="B2581" s="71"/>
      <c r="C2581" s="70"/>
      <c r="D2581" s="70"/>
      <c r="F2581" s="170"/>
      <c r="G2581" s="65"/>
    </row>
    <row r="2582" spans="2:7" s="58" customFormat="1" x14ac:dyDescent="0.2">
      <c r="B2582" s="71"/>
      <c r="C2582" s="70"/>
      <c r="D2582" s="70"/>
      <c r="F2582" s="170"/>
      <c r="G2582" s="65"/>
    </row>
    <row r="2583" spans="2:7" s="58" customFormat="1" x14ac:dyDescent="0.2">
      <c r="B2583" s="71"/>
      <c r="C2583" s="70"/>
      <c r="D2583" s="70"/>
      <c r="F2583" s="170"/>
      <c r="G2583" s="65"/>
    </row>
    <row r="2584" spans="2:7" s="58" customFormat="1" x14ac:dyDescent="0.2">
      <c r="B2584" s="71"/>
      <c r="C2584" s="70"/>
      <c r="D2584" s="70"/>
      <c r="F2584" s="170"/>
      <c r="G2584" s="65"/>
    </row>
    <row r="2585" spans="2:7" s="58" customFormat="1" x14ac:dyDescent="0.2">
      <c r="B2585" s="71"/>
      <c r="C2585" s="70"/>
      <c r="D2585" s="70"/>
      <c r="F2585" s="170"/>
      <c r="G2585" s="65"/>
    </row>
    <row r="2586" spans="2:7" s="58" customFormat="1" x14ac:dyDescent="0.2">
      <c r="B2586" s="71"/>
      <c r="C2586" s="70"/>
      <c r="D2586" s="70"/>
      <c r="F2586" s="170"/>
      <c r="G2586" s="65"/>
    </row>
    <row r="2587" spans="2:7" s="58" customFormat="1" x14ac:dyDescent="0.2">
      <c r="B2587" s="71"/>
      <c r="C2587" s="70"/>
      <c r="D2587" s="70"/>
      <c r="F2587" s="170"/>
      <c r="G2587" s="65"/>
    </row>
    <row r="2588" spans="2:7" s="58" customFormat="1" x14ac:dyDescent="0.2">
      <c r="B2588" s="71"/>
      <c r="C2588" s="70"/>
      <c r="D2588" s="70"/>
      <c r="F2588" s="170"/>
      <c r="G2588" s="65"/>
    </row>
    <row r="2589" spans="2:7" s="58" customFormat="1" x14ac:dyDescent="0.2">
      <c r="B2589" s="71"/>
      <c r="C2589" s="70"/>
      <c r="D2589" s="70"/>
      <c r="F2589" s="170"/>
      <c r="G2589" s="65"/>
    </row>
    <row r="2590" spans="2:7" s="58" customFormat="1" x14ac:dyDescent="0.2">
      <c r="B2590" s="71"/>
      <c r="C2590" s="70"/>
      <c r="D2590" s="70"/>
      <c r="F2590" s="170"/>
      <c r="G2590" s="65"/>
    </row>
    <row r="2591" spans="2:7" s="58" customFormat="1" x14ac:dyDescent="0.2">
      <c r="B2591" s="71"/>
      <c r="C2591" s="70"/>
      <c r="D2591" s="70"/>
      <c r="F2591" s="170"/>
      <c r="G2591" s="65"/>
    </row>
    <row r="2592" spans="2:7" s="58" customFormat="1" x14ac:dyDescent="0.2">
      <c r="B2592" s="71"/>
      <c r="C2592" s="70"/>
      <c r="D2592" s="70"/>
      <c r="F2592" s="170"/>
      <c r="G2592" s="65"/>
    </row>
    <row r="2593" spans="2:7" s="58" customFormat="1" x14ac:dyDescent="0.2">
      <c r="B2593" s="71"/>
      <c r="C2593" s="70"/>
      <c r="D2593" s="70"/>
      <c r="F2593" s="170"/>
      <c r="G2593" s="65"/>
    </row>
    <row r="2594" spans="2:7" s="58" customFormat="1" x14ac:dyDescent="0.2">
      <c r="B2594" s="71"/>
      <c r="C2594" s="70"/>
      <c r="D2594" s="70"/>
      <c r="F2594" s="170"/>
      <c r="G2594" s="65"/>
    </row>
    <row r="2595" spans="2:7" s="58" customFormat="1" x14ac:dyDescent="0.2">
      <c r="B2595" s="71"/>
      <c r="C2595" s="70"/>
      <c r="D2595" s="70"/>
      <c r="F2595" s="170"/>
      <c r="G2595" s="65"/>
    </row>
    <row r="2596" spans="2:7" s="58" customFormat="1" x14ac:dyDescent="0.2">
      <c r="B2596" s="71"/>
      <c r="C2596" s="70"/>
      <c r="D2596" s="70"/>
      <c r="F2596" s="170"/>
      <c r="G2596" s="65"/>
    </row>
    <row r="2597" spans="2:7" s="58" customFormat="1" x14ac:dyDescent="0.2">
      <c r="B2597" s="71"/>
      <c r="C2597" s="70"/>
      <c r="D2597" s="70"/>
      <c r="F2597" s="170"/>
      <c r="G2597" s="65"/>
    </row>
    <row r="2598" spans="2:7" s="58" customFormat="1" x14ac:dyDescent="0.2">
      <c r="B2598" s="71"/>
      <c r="C2598" s="70"/>
      <c r="D2598" s="70"/>
      <c r="F2598" s="170"/>
      <c r="G2598" s="65"/>
    </row>
    <row r="2599" spans="2:7" s="58" customFormat="1" x14ac:dyDescent="0.2">
      <c r="B2599" s="71"/>
      <c r="C2599" s="70"/>
      <c r="D2599" s="70"/>
      <c r="F2599" s="170"/>
      <c r="G2599" s="65"/>
    </row>
    <row r="2600" spans="2:7" s="58" customFormat="1" x14ac:dyDescent="0.2">
      <c r="B2600" s="71"/>
      <c r="C2600" s="70"/>
      <c r="D2600" s="70"/>
      <c r="F2600" s="170"/>
      <c r="G2600" s="65"/>
    </row>
    <row r="2601" spans="2:7" s="58" customFormat="1" x14ac:dyDescent="0.2">
      <c r="B2601" s="71"/>
      <c r="C2601" s="70"/>
      <c r="D2601" s="70"/>
      <c r="F2601" s="170"/>
      <c r="G2601" s="65"/>
    </row>
    <row r="2602" spans="2:7" s="58" customFormat="1" x14ac:dyDescent="0.2">
      <c r="B2602" s="71"/>
      <c r="C2602" s="70"/>
      <c r="D2602" s="70"/>
      <c r="F2602" s="170"/>
      <c r="G2602" s="65"/>
    </row>
    <row r="2603" spans="2:7" s="58" customFormat="1" x14ac:dyDescent="0.2">
      <c r="B2603" s="71"/>
      <c r="C2603" s="70"/>
      <c r="D2603" s="70"/>
      <c r="F2603" s="170"/>
      <c r="G2603" s="65"/>
    </row>
    <row r="2604" spans="2:7" s="58" customFormat="1" x14ac:dyDescent="0.2">
      <c r="B2604" s="71"/>
      <c r="C2604" s="70"/>
      <c r="D2604" s="70"/>
      <c r="F2604" s="170"/>
      <c r="G2604" s="65"/>
    </row>
    <row r="2605" spans="2:7" s="58" customFormat="1" x14ac:dyDescent="0.2">
      <c r="B2605" s="71"/>
      <c r="C2605" s="70"/>
      <c r="D2605" s="70"/>
      <c r="F2605" s="170"/>
      <c r="G2605" s="65"/>
    </row>
    <row r="2606" spans="2:7" s="58" customFormat="1" x14ac:dyDescent="0.2">
      <c r="B2606" s="71"/>
      <c r="C2606" s="70"/>
      <c r="D2606" s="70"/>
      <c r="F2606" s="170"/>
      <c r="G2606" s="65"/>
    </row>
    <row r="2607" spans="2:7" s="58" customFormat="1" x14ac:dyDescent="0.2">
      <c r="B2607" s="71"/>
      <c r="C2607" s="70"/>
      <c r="D2607" s="70"/>
      <c r="F2607" s="170"/>
      <c r="G2607" s="65"/>
    </row>
    <row r="2608" spans="2:7" s="58" customFormat="1" x14ac:dyDescent="0.2">
      <c r="B2608" s="71"/>
      <c r="C2608" s="70"/>
      <c r="D2608" s="70"/>
      <c r="F2608" s="170"/>
      <c r="G2608" s="65"/>
    </row>
    <row r="2609" spans="2:7" s="58" customFormat="1" x14ac:dyDescent="0.2">
      <c r="B2609" s="71"/>
      <c r="C2609" s="70"/>
      <c r="D2609" s="70"/>
      <c r="F2609" s="170"/>
      <c r="G2609" s="65"/>
    </row>
    <row r="2610" spans="2:7" s="58" customFormat="1" x14ac:dyDescent="0.2">
      <c r="B2610" s="71"/>
      <c r="C2610" s="70"/>
      <c r="D2610" s="70"/>
      <c r="F2610" s="170"/>
      <c r="G2610" s="65"/>
    </row>
    <row r="2611" spans="2:7" s="58" customFormat="1" x14ac:dyDescent="0.2">
      <c r="B2611" s="71"/>
      <c r="C2611" s="70"/>
      <c r="D2611" s="70"/>
      <c r="F2611" s="170"/>
      <c r="G2611" s="65"/>
    </row>
    <row r="2612" spans="2:7" s="58" customFormat="1" x14ac:dyDescent="0.2">
      <c r="B2612" s="71"/>
      <c r="C2612" s="70"/>
      <c r="D2612" s="70"/>
      <c r="F2612" s="170"/>
      <c r="G2612" s="65"/>
    </row>
    <row r="2613" spans="2:7" s="58" customFormat="1" x14ac:dyDescent="0.2">
      <c r="B2613" s="71"/>
      <c r="C2613" s="70"/>
      <c r="D2613" s="70"/>
      <c r="F2613" s="170"/>
      <c r="G2613" s="65"/>
    </row>
    <row r="2614" spans="2:7" s="58" customFormat="1" x14ac:dyDescent="0.2">
      <c r="B2614" s="71"/>
      <c r="C2614" s="70"/>
      <c r="D2614" s="70"/>
      <c r="F2614" s="170"/>
      <c r="G2614" s="65"/>
    </row>
    <row r="2615" spans="2:7" s="58" customFormat="1" x14ac:dyDescent="0.2">
      <c r="B2615" s="71"/>
      <c r="C2615" s="70"/>
      <c r="D2615" s="70"/>
      <c r="F2615" s="170"/>
      <c r="G2615" s="65"/>
    </row>
    <row r="2616" spans="2:7" s="58" customFormat="1" x14ac:dyDescent="0.2">
      <c r="B2616" s="71"/>
      <c r="C2616" s="70"/>
      <c r="D2616" s="70"/>
      <c r="F2616" s="170"/>
      <c r="G2616" s="65"/>
    </row>
    <row r="2617" spans="2:7" s="58" customFormat="1" x14ac:dyDescent="0.2">
      <c r="B2617" s="71"/>
      <c r="C2617" s="70"/>
      <c r="D2617" s="70"/>
      <c r="F2617" s="170"/>
      <c r="G2617" s="65"/>
    </row>
    <row r="2618" spans="2:7" s="58" customFormat="1" x14ac:dyDescent="0.2">
      <c r="B2618" s="71"/>
      <c r="C2618" s="70"/>
      <c r="D2618" s="70"/>
      <c r="F2618" s="170"/>
      <c r="G2618" s="65"/>
    </row>
    <row r="2619" spans="2:7" s="58" customFormat="1" x14ac:dyDescent="0.2">
      <c r="B2619" s="71"/>
      <c r="C2619" s="70"/>
      <c r="D2619" s="70"/>
      <c r="F2619" s="170"/>
      <c r="G2619" s="65"/>
    </row>
    <row r="2620" spans="2:7" s="58" customFormat="1" x14ac:dyDescent="0.2">
      <c r="B2620" s="71"/>
      <c r="C2620" s="70"/>
      <c r="D2620" s="70"/>
      <c r="F2620" s="170"/>
      <c r="G2620" s="65"/>
    </row>
    <row r="2621" spans="2:7" s="58" customFormat="1" x14ac:dyDescent="0.2">
      <c r="B2621" s="71"/>
      <c r="C2621" s="70"/>
      <c r="D2621" s="70"/>
      <c r="F2621" s="170"/>
      <c r="G2621" s="65"/>
    </row>
    <row r="2622" spans="2:7" s="58" customFormat="1" x14ac:dyDescent="0.2">
      <c r="B2622" s="71"/>
      <c r="C2622" s="70"/>
      <c r="D2622" s="70"/>
      <c r="F2622" s="170"/>
      <c r="G2622" s="65"/>
    </row>
    <row r="2623" spans="2:7" s="58" customFormat="1" x14ac:dyDescent="0.2">
      <c r="B2623" s="71"/>
      <c r="C2623" s="70"/>
      <c r="D2623" s="70"/>
      <c r="F2623" s="170"/>
      <c r="G2623" s="65"/>
    </row>
    <row r="2624" spans="2:7" s="58" customFormat="1" x14ac:dyDescent="0.2">
      <c r="B2624" s="71"/>
      <c r="C2624" s="70"/>
      <c r="D2624" s="70"/>
      <c r="F2624" s="170"/>
      <c r="G2624" s="65"/>
    </row>
    <row r="2625" spans="2:7" s="58" customFormat="1" x14ac:dyDescent="0.2">
      <c r="B2625" s="71"/>
      <c r="C2625" s="70"/>
      <c r="D2625" s="70"/>
      <c r="F2625" s="170"/>
      <c r="G2625" s="65"/>
    </row>
    <row r="2626" spans="2:7" s="58" customFormat="1" x14ac:dyDescent="0.2">
      <c r="B2626" s="71"/>
      <c r="C2626" s="70"/>
      <c r="D2626" s="70"/>
      <c r="F2626" s="170"/>
      <c r="G2626" s="65"/>
    </row>
    <row r="2627" spans="2:7" s="58" customFormat="1" x14ac:dyDescent="0.2">
      <c r="B2627" s="71"/>
      <c r="C2627" s="70"/>
      <c r="D2627" s="70"/>
      <c r="F2627" s="170"/>
      <c r="G2627" s="65"/>
    </row>
    <row r="2628" spans="2:7" s="58" customFormat="1" x14ac:dyDescent="0.2">
      <c r="B2628" s="71"/>
      <c r="C2628" s="70"/>
      <c r="D2628" s="70"/>
      <c r="F2628" s="170"/>
      <c r="G2628" s="65"/>
    </row>
    <row r="2629" spans="2:7" s="58" customFormat="1" x14ac:dyDescent="0.2">
      <c r="B2629" s="71"/>
      <c r="C2629" s="70"/>
      <c r="D2629" s="70"/>
      <c r="F2629" s="170"/>
      <c r="G2629" s="65"/>
    </row>
    <row r="2630" spans="2:7" s="58" customFormat="1" x14ac:dyDescent="0.2">
      <c r="B2630" s="71"/>
      <c r="C2630" s="70"/>
      <c r="D2630" s="70"/>
      <c r="F2630" s="170"/>
      <c r="G2630" s="65"/>
    </row>
    <row r="2631" spans="2:7" s="58" customFormat="1" x14ac:dyDescent="0.2">
      <c r="B2631" s="71"/>
      <c r="C2631" s="70"/>
      <c r="D2631" s="70"/>
      <c r="F2631" s="170"/>
      <c r="G2631" s="65"/>
    </row>
    <row r="2632" spans="2:7" s="58" customFormat="1" x14ac:dyDescent="0.2">
      <c r="B2632" s="71"/>
      <c r="C2632" s="70"/>
      <c r="D2632" s="70"/>
      <c r="F2632" s="170"/>
      <c r="G2632" s="65"/>
    </row>
    <row r="2633" spans="2:7" s="58" customFormat="1" x14ac:dyDescent="0.2">
      <c r="B2633" s="71"/>
      <c r="C2633" s="70"/>
      <c r="D2633" s="70"/>
      <c r="F2633" s="170"/>
      <c r="G2633" s="65"/>
    </row>
    <row r="2634" spans="2:7" s="58" customFormat="1" x14ac:dyDescent="0.2">
      <c r="B2634" s="71"/>
      <c r="C2634" s="70"/>
      <c r="D2634" s="70"/>
      <c r="F2634" s="170"/>
      <c r="G2634" s="65"/>
    </row>
    <row r="2635" spans="2:7" s="58" customFormat="1" x14ac:dyDescent="0.2">
      <c r="B2635" s="71"/>
      <c r="C2635" s="70"/>
      <c r="D2635" s="70"/>
      <c r="F2635" s="170"/>
      <c r="G2635" s="65"/>
    </row>
    <row r="2636" spans="2:7" s="58" customFormat="1" x14ac:dyDescent="0.2">
      <c r="B2636" s="71"/>
      <c r="C2636" s="70"/>
      <c r="D2636" s="70"/>
      <c r="F2636" s="170"/>
      <c r="G2636" s="65"/>
    </row>
    <row r="2637" spans="2:7" s="58" customFormat="1" x14ac:dyDescent="0.2">
      <c r="B2637" s="71"/>
      <c r="C2637" s="70"/>
      <c r="D2637" s="70"/>
      <c r="F2637" s="170"/>
      <c r="G2637" s="65"/>
    </row>
    <row r="2638" spans="2:7" s="58" customFormat="1" x14ac:dyDescent="0.2">
      <c r="B2638" s="71"/>
      <c r="C2638" s="70"/>
      <c r="D2638" s="70"/>
      <c r="F2638" s="170"/>
      <c r="G2638" s="65"/>
    </row>
    <row r="2639" spans="2:7" s="58" customFormat="1" x14ac:dyDescent="0.2">
      <c r="B2639" s="71"/>
      <c r="C2639" s="70"/>
      <c r="D2639" s="70"/>
      <c r="F2639" s="170"/>
      <c r="G2639" s="65"/>
    </row>
    <row r="2640" spans="2:7" s="58" customFormat="1" x14ac:dyDescent="0.2">
      <c r="B2640" s="71"/>
      <c r="C2640" s="70"/>
      <c r="D2640" s="70"/>
      <c r="F2640" s="170"/>
      <c r="G2640" s="65"/>
    </row>
    <row r="2641" spans="2:7" s="58" customFormat="1" x14ac:dyDescent="0.2">
      <c r="B2641" s="71"/>
      <c r="C2641" s="70"/>
      <c r="D2641" s="70"/>
      <c r="F2641" s="170"/>
      <c r="G2641" s="65"/>
    </row>
    <row r="2642" spans="2:7" s="58" customFormat="1" x14ac:dyDescent="0.2">
      <c r="B2642" s="71"/>
      <c r="C2642" s="70"/>
      <c r="D2642" s="70"/>
      <c r="F2642" s="170"/>
      <c r="G2642" s="65"/>
    </row>
    <row r="2643" spans="2:7" s="58" customFormat="1" x14ac:dyDescent="0.2">
      <c r="B2643" s="71"/>
      <c r="C2643" s="70"/>
      <c r="D2643" s="70"/>
      <c r="F2643" s="170"/>
      <c r="G2643" s="65"/>
    </row>
    <row r="2644" spans="2:7" s="58" customFormat="1" x14ac:dyDescent="0.2">
      <c r="B2644" s="71"/>
      <c r="C2644" s="70"/>
      <c r="D2644" s="70"/>
      <c r="F2644" s="170"/>
      <c r="G2644" s="65"/>
    </row>
    <row r="2645" spans="2:7" s="58" customFormat="1" x14ac:dyDescent="0.2">
      <c r="B2645" s="71"/>
      <c r="C2645" s="70"/>
      <c r="D2645" s="70"/>
      <c r="F2645" s="170"/>
      <c r="G2645" s="65"/>
    </row>
    <row r="2646" spans="2:7" s="58" customFormat="1" x14ac:dyDescent="0.2">
      <c r="B2646" s="71"/>
      <c r="C2646" s="70"/>
      <c r="D2646" s="70"/>
      <c r="F2646" s="170"/>
      <c r="G2646" s="65"/>
    </row>
    <row r="2647" spans="2:7" s="58" customFormat="1" x14ac:dyDescent="0.2">
      <c r="B2647" s="71"/>
      <c r="C2647" s="70"/>
      <c r="D2647" s="70"/>
      <c r="F2647" s="170"/>
      <c r="G2647" s="65"/>
    </row>
    <row r="2648" spans="2:7" s="58" customFormat="1" x14ac:dyDescent="0.2">
      <c r="B2648" s="71"/>
      <c r="C2648" s="70"/>
      <c r="D2648" s="70"/>
      <c r="F2648" s="170"/>
      <c r="G2648" s="65"/>
    </row>
    <row r="2649" spans="2:7" s="58" customFormat="1" x14ac:dyDescent="0.2">
      <c r="B2649" s="71"/>
      <c r="C2649" s="70"/>
      <c r="D2649" s="70"/>
      <c r="F2649" s="170"/>
      <c r="G2649" s="65"/>
    </row>
    <row r="2650" spans="2:7" s="58" customFormat="1" x14ac:dyDescent="0.2">
      <c r="B2650" s="71"/>
      <c r="C2650" s="70"/>
      <c r="D2650" s="70"/>
      <c r="F2650" s="170"/>
      <c r="G2650" s="65"/>
    </row>
    <row r="2651" spans="2:7" s="58" customFormat="1" x14ac:dyDescent="0.2">
      <c r="B2651" s="71"/>
      <c r="C2651" s="70"/>
      <c r="D2651" s="70"/>
      <c r="F2651" s="170"/>
      <c r="G2651" s="65"/>
    </row>
    <row r="2652" spans="2:7" s="58" customFormat="1" x14ac:dyDescent="0.2">
      <c r="B2652" s="71"/>
      <c r="C2652" s="70"/>
      <c r="D2652" s="70"/>
      <c r="F2652" s="170"/>
      <c r="G2652" s="65"/>
    </row>
    <row r="2653" spans="2:7" s="58" customFormat="1" x14ac:dyDescent="0.2">
      <c r="B2653" s="71"/>
      <c r="C2653" s="70"/>
      <c r="D2653" s="70"/>
      <c r="F2653" s="170"/>
      <c r="G2653" s="65"/>
    </row>
    <row r="2654" spans="2:7" s="58" customFormat="1" x14ac:dyDescent="0.2">
      <c r="B2654" s="71"/>
      <c r="C2654" s="70"/>
      <c r="D2654" s="70"/>
      <c r="F2654" s="170"/>
      <c r="G2654" s="65"/>
    </row>
    <row r="2655" spans="2:7" s="58" customFormat="1" x14ac:dyDescent="0.2">
      <c r="B2655" s="71"/>
      <c r="C2655" s="70"/>
      <c r="D2655" s="70"/>
      <c r="F2655" s="170"/>
      <c r="G2655" s="65"/>
    </row>
    <row r="2656" spans="2:7" s="58" customFormat="1" x14ac:dyDescent="0.2">
      <c r="B2656" s="71"/>
      <c r="C2656" s="70"/>
      <c r="D2656" s="70"/>
      <c r="F2656" s="170"/>
      <c r="G2656" s="65"/>
    </row>
    <row r="2657" spans="2:7" s="58" customFormat="1" x14ac:dyDescent="0.2">
      <c r="B2657" s="71"/>
      <c r="C2657" s="70"/>
      <c r="D2657" s="70"/>
      <c r="F2657" s="170"/>
      <c r="G2657" s="65"/>
    </row>
    <row r="2658" spans="2:7" s="58" customFormat="1" x14ac:dyDescent="0.2">
      <c r="B2658" s="71"/>
      <c r="C2658" s="70"/>
      <c r="D2658" s="70"/>
      <c r="F2658" s="170"/>
      <c r="G2658" s="65"/>
    </row>
    <row r="2659" spans="2:7" s="58" customFormat="1" x14ac:dyDescent="0.2">
      <c r="B2659" s="71"/>
      <c r="C2659" s="70"/>
      <c r="D2659" s="70"/>
      <c r="F2659" s="170"/>
      <c r="G2659" s="65"/>
    </row>
    <row r="2660" spans="2:7" s="58" customFormat="1" x14ac:dyDescent="0.2">
      <c r="B2660" s="71"/>
      <c r="C2660" s="70"/>
      <c r="D2660" s="70"/>
      <c r="F2660" s="170"/>
      <c r="G2660" s="65"/>
    </row>
    <row r="2661" spans="2:7" s="58" customFormat="1" x14ac:dyDescent="0.2">
      <c r="B2661" s="71"/>
      <c r="C2661" s="70"/>
      <c r="D2661" s="70"/>
      <c r="F2661" s="170"/>
      <c r="G2661" s="65"/>
    </row>
    <row r="2662" spans="2:7" s="58" customFormat="1" x14ac:dyDescent="0.2">
      <c r="B2662" s="71"/>
      <c r="C2662" s="70"/>
      <c r="D2662" s="70"/>
      <c r="F2662" s="170"/>
      <c r="G2662" s="65"/>
    </row>
    <row r="2663" spans="2:7" s="58" customFormat="1" x14ac:dyDescent="0.2">
      <c r="B2663" s="71"/>
      <c r="C2663" s="70"/>
      <c r="D2663" s="70"/>
      <c r="F2663" s="170"/>
      <c r="G2663" s="65"/>
    </row>
    <row r="2664" spans="2:7" s="58" customFormat="1" x14ac:dyDescent="0.2">
      <c r="B2664" s="71"/>
      <c r="C2664" s="70"/>
      <c r="D2664" s="70"/>
      <c r="F2664" s="170"/>
      <c r="G2664" s="65"/>
    </row>
    <row r="2665" spans="2:7" s="58" customFormat="1" x14ac:dyDescent="0.2">
      <c r="B2665" s="71"/>
      <c r="C2665" s="70"/>
      <c r="D2665" s="70"/>
      <c r="F2665" s="170"/>
      <c r="G2665" s="65"/>
    </row>
    <row r="2666" spans="2:7" s="58" customFormat="1" x14ac:dyDescent="0.2">
      <c r="B2666" s="71"/>
      <c r="C2666" s="70"/>
      <c r="D2666" s="70"/>
      <c r="F2666" s="170"/>
      <c r="G2666" s="65"/>
    </row>
    <row r="2667" spans="2:7" s="58" customFormat="1" x14ac:dyDescent="0.2">
      <c r="B2667" s="71"/>
      <c r="C2667" s="70"/>
      <c r="D2667" s="70"/>
      <c r="F2667" s="170"/>
      <c r="G2667" s="65"/>
    </row>
    <row r="2668" spans="2:7" s="58" customFormat="1" x14ac:dyDescent="0.2">
      <c r="B2668" s="71"/>
      <c r="C2668" s="70"/>
      <c r="D2668" s="70"/>
      <c r="F2668" s="170"/>
      <c r="G2668" s="65"/>
    </row>
    <row r="2669" spans="2:7" s="58" customFormat="1" x14ac:dyDescent="0.2">
      <c r="B2669" s="71"/>
      <c r="C2669" s="70"/>
      <c r="D2669" s="70"/>
      <c r="F2669" s="170"/>
      <c r="G2669" s="65"/>
    </row>
    <row r="2670" spans="2:7" s="58" customFormat="1" x14ac:dyDescent="0.2">
      <c r="B2670" s="71"/>
      <c r="C2670" s="70"/>
      <c r="D2670" s="70"/>
      <c r="F2670" s="170"/>
      <c r="G2670" s="65"/>
    </row>
    <row r="2671" spans="2:7" s="58" customFormat="1" x14ac:dyDescent="0.2">
      <c r="B2671" s="71"/>
      <c r="C2671" s="70"/>
      <c r="D2671" s="70"/>
      <c r="F2671" s="170"/>
      <c r="G2671" s="65"/>
    </row>
    <row r="2672" spans="2:7" s="58" customFormat="1" x14ac:dyDescent="0.2">
      <c r="B2672" s="71"/>
      <c r="C2672" s="70"/>
      <c r="D2672" s="70"/>
      <c r="F2672" s="170"/>
      <c r="G2672" s="65"/>
    </row>
    <row r="2673" spans="2:7" s="58" customFormat="1" x14ac:dyDescent="0.2">
      <c r="B2673" s="71"/>
      <c r="C2673" s="70"/>
      <c r="D2673" s="70"/>
      <c r="F2673" s="170"/>
      <c r="G2673" s="65"/>
    </row>
    <row r="2674" spans="2:7" s="58" customFormat="1" x14ac:dyDescent="0.2">
      <c r="B2674" s="71"/>
      <c r="C2674" s="70"/>
      <c r="D2674" s="70"/>
      <c r="F2674" s="170"/>
      <c r="G2674" s="65"/>
    </row>
    <row r="2675" spans="2:7" s="58" customFormat="1" x14ac:dyDescent="0.2">
      <c r="B2675" s="71"/>
      <c r="C2675" s="70"/>
      <c r="D2675" s="70"/>
      <c r="F2675" s="170"/>
      <c r="G2675" s="65"/>
    </row>
    <row r="2676" spans="2:7" s="58" customFormat="1" x14ac:dyDescent="0.2">
      <c r="B2676" s="71"/>
      <c r="C2676" s="70"/>
      <c r="D2676" s="70"/>
      <c r="F2676" s="170"/>
      <c r="G2676" s="65"/>
    </row>
    <row r="2677" spans="2:7" s="58" customFormat="1" x14ac:dyDescent="0.2">
      <c r="B2677" s="71"/>
      <c r="C2677" s="70"/>
      <c r="D2677" s="70"/>
      <c r="F2677" s="170"/>
      <c r="G2677" s="65"/>
    </row>
    <row r="2678" spans="2:7" s="58" customFormat="1" x14ac:dyDescent="0.2">
      <c r="B2678" s="71"/>
      <c r="C2678" s="70"/>
      <c r="D2678" s="70"/>
      <c r="F2678" s="170"/>
      <c r="G2678" s="65"/>
    </row>
    <row r="2679" spans="2:7" s="58" customFormat="1" x14ac:dyDescent="0.2">
      <c r="B2679" s="71"/>
      <c r="C2679" s="70"/>
      <c r="D2679" s="70"/>
      <c r="F2679" s="170"/>
      <c r="G2679" s="65"/>
    </row>
    <row r="2680" spans="2:7" s="58" customFormat="1" x14ac:dyDescent="0.2">
      <c r="B2680" s="71"/>
      <c r="C2680" s="70"/>
      <c r="D2680" s="70"/>
      <c r="F2680" s="170"/>
      <c r="G2680" s="65"/>
    </row>
    <row r="2681" spans="2:7" s="58" customFormat="1" x14ac:dyDescent="0.2">
      <c r="B2681" s="71"/>
      <c r="C2681" s="70"/>
      <c r="D2681" s="70"/>
      <c r="F2681" s="170"/>
      <c r="G2681" s="65"/>
    </row>
    <row r="2682" spans="2:7" s="58" customFormat="1" x14ac:dyDescent="0.2">
      <c r="B2682" s="71"/>
      <c r="C2682" s="70"/>
      <c r="D2682" s="70"/>
      <c r="F2682" s="170"/>
      <c r="G2682" s="65"/>
    </row>
    <row r="2683" spans="2:7" s="58" customFormat="1" x14ac:dyDescent="0.2">
      <c r="B2683" s="71"/>
      <c r="C2683" s="70"/>
      <c r="D2683" s="70"/>
      <c r="F2683" s="170"/>
      <c r="G2683" s="65"/>
    </row>
    <row r="2684" spans="2:7" s="58" customFormat="1" x14ac:dyDescent="0.2">
      <c r="B2684" s="71"/>
      <c r="C2684" s="70"/>
      <c r="D2684" s="70"/>
      <c r="F2684" s="170"/>
      <c r="G2684" s="65"/>
    </row>
    <row r="2685" spans="2:7" s="58" customFormat="1" x14ac:dyDescent="0.2">
      <c r="B2685" s="71"/>
      <c r="C2685" s="70"/>
      <c r="D2685" s="70"/>
      <c r="F2685" s="170"/>
      <c r="G2685" s="65"/>
    </row>
    <row r="2686" spans="2:7" s="58" customFormat="1" x14ac:dyDescent="0.2">
      <c r="B2686" s="71"/>
      <c r="C2686" s="70"/>
      <c r="D2686" s="70"/>
      <c r="F2686" s="170"/>
      <c r="G2686" s="65"/>
    </row>
    <row r="2687" spans="2:7" s="58" customFormat="1" x14ac:dyDescent="0.2">
      <c r="B2687" s="71"/>
      <c r="C2687" s="70"/>
      <c r="D2687" s="70"/>
      <c r="F2687" s="170"/>
      <c r="G2687" s="65"/>
    </row>
    <row r="2688" spans="2:7" s="58" customFormat="1" x14ac:dyDescent="0.2">
      <c r="B2688" s="71"/>
      <c r="C2688" s="70"/>
      <c r="D2688" s="70"/>
      <c r="F2688" s="170"/>
      <c r="G2688" s="65"/>
    </row>
    <row r="2689" spans="2:7" s="58" customFormat="1" x14ac:dyDescent="0.2">
      <c r="B2689" s="71"/>
      <c r="C2689" s="70"/>
      <c r="D2689" s="70"/>
      <c r="F2689" s="170"/>
      <c r="G2689" s="65"/>
    </row>
    <row r="2690" spans="2:7" s="58" customFormat="1" x14ac:dyDescent="0.2">
      <c r="B2690" s="71"/>
      <c r="C2690" s="70"/>
      <c r="D2690" s="70"/>
      <c r="F2690" s="170"/>
      <c r="G2690" s="65"/>
    </row>
    <row r="2691" spans="2:7" s="58" customFormat="1" x14ac:dyDescent="0.2">
      <c r="B2691" s="71"/>
      <c r="C2691" s="70"/>
      <c r="D2691" s="70"/>
      <c r="F2691" s="170"/>
      <c r="G2691" s="65"/>
    </row>
    <row r="2692" spans="2:7" s="58" customFormat="1" x14ac:dyDescent="0.2">
      <c r="B2692" s="71"/>
      <c r="C2692" s="70"/>
      <c r="D2692" s="70"/>
      <c r="F2692" s="170"/>
      <c r="G2692" s="65"/>
    </row>
    <row r="2693" spans="2:7" s="58" customFormat="1" x14ac:dyDescent="0.2">
      <c r="B2693" s="71"/>
      <c r="C2693" s="70"/>
      <c r="D2693" s="70"/>
      <c r="F2693" s="170"/>
      <c r="G2693" s="65"/>
    </row>
    <row r="2694" spans="2:7" s="58" customFormat="1" x14ac:dyDescent="0.2">
      <c r="B2694" s="71"/>
      <c r="C2694" s="70"/>
      <c r="D2694" s="70"/>
      <c r="F2694" s="170"/>
      <c r="G2694" s="65"/>
    </row>
    <row r="2695" spans="2:7" s="58" customFormat="1" x14ac:dyDescent="0.2">
      <c r="B2695" s="71"/>
      <c r="C2695" s="70"/>
      <c r="D2695" s="70"/>
      <c r="F2695" s="170"/>
      <c r="G2695" s="65"/>
    </row>
    <row r="2696" spans="2:7" s="58" customFormat="1" x14ac:dyDescent="0.2">
      <c r="B2696" s="71"/>
      <c r="C2696" s="70"/>
      <c r="D2696" s="70"/>
      <c r="F2696" s="170"/>
      <c r="G2696" s="65"/>
    </row>
    <row r="2697" spans="2:7" s="58" customFormat="1" x14ac:dyDescent="0.2">
      <c r="B2697" s="71"/>
      <c r="C2697" s="70"/>
      <c r="D2697" s="70"/>
      <c r="F2697" s="170"/>
      <c r="G2697" s="65"/>
    </row>
    <row r="2698" spans="2:7" s="58" customFormat="1" x14ac:dyDescent="0.2">
      <c r="B2698" s="71"/>
      <c r="C2698" s="70"/>
      <c r="D2698" s="70"/>
      <c r="F2698" s="170"/>
      <c r="G2698" s="65"/>
    </row>
    <row r="2699" spans="2:7" s="58" customFormat="1" x14ac:dyDescent="0.2">
      <c r="B2699" s="71"/>
      <c r="C2699" s="70"/>
      <c r="D2699" s="70"/>
      <c r="F2699" s="170"/>
      <c r="G2699" s="65"/>
    </row>
    <row r="2700" spans="2:7" s="58" customFormat="1" x14ac:dyDescent="0.2">
      <c r="B2700" s="71"/>
      <c r="C2700" s="70"/>
      <c r="D2700" s="70"/>
      <c r="F2700" s="170"/>
      <c r="G2700" s="65"/>
    </row>
    <row r="2701" spans="2:7" s="58" customFormat="1" x14ac:dyDescent="0.2">
      <c r="B2701" s="71"/>
      <c r="C2701" s="70"/>
      <c r="D2701" s="70"/>
      <c r="F2701" s="170"/>
      <c r="G2701" s="65"/>
    </row>
    <row r="2702" spans="2:7" s="58" customFormat="1" x14ac:dyDescent="0.2">
      <c r="B2702" s="71"/>
      <c r="C2702" s="70"/>
      <c r="D2702" s="70"/>
      <c r="F2702" s="170"/>
      <c r="G2702" s="65"/>
    </row>
    <row r="2703" spans="2:7" s="58" customFormat="1" x14ac:dyDescent="0.2">
      <c r="B2703" s="71"/>
      <c r="C2703" s="70"/>
      <c r="D2703" s="70"/>
      <c r="F2703" s="170"/>
      <c r="G2703" s="65"/>
    </row>
    <row r="2704" spans="2:7" s="58" customFormat="1" x14ac:dyDescent="0.2">
      <c r="B2704" s="71"/>
      <c r="C2704" s="70"/>
      <c r="D2704" s="70"/>
      <c r="F2704" s="170"/>
      <c r="G2704" s="65"/>
    </row>
    <row r="2705" spans="2:7" s="58" customFormat="1" x14ac:dyDescent="0.2">
      <c r="B2705" s="71"/>
      <c r="C2705" s="70"/>
      <c r="D2705" s="70"/>
      <c r="F2705" s="170"/>
      <c r="G2705" s="65"/>
    </row>
    <row r="2706" spans="2:7" s="58" customFormat="1" x14ac:dyDescent="0.2">
      <c r="B2706" s="71"/>
      <c r="C2706" s="70"/>
      <c r="D2706" s="70"/>
      <c r="F2706" s="170"/>
      <c r="G2706" s="65"/>
    </row>
    <row r="2707" spans="2:7" s="58" customFormat="1" x14ac:dyDescent="0.2">
      <c r="B2707" s="71"/>
      <c r="C2707" s="70"/>
      <c r="D2707" s="70"/>
      <c r="F2707" s="170"/>
      <c r="G2707" s="65"/>
    </row>
    <row r="2708" spans="2:7" s="58" customFormat="1" x14ac:dyDescent="0.2">
      <c r="B2708" s="71"/>
      <c r="C2708" s="70"/>
      <c r="D2708" s="70"/>
      <c r="F2708" s="170"/>
      <c r="G2708" s="65"/>
    </row>
    <row r="2709" spans="2:7" s="58" customFormat="1" x14ac:dyDescent="0.2">
      <c r="B2709" s="71"/>
      <c r="C2709" s="70"/>
      <c r="D2709" s="70"/>
      <c r="F2709" s="170"/>
      <c r="G2709" s="65"/>
    </row>
    <row r="2710" spans="2:7" s="58" customFormat="1" x14ac:dyDescent="0.2">
      <c r="B2710" s="71"/>
      <c r="C2710" s="70"/>
      <c r="D2710" s="70"/>
      <c r="F2710" s="170"/>
      <c r="G2710" s="65"/>
    </row>
    <row r="2711" spans="2:7" s="58" customFormat="1" x14ac:dyDescent="0.2">
      <c r="B2711" s="71"/>
      <c r="C2711" s="70"/>
      <c r="D2711" s="70"/>
      <c r="F2711" s="170"/>
      <c r="G2711" s="65"/>
    </row>
    <row r="2712" spans="2:7" s="58" customFormat="1" x14ac:dyDescent="0.2">
      <c r="B2712" s="71"/>
      <c r="C2712" s="70"/>
      <c r="D2712" s="70"/>
      <c r="F2712" s="170"/>
      <c r="G2712" s="65"/>
    </row>
    <row r="2713" spans="2:7" s="58" customFormat="1" x14ac:dyDescent="0.2">
      <c r="B2713" s="71"/>
      <c r="C2713" s="70"/>
      <c r="D2713" s="70"/>
      <c r="F2713" s="170"/>
      <c r="G2713" s="65"/>
    </row>
    <row r="2714" spans="2:7" s="58" customFormat="1" x14ac:dyDescent="0.2">
      <c r="B2714" s="71"/>
      <c r="C2714" s="70"/>
      <c r="D2714" s="70"/>
      <c r="F2714" s="170"/>
      <c r="G2714" s="65"/>
    </row>
    <row r="2715" spans="2:7" s="58" customFormat="1" x14ac:dyDescent="0.2">
      <c r="B2715" s="71"/>
      <c r="C2715" s="70"/>
      <c r="D2715" s="70"/>
      <c r="F2715" s="170"/>
      <c r="G2715" s="65"/>
    </row>
    <row r="2716" spans="2:7" s="58" customFormat="1" x14ac:dyDescent="0.2">
      <c r="B2716" s="71"/>
      <c r="C2716" s="70"/>
      <c r="D2716" s="70"/>
      <c r="F2716" s="170"/>
      <c r="G2716" s="65"/>
    </row>
    <row r="2717" spans="2:7" s="58" customFormat="1" x14ac:dyDescent="0.2">
      <c r="B2717" s="71"/>
      <c r="C2717" s="70"/>
      <c r="D2717" s="70"/>
      <c r="F2717" s="170"/>
      <c r="G2717" s="65"/>
    </row>
    <row r="2718" spans="2:7" s="58" customFormat="1" x14ac:dyDescent="0.2">
      <c r="B2718" s="71"/>
      <c r="C2718" s="70"/>
      <c r="D2718" s="70"/>
      <c r="F2718" s="170"/>
      <c r="G2718" s="65"/>
    </row>
    <row r="2719" spans="2:7" s="58" customFormat="1" x14ac:dyDescent="0.2">
      <c r="B2719" s="71"/>
      <c r="C2719" s="70"/>
      <c r="D2719" s="70"/>
      <c r="F2719" s="170"/>
      <c r="G2719" s="65"/>
    </row>
    <row r="2720" spans="2:7" s="58" customFormat="1" x14ac:dyDescent="0.2">
      <c r="B2720" s="71"/>
      <c r="C2720" s="70"/>
      <c r="D2720" s="70"/>
      <c r="F2720" s="170"/>
      <c r="G2720" s="65"/>
    </row>
    <row r="2721" spans="2:7" s="58" customFormat="1" x14ac:dyDescent="0.2">
      <c r="B2721" s="71"/>
      <c r="C2721" s="70"/>
      <c r="D2721" s="70"/>
      <c r="F2721" s="170"/>
      <c r="G2721" s="65"/>
    </row>
    <row r="2722" spans="2:7" s="58" customFormat="1" x14ac:dyDescent="0.2">
      <c r="B2722" s="71"/>
      <c r="C2722" s="70"/>
      <c r="D2722" s="70"/>
      <c r="F2722" s="170"/>
      <c r="G2722" s="65"/>
    </row>
    <row r="2723" spans="2:7" s="58" customFormat="1" x14ac:dyDescent="0.2">
      <c r="B2723" s="71"/>
      <c r="C2723" s="70"/>
      <c r="D2723" s="70"/>
      <c r="F2723" s="170"/>
      <c r="G2723" s="65"/>
    </row>
    <row r="2724" spans="2:7" s="58" customFormat="1" x14ac:dyDescent="0.2">
      <c r="B2724" s="71"/>
      <c r="C2724" s="70"/>
      <c r="D2724" s="70"/>
      <c r="F2724" s="170"/>
      <c r="G2724" s="65"/>
    </row>
    <row r="2725" spans="2:7" s="58" customFormat="1" x14ac:dyDescent="0.2">
      <c r="B2725" s="71"/>
      <c r="C2725" s="70"/>
      <c r="D2725" s="70"/>
      <c r="F2725" s="170"/>
      <c r="G2725" s="65"/>
    </row>
    <row r="2726" spans="2:7" s="58" customFormat="1" x14ac:dyDescent="0.2">
      <c r="B2726" s="71"/>
      <c r="C2726" s="70"/>
      <c r="D2726" s="70"/>
      <c r="F2726" s="170"/>
      <c r="G2726" s="65"/>
    </row>
    <row r="2727" spans="2:7" s="58" customFormat="1" x14ac:dyDescent="0.2">
      <c r="B2727" s="71"/>
      <c r="C2727" s="70"/>
      <c r="D2727" s="70"/>
      <c r="F2727" s="170"/>
      <c r="G2727" s="65"/>
    </row>
    <row r="2728" spans="2:7" s="58" customFormat="1" x14ac:dyDescent="0.2">
      <c r="B2728" s="71"/>
      <c r="C2728" s="70"/>
      <c r="D2728" s="70"/>
      <c r="F2728" s="170"/>
      <c r="G2728" s="65"/>
    </row>
    <row r="2729" spans="2:7" s="58" customFormat="1" x14ac:dyDescent="0.2">
      <c r="B2729" s="71"/>
      <c r="C2729" s="70"/>
      <c r="D2729" s="70"/>
      <c r="F2729" s="170"/>
      <c r="G2729" s="65"/>
    </row>
    <row r="2730" spans="2:7" s="58" customFormat="1" x14ac:dyDescent="0.2">
      <c r="B2730" s="71"/>
      <c r="C2730" s="70"/>
      <c r="D2730" s="70"/>
      <c r="F2730" s="170"/>
      <c r="G2730" s="65"/>
    </row>
    <row r="2731" spans="2:7" s="58" customFormat="1" x14ac:dyDescent="0.2">
      <c r="B2731" s="71"/>
      <c r="C2731" s="70"/>
      <c r="D2731" s="70"/>
      <c r="F2731" s="170"/>
      <c r="G2731" s="65"/>
    </row>
    <row r="2732" spans="2:7" s="58" customFormat="1" x14ac:dyDescent="0.2">
      <c r="B2732" s="71"/>
      <c r="C2732" s="70"/>
      <c r="D2732" s="70"/>
      <c r="F2732" s="170"/>
      <c r="G2732" s="65"/>
    </row>
    <row r="2733" spans="2:7" s="58" customFormat="1" x14ac:dyDescent="0.2">
      <c r="B2733" s="71"/>
      <c r="C2733" s="70"/>
      <c r="D2733" s="70"/>
      <c r="F2733" s="170"/>
      <c r="G2733" s="65"/>
    </row>
    <row r="2734" spans="2:7" s="58" customFormat="1" x14ac:dyDescent="0.2">
      <c r="B2734" s="71"/>
      <c r="C2734" s="70"/>
      <c r="D2734" s="70"/>
      <c r="F2734" s="170"/>
      <c r="G2734" s="65"/>
    </row>
    <row r="2735" spans="2:7" s="58" customFormat="1" x14ac:dyDescent="0.2">
      <c r="B2735" s="71"/>
      <c r="C2735" s="70"/>
      <c r="D2735" s="70"/>
      <c r="F2735" s="170"/>
      <c r="G2735" s="65"/>
    </row>
    <row r="2736" spans="2:7" s="58" customFormat="1" x14ac:dyDescent="0.2">
      <c r="B2736" s="71"/>
      <c r="C2736" s="70"/>
      <c r="D2736" s="70"/>
      <c r="F2736" s="170"/>
      <c r="G2736" s="65"/>
    </row>
    <row r="2737" spans="2:7" s="58" customFormat="1" x14ac:dyDescent="0.2">
      <c r="B2737" s="71"/>
      <c r="C2737" s="70"/>
      <c r="D2737" s="70"/>
      <c r="F2737" s="170"/>
      <c r="G2737" s="65"/>
    </row>
    <row r="2738" spans="2:7" s="58" customFormat="1" x14ac:dyDescent="0.2">
      <c r="B2738" s="71"/>
      <c r="C2738" s="70"/>
      <c r="D2738" s="70"/>
      <c r="F2738" s="170"/>
      <c r="G2738" s="65"/>
    </row>
    <row r="2739" spans="2:7" s="58" customFormat="1" x14ac:dyDescent="0.2">
      <c r="B2739" s="71"/>
      <c r="C2739" s="70"/>
      <c r="D2739" s="70"/>
      <c r="F2739" s="170"/>
      <c r="G2739" s="65"/>
    </row>
    <row r="2740" spans="2:7" s="58" customFormat="1" x14ac:dyDescent="0.2">
      <c r="B2740" s="71"/>
      <c r="C2740" s="70"/>
      <c r="D2740" s="70"/>
      <c r="F2740" s="170"/>
      <c r="G2740" s="65"/>
    </row>
    <row r="2741" spans="2:7" s="58" customFormat="1" x14ac:dyDescent="0.2">
      <c r="B2741" s="71"/>
      <c r="C2741" s="70"/>
      <c r="D2741" s="70"/>
      <c r="F2741" s="170"/>
      <c r="G2741" s="65"/>
    </row>
    <row r="2742" spans="2:7" s="58" customFormat="1" x14ac:dyDescent="0.2">
      <c r="B2742" s="71"/>
      <c r="C2742" s="70"/>
      <c r="D2742" s="70"/>
      <c r="F2742" s="170"/>
      <c r="G2742" s="65"/>
    </row>
    <row r="2743" spans="2:7" s="58" customFormat="1" x14ac:dyDescent="0.2">
      <c r="B2743" s="71"/>
      <c r="C2743" s="70"/>
      <c r="D2743" s="70"/>
      <c r="F2743" s="170"/>
      <c r="G2743" s="65"/>
    </row>
    <row r="2744" spans="2:7" s="58" customFormat="1" x14ac:dyDescent="0.2">
      <c r="B2744" s="71"/>
      <c r="C2744" s="70"/>
      <c r="D2744" s="70"/>
      <c r="F2744" s="170"/>
      <c r="G2744" s="65"/>
    </row>
    <row r="2745" spans="2:7" s="58" customFormat="1" x14ac:dyDescent="0.2">
      <c r="B2745" s="71"/>
      <c r="C2745" s="70"/>
      <c r="D2745" s="70"/>
      <c r="F2745" s="170"/>
      <c r="G2745" s="65"/>
    </row>
    <row r="2746" spans="2:7" s="58" customFormat="1" x14ac:dyDescent="0.2">
      <c r="B2746" s="71"/>
      <c r="C2746" s="70"/>
      <c r="D2746" s="70"/>
      <c r="F2746" s="170"/>
      <c r="G2746" s="65"/>
    </row>
    <row r="2747" spans="2:7" s="58" customFormat="1" x14ac:dyDescent="0.2">
      <c r="B2747" s="71"/>
      <c r="C2747" s="70"/>
      <c r="D2747" s="70"/>
      <c r="F2747" s="170"/>
      <c r="G2747" s="65"/>
    </row>
    <row r="2748" spans="2:7" s="58" customFormat="1" x14ac:dyDescent="0.2">
      <c r="B2748" s="71"/>
      <c r="C2748" s="70"/>
      <c r="D2748" s="70"/>
      <c r="F2748" s="170"/>
      <c r="G2748" s="65"/>
    </row>
    <row r="2749" spans="2:7" s="58" customFormat="1" x14ac:dyDescent="0.2">
      <c r="B2749" s="71"/>
      <c r="C2749" s="70"/>
      <c r="D2749" s="70"/>
      <c r="F2749" s="170"/>
      <c r="G2749" s="65"/>
    </row>
    <row r="2750" spans="2:7" s="58" customFormat="1" x14ac:dyDescent="0.2">
      <c r="B2750" s="71"/>
      <c r="C2750" s="70"/>
      <c r="D2750" s="70"/>
      <c r="F2750" s="170"/>
      <c r="G2750" s="65"/>
    </row>
    <row r="2751" spans="2:7" s="58" customFormat="1" x14ac:dyDescent="0.2">
      <c r="B2751" s="71"/>
      <c r="C2751" s="70"/>
      <c r="D2751" s="70"/>
      <c r="F2751" s="170"/>
      <c r="G2751" s="65"/>
    </row>
    <row r="2752" spans="2:7" s="58" customFormat="1" x14ac:dyDescent="0.2">
      <c r="B2752" s="71"/>
      <c r="C2752" s="70"/>
      <c r="D2752" s="70"/>
      <c r="F2752" s="170"/>
      <c r="G2752" s="65"/>
    </row>
    <row r="2753" spans="2:7" s="58" customFormat="1" x14ac:dyDescent="0.2">
      <c r="B2753" s="71"/>
      <c r="C2753" s="70"/>
      <c r="D2753" s="70"/>
      <c r="F2753" s="170"/>
      <c r="G2753" s="65"/>
    </row>
    <row r="2754" spans="2:7" s="58" customFormat="1" x14ac:dyDescent="0.2">
      <c r="B2754" s="71"/>
      <c r="C2754" s="70"/>
      <c r="D2754" s="70"/>
      <c r="F2754" s="170"/>
      <c r="G2754" s="65"/>
    </row>
    <row r="2755" spans="2:7" s="58" customFormat="1" x14ac:dyDescent="0.2">
      <c r="B2755" s="71"/>
      <c r="C2755" s="70"/>
      <c r="D2755" s="70"/>
      <c r="F2755" s="170"/>
      <c r="G2755" s="65"/>
    </row>
    <row r="2756" spans="2:7" s="58" customFormat="1" x14ac:dyDescent="0.2">
      <c r="B2756" s="71"/>
      <c r="C2756" s="70"/>
      <c r="D2756" s="70"/>
      <c r="F2756" s="170"/>
      <c r="G2756" s="65"/>
    </row>
    <row r="2757" spans="2:7" s="58" customFormat="1" x14ac:dyDescent="0.2">
      <c r="B2757" s="71"/>
      <c r="C2757" s="70"/>
      <c r="D2757" s="70"/>
      <c r="F2757" s="170"/>
      <c r="G2757" s="65"/>
    </row>
    <row r="2758" spans="2:7" s="58" customFormat="1" x14ac:dyDescent="0.2">
      <c r="B2758" s="71"/>
      <c r="C2758" s="70"/>
      <c r="D2758" s="70"/>
      <c r="F2758" s="170"/>
      <c r="G2758" s="65"/>
    </row>
    <row r="2759" spans="2:7" s="58" customFormat="1" x14ac:dyDescent="0.2">
      <c r="B2759" s="71"/>
      <c r="C2759" s="70"/>
      <c r="D2759" s="70"/>
      <c r="F2759" s="170"/>
      <c r="G2759" s="65"/>
    </row>
    <row r="2760" spans="2:7" s="58" customFormat="1" x14ac:dyDescent="0.2">
      <c r="B2760" s="71"/>
      <c r="C2760" s="70"/>
      <c r="D2760" s="70"/>
      <c r="F2760" s="170"/>
      <c r="G2760" s="65"/>
    </row>
    <row r="2761" spans="2:7" s="58" customFormat="1" x14ac:dyDescent="0.2">
      <c r="B2761" s="71"/>
      <c r="C2761" s="70"/>
      <c r="D2761" s="70"/>
      <c r="F2761" s="170"/>
      <c r="G2761" s="65"/>
    </row>
    <row r="2762" spans="2:7" s="58" customFormat="1" x14ac:dyDescent="0.2">
      <c r="B2762" s="71"/>
      <c r="C2762" s="70"/>
      <c r="D2762" s="70"/>
      <c r="F2762" s="170"/>
      <c r="G2762" s="65"/>
    </row>
    <row r="2763" spans="2:7" s="58" customFormat="1" x14ac:dyDescent="0.2">
      <c r="B2763" s="71"/>
      <c r="C2763" s="70"/>
      <c r="D2763" s="70"/>
      <c r="F2763" s="170"/>
      <c r="G2763" s="65"/>
    </row>
    <row r="2764" spans="2:7" s="58" customFormat="1" x14ac:dyDescent="0.2">
      <c r="B2764" s="71"/>
      <c r="C2764" s="70"/>
      <c r="D2764" s="70"/>
      <c r="F2764" s="170"/>
      <c r="G2764" s="65"/>
    </row>
    <row r="2765" spans="2:7" s="58" customFormat="1" x14ac:dyDescent="0.2">
      <c r="B2765" s="71"/>
      <c r="C2765" s="70"/>
      <c r="D2765" s="70"/>
      <c r="F2765" s="170"/>
      <c r="G2765" s="65"/>
    </row>
    <row r="2766" spans="2:7" s="58" customFormat="1" x14ac:dyDescent="0.2">
      <c r="B2766" s="71"/>
      <c r="C2766" s="70"/>
      <c r="D2766" s="70"/>
      <c r="F2766" s="170"/>
      <c r="G2766" s="65"/>
    </row>
    <row r="2767" spans="2:7" s="58" customFormat="1" x14ac:dyDescent="0.2">
      <c r="B2767" s="71"/>
      <c r="C2767" s="70"/>
      <c r="D2767" s="70"/>
      <c r="F2767" s="170"/>
      <c r="G2767" s="65"/>
    </row>
    <row r="2768" spans="2:7" s="58" customFormat="1" x14ac:dyDescent="0.2">
      <c r="B2768" s="71"/>
      <c r="C2768" s="70"/>
      <c r="D2768" s="70"/>
      <c r="F2768" s="170"/>
      <c r="G2768" s="65"/>
    </row>
    <row r="2769" spans="2:7" s="58" customFormat="1" x14ac:dyDescent="0.2">
      <c r="B2769" s="71"/>
      <c r="C2769" s="70"/>
      <c r="D2769" s="70"/>
      <c r="F2769" s="170"/>
      <c r="G2769" s="65"/>
    </row>
    <row r="2770" spans="2:7" s="58" customFormat="1" x14ac:dyDescent="0.2">
      <c r="B2770" s="71"/>
      <c r="C2770" s="70"/>
      <c r="D2770" s="70"/>
      <c r="F2770" s="170"/>
      <c r="G2770" s="65"/>
    </row>
    <row r="2771" spans="2:7" s="58" customFormat="1" x14ac:dyDescent="0.2">
      <c r="B2771" s="71"/>
      <c r="C2771" s="70"/>
      <c r="D2771" s="70"/>
      <c r="F2771" s="170"/>
      <c r="G2771" s="65"/>
    </row>
    <row r="2772" spans="2:7" s="58" customFormat="1" x14ac:dyDescent="0.2">
      <c r="B2772" s="71"/>
      <c r="C2772" s="70"/>
      <c r="D2772" s="70"/>
      <c r="F2772" s="170"/>
      <c r="G2772" s="65"/>
    </row>
    <row r="2773" spans="2:7" s="58" customFormat="1" x14ac:dyDescent="0.2">
      <c r="B2773" s="71"/>
      <c r="C2773" s="70"/>
      <c r="D2773" s="70"/>
      <c r="F2773" s="170"/>
      <c r="G2773" s="65"/>
    </row>
    <row r="2774" spans="2:7" s="58" customFormat="1" x14ac:dyDescent="0.2">
      <c r="B2774" s="71"/>
      <c r="C2774" s="70"/>
      <c r="D2774" s="70"/>
      <c r="F2774" s="170"/>
      <c r="G2774" s="65"/>
    </row>
    <row r="2775" spans="2:7" s="58" customFormat="1" x14ac:dyDescent="0.2">
      <c r="B2775" s="71"/>
      <c r="C2775" s="70"/>
      <c r="D2775" s="70"/>
      <c r="F2775" s="170"/>
      <c r="G2775" s="65"/>
    </row>
    <row r="2776" spans="2:7" s="58" customFormat="1" x14ac:dyDescent="0.2">
      <c r="B2776" s="71"/>
      <c r="C2776" s="70"/>
      <c r="D2776" s="70"/>
      <c r="F2776" s="170"/>
      <c r="G2776" s="65"/>
    </row>
    <row r="2777" spans="2:7" s="58" customFormat="1" x14ac:dyDescent="0.2">
      <c r="B2777" s="71"/>
      <c r="C2777" s="70"/>
      <c r="D2777" s="70"/>
      <c r="F2777" s="170"/>
      <c r="G2777" s="65"/>
    </row>
    <row r="2778" spans="2:7" s="58" customFormat="1" x14ac:dyDescent="0.2">
      <c r="B2778" s="71"/>
      <c r="C2778" s="70"/>
      <c r="D2778" s="70"/>
      <c r="F2778" s="170"/>
      <c r="G2778" s="65"/>
    </row>
    <row r="2779" spans="2:7" s="58" customFormat="1" x14ac:dyDescent="0.2">
      <c r="B2779" s="71"/>
      <c r="C2779" s="70"/>
      <c r="D2779" s="70"/>
      <c r="F2779" s="170"/>
      <c r="G2779" s="65"/>
    </row>
    <row r="2780" spans="2:7" s="58" customFormat="1" x14ac:dyDescent="0.2">
      <c r="B2780" s="71"/>
      <c r="C2780" s="70"/>
      <c r="D2780" s="70"/>
      <c r="F2780" s="170"/>
      <c r="G2780" s="65"/>
    </row>
    <row r="2781" spans="2:7" s="58" customFormat="1" x14ac:dyDescent="0.2">
      <c r="B2781" s="71"/>
      <c r="C2781" s="70"/>
      <c r="D2781" s="70"/>
      <c r="F2781" s="170"/>
      <c r="G2781" s="65"/>
    </row>
    <row r="2782" spans="2:7" s="58" customFormat="1" x14ac:dyDescent="0.2">
      <c r="B2782" s="71"/>
      <c r="C2782" s="70"/>
      <c r="D2782" s="70"/>
      <c r="F2782" s="170"/>
      <c r="G2782" s="65"/>
    </row>
    <row r="2783" spans="2:7" s="58" customFormat="1" x14ac:dyDescent="0.2">
      <c r="B2783" s="71"/>
      <c r="C2783" s="70"/>
      <c r="D2783" s="70"/>
      <c r="F2783" s="170"/>
      <c r="G2783" s="65"/>
    </row>
    <row r="2784" spans="2:7" s="58" customFormat="1" x14ac:dyDescent="0.2">
      <c r="B2784" s="71"/>
      <c r="C2784" s="70"/>
      <c r="D2784" s="70"/>
      <c r="F2784" s="170"/>
      <c r="G2784" s="65"/>
    </row>
    <row r="2785" spans="2:7" s="58" customFormat="1" x14ac:dyDescent="0.2">
      <c r="B2785" s="71"/>
      <c r="C2785" s="70"/>
      <c r="D2785" s="70"/>
      <c r="F2785" s="170"/>
      <c r="G2785" s="65"/>
    </row>
    <row r="2786" spans="2:7" s="58" customFormat="1" x14ac:dyDescent="0.2">
      <c r="B2786" s="71"/>
      <c r="C2786" s="70"/>
      <c r="D2786" s="70"/>
      <c r="F2786" s="170"/>
      <c r="G2786" s="65"/>
    </row>
    <row r="2787" spans="2:7" s="58" customFormat="1" x14ac:dyDescent="0.2">
      <c r="B2787" s="71"/>
      <c r="C2787" s="70"/>
      <c r="D2787" s="70"/>
      <c r="F2787" s="170"/>
      <c r="G2787" s="65"/>
    </row>
    <row r="2788" spans="2:7" s="58" customFormat="1" x14ac:dyDescent="0.2">
      <c r="B2788" s="71"/>
      <c r="C2788" s="70"/>
      <c r="D2788" s="70"/>
      <c r="F2788" s="170"/>
      <c r="G2788" s="65"/>
    </row>
    <row r="2789" spans="2:7" s="58" customFormat="1" x14ac:dyDescent="0.2">
      <c r="B2789" s="71"/>
      <c r="C2789" s="70"/>
      <c r="D2789" s="70"/>
      <c r="F2789" s="170"/>
      <c r="G2789" s="65"/>
    </row>
    <row r="2790" spans="2:7" s="58" customFormat="1" x14ac:dyDescent="0.2">
      <c r="B2790" s="71"/>
      <c r="C2790" s="70"/>
      <c r="D2790" s="70"/>
      <c r="F2790" s="170"/>
      <c r="G2790" s="65"/>
    </row>
    <row r="2791" spans="2:7" s="58" customFormat="1" x14ac:dyDescent="0.2">
      <c r="B2791" s="71"/>
      <c r="C2791" s="70"/>
      <c r="D2791" s="70"/>
      <c r="F2791" s="170"/>
      <c r="G2791" s="65"/>
    </row>
    <row r="2792" spans="2:7" s="58" customFormat="1" x14ac:dyDescent="0.2">
      <c r="B2792" s="71"/>
      <c r="C2792" s="70"/>
      <c r="D2792" s="70"/>
      <c r="F2792" s="170"/>
      <c r="G2792" s="65"/>
    </row>
    <row r="2793" spans="2:7" s="58" customFormat="1" x14ac:dyDescent="0.2">
      <c r="B2793" s="71"/>
      <c r="C2793" s="70"/>
      <c r="D2793" s="70"/>
      <c r="F2793" s="170"/>
      <c r="G2793" s="65"/>
    </row>
    <row r="2794" spans="2:7" s="58" customFormat="1" x14ac:dyDescent="0.2">
      <c r="B2794" s="71"/>
      <c r="C2794" s="70"/>
      <c r="D2794" s="70"/>
      <c r="F2794" s="170"/>
      <c r="G2794" s="65"/>
    </row>
    <row r="2795" spans="2:7" s="58" customFormat="1" x14ac:dyDescent="0.2">
      <c r="B2795" s="71"/>
      <c r="C2795" s="70"/>
      <c r="D2795" s="70"/>
      <c r="F2795" s="170"/>
      <c r="G2795" s="65"/>
    </row>
    <row r="2796" spans="2:7" s="58" customFormat="1" x14ac:dyDescent="0.2">
      <c r="B2796" s="71"/>
      <c r="C2796" s="70"/>
      <c r="D2796" s="70"/>
      <c r="F2796" s="170"/>
      <c r="G2796" s="65"/>
    </row>
    <row r="2797" spans="2:7" s="58" customFormat="1" x14ac:dyDescent="0.2">
      <c r="B2797" s="71"/>
      <c r="C2797" s="70"/>
      <c r="D2797" s="70"/>
      <c r="F2797" s="170"/>
      <c r="G2797" s="65"/>
    </row>
    <row r="2798" spans="2:7" s="58" customFormat="1" x14ac:dyDescent="0.2">
      <c r="B2798" s="71"/>
      <c r="C2798" s="70"/>
      <c r="D2798" s="70"/>
      <c r="F2798" s="170"/>
      <c r="G2798" s="65"/>
    </row>
    <row r="2799" spans="2:7" s="58" customFormat="1" x14ac:dyDescent="0.2">
      <c r="B2799" s="71"/>
      <c r="C2799" s="70"/>
      <c r="D2799" s="70"/>
      <c r="F2799" s="170"/>
      <c r="G2799" s="65"/>
    </row>
    <row r="2800" spans="2:7" s="58" customFormat="1" x14ac:dyDescent="0.2">
      <c r="B2800" s="71"/>
      <c r="C2800" s="70"/>
      <c r="D2800" s="70"/>
      <c r="F2800" s="170"/>
      <c r="G2800" s="65"/>
    </row>
    <row r="2801" spans="2:7" s="58" customFormat="1" x14ac:dyDescent="0.2">
      <c r="B2801" s="71"/>
      <c r="C2801" s="70"/>
      <c r="D2801" s="70"/>
      <c r="F2801" s="170"/>
      <c r="G2801" s="65"/>
    </row>
    <row r="2802" spans="2:7" s="58" customFormat="1" x14ac:dyDescent="0.2">
      <c r="B2802" s="71"/>
      <c r="C2802" s="70"/>
      <c r="D2802" s="70"/>
      <c r="F2802" s="170"/>
      <c r="G2802" s="65"/>
    </row>
    <row r="2803" spans="2:7" s="58" customFormat="1" x14ac:dyDescent="0.2">
      <c r="B2803" s="71"/>
      <c r="C2803" s="70"/>
      <c r="D2803" s="70"/>
      <c r="F2803" s="170"/>
      <c r="G2803" s="65"/>
    </row>
    <row r="2804" spans="2:7" s="58" customFormat="1" x14ac:dyDescent="0.2">
      <c r="B2804" s="71"/>
      <c r="C2804" s="70"/>
      <c r="D2804" s="70"/>
      <c r="F2804" s="170"/>
      <c r="G2804" s="65"/>
    </row>
    <row r="2805" spans="2:7" s="58" customFormat="1" x14ac:dyDescent="0.2">
      <c r="B2805" s="71"/>
      <c r="C2805" s="70"/>
      <c r="D2805" s="70"/>
      <c r="F2805" s="170"/>
      <c r="G2805" s="65"/>
    </row>
    <row r="2806" spans="2:7" s="58" customFormat="1" x14ac:dyDescent="0.2">
      <c r="B2806" s="71"/>
      <c r="C2806" s="70"/>
      <c r="D2806" s="70"/>
      <c r="F2806" s="170"/>
      <c r="G2806" s="65"/>
    </row>
    <row r="2807" spans="2:7" s="58" customFormat="1" x14ac:dyDescent="0.2">
      <c r="B2807" s="71"/>
      <c r="C2807" s="70"/>
      <c r="D2807" s="70"/>
      <c r="F2807" s="170"/>
      <c r="G2807" s="65"/>
    </row>
    <row r="2808" spans="2:7" s="58" customFormat="1" x14ac:dyDescent="0.2">
      <c r="B2808" s="71"/>
      <c r="C2808" s="70"/>
      <c r="D2808" s="70"/>
      <c r="F2808" s="170"/>
      <c r="G2808" s="65"/>
    </row>
    <row r="2809" spans="2:7" s="58" customFormat="1" x14ac:dyDescent="0.2">
      <c r="B2809" s="71"/>
      <c r="C2809" s="70"/>
      <c r="D2809" s="70"/>
      <c r="F2809" s="170"/>
      <c r="G2809" s="65"/>
    </row>
    <row r="2810" spans="2:7" s="58" customFormat="1" x14ac:dyDescent="0.2">
      <c r="B2810" s="71"/>
      <c r="C2810" s="70"/>
      <c r="D2810" s="70"/>
      <c r="F2810" s="170"/>
      <c r="G2810" s="65"/>
    </row>
    <row r="2811" spans="2:7" s="58" customFormat="1" x14ac:dyDescent="0.2">
      <c r="B2811" s="71"/>
      <c r="C2811" s="70"/>
      <c r="D2811" s="70"/>
      <c r="F2811" s="170"/>
      <c r="G2811" s="65"/>
    </row>
    <row r="2812" spans="2:7" s="58" customFormat="1" x14ac:dyDescent="0.2">
      <c r="B2812" s="71"/>
      <c r="C2812" s="70"/>
      <c r="D2812" s="70"/>
      <c r="F2812" s="170"/>
      <c r="G2812" s="65"/>
    </row>
    <row r="2813" spans="2:7" s="58" customFormat="1" x14ac:dyDescent="0.2">
      <c r="B2813" s="71"/>
      <c r="C2813" s="70"/>
      <c r="D2813" s="70"/>
      <c r="F2813" s="170"/>
      <c r="G2813" s="65"/>
    </row>
    <row r="2814" spans="2:7" s="58" customFormat="1" x14ac:dyDescent="0.2">
      <c r="B2814" s="71"/>
      <c r="C2814" s="70"/>
      <c r="D2814" s="70"/>
      <c r="F2814" s="170"/>
      <c r="G2814" s="65"/>
    </row>
    <row r="2815" spans="2:7" s="58" customFormat="1" x14ac:dyDescent="0.2">
      <c r="B2815" s="71"/>
      <c r="C2815" s="70"/>
      <c r="D2815" s="70"/>
      <c r="F2815" s="170"/>
      <c r="G2815" s="65"/>
    </row>
    <row r="2816" spans="2:7" s="58" customFormat="1" x14ac:dyDescent="0.2">
      <c r="B2816" s="71"/>
      <c r="C2816" s="70"/>
      <c r="D2816" s="70"/>
      <c r="F2816" s="170"/>
      <c r="G2816" s="65"/>
    </row>
    <row r="2817" spans="2:7" s="58" customFormat="1" x14ac:dyDescent="0.2">
      <c r="B2817" s="71"/>
      <c r="C2817" s="70"/>
      <c r="D2817" s="70"/>
      <c r="F2817" s="170"/>
      <c r="G2817" s="65"/>
    </row>
    <row r="2818" spans="2:7" s="58" customFormat="1" x14ac:dyDescent="0.2">
      <c r="B2818" s="71"/>
      <c r="C2818" s="70"/>
      <c r="D2818" s="70"/>
      <c r="F2818" s="170"/>
      <c r="G2818" s="65"/>
    </row>
    <row r="2819" spans="2:7" s="58" customFormat="1" x14ac:dyDescent="0.2">
      <c r="B2819" s="71"/>
      <c r="C2819" s="70"/>
      <c r="D2819" s="70"/>
      <c r="F2819" s="170"/>
      <c r="G2819" s="65"/>
    </row>
    <row r="2820" spans="2:7" s="58" customFormat="1" x14ac:dyDescent="0.2">
      <c r="B2820" s="71"/>
      <c r="C2820" s="70"/>
      <c r="D2820" s="70"/>
      <c r="F2820" s="170"/>
      <c r="G2820" s="65"/>
    </row>
    <row r="2821" spans="2:7" s="58" customFormat="1" x14ac:dyDescent="0.2">
      <c r="B2821" s="71"/>
      <c r="C2821" s="70"/>
      <c r="D2821" s="70"/>
      <c r="F2821" s="170"/>
      <c r="G2821" s="65"/>
    </row>
    <row r="2822" spans="2:7" s="58" customFormat="1" x14ac:dyDescent="0.2">
      <c r="B2822" s="71"/>
      <c r="C2822" s="70"/>
      <c r="D2822" s="70"/>
      <c r="F2822" s="170"/>
      <c r="G2822" s="65"/>
    </row>
    <row r="2823" spans="2:7" s="58" customFormat="1" x14ac:dyDescent="0.2">
      <c r="B2823" s="71"/>
      <c r="C2823" s="70"/>
      <c r="D2823" s="70"/>
      <c r="F2823" s="170"/>
      <c r="G2823" s="65"/>
    </row>
    <row r="2824" spans="2:7" s="58" customFormat="1" x14ac:dyDescent="0.2">
      <c r="B2824" s="71"/>
      <c r="C2824" s="70"/>
      <c r="D2824" s="70"/>
      <c r="F2824" s="170"/>
      <c r="G2824" s="65"/>
    </row>
    <row r="2825" spans="2:7" s="58" customFormat="1" x14ac:dyDescent="0.2">
      <c r="B2825" s="71"/>
      <c r="C2825" s="70"/>
      <c r="D2825" s="70"/>
      <c r="F2825" s="170"/>
      <c r="G2825" s="65"/>
    </row>
    <row r="2826" spans="2:7" s="58" customFormat="1" x14ac:dyDescent="0.2">
      <c r="B2826" s="71"/>
      <c r="C2826" s="70"/>
      <c r="D2826" s="70"/>
      <c r="F2826" s="170"/>
      <c r="G2826" s="65"/>
    </row>
    <row r="2827" spans="2:7" s="58" customFormat="1" x14ac:dyDescent="0.2">
      <c r="B2827" s="71"/>
      <c r="C2827" s="70"/>
      <c r="D2827" s="70"/>
      <c r="F2827" s="170"/>
      <c r="G2827" s="65"/>
    </row>
    <row r="2828" spans="2:7" s="58" customFormat="1" x14ac:dyDescent="0.2">
      <c r="B2828" s="71"/>
      <c r="C2828" s="70"/>
      <c r="D2828" s="70"/>
      <c r="F2828" s="170"/>
      <c r="G2828" s="65"/>
    </row>
    <row r="2829" spans="2:7" s="58" customFormat="1" x14ac:dyDescent="0.2">
      <c r="B2829" s="71"/>
      <c r="C2829" s="70"/>
      <c r="D2829" s="70"/>
      <c r="F2829" s="170"/>
      <c r="G2829" s="65"/>
    </row>
    <row r="2830" spans="2:7" s="58" customFormat="1" x14ac:dyDescent="0.2">
      <c r="B2830" s="71"/>
      <c r="C2830" s="70"/>
      <c r="D2830" s="70"/>
      <c r="F2830" s="170"/>
      <c r="G2830" s="65"/>
    </row>
    <row r="2831" spans="2:7" s="58" customFormat="1" x14ac:dyDescent="0.2">
      <c r="B2831" s="71"/>
      <c r="C2831" s="70"/>
      <c r="D2831" s="70"/>
      <c r="F2831" s="170"/>
      <c r="G2831" s="65"/>
    </row>
    <row r="2832" spans="2:7" s="58" customFormat="1" x14ac:dyDescent="0.2">
      <c r="B2832" s="71"/>
      <c r="C2832" s="70"/>
      <c r="D2832" s="70"/>
      <c r="F2832" s="170"/>
      <c r="G2832" s="65"/>
    </row>
    <row r="2833" spans="2:7" s="58" customFormat="1" x14ac:dyDescent="0.2">
      <c r="B2833" s="71"/>
      <c r="C2833" s="70"/>
      <c r="D2833" s="70"/>
      <c r="F2833" s="170"/>
      <c r="G2833" s="65"/>
    </row>
    <row r="2834" spans="2:7" s="58" customFormat="1" x14ac:dyDescent="0.2">
      <c r="B2834" s="71"/>
      <c r="C2834" s="70"/>
      <c r="D2834" s="70"/>
      <c r="F2834" s="170"/>
      <c r="G2834" s="65"/>
    </row>
    <row r="2835" spans="2:7" s="58" customFormat="1" x14ac:dyDescent="0.2">
      <c r="B2835" s="71"/>
      <c r="C2835" s="70"/>
      <c r="D2835" s="70"/>
      <c r="F2835" s="170"/>
      <c r="G2835" s="65"/>
    </row>
    <row r="2836" spans="2:7" s="58" customFormat="1" x14ac:dyDescent="0.2">
      <c r="B2836" s="71"/>
      <c r="C2836" s="70"/>
      <c r="D2836" s="70"/>
      <c r="F2836" s="170"/>
      <c r="G2836" s="65"/>
    </row>
    <row r="2837" spans="2:7" s="58" customFormat="1" x14ac:dyDescent="0.2">
      <c r="B2837" s="71"/>
      <c r="C2837" s="70"/>
      <c r="D2837" s="70"/>
      <c r="F2837" s="170"/>
      <c r="G2837" s="65"/>
    </row>
    <row r="2838" spans="2:7" s="58" customFormat="1" x14ac:dyDescent="0.2">
      <c r="B2838" s="71"/>
      <c r="C2838" s="70"/>
      <c r="D2838" s="70"/>
      <c r="F2838" s="170"/>
      <c r="G2838" s="65"/>
    </row>
    <row r="2839" spans="2:7" s="58" customFormat="1" x14ac:dyDescent="0.2">
      <c r="B2839" s="71"/>
      <c r="C2839" s="70"/>
      <c r="D2839" s="70"/>
      <c r="F2839" s="170"/>
      <c r="G2839" s="65"/>
    </row>
    <row r="2840" spans="2:7" s="58" customFormat="1" x14ac:dyDescent="0.2">
      <c r="B2840" s="71"/>
      <c r="C2840" s="70"/>
      <c r="D2840" s="70"/>
      <c r="F2840" s="170"/>
      <c r="G2840" s="65"/>
    </row>
    <row r="2841" spans="2:7" s="58" customFormat="1" x14ac:dyDescent="0.2">
      <c r="B2841" s="71"/>
      <c r="C2841" s="70"/>
      <c r="D2841" s="70"/>
      <c r="F2841" s="170"/>
      <c r="G2841" s="65"/>
    </row>
    <row r="2842" spans="2:7" s="58" customFormat="1" x14ac:dyDescent="0.2">
      <c r="B2842" s="71"/>
      <c r="C2842" s="70"/>
      <c r="D2842" s="70"/>
      <c r="F2842" s="170"/>
      <c r="G2842" s="65"/>
    </row>
    <row r="2843" spans="2:7" s="58" customFormat="1" x14ac:dyDescent="0.2">
      <c r="B2843" s="71"/>
      <c r="C2843" s="70"/>
      <c r="D2843" s="70"/>
      <c r="F2843" s="170"/>
      <c r="G2843" s="65"/>
    </row>
    <row r="2844" spans="2:7" s="58" customFormat="1" x14ac:dyDescent="0.2">
      <c r="B2844" s="71"/>
      <c r="C2844" s="70"/>
      <c r="D2844" s="70"/>
      <c r="F2844" s="170"/>
      <c r="G2844" s="65"/>
    </row>
    <row r="2845" spans="2:7" s="58" customFormat="1" x14ac:dyDescent="0.2">
      <c r="B2845" s="71"/>
      <c r="C2845" s="70"/>
      <c r="D2845" s="70"/>
      <c r="F2845" s="170"/>
      <c r="G2845" s="65"/>
    </row>
    <row r="2846" spans="2:7" s="58" customFormat="1" x14ac:dyDescent="0.2">
      <c r="B2846" s="71"/>
      <c r="C2846" s="70"/>
      <c r="D2846" s="70"/>
      <c r="F2846" s="170"/>
      <c r="G2846" s="65"/>
    </row>
    <row r="2847" spans="2:7" s="58" customFormat="1" x14ac:dyDescent="0.2">
      <c r="B2847" s="71"/>
      <c r="C2847" s="70"/>
      <c r="D2847" s="70"/>
      <c r="F2847" s="170"/>
      <c r="G2847" s="65"/>
    </row>
    <row r="2848" spans="2:7" s="58" customFormat="1" x14ac:dyDescent="0.2">
      <c r="B2848" s="71"/>
      <c r="C2848" s="70"/>
      <c r="D2848" s="70"/>
      <c r="F2848" s="170"/>
      <c r="G2848" s="65"/>
    </row>
    <row r="2849" spans="2:7" s="58" customFormat="1" x14ac:dyDescent="0.2">
      <c r="B2849" s="71"/>
      <c r="C2849" s="70"/>
      <c r="D2849" s="70"/>
      <c r="F2849" s="170"/>
      <c r="G2849" s="65"/>
    </row>
    <row r="2850" spans="2:7" s="58" customFormat="1" x14ac:dyDescent="0.2">
      <c r="B2850" s="71"/>
      <c r="C2850" s="70"/>
      <c r="D2850" s="70"/>
      <c r="F2850" s="170"/>
      <c r="G2850" s="65"/>
    </row>
    <row r="2851" spans="2:7" s="58" customFormat="1" x14ac:dyDescent="0.2">
      <c r="B2851" s="71"/>
      <c r="C2851" s="70"/>
      <c r="D2851" s="70"/>
      <c r="F2851" s="170"/>
      <c r="G2851" s="65"/>
    </row>
    <row r="2852" spans="2:7" s="58" customFormat="1" x14ac:dyDescent="0.2">
      <c r="B2852" s="71"/>
      <c r="C2852" s="70"/>
      <c r="D2852" s="70"/>
      <c r="F2852" s="170"/>
      <c r="G2852" s="65"/>
    </row>
    <row r="2853" spans="2:7" s="58" customFormat="1" x14ac:dyDescent="0.2">
      <c r="B2853" s="71"/>
      <c r="C2853" s="70"/>
      <c r="D2853" s="70"/>
      <c r="F2853" s="170"/>
      <c r="G2853" s="65"/>
    </row>
    <row r="2854" spans="2:7" s="58" customFormat="1" x14ac:dyDescent="0.2">
      <c r="B2854" s="71"/>
      <c r="C2854" s="70"/>
      <c r="D2854" s="70"/>
      <c r="F2854" s="170"/>
      <c r="G2854" s="65"/>
    </row>
    <row r="2855" spans="2:7" s="58" customFormat="1" x14ac:dyDescent="0.2">
      <c r="B2855" s="71"/>
      <c r="C2855" s="70"/>
      <c r="D2855" s="70"/>
      <c r="F2855" s="170"/>
      <c r="G2855" s="65"/>
    </row>
    <row r="2856" spans="2:7" s="58" customFormat="1" x14ac:dyDescent="0.2">
      <c r="B2856" s="71"/>
      <c r="C2856" s="70"/>
      <c r="D2856" s="70"/>
      <c r="F2856" s="170"/>
      <c r="G2856" s="65"/>
    </row>
    <row r="2857" spans="2:7" s="58" customFormat="1" x14ac:dyDescent="0.2">
      <c r="B2857" s="71"/>
      <c r="C2857" s="70"/>
      <c r="D2857" s="70"/>
      <c r="F2857" s="170"/>
      <c r="G2857" s="65"/>
    </row>
    <row r="2858" spans="2:7" s="58" customFormat="1" x14ac:dyDescent="0.2">
      <c r="B2858" s="71"/>
      <c r="C2858" s="70"/>
      <c r="D2858" s="70"/>
      <c r="F2858" s="170"/>
      <c r="G2858" s="65"/>
    </row>
    <row r="2859" spans="2:7" s="58" customFormat="1" x14ac:dyDescent="0.2">
      <c r="B2859" s="71"/>
      <c r="C2859" s="70"/>
      <c r="D2859" s="70"/>
      <c r="F2859" s="170"/>
      <c r="G2859" s="65"/>
    </row>
    <row r="2860" spans="2:7" s="58" customFormat="1" x14ac:dyDescent="0.2">
      <c r="B2860" s="71"/>
      <c r="C2860" s="70"/>
      <c r="D2860" s="70"/>
      <c r="F2860" s="170"/>
      <c r="G2860" s="65"/>
    </row>
    <row r="2861" spans="2:7" s="58" customFormat="1" x14ac:dyDescent="0.2">
      <c r="B2861" s="71"/>
      <c r="C2861" s="70"/>
      <c r="D2861" s="70"/>
      <c r="F2861" s="170"/>
      <c r="G2861" s="65"/>
    </row>
    <row r="2862" spans="2:7" s="58" customFormat="1" x14ac:dyDescent="0.2">
      <c r="B2862" s="71"/>
      <c r="C2862" s="70"/>
      <c r="D2862" s="70"/>
      <c r="F2862" s="170"/>
      <c r="G2862" s="65"/>
    </row>
    <row r="2863" spans="2:7" s="58" customFormat="1" x14ac:dyDescent="0.2">
      <c r="B2863" s="71"/>
      <c r="C2863" s="70"/>
      <c r="D2863" s="70"/>
      <c r="F2863" s="170"/>
      <c r="G2863" s="65"/>
    </row>
    <row r="2864" spans="2:7" s="58" customFormat="1" x14ac:dyDescent="0.2">
      <c r="B2864" s="71"/>
      <c r="C2864" s="70"/>
      <c r="D2864" s="70"/>
      <c r="F2864" s="170"/>
      <c r="G2864" s="65"/>
    </row>
    <row r="2865" spans="2:7" s="58" customFormat="1" x14ac:dyDescent="0.2">
      <c r="B2865" s="71"/>
      <c r="C2865" s="70"/>
      <c r="D2865" s="70"/>
      <c r="F2865" s="170"/>
      <c r="G2865" s="65"/>
    </row>
    <row r="2866" spans="2:7" s="58" customFormat="1" x14ac:dyDescent="0.2">
      <c r="B2866" s="71"/>
      <c r="C2866" s="70"/>
      <c r="D2866" s="70"/>
      <c r="F2866" s="170"/>
      <c r="G2866" s="65"/>
    </row>
    <row r="2867" spans="2:7" s="58" customFormat="1" x14ac:dyDescent="0.2">
      <c r="B2867" s="71"/>
      <c r="C2867" s="70"/>
      <c r="D2867" s="70"/>
      <c r="F2867" s="170"/>
      <c r="G2867" s="65"/>
    </row>
    <row r="2868" spans="2:7" s="58" customFormat="1" x14ac:dyDescent="0.2">
      <c r="B2868" s="71"/>
      <c r="C2868" s="70"/>
      <c r="D2868" s="70"/>
      <c r="F2868" s="170"/>
      <c r="G2868" s="65"/>
    </row>
    <row r="2869" spans="2:7" s="58" customFormat="1" x14ac:dyDescent="0.2">
      <c r="B2869" s="71"/>
      <c r="C2869" s="70"/>
      <c r="D2869" s="70"/>
      <c r="F2869" s="170"/>
      <c r="G2869" s="65"/>
    </row>
    <row r="2870" spans="2:7" s="58" customFormat="1" x14ac:dyDescent="0.2">
      <c r="B2870" s="71"/>
      <c r="C2870" s="70"/>
      <c r="D2870" s="70"/>
      <c r="F2870" s="170"/>
      <c r="G2870" s="65"/>
    </row>
    <row r="2871" spans="2:7" s="58" customFormat="1" x14ac:dyDescent="0.2">
      <c r="B2871" s="71"/>
      <c r="C2871" s="70"/>
      <c r="D2871" s="70"/>
      <c r="F2871" s="170"/>
      <c r="G2871" s="65"/>
    </row>
    <row r="2872" spans="2:7" s="58" customFormat="1" x14ac:dyDescent="0.2">
      <c r="B2872" s="71"/>
      <c r="C2872" s="70"/>
      <c r="D2872" s="70"/>
      <c r="F2872" s="170"/>
      <c r="G2872" s="65"/>
    </row>
    <row r="2873" spans="2:7" s="58" customFormat="1" x14ac:dyDescent="0.2">
      <c r="B2873" s="71"/>
      <c r="C2873" s="70"/>
      <c r="D2873" s="70"/>
      <c r="F2873" s="170"/>
      <c r="G2873" s="65"/>
    </row>
    <row r="2874" spans="2:7" s="58" customFormat="1" x14ac:dyDescent="0.2">
      <c r="B2874" s="71"/>
      <c r="C2874" s="70"/>
      <c r="D2874" s="70"/>
      <c r="F2874" s="170"/>
      <c r="G2874" s="65"/>
    </row>
    <row r="2875" spans="2:7" s="58" customFormat="1" x14ac:dyDescent="0.2">
      <c r="B2875" s="71"/>
      <c r="C2875" s="70"/>
      <c r="D2875" s="70"/>
      <c r="F2875" s="170"/>
      <c r="G2875" s="65"/>
    </row>
    <row r="2876" spans="2:7" s="58" customFormat="1" x14ac:dyDescent="0.2">
      <c r="B2876" s="71"/>
      <c r="C2876" s="70"/>
      <c r="D2876" s="70"/>
      <c r="F2876" s="170"/>
      <c r="G2876" s="65"/>
    </row>
    <row r="2877" spans="2:7" s="58" customFormat="1" x14ac:dyDescent="0.2">
      <c r="B2877" s="71"/>
      <c r="C2877" s="70"/>
      <c r="D2877" s="70"/>
      <c r="F2877" s="170"/>
      <c r="G2877" s="65"/>
    </row>
    <row r="2878" spans="2:7" s="58" customFormat="1" x14ac:dyDescent="0.2">
      <c r="B2878" s="71"/>
      <c r="C2878" s="70"/>
      <c r="D2878" s="70"/>
      <c r="F2878" s="170"/>
      <c r="G2878" s="65"/>
    </row>
    <row r="2879" spans="2:7" s="58" customFormat="1" x14ac:dyDescent="0.2">
      <c r="B2879" s="71"/>
      <c r="C2879" s="70"/>
      <c r="D2879" s="70"/>
      <c r="F2879" s="170"/>
      <c r="G2879" s="65"/>
    </row>
    <row r="2880" spans="2:7" s="58" customFormat="1" x14ac:dyDescent="0.2">
      <c r="B2880" s="71"/>
      <c r="C2880" s="70"/>
      <c r="D2880" s="70"/>
      <c r="F2880" s="170"/>
      <c r="G2880" s="65"/>
    </row>
    <row r="2881" spans="2:7" s="58" customFormat="1" x14ac:dyDescent="0.2">
      <c r="B2881" s="71"/>
      <c r="C2881" s="70"/>
      <c r="D2881" s="70"/>
      <c r="F2881" s="170"/>
      <c r="G2881" s="65"/>
    </row>
    <row r="2882" spans="2:7" s="58" customFormat="1" x14ac:dyDescent="0.2">
      <c r="B2882" s="71"/>
      <c r="C2882" s="70"/>
      <c r="D2882" s="70"/>
      <c r="F2882" s="170"/>
      <c r="G2882" s="65"/>
    </row>
    <row r="2883" spans="2:7" s="58" customFormat="1" x14ac:dyDescent="0.2">
      <c r="B2883" s="71"/>
      <c r="C2883" s="70"/>
      <c r="D2883" s="70"/>
      <c r="F2883" s="170"/>
      <c r="G2883" s="65"/>
    </row>
    <row r="2884" spans="2:7" s="58" customFormat="1" x14ac:dyDescent="0.2">
      <c r="B2884" s="71"/>
      <c r="C2884" s="70"/>
      <c r="D2884" s="70"/>
      <c r="F2884" s="170"/>
      <c r="G2884" s="65"/>
    </row>
    <row r="2885" spans="2:7" s="58" customFormat="1" x14ac:dyDescent="0.2">
      <c r="B2885" s="71"/>
      <c r="C2885" s="70"/>
      <c r="D2885" s="70"/>
      <c r="F2885" s="170"/>
      <c r="G2885" s="65"/>
    </row>
    <row r="2886" spans="2:7" s="58" customFormat="1" x14ac:dyDescent="0.2">
      <c r="B2886" s="71"/>
      <c r="C2886" s="70"/>
      <c r="D2886" s="70"/>
      <c r="F2886" s="170"/>
      <c r="G2886" s="65"/>
    </row>
    <row r="2887" spans="2:7" s="58" customFormat="1" x14ac:dyDescent="0.2">
      <c r="B2887" s="71"/>
      <c r="C2887" s="70"/>
      <c r="D2887" s="70"/>
      <c r="F2887" s="170"/>
      <c r="G2887" s="65"/>
    </row>
    <row r="2888" spans="2:7" s="58" customFormat="1" x14ac:dyDescent="0.2">
      <c r="B2888" s="71"/>
      <c r="C2888" s="70"/>
      <c r="D2888" s="70"/>
      <c r="F2888" s="170"/>
      <c r="G2888" s="65"/>
    </row>
    <row r="2889" spans="2:7" s="58" customFormat="1" x14ac:dyDescent="0.2">
      <c r="B2889" s="71"/>
      <c r="C2889" s="70"/>
      <c r="D2889" s="70"/>
      <c r="F2889" s="170"/>
      <c r="G2889" s="65"/>
    </row>
    <row r="2890" spans="2:7" s="58" customFormat="1" x14ac:dyDescent="0.2">
      <c r="B2890" s="71"/>
      <c r="C2890" s="70"/>
      <c r="D2890" s="70"/>
      <c r="F2890" s="170"/>
      <c r="G2890" s="65"/>
    </row>
    <row r="2891" spans="2:7" s="58" customFormat="1" x14ac:dyDescent="0.2">
      <c r="B2891" s="71"/>
      <c r="C2891" s="70"/>
      <c r="D2891" s="70"/>
      <c r="F2891" s="170"/>
      <c r="G2891" s="65"/>
    </row>
    <row r="2892" spans="2:7" s="58" customFormat="1" x14ac:dyDescent="0.2">
      <c r="B2892" s="71"/>
      <c r="C2892" s="70"/>
      <c r="D2892" s="70"/>
      <c r="F2892" s="170"/>
      <c r="G2892" s="65"/>
    </row>
    <row r="2893" spans="2:7" s="58" customFormat="1" x14ac:dyDescent="0.2">
      <c r="B2893" s="71"/>
      <c r="C2893" s="70"/>
      <c r="D2893" s="70"/>
      <c r="F2893" s="170"/>
      <c r="G2893" s="65"/>
    </row>
    <row r="2894" spans="2:7" s="58" customFormat="1" x14ac:dyDescent="0.2">
      <c r="B2894" s="71"/>
      <c r="C2894" s="70"/>
      <c r="D2894" s="70"/>
      <c r="F2894" s="170"/>
      <c r="G2894" s="65"/>
    </row>
    <row r="2895" spans="2:7" s="58" customFormat="1" x14ac:dyDescent="0.2">
      <c r="B2895" s="71"/>
      <c r="C2895" s="70"/>
      <c r="D2895" s="70"/>
      <c r="F2895" s="170"/>
      <c r="G2895" s="65"/>
    </row>
    <row r="2896" spans="2:7" s="58" customFormat="1" x14ac:dyDescent="0.2">
      <c r="B2896" s="71"/>
      <c r="C2896" s="70"/>
      <c r="D2896" s="70"/>
      <c r="F2896" s="170"/>
      <c r="G2896" s="65"/>
    </row>
    <row r="2897" spans="2:7" s="58" customFormat="1" x14ac:dyDescent="0.2">
      <c r="B2897" s="71"/>
      <c r="C2897" s="70"/>
      <c r="D2897" s="70"/>
      <c r="F2897" s="170"/>
      <c r="G2897" s="65"/>
    </row>
    <row r="2898" spans="2:7" s="58" customFormat="1" x14ac:dyDescent="0.2">
      <c r="B2898" s="71"/>
      <c r="C2898" s="70"/>
      <c r="D2898" s="70"/>
      <c r="F2898" s="170"/>
      <c r="G2898" s="65"/>
    </row>
    <row r="2899" spans="2:7" s="58" customFormat="1" x14ac:dyDescent="0.2">
      <c r="B2899" s="71"/>
      <c r="C2899" s="70"/>
      <c r="D2899" s="70"/>
      <c r="F2899" s="170"/>
      <c r="G2899" s="65"/>
    </row>
    <row r="2900" spans="2:7" s="58" customFormat="1" x14ac:dyDescent="0.2">
      <c r="B2900" s="71"/>
      <c r="C2900" s="70"/>
      <c r="D2900" s="70"/>
      <c r="F2900" s="170"/>
      <c r="G2900" s="65"/>
    </row>
    <row r="2901" spans="2:7" s="58" customFormat="1" x14ac:dyDescent="0.2">
      <c r="B2901" s="71"/>
      <c r="C2901" s="70"/>
      <c r="D2901" s="70"/>
      <c r="F2901" s="170"/>
      <c r="G2901" s="65"/>
    </row>
    <row r="2902" spans="2:7" s="58" customFormat="1" x14ac:dyDescent="0.2">
      <c r="B2902" s="71"/>
      <c r="C2902" s="70"/>
      <c r="D2902" s="70"/>
      <c r="F2902" s="170"/>
      <c r="G2902" s="65"/>
    </row>
    <row r="2903" spans="2:7" s="58" customFormat="1" x14ac:dyDescent="0.2">
      <c r="B2903" s="71"/>
      <c r="C2903" s="70"/>
      <c r="D2903" s="70"/>
      <c r="F2903" s="170"/>
      <c r="G2903" s="65"/>
    </row>
    <row r="2904" spans="2:7" s="58" customFormat="1" x14ac:dyDescent="0.2">
      <c r="B2904" s="71"/>
      <c r="C2904" s="70"/>
      <c r="D2904" s="70"/>
      <c r="F2904" s="170"/>
      <c r="G2904" s="65"/>
    </row>
    <row r="2905" spans="2:7" s="58" customFormat="1" x14ac:dyDescent="0.2">
      <c r="B2905" s="71"/>
      <c r="C2905" s="70"/>
      <c r="D2905" s="70"/>
      <c r="F2905" s="170"/>
      <c r="G2905" s="65"/>
    </row>
    <row r="2906" spans="2:7" s="58" customFormat="1" x14ac:dyDescent="0.2">
      <c r="B2906" s="71"/>
      <c r="C2906" s="70"/>
      <c r="D2906" s="70"/>
      <c r="F2906" s="170"/>
      <c r="G2906" s="65"/>
    </row>
    <row r="2907" spans="2:7" s="58" customFormat="1" x14ac:dyDescent="0.2">
      <c r="B2907" s="71"/>
      <c r="C2907" s="70"/>
      <c r="D2907" s="70"/>
      <c r="F2907" s="170"/>
      <c r="G2907" s="65"/>
    </row>
    <row r="2908" spans="2:7" s="58" customFormat="1" x14ac:dyDescent="0.2">
      <c r="B2908" s="71"/>
      <c r="C2908" s="70"/>
      <c r="D2908" s="70"/>
      <c r="F2908" s="170"/>
      <c r="G2908" s="65"/>
    </row>
    <row r="2909" spans="2:7" s="58" customFormat="1" x14ac:dyDescent="0.2">
      <c r="B2909" s="71"/>
      <c r="C2909" s="70"/>
      <c r="D2909" s="70"/>
      <c r="F2909" s="170"/>
      <c r="G2909" s="65"/>
    </row>
    <row r="2910" spans="2:7" s="58" customFormat="1" x14ac:dyDescent="0.2">
      <c r="B2910" s="71"/>
      <c r="C2910" s="70"/>
      <c r="D2910" s="70"/>
      <c r="F2910" s="170"/>
      <c r="G2910" s="65"/>
    </row>
    <row r="2911" spans="2:7" s="58" customFormat="1" x14ac:dyDescent="0.2">
      <c r="B2911" s="71"/>
      <c r="C2911" s="70"/>
      <c r="D2911" s="70"/>
      <c r="F2911" s="170"/>
      <c r="G2911" s="65"/>
    </row>
    <row r="2912" spans="2:7" s="58" customFormat="1" x14ac:dyDescent="0.2">
      <c r="B2912" s="71"/>
      <c r="C2912" s="70"/>
      <c r="D2912" s="70"/>
      <c r="F2912" s="170"/>
      <c r="G2912" s="65"/>
    </row>
    <row r="2913" spans="2:7" s="58" customFormat="1" x14ac:dyDescent="0.2">
      <c r="B2913" s="71"/>
      <c r="C2913" s="70"/>
      <c r="D2913" s="70"/>
      <c r="F2913" s="170"/>
      <c r="G2913" s="65"/>
    </row>
    <row r="2914" spans="2:7" s="58" customFormat="1" x14ac:dyDescent="0.2">
      <c r="B2914" s="71"/>
      <c r="C2914" s="70"/>
      <c r="D2914" s="70"/>
      <c r="F2914" s="170"/>
      <c r="G2914" s="65"/>
    </row>
    <row r="2915" spans="2:7" s="58" customFormat="1" x14ac:dyDescent="0.2">
      <c r="B2915" s="71"/>
      <c r="C2915" s="70"/>
      <c r="D2915" s="70"/>
      <c r="F2915" s="170"/>
      <c r="G2915" s="65"/>
    </row>
    <row r="2916" spans="2:7" s="58" customFormat="1" x14ac:dyDescent="0.2">
      <c r="B2916" s="71"/>
      <c r="C2916" s="70"/>
      <c r="D2916" s="70"/>
      <c r="F2916" s="170"/>
      <c r="G2916" s="65"/>
    </row>
    <row r="2917" spans="2:7" s="58" customFormat="1" x14ac:dyDescent="0.2">
      <c r="B2917" s="71"/>
      <c r="C2917" s="70"/>
      <c r="D2917" s="70"/>
      <c r="F2917" s="170"/>
      <c r="G2917" s="65"/>
    </row>
    <row r="2918" spans="2:7" s="58" customFormat="1" x14ac:dyDescent="0.2">
      <c r="B2918" s="71"/>
      <c r="C2918" s="70"/>
      <c r="D2918" s="70"/>
      <c r="F2918" s="170"/>
      <c r="G2918" s="65"/>
    </row>
    <row r="2919" spans="2:7" s="58" customFormat="1" x14ac:dyDescent="0.2">
      <c r="B2919" s="71"/>
      <c r="C2919" s="70"/>
      <c r="D2919" s="70"/>
      <c r="F2919" s="170"/>
      <c r="G2919" s="65"/>
    </row>
    <row r="2920" spans="2:7" s="58" customFormat="1" x14ac:dyDescent="0.2">
      <c r="B2920" s="71"/>
      <c r="C2920" s="70"/>
      <c r="D2920" s="70"/>
      <c r="F2920" s="170"/>
      <c r="G2920" s="65"/>
    </row>
    <row r="2921" spans="2:7" s="58" customFormat="1" x14ac:dyDescent="0.2">
      <c r="B2921" s="71"/>
      <c r="C2921" s="70"/>
      <c r="D2921" s="70"/>
      <c r="F2921" s="170"/>
      <c r="G2921" s="65"/>
    </row>
    <row r="2922" spans="2:7" s="58" customFormat="1" x14ac:dyDescent="0.2">
      <c r="B2922" s="71"/>
      <c r="C2922" s="70"/>
      <c r="D2922" s="70"/>
      <c r="F2922" s="170"/>
      <c r="G2922" s="65"/>
    </row>
    <row r="2923" spans="2:7" s="58" customFormat="1" x14ac:dyDescent="0.2">
      <c r="B2923" s="71"/>
      <c r="C2923" s="70"/>
      <c r="D2923" s="70"/>
      <c r="F2923" s="170"/>
      <c r="G2923" s="65"/>
    </row>
    <row r="2924" spans="2:7" s="58" customFormat="1" x14ac:dyDescent="0.2">
      <c r="B2924" s="71"/>
      <c r="C2924" s="70"/>
      <c r="D2924" s="70"/>
      <c r="F2924" s="170"/>
      <c r="G2924" s="65"/>
    </row>
    <row r="2925" spans="2:7" s="58" customFormat="1" x14ac:dyDescent="0.2">
      <c r="B2925" s="71"/>
      <c r="C2925" s="70"/>
      <c r="D2925" s="70"/>
      <c r="F2925" s="170"/>
      <c r="G2925" s="65"/>
    </row>
    <row r="2926" spans="2:7" s="58" customFormat="1" x14ac:dyDescent="0.2">
      <c r="B2926" s="71"/>
      <c r="C2926" s="70"/>
      <c r="D2926" s="70"/>
      <c r="F2926" s="170"/>
      <c r="G2926" s="65"/>
    </row>
    <row r="2927" spans="2:7" s="58" customFormat="1" x14ac:dyDescent="0.2">
      <c r="B2927" s="71"/>
      <c r="C2927" s="70"/>
      <c r="D2927" s="70"/>
      <c r="F2927" s="170"/>
      <c r="G2927" s="65"/>
    </row>
    <row r="2928" spans="2:7" s="58" customFormat="1" x14ac:dyDescent="0.2">
      <c r="B2928" s="71"/>
      <c r="C2928" s="70"/>
      <c r="D2928" s="70"/>
      <c r="F2928" s="170"/>
      <c r="G2928" s="65"/>
    </row>
    <row r="2929" spans="2:7" s="58" customFormat="1" x14ac:dyDescent="0.2">
      <c r="B2929" s="71"/>
      <c r="C2929" s="70"/>
      <c r="D2929" s="70"/>
      <c r="F2929" s="170"/>
      <c r="G2929" s="65"/>
    </row>
    <row r="2930" spans="2:7" s="58" customFormat="1" x14ac:dyDescent="0.2">
      <c r="B2930" s="71"/>
      <c r="C2930" s="70"/>
      <c r="D2930" s="70"/>
      <c r="F2930" s="170"/>
      <c r="G2930" s="65"/>
    </row>
    <row r="2931" spans="2:7" s="58" customFormat="1" x14ac:dyDescent="0.2">
      <c r="B2931" s="71"/>
      <c r="C2931" s="70"/>
      <c r="D2931" s="70"/>
      <c r="F2931" s="170"/>
      <c r="G2931" s="65"/>
    </row>
    <row r="2932" spans="2:7" s="58" customFormat="1" x14ac:dyDescent="0.2">
      <c r="B2932" s="71"/>
      <c r="C2932" s="70"/>
      <c r="D2932" s="70"/>
      <c r="F2932" s="170"/>
      <c r="G2932" s="65"/>
    </row>
    <row r="2933" spans="2:7" s="58" customFormat="1" x14ac:dyDescent="0.2">
      <c r="B2933" s="71"/>
      <c r="C2933" s="70"/>
      <c r="D2933" s="70"/>
      <c r="F2933" s="170"/>
      <c r="G2933" s="65"/>
    </row>
    <row r="2934" spans="2:7" s="58" customFormat="1" x14ac:dyDescent="0.2">
      <c r="B2934" s="71"/>
      <c r="C2934" s="70"/>
      <c r="D2934" s="70"/>
      <c r="F2934" s="170"/>
      <c r="G2934" s="65"/>
    </row>
    <row r="2935" spans="2:7" s="58" customFormat="1" x14ac:dyDescent="0.2">
      <c r="B2935" s="71"/>
      <c r="C2935" s="70"/>
      <c r="D2935" s="70"/>
      <c r="F2935" s="170"/>
      <c r="G2935" s="65"/>
    </row>
    <row r="2936" spans="2:7" s="58" customFormat="1" x14ac:dyDescent="0.2">
      <c r="B2936" s="71"/>
      <c r="C2936" s="70"/>
      <c r="D2936" s="70"/>
      <c r="F2936" s="170"/>
      <c r="G2936" s="65"/>
    </row>
    <row r="2937" spans="2:7" s="58" customFormat="1" x14ac:dyDescent="0.2">
      <c r="B2937" s="71"/>
      <c r="C2937" s="70"/>
      <c r="D2937" s="70"/>
      <c r="F2937" s="170"/>
      <c r="G2937" s="65"/>
    </row>
    <row r="2938" spans="2:7" s="58" customFormat="1" x14ac:dyDescent="0.2">
      <c r="B2938" s="71"/>
      <c r="C2938" s="70"/>
      <c r="D2938" s="70"/>
      <c r="F2938" s="170"/>
      <c r="G2938" s="65"/>
    </row>
    <row r="2939" spans="2:7" s="58" customFormat="1" x14ac:dyDescent="0.2">
      <c r="B2939" s="71"/>
      <c r="C2939" s="70"/>
      <c r="D2939" s="70"/>
      <c r="F2939" s="170"/>
      <c r="G2939" s="65"/>
    </row>
    <row r="2940" spans="2:7" s="58" customFormat="1" x14ac:dyDescent="0.2">
      <c r="B2940" s="71"/>
      <c r="C2940" s="70"/>
      <c r="D2940" s="70"/>
      <c r="F2940" s="170"/>
      <c r="G2940" s="65"/>
    </row>
    <row r="2941" spans="2:7" s="58" customFormat="1" x14ac:dyDescent="0.2">
      <c r="B2941" s="71"/>
      <c r="C2941" s="70"/>
      <c r="D2941" s="70"/>
      <c r="F2941" s="170"/>
      <c r="G2941" s="65"/>
    </row>
    <row r="2942" spans="2:7" s="58" customFormat="1" x14ac:dyDescent="0.2">
      <c r="B2942" s="71"/>
      <c r="C2942" s="70"/>
      <c r="D2942" s="70"/>
      <c r="F2942" s="170"/>
      <c r="G2942" s="65"/>
    </row>
    <row r="2943" spans="2:7" s="58" customFormat="1" x14ac:dyDescent="0.2">
      <c r="B2943" s="71"/>
      <c r="C2943" s="70"/>
      <c r="D2943" s="70"/>
      <c r="F2943" s="170"/>
      <c r="G2943" s="65"/>
    </row>
    <row r="2944" spans="2:7" s="58" customFormat="1" x14ac:dyDescent="0.2">
      <c r="B2944" s="71"/>
      <c r="C2944" s="70"/>
      <c r="D2944" s="70"/>
      <c r="F2944" s="170"/>
      <c r="G2944" s="65"/>
    </row>
    <row r="2945" spans="2:7" s="58" customFormat="1" x14ac:dyDescent="0.2">
      <c r="B2945" s="71"/>
      <c r="C2945" s="70"/>
      <c r="D2945" s="70"/>
      <c r="F2945" s="170"/>
      <c r="G2945" s="65"/>
    </row>
    <row r="2946" spans="2:7" s="58" customFormat="1" x14ac:dyDescent="0.2">
      <c r="B2946" s="71"/>
      <c r="C2946" s="70"/>
      <c r="D2946" s="70"/>
      <c r="F2946" s="170"/>
      <c r="G2946" s="65"/>
    </row>
    <row r="2947" spans="2:7" s="58" customFormat="1" x14ac:dyDescent="0.2">
      <c r="B2947" s="71"/>
      <c r="C2947" s="70"/>
      <c r="D2947" s="70"/>
      <c r="F2947" s="170"/>
      <c r="G2947" s="65"/>
    </row>
    <row r="2948" spans="2:7" s="58" customFormat="1" x14ac:dyDescent="0.2">
      <c r="B2948" s="71"/>
      <c r="C2948" s="70"/>
      <c r="D2948" s="70"/>
      <c r="F2948" s="170"/>
      <c r="G2948" s="65"/>
    </row>
    <row r="2949" spans="2:7" s="58" customFormat="1" x14ac:dyDescent="0.2">
      <c r="B2949" s="71"/>
      <c r="C2949" s="70"/>
      <c r="D2949" s="70"/>
      <c r="F2949" s="170"/>
      <c r="G2949" s="65"/>
    </row>
    <row r="2950" spans="2:7" s="58" customFormat="1" x14ac:dyDescent="0.2">
      <c r="B2950" s="71"/>
      <c r="C2950" s="70"/>
      <c r="D2950" s="70"/>
      <c r="F2950" s="170"/>
      <c r="G2950" s="65"/>
    </row>
    <row r="2951" spans="2:7" s="58" customFormat="1" x14ac:dyDescent="0.2">
      <c r="B2951" s="71"/>
      <c r="C2951" s="70"/>
      <c r="D2951" s="70"/>
      <c r="F2951" s="170"/>
      <c r="G2951" s="65"/>
    </row>
    <row r="2952" spans="2:7" s="58" customFormat="1" x14ac:dyDescent="0.2">
      <c r="B2952" s="71"/>
      <c r="C2952" s="70"/>
      <c r="D2952" s="70"/>
      <c r="F2952" s="170"/>
      <c r="G2952" s="65"/>
    </row>
    <row r="2953" spans="2:7" s="58" customFormat="1" x14ac:dyDescent="0.2">
      <c r="B2953" s="71"/>
      <c r="C2953" s="70"/>
      <c r="D2953" s="70"/>
      <c r="F2953" s="170"/>
      <c r="G2953" s="65"/>
    </row>
    <row r="2954" spans="2:7" s="58" customFormat="1" x14ac:dyDescent="0.2">
      <c r="B2954" s="71"/>
      <c r="C2954" s="70"/>
      <c r="D2954" s="70"/>
      <c r="F2954" s="170"/>
      <c r="G2954" s="65"/>
    </row>
    <row r="2955" spans="2:7" s="58" customFormat="1" x14ac:dyDescent="0.2">
      <c r="B2955" s="71"/>
      <c r="C2955" s="70"/>
      <c r="D2955" s="70"/>
      <c r="F2955" s="170"/>
      <c r="G2955" s="65"/>
    </row>
    <row r="2956" spans="2:7" s="58" customFormat="1" x14ac:dyDescent="0.2">
      <c r="B2956" s="71"/>
      <c r="C2956" s="70"/>
      <c r="D2956" s="70"/>
      <c r="F2956" s="170"/>
      <c r="G2956" s="65"/>
    </row>
    <row r="2957" spans="2:7" s="58" customFormat="1" x14ac:dyDescent="0.2">
      <c r="B2957" s="71"/>
      <c r="C2957" s="70"/>
      <c r="D2957" s="70"/>
      <c r="F2957" s="170"/>
      <c r="G2957" s="65"/>
    </row>
    <row r="2958" spans="2:7" s="58" customFormat="1" x14ac:dyDescent="0.2">
      <c r="B2958" s="71"/>
      <c r="C2958" s="70"/>
      <c r="D2958" s="70"/>
      <c r="F2958" s="170"/>
      <c r="G2958" s="65"/>
    </row>
    <row r="2959" spans="2:7" s="58" customFormat="1" x14ac:dyDescent="0.2">
      <c r="B2959" s="71"/>
      <c r="C2959" s="70"/>
      <c r="D2959" s="70"/>
      <c r="F2959" s="170"/>
      <c r="G2959" s="65"/>
    </row>
    <row r="2960" spans="2:7" s="58" customFormat="1" x14ac:dyDescent="0.2">
      <c r="B2960" s="71"/>
      <c r="C2960" s="70"/>
      <c r="D2960" s="70"/>
      <c r="F2960" s="170"/>
      <c r="G2960" s="65"/>
    </row>
    <row r="2961" spans="2:7" s="58" customFormat="1" x14ac:dyDescent="0.2">
      <c r="B2961" s="71"/>
      <c r="C2961" s="70"/>
      <c r="D2961" s="70"/>
      <c r="F2961" s="170"/>
      <c r="G2961" s="65"/>
    </row>
    <row r="2962" spans="2:7" s="58" customFormat="1" x14ac:dyDescent="0.2">
      <c r="B2962" s="71"/>
      <c r="C2962" s="70"/>
      <c r="D2962" s="70"/>
      <c r="F2962" s="170"/>
      <c r="G2962" s="65"/>
    </row>
    <row r="2963" spans="2:7" s="58" customFormat="1" x14ac:dyDescent="0.2">
      <c r="B2963" s="71"/>
      <c r="C2963" s="70"/>
      <c r="D2963" s="70"/>
      <c r="F2963" s="170"/>
      <c r="G2963" s="65"/>
    </row>
    <row r="2964" spans="2:7" s="58" customFormat="1" x14ac:dyDescent="0.2">
      <c r="B2964" s="71"/>
      <c r="C2964" s="70"/>
      <c r="D2964" s="70"/>
      <c r="F2964" s="170"/>
      <c r="G2964" s="65"/>
    </row>
    <row r="2965" spans="2:7" s="58" customFormat="1" x14ac:dyDescent="0.2">
      <c r="B2965" s="71"/>
      <c r="C2965" s="70"/>
      <c r="D2965" s="70"/>
      <c r="F2965" s="170"/>
      <c r="G2965" s="65"/>
    </row>
    <row r="2966" spans="2:7" s="58" customFormat="1" x14ac:dyDescent="0.2">
      <c r="B2966" s="71"/>
      <c r="C2966" s="70"/>
      <c r="D2966" s="70"/>
      <c r="F2966" s="170"/>
      <c r="G2966" s="65"/>
    </row>
    <row r="2967" spans="2:7" s="58" customFormat="1" x14ac:dyDescent="0.2">
      <c r="B2967" s="71"/>
      <c r="C2967" s="70"/>
      <c r="D2967" s="70"/>
      <c r="F2967" s="170"/>
      <c r="G2967" s="65"/>
    </row>
    <row r="2968" spans="2:7" s="58" customFormat="1" x14ac:dyDescent="0.2">
      <c r="B2968" s="71"/>
      <c r="C2968" s="70"/>
      <c r="D2968" s="70"/>
      <c r="F2968" s="170"/>
      <c r="G2968" s="65"/>
    </row>
    <row r="2969" spans="2:7" s="58" customFormat="1" x14ac:dyDescent="0.2">
      <c r="B2969" s="71"/>
      <c r="C2969" s="70"/>
      <c r="D2969" s="70"/>
      <c r="F2969" s="170"/>
      <c r="G2969" s="65"/>
    </row>
    <row r="2970" spans="2:7" s="58" customFormat="1" x14ac:dyDescent="0.2">
      <c r="B2970" s="71"/>
      <c r="C2970" s="70"/>
      <c r="D2970" s="70"/>
      <c r="F2970" s="170"/>
      <c r="G2970" s="65"/>
    </row>
    <row r="2971" spans="2:7" s="58" customFormat="1" x14ac:dyDescent="0.2">
      <c r="B2971" s="71"/>
      <c r="C2971" s="70"/>
      <c r="D2971" s="70"/>
      <c r="F2971" s="170"/>
      <c r="G2971" s="65"/>
    </row>
    <row r="2972" spans="2:7" s="58" customFormat="1" x14ac:dyDescent="0.2">
      <c r="B2972" s="71"/>
      <c r="C2972" s="70"/>
      <c r="D2972" s="70"/>
      <c r="F2972" s="170"/>
      <c r="G2972" s="65"/>
    </row>
    <row r="2973" spans="2:7" s="58" customFormat="1" x14ac:dyDescent="0.2">
      <c r="B2973" s="71"/>
      <c r="C2973" s="70"/>
      <c r="D2973" s="70"/>
      <c r="F2973" s="170"/>
      <c r="G2973" s="65"/>
    </row>
    <row r="2974" spans="2:7" s="58" customFormat="1" x14ac:dyDescent="0.2">
      <c r="B2974" s="71"/>
      <c r="C2974" s="70"/>
      <c r="D2974" s="70"/>
      <c r="F2974" s="170"/>
      <c r="G2974" s="65"/>
    </row>
    <row r="2975" spans="2:7" s="58" customFormat="1" x14ac:dyDescent="0.2">
      <c r="B2975" s="71"/>
      <c r="C2975" s="70"/>
      <c r="D2975" s="70"/>
      <c r="F2975" s="170"/>
      <c r="G2975" s="65"/>
    </row>
    <row r="2976" spans="2:7" s="58" customFormat="1" x14ac:dyDescent="0.2">
      <c r="B2976" s="71"/>
      <c r="C2976" s="70"/>
      <c r="D2976" s="70"/>
      <c r="F2976" s="170"/>
      <c r="G2976" s="65"/>
    </row>
    <row r="2977" spans="2:7" s="58" customFormat="1" x14ac:dyDescent="0.2">
      <c r="B2977" s="71"/>
      <c r="C2977" s="70"/>
      <c r="D2977" s="70"/>
      <c r="F2977" s="170"/>
      <c r="G2977" s="65"/>
    </row>
    <row r="2978" spans="2:7" s="58" customFormat="1" x14ac:dyDescent="0.2">
      <c r="B2978" s="71"/>
      <c r="C2978" s="70"/>
      <c r="D2978" s="70"/>
      <c r="F2978" s="170"/>
      <c r="G2978" s="65"/>
    </row>
    <row r="2979" spans="2:7" s="58" customFormat="1" x14ac:dyDescent="0.2">
      <c r="B2979" s="71"/>
      <c r="C2979" s="70"/>
      <c r="D2979" s="70"/>
      <c r="F2979" s="170"/>
      <c r="G2979" s="65"/>
    </row>
    <row r="2980" spans="2:7" s="58" customFormat="1" x14ac:dyDescent="0.2">
      <c r="B2980" s="71"/>
      <c r="C2980" s="70"/>
      <c r="D2980" s="70"/>
      <c r="F2980" s="170"/>
      <c r="G2980" s="65"/>
    </row>
    <row r="2981" spans="2:7" s="58" customFormat="1" x14ac:dyDescent="0.2">
      <c r="B2981" s="71"/>
      <c r="C2981" s="70"/>
      <c r="D2981" s="70"/>
      <c r="F2981" s="170"/>
      <c r="G2981" s="65"/>
    </row>
    <row r="2982" spans="2:7" s="58" customFormat="1" x14ac:dyDescent="0.2">
      <c r="B2982" s="71"/>
      <c r="C2982" s="70"/>
      <c r="D2982" s="70"/>
      <c r="F2982" s="170"/>
      <c r="G2982" s="65"/>
    </row>
    <row r="2983" spans="2:7" s="58" customFormat="1" x14ac:dyDescent="0.2">
      <c r="B2983" s="71"/>
      <c r="C2983" s="70"/>
      <c r="D2983" s="70"/>
      <c r="F2983" s="170"/>
      <c r="G2983" s="65"/>
    </row>
    <row r="2984" spans="2:7" s="58" customFormat="1" x14ac:dyDescent="0.2">
      <c r="B2984" s="71"/>
      <c r="C2984" s="70"/>
      <c r="D2984" s="70"/>
      <c r="F2984" s="170"/>
      <c r="G2984" s="65"/>
    </row>
    <row r="2985" spans="2:7" s="58" customFormat="1" x14ac:dyDescent="0.2">
      <c r="B2985" s="71"/>
      <c r="C2985" s="70"/>
      <c r="D2985" s="70"/>
      <c r="F2985" s="170"/>
      <c r="G2985" s="65"/>
    </row>
    <row r="2986" spans="2:7" s="58" customFormat="1" x14ac:dyDescent="0.2">
      <c r="B2986" s="71"/>
      <c r="C2986" s="70"/>
      <c r="D2986" s="70"/>
      <c r="F2986" s="170"/>
      <c r="G2986" s="65"/>
    </row>
    <row r="2987" spans="2:7" s="58" customFormat="1" x14ac:dyDescent="0.2">
      <c r="B2987" s="71"/>
      <c r="C2987" s="70"/>
      <c r="D2987" s="70"/>
      <c r="F2987" s="170"/>
      <c r="G2987" s="65"/>
    </row>
    <row r="2988" spans="2:7" s="58" customFormat="1" x14ac:dyDescent="0.2">
      <c r="B2988" s="71"/>
      <c r="C2988" s="70"/>
      <c r="D2988" s="70"/>
      <c r="F2988" s="170"/>
      <c r="G2988" s="65"/>
    </row>
    <row r="2989" spans="2:7" s="58" customFormat="1" x14ac:dyDescent="0.2">
      <c r="B2989" s="71"/>
      <c r="C2989" s="70"/>
      <c r="D2989" s="70"/>
      <c r="F2989" s="170"/>
      <c r="G2989" s="65"/>
    </row>
    <row r="2990" spans="2:7" s="58" customFormat="1" x14ac:dyDescent="0.2">
      <c r="B2990" s="71"/>
      <c r="C2990" s="70"/>
      <c r="D2990" s="70"/>
      <c r="F2990" s="170"/>
      <c r="G2990" s="65"/>
    </row>
    <row r="2991" spans="2:7" s="58" customFormat="1" x14ac:dyDescent="0.2">
      <c r="B2991" s="71"/>
      <c r="C2991" s="70"/>
      <c r="D2991" s="70"/>
      <c r="F2991" s="170"/>
      <c r="G2991" s="65"/>
    </row>
    <row r="2992" spans="2:7" s="58" customFormat="1" x14ac:dyDescent="0.2">
      <c r="B2992" s="71"/>
      <c r="C2992" s="70"/>
      <c r="D2992" s="70"/>
      <c r="F2992" s="170"/>
      <c r="G2992" s="65"/>
    </row>
    <row r="2993" spans="2:7" s="58" customFormat="1" x14ac:dyDescent="0.2">
      <c r="B2993" s="71"/>
      <c r="C2993" s="70"/>
      <c r="D2993" s="70"/>
      <c r="F2993" s="170"/>
      <c r="G2993" s="65"/>
    </row>
    <row r="2994" spans="2:7" s="58" customFormat="1" x14ac:dyDescent="0.2">
      <c r="B2994" s="71"/>
      <c r="C2994" s="70"/>
      <c r="D2994" s="70"/>
      <c r="F2994" s="170"/>
      <c r="G2994" s="65"/>
    </row>
    <row r="2995" spans="2:7" s="58" customFormat="1" x14ac:dyDescent="0.2">
      <c r="B2995" s="71"/>
      <c r="C2995" s="70"/>
      <c r="D2995" s="70"/>
      <c r="F2995" s="170"/>
      <c r="G2995" s="65"/>
    </row>
    <row r="2996" spans="2:7" s="58" customFormat="1" x14ac:dyDescent="0.2">
      <c r="B2996" s="71"/>
      <c r="C2996" s="70"/>
      <c r="D2996" s="70"/>
      <c r="F2996" s="170"/>
      <c r="G2996" s="65"/>
    </row>
    <row r="2997" spans="2:7" s="58" customFormat="1" x14ac:dyDescent="0.2">
      <c r="B2997" s="71"/>
      <c r="C2997" s="70"/>
      <c r="D2997" s="70"/>
      <c r="F2997" s="170"/>
      <c r="G2997" s="65"/>
    </row>
    <row r="2998" spans="2:7" s="58" customFormat="1" x14ac:dyDescent="0.2">
      <c r="B2998" s="71"/>
      <c r="C2998" s="70"/>
      <c r="D2998" s="70"/>
      <c r="F2998" s="170"/>
      <c r="G2998" s="65"/>
    </row>
    <row r="2999" spans="2:7" s="58" customFormat="1" x14ac:dyDescent="0.2">
      <c r="B2999" s="71"/>
      <c r="C2999" s="70"/>
      <c r="D2999" s="70"/>
      <c r="F2999" s="170"/>
      <c r="G2999" s="65"/>
    </row>
    <row r="3000" spans="2:7" s="58" customFormat="1" x14ac:dyDescent="0.2">
      <c r="B3000" s="71"/>
      <c r="C3000" s="70"/>
      <c r="D3000" s="70"/>
      <c r="F3000" s="170"/>
      <c r="G3000" s="65"/>
    </row>
    <row r="3001" spans="2:7" s="58" customFormat="1" x14ac:dyDescent="0.2">
      <c r="B3001" s="71"/>
      <c r="C3001" s="70"/>
      <c r="D3001" s="70"/>
      <c r="F3001" s="170"/>
      <c r="G3001" s="65"/>
    </row>
    <row r="3002" spans="2:7" s="58" customFormat="1" x14ac:dyDescent="0.2">
      <c r="B3002" s="71"/>
      <c r="C3002" s="70"/>
      <c r="D3002" s="70"/>
      <c r="F3002" s="170"/>
      <c r="G3002" s="65"/>
    </row>
    <row r="3003" spans="2:7" s="58" customFormat="1" x14ac:dyDescent="0.2">
      <c r="B3003" s="71"/>
      <c r="C3003" s="70"/>
      <c r="D3003" s="70"/>
      <c r="F3003" s="170"/>
      <c r="G3003" s="65"/>
    </row>
    <row r="3004" spans="2:7" s="58" customFormat="1" x14ac:dyDescent="0.2">
      <c r="B3004" s="71"/>
      <c r="C3004" s="70"/>
      <c r="D3004" s="70"/>
      <c r="F3004" s="170"/>
      <c r="G3004" s="65"/>
    </row>
    <row r="3005" spans="2:7" s="58" customFormat="1" x14ac:dyDescent="0.2">
      <c r="B3005" s="71"/>
      <c r="C3005" s="70"/>
      <c r="D3005" s="70"/>
      <c r="F3005" s="170"/>
      <c r="G3005" s="65"/>
    </row>
    <row r="3006" spans="2:7" s="58" customFormat="1" x14ac:dyDescent="0.2">
      <c r="B3006" s="71"/>
      <c r="C3006" s="70"/>
      <c r="D3006" s="70"/>
      <c r="F3006" s="170"/>
      <c r="G3006" s="65"/>
    </row>
    <row r="3007" spans="2:7" s="58" customFormat="1" x14ac:dyDescent="0.2">
      <c r="B3007" s="71"/>
      <c r="C3007" s="70"/>
      <c r="D3007" s="70"/>
      <c r="F3007" s="170"/>
      <c r="G3007" s="65"/>
    </row>
    <row r="3008" spans="2:7" s="58" customFormat="1" x14ac:dyDescent="0.2">
      <c r="B3008" s="71"/>
      <c r="C3008" s="70"/>
      <c r="D3008" s="70"/>
      <c r="F3008" s="170"/>
      <c r="G3008" s="65"/>
    </row>
    <row r="3009" spans="2:7" s="58" customFormat="1" x14ac:dyDescent="0.2">
      <c r="B3009" s="71"/>
      <c r="C3009" s="70"/>
      <c r="D3009" s="70"/>
      <c r="F3009" s="170"/>
      <c r="G3009" s="65"/>
    </row>
    <row r="3010" spans="2:7" s="58" customFormat="1" x14ac:dyDescent="0.2">
      <c r="B3010" s="71"/>
      <c r="C3010" s="70"/>
      <c r="D3010" s="70"/>
      <c r="F3010" s="170"/>
      <c r="G3010" s="65"/>
    </row>
    <row r="3011" spans="2:7" s="58" customFormat="1" x14ac:dyDescent="0.2">
      <c r="B3011" s="71"/>
      <c r="C3011" s="70"/>
      <c r="D3011" s="70"/>
      <c r="F3011" s="170"/>
      <c r="G3011" s="65"/>
    </row>
    <row r="3012" spans="2:7" s="58" customFormat="1" x14ac:dyDescent="0.2">
      <c r="B3012" s="71"/>
      <c r="C3012" s="70"/>
      <c r="D3012" s="70"/>
      <c r="F3012" s="170"/>
      <c r="G3012" s="65"/>
    </row>
    <row r="3013" spans="2:7" s="58" customFormat="1" x14ac:dyDescent="0.2">
      <c r="B3013" s="71"/>
      <c r="C3013" s="70"/>
      <c r="D3013" s="70"/>
      <c r="F3013" s="170"/>
      <c r="G3013" s="65"/>
    </row>
    <row r="3014" spans="2:7" s="58" customFormat="1" x14ac:dyDescent="0.2">
      <c r="B3014" s="71"/>
      <c r="C3014" s="70"/>
      <c r="D3014" s="70"/>
      <c r="F3014" s="170"/>
      <c r="G3014" s="65"/>
    </row>
    <row r="3015" spans="2:7" s="58" customFormat="1" x14ac:dyDescent="0.2">
      <c r="B3015" s="71"/>
      <c r="C3015" s="70"/>
      <c r="D3015" s="70"/>
      <c r="F3015" s="170"/>
      <c r="G3015" s="65"/>
    </row>
    <row r="3016" spans="2:7" s="58" customFormat="1" x14ac:dyDescent="0.2">
      <c r="B3016" s="71"/>
      <c r="C3016" s="70"/>
      <c r="D3016" s="70"/>
      <c r="F3016" s="170"/>
      <c r="G3016" s="65"/>
    </row>
    <row r="3017" spans="2:7" s="58" customFormat="1" x14ac:dyDescent="0.2">
      <c r="B3017" s="71"/>
      <c r="C3017" s="70"/>
      <c r="D3017" s="70"/>
      <c r="F3017" s="170"/>
      <c r="G3017" s="65"/>
    </row>
    <row r="3018" spans="2:7" s="58" customFormat="1" x14ac:dyDescent="0.2">
      <c r="B3018" s="71"/>
      <c r="C3018" s="70"/>
      <c r="D3018" s="70"/>
      <c r="F3018" s="170"/>
      <c r="G3018" s="65"/>
    </row>
    <row r="3019" spans="2:7" s="58" customFormat="1" x14ac:dyDescent="0.2">
      <c r="B3019" s="71"/>
      <c r="C3019" s="70"/>
      <c r="D3019" s="70"/>
      <c r="F3019" s="170"/>
      <c r="G3019" s="65"/>
    </row>
    <row r="3020" spans="2:7" s="58" customFormat="1" x14ac:dyDescent="0.2">
      <c r="B3020" s="71"/>
      <c r="C3020" s="70"/>
      <c r="D3020" s="70"/>
      <c r="F3020" s="170"/>
      <c r="G3020" s="65"/>
    </row>
    <row r="3021" spans="2:7" s="58" customFormat="1" x14ac:dyDescent="0.2">
      <c r="B3021" s="71"/>
      <c r="C3021" s="70"/>
      <c r="D3021" s="70"/>
      <c r="F3021" s="170"/>
      <c r="G3021" s="65"/>
    </row>
    <row r="3022" spans="2:7" s="58" customFormat="1" x14ac:dyDescent="0.2">
      <c r="B3022" s="71"/>
      <c r="C3022" s="70"/>
      <c r="D3022" s="70"/>
      <c r="F3022" s="170"/>
      <c r="G3022" s="65"/>
    </row>
    <row r="3023" spans="2:7" s="58" customFormat="1" x14ac:dyDescent="0.2">
      <c r="B3023" s="71"/>
      <c r="C3023" s="70"/>
      <c r="D3023" s="70"/>
      <c r="F3023" s="170"/>
      <c r="G3023" s="65"/>
    </row>
    <row r="3024" spans="2:7" s="58" customFormat="1" x14ac:dyDescent="0.2">
      <c r="B3024" s="71"/>
      <c r="C3024" s="70"/>
      <c r="D3024" s="70"/>
      <c r="F3024" s="170"/>
      <c r="G3024" s="65"/>
    </row>
    <row r="3025" spans="2:7" s="58" customFormat="1" x14ac:dyDescent="0.2">
      <c r="B3025" s="71"/>
      <c r="C3025" s="70"/>
      <c r="D3025" s="70"/>
      <c r="F3025" s="170"/>
      <c r="G3025" s="65"/>
    </row>
    <row r="3026" spans="2:7" s="58" customFormat="1" x14ac:dyDescent="0.2">
      <c r="B3026" s="71"/>
      <c r="C3026" s="70"/>
      <c r="D3026" s="70"/>
      <c r="F3026" s="170"/>
      <c r="G3026" s="65"/>
    </row>
    <row r="3027" spans="2:7" s="58" customFormat="1" x14ac:dyDescent="0.2">
      <c r="B3027" s="71"/>
      <c r="C3027" s="70"/>
      <c r="D3027" s="70"/>
      <c r="F3027" s="170"/>
      <c r="G3027" s="65"/>
    </row>
    <row r="3028" spans="2:7" s="58" customFormat="1" x14ac:dyDescent="0.2">
      <c r="B3028" s="71"/>
      <c r="C3028" s="70"/>
      <c r="D3028" s="70"/>
      <c r="F3028" s="170"/>
      <c r="G3028" s="65"/>
    </row>
    <row r="3029" spans="2:7" s="58" customFormat="1" x14ac:dyDescent="0.2">
      <c r="B3029" s="71"/>
      <c r="C3029" s="70"/>
      <c r="D3029" s="70"/>
      <c r="F3029" s="170"/>
      <c r="G3029" s="65"/>
    </row>
    <row r="3030" spans="2:7" s="58" customFormat="1" x14ac:dyDescent="0.2">
      <c r="B3030" s="71"/>
      <c r="C3030" s="70"/>
      <c r="D3030" s="70"/>
      <c r="F3030" s="170"/>
      <c r="G3030" s="65"/>
    </row>
    <row r="3031" spans="2:7" s="58" customFormat="1" x14ac:dyDescent="0.2">
      <c r="B3031" s="71"/>
      <c r="C3031" s="70"/>
      <c r="D3031" s="70"/>
      <c r="F3031" s="170"/>
      <c r="G3031" s="65"/>
    </row>
    <row r="3032" spans="2:7" s="58" customFormat="1" x14ac:dyDescent="0.2">
      <c r="B3032" s="71"/>
      <c r="C3032" s="70"/>
      <c r="D3032" s="70"/>
      <c r="F3032" s="170"/>
      <c r="G3032" s="65"/>
    </row>
    <row r="3033" spans="2:7" s="58" customFormat="1" x14ac:dyDescent="0.2">
      <c r="B3033" s="71"/>
      <c r="C3033" s="70"/>
      <c r="D3033" s="70"/>
      <c r="F3033" s="170"/>
      <c r="G3033" s="65"/>
    </row>
    <row r="3034" spans="2:7" s="58" customFormat="1" x14ac:dyDescent="0.2">
      <c r="B3034" s="71"/>
      <c r="C3034" s="70"/>
      <c r="D3034" s="70"/>
      <c r="F3034" s="170"/>
      <c r="G3034" s="65"/>
    </row>
    <row r="3035" spans="2:7" s="58" customFormat="1" x14ac:dyDescent="0.2">
      <c r="B3035" s="71"/>
      <c r="C3035" s="70"/>
      <c r="D3035" s="70"/>
      <c r="F3035" s="170"/>
      <c r="G3035" s="65"/>
    </row>
    <row r="3036" spans="2:7" s="58" customFormat="1" x14ac:dyDescent="0.2">
      <c r="B3036" s="71"/>
      <c r="C3036" s="70"/>
      <c r="D3036" s="70"/>
      <c r="F3036" s="170"/>
      <c r="G3036" s="65"/>
    </row>
    <row r="3037" spans="2:7" s="58" customFormat="1" x14ac:dyDescent="0.2">
      <c r="B3037" s="71"/>
      <c r="C3037" s="70"/>
      <c r="D3037" s="70"/>
      <c r="F3037" s="170"/>
      <c r="G3037" s="65"/>
    </row>
    <row r="3038" spans="2:7" s="58" customFormat="1" x14ac:dyDescent="0.2">
      <c r="B3038" s="71"/>
      <c r="C3038" s="70"/>
      <c r="D3038" s="70"/>
      <c r="F3038" s="170"/>
      <c r="G3038" s="65"/>
    </row>
    <row r="3039" spans="2:7" s="58" customFormat="1" x14ac:dyDescent="0.2">
      <c r="B3039" s="71"/>
      <c r="C3039" s="70"/>
      <c r="D3039" s="70"/>
      <c r="F3039" s="170"/>
      <c r="G3039" s="65"/>
    </row>
    <row r="3040" spans="2:7" s="58" customFormat="1" x14ac:dyDescent="0.2">
      <c r="B3040" s="71"/>
      <c r="C3040" s="70"/>
      <c r="D3040" s="70"/>
      <c r="F3040" s="170"/>
      <c r="G3040" s="65"/>
    </row>
    <row r="3041" spans="2:7" s="58" customFormat="1" x14ac:dyDescent="0.2">
      <c r="B3041" s="71"/>
      <c r="C3041" s="70"/>
      <c r="D3041" s="70"/>
      <c r="F3041" s="170"/>
      <c r="G3041" s="65"/>
    </row>
    <row r="3042" spans="2:7" s="58" customFormat="1" x14ac:dyDescent="0.2">
      <c r="B3042" s="71"/>
      <c r="C3042" s="70"/>
      <c r="D3042" s="70"/>
      <c r="F3042" s="170"/>
      <c r="G3042" s="65"/>
    </row>
    <row r="3043" spans="2:7" s="58" customFormat="1" x14ac:dyDescent="0.2">
      <c r="B3043" s="71"/>
      <c r="C3043" s="70"/>
      <c r="D3043" s="70"/>
      <c r="F3043" s="170"/>
      <c r="G3043" s="65"/>
    </row>
    <row r="3044" spans="2:7" s="58" customFormat="1" x14ac:dyDescent="0.2">
      <c r="B3044" s="71"/>
      <c r="C3044" s="70"/>
      <c r="D3044" s="70"/>
      <c r="F3044" s="170"/>
      <c r="G3044" s="65"/>
    </row>
    <row r="3045" spans="2:7" s="58" customFormat="1" x14ac:dyDescent="0.2">
      <c r="B3045" s="71"/>
      <c r="C3045" s="70"/>
      <c r="D3045" s="70"/>
      <c r="F3045" s="170"/>
      <c r="G3045" s="65"/>
    </row>
    <row r="3046" spans="2:7" s="58" customFormat="1" x14ac:dyDescent="0.2">
      <c r="B3046" s="71"/>
      <c r="C3046" s="70"/>
      <c r="D3046" s="70"/>
      <c r="F3046" s="170"/>
      <c r="G3046" s="65"/>
    </row>
    <row r="3047" spans="2:7" s="58" customFormat="1" x14ac:dyDescent="0.2">
      <c r="B3047" s="71"/>
      <c r="C3047" s="70"/>
      <c r="D3047" s="70"/>
      <c r="F3047" s="170"/>
      <c r="G3047" s="65"/>
    </row>
    <row r="3048" spans="2:7" s="58" customFormat="1" x14ac:dyDescent="0.2">
      <c r="B3048" s="71"/>
      <c r="C3048" s="70"/>
      <c r="D3048" s="70"/>
      <c r="F3048" s="170"/>
      <c r="G3048" s="65"/>
    </row>
    <row r="3049" spans="2:7" s="58" customFormat="1" x14ac:dyDescent="0.2">
      <c r="B3049" s="71"/>
      <c r="C3049" s="70"/>
      <c r="D3049" s="70"/>
      <c r="F3049" s="170"/>
      <c r="G3049" s="65"/>
    </row>
    <row r="3050" spans="2:7" s="58" customFormat="1" x14ac:dyDescent="0.2">
      <c r="B3050" s="71"/>
      <c r="C3050" s="70"/>
      <c r="D3050" s="70"/>
      <c r="F3050" s="170"/>
      <c r="G3050" s="65"/>
    </row>
    <row r="3051" spans="2:7" s="58" customFormat="1" x14ac:dyDescent="0.2">
      <c r="B3051" s="71"/>
      <c r="C3051" s="70"/>
      <c r="D3051" s="70"/>
      <c r="F3051" s="170"/>
      <c r="G3051" s="65"/>
    </row>
    <row r="3052" spans="2:7" s="58" customFormat="1" x14ac:dyDescent="0.2">
      <c r="B3052" s="71"/>
      <c r="C3052" s="70"/>
      <c r="D3052" s="70"/>
      <c r="F3052" s="170"/>
      <c r="G3052" s="65"/>
    </row>
    <row r="3053" spans="2:7" s="58" customFormat="1" x14ac:dyDescent="0.2">
      <c r="B3053" s="71"/>
      <c r="C3053" s="70"/>
      <c r="D3053" s="70"/>
      <c r="F3053" s="170"/>
      <c r="G3053" s="65"/>
    </row>
    <row r="3054" spans="2:7" s="58" customFormat="1" x14ac:dyDescent="0.2">
      <c r="B3054" s="71"/>
      <c r="C3054" s="70"/>
      <c r="D3054" s="70"/>
      <c r="F3054" s="170"/>
      <c r="G3054" s="65"/>
    </row>
    <row r="3055" spans="2:7" s="58" customFormat="1" x14ac:dyDescent="0.2">
      <c r="B3055" s="71"/>
      <c r="C3055" s="70"/>
      <c r="D3055" s="70"/>
      <c r="F3055" s="170"/>
      <c r="G3055" s="65"/>
    </row>
    <row r="3056" spans="2:7" s="58" customFormat="1" x14ac:dyDescent="0.2">
      <c r="B3056" s="71"/>
      <c r="C3056" s="70"/>
      <c r="D3056" s="70"/>
      <c r="F3056" s="170"/>
      <c r="G3056" s="65"/>
    </row>
    <row r="3057" spans="2:7" s="58" customFormat="1" x14ac:dyDescent="0.2">
      <c r="B3057" s="71"/>
      <c r="C3057" s="70"/>
      <c r="D3057" s="70"/>
      <c r="F3057" s="170"/>
      <c r="G3057" s="65"/>
    </row>
    <row r="3058" spans="2:7" s="58" customFormat="1" x14ac:dyDescent="0.2">
      <c r="B3058" s="71"/>
      <c r="C3058" s="70"/>
      <c r="D3058" s="70"/>
      <c r="F3058" s="170"/>
      <c r="G3058" s="65"/>
    </row>
    <row r="3059" spans="2:7" s="58" customFormat="1" x14ac:dyDescent="0.2">
      <c r="B3059" s="71"/>
      <c r="C3059" s="70"/>
      <c r="D3059" s="70"/>
      <c r="F3059" s="170"/>
      <c r="G3059" s="65"/>
    </row>
    <row r="3060" spans="2:7" s="58" customFormat="1" x14ac:dyDescent="0.2">
      <c r="B3060" s="71"/>
      <c r="C3060" s="70"/>
      <c r="D3060" s="70"/>
      <c r="F3060" s="170"/>
      <c r="G3060" s="65"/>
    </row>
    <row r="3061" spans="2:7" s="58" customFormat="1" x14ac:dyDescent="0.2">
      <c r="B3061" s="71"/>
      <c r="C3061" s="70"/>
      <c r="D3061" s="70"/>
      <c r="F3061" s="170"/>
      <c r="G3061" s="65"/>
    </row>
    <row r="3062" spans="2:7" s="58" customFormat="1" x14ac:dyDescent="0.2">
      <c r="B3062" s="71"/>
      <c r="C3062" s="70"/>
      <c r="D3062" s="70"/>
      <c r="F3062" s="170"/>
      <c r="G3062" s="65"/>
    </row>
    <row r="3063" spans="2:7" s="58" customFormat="1" x14ac:dyDescent="0.2">
      <c r="B3063" s="71"/>
      <c r="C3063" s="70"/>
      <c r="D3063" s="70"/>
      <c r="F3063" s="170"/>
      <c r="G3063" s="65"/>
    </row>
    <row r="3064" spans="2:7" s="58" customFormat="1" x14ac:dyDescent="0.2">
      <c r="B3064" s="71"/>
      <c r="C3064" s="70"/>
      <c r="D3064" s="70"/>
      <c r="F3064" s="170"/>
      <c r="G3064" s="65"/>
    </row>
    <row r="3065" spans="2:7" s="58" customFormat="1" x14ac:dyDescent="0.2">
      <c r="B3065" s="71"/>
      <c r="C3065" s="70"/>
      <c r="D3065" s="70"/>
      <c r="F3065" s="170"/>
      <c r="G3065" s="65"/>
    </row>
    <row r="3066" spans="2:7" s="58" customFormat="1" x14ac:dyDescent="0.2">
      <c r="B3066" s="71"/>
      <c r="C3066" s="70"/>
      <c r="D3066" s="70"/>
      <c r="F3066" s="170"/>
      <c r="G3066" s="65"/>
    </row>
    <row r="3067" spans="2:7" s="58" customFormat="1" x14ac:dyDescent="0.2">
      <c r="B3067" s="71"/>
      <c r="C3067" s="70"/>
      <c r="D3067" s="70"/>
      <c r="F3067" s="170"/>
      <c r="G3067" s="65"/>
    </row>
    <row r="3068" spans="2:7" s="58" customFormat="1" x14ac:dyDescent="0.2">
      <c r="B3068" s="71"/>
      <c r="C3068" s="70"/>
      <c r="D3068" s="70"/>
      <c r="F3068" s="170"/>
      <c r="G3068" s="65"/>
    </row>
    <row r="3069" spans="2:7" s="58" customFormat="1" x14ac:dyDescent="0.2">
      <c r="B3069" s="71"/>
      <c r="C3069" s="70"/>
      <c r="D3069" s="70"/>
      <c r="F3069" s="170"/>
      <c r="G3069" s="65"/>
    </row>
    <row r="3070" spans="2:7" s="58" customFormat="1" x14ac:dyDescent="0.2">
      <c r="B3070" s="71"/>
      <c r="C3070" s="70"/>
      <c r="D3070" s="70"/>
      <c r="F3070" s="170"/>
      <c r="G3070" s="65"/>
    </row>
    <row r="3071" spans="2:7" s="58" customFormat="1" x14ac:dyDescent="0.2">
      <c r="B3071" s="71"/>
      <c r="C3071" s="70"/>
      <c r="D3071" s="70"/>
      <c r="F3071" s="170"/>
      <c r="G3071" s="65"/>
    </row>
    <row r="3072" spans="2:7" s="58" customFormat="1" x14ac:dyDescent="0.2">
      <c r="B3072" s="71"/>
      <c r="C3072" s="70"/>
      <c r="D3072" s="70"/>
      <c r="F3072" s="170"/>
      <c r="G3072" s="65"/>
    </row>
    <row r="3073" spans="2:7" s="58" customFormat="1" x14ac:dyDescent="0.2">
      <c r="B3073" s="71"/>
      <c r="C3073" s="70"/>
      <c r="D3073" s="70"/>
      <c r="F3073" s="170"/>
      <c r="G3073" s="65"/>
    </row>
    <row r="3074" spans="2:7" s="58" customFormat="1" x14ac:dyDescent="0.2">
      <c r="B3074" s="71"/>
      <c r="C3074" s="70"/>
      <c r="D3074" s="70"/>
      <c r="F3074" s="170"/>
      <c r="G3074" s="65"/>
    </row>
    <row r="3075" spans="2:7" s="58" customFormat="1" x14ac:dyDescent="0.2">
      <c r="B3075" s="71"/>
      <c r="C3075" s="70"/>
      <c r="D3075" s="70"/>
      <c r="F3075" s="170"/>
      <c r="G3075" s="65"/>
    </row>
    <row r="3076" spans="2:7" s="58" customFormat="1" x14ac:dyDescent="0.2">
      <c r="B3076" s="71"/>
      <c r="C3076" s="70"/>
      <c r="D3076" s="70"/>
      <c r="F3076" s="170"/>
      <c r="G3076" s="65"/>
    </row>
    <row r="3077" spans="2:7" s="58" customFormat="1" x14ac:dyDescent="0.2">
      <c r="B3077" s="71"/>
      <c r="C3077" s="70"/>
      <c r="D3077" s="70"/>
      <c r="F3077" s="170"/>
      <c r="G3077" s="65"/>
    </row>
    <row r="3078" spans="2:7" s="58" customFormat="1" x14ac:dyDescent="0.2">
      <c r="B3078" s="71"/>
      <c r="C3078" s="70"/>
      <c r="D3078" s="70"/>
      <c r="F3078" s="170"/>
      <c r="G3078" s="65"/>
    </row>
    <row r="3079" spans="2:7" s="58" customFormat="1" x14ac:dyDescent="0.2">
      <c r="B3079" s="71"/>
      <c r="C3079" s="70"/>
      <c r="D3079" s="70"/>
      <c r="F3079" s="170"/>
      <c r="G3079" s="65"/>
    </row>
    <row r="3080" spans="2:7" s="58" customFormat="1" x14ac:dyDescent="0.2">
      <c r="B3080" s="71"/>
      <c r="C3080" s="70"/>
      <c r="D3080" s="70"/>
      <c r="F3080" s="170"/>
      <c r="G3080" s="65"/>
    </row>
    <row r="3081" spans="2:7" s="58" customFormat="1" x14ac:dyDescent="0.2">
      <c r="B3081" s="71"/>
      <c r="C3081" s="70"/>
      <c r="D3081" s="70"/>
      <c r="F3081" s="170"/>
      <c r="G3081" s="65"/>
    </row>
    <row r="3082" spans="2:7" s="58" customFormat="1" x14ac:dyDescent="0.2">
      <c r="B3082" s="71"/>
      <c r="C3082" s="70"/>
      <c r="D3082" s="70"/>
      <c r="F3082" s="170"/>
      <c r="G3082" s="65"/>
    </row>
    <row r="3083" spans="2:7" s="58" customFormat="1" x14ac:dyDescent="0.2">
      <c r="B3083" s="71"/>
      <c r="C3083" s="70"/>
      <c r="D3083" s="70"/>
      <c r="F3083" s="170"/>
      <c r="G3083" s="65"/>
    </row>
    <row r="3084" spans="2:7" s="58" customFormat="1" x14ac:dyDescent="0.2">
      <c r="B3084" s="71"/>
      <c r="C3084" s="70"/>
      <c r="D3084" s="70"/>
      <c r="F3084" s="170"/>
      <c r="G3084" s="65"/>
    </row>
    <row r="3085" spans="2:7" s="58" customFormat="1" x14ac:dyDescent="0.2">
      <c r="B3085" s="71"/>
      <c r="C3085" s="70"/>
      <c r="D3085" s="70"/>
      <c r="F3085" s="170"/>
      <c r="G3085" s="65"/>
    </row>
    <row r="3086" spans="2:7" s="58" customFormat="1" x14ac:dyDescent="0.2">
      <c r="B3086" s="71"/>
      <c r="C3086" s="70"/>
      <c r="D3086" s="70"/>
      <c r="F3086" s="170"/>
      <c r="G3086" s="65"/>
    </row>
    <row r="3087" spans="2:7" s="58" customFormat="1" x14ac:dyDescent="0.2">
      <c r="B3087" s="71"/>
      <c r="C3087" s="70"/>
      <c r="D3087" s="70"/>
      <c r="F3087" s="170"/>
      <c r="G3087" s="65"/>
    </row>
    <row r="3088" spans="2:7" s="58" customFormat="1" x14ac:dyDescent="0.2">
      <c r="B3088" s="71"/>
      <c r="C3088" s="70"/>
      <c r="D3088" s="70"/>
      <c r="F3088" s="170"/>
      <c r="G3088" s="65"/>
    </row>
    <row r="3089" spans="2:7" s="58" customFormat="1" x14ac:dyDescent="0.2">
      <c r="B3089" s="71"/>
      <c r="C3089" s="70"/>
      <c r="D3089" s="70"/>
      <c r="F3089" s="170"/>
      <c r="G3089" s="65"/>
    </row>
    <row r="3090" spans="2:7" s="58" customFormat="1" x14ac:dyDescent="0.2">
      <c r="B3090" s="71"/>
      <c r="C3090" s="70"/>
      <c r="D3090" s="70"/>
      <c r="F3090" s="170"/>
      <c r="G3090" s="65"/>
    </row>
    <row r="3091" spans="2:7" s="58" customFormat="1" x14ac:dyDescent="0.2">
      <c r="B3091" s="71"/>
      <c r="C3091" s="70"/>
      <c r="D3091" s="70"/>
      <c r="F3091" s="170"/>
      <c r="G3091" s="65"/>
    </row>
    <row r="3092" spans="2:7" s="58" customFormat="1" x14ac:dyDescent="0.2">
      <c r="B3092" s="71"/>
      <c r="C3092" s="70"/>
      <c r="D3092" s="70"/>
      <c r="F3092" s="170"/>
      <c r="G3092" s="65"/>
    </row>
    <row r="3093" spans="2:7" s="58" customFormat="1" x14ac:dyDescent="0.2">
      <c r="B3093" s="71"/>
      <c r="C3093" s="70"/>
      <c r="D3093" s="70"/>
      <c r="F3093" s="170"/>
      <c r="G3093" s="65"/>
    </row>
    <row r="3094" spans="2:7" s="58" customFormat="1" x14ac:dyDescent="0.2">
      <c r="B3094" s="71"/>
      <c r="C3094" s="70"/>
      <c r="D3094" s="70"/>
      <c r="F3094" s="170"/>
      <c r="G3094" s="65"/>
    </row>
    <row r="3095" spans="2:7" s="58" customFormat="1" x14ac:dyDescent="0.2">
      <c r="B3095" s="71"/>
      <c r="C3095" s="70"/>
      <c r="D3095" s="70"/>
      <c r="F3095" s="170"/>
      <c r="G3095" s="65"/>
    </row>
    <row r="3096" spans="2:7" s="58" customFormat="1" x14ac:dyDescent="0.2">
      <c r="B3096" s="71"/>
      <c r="C3096" s="70"/>
      <c r="D3096" s="70"/>
      <c r="F3096" s="170"/>
      <c r="G3096" s="65"/>
    </row>
    <row r="3097" spans="2:7" s="58" customFormat="1" x14ac:dyDescent="0.2">
      <c r="B3097" s="71"/>
      <c r="C3097" s="70"/>
      <c r="D3097" s="70"/>
      <c r="F3097" s="170"/>
      <c r="G3097" s="65"/>
    </row>
    <row r="3098" spans="2:7" s="58" customFormat="1" x14ac:dyDescent="0.2">
      <c r="B3098" s="71"/>
      <c r="C3098" s="70"/>
      <c r="D3098" s="70"/>
      <c r="F3098" s="170"/>
      <c r="G3098" s="65"/>
    </row>
    <row r="3099" spans="2:7" s="58" customFormat="1" x14ac:dyDescent="0.2">
      <c r="B3099" s="71"/>
      <c r="C3099" s="70"/>
      <c r="D3099" s="70"/>
      <c r="F3099" s="170"/>
      <c r="G3099" s="65"/>
    </row>
    <row r="3100" spans="2:7" s="58" customFormat="1" x14ac:dyDescent="0.2">
      <c r="B3100" s="71"/>
      <c r="C3100" s="70"/>
      <c r="D3100" s="70"/>
      <c r="F3100" s="170"/>
      <c r="G3100" s="65"/>
    </row>
    <row r="3101" spans="2:7" s="58" customFormat="1" x14ac:dyDescent="0.2">
      <c r="B3101" s="71"/>
      <c r="C3101" s="70"/>
      <c r="D3101" s="70"/>
      <c r="F3101" s="170"/>
      <c r="G3101" s="65"/>
    </row>
    <row r="3102" spans="2:7" s="58" customFormat="1" x14ac:dyDescent="0.2">
      <c r="B3102" s="71"/>
      <c r="C3102" s="70"/>
      <c r="D3102" s="70"/>
      <c r="F3102" s="170"/>
      <c r="G3102" s="65"/>
    </row>
    <row r="3103" spans="2:7" s="58" customFormat="1" x14ac:dyDescent="0.2">
      <c r="B3103" s="71"/>
      <c r="C3103" s="70"/>
      <c r="D3103" s="70"/>
      <c r="F3103" s="170"/>
      <c r="G3103" s="65"/>
    </row>
    <row r="3104" spans="2:7" s="58" customFormat="1" x14ac:dyDescent="0.2">
      <c r="B3104" s="71"/>
      <c r="C3104" s="70"/>
      <c r="D3104" s="70"/>
      <c r="F3104" s="170"/>
      <c r="G3104" s="65"/>
    </row>
    <row r="3105" spans="2:7" s="58" customFormat="1" x14ac:dyDescent="0.2">
      <c r="B3105" s="71"/>
      <c r="C3105" s="70"/>
      <c r="D3105" s="70"/>
      <c r="F3105" s="170"/>
      <c r="G3105" s="65"/>
    </row>
    <row r="3106" spans="2:7" s="58" customFormat="1" x14ac:dyDescent="0.2">
      <c r="B3106" s="71"/>
      <c r="C3106" s="70"/>
      <c r="D3106" s="70"/>
      <c r="F3106" s="170"/>
      <c r="G3106" s="65"/>
    </row>
    <row r="3107" spans="2:7" s="58" customFormat="1" x14ac:dyDescent="0.2">
      <c r="B3107" s="71"/>
      <c r="C3107" s="70"/>
      <c r="D3107" s="70"/>
      <c r="F3107" s="170"/>
      <c r="G3107" s="65"/>
    </row>
    <row r="3108" spans="2:7" s="58" customFormat="1" x14ac:dyDescent="0.2">
      <c r="B3108" s="71"/>
      <c r="C3108" s="70"/>
      <c r="D3108" s="70"/>
      <c r="F3108" s="170"/>
      <c r="G3108" s="65"/>
    </row>
    <row r="3109" spans="2:7" s="58" customFormat="1" x14ac:dyDescent="0.2">
      <c r="B3109" s="71"/>
      <c r="C3109" s="70"/>
      <c r="D3109" s="70"/>
      <c r="F3109" s="170"/>
      <c r="G3109" s="65"/>
    </row>
    <row r="3110" spans="2:7" s="58" customFormat="1" x14ac:dyDescent="0.2">
      <c r="B3110" s="71"/>
      <c r="C3110" s="70"/>
      <c r="D3110" s="70"/>
      <c r="F3110" s="170"/>
      <c r="G3110" s="65"/>
    </row>
    <row r="3111" spans="2:7" s="58" customFormat="1" x14ac:dyDescent="0.2">
      <c r="B3111" s="71"/>
      <c r="C3111" s="70"/>
      <c r="D3111" s="70"/>
      <c r="F3111" s="170"/>
      <c r="G3111" s="65"/>
    </row>
    <row r="3112" spans="2:7" s="58" customFormat="1" x14ac:dyDescent="0.2">
      <c r="B3112" s="71"/>
      <c r="C3112" s="70"/>
      <c r="D3112" s="70"/>
      <c r="F3112" s="170"/>
      <c r="G3112" s="65"/>
    </row>
    <row r="3113" spans="2:7" s="58" customFormat="1" x14ac:dyDescent="0.2">
      <c r="B3113" s="71"/>
      <c r="C3113" s="70"/>
      <c r="D3113" s="70"/>
      <c r="F3113" s="170"/>
      <c r="G3113" s="65"/>
    </row>
    <row r="3114" spans="2:7" s="58" customFormat="1" x14ac:dyDescent="0.2">
      <c r="B3114" s="71"/>
      <c r="C3114" s="70"/>
      <c r="D3114" s="70"/>
      <c r="F3114" s="170"/>
      <c r="G3114" s="65"/>
    </row>
    <row r="3115" spans="2:7" s="58" customFormat="1" x14ac:dyDescent="0.2">
      <c r="B3115" s="71"/>
      <c r="C3115" s="70"/>
      <c r="D3115" s="70"/>
      <c r="F3115" s="170"/>
      <c r="G3115" s="65"/>
    </row>
    <row r="3116" spans="2:7" s="58" customFormat="1" x14ac:dyDescent="0.2">
      <c r="B3116" s="71"/>
      <c r="C3116" s="70"/>
      <c r="D3116" s="70"/>
      <c r="F3116" s="170"/>
      <c r="G3116" s="65"/>
    </row>
    <row r="3117" spans="2:7" s="58" customFormat="1" x14ac:dyDescent="0.2">
      <c r="B3117" s="71"/>
      <c r="C3117" s="70"/>
      <c r="D3117" s="70"/>
      <c r="F3117" s="170"/>
      <c r="G3117" s="65"/>
    </row>
    <row r="3118" spans="2:7" s="58" customFormat="1" x14ac:dyDescent="0.2">
      <c r="B3118" s="71"/>
      <c r="C3118" s="70"/>
      <c r="D3118" s="70"/>
      <c r="F3118" s="170"/>
      <c r="G3118" s="65"/>
    </row>
    <row r="3119" spans="2:7" s="58" customFormat="1" x14ac:dyDescent="0.2">
      <c r="B3119" s="71"/>
      <c r="C3119" s="70"/>
      <c r="D3119" s="70"/>
      <c r="F3119" s="170"/>
      <c r="G3119" s="65"/>
    </row>
    <row r="3120" spans="2:7" s="58" customFormat="1" x14ac:dyDescent="0.2">
      <c r="B3120" s="71"/>
      <c r="C3120" s="70"/>
      <c r="D3120" s="70"/>
      <c r="F3120" s="170"/>
      <c r="G3120" s="65"/>
    </row>
    <row r="3121" spans="2:7" s="58" customFormat="1" x14ac:dyDescent="0.2">
      <c r="B3121" s="71"/>
      <c r="C3121" s="70"/>
      <c r="D3121" s="70"/>
      <c r="F3121" s="170"/>
      <c r="G3121" s="65"/>
    </row>
    <row r="3122" spans="2:7" s="58" customFormat="1" x14ac:dyDescent="0.2">
      <c r="B3122" s="71"/>
      <c r="C3122" s="70"/>
      <c r="D3122" s="70"/>
      <c r="F3122" s="170"/>
      <c r="G3122" s="65"/>
    </row>
    <row r="3123" spans="2:7" s="58" customFormat="1" x14ac:dyDescent="0.2">
      <c r="B3123" s="71"/>
      <c r="C3123" s="70"/>
      <c r="D3123" s="70"/>
      <c r="F3123" s="170"/>
      <c r="G3123" s="65"/>
    </row>
    <row r="3124" spans="2:7" s="58" customFormat="1" x14ac:dyDescent="0.2">
      <c r="B3124" s="71"/>
      <c r="C3124" s="70"/>
      <c r="D3124" s="70"/>
      <c r="F3124" s="170"/>
      <c r="G3124" s="65"/>
    </row>
    <row r="3125" spans="2:7" s="58" customFormat="1" x14ac:dyDescent="0.2">
      <c r="B3125" s="71"/>
      <c r="C3125" s="70"/>
      <c r="D3125" s="70"/>
      <c r="F3125" s="170"/>
      <c r="G3125" s="65"/>
    </row>
    <row r="3126" spans="2:7" s="58" customFormat="1" x14ac:dyDescent="0.2">
      <c r="B3126" s="71"/>
      <c r="C3126" s="70"/>
      <c r="D3126" s="70"/>
      <c r="F3126" s="170"/>
      <c r="G3126" s="65"/>
    </row>
    <row r="3127" spans="2:7" s="58" customFormat="1" x14ac:dyDescent="0.2">
      <c r="B3127" s="71"/>
      <c r="C3127" s="70"/>
      <c r="D3127" s="70"/>
      <c r="F3127" s="170"/>
      <c r="G3127" s="65"/>
    </row>
    <row r="3128" spans="2:7" s="58" customFormat="1" x14ac:dyDescent="0.2">
      <c r="B3128" s="71"/>
      <c r="C3128" s="70"/>
      <c r="D3128" s="70"/>
      <c r="F3128" s="170"/>
      <c r="G3128" s="65"/>
    </row>
    <row r="3129" spans="2:7" s="58" customFormat="1" x14ac:dyDescent="0.2">
      <c r="B3129" s="71"/>
      <c r="C3129" s="70"/>
      <c r="D3129" s="70"/>
      <c r="F3129" s="170"/>
      <c r="G3129" s="65"/>
    </row>
    <row r="3130" spans="2:7" s="58" customFormat="1" x14ac:dyDescent="0.2">
      <c r="B3130" s="71"/>
      <c r="C3130" s="70"/>
      <c r="D3130" s="70"/>
      <c r="F3130" s="170"/>
      <c r="G3130" s="65"/>
    </row>
    <row r="3131" spans="2:7" s="58" customFormat="1" x14ac:dyDescent="0.2">
      <c r="B3131" s="71"/>
      <c r="C3131" s="70"/>
      <c r="D3131" s="70"/>
      <c r="F3131" s="170"/>
      <c r="G3131" s="65"/>
    </row>
    <row r="3132" spans="2:7" s="58" customFormat="1" x14ac:dyDescent="0.2">
      <c r="B3132" s="71"/>
      <c r="C3132" s="70"/>
      <c r="D3132" s="70"/>
      <c r="F3132" s="170"/>
      <c r="G3132" s="65"/>
    </row>
    <row r="3133" spans="2:7" s="58" customFormat="1" x14ac:dyDescent="0.2">
      <c r="B3133" s="71"/>
      <c r="C3133" s="70"/>
      <c r="D3133" s="70"/>
      <c r="F3133" s="170"/>
      <c r="G3133" s="65"/>
    </row>
    <row r="3134" spans="2:7" s="58" customFormat="1" x14ac:dyDescent="0.2">
      <c r="B3134" s="71"/>
      <c r="C3134" s="70"/>
      <c r="D3134" s="70"/>
      <c r="F3134" s="170"/>
      <c r="G3134" s="65"/>
    </row>
    <row r="3135" spans="2:7" s="58" customFormat="1" x14ac:dyDescent="0.2">
      <c r="B3135" s="71"/>
      <c r="C3135" s="70"/>
      <c r="D3135" s="70"/>
      <c r="F3135" s="170"/>
      <c r="G3135" s="65"/>
    </row>
    <row r="3136" spans="2:7" s="58" customFormat="1" x14ac:dyDescent="0.2">
      <c r="B3136" s="71"/>
      <c r="C3136" s="70"/>
      <c r="D3136" s="70"/>
      <c r="F3136" s="170"/>
      <c r="G3136" s="65"/>
    </row>
    <row r="3137" spans="2:7" s="58" customFormat="1" x14ac:dyDescent="0.2">
      <c r="B3137" s="71"/>
      <c r="C3137" s="70"/>
      <c r="D3137" s="70"/>
      <c r="F3137" s="170"/>
      <c r="G3137" s="65"/>
    </row>
    <row r="3138" spans="2:7" s="58" customFormat="1" x14ac:dyDescent="0.2">
      <c r="B3138" s="71"/>
      <c r="C3138" s="70"/>
      <c r="D3138" s="70"/>
      <c r="F3138" s="170"/>
      <c r="G3138" s="65"/>
    </row>
    <row r="3139" spans="2:7" s="58" customFormat="1" x14ac:dyDescent="0.2">
      <c r="B3139" s="71"/>
      <c r="C3139" s="70"/>
      <c r="D3139" s="70"/>
      <c r="F3139" s="170"/>
      <c r="G3139" s="65"/>
    </row>
    <row r="3140" spans="2:7" s="58" customFormat="1" x14ac:dyDescent="0.2">
      <c r="B3140" s="71"/>
      <c r="C3140" s="70"/>
      <c r="D3140" s="70"/>
      <c r="F3140" s="170"/>
      <c r="G3140" s="65"/>
    </row>
    <row r="3141" spans="2:7" s="58" customFormat="1" x14ac:dyDescent="0.2">
      <c r="B3141" s="71"/>
      <c r="C3141" s="70"/>
      <c r="D3141" s="70"/>
      <c r="F3141" s="170"/>
      <c r="G3141" s="65"/>
    </row>
    <row r="3142" spans="2:7" s="58" customFormat="1" x14ac:dyDescent="0.2">
      <c r="B3142" s="71"/>
      <c r="C3142" s="70"/>
      <c r="D3142" s="70"/>
      <c r="F3142" s="170"/>
      <c r="G3142" s="65"/>
    </row>
    <row r="3143" spans="2:7" s="58" customFormat="1" x14ac:dyDescent="0.2">
      <c r="B3143" s="71"/>
      <c r="C3143" s="70"/>
      <c r="D3143" s="70"/>
      <c r="F3143" s="170"/>
      <c r="G3143" s="65"/>
    </row>
    <row r="3144" spans="2:7" s="58" customFormat="1" x14ac:dyDescent="0.2">
      <c r="B3144" s="71"/>
      <c r="C3144" s="70"/>
      <c r="D3144" s="70"/>
      <c r="F3144" s="170"/>
      <c r="G3144" s="65"/>
    </row>
    <row r="3145" spans="2:7" s="58" customFormat="1" x14ac:dyDescent="0.2">
      <c r="B3145" s="71"/>
      <c r="C3145" s="70"/>
      <c r="D3145" s="70"/>
      <c r="F3145" s="170"/>
      <c r="G3145" s="65"/>
    </row>
    <row r="3146" spans="2:7" s="58" customFormat="1" x14ac:dyDescent="0.2">
      <c r="B3146" s="71"/>
      <c r="C3146" s="70"/>
      <c r="D3146" s="70"/>
      <c r="F3146" s="170"/>
      <c r="G3146" s="65"/>
    </row>
    <row r="3147" spans="2:7" s="58" customFormat="1" x14ac:dyDescent="0.2">
      <c r="B3147" s="71"/>
      <c r="C3147" s="70"/>
      <c r="D3147" s="70"/>
      <c r="F3147" s="170"/>
      <c r="G3147" s="65"/>
    </row>
    <row r="3148" spans="2:7" s="58" customFormat="1" x14ac:dyDescent="0.2">
      <c r="B3148" s="71"/>
      <c r="C3148" s="70"/>
      <c r="D3148" s="70"/>
      <c r="F3148" s="170"/>
      <c r="G3148" s="65"/>
    </row>
    <row r="3149" spans="2:7" s="58" customFormat="1" x14ac:dyDescent="0.2">
      <c r="B3149" s="71"/>
      <c r="C3149" s="70"/>
      <c r="D3149" s="70"/>
      <c r="F3149" s="170"/>
      <c r="G3149" s="65"/>
    </row>
    <row r="3150" spans="2:7" s="58" customFormat="1" x14ac:dyDescent="0.2">
      <c r="B3150" s="71"/>
      <c r="C3150" s="70"/>
      <c r="D3150" s="70"/>
      <c r="F3150" s="170"/>
      <c r="G3150" s="65"/>
    </row>
    <row r="3151" spans="2:7" s="58" customFormat="1" x14ac:dyDescent="0.2">
      <c r="B3151" s="71"/>
      <c r="C3151" s="70"/>
      <c r="D3151" s="70"/>
      <c r="F3151" s="170"/>
      <c r="G3151" s="65"/>
    </row>
    <row r="3152" spans="2:7" s="58" customFormat="1" x14ac:dyDescent="0.2">
      <c r="B3152" s="71"/>
      <c r="C3152" s="70"/>
      <c r="D3152" s="70"/>
      <c r="F3152" s="170"/>
      <c r="G3152" s="65"/>
    </row>
    <row r="3153" spans="2:7" s="58" customFormat="1" x14ac:dyDescent="0.2">
      <c r="B3153" s="71"/>
      <c r="C3153" s="70"/>
      <c r="D3153" s="70"/>
      <c r="F3153" s="170"/>
      <c r="G3153" s="65"/>
    </row>
    <row r="3154" spans="2:7" s="58" customFormat="1" x14ac:dyDescent="0.2">
      <c r="B3154" s="71"/>
      <c r="C3154" s="70"/>
      <c r="D3154" s="70"/>
      <c r="F3154" s="170"/>
      <c r="G3154" s="65"/>
    </row>
    <row r="3155" spans="2:7" s="58" customFormat="1" x14ac:dyDescent="0.2">
      <c r="B3155" s="71"/>
      <c r="C3155" s="70"/>
      <c r="D3155" s="70"/>
      <c r="F3155" s="170"/>
      <c r="G3155" s="65"/>
    </row>
    <row r="3156" spans="2:7" s="58" customFormat="1" x14ac:dyDescent="0.2">
      <c r="B3156" s="71"/>
      <c r="C3156" s="70"/>
      <c r="D3156" s="70"/>
      <c r="F3156" s="170"/>
      <c r="G3156" s="65"/>
    </row>
    <row r="3157" spans="2:7" s="58" customFormat="1" x14ac:dyDescent="0.2">
      <c r="B3157" s="71"/>
      <c r="C3157" s="70"/>
      <c r="D3157" s="70"/>
      <c r="F3157" s="170"/>
      <c r="G3157" s="65"/>
    </row>
    <row r="3158" spans="2:7" s="58" customFormat="1" x14ac:dyDescent="0.2">
      <c r="B3158" s="71"/>
      <c r="C3158" s="70"/>
      <c r="D3158" s="70"/>
      <c r="F3158" s="170"/>
      <c r="G3158" s="65"/>
    </row>
    <row r="3159" spans="2:7" s="58" customFormat="1" x14ac:dyDescent="0.2">
      <c r="B3159" s="71"/>
      <c r="C3159" s="70"/>
      <c r="D3159" s="70"/>
      <c r="F3159" s="170"/>
      <c r="G3159" s="65"/>
    </row>
    <row r="3160" spans="2:7" s="58" customFormat="1" x14ac:dyDescent="0.2">
      <c r="B3160" s="71"/>
      <c r="C3160" s="70"/>
      <c r="D3160" s="70"/>
      <c r="F3160" s="170"/>
      <c r="G3160" s="65"/>
    </row>
    <row r="3161" spans="2:7" s="58" customFormat="1" x14ac:dyDescent="0.2">
      <c r="B3161" s="71"/>
      <c r="C3161" s="70"/>
      <c r="D3161" s="70"/>
      <c r="F3161" s="170"/>
      <c r="G3161" s="65"/>
    </row>
    <row r="3162" spans="2:7" s="58" customFormat="1" x14ac:dyDescent="0.2">
      <c r="B3162" s="71"/>
      <c r="C3162" s="70"/>
      <c r="D3162" s="70"/>
      <c r="F3162" s="170"/>
      <c r="G3162" s="65"/>
    </row>
    <row r="3163" spans="2:7" s="58" customFormat="1" x14ac:dyDescent="0.2">
      <c r="B3163" s="71"/>
      <c r="C3163" s="70"/>
      <c r="D3163" s="70"/>
      <c r="F3163" s="170"/>
      <c r="G3163" s="65"/>
    </row>
    <row r="3164" spans="2:7" s="58" customFormat="1" x14ac:dyDescent="0.2">
      <c r="B3164" s="71"/>
      <c r="C3164" s="70"/>
      <c r="D3164" s="70"/>
      <c r="F3164" s="170"/>
      <c r="G3164" s="65"/>
    </row>
    <row r="3165" spans="2:7" s="58" customFormat="1" x14ac:dyDescent="0.2">
      <c r="B3165" s="71"/>
      <c r="C3165" s="70"/>
      <c r="D3165" s="70"/>
      <c r="F3165" s="170"/>
      <c r="G3165" s="65"/>
    </row>
    <row r="3166" spans="2:7" s="58" customFormat="1" x14ac:dyDescent="0.2">
      <c r="B3166" s="71"/>
      <c r="C3166" s="70"/>
      <c r="D3166" s="70"/>
      <c r="F3166" s="170"/>
      <c r="G3166" s="65"/>
    </row>
    <row r="3167" spans="2:7" s="58" customFormat="1" x14ac:dyDescent="0.2">
      <c r="B3167" s="71"/>
      <c r="C3167" s="70"/>
      <c r="D3167" s="70"/>
      <c r="F3167" s="170"/>
      <c r="G3167" s="65"/>
    </row>
    <row r="3168" spans="2:7" s="58" customFormat="1" x14ac:dyDescent="0.2">
      <c r="B3168" s="71"/>
      <c r="C3168" s="70"/>
      <c r="D3168" s="70"/>
      <c r="F3168" s="170"/>
      <c r="G3168" s="65"/>
    </row>
    <row r="3169" spans="2:7" s="58" customFormat="1" x14ac:dyDescent="0.2">
      <c r="B3169" s="71"/>
      <c r="C3169" s="70"/>
      <c r="D3169" s="70"/>
      <c r="F3169" s="170"/>
      <c r="G3169" s="65"/>
    </row>
    <row r="3170" spans="2:7" s="58" customFormat="1" x14ac:dyDescent="0.2">
      <c r="B3170" s="71"/>
      <c r="C3170" s="70"/>
      <c r="D3170" s="70"/>
      <c r="F3170" s="170"/>
      <c r="G3170" s="65"/>
    </row>
    <row r="3171" spans="2:7" s="58" customFormat="1" x14ac:dyDescent="0.2">
      <c r="B3171" s="71"/>
      <c r="C3171" s="70"/>
      <c r="D3171" s="70"/>
      <c r="F3171" s="170"/>
      <c r="G3171" s="65"/>
    </row>
    <row r="3172" spans="2:7" s="58" customFormat="1" x14ac:dyDescent="0.2">
      <c r="B3172" s="71"/>
      <c r="C3172" s="70"/>
      <c r="D3172" s="70"/>
      <c r="F3172" s="170"/>
      <c r="G3172" s="65"/>
    </row>
    <row r="3173" spans="2:7" s="58" customFormat="1" x14ac:dyDescent="0.2">
      <c r="B3173" s="71"/>
      <c r="C3173" s="70"/>
      <c r="D3173" s="70"/>
      <c r="F3173" s="170"/>
      <c r="G3173" s="65"/>
    </row>
    <row r="3174" spans="2:7" s="58" customFormat="1" x14ac:dyDescent="0.2">
      <c r="B3174" s="71"/>
      <c r="C3174" s="70"/>
      <c r="D3174" s="70"/>
      <c r="F3174" s="170"/>
      <c r="G3174" s="65"/>
    </row>
    <row r="3175" spans="2:7" s="58" customFormat="1" x14ac:dyDescent="0.2">
      <c r="B3175" s="71"/>
      <c r="C3175" s="70"/>
      <c r="D3175" s="70"/>
      <c r="F3175" s="170"/>
      <c r="G3175" s="65"/>
    </row>
    <row r="3176" spans="2:7" s="58" customFormat="1" x14ac:dyDescent="0.2">
      <c r="B3176" s="71"/>
      <c r="C3176" s="70"/>
      <c r="D3176" s="70"/>
      <c r="F3176" s="170"/>
      <c r="G3176" s="65"/>
    </row>
    <row r="3177" spans="2:7" s="58" customFormat="1" x14ac:dyDescent="0.2">
      <c r="B3177" s="71"/>
      <c r="C3177" s="70"/>
      <c r="D3177" s="70"/>
      <c r="F3177" s="170"/>
      <c r="G3177" s="65"/>
    </row>
    <row r="3178" spans="2:7" s="58" customFormat="1" x14ac:dyDescent="0.2">
      <c r="B3178" s="71"/>
      <c r="C3178" s="70"/>
      <c r="D3178" s="70"/>
      <c r="F3178" s="170"/>
      <c r="G3178" s="65"/>
    </row>
    <row r="3179" spans="2:7" s="58" customFormat="1" x14ac:dyDescent="0.2">
      <c r="B3179" s="71"/>
      <c r="C3179" s="70"/>
      <c r="D3179" s="70"/>
      <c r="F3179" s="170"/>
      <c r="G3179" s="65"/>
    </row>
    <row r="3180" spans="2:7" s="58" customFormat="1" x14ac:dyDescent="0.2">
      <c r="B3180" s="71"/>
      <c r="C3180" s="70"/>
      <c r="D3180" s="70"/>
      <c r="F3180" s="170"/>
      <c r="G3180" s="65"/>
    </row>
    <row r="3181" spans="2:7" s="58" customFormat="1" x14ac:dyDescent="0.2">
      <c r="B3181" s="71"/>
      <c r="C3181" s="70"/>
      <c r="D3181" s="70"/>
      <c r="F3181" s="170"/>
      <c r="G3181" s="65"/>
    </row>
    <row r="3182" spans="2:7" s="58" customFormat="1" x14ac:dyDescent="0.2">
      <c r="B3182" s="71"/>
      <c r="C3182" s="70"/>
      <c r="D3182" s="70"/>
      <c r="F3182" s="170"/>
      <c r="G3182" s="65"/>
    </row>
    <row r="3183" spans="2:7" s="58" customFormat="1" x14ac:dyDescent="0.2">
      <c r="B3183" s="71"/>
      <c r="C3183" s="70"/>
      <c r="D3183" s="70"/>
      <c r="F3183" s="170"/>
      <c r="G3183" s="65"/>
    </row>
    <row r="3184" spans="2:7" s="58" customFormat="1" x14ac:dyDescent="0.2">
      <c r="B3184" s="71"/>
      <c r="C3184" s="70"/>
      <c r="D3184" s="70"/>
      <c r="F3184" s="170"/>
      <c r="G3184" s="65"/>
    </row>
    <row r="3185" spans="2:7" s="58" customFormat="1" x14ac:dyDescent="0.2">
      <c r="B3185" s="71"/>
      <c r="C3185" s="70"/>
      <c r="D3185" s="70"/>
      <c r="F3185" s="170"/>
      <c r="G3185" s="65"/>
    </row>
    <row r="3186" spans="2:7" s="58" customFormat="1" x14ac:dyDescent="0.2">
      <c r="B3186" s="71"/>
      <c r="C3186" s="70"/>
      <c r="D3186" s="70"/>
      <c r="F3186" s="170"/>
      <c r="G3186" s="65"/>
    </row>
    <row r="3187" spans="2:7" s="58" customFormat="1" x14ac:dyDescent="0.2">
      <c r="B3187" s="71"/>
      <c r="C3187" s="70"/>
      <c r="D3187" s="70"/>
      <c r="F3187" s="170"/>
      <c r="G3187" s="65"/>
    </row>
    <row r="3188" spans="2:7" s="58" customFormat="1" x14ac:dyDescent="0.2">
      <c r="B3188" s="71"/>
      <c r="C3188" s="70"/>
      <c r="D3188" s="70"/>
      <c r="F3188" s="170"/>
      <c r="G3188" s="65"/>
    </row>
    <row r="3189" spans="2:7" s="58" customFormat="1" x14ac:dyDescent="0.2">
      <c r="B3189" s="71"/>
      <c r="C3189" s="70"/>
      <c r="D3189" s="70"/>
      <c r="F3189" s="170"/>
      <c r="G3189" s="65"/>
    </row>
    <row r="3190" spans="2:7" s="58" customFormat="1" x14ac:dyDescent="0.2">
      <c r="B3190" s="71"/>
      <c r="C3190" s="70"/>
      <c r="D3190" s="70"/>
      <c r="F3190" s="170"/>
      <c r="G3190" s="65"/>
    </row>
    <row r="3191" spans="2:7" s="58" customFormat="1" x14ac:dyDescent="0.2">
      <c r="B3191" s="71"/>
      <c r="C3191" s="70"/>
      <c r="D3191" s="70"/>
      <c r="F3191" s="170"/>
      <c r="G3191" s="65"/>
    </row>
    <row r="3192" spans="2:7" s="58" customFormat="1" x14ac:dyDescent="0.2">
      <c r="B3192" s="71"/>
      <c r="C3192" s="70"/>
      <c r="D3192" s="70"/>
      <c r="F3192" s="170"/>
      <c r="G3192" s="65"/>
    </row>
    <row r="3193" spans="2:7" s="58" customFormat="1" x14ac:dyDescent="0.2">
      <c r="B3193" s="71"/>
      <c r="C3193" s="70"/>
      <c r="D3193" s="70"/>
      <c r="F3193" s="170"/>
      <c r="G3193" s="65"/>
    </row>
    <row r="3194" spans="2:7" s="58" customFormat="1" x14ac:dyDescent="0.2">
      <c r="B3194" s="71"/>
      <c r="C3194" s="70"/>
      <c r="D3194" s="70"/>
      <c r="F3194" s="170"/>
      <c r="G3194" s="65"/>
    </row>
    <row r="3195" spans="2:7" s="58" customFormat="1" x14ac:dyDescent="0.2">
      <c r="B3195" s="71"/>
      <c r="C3195" s="70"/>
      <c r="D3195" s="70"/>
      <c r="F3195" s="170"/>
      <c r="G3195" s="65"/>
    </row>
    <row r="3196" spans="2:7" s="58" customFormat="1" x14ac:dyDescent="0.2">
      <c r="B3196" s="71"/>
      <c r="C3196" s="70"/>
      <c r="D3196" s="70"/>
      <c r="F3196" s="170"/>
      <c r="G3196" s="65"/>
    </row>
    <row r="3197" spans="2:7" s="58" customFormat="1" x14ac:dyDescent="0.2">
      <c r="B3197" s="71"/>
      <c r="C3197" s="70"/>
      <c r="D3197" s="70"/>
      <c r="F3197" s="170"/>
      <c r="G3197" s="65"/>
    </row>
    <row r="3198" spans="2:7" s="58" customFormat="1" x14ac:dyDescent="0.2">
      <c r="B3198" s="71"/>
      <c r="C3198" s="70"/>
      <c r="D3198" s="70"/>
      <c r="F3198" s="170"/>
      <c r="G3198" s="65"/>
    </row>
    <row r="3199" spans="2:7" s="58" customFormat="1" x14ac:dyDescent="0.2">
      <c r="B3199" s="71"/>
      <c r="C3199" s="70"/>
      <c r="D3199" s="70"/>
      <c r="F3199" s="170"/>
      <c r="G3199" s="65"/>
    </row>
    <row r="3200" spans="2:7" s="58" customFormat="1" x14ac:dyDescent="0.2">
      <c r="B3200" s="71"/>
      <c r="C3200" s="70"/>
      <c r="D3200" s="70"/>
      <c r="F3200" s="170"/>
      <c r="G3200" s="65"/>
    </row>
    <row r="3201" spans="2:7" s="58" customFormat="1" x14ac:dyDescent="0.2">
      <c r="B3201" s="71"/>
      <c r="C3201" s="70"/>
      <c r="D3201" s="70"/>
      <c r="F3201" s="170"/>
      <c r="G3201" s="65"/>
    </row>
    <row r="3202" spans="2:7" s="58" customFormat="1" x14ac:dyDescent="0.2">
      <c r="B3202" s="71"/>
      <c r="C3202" s="70"/>
      <c r="D3202" s="70"/>
      <c r="F3202" s="170"/>
      <c r="G3202" s="65"/>
    </row>
    <row r="3203" spans="2:7" s="58" customFormat="1" x14ac:dyDescent="0.2">
      <c r="B3203" s="71"/>
      <c r="C3203" s="70"/>
      <c r="D3203" s="70"/>
      <c r="F3203" s="170"/>
      <c r="G3203" s="65"/>
    </row>
    <row r="3204" spans="2:7" s="58" customFormat="1" x14ac:dyDescent="0.2">
      <c r="B3204" s="71"/>
      <c r="C3204" s="70"/>
      <c r="D3204" s="70"/>
      <c r="F3204" s="170"/>
      <c r="G3204" s="65"/>
    </row>
    <row r="3205" spans="2:7" s="58" customFormat="1" x14ac:dyDescent="0.2">
      <c r="B3205" s="71"/>
      <c r="C3205" s="70"/>
      <c r="D3205" s="70"/>
      <c r="F3205" s="170"/>
      <c r="G3205" s="65"/>
    </row>
    <row r="3206" spans="2:7" s="58" customFormat="1" x14ac:dyDescent="0.2">
      <c r="B3206" s="71"/>
      <c r="C3206" s="70"/>
      <c r="D3206" s="70"/>
      <c r="F3206" s="170"/>
      <c r="G3206" s="65"/>
    </row>
    <row r="3207" spans="2:7" s="58" customFormat="1" x14ac:dyDescent="0.2">
      <c r="B3207" s="71"/>
      <c r="C3207" s="70"/>
      <c r="D3207" s="70"/>
      <c r="F3207" s="170"/>
      <c r="G3207" s="65"/>
    </row>
    <row r="3208" spans="2:7" s="58" customFormat="1" x14ac:dyDescent="0.2">
      <c r="B3208" s="71"/>
      <c r="C3208" s="70"/>
      <c r="D3208" s="70"/>
      <c r="F3208" s="170"/>
      <c r="G3208" s="65"/>
    </row>
    <row r="3209" spans="2:7" s="58" customFormat="1" x14ac:dyDescent="0.2">
      <c r="B3209" s="71"/>
      <c r="C3209" s="70"/>
      <c r="D3209" s="70"/>
      <c r="F3209" s="170"/>
      <c r="G3209" s="65"/>
    </row>
    <row r="3210" spans="2:7" s="58" customFormat="1" x14ac:dyDescent="0.2">
      <c r="B3210" s="71"/>
      <c r="C3210" s="70"/>
      <c r="D3210" s="70"/>
      <c r="F3210" s="170"/>
      <c r="G3210" s="65"/>
    </row>
    <row r="3211" spans="2:7" s="58" customFormat="1" x14ac:dyDescent="0.2">
      <c r="B3211" s="71"/>
      <c r="C3211" s="70"/>
      <c r="D3211" s="70"/>
      <c r="F3211" s="170"/>
      <c r="G3211" s="65"/>
    </row>
    <row r="3212" spans="2:7" s="58" customFormat="1" x14ac:dyDescent="0.2">
      <c r="B3212" s="71"/>
      <c r="C3212" s="70"/>
      <c r="D3212" s="70"/>
      <c r="F3212" s="170"/>
      <c r="G3212" s="65"/>
    </row>
    <row r="3213" spans="2:7" s="58" customFormat="1" x14ac:dyDescent="0.2">
      <c r="B3213" s="71"/>
      <c r="C3213" s="70"/>
      <c r="D3213" s="70"/>
      <c r="F3213" s="170"/>
      <c r="G3213" s="65"/>
    </row>
    <row r="3214" spans="2:7" s="58" customFormat="1" x14ac:dyDescent="0.2">
      <c r="B3214" s="71"/>
      <c r="C3214" s="70"/>
      <c r="D3214" s="70"/>
      <c r="F3214" s="170"/>
      <c r="G3214" s="65"/>
    </row>
    <row r="3215" spans="2:7" s="58" customFormat="1" x14ac:dyDescent="0.2">
      <c r="B3215" s="71"/>
      <c r="C3215" s="70"/>
      <c r="D3215" s="70"/>
      <c r="F3215" s="170"/>
      <c r="G3215" s="65"/>
    </row>
    <row r="3216" spans="2:7" s="58" customFormat="1" x14ac:dyDescent="0.2">
      <c r="B3216" s="71"/>
      <c r="C3216" s="70"/>
      <c r="D3216" s="70"/>
      <c r="F3216" s="170"/>
      <c r="G3216" s="65"/>
    </row>
    <row r="3217" spans="2:7" s="58" customFormat="1" x14ac:dyDescent="0.2">
      <c r="B3217" s="71"/>
      <c r="C3217" s="70"/>
      <c r="D3217" s="70"/>
      <c r="F3217" s="170"/>
      <c r="G3217" s="65"/>
    </row>
    <row r="3218" spans="2:7" s="58" customFormat="1" x14ac:dyDescent="0.2">
      <c r="B3218" s="71"/>
      <c r="C3218" s="70"/>
      <c r="D3218" s="70"/>
      <c r="F3218" s="170"/>
      <c r="G3218" s="65"/>
    </row>
    <row r="3219" spans="2:7" s="58" customFormat="1" x14ac:dyDescent="0.2">
      <c r="B3219" s="71"/>
      <c r="C3219" s="70"/>
      <c r="D3219" s="70"/>
      <c r="F3219" s="170"/>
      <c r="G3219" s="65"/>
    </row>
    <row r="3220" spans="2:7" s="58" customFormat="1" x14ac:dyDescent="0.2">
      <c r="B3220" s="71"/>
      <c r="C3220" s="70"/>
      <c r="D3220" s="70"/>
      <c r="F3220" s="170"/>
      <c r="G3220" s="65"/>
    </row>
    <row r="3221" spans="2:7" s="58" customFormat="1" x14ac:dyDescent="0.2">
      <c r="B3221" s="71"/>
      <c r="C3221" s="70"/>
      <c r="D3221" s="70"/>
      <c r="F3221" s="170"/>
      <c r="G3221" s="65"/>
    </row>
    <row r="3222" spans="2:7" s="58" customFormat="1" x14ac:dyDescent="0.2">
      <c r="B3222" s="71"/>
      <c r="C3222" s="70"/>
      <c r="D3222" s="70"/>
      <c r="F3222" s="170"/>
      <c r="G3222" s="65"/>
    </row>
    <row r="3223" spans="2:7" s="58" customFormat="1" x14ac:dyDescent="0.2">
      <c r="B3223" s="71"/>
      <c r="C3223" s="70"/>
      <c r="D3223" s="70"/>
      <c r="F3223" s="170"/>
      <c r="G3223" s="65"/>
    </row>
    <row r="3224" spans="2:7" s="58" customFormat="1" x14ac:dyDescent="0.2">
      <c r="B3224" s="71"/>
      <c r="C3224" s="70"/>
      <c r="D3224" s="70"/>
      <c r="F3224" s="170"/>
      <c r="G3224" s="65"/>
    </row>
    <row r="3225" spans="2:7" s="58" customFormat="1" x14ac:dyDescent="0.2">
      <c r="B3225" s="71"/>
      <c r="C3225" s="70"/>
      <c r="D3225" s="70"/>
      <c r="F3225" s="170"/>
      <c r="G3225" s="65"/>
    </row>
    <row r="3226" spans="2:7" s="58" customFormat="1" x14ac:dyDescent="0.2">
      <c r="B3226" s="71"/>
      <c r="C3226" s="70"/>
      <c r="D3226" s="70"/>
      <c r="F3226" s="170"/>
      <c r="G3226" s="65"/>
    </row>
    <row r="3227" spans="2:7" s="58" customFormat="1" x14ac:dyDescent="0.2">
      <c r="B3227" s="71"/>
      <c r="C3227" s="70"/>
      <c r="D3227" s="70"/>
      <c r="F3227" s="170"/>
      <c r="G3227" s="65"/>
    </row>
    <row r="3228" spans="2:7" s="58" customFormat="1" x14ac:dyDescent="0.2">
      <c r="B3228" s="71"/>
      <c r="C3228" s="70"/>
      <c r="D3228" s="70"/>
      <c r="F3228" s="170"/>
      <c r="G3228" s="65"/>
    </row>
    <row r="3229" spans="2:7" s="58" customFormat="1" x14ac:dyDescent="0.2">
      <c r="B3229" s="71"/>
      <c r="C3229" s="70"/>
      <c r="D3229" s="70"/>
      <c r="F3229" s="170"/>
      <c r="G3229" s="65"/>
    </row>
    <row r="3230" spans="2:7" s="58" customFormat="1" x14ac:dyDescent="0.2">
      <c r="B3230" s="71"/>
      <c r="C3230" s="70"/>
      <c r="D3230" s="70"/>
      <c r="F3230" s="170"/>
      <c r="G3230" s="65"/>
    </row>
    <row r="3231" spans="2:7" s="58" customFormat="1" x14ac:dyDescent="0.2">
      <c r="B3231" s="71"/>
      <c r="C3231" s="70"/>
      <c r="D3231" s="70"/>
      <c r="F3231" s="170"/>
      <c r="G3231" s="65"/>
    </row>
    <row r="3232" spans="2:7" s="58" customFormat="1" x14ac:dyDescent="0.2">
      <c r="B3232" s="71"/>
      <c r="C3232" s="70"/>
      <c r="D3232" s="70"/>
      <c r="F3232" s="170"/>
      <c r="G3232" s="65"/>
    </row>
    <row r="3233" spans="2:7" s="58" customFormat="1" x14ac:dyDescent="0.2">
      <c r="B3233" s="71"/>
      <c r="C3233" s="70"/>
      <c r="D3233" s="70"/>
      <c r="F3233" s="170"/>
      <c r="G3233" s="65"/>
    </row>
    <row r="3234" spans="2:7" s="58" customFormat="1" x14ac:dyDescent="0.2">
      <c r="B3234" s="71"/>
      <c r="C3234" s="70"/>
      <c r="D3234" s="70"/>
      <c r="F3234" s="170"/>
      <c r="G3234" s="65"/>
    </row>
    <row r="3235" spans="2:7" s="58" customFormat="1" x14ac:dyDescent="0.2">
      <c r="B3235" s="71"/>
      <c r="C3235" s="70"/>
      <c r="D3235" s="70"/>
      <c r="F3235" s="170"/>
      <c r="G3235" s="65"/>
    </row>
    <row r="3236" spans="2:7" s="58" customFormat="1" x14ac:dyDescent="0.2">
      <c r="B3236" s="71"/>
      <c r="C3236" s="70"/>
      <c r="D3236" s="70"/>
      <c r="F3236" s="170"/>
      <c r="G3236" s="65"/>
    </row>
    <row r="3237" spans="2:7" s="58" customFormat="1" x14ac:dyDescent="0.2">
      <c r="B3237" s="71"/>
      <c r="C3237" s="70"/>
      <c r="D3237" s="70"/>
      <c r="F3237" s="170"/>
      <c r="G3237" s="65"/>
    </row>
    <row r="3238" spans="2:7" s="58" customFormat="1" x14ac:dyDescent="0.2">
      <c r="B3238" s="71"/>
      <c r="C3238" s="70"/>
      <c r="D3238" s="70"/>
      <c r="F3238" s="170"/>
      <c r="G3238" s="65"/>
    </row>
    <row r="3239" spans="2:7" s="58" customFormat="1" x14ac:dyDescent="0.2">
      <c r="B3239" s="71"/>
      <c r="C3239" s="70"/>
      <c r="D3239" s="70"/>
      <c r="F3239" s="170"/>
      <c r="G3239" s="65"/>
    </row>
    <row r="3240" spans="2:7" s="58" customFormat="1" x14ac:dyDescent="0.2">
      <c r="B3240" s="71"/>
      <c r="C3240" s="70"/>
      <c r="D3240" s="70"/>
      <c r="F3240" s="170"/>
      <c r="G3240" s="65"/>
    </row>
    <row r="3241" spans="2:7" s="58" customFormat="1" x14ac:dyDescent="0.2">
      <c r="B3241" s="71"/>
      <c r="C3241" s="70"/>
      <c r="D3241" s="70"/>
      <c r="F3241" s="170"/>
      <c r="G3241" s="65"/>
    </row>
    <row r="3242" spans="2:7" s="58" customFormat="1" x14ac:dyDescent="0.2">
      <c r="B3242" s="71"/>
      <c r="C3242" s="70"/>
      <c r="D3242" s="70"/>
      <c r="F3242" s="170"/>
      <c r="G3242" s="65"/>
    </row>
    <row r="3243" spans="2:7" s="58" customFormat="1" x14ac:dyDescent="0.2">
      <c r="B3243" s="71"/>
      <c r="C3243" s="70"/>
      <c r="D3243" s="70"/>
      <c r="F3243" s="170"/>
      <c r="G3243" s="65"/>
    </row>
    <row r="3244" spans="2:7" s="58" customFormat="1" x14ac:dyDescent="0.2">
      <c r="B3244" s="71"/>
      <c r="C3244" s="70"/>
      <c r="D3244" s="70"/>
      <c r="F3244" s="170"/>
      <c r="G3244" s="65"/>
    </row>
    <row r="3245" spans="2:7" s="58" customFormat="1" x14ac:dyDescent="0.2">
      <c r="B3245" s="71"/>
      <c r="C3245" s="70"/>
      <c r="D3245" s="70"/>
      <c r="F3245" s="170"/>
      <c r="G3245" s="65"/>
    </row>
    <row r="3246" spans="2:7" s="58" customFormat="1" x14ac:dyDescent="0.2">
      <c r="B3246" s="71"/>
      <c r="C3246" s="70"/>
      <c r="D3246" s="70"/>
      <c r="F3246" s="170"/>
      <c r="G3246" s="65"/>
    </row>
    <row r="3247" spans="2:7" s="58" customFormat="1" x14ac:dyDescent="0.2">
      <c r="B3247" s="71"/>
      <c r="C3247" s="70"/>
      <c r="D3247" s="70"/>
      <c r="F3247" s="170"/>
      <c r="G3247" s="65"/>
    </row>
    <row r="3248" spans="2:7" s="58" customFormat="1" x14ac:dyDescent="0.2">
      <c r="B3248" s="71"/>
      <c r="C3248" s="70"/>
      <c r="D3248" s="70"/>
      <c r="F3248" s="170"/>
      <c r="G3248" s="65"/>
    </row>
    <row r="3249" spans="2:7" s="58" customFormat="1" x14ac:dyDescent="0.2">
      <c r="B3249" s="71"/>
      <c r="C3249" s="70"/>
      <c r="D3249" s="70"/>
      <c r="F3249" s="170"/>
      <c r="G3249" s="65"/>
    </row>
    <row r="3250" spans="2:7" s="58" customFormat="1" x14ac:dyDescent="0.2">
      <c r="B3250" s="71"/>
      <c r="C3250" s="70"/>
      <c r="D3250" s="70"/>
      <c r="F3250" s="170"/>
      <c r="G3250" s="65"/>
    </row>
    <row r="3251" spans="2:7" s="58" customFormat="1" x14ac:dyDescent="0.2">
      <c r="B3251" s="71"/>
      <c r="C3251" s="70"/>
      <c r="D3251" s="70"/>
      <c r="F3251" s="170"/>
      <c r="G3251" s="65"/>
    </row>
    <row r="3252" spans="2:7" s="58" customFormat="1" x14ac:dyDescent="0.2">
      <c r="B3252" s="71"/>
      <c r="C3252" s="70"/>
      <c r="D3252" s="70"/>
      <c r="F3252" s="170"/>
      <c r="G3252" s="65"/>
    </row>
    <row r="3253" spans="2:7" s="58" customFormat="1" x14ac:dyDescent="0.2">
      <c r="B3253" s="71"/>
      <c r="C3253" s="70"/>
      <c r="D3253" s="70"/>
      <c r="F3253" s="170"/>
      <c r="G3253" s="65"/>
    </row>
    <row r="3254" spans="2:7" s="58" customFormat="1" x14ac:dyDescent="0.2">
      <c r="B3254" s="71"/>
      <c r="C3254" s="70"/>
      <c r="D3254" s="70"/>
      <c r="F3254" s="170"/>
      <c r="G3254" s="65"/>
    </row>
    <row r="3255" spans="2:7" s="58" customFormat="1" x14ac:dyDescent="0.2">
      <c r="B3255" s="71"/>
      <c r="C3255" s="70"/>
      <c r="D3255" s="70"/>
      <c r="F3255" s="170"/>
      <c r="G3255" s="65"/>
    </row>
    <row r="3256" spans="2:7" s="58" customFormat="1" x14ac:dyDescent="0.2">
      <c r="B3256" s="71"/>
      <c r="C3256" s="70"/>
      <c r="D3256" s="70"/>
      <c r="F3256" s="170"/>
      <c r="G3256" s="65"/>
    </row>
    <row r="3257" spans="2:7" s="58" customFormat="1" x14ac:dyDescent="0.2">
      <c r="B3257" s="71"/>
      <c r="C3257" s="70"/>
      <c r="D3257" s="70"/>
      <c r="F3257" s="170"/>
      <c r="G3257" s="65"/>
    </row>
    <row r="3258" spans="2:7" s="58" customFormat="1" x14ac:dyDescent="0.2">
      <c r="B3258" s="71"/>
      <c r="C3258" s="70"/>
      <c r="D3258" s="70"/>
      <c r="F3258" s="170"/>
      <c r="G3258" s="65"/>
    </row>
    <row r="3259" spans="2:7" s="58" customFormat="1" x14ac:dyDescent="0.2">
      <c r="B3259" s="71"/>
      <c r="C3259" s="70"/>
      <c r="D3259" s="70"/>
      <c r="F3259" s="170"/>
      <c r="G3259" s="65"/>
    </row>
    <row r="3260" spans="2:7" s="58" customFormat="1" x14ac:dyDescent="0.2">
      <c r="B3260" s="71"/>
      <c r="C3260" s="70"/>
      <c r="D3260" s="70"/>
      <c r="F3260" s="170"/>
      <c r="G3260" s="65"/>
    </row>
    <row r="3261" spans="2:7" s="58" customFormat="1" x14ac:dyDescent="0.2">
      <c r="B3261" s="71"/>
      <c r="C3261" s="70"/>
      <c r="D3261" s="70"/>
      <c r="F3261" s="170"/>
      <c r="G3261" s="65"/>
    </row>
    <row r="3262" spans="2:7" s="58" customFormat="1" x14ac:dyDescent="0.2">
      <c r="B3262" s="71"/>
      <c r="C3262" s="70"/>
      <c r="D3262" s="70"/>
      <c r="F3262" s="170"/>
      <c r="G3262" s="65"/>
    </row>
    <row r="3263" spans="2:7" s="58" customFormat="1" x14ac:dyDescent="0.2">
      <c r="B3263" s="71"/>
      <c r="C3263" s="70"/>
      <c r="D3263" s="70"/>
      <c r="F3263" s="170"/>
      <c r="G3263" s="65"/>
    </row>
    <row r="3264" spans="2:7" s="58" customFormat="1" x14ac:dyDescent="0.2">
      <c r="B3264" s="71"/>
      <c r="C3264" s="70"/>
      <c r="D3264" s="70"/>
      <c r="F3264" s="170"/>
      <c r="G3264" s="65"/>
    </row>
    <row r="3265" spans="2:7" s="58" customFormat="1" x14ac:dyDescent="0.2">
      <c r="B3265" s="71"/>
      <c r="C3265" s="70"/>
      <c r="D3265" s="70"/>
      <c r="F3265" s="170"/>
      <c r="G3265" s="65"/>
    </row>
    <row r="3266" spans="2:7" s="58" customFormat="1" x14ac:dyDescent="0.2">
      <c r="B3266" s="71"/>
      <c r="C3266" s="70"/>
      <c r="D3266" s="70"/>
      <c r="F3266" s="170"/>
      <c r="G3266" s="65"/>
    </row>
    <row r="3267" spans="2:7" s="58" customFormat="1" x14ac:dyDescent="0.2">
      <c r="B3267" s="71"/>
      <c r="C3267" s="70"/>
      <c r="D3267" s="70"/>
      <c r="F3267" s="170"/>
      <c r="G3267" s="65"/>
    </row>
    <row r="3268" spans="2:7" s="58" customFormat="1" x14ac:dyDescent="0.2">
      <c r="B3268" s="71"/>
      <c r="C3268" s="70"/>
      <c r="D3268" s="70"/>
      <c r="F3268" s="170"/>
      <c r="G3268" s="65"/>
    </row>
    <row r="3269" spans="2:7" s="58" customFormat="1" x14ac:dyDescent="0.2">
      <c r="B3269" s="71"/>
      <c r="C3269" s="70"/>
      <c r="D3269" s="70"/>
      <c r="F3269" s="170"/>
      <c r="G3269" s="65"/>
    </row>
    <row r="3270" spans="2:7" s="58" customFormat="1" x14ac:dyDescent="0.2">
      <c r="B3270" s="71"/>
      <c r="C3270" s="70"/>
      <c r="D3270" s="70"/>
      <c r="F3270" s="170"/>
      <c r="G3270" s="65"/>
    </row>
    <row r="3271" spans="2:7" s="58" customFormat="1" x14ac:dyDescent="0.2">
      <c r="B3271" s="71"/>
      <c r="C3271" s="70"/>
      <c r="D3271" s="70"/>
      <c r="F3271" s="170"/>
      <c r="G3271" s="65"/>
    </row>
    <row r="3272" spans="2:7" s="58" customFormat="1" x14ac:dyDescent="0.2">
      <c r="B3272" s="71"/>
      <c r="C3272" s="70"/>
      <c r="D3272" s="70"/>
      <c r="F3272" s="170"/>
      <c r="G3272" s="65"/>
    </row>
    <row r="3273" spans="2:7" s="58" customFormat="1" x14ac:dyDescent="0.2">
      <c r="B3273" s="71"/>
      <c r="C3273" s="70"/>
      <c r="D3273" s="70"/>
      <c r="F3273" s="170"/>
      <c r="G3273" s="65"/>
    </row>
    <row r="3274" spans="2:7" s="58" customFormat="1" x14ac:dyDescent="0.2">
      <c r="B3274" s="71"/>
      <c r="C3274" s="70"/>
      <c r="D3274" s="70"/>
      <c r="F3274" s="170"/>
      <c r="G3274" s="65"/>
    </row>
    <row r="3275" spans="2:7" s="58" customFormat="1" x14ac:dyDescent="0.2">
      <c r="B3275" s="71"/>
      <c r="C3275" s="70"/>
      <c r="D3275" s="70"/>
      <c r="F3275" s="170"/>
      <c r="G3275" s="65"/>
    </row>
    <row r="3276" spans="2:7" s="58" customFormat="1" x14ac:dyDescent="0.2">
      <c r="B3276" s="71"/>
      <c r="C3276" s="70"/>
      <c r="D3276" s="70"/>
      <c r="F3276" s="170"/>
      <c r="G3276" s="65"/>
    </row>
    <row r="3277" spans="2:7" s="58" customFormat="1" x14ac:dyDescent="0.2">
      <c r="B3277" s="71"/>
      <c r="C3277" s="70"/>
      <c r="D3277" s="70"/>
      <c r="F3277" s="170"/>
      <c r="G3277" s="65"/>
    </row>
    <row r="3278" spans="2:7" s="58" customFormat="1" x14ac:dyDescent="0.2">
      <c r="B3278" s="71"/>
      <c r="C3278" s="70"/>
      <c r="D3278" s="70"/>
      <c r="F3278" s="170"/>
      <c r="G3278" s="65"/>
    </row>
    <row r="3279" spans="2:7" s="58" customFormat="1" x14ac:dyDescent="0.2">
      <c r="B3279" s="71"/>
      <c r="C3279" s="70"/>
      <c r="D3279" s="70"/>
      <c r="F3279" s="170"/>
      <c r="G3279" s="65"/>
    </row>
    <row r="3280" spans="2:7" s="58" customFormat="1" x14ac:dyDescent="0.2">
      <c r="B3280" s="71"/>
      <c r="C3280" s="70"/>
      <c r="D3280" s="70"/>
      <c r="F3280" s="170"/>
      <c r="G3280" s="65"/>
    </row>
    <row r="3281" spans="2:7" s="58" customFormat="1" x14ac:dyDescent="0.2">
      <c r="B3281" s="71"/>
      <c r="C3281" s="70"/>
      <c r="D3281" s="70"/>
      <c r="F3281" s="170"/>
      <c r="G3281" s="65"/>
    </row>
    <row r="3282" spans="2:7" s="58" customFormat="1" x14ac:dyDescent="0.2">
      <c r="B3282" s="71"/>
      <c r="C3282" s="70"/>
      <c r="D3282" s="70"/>
      <c r="F3282" s="170"/>
      <c r="G3282" s="65"/>
    </row>
    <row r="3283" spans="2:7" s="58" customFormat="1" x14ac:dyDescent="0.2">
      <c r="B3283" s="71"/>
      <c r="C3283" s="70"/>
      <c r="D3283" s="70"/>
      <c r="F3283" s="170"/>
      <c r="G3283" s="65"/>
    </row>
    <row r="3284" spans="2:7" s="58" customFormat="1" x14ac:dyDescent="0.2">
      <c r="B3284" s="71"/>
      <c r="C3284" s="70"/>
      <c r="D3284" s="70"/>
      <c r="F3284" s="170"/>
      <c r="G3284" s="65"/>
    </row>
    <row r="3285" spans="2:7" s="58" customFormat="1" x14ac:dyDescent="0.2">
      <c r="B3285" s="71"/>
      <c r="C3285" s="70"/>
      <c r="D3285" s="70"/>
      <c r="F3285" s="170"/>
      <c r="G3285" s="65"/>
    </row>
    <row r="3286" spans="2:7" s="58" customFormat="1" x14ac:dyDescent="0.2">
      <c r="B3286" s="71"/>
      <c r="C3286" s="70"/>
      <c r="D3286" s="70"/>
      <c r="F3286" s="170"/>
      <c r="G3286" s="65"/>
    </row>
    <row r="3287" spans="2:7" s="58" customFormat="1" x14ac:dyDescent="0.2">
      <c r="B3287" s="71"/>
      <c r="C3287" s="70"/>
      <c r="D3287" s="70"/>
      <c r="F3287" s="170"/>
      <c r="G3287" s="65"/>
    </row>
    <row r="3288" spans="2:7" s="58" customFormat="1" x14ac:dyDescent="0.2">
      <c r="B3288" s="71"/>
      <c r="C3288" s="70"/>
      <c r="D3288" s="70"/>
      <c r="F3288" s="170"/>
      <c r="G3288" s="65"/>
    </row>
    <row r="3289" spans="2:7" s="58" customFormat="1" x14ac:dyDescent="0.2">
      <c r="B3289" s="71"/>
      <c r="C3289" s="70"/>
      <c r="D3289" s="70"/>
      <c r="F3289" s="170"/>
      <c r="G3289" s="65"/>
    </row>
    <row r="3290" spans="2:7" s="58" customFormat="1" x14ac:dyDescent="0.2">
      <c r="B3290" s="71"/>
      <c r="C3290" s="70"/>
      <c r="D3290" s="70"/>
      <c r="F3290" s="170"/>
      <c r="G3290" s="65"/>
    </row>
    <row r="3291" spans="2:7" s="58" customFormat="1" x14ac:dyDescent="0.2">
      <c r="B3291" s="71"/>
      <c r="C3291" s="70"/>
      <c r="D3291" s="70"/>
      <c r="F3291" s="170"/>
      <c r="G3291" s="65"/>
    </row>
    <row r="3292" spans="2:7" s="58" customFormat="1" x14ac:dyDescent="0.2">
      <c r="B3292" s="71"/>
      <c r="C3292" s="70"/>
      <c r="D3292" s="70"/>
      <c r="F3292" s="170"/>
      <c r="G3292" s="65"/>
    </row>
    <row r="3293" spans="2:7" s="58" customFormat="1" x14ac:dyDescent="0.2">
      <c r="B3293" s="71"/>
      <c r="C3293" s="70"/>
      <c r="D3293" s="70"/>
      <c r="F3293" s="170"/>
      <c r="G3293" s="65"/>
    </row>
    <row r="3294" spans="2:7" s="58" customFormat="1" x14ac:dyDescent="0.2">
      <c r="B3294" s="71"/>
      <c r="C3294" s="70"/>
      <c r="D3294" s="70"/>
      <c r="F3294" s="170"/>
      <c r="G3294" s="65"/>
    </row>
    <row r="3295" spans="2:7" s="58" customFormat="1" x14ac:dyDescent="0.2">
      <c r="B3295" s="71"/>
      <c r="C3295" s="70"/>
      <c r="D3295" s="70"/>
      <c r="F3295" s="170"/>
      <c r="G3295" s="65"/>
    </row>
    <row r="3296" spans="2:7" s="58" customFormat="1" x14ac:dyDescent="0.2">
      <c r="B3296" s="71"/>
      <c r="C3296" s="70"/>
      <c r="D3296" s="70"/>
      <c r="F3296" s="170"/>
      <c r="G3296" s="65"/>
    </row>
    <row r="3297" spans="2:7" s="58" customFormat="1" x14ac:dyDescent="0.2">
      <c r="B3297" s="71"/>
      <c r="C3297" s="70"/>
      <c r="D3297" s="70"/>
      <c r="F3297" s="170"/>
      <c r="G3297" s="65"/>
    </row>
    <row r="3298" spans="2:7" s="58" customFormat="1" x14ac:dyDescent="0.2">
      <c r="B3298" s="71"/>
      <c r="C3298" s="70"/>
      <c r="D3298" s="70"/>
      <c r="F3298" s="170"/>
      <c r="G3298" s="65"/>
    </row>
    <row r="3299" spans="2:7" s="58" customFormat="1" x14ac:dyDescent="0.2">
      <c r="B3299" s="71"/>
      <c r="C3299" s="70"/>
      <c r="D3299" s="70"/>
      <c r="F3299" s="170"/>
      <c r="G3299" s="65"/>
    </row>
    <row r="3300" spans="2:7" s="58" customFormat="1" x14ac:dyDescent="0.2">
      <c r="B3300" s="71"/>
      <c r="C3300" s="70"/>
      <c r="D3300" s="70"/>
      <c r="F3300" s="170"/>
      <c r="G3300" s="65"/>
    </row>
    <row r="3301" spans="2:7" s="58" customFormat="1" x14ac:dyDescent="0.2">
      <c r="B3301" s="71"/>
      <c r="C3301" s="70"/>
      <c r="D3301" s="70"/>
      <c r="F3301" s="170"/>
      <c r="G3301" s="65"/>
    </row>
    <row r="3302" spans="2:7" s="58" customFormat="1" x14ac:dyDescent="0.2">
      <c r="B3302" s="71"/>
      <c r="C3302" s="70"/>
      <c r="D3302" s="70"/>
      <c r="F3302" s="170"/>
      <c r="G3302" s="65"/>
    </row>
    <row r="3303" spans="2:7" s="58" customFormat="1" x14ac:dyDescent="0.2">
      <c r="B3303" s="71"/>
      <c r="C3303" s="70"/>
      <c r="D3303" s="70"/>
      <c r="F3303" s="170"/>
      <c r="G3303" s="65"/>
    </row>
    <row r="3304" spans="2:7" s="58" customFormat="1" x14ac:dyDescent="0.2">
      <c r="B3304" s="71"/>
      <c r="C3304" s="70"/>
      <c r="D3304" s="70"/>
      <c r="F3304" s="170"/>
      <c r="G3304" s="65"/>
    </row>
    <row r="3305" spans="2:7" s="58" customFormat="1" x14ac:dyDescent="0.2">
      <c r="B3305" s="71"/>
      <c r="C3305" s="70"/>
      <c r="D3305" s="70"/>
      <c r="F3305" s="170"/>
      <c r="G3305" s="65"/>
    </row>
    <row r="3306" spans="2:7" s="58" customFormat="1" x14ac:dyDescent="0.2">
      <c r="B3306" s="71"/>
      <c r="C3306" s="70"/>
      <c r="D3306" s="70"/>
      <c r="F3306" s="170"/>
      <c r="G3306" s="65"/>
    </row>
    <row r="3307" spans="2:7" s="58" customFormat="1" x14ac:dyDescent="0.2">
      <c r="B3307" s="71"/>
      <c r="C3307" s="70"/>
      <c r="D3307" s="70"/>
      <c r="F3307" s="170"/>
      <c r="G3307" s="65"/>
    </row>
    <row r="3308" spans="2:7" s="58" customFormat="1" x14ac:dyDescent="0.2">
      <c r="B3308" s="71"/>
      <c r="C3308" s="70"/>
      <c r="D3308" s="70"/>
      <c r="F3308" s="170"/>
      <c r="G3308" s="65"/>
    </row>
    <row r="3309" spans="2:7" s="58" customFormat="1" x14ac:dyDescent="0.2">
      <c r="B3309" s="71"/>
      <c r="C3309" s="70"/>
      <c r="D3309" s="70"/>
      <c r="F3309" s="170"/>
      <c r="G3309" s="65"/>
    </row>
    <row r="3310" spans="2:7" s="58" customFormat="1" x14ac:dyDescent="0.2">
      <c r="B3310" s="71"/>
      <c r="C3310" s="70"/>
      <c r="D3310" s="70"/>
      <c r="F3310" s="170"/>
      <c r="G3310" s="65"/>
    </row>
    <row r="3311" spans="2:7" s="58" customFormat="1" x14ac:dyDescent="0.2">
      <c r="B3311" s="71"/>
      <c r="C3311" s="70"/>
      <c r="D3311" s="70"/>
      <c r="F3311" s="170"/>
      <c r="G3311" s="65"/>
    </row>
    <row r="3312" spans="2:7" s="58" customFormat="1" x14ac:dyDescent="0.2">
      <c r="B3312" s="71"/>
      <c r="C3312" s="70"/>
      <c r="D3312" s="70"/>
      <c r="F3312" s="170"/>
      <c r="G3312" s="65"/>
    </row>
    <row r="3313" spans="2:7" s="58" customFormat="1" x14ac:dyDescent="0.2">
      <c r="B3313" s="71"/>
      <c r="C3313" s="70"/>
      <c r="D3313" s="70"/>
      <c r="F3313" s="170"/>
      <c r="G3313" s="65"/>
    </row>
    <row r="3314" spans="2:7" s="58" customFormat="1" x14ac:dyDescent="0.2">
      <c r="B3314" s="71"/>
      <c r="C3314" s="70"/>
      <c r="D3314" s="70"/>
      <c r="F3314" s="170"/>
      <c r="G3314" s="65"/>
    </row>
    <row r="3315" spans="2:7" s="58" customFormat="1" x14ac:dyDescent="0.2">
      <c r="B3315" s="71"/>
      <c r="C3315" s="70"/>
      <c r="D3315" s="70"/>
      <c r="F3315" s="170"/>
      <c r="G3315" s="65"/>
    </row>
    <row r="3316" spans="2:7" s="58" customFormat="1" x14ac:dyDescent="0.2">
      <c r="B3316" s="71"/>
      <c r="C3316" s="70"/>
      <c r="D3316" s="70"/>
      <c r="F3316" s="170"/>
      <c r="G3316" s="65"/>
    </row>
    <row r="3317" spans="2:7" s="58" customFormat="1" x14ac:dyDescent="0.2">
      <c r="B3317" s="71"/>
      <c r="C3317" s="70"/>
      <c r="D3317" s="70"/>
      <c r="F3317" s="170"/>
      <c r="G3317" s="65"/>
    </row>
    <row r="3318" spans="2:7" s="58" customFormat="1" x14ac:dyDescent="0.2">
      <c r="B3318" s="71"/>
      <c r="C3318" s="70"/>
      <c r="D3318" s="70"/>
      <c r="F3318" s="170"/>
      <c r="G3318" s="65"/>
    </row>
    <row r="3319" spans="2:7" s="58" customFormat="1" x14ac:dyDescent="0.2">
      <c r="B3319" s="71"/>
      <c r="C3319" s="70"/>
      <c r="D3319" s="70"/>
      <c r="F3319" s="170"/>
      <c r="G3319" s="65"/>
    </row>
    <row r="3320" spans="2:7" s="58" customFormat="1" x14ac:dyDescent="0.2">
      <c r="B3320" s="71"/>
      <c r="C3320" s="70"/>
      <c r="D3320" s="70"/>
      <c r="F3320" s="170"/>
      <c r="G3320" s="65"/>
    </row>
    <row r="3321" spans="2:7" s="58" customFormat="1" x14ac:dyDescent="0.2">
      <c r="B3321" s="71"/>
      <c r="C3321" s="70"/>
      <c r="D3321" s="70"/>
      <c r="F3321" s="170"/>
      <c r="G3321" s="65"/>
    </row>
    <row r="3322" spans="2:7" s="58" customFormat="1" x14ac:dyDescent="0.2">
      <c r="B3322" s="71"/>
      <c r="C3322" s="70"/>
      <c r="D3322" s="70"/>
      <c r="F3322" s="170"/>
      <c r="G3322" s="65"/>
    </row>
    <row r="3323" spans="2:7" s="58" customFormat="1" x14ac:dyDescent="0.2">
      <c r="B3323" s="71"/>
      <c r="C3323" s="70"/>
      <c r="D3323" s="70"/>
      <c r="F3323" s="170"/>
      <c r="G3323" s="65"/>
    </row>
    <row r="3324" spans="2:7" s="58" customFormat="1" x14ac:dyDescent="0.2">
      <c r="B3324" s="71"/>
      <c r="C3324" s="70"/>
      <c r="D3324" s="70"/>
      <c r="F3324" s="170"/>
      <c r="G3324" s="65"/>
    </row>
    <row r="3325" spans="2:7" s="58" customFormat="1" x14ac:dyDescent="0.2">
      <c r="B3325" s="71"/>
      <c r="C3325" s="70"/>
      <c r="D3325" s="70"/>
      <c r="F3325" s="170"/>
      <c r="G3325" s="65"/>
    </row>
    <row r="3326" spans="2:7" s="58" customFormat="1" x14ac:dyDescent="0.2">
      <c r="B3326" s="71"/>
      <c r="C3326" s="70"/>
      <c r="D3326" s="70"/>
      <c r="F3326" s="170"/>
      <c r="G3326" s="65"/>
    </row>
    <row r="3327" spans="2:7" s="58" customFormat="1" x14ac:dyDescent="0.2">
      <c r="B3327" s="71"/>
      <c r="C3327" s="70"/>
      <c r="D3327" s="70"/>
      <c r="F3327" s="170"/>
      <c r="G3327" s="65"/>
    </row>
    <row r="3328" spans="2:7" s="58" customFormat="1" x14ac:dyDescent="0.2">
      <c r="B3328" s="71"/>
      <c r="C3328" s="70"/>
      <c r="D3328" s="70"/>
      <c r="F3328" s="170"/>
      <c r="G3328" s="65"/>
    </row>
    <row r="3329" spans="2:7" s="58" customFormat="1" x14ac:dyDescent="0.2">
      <c r="B3329" s="71"/>
      <c r="C3329" s="70"/>
      <c r="D3329" s="70"/>
      <c r="F3329" s="170"/>
      <c r="G3329" s="65"/>
    </row>
    <row r="3330" spans="2:7" s="58" customFormat="1" x14ac:dyDescent="0.2">
      <c r="B3330" s="71"/>
      <c r="C3330" s="70"/>
      <c r="D3330" s="70"/>
      <c r="F3330" s="170"/>
      <c r="G3330" s="65"/>
    </row>
    <row r="3331" spans="2:7" s="58" customFormat="1" x14ac:dyDescent="0.2">
      <c r="B3331" s="71"/>
      <c r="C3331" s="70"/>
      <c r="D3331" s="70"/>
      <c r="F3331" s="170"/>
      <c r="G3331" s="65"/>
    </row>
    <row r="3332" spans="2:7" s="58" customFormat="1" x14ac:dyDescent="0.2">
      <c r="B3332" s="71"/>
      <c r="C3332" s="70"/>
      <c r="D3332" s="70"/>
      <c r="F3332" s="170"/>
      <c r="G3332" s="65"/>
    </row>
    <row r="3333" spans="2:7" s="58" customFormat="1" x14ac:dyDescent="0.2">
      <c r="B3333" s="71"/>
      <c r="C3333" s="70"/>
      <c r="D3333" s="70"/>
      <c r="F3333" s="170"/>
      <c r="G3333" s="65"/>
    </row>
    <row r="3334" spans="2:7" s="58" customFormat="1" x14ac:dyDescent="0.2">
      <c r="B3334" s="71"/>
      <c r="C3334" s="70"/>
      <c r="D3334" s="70"/>
      <c r="F3334" s="170"/>
      <c r="G3334" s="65"/>
    </row>
    <row r="3335" spans="2:7" s="58" customFormat="1" x14ac:dyDescent="0.2">
      <c r="B3335" s="71"/>
      <c r="C3335" s="70"/>
      <c r="D3335" s="70"/>
      <c r="F3335" s="170"/>
      <c r="G3335" s="65"/>
    </row>
    <row r="3336" spans="2:7" s="58" customFormat="1" x14ac:dyDescent="0.2">
      <c r="B3336" s="71"/>
      <c r="C3336" s="70"/>
      <c r="D3336" s="70"/>
      <c r="F3336" s="170"/>
      <c r="G3336" s="65"/>
    </row>
    <row r="3337" spans="2:7" s="58" customFormat="1" x14ac:dyDescent="0.2">
      <c r="B3337" s="71"/>
      <c r="C3337" s="70"/>
      <c r="D3337" s="70"/>
      <c r="F3337" s="170"/>
      <c r="G3337" s="65"/>
    </row>
    <row r="3338" spans="2:7" s="58" customFormat="1" x14ac:dyDescent="0.2">
      <c r="B3338" s="71"/>
      <c r="C3338" s="70"/>
      <c r="D3338" s="70"/>
      <c r="F3338" s="170"/>
      <c r="G3338" s="65"/>
    </row>
    <row r="3339" spans="2:7" s="58" customFormat="1" x14ac:dyDescent="0.2">
      <c r="B3339" s="71"/>
      <c r="C3339" s="70"/>
      <c r="D3339" s="70"/>
      <c r="F3339" s="170"/>
      <c r="G3339" s="65"/>
    </row>
    <row r="3340" spans="2:7" s="58" customFormat="1" x14ac:dyDescent="0.2">
      <c r="B3340" s="71"/>
      <c r="C3340" s="70"/>
      <c r="D3340" s="70"/>
      <c r="F3340" s="170"/>
      <c r="G3340" s="65"/>
    </row>
    <row r="3341" spans="2:7" s="58" customFormat="1" x14ac:dyDescent="0.2">
      <c r="B3341" s="71"/>
      <c r="C3341" s="70"/>
      <c r="D3341" s="70"/>
      <c r="F3341" s="170"/>
      <c r="G3341" s="65"/>
    </row>
    <row r="3342" spans="2:7" s="58" customFormat="1" x14ac:dyDescent="0.2">
      <c r="B3342" s="71"/>
      <c r="C3342" s="70"/>
      <c r="D3342" s="70"/>
      <c r="F3342" s="170"/>
      <c r="G3342" s="65"/>
    </row>
    <row r="3343" spans="2:7" s="58" customFormat="1" x14ac:dyDescent="0.2">
      <c r="B3343" s="71"/>
      <c r="C3343" s="70"/>
      <c r="D3343" s="70"/>
      <c r="F3343" s="170"/>
      <c r="G3343" s="65"/>
    </row>
    <row r="3344" spans="2:7" s="58" customFormat="1" x14ac:dyDescent="0.2">
      <c r="B3344" s="71"/>
      <c r="C3344" s="70"/>
      <c r="D3344" s="70"/>
      <c r="F3344" s="170"/>
      <c r="G3344" s="65"/>
    </row>
    <row r="3345" spans="2:7" s="58" customFormat="1" x14ac:dyDescent="0.2">
      <c r="B3345" s="71"/>
      <c r="C3345" s="70"/>
      <c r="D3345" s="70"/>
      <c r="F3345" s="170"/>
      <c r="G3345" s="65"/>
    </row>
    <row r="3346" spans="2:7" s="58" customFormat="1" x14ac:dyDescent="0.2">
      <c r="B3346" s="71"/>
      <c r="C3346" s="70"/>
      <c r="D3346" s="70"/>
      <c r="F3346" s="170"/>
      <c r="G3346" s="65"/>
    </row>
    <row r="3347" spans="2:7" s="58" customFormat="1" x14ac:dyDescent="0.2">
      <c r="B3347" s="71"/>
      <c r="C3347" s="70"/>
      <c r="D3347" s="70"/>
      <c r="F3347" s="170"/>
      <c r="G3347" s="65"/>
    </row>
    <row r="3348" spans="2:7" s="58" customFormat="1" x14ac:dyDescent="0.2">
      <c r="B3348" s="71"/>
      <c r="C3348" s="70"/>
      <c r="D3348" s="70"/>
      <c r="F3348" s="170"/>
      <c r="G3348" s="65"/>
    </row>
    <row r="3349" spans="2:7" s="58" customFormat="1" x14ac:dyDescent="0.2">
      <c r="B3349" s="71"/>
      <c r="C3349" s="70"/>
      <c r="D3349" s="70"/>
      <c r="F3349" s="170"/>
      <c r="G3349" s="65"/>
    </row>
    <row r="3350" spans="2:7" s="58" customFormat="1" x14ac:dyDescent="0.2">
      <c r="B3350" s="71"/>
      <c r="C3350" s="70"/>
      <c r="D3350" s="70"/>
      <c r="F3350" s="170"/>
      <c r="G3350" s="65"/>
    </row>
    <row r="3351" spans="2:7" s="58" customFormat="1" x14ac:dyDescent="0.2">
      <c r="B3351" s="71"/>
      <c r="C3351" s="70"/>
      <c r="D3351" s="70"/>
      <c r="F3351" s="170"/>
      <c r="G3351" s="65"/>
    </row>
    <row r="3352" spans="2:7" s="58" customFormat="1" x14ac:dyDescent="0.2">
      <c r="B3352" s="71"/>
      <c r="C3352" s="70"/>
      <c r="D3352" s="70"/>
      <c r="F3352" s="170"/>
      <c r="G3352" s="65"/>
    </row>
    <row r="3353" spans="2:7" s="58" customFormat="1" x14ac:dyDescent="0.2">
      <c r="B3353" s="71"/>
      <c r="C3353" s="70"/>
      <c r="D3353" s="70"/>
      <c r="F3353" s="170"/>
      <c r="G3353" s="65"/>
    </row>
    <row r="3354" spans="2:7" s="58" customFormat="1" x14ac:dyDescent="0.2">
      <c r="B3354" s="71"/>
      <c r="C3354" s="70"/>
      <c r="D3354" s="70"/>
      <c r="F3354" s="170"/>
      <c r="G3354" s="65"/>
    </row>
    <row r="3355" spans="2:7" s="58" customFormat="1" x14ac:dyDescent="0.2">
      <c r="B3355" s="71"/>
      <c r="C3355" s="70"/>
      <c r="D3355" s="70"/>
      <c r="F3355" s="170"/>
      <c r="G3355" s="65"/>
    </row>
    <row r="3356" spans="2:7" s="58" customFormat="1" x14ac:dyDescent="0.2">
      <c r="B3356" s="71"/>
      <c r="C3356" s="70"/>
      <c r="D3356" s="70"/>
      <c r="F3356" s="170"/>
      <c r="G3356" s="65"/>
    </row>
    <row r="3357" spans="2:7" s="58" customFormat="1" x14ac:dyDescent="0.2">
      <c r="B3357" s="71"/>
      <c r="C3357" s="70"/>
      <c r="D3357" s="70"/>
      <c r="F3357" s="170"/>
      <c r="G3357" s="65"/>
    </row>
    <row r="3358" spans="2:7" s="58" customFormat="1" x14ac:dyDescent="0.2">
      <c r="B3358" s="71"/>
      <c r="C3358" s="70"/>
      <c r="D3358" s="70"/>
      <c r="F3358" s="170"/>
      <c r="G3358" s="65"/>
    </row>
    <row r="3359" spans="2:7" s="58" customFormat="1" x14ac:dyDescent="0.2">
      <c r="B3359" s="71"/>
      <c r="C3359" s="70"/>
      <c r="D3359" s="70"/>
      <c r="F3359" s="170"/>
      <c r="G3359" s="65"/>
    </row>
    <row r="3360" spans="2:7" s="58" customFormat="1" x14ac:dyDescent="0.2">
      <c r="B3360" s="71"/>
      <c r="C3360" s="70"/>
      <c r="D3360" s="70"/>
      <c r="F3360" s="170"/>
      <c r="G3360" s="65"/>
    </row>
    <row r="3361" spans="2:7" s="58" customFormat="1" x14ac:dyDescent="0.2">
      <c r="B3361" s="71"/>
      <c r="C3361" s="70"/>
      <c r="D3361" s="70"/>
      <c r="F3361" s="170"/>
      <c r="G3361" s="65"/>
    </row>
    <row r="3362" spans="2:7" s="58" customFormat="1" x14ac:dyDescent="0.2">
      <c r="B3362" s="71"/>
      <c r="C3362" s="70"/>
      <c r="D3362" s="70"/>
      <c r="F3362" s="170"/>
      <c r="G3362" s="65"/>
    </row>
    <row r="3363" spans="2:7" s="58" customFormat="1" x14ac:dyDescent="0.2">
      <c r="B3363" s="71"/>
      <c r="C3363" s="70"/>
      <c r="D3363" s="70"/>
      <c r="F3363" s="170"/>
      <c r="G3363" s="65"/>
    </row>
    <row r="3364" spans="2:7" s="58" customFormat="1" x14ac:dyDescent="0.2">
      <c r="B3364" s="71"/>
      <c r="C3364" s="70"/>
      <c r="D3364" s="70"/>
      <c r="F3364" s="170"/>
      <c r="G3364" s="65"/>
    </row>
    <row r="3365" spans="2:7" s="58" customFormat="1" x14ac:dyDescent="0.2">
      <c r="B3365" s="71"/>
      <c r="C3365" s="70"/>
      <c r="D3365" s="70"/>
      <c r="F3365" s="170"/>
      <c r="G3365" s="65"/>
    </row>
    <row r="3366" spans="2:7" s="58" customFormat="1" x14ac:dyDescent="0.2">
      <c r="B3366" s="71"/>
      <c r="C3366" s="70"/>
      <c r="D3366" s="70"/>
      <c r="F3366" s="170"/>
      <c r="G3366" s="65"/>
    </row>
    <row r="3367" spans="2:7" s="58" customFormat="1" x14ac:dyDescent="0.2">
      <c r="B3367" s="71"/>
      <c r="C3367" s="70"/>
      <c r="D3367" s="70"/>
      <c r="F3367" s="170"/>
      <c r="G3367" s="65"/>
    </row>
    <row r="3368" spans="2:7" s="58" customFormat="1" x14ac:dyDescent="0.2">
      <c r="B3368" s="71"/>
      <c r="C3368" s="70"/>
      <c r="D3368" s="70"/>
      <c r="F3368" s="170"/>
      <c r="G3368" s="65"/>
    </row>
    <row r="3369" spans="2:7" s="58" customFormat="1" x14ac:dyDescent="0.2">
      <c r="B3369" s="71"/>
      <c r="C3369" s="70"/>
      <c r="D3369" s="70"/>
      <c r="F3369" s="170"/>
      <c r="G3369" s="65"/>
    </row>
    <row r="3370" spans="2:7" s="58" customFormat="1" x14ac:dyDescent="0.2">
      <c r="B3370" s="71"/>
      <c r="C3370" s="70"/>
      <c r="D3370" s="70"/>
      <c r="F3370" s="170"/>
      <c r="G3370" s="65"/>
    </row>
    <row r="3371" spans="2:7" s="58" customFormat="1" x14ac:dyDescent="0.2">
      <c r="B3371" s="71"/>
      <c r="C3371" s="70"/>
      <c r="D3371" s="70"/>
      <c r="F3371" s="170"/>
      <c r="G3371" s="65"/>
    </row>
    <row r="3372" spans="2:7" s="58" customFormat="1" x14ac:dyDescent="0.2">
      <c r="B3372" s="71"/>
      <c r="C3372" s="70"/>
      <c r="D3372" s="70"/>
      <c r="F3372" s="170"/>
      <c r="G3372" s="65"/>
    </row>
    <row r="3373" spans="2:7" s="58" customFormat="1" x14ac:dyDescent="0.2">
      <c r="B3373" s="71"/>
      <c r="C3373" s="70"/>
      <c r="D3373" s="70"/>
      <c r="F3373" s="170"/>
      <c r="G3373" s="65"/>
    </row>
    <row r="3374" spans="2:7" s="58" customFormat="1" x14ac:dyDescent="0.2">
      <c r="B3374" s="71"/>
      <c r="C3374" s="70"/>
      <c r="D3374" s="70"/>
      <c r="F3374" s="170"/>
      <c r="G3374" s="65"/>
    </row>
    <row r="3375" spans="2:7" s="58" customFormat="1" x14ac:dyDescent="0.2">
      <c r="B3375" s="71"/>
      <c r="C3375" s="70"/>
      <c r="D3375" s="70"/>
      <c r="F3375" s="170"/>
      <c r="G3375" s="65"/>
    </row>
    <row r="3376" spans="2:7" s="58" customFormat="1" x14ac:dyDescent="0.2">
      <c r="B3376" s="71"/>
      <c r="C3376" s="70"/>
      <c r="D3376" s="70"/>
      <c r="F3376" s="170"/>
      <c r="G3376" s="65"/>
    </row>
    <row r="3377" spans="2:7" s="58" customFormat="1" x14ac:dyDescent="0.2">
      <c r="B3377" s="71"/>
      <c r="C3377" s="70"/>
      <c r="D3377" s="70"/>
      <c r="F3377" s="170"/>
      <c r="G3377" s="65"/>
    </row>
    <row r="3378" spans="2:7" s="58" customFormat="1" x14ac:dyDescent="0.2">
      <c r="B3378" s="71"/>
      <c r="C3378" s="70"/>
      <c r="D3378" s="70"/>
      <c r="F3378" s="170"/>
      <c r="G3378" s="65"/>
    </row>
    <row r="3379" spans="2:7" s="58" customFormat="1" x14ac:dyDescent="0.2">
      <c r="B3379" s="71"/>
      <c r="C3379" s="70"/>
      <c r="D3379" s="70"/>
      <c r="F3379" s="170"/>
      <c r="G3379" s="65"/>
    </row>
    <row r="3380" spans="2:7" s="58" customFormat="1" x14ac:dyDescent="0.2">
      <c r="B3380" s="71"/>
      <c r="C3380" s="70"/>
      <c r="D3380" s="70"/>
      <c r="F3380" s="170"/>
      <c r="G3380" s="65"/>
    </row>
    <row r="3381" spans="2:7" s="58" customFormat="1" x14ac:dyDescent="0.2">
      <c r="B3381" s="71"/>
      <c r="C3381" s="70"/>
      <c r="D3381" s="70"/>
      <c r="F3381" s="170"/>
      <c r="G3381" s="65"/>
    </row>
    <row r="3382" spans="2:7" s="58" customFormat="1" x14ac:dyDescent="0.2">
      <c r="B3382" s="71"/>
      <c r="C3382" s="70"/>
      <c r="D3382" s="70"/>
      <c r="F3382" s="170"/>
      <c r="G3382" s="65"/>
    </row>
    <row r="3383" spans="2:7" s="58" customFormat="1" x14ac:dyDescent="0.2">
      <c r="B3383" s="71"/>
      <c r="C3383" s="70"/>
      <c r="D3383" s="70"/>
      <c r="F3383" s="170"/>
      <c r="G3383" s="65"/>
    </row>
    <row r="3384" spans="2:7" s="58" customFormat="1" x14ac:dyDescent="0.2">
      <c r="B3384" s="71"/>
      <c r="C3384" s="70"/>
      <c r="D3384" s="70"/>
      <c r="F3384" s="170"/>
      <c r="G3384" s="65"/>
    </row>
    <row r="3385" spans="2:7" s="58" customFormat="1" x14ac:dyDescent="0.2">
      <c r="B3385" s="71"/>
      <c r="C3385" s="70"/>
      <c r="D3385" s="70"/>
      <c r="F3385" s="170"/>
      <c r="G3385" s="65"/>
    </row>
    <row r="3386" spans="2:7" s="58" customFormat="1" x14ac:dyDescent="0.2">
      <c r="B3386" s="71"/>
      <c r="C3386" s="70"/>
      <c r="D3386" s="70"/>
      <c r="F3386" s="170"/>
      <c r="G3386" s="65"/>
    </row>
    <row r="3387" spans="2:7" s="58" customFormat="1" x14ac:dyDescent="0.2">
      <c r="B3387" s="71"/>
      <c r="C3387" s="70"/>
      <c r="D3387" s="70"/>
      <c r="F3387" s="170"/>
      <c r="G3387" s="65"/>
    </row>
    <row r="3388" spans="2:7" s="58" customFormat="1" x14ac:dyDescent="0.2">
      <c r="B3388" s="71"/>
      <c r="C3388" s="70"/>
      <c r="D3388" s="70"/>
      <c r="F3388" s="170"/>
      <c r="G3388" s="65"/>
    </row>
    <row r="3389" spans="2:7" s="58" customFormat="1" x14ac:dyDescent="0.2">
      <c r="B3389" s="71"/>
      <c r="C3389" s="70"/>
      <c r="D3389" s="70"/>
      <c r="F3389" s="170"/>
      <c r="G3389" s="65"/>
    </row>
    <row r="3390" spans="2:7" s="58" customFormat="1" x14ac:dyDescent="0.2">
      <c r="B3390" s="71"/>
      <c r="C3390" s="70"/>
      <c r="D3390" s="70"/>
      <c r="F3390" s="170"/>
      <c r="G3390" s="65"/>
    </row>
    <row r="3391" spans="2:7" s="58" customFormat="1" x14ac:dyDescent="0.2">
      <c r="B3391" s="71"/>
      <c r="C3391" s="70"/>
      <c r="D3391" s="70"/>
      <c r="F3391" s="170"/>
      <c r="G3391" s="65"/>
    </row>
    <row r="3392" spans="2:7" s="58" customFormat="1" x14ac:dyDescent="0.2">
      <c r="B3392" s="71"/>
      <c r="C3392" s="70"/>
      <c r="D3392" s="70"/>
      <c r="F3392" s="170"/>
      <c r="G3392" s="65"/>
    </row>
    <row r="3393" spans="2:7" s="58" customFormat="1" x14ac:dyDescent="0.2">
      <c r="B3393" s="71"/>
      <c r="C3393" s="70"/>
      <c r="D3393" s="70"/>
      <c r="F3393" s="170"/>
      <c r="G3393" s="65"/>
    </row>
    <row r="3394" spans="2:7" s="58" customFormat="1" x14ac:dyDescent="0.2">
      <c r="B3394" s="71"/>
      <c r="C3394" s="70"/>
      <c r="D3394" s="70"/>
      <c r="F3394" s="170"/>
      <c r="G3394" s="65"/>
    </row>
    <row r="3395" spans="2:7" s="58" customFormat="1" x14ac:dyDescent="0.2">
      <c r="B3395" s="71"/>
      <c r="C3395" s="70"/>
      <c r="D3395" s="70"/>
      <c r="F3395" s="170"/>
      <c r="G3395" s="65"/>
    </row>
    <row r="3396" spans="2:7" s="58" customFormat="1" x14ac:dyDescent="0.2">
      <c r="B3396" s="71"/>
      <c r="C3396" s="70"/>
      <c r="D3396" s="70"/>
      <c r="F3396" s="170"/>
      <c r="G3396" s="65"/>
    </row>
    <row r="3397" spans="2:7" s="58" customFormat="1" x14ac:dyDescent="0.2">
      <c r="B3397" s="71"/>
      <c r="C3397" s="70"/>
      <c r="D3397" s="70"/>
      <c r="F3397" s="170"/>
      <c r="G3397" s="65"/>
    </row>
    <row r="3398" spans="2:7" s="58" customFormat="1" x14ac:dyDescent="0.2">
      <c r="B3398" s="71"/>
      <c r="C3398" s="70"/>
      <c r="D3398" s="70"/>
      <c r="F3398" s="170"/>
      <c r="G3398" s="65"/>
    </row>
    <row r="3399" spans="2:7" s="58" customFormat="1" x14ac:dyDescent="0.2">
      <c r="B3399" s="71"/>
      <c r="C3399" s="70"/>
      <c r="D3399" s="70"/>
      <c r="F3399" s="170"/>
      <c r="G3399" s="65"/>
    </row>
    <row r="3400" spans="2:7" s="58" customFormat="1" x14ac:dyDescent="0.2">
      <c r="B3400" s="71"/>
      <c r="C3400" s="70"/>
      <c r="D3400" s="70"/>
      <c r="F3400" s="170"/>
      <c r="G3400" s="65"/>
    </row>
    <row r="3401" spans="2:7" s="58" customFormat="1" x14ac:dyDescent="0.2">
      <c r="B3401" s="71"/>
      <c r="C3401" s="70"/>
      <c r="D3401" s="70"/>
      <c r="F3401" s="170"/>
      <c r="G3401" s="65"/>
    </row>
    <row r="3402" spans="2:7" s="58" customFormat="1" x14ac:dyDescent="0.2">
      <c r="B3402" s="71"/>
      <c r="C3402" s="70"/>
      <c r="D3402" s="70"/>
      <c r="F3402" s="170"/>
      <c r="G3402" s="65"/>
    </row>
    <row r="3403" spans="2:7" s="58" customFormat="1" x14ac:dyDescent="0.2">
      <c r="B3403" s="71"/>
      <c r="C3403" s="70"/>
      <c r="D3403" s="70"/>
      <c r="F3403" s="170"/>
      <c r="G3403" s="65"/>
    </row>
    <row r="3404" spans="2:7" s="58" customFormat="1" x14ac:dyDescent="0.2">
      <c r="B3404" s="71"/>
      <c r="C3404" s="70"/>
      <c r="D3404" s="70"/>
      <c r="F3404" s="170"/>
      <c r="G3404" s="65"/>
    </row>
    <row r="3405" spans="2:7" s="58" customFormat="1" x14ac:dyDescent="0.2">
      <c r="B3405" s="71"/>
      <c r="C3405" s="70"/>
      <c r="D3405" s="70"/>
      <c r="F3405" s="170"/>
      <c r="G3405" s="65"/>
    </row>
    <row r="3406" spans="2:7" s="58" customFormat="1" x14ac:dyDescent="0.2">
      <c r="B3406" s="71"/>
      <c r="C3406" s="70"/>
      <c r="D3406" s="70"/>
      <c r="F3406" s="170"/>
      <c r="G3406" s="65"/>
    </row>
    <row r="3407" spans="2:7" s="58" customFormat="1" x14ac:dyDescent="0.2">
      <c r="B3407" s="71"/>
      <c r="C3407" s="70"/>
      <c r="D3407" s="70"/>
      <c r="F3407" s="170"/>
      <c r="G3407" s="65"/>
    </row>
    <row r="3408" spans="2:7" s="58" customFormat="1" x14ac:dyDescent="0.2">
      <c r="B3408" s="71"/>
      <c r="C3408" s="70"/>
      <c r="D3408" s="70"/>
      <c r="F3408" s="170"/>
      <c r="G3408" s="65"/>
    </row>
    <row r="3409" spans="2:7" s="58" customFormat="1" x14ac:dyDescent="0.2">
      <c r="B3409" s="71"/>
      <c r="C3409" s="70"/>
      <c r="D3409" s="70"/>
      <c r="F3409" s="170"/>
      <c r="G3409" s="65"/>
    </row>
    <row r="3410" spans="2:7" s="58" customFormat="1" x14ac:dyDescent="0.2">
      <c r="B3410" s="71"/>
      <c r="C3410" s="70"/>
      <c r="D3410" s="70"/>
      <c r="F3410" s="170"/>
      <c r="G3410" s="65"/>
    </row>
    <row r="3411" spans="2:7" s="58" customFormat="1" x14ac:dyDescent="0.2">
      <c r="B3411" s="71"/>
      <c r="C3411" s="70"/>
      <c r="D3411" s="70"/>
      <c r="F3411" s="170"/>
      <c r="G3411" s="65"/>
    </row>
    <row r="3412" spans="2:7" s="58" customFormat="1" x14ac:dyDescent="0.2">
      <c r="B3412" s="71"/>
      <c r="C3412" s="70"/>
      <c r="D3412" s="70"/>
      <c r="F3412" s="170"/>
      <c r="G3412" s="65"/>
    </row>
    <row r="3413" spans="2:7" s="58" customFormat="1" x14ac:dyDescent="0.2">
      <c r="B3413" s="71"/>
      <c r="C3413" s="70"/>
      <c r="D3413" s="70"/>
      <c r="F3413" s="170"/>
      <c r="G3413" s="65"/>
    </row>
    <row r="3414" spans="2:7" s="58" customFormat="1" x14ac:dyDescent="0.2">
      <c r="B3414" s="71"/>
      <c r="C3414" s="70"/>
      <c r="D3414" s="70"/>
      <c r="F3414" s="170"/>
      <c r="G3414" s="65"/>
    </row>
    <row r="3415" spans="2:7" s="58" customFormat="1" x14ac:dyDescent="0.2">
      <c r="B3415" s="71"/>
      <c r="C3415" s="70"/>
      <c r="D3415" s="70"/>
      <c r="F3415" s="170"/>
      <c r="G3415" s="65"/>
    </row>
    <row r="3416" spans="2:7" s="58" customFormat="1" x14ac:dyDescent="0.2">
      <c r="B3416" s="71"/>
      <c r="C3416" s="70"/>
      <c r="D3416" s="70"/>
      <c r="F3416" s="170"/>
      <c r="G3416" s="65"/>
    </row>
    <row r="3417" spans="2:7" s="58" customFormat="1" x14ac:dyDescent="0.2">
      <c r="B3417" s="71"/>
      <c r="C3417" s="70"/>
      <c r="D3417" s="70"/>
      <c r="F3417" s="170"/>
      <c r="G3417" s="65"/>
    </row>
    <row r="3418" spans="2:7" s="58" customFormat="1" x14ac:dyDescent="0.2">
      <c r="B3418" s="71"/>
      <c r="C3418" s="70"/>
      <c r="D3418" s="70"/>
      <c r="F3418" s="170"/>
      <c r="G3418" s="65"/>
    </row>
    <row r="3419" spans="2:7" s="58" customFormat="1" x14ac:dyDescent="0.2">
      <c r="B3419" s="71"/>
      <c r="C3419" s="70"/>
      <c r="D3419" s="70"/>
      <c r="F3419" s="170"/>
      <c r="G3419" s="65"/>
    </row>
    <row r="3420" spans="2:7" s="58" customFormat="1" x14ac:dyDescent="0.2">
      <c r="B3420" s="71"/>
      <c r="C3420" s="70"/>
      <c r="D3420" s="70"/>
      <c r="F3420" s="170"/>
      <c r="G3420" s="65"/>
    </row>
    <row r="3421" spans="2:7" s="58" customFormat="1" x14ac:dyDescent="0.2">
      <c r="B3421" s="71"/>
      <c r="C3421" s="70"/>
      <c r="D3421" s="70"/>
      <c r="F3421" s="170"/>
      <c r="G3421" s="65"/>
    </row>
    <row r="3422" spans="2:7" s="58" customFormat="1" x14ac:dyDescent="0.2">
      <c r="B3422" s="71"/>
      <c r="C3422" s="70"/>
      <c r="D3422" s="70"/>
      <c r="F3422" s="170"/>
      <c r="G3422" s="65"/>
    </row>
    <row r="3423" spans="2:7" s="58" customFormat="1" x14ac:dyDescent="0.2">
      <c r="B3423" s="71"/>
      <c r="C3423" s="70"/>
      <c r="D3423" s="70"/>
      <c r="F3423" s="170"/>
      <c r="G3423" s="65"/>
    </row>
    <row r="3424" spans="2:7" s="58" customFormat="1" x14ac:dyDescent="0.2">
      <c r="B3424" s="71"/>
      <c r="C3424" s="70"/>
      <c r="D3424" s="70"/>
      <c r="F3424" s="170"/>
      <c r="G3424" s="65"/>
    </row>
    <row r="3425" spans="2:7" s="58" customFormat="1" x14ac:dyDescent="0.2">
      <c r="B3425" s="71"/>
      <c r="C3425" s="70"/>
      <c r="D3425" s="70"/>
      <c r="F3425" s="170"/>
      <c r="G3425" s="65"/>
    </row>
    <row r="3426" spans="2:7" s="58" customFormat="1" x14ac:dyDescent="0.2">
      <c r="B3426" s="71"/>
      <c r="C3426" s="70"/>
      <c r="D3426" s="70"/>
      <c r="F3426" s="170"/>
      <c r="G3426" s="65"/>
    </row>
    <row r="3427" spans="2:7" s="58" customFormat="1" x14ac:dyDescent="0.2">
      <c r="B3427" s="71"/>
      <c r="C3427" s="70"/>
      <c r="D3427" s="70"/>
      <c r="F3427" s="170"/>
      <c r="G3427" s="65"/>
    </row>
    <row r="3428" spans="2:7" s="58" customFormat="1" x14ac:dyDescent="0.2">
      <c r="B3428" s="71"/>
      <c r="C3428" s="70"/>
      <c r="D3428" s="70"/>
      <c r="F3428" s="170"/>
      <c r="G3428" s="65"/>
    </row>
    <row r="3429" spans="2:7" s="58" customFormat="1" x14ac:dyDescent="0.2">
      <c r="B3429" s="71"/>
      <c r="C3429" s="70"/>
      <c r="D3429" s="70"/>
      <c r="F3429" s="170"/>
      <c r="G3429" s="65"/>
    </row>
    <row r="3430" spans="2:7" s="58" customFormat="1" x14ac:dyDescent="0.2">
      <c r="B3430" s="71"/>
      <c r="C3430" s="70"/>
      <c r="D3430" s="70"/>
      <c r="F3430" s="170"/>
      <c r="G3430" s="65"/>
    </row>
    <row r="3431" spans="2:7" s="58" customFormat="1" x14ac:dyDescent="0.2">
      <c r="B3431" s="71"/>
      <c r="C3431" s="70"/>
      <c r="D3431" s="70"/>
      <c r="F3431" s="170"/>
      <c r="G3431" s="65"/>
    </row>
    <row r="3432" spans="2:7" s="58" customFormat="1" x14ac:dyDescent="0.2">
      <c r="B3432" s="71"/>
      <c r="C3432" s="70"/>
      <c r="D3432" s="70"/>
      <c r="F3432" s="170"/>
      <c r="G3432" s="65"/>
    </row>
    <row r="3433" spans="2:7" s="58" customFormat="1" x14ac:dyDescent="0.2">
      <c r="B3433" s="71"/>
      <c r="C3433" s="70"/>
      <c r="D3433" s="70"/>
      <c r="F3433" s="170"/>
      <c r="G3433" s="65"/>
    </row>
    <row r="3434" spans="2:7" s="58" customFormat="1" x14ac:dyDescent="0.2">
      <c r="B3434" s="71"/>
      <c r="C3434" s="70"/>
      <c r="D3434" s="70"/>
      <c r="F3434" s="170"/>
      <c r="G3434" s="65"/>
    </row>
    <row r="3435" spans="2:7" s="58" customFormat="1" x14ac:dyDescent="0.2">
      <c r="B3435" s="71"/>
      <c r="C3435" s="70"/>
      <c r="D3435" s="70"/>
      <c r="F3435" s="170"/>
      <c r="G3435" s="65"/>
    </row>
    <row r="3436" spans="2:7" s="58" customFormat="1" x14ac:dyDescent="0.2">
      <c r="B3436" s="71"/>
      <c r="C3436" s="70"/>
      <c r="D3436" s="70"/>
      <c r="F3436" s="170"/>
      <c r="G3436" s="65"/>
    </row>
    <row r="3437" spans="2:7" s="58" customFormat="1" x14ac:dyDescent="0.2">
      <c r="B3437" s="71"/>
      <c r="C3437" s="70"/>
      <c r="D3437" s="70"/>
      <c r="F3437" s="170"/>
      <c r="G3437" s="65"/>
    </row>
    <row r="3438" spans="2:7" s="58" customFormat="1" x14ac:dyDescent="0.2">
      <c r="B3438" s="71"/>
      <c r="C3438" s="70"/>
      <c r="D3438" s="70"/>
      <c r="F3438" s="170"/>
      <c r="G3438" s="65"/>
    </row>
    <row r="3439" spans="2:7" s="58" customFormat="1" x14ac:dyDescent="0.2">
      <c r="B3439" s="71"/>
      <c r="C3439" s="70"/>
      <c r="D3439" s="70"/>
      <c r="F3439" s="170"/>
      <c r="G3439" s="65"/>
    </row>
    <row r="3440" spans="2:7" s="58" customFormat="1" x14ac:dyDescent="0.2">
      <c r="B3440" s="71"/>
      <c r="C3440" s="70"/>
      <c r="D3440" s="70"/>
      <c r="F3440" s="170"/>
      <c r="G3440" s="65"/>
    </row>
    <row r="3441" spans="2:7" s="58" customFormat="1" x14ac:dyDescent="0.2">
      <c r="B3441" s="71"/>
      <c r="C3441" s="70"/>
      <c r="D3441" s="70"/>
      <c r="F3441" s="170"/>
      <c r="G3441" s="65"/>
    </row>
    <row r="3442" spans="2:7" s="58" customFormat="1" x14ac:dyDescent="0.2">
      <c r="B3442" s="71"/>
      <c r="C3442" s="70"/>
      <c r="D3442" s="70"/>
      <c r="F3442" s="170"/>
      <c r="G3442" s="65"/>
    </row>
    <row r="3443" spans="2:7" s="58" customFormat="1" x14ac:dyDescent="0.2">
      <c r="B3443" s="71"/>
      <c r="C3443" s="70"/>
      <c r="D3443" s="70"/>
      <c r="F3443" s="170"/>
      <c r="G3443" s="65"/>
    </row>
    <row r="3444" spans="2:7" s="58" customFormat="1" x14ac:dyDescent="0.2">
      <c r="B3444" s="71"/>
      <c r="C3444" s="70"/>
      <c r="D3444" s="70"/>
      <c r="F3444" s="170"/>
      <c r="G3444" s="65"/>
    </row>
    <row r="3445" spans="2:7" s="58" customFormat="1" x14ac:dyDescent="0.2">
      <c r="B3445" s="71"/>
      <c r="C3445" s="70"/>
      <c r="D3445" s="70"/>
      <c r="F3445" s="170"/>
      <c r="G3445" s="65"/>
    </row>
    <row r="3446" spans="2:7" s="58" customFormat="1" x14ac:dyDescent="0.2">
      <c r="B3446" s="71"/>
      <c r="C3446" s="70"/>
      <c r="D3446" s="70"/>
      <c r="F3446" s="170"/>
      <c r="G3446" s="65"/>
    </row>
    <row r="3447" spans="2:7" s="58" customFormat="1" x14ac:dyDescent="0.2">
      <c r="B3447" s="71"/>
      <c r="C3447" s="70"/>
      <c r="D3447" s="70"/>
      <c r="F3447" s="170"/>
      <c r="G3447" s="65"/>
    </row>
    <row r="3448" spans="2:7" s="58" customFormat="1" x14ac:dyDescent="0.2">
      <c r="B3448" s="71"/>
      <c r="C3448" s="70"/>
      <c r="D3448" s="70"/>
      <c r="F3448" s="170"/>
      <c r="G3448" s="65"/>
    </row>
    <row r="3449" spans="2:7" s="58" customFormat="1" x14ac:dyDescent="0.2">
      <c r="B3449" s="71"/>
      <c r="C3449" s="70"/>
      <c r="D3449" s="70"/>
      <c r="F3449" s="170"/>
      <c r="G3449" s="65"/>
    </row>
    <row r="3450" spans="2:7" s="58" customFormat="1" x14ac:dyDescent="0.2">
      <c r="B3450" s="71"/>
      <c r="C3450" s="70"/>
      <c r="D3450" s="70"/>
      <c r="F3450" s="170"/>
      <c r="G3450" s="65"/>
    </row>
    <row r="3451" spans="2:7" s="58" customFormat="1" x14ac:dyDescent="0.2">
      <c r="B3451" s="71"/>
      <c r="C3451" s="70"/>
      <c r="D3451" s="70"/>
      <c r="F3451" s="170"/>
      <c r="G3451" s="65"/>
    </row>
    <row r="3452" spans="2:7" s="58" customFormat="1" x14ac:dyDescent="0.2">
      <c r="B3452" s="71"/>
      <c r="C3452" s="70"/>
      <c r="D3452" s="70"/>
      <c r="F3452" s="170"/>
      <c r="G3452" s="65"/>
    </row>
    <row r="3453" spans="2:7" s="58" customFormat="1" x14ac:dyDescent="0.2">
      <c r="B3453" s="71"/>
      <c r="C3453" s="70"/>
      <c r="D3453" s="70"/>
      <c r="F3453" s="170"/>
      <c r="G3453" s="65"/>
    </row>
    <row r="3454" spans="2:7" s="58" customFormat="1" x14ac:dyDescent="0.2">
      <c r="B3454" s="71"/>
      <c r="C3454" s="70"/>
      <c r="D3454" s="70"/>
      <c r="F3454" s="170"/>
      <c r="G3454" s="65"/>
    </row>
    <row r="3455" spans="2:7" s="58" customFormat="1" x14ac:dyDescent="0.2">
      <c r="B3455" s="71"/>
      <c r="C3455" s="70"/>
      <c r="D3455" s="70"/>
      <c r="F3455" s="170"/>
      <c r="G3455" s="65"/>
    </row>
    <row r="3456" spans="2:7" s="58" customFormat="1" x14ac:dyDescent="0.2">
      <c r="B3456" s="71"/>
      <c r="C3456" s="70"/>
      <c r="D3456" s="70"/>
      <c r="F3456" s="170"/>
      <c r="G3456" s="65"/>
    </row>
    <row r="3457" spans="2:7" s="58" customFormat="1" x14ac:dyDescent="0.2">
      <c r="B3457" s="71"/>
      <c r="C3457" s="70"/>
      <c r="D3457" s="70"/>
      <c r="F3457" s="170"/>
      <c r="G3457" s="65"/>
    </row>
    <row r="3458" spans="2:7" s="58" customFormat="1" x14ac:dyDescent="0.2">
      <c r="B3458" s="71"/>
      <c r="C3458" s="70"/>
      <c r="D3458" s="70"/>
      <c r="F3458" s="170"/>
      <c r="G3458" s="65"/>
    </row>
    <row r="3459" spans="2:7" s="58" customFormat="1" x14ac:dyDescent="0.2">
      <c r="B3459" s="71"/>
      <c r="C3459" s="70"/>
      <c r="D3459" s="70"/>
      <c r="F3459" s="170"/>
      <c r="G3459" s="65"/>
    </row>
    <row r="3460" spans="2:7" s="58" customFormat="1" x14ac:dyDescent="0.2">
      <c r="B3460" s="71"/>
      <c r="C3460" s="70"/>
      <c r="D3460" s="70"/>
      <c r="F3460" s="170"/>
      <c r="G3460" s="65"/>
    </row>
    <row r="3461" spans="2:7" s="58" customFormat="1" x14ac:dyDescent="0.2">
      <c r="B3461" s="71"/>
      <c r="C3461" s="70"/>
      <c r="D3461" s="70"/>
      <c r="F3461" s="170"/>
      <c r="G3461" s="65"/>
    </row>
    <row r="3462" spans="2:7" s="58" customFormat="1" x14ac:dyDescent="0.2">
      <c r="B3462" s="71"/>
      <c r="C3462" s="70"/>
      <c r="D3462" s="70"/>
      <c r="F3462" s="170"/>
      <c r="G3462" s="65"/>
    </row>
    <row r="3463" spans="2:7" s="58" customFormat="1" x14ac:dyDescent="0.2">
      <c r="B3463" s="71"/>
      <c r="C3463" s="70"/>
      <c r="D3463" s="70"/>
      <c r="F3463" s="170"/>
      <c r="G3463" s="65"/>
    </row>
    <row r="3464" spans="2:7" s="58" customFormat="1" x14ac:dyDescent="0.2">
      <c r="B3464" s="71"/>
      <c r="C3464" s="70"/>
      <c r="D3464" s="70"/>
      <c r="F3464" s="170"/>
      <c r="G3464" s="65"/>
    </row>
    <row r="3465" spans="2:7" s="58" customFormat="1" x14ac:dyDescent="0.2">
      <c r="B3465" s="71"/>
      <c r="C3465" s="70"/>
      <c r="D3465" s="70"/>
      <c r="F3465" s="170"/>
      <c r="G3465" s="65"/>
    </row>
    <row r="3466" spans="2:7" s="58" customFormat="1" x14ac:dyDescent="0.2">
      <c r="B3466" s="71"/>
      <c r="C3466" s="70"/>
      <c r="D3466" s="70"/>
      <c r="F3466" s="170"/>
      <c r="G3466" s="65"/>
    </row>
    <row r="3467" spans="2:7" s="58" customFormat="1" x14ac:dyDescent="0.2">
      <c r="B3467" s="71"/>
      <c r="C3467" s="70"/>
      <c r="D3467" s="70"/>
      <c r="F3467" s="170"/>
      <c r="G3467" s="65"/>
    </row>
    <row r="3468" spans="2:7" s="58" customFormat="1" x14ac:dyDescent="0.2">
      <c r="B3468" s="71"/>
      <c r="C3468" s="70"/>
      <c r="D3468" s="70"/>
      <c r="F3468" s="170"/>
      <c r="G3468" s="65"/>
    </row>
    <row r="3469" spans="2:7" s="58" customFormat="1" x14ac:dyDescent="0.2">
      <c r="B3469" s="71"/>
      <c r="C3469" s="70"/>
      <c r="D3469" s="70"/>
      <c r="F3469" s="170"/>
      <c r="G3469" s="65"/>
    </row>
    <row r="3470" spans="2:7" s="58" customFormat="1" x14ac:dyDescent="0.2">
      <c r="B3470" s="71"/>
      <c r="C3470" s="70"/>
      <c r="D3470" s="70"/>
      <c r="F3470" s="170"/>
      <c r="G3470" s="65"/>
    </row>
    <row r="3471" spans="2:7" s="58" customFormat="1" x14ac:dyDescent="0.2">
      <c r="B3471" s="71"/>
      <c r="C3471" s="70"/>
      <c r="D3471" s="70"/>
      <c r="F3471" s="170"/>
      <c r="G3471" s="65"/>
    </row>
    <row r="3472" spans="2:7" s="58" customFormat="1" x14ac:dyDescent="0.2">
      <c r="B3472" s="71"/>
      <c r="C3472" s="70"/>
      <c r="D3472" s="70"/>
      <c r="F3472" s="170"/>
      <c r="G3472" s="65"/>
    </row>
    <row r="3473" spans="2:7" s="58" customFormat="1" x14ac:dyDescent="0.2">
      <c r="B3473" s="71"/>
      <c r="C3473" s="70"/>
      <c r="D3473" s="70"/>
      <c r="F3473" s="170"/>
      <c r="G3473" s="65"/>
    </row>
    <row r="3474" spans="2:7" s="58" customFormat="1" x14ac:dyDescent="0.2">
      <c r="B3474" s="71"/>
      <c r="C3474" s="70"/>
      <c r="D3474" s="70"/>
      <c r="F3474" s="170"/>
      <c r="G3474" s="65"/>
    </row>
    <row r="3475" spans="2:7" s="58" customFormat="1" x14ac:dyDescent="0.2">
      <c r="B3475" s="71"/>
      <c r="C3475" s="70"/>
      <c r="D3475" s="70"/>
      <c r="F3475" s="170"/>
      <c r="G3475" s="65"/>
    </row>
    <row r="3476" spans="2:7" s="58" customFormat="1" x14ac:dyDescent="0.2">
      <c r="B3476" s="71"/>
      <c r="C3476" s="70"/>
      <c r="D3476" s="70"/>
      <c r="F3476" s="170"/>
      <c r="G3476" s="65"/>
    </row>
    <row r="3477" spans="2:7" s="58" customFormat="1" x14ac:dyDescent="0.2">
      <c r="B3477" s="71"/>
      <c r="C3477" s="70"/>
      <c r="D3477" s="70"/>
      <c r="F3477" s="170"/>
      <c r="G3477" s="65"/>
    </row>
    <row r="3478" spans="2:7" s="58" customFormat="1" x14ac:dyDescent="0.2">
      <c r="B3478" s="71"/>
      <c r="C3478" s="70"/>
      <c r="D3478" s="70"/>
      <c r="F3478" s="170"/>
      <c r="G3478" s="65"/>
    </row>
    <row r="3479" spans="2:7" s="58" customFormat="1" x14ac:dyDescent="0.2">
      <c r="B3479" s="71"/>
      <c r="C3479" s="70"/>
      <c r="D3479" s="70"/>
      <c r="F3479" s="170"/>
      <c r="G3479" s="65"/>
    </row>
    <row r="3480" spans="2:7" s="58" customFormat="1" x14ac:dyDescent="0.2">
      <c r="B3480" s="71"/>
      <c r="C3480" s="70"/>
      <c r="D3480" s="70"/>
      <c r="F3480" s="170"/>
      <c r="G3480" s="65"/>
    </row>
    <row r="3481" spans="2:7" s="58" customFormat="1" x14ac:dyDescent="0.2">
      <c r="B3481" s="71"/>
      <c r="C3481" s="70"/>
      <c r="D3481" s="70"/>
      <c r="F3481" s="170"/>
      <c r="G3481" s="65"/>
    </row>
    <row r="3482" spans="2:7" s="58" customFormat="1" x14ac:dyDescent="0.2">
      <c r="B3482" s="71"/>
      <c r="C3482" s="70"/>
      <c r="D3482" s="70"/>
      <c r="F3482" s="170"/>
      <c r="G3482" s="65"/>
    </row>
    <row r="3483" spans="2:7" s="58" customFormat="1" x14ac:dyDescent="0.2">
      <c r="B3483" s="71"/>
      <c r="C3483" s="70"/>
      <c r="D3483" s="70"/>
      <c r="F3483" s="170"/>
      <c r="G3483" s="65"/>
    </row>
    <row r="3484" spans="2:7" s="58" customFormat="1" x14ac:dyDescent="0.2">
      <c r="B3484" s="71"/>
      <c r="C3484" s="70"/>
      <c r="D3484" s="70"/>
      <c r="F3484" s="170"/>
      <c r="G3484" s="65"/>
    </row>
    <row r="3485" spans="2:7" s="58" customFormat="1" x14ac:dyDescent="0.2">
      <c r="B3485" s="71"/>
      <c r="C3485" s="70"/>
      <c r="D3485" s="70"/>
      <c r="F3485" s="170"/>
      <c r="G3485" s="65"/>
    </row>
    <row r="3486" spans="2:7" s="58" customFormat="1" x14ac:dyDescent="0.2">
      <c r="B3486" s="71"/>
      <c r="C3486" s="70"/>
      <c r="D3486" s="70"/>
      <c r="F3486" s="170"/>
      <c r="G3486" s="65"/>
    </row>
    <row r="3487" spans="2:7" s="58" customFormat="1" x14ac:dyDescent="0.2">
      <c r="B3487" s="71"/>
      <c r="C3487" s="70"/>
      <c r="D3487" s="70"/>
      <c r="F3487" s="170"/>
      <c r="G3487" s="65"/>
    </row>
    <row r="3488" spans="2:7" s="58" customFormat="1" x14ac:dyDescent="0.2">
      <c r="B3488" s="71"/>
      <c r="C3488" s="70"/>
      <c r="D3488" s="70"/>
      <c r="F3488" s="170"/>
      <c r="G3488" s="65"/>
    </row>
    <row r="3489" spans="2:7" s="58" customFormat="1" x14ac:dyDescent="0.2">
      <c r="B3489" s="71"/>
      <c r="C3489" s="70"/>
      <c r="D3489" s="70"/>
      <c r="F3489" s="170"/>
      <c r="G3489" s="65"/>
    </row>
    <row r="3490" spans="2:7" s="58" customFormat="1" x14ac:dyDescent="0.2">
      <c r="B3490" s="71"/>
      <c r="C3490" s="70"/>
      <c r="D3490" s="70"/>
      <c r="F3490" s="170"/>
      <c r="G3490" s="65"/>
    </row>
    <row r="3491" spans="2:7" s="58" customFormat="1" x14ac:dyDescent="0.2">
      <c r="B3491" s="71"/>
      <c r="C3491" s="70"/>
      <c r="D3491" s="70"/>
      <c r="F3491" s="170"/>
      <c r="G3491" s="65"/>
    </row>
    <row r="3492" spans="2:7" s="58" customFormat="1" x14ac:dyDescent="0.2">
      <c r="B3492" s="71"/>
      <c r="C3492" s="70"/>
      <c r="D3492" s="70"/>
      <c r="F3492" s="170"/>
      <c r="G3492" s="65"/>
    </row>
    <row r="3493" spans="2:7" s="58" customFormat="1" x14ac:dyDescent="0.2">
      <c r="B3493" s="71"/>
      <c r="C3493" s="70"/>
      <c r="D3493" s="70"/>
      <c r="F3493" s="170"/>
      <c r="G3493" s="65"/>
    </row>
    <row r="3494" spans="2:7" s="58" customFormat="1" x14ac:dyDescent="0.2">
      <c r="B3494" s="71"/>
      <c r="C3494" s="70"/>
      <c r="D3494" s="70"/>
      <c r="F3494" s="170"/>
      <c r="G3494" s="65"/>
    </row>
    <row r="3495" spans="2:7" s="58" customFormat="1" x14ac:dyDescent="0.2">
      <c r="B3495" s="71"/>
      <c r="C3495" s="70"/>
      <c r="D3495" s="70"/>
      <c r="F3495" s="170"/>
      <c r="G3495" s="65"/>
    </row>
    <row r="3496" spans="2:7" s="58" customFormat="1" x14ac:dyDescent="0.2">
      <c r="B3496" s="71"/>
      <c r="C3496" s="70"/>
      <c r="D3496" s="70"/>
      <c r="F3496" s="170"/>
      <c r="G3496" s="65"/>
    </row>
    <row r="3497" spans="2:7" s="58" customFormat="1" x14ac:dyDescent="0.2">
      <c r="B3497" s="71"/>
      <c r="C3497" s="70"/>
      <c r="D3497" s="70"/>
      <c r="F3497" s="170"/>
      <c r="G3497" s="65"/>
    </row>
    <row r="3498" spans="2:7" s="58" customFormat="1" x14ac:dyDescent="0.2">
      <c r="B3498" s="71"/>
      <c r="C3498" s="70"/>
      <c r="D3498" s="70"/>
      <c r="F3498" s="170"/>
      <c r="G3498" s="65"/>
    </row>
    <row r="3499" spans="2:7" s="58" customFormat="1" x14ac:dyDescent="0.2">
      <c r="B3499" s="71"/>
      <c r="C3499" s="70"/>
      <c r="D3499" s="70"/>
      <c r="F3499" s="170"/>
      <c r="G3499" s="65"/>
    </row>
    <row r="3500" spans="2:7" s="58" customFormat="1" x14ac:dyDescent="0.2">
      <c r="B3500" s="71"/>
      <c r="C3500" s="70"/>
      <c r="D3500" s="70"/>
      <c r="F3500" s="170"/>
      <c r="G3500" s="65"/>
    </row>
    <row r="3501" spans="2:7" s="58" customFormat="1" x14ac:dyDescent="0.2">
      <c r="B3501" s="71"/>
      <c r="C3501" s="70"/>
      <c r="D3501" s="70"/>
      <c r="F3501" s="170"/>
      <c r="G3501" s="65"/>
    </row>
    <row r="3502" spans="2:7" s="58" customFormat="1" x14ac:dyDescent="0.2">
      <c r="B3502" s="71"/>
      <c r="C3502" s="70"/>
      <c r="D3502" s="70"/>
      <c r="F3502" s="170"/>
      <c r="G3502" s="65"/>
    </row>
    <row r="3503" spans="2:7" s="58" customFormat="1" x14ac:dyDescent="0.2">
      <c r="B3503" s="71"/>
      <c r="C3503" s="70"/>
      <c r="D3503" s="70"/>
      <c r="F3503" s="170"/>
      <c r="G3503" s="65"/>
    </row>
    <row r="3504" spans="2:7" s="58" customFormat="1" x14ac:dyDescent="0.2">
      <c r="B3504" s="71"/>
      <c r="C3504" s="70"/>
      <c r="D3504" s="70"/>
      <c r="F3504" s="170"/>
      <c r="G3504" s="65"/>
    </row>
    <row r="3505" spans="2:7" s="58" customFormat="1" x14ac:dyDescent="0.2">
      <c r="B3505" s="71"/>
      <c r="C3505" s="70"/>
      <c r="D3505" s="70"/>
      <c r="F3505" s="170"/>
      <c r="G3505" s="65"/>
    </row>
    <row r="3506" spans="2:7" s="58" customFormat="1" x14ac:dyDescent="0.2">
      <c r="B3506" s="71"/>
      <c r="C3506" s="70"/>
      <c r="D3506" s="70"/>
      <c r="F3506" s="170"/>
      <c r="G3506" s="65"/>
    </row>
    <row r="3507" spans="2:7" s="58" customFormat="1" x14ac:dyDescent="0.2">
      <c r="B3507" s="71"/>
      <c r="C3507" s="70"/>
      <c r="D3507" s="70"/>
      <c r="F3507" s="170"/>
      <c r="G3507" s="65"/>
    </row>
    <row r="3508" spans="2:7" s="58" customFormat="1" x14ac:dyDescent="0.2">
      <c r="B3508" s="71"/>
      <c r="C3508" s="70"/>
      <c r="D3508" s="70"/>
      <c r="F3508" s="170"/>
      <c r="G3508" s="65"/>
    </row>
    <row r="3509" spans="2:7" s="58" customFormat="1" x14ac:dyDescent="0.2">
      <c r="B3509" s="71"/>
      <c r="C3509" s="70"/>
      <c r="D3509" s="70"/>
      <c r="F3509" s="170"/>
      <c r="G3509" s="65"/>
    </row>
    <row r="3510" spans="2:7" s="58" customFormat="1" x14ac:dyDescent="0.2">
      <c r="B3510" s="71"/>
      <c r="C3510" s="70"/>
      <c r="D3510" s="70"/>
      <c r="F3510" s="170"/>
      <c r="G3510" s="65"/>
    </row>
    <row r="3511" spans="2:7" s="58" customFormat="1" x14ac:dyDescent="0.2">
      <c r="B3511" s="71"/>
      <c r="C3511" s="70"/>
      <c r="D3511" s="70"/>
      <c r="F3511" s="170"/>
      <c r="G3511" s="65"/>
    </row>
    <row r="3512" spans="2:7" s="58" customFormat="1" x14ac:dyDescent="0.2">
      <c r="B3512" s="71"/>
      <c r="C3512" s="70"/>
      <c r="D3512" s="70"/>
      <c r="F3512" s="170"/>
      <c r="G3512" s="65"/>
    </row>
    <row r="3513" spans="2:7" s="58" customFormat="1" x14ac:dyDescent="0.2">
      <c r="B3513" s="71"/>
      <c r="C3513" s="70"/>
      <c r="D3513" s="70"/>
      <c r="F3513" s="170"/>
      <c r="G3513" s="65"/>
    </row>
    <row r="3514" spans="2:7" s="58" customFormat="1" x14ac:dyDescent="0.2">
      <c r="B3514" s="71"/>
      <c r="C3514" s="70"/>
      <c r="D3514" s="70"/>
      <c r="F3514" s="170"/>
      <c r="G3514" s="65"/>
    </row>
    <row r="3515" spans="2:7" s="58" customFormat="1" x14ac:dyDescent="0.2">
      <c r="B3515" s="71"/>
      <c r="C3515" s="70"/>
      <c r="D3515" s="70"/>
      <c r="F3515" s="170"/>
      <c r="G3515" s="65"/>
    </row>
    <row r="3516" spans="2:7" s="58" customFormat="1" x14ac:dyDescent="0.2">
      <c r="B3516" s="71"/>
      <c r="C3516" s="70"/>
      <c r="D3516" s="70"/>
      <c r="F3516" s="170"/>
      <c r="G3516" s="65"/>
    </row>
    <row r="3517" spans="2:7" s="58" customFormat="1" x14ac:dyDescent="0.2">
      <c r="B3517" s="71"/>
      <c r="C3517" s="70"/>
      <c r="D3517" s="70"/>
      <c r="F3517" s="170"/>
      <c r="G3517" s="65"/>
    </row>
    <row r="3518" spans="2:7" s="58" customFormat="1" x14ac:dyDescent="0.2">
      <c r="B3518" s="71"/>
      <c r="C3518" s="70"/>
      <c r="D3518" s="70"/>
      <c r="F3518" s="170"/>
      <c r="G3518" s="65"/>
    </row>
    <row r="3519" spans="2:7" s="58" customFormat="1" x14ac:dyDescent="0.2">
      <c r="B3519" s="71"/>
      <c r="C3519" s="70"/>
      <c r="D3519" s="70"/>
      <c r="F3519" s="170"/>
      <c r="G3519" s="65"/>
    </row>
    <row r="3520" spans="2:7" s="58" customFormat="1" x14ac:dyDescent="0.2">
      <c r="B3520" s="71"/>
      <c r="C3520" s="70"/>
      <c r="D3520" s="70"/>
      <c r="F3520" s="170"/>
      <c r="G3520" s="65"/>
    </row>
    <row r="3521" spans="2:7" s="58" customFormat="1" x14ac:dyDescent="0.2">
      <c r="B3521" s="71"/>
      <c r="C3521" s="70"/>
      <c r="D3521" s="70"/>
      <c r="F3521" s="170"/>
      <c r="G3521" s="65"/>
    </row>
    <row r="3522" spans="2:7" s="58" customFormat="1" x14ac:dyDescent="0.2">
      <c r="B3522" s="71"/>
      <c r="C3522" s="70"/>
      <c r="D3522" s="70"/>
      <c r="F3522" s="170"/>
      <c r="G3522" s="65"/>
    </row>
    <row r="3523" spans="2:7" s="58" customFormat="1" x14ac:dyDescent="0.2">
      <c r="B3523" s="71"/>
      <c r="C3523" s="70"/>
      <c r="D3523" s="70"/>
      <c r="F3523" s="170"/>
      <c r="G3523" s="65"/>
    </row>
    <row r="3524" spans="2:7" s="58" customFormat="1" x14ac:dyDescent="0.2">
      <c r="B3524" s="71"/>
      <c r="C3524" s="70"/>
      <c r="D3524" s="70"/>
      <c r="F3524" s="170"/>
      <c r="G3524" s="65"/>
    </row>
    <row r="3525" spans="2:7" s="58" customFormat="1" x14ac:dyDescent="0.2">
      <c r="B3525" s="71"/>
      <c r="C3525" s="70"/>
      <c r="D3525" s="70"/>
      <c r="F3525" s="170"/>
      <c r="G3525" s="65"/>
    </row>
    <row r="3526" spans="2:7" s="58" customFormat="1" x14ac:dyDescent="0.2">
      <c r="B3526" s="71"/>
      <c r="C3526" s="70"/>
      <c r="D3526" s="70"/>
      <c r="F3526" s="170"/>
      <c r="G3526" s="65"/>
    </row>
    <row r="3527" spans="2:7" s="58" customFormat="1" x14ac:dyDescent="0.2">
      <c r="B3527" s="71"/>
      <c r="C3527" s="70"/>
      <c r="D3527" s="70"/>
      <c r="F3527" s="170"/>
      <c r="G3527" s="65"/>
    </row>
    <row r="3528" spans="2:7" s="58" customFormat="1" x14ac:dyDescent="0.2">
      <c r="B3528" s="71"/>
      <c r="C3528" s="70"/>
      <c r="D3528" s="70"/>
      <c r="F3528" s="170"/>
      <c r="G3528" s="65"/>
    </row>
    <row r="3529" spans="2:7" s="58" customFormat="1" x14ac:dyDescent="0.2">
      <c r="B3529" s="71"/>
      <c r="C3529" s="70"/>
      <c r="D3529" s="70"/>
      <c r="F3529" s="170"/>
      <c r="G3529" s="65"/>
    </row>
    <row r="3530" spans="2:7" s="58" customFormat="1" x14ac:dyDescent="0.2">
      <c r="B3530" s="71"/>
      <c r="C3530" s="70"/>
      <c r="D3530" s="70"/>
      <c r="F3530" s="170"/>
      <c r="G3530" s="65"/>
    </row>
    <row r="3531" spans="2:7" s="58" customFormat="1" x14ac:dyDescent="0.2">
      <c r="B3531" s="71"/>
      <c r="C3531" s="70"/>
      <c r="D3531" s="70"/>
      <c r="F3531" s="170"/>
      <c r="G3531" s="65"/>
    </row>
    <row r="3532" spans="2:7" s="58" customFormat="1" x14ac:dyDescent="0.2">
      <c r="B3532" s="71"/>
      <c r="C3532" s="70"/>
      <c r="D3532" s="70"/>
      <c r="F3532" s="170"/>
      <c r="G3532" s="65"/>
    </row>
    <row r="3533" spans="2:7" s="58" customFormat="1" x14ac:dyDescent="0.2">
      <c r="B3533" s="71"/>
      <c r="C3533" s="70"/>
      <c r="D3533" s="70"/>
      <c r="F3533" s="170"/>
      <c r="G3533" s="65"/>
    </row>
    <row r="3534" spans="2:7" s="58" customFormat="1" x14ac:dyDescent="0.2">
      <c r="B3534" s="71"/>
      <c r="C3534" s="70"/>
      <c r="D3534" s="70"/>
      <c r="F3534" s="170"/>
      <c r="G3534" s="65"/>
    </row>
    <row r="3535" spans="2:7" s="58" customFormat="1" x14ac:dyDescent="0.2">
      <c r="B3535" s="71"/>
      <c r="C3535" s="70"/>
      <c r="D3535" s="70"/>
      <c r="F3535" s="170"/>
      <c r="G3535" s="65"/>
    </row>
    <row r="3536" spans="2:7" s="58" customFormat="1" x14ac:dyDescent="0.2">
      <c r="B3536" s="71"/>
      <c r="C3536" s="70"/>
      <c r="D3536" s="70"/>
      <c r="F3536" s="170"/>
      <c r="G3536" s="65"/>
    </row>
    <row r="3537" spans="2:7" s="58" customFormat="1" x14ac:dyDescent="0.2">
      <c r="B3537" s="71"/>
      <c r="C3537" s="70"/>
      <c r="D3537" s="70"/>
      <c r="F3537" s="170"/>
      <c r="G3537" s="65"/>
    </row>
    <row r="3538" spans="2:7" s="58" customFormat="1" x14ac:dyDescent="0.2">
      <c r="B3538" s="71"/>
      <c r="C3538" s="70"/>
      <c r="D3538" s="70"/>
      <c r="F3538" s="170"/>
      <c r="G3538" s="65"/>
    </row>
    <row r="3539" spans="2:7" s="58" customFormat="1" x14ac:dyDescent="0.2">
      <c r="B3539" s="71"/>
      <c r="C3539" s="70"/>
      <c r="D3539" s="70"/>
      <c r="F3539" s="170"/>
      <c r="G3539" s="65"/>
    </row>
    <row r="3540" spans="2:7" s="58" customFormat="1" x14ac:dyDescent="0.2">
      <c r="B3540" s="71"/>
      <c r="C3540" s="70"/>
      <c r="D3540" s="70"/>
      <c r="F3540" s="170"/>
      <c r="G3540" s="65"/>
    </row>
    <row r="3541" spans="2:7" s="58" customFormat="1" x14ac:dyDescent="0.2">
      <c r="B3541" s="71"/>
      <c r="C3541" s="70"/>
      <c r="D3541" s="70"/>
      <c r="F3541" s="170"/>
      <c r="G3541" s="65"/>
    </row>
    <row r="3542" spans="2:7" s="58" customFormat="1" x14ac:dyDescent="0.2">
      <c r="B3542" s="71"/>
      <c r="C3542" s="70"/>
      <c r="D3542" s="70"/>
      <c r="F3542" s="170"/>
      <c r="G3542" s="65"/>
    </row>
    <row r="3543" spans="2:7" s="58" customFormat="1" x14ac:dyDescent="0.2">
      <c r="B3543" s="71"/>
      <c r="C3543" s="70"/>
      <c r="D3543" s="70"/>
      <c r="F3543" s="170"/>
      <c r="G3543" s="65"/>
    </row>
    <row r="3544" spans="2:7" s="58" customFormat="1" x14ac:dyDescent="0.2">
      <c r="B3544" s="71"/>
      <c r="C3544" s="70"/>
      <c r="D3544" s="70"/>
      <c r="F3544" s="170"/>
      <c r="G3544" s="65"/>
    </row>
    <row r="3545" spans="2:7" s="58" customFormat="1" x14ac:dyDescent="0.2">
      <c r="B3545" s="71"/>
      <c r="C3545" s="70"/>
      <c r="D3545" s="70"/>
      <c r="F3545" s="170"/>
      <c r="G3545" s="65"/>
    </row>
    <row r="3546" spans="2:7" s="58" customFormat="1" x14ac:dyDescent="0.2">
      <c r="B3546" s="71"/>
      <c r="C3546" s="70"/>
      <c r="D3546" s="70"/>
      <c r="F3546" s="170"/>
      <c r="G3546" s="65"/>
    </row>
    <row r="3547" spans="2:7" s="58" customFormat="1" x14ac:dyDescent="0.2">
      <c r="B3547" s="71"/>
      <c r="C3547" s="70"/>
      <c r="D3547" s="70"/>
      <c r="F3547" s="170"/>
      <c r="G3547" s="65"/>
    </row>
    <row r="3548" spans="2:7" s="58" customFormat="1" x14ac:dyDescent="0.2">
      <c r="B3548" s="71"/>
      <c r="C3548" s="70"/>
      <c r="D3548" s="70"/>
      <c r="F3548" s="170"/>
      <c r="G3548" s="65"/>
    </row>
    <row r="3549" spans="2:7" s="58" customFormat="1" x14ac:dyDescent="0.2">
      <c r="B3549" s="71"/>
      <c r="C3549" s="70"/>
      <c r="D3549" s="70"/>
      <c r="F3549" s="170"/>
      <c r="G3549" s="65"/>
    </row>
    <row r="3550" spans="2:7" s="58" customFormat="1" x14ac:dyDescent="0.2">
      <c r="B3550" s="71"/>
      <c r="C3550" s="70"/>
      <c r="D3550" s="70"/>
      <c r="F3550" s="170"/>
      <c r="G3550" s="65"/>
    </row>
    <row r="3551" spans="2:7" s="58" customFormat="1" x14ac:dyDescent="0.2">
      <c r="B3551" s="71"/>
      <c r="C3551" s="70"/>
      <c r="D3551" s="70"/>
      <c r="F3551" s="170"/>
      <c r="G3551" s="65"/>
    </row>
    <row r="3552" spans="2:7" s="58" customFormat="1" x14ac:dyDescent="0.2">
      <c r="B3552" s="71"/>
      <c r="C3552" s="70"/>
      <c r="D3552" s="70"/>
      <c r="F3552" s="170"/>
      <c r="G3552" s="65"/>
    </row>
    <row r="3553" spans="2:7" s="58" customFormat="1" x14ac:dyDescent="0.2">
      <c r="B3553" s="71"/>
      <c r="C3553" s="70"/>
      <c r="D3553" s="70"/>
      <c r="F3553" s="170"/>
      <c r="G3553" s="65"/>
    </row>
    <row r="3554" spans="2:7" s="58" customFormat="1" x14ac:dyDescent="0.2">
      <c r="B3554" s="71"/>
      <c r="C3554" s="70"/>
      <c r="D3554" s="70"/>
      <c r="F3554" s="170"/>
      <c r="G3554" s="65"/>
    </row>
    <row r="3555" spans="2:7" s="58" customFormat="1" x14ac:dyDescent="0.2">
      <c r="B3555" s="71"/>
      <c r="C3555" s="70"/>
      <c r="D3555" s="70"/>
      <c r="F3555" s="170"/>
      <c r="G3555" s="65"/>
    </row>
    <row r="3556" spans="2:7" s="58" customFormat="1" x14ac:dyDescent="0.2">
      <c r="B3556" s="71"/>
      <c r="C3556" s="70"/>
      <c r="D3556" s="70"/>
      <c r="F3556" s="170"/>
      <c r="G3556" s="65"/>
    </row>
    <row r="3557" spans="2:7" s="58" customFormat="1" x14ac:dyDescent="0.2">
      <c r="B3557" s="71"/>
      <c r="C3557" s="70"/>
      <c r="D3557" s="70"/>
      <c r="F3557" s="170"/>
      <c r="G3557" s="65"/>
    </row>
    <row r="3558" spans="2:7" s="58" customFormat="1" x14ac:dyDescent="0.2">
      <c r="B3558" s="71"/>
      <c r="C3558" s="70"/>
      <c r="D3558" s="70"/>
      <c r="F3558" s="170"/>
      <c r="G3558" s="65"/>
    </row>
    <row r="3559" spans="2:7" s="58" customFormat="1" x14ac:dyDescent="0.2">
      <c r="B3559" s="71"/>
      <c r="C3559" s="70"/>
      <c r="D3559" s="70"/>
      <c r="F3559" s="170"/>
      <c r="G3559" s="65"/>
    </row>
    <row r="3560" spans="2:7" s="58" customFormat="1" x14ac:dyDescent="0.2">
      <c r="B3560" s="71"/>
      <c r="C3560" s="70"/>
      <c r="D3560" s="70"/>
      <c r="F3560" s="170"/>
      <c r="G3560" s="65"/>
    </row>
    <row r="3561" spans="2:7" s="58" customFormat="1" x14ac:dyDescent="0.2">
      <c r="B3561" s="71"/>
      <c r="C3561" s="70"/>
      <c r="D3561" s="70"/>
      <c r="F3561" s="170"/>
      <c r="G3561" s="65"/>
    </row>
    <row r="3562" spans="2:7" s="58" customFormat="1" x14ac:dyDescent="0.2">
      <c r="B3562" s="71"/>
      <c r="C3562" s="70"/>
      <c r="D3562" s="70"/>
      <c r="F3562" s="170"/>
      <c r="G3562" s="65"/>
    </row>
    <row r="3563" spans="2:7" s="58" customFormat="1" x14ac:dyDescent="0.2">
      <c r="B3563" s="71"/>
      <c r="C3563" s="70"/>
      <c r="D3563" s="70"/>
      <c r="F3563" s="170"/>
      <c r="G3563" s="65"/>
    </row>
    <row r="3564" spans="2:7" s="58" customFormat="1" x14ac:dyDescent="0.2">
      <c r="B3564" s="71"/>
      <c r="C3564" s="70"/>
      <c r="D3564" s="70"/>
      <c r="F3564" s="170"/>
      <c r="G3564" s="65"/>
    </row>
    <row r="3565" spans="2:7" s="58" customFormat="1" x14ac:dyDescent="0.2">
      <c r="B3565" s="71"/>
      <c r="C3565" s="70"/>
      <c r="D3565" s="70"/>
      <c r="F3565" s="170"/>
      <c r="G3565" s="65"/>
    </row>
    <row r="3566" spans="2:7" s="58" customFormat="1" x14ac:dyDescent="0.2">
      <c r="B3566" s="71"/>
      <c r="C3566" s="70"/>
      <c r="D3566" s="70"/>
      <c r="F3566" s="170"/>
      <c r="G3566" s="65"/>
    </row>
    <row r="3567" spans="2:7" s="58" customFormat="1" x14ac:dyDescent="0.2">
      <c r="B3567" s="71"/>
      <c r="C3567" s="70"/>
      <c r="D3567" s="70"/>
      <c r="F3567" s="170"/>
      <c r="G3567" s="65"/>
    </row>
    <row r="3568" spans="2:7" s="58" customFormat="1" x14ac:dyDescent="0.2">
      <c r="B3568" s="71"/>
      <c r="C3568" s="70"/>
      <c r="D3568" s="70"/>
      <c r="F3568" s="170"/>
      <c r="G3568" s="65"/>
    </row>
    <row r="3569" spans="2:7" s="58" customFormat="1" x14ac:dyDescent="0.2">
      <c r="B3569" s="71"/>
      <c r="C3569" s="70"/>
      <c r="D3569" s="70"/>
      <c r="F3569" s="170"/>
      <c r="G3569" s="65"/>
    </row>
    <row r="3570" spans="2:7" s="58" customFormat="1" x14ac:dyDescent="0.2">
      <c r="B3570" s="71"/>
      <c r="C3570" s="70"/>
      <c r="D3570" s="70"/>
      <c r="F3570" s="170"/>
      <c r="G3570" s="65"/>
    </row>
    <row r="3571" spans="2:7" s="58" customFormat="1" x14ac:dyDescent="0.2">
      <c r="B3571" s="71"/>
      <c r="C3571" s="70"/>
      <c r="D3571" s="70"/>
      <c r="F3571" s="170"/>
      <c r="G3571" s="65"/>
    </row>
    <row r="3572" spans="2:7" s="58" customFormat="1" x14ac:dyDescent="0.2">
      <c r="B3572" s="71"/>
      <c r="C3572" s="70"/>
      <c r="D3572" s="70"/>
      <c r="F3572" s="170"/>
      <c r="G3572" s="65"/>
    </row>
    <row r="3573" spans="2:7" s="58" customFormat="1" x14ac:dyDescent="0.2">
      <c r="B3573" s="71"/>
      <c r="C3573" s="70"/>
      <c r="D3573" s="70"/>
      <c r="F3573" s="170"/>
      <c r="G3573" s="65"/>
    </row>
    <row r="3574" spans="2:7" s="58" customFormat="1" x14ac:dyDescent="0.2">
      <c r="B3574" s="71"/>
      <c r="C3574" s="70"/>
      <c r="D3574" s="70"/>
      <c r="F3574" s="170"/>
      <c r="G3574" s="65"/>
    </row>
    <row r="3575" spans="2:7" s="58" customFormat="1" x14ac:dyDescent="0.2">
      <c r="B3575" s="71"/>
      <c r="C3575" s="70"/>
      <c r="D3575" s="70"/>
      <c r="F3575" s="170"/>
      <c r="G3575" s="65"/>
    </row>
    <row r="3576" spans="2:7" s="58" customFormat="1" x14ac:dyDescent="0.2">
      <c r="B3576" s="71"/>
      <c r="C3576" s="70"/>
      <c r="D3576" s="70"/>
      <c r="F3576" s="170"/>
      <c r="G3576" s="65"/>
    </row>
    <row r="3577" spans="2:7" s="58" customFormat="1" x14ac:dyDescent="0.2">
      <c r="B3577" s="71"/>
      <c r="C3577" s="70"/>
      <c r="D3577" s="70"/>
      <c r="F3577" s="170"/>
      <c r="G3577" s="65"/>
    </row>
    <row r="3578" spans="2:7" s="58" customFormat="1" x14ac:dyDescent="0.2">
      <c r="B3578" s="71"/>
      <c r="C3578" s="70"/>
      <c r="D3578" s="70"/>
      <c r="F3578" s="170"/>
      <c r="G3578" s="65"/>
    </row>
    <row r="3579" spans="2:7" s="58" customFormat="1" x14ac:dyDescent="0.2">
      <c r="B3579" s="71"/>
      <c r="C3579" s="70"/>
      <c r="D3579" s="70"/>
      <c r="F3579" s="170"/>
      <c r="G3579" s="65"/>
    </row>
    <row r="3580" spans="2:7" s="58" customFormat="1" x14ac:dyDescent="0.2">
      <c r="B3580" s="71"/>
      <c r="C3580" s="70"/>
      <c r="D3580" s="70"/>
      <c r="F3580" s="170"/>
      <c r="G3580" s="65"/>
    </row>
    <row r="3581" spans="2:7" s="58" customFormat="1" x14ac:dyDescent="0.2">
      <c r="B3581" s="71"/>
      <c r="C3581" s="70"/>
      <c r="D3581" s="70"/>
      <c r="F3581" s="170"/>
      <c r="G3581" s="65"/>
    </row>
    <row r="3582" spans="2:7" s="58" customFormat="1" x14ac:dyDescent="0.2">
      <c r="B3582" s="71"/>
      <c r="C3582" s="70"/>
      <c r="D3582" s="70"/>
      <c r="F3582" s="170"/>
      <c r="G3582" s="65"/>
    </row>
    <row r="3583" spans="2:7" s="58" customFormat="1" x14ac:dyDescent="0.2">
      <c r="B3583" s="71"/>
      <c r="C3583" s="70"/>
      <c r="D3583" s="70"/>
      <c r="F3583" s="170"/>
      <c r="G3583" s="65"/>
    </row>
    <row r="3584" spans="2:7" s="58" customFormat="1" x14ac:dyDescent="0.2">
      <c r="B3584" s="71"/>
      <c r="C3584" s="70"/>
      <c r="D3584" s="70"/>
      <c r="F3584" s="170"/>
      <c r="G3584" s="65"/>
    </row>
    <row r="3585" spans="2:7" s="58" customFormat="1" x14ac:dyDescent="0.2">
      <c r="B3585" s="71"/>
      <c r="C3585" s="70"/>
      <c r="D3585" s="70"/>
      <c r="F3585" s="170"/>
      <c r="G3585" s="65"/>
    </row>
    <row r="3586" spans="2:7" s="58" customFormat="1" x14ac:dyDescent="0.2">
      <c r="B3586" s="71"/>
      <c r="C3586" s="70"/>
      <c r="D3586" s="70"/>
      <c r="F3586" s="170"/>
      <c r="G3586" s="65"/>
    </row>
    <row r="3587" spans="2:7" s="58" customFormat="1" x14ac:dyDescent="0.2">
      <c r="B3587" s="71"/>
      <c r="C3587" s="70"/>
      <c r="D3587" s="70"/>
      <c r="F3587" s="170"/>
      <c r="G3587" s="65"/>
    </row>
    <row r="3588" spans="2:7" s="58" customFormat="1" x14ac:dyDescent="0.2">
      <c r="B3588" s="71"/>
      <c r="C3588" s="70"/>
      <c r="D3588" s="70"/>
      <c r="F3588" s="170"/>
      <c r="G3588" s="65"/>
    </row>
    <row r="3589" spans="2:7" s="58" customFormat="1" x14ac:dyDescent="0.2">
      <c r="B3589" s="71"/>
      <c r="C3589" s="70"/>
      <c r="D3589" s="70"/>
      <c r="F3589" s="170"/>
      <c r="G3589" s="65"/>
    </row>
    <row r="3590" spans="2:7" s="58" customFormat="1" x14ac:dyDescent="0.2">
      <c r="B3590" s="71"/>
      <c r="C3590" s="70"/>
      <c r="D3590" s="70"/>
      <c r="F3590" s="170"/>
      <c r="G3590" s="65"/>
    </row>
  </sheetData>
  <mergeCells count="7"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4A&amp;R&amp;"Arial,Italic"&amp;8&amp;P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2"/>
  <sheetViews>
    <sheetView view="pageLayout" zoomScaleNormal="100" workbookViewId="0">
      <selection activeCell="F24" sqref="F24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bestFit="1" customWidth="1"/>
    <col min="4" max="4" width="11" style="3" bestFit="1" customWidth="1"/>
    <col min="5" max="5" width="6.42578125" hidden="1" customWidth="1"/>
    <col min="6" max="6" width="8.140625" style="75" customWidth="1"/>
    <col min="7" max="7" width="8.140625" style="49" customWidth="1"/>
    <col min="8" max="8" width="7" hidden="1" customWidth="1"/>
    <col min="9" max="9" width="7" customWidth="1"/>
    <col min="10" max="10" width="6.140625" style="51" customWidth="1"/>
    <col min="11" max="11" width="6.5703125" hidden="1" customWidth="1"/>
    <col min="12" max="12" width="6.5703125" customWidth="1"/>
    <col min="13" max="13" width="7" customWidth="1"/>
    <col min="14" max="14" width="8.28515625" customWidth="1"/>
    <col min="15" max="15" width="6.140625" bestFit="1" customWidth="1"/>
    <col min="16" max="16" width="8.140625" bestFit="1" customWidth="1"/>
  </cols>
  <sheetData>
    <row r="1" spans="1:16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199" t="s">
        <v>47</v>
      </c>
      <c r="O1" s="200"/>
      <c r="P1" s="201"/>
    </row>
    <row r="2" spans="1:16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Summary!A1286</f>
        <v>6067</v>
      </c>
      <c r="B3" s="9">
        <f>Summary!D1286</f>
        <v>43263</v>
      </c>
      <c r="C3" s="6">
        <f>Summary!E1286</f>
        <v>511268</v>
      </c>
      <c r="D3" s="6">
        <f>Summary!F1286</f>
        <v>-1790051</v>
      </c>
      <c r="E3" s="7">
        <f>Summary!G1286</f>
        <v>94</v>
      </c>
      <c r="F3" s="167">
        <f t="shared" ref="F3:F34" si="0">E3*1.8288</f>
        <v>171.90719999999999</v>
      </c>
      <c r="G3" s="55">
        <f>Summary!H1286</f>
        <v>6.9564361572265625</v>
      </c>
      <c r="H3" s="68">
        <f>Summary!I1286</f>
        <v>1196.8594970703125</v>
      </c>
      <c r="I3" s="68">
        <f>H3*0.453592</f>
        <v>542.88589299511716</v>
      </c>
      <c r="J3" s="14">
        <f>Summary!J1286</f>
        <v>58</v>
      </c>
      <c r="K3" s="68">
        <f>Summary!K1286</f>
        <v>0</v>
      </c>
      <c r="L3" s="68">
        <f>K3*0.453592</f>
        <v>0</v>
      </c>
      <c r="M3" s="14">
        <f>Summary!L1286</f>
        <v>0</v>
      </c>
      <c r="N3" s="68">
        <f>Summary!M1286</f>
        <v>24.75</v>
      </c>
      <c r="O3" s="69">
        <f>Summary!N1286</f>
        <v>19.8</v>
      </c>
      <c r="P3" s="15">
        <f>Summary!O1286</f>
        <v>9.9</v>
      </c>
    </row>
    <row r="4" spans="1:16" x14ac:dyDescent="0.2">
      <c r="A4" s="154">
        <f>Summary!A1287</f>
        <v>6069</v>
      </c>
      <c r="B4" s="9">
        <f>Summary!D1287</f>
        <v>43264</v>
      </c>
      <c r="C4" s="6">
        <f>Summary!E1287</f>
        <v>513133</v>
      </c>
      <c r="D4" s="6">
        <f>Summary!F1287</f>
        <v>-1765241</v>
      </c>
      <c r="E4" s="7">
        <f>Summary!G1287</f>
        <v>139</v>
      </c>
      <c r="F4" s="167">
        <f t="shared" si="0"/>
        <v>254.20320000000001</v>
      </c>
      <c r="G4" s="55">
        <f>Summary!H1287</f>
        <v>6.88616943359375</v>
      </c>
      <c r="H4" s="68">
        <f>Summary!I1287</f>
        <v>351.36575317382812</v>
      </c>
      <c r="I4" s="68">
        <f t="shared" ref="I4:I67" si="1">H4*0.453592</f>
        <v>159.37669471362304</v>
      </c>
      <c r="J4" s="14">
        <f>Summary!J1287</f>
        <v>21</v>
      </c>
      <c r="K4" s="68">
        <f>Summary!K1287</f>
        <v>34.460483551025391</v>
      </c>
      <c r="L4" s="68">
        <f t="shared" ref="L4:L67" si="2">K4*0.453592</f>
        <v>15.630999654876709</v>
      </c>
      <c r="M4" s="14">
        <f>Summary!L1287</f>
        <v>4</v>
      </c>
      <c r="N4" s="68">
        <f>Summary!M1287</f>
        <v>34.299999999999997</v>
      </c>
      <c r="O4" s="69">
        <f>Summary!N1287</f>
        <v>132.30000000000001</v>
      </c>
      <c r="P4" s="15">
        <f>Summary!O1287</f>
        <v>4.9000000000000004</v>
      </c>
    </row>
    <row r="5" spans="1:16" x14ac:dyDescent="0.2">
      <c r="A5" s="154">
        <f>Summary!A1288</f>
        <v>6070</v>
      </c>
      <c r="B5" s="9">
        <f>Summary!D1288</f>
        <v>43262</v>
      </c>
      <c r="C5" s="6">
        <f>Summary!E1288</f>
        <v>512967</v>
      </c>
      <c r="D5" s="6">
        <f>Summary!F1288</f>
        <v>-1783043</v>
      </c>
      <c r="E5" s="7">
        <f>Summary!G1288</f>
        <v>111</v>
      </c>
      <c r="F5" s="167">
        <f t="shared" si="0"/>
        <v>202.99680000000001</v>
      </c>
      <c r="G5" s="55">
        <f>Summary!H1288</f>
        <v>7.0267038345336914</v>
      </c>
      <c r="H5" s="68">
        <f>Summary!I1288</f>
        <v>1862.23681640625</v>
      </c>
      <c r="I5" s="68">
        <f t="shared" si="1"/>
        <v>844.69572202734378</v>
      </c>
      <c r="J5" s="14">
        <f>Summary!J1288</f>
        <v>88</v>
      </c>
      <c r="K5" s="68">
        <f>Summary!K1288</f>
        <v>139.35157775878906</v>
      </c>
      <c r="L5" s="68">
        <f t="shared" si="2"/>
        <v>63.208760858764649</v>
      </c>
      <c r="M5" s="14">
        <f>Summary!L1288</f>
        <v>16</v>
      </c>
      <c r="N5" s="68">
        <f>Summary!M1288</f>
        <v>5.0724637681159424</v>
      </c>
      <c r="O5" s="69">
        <f>Summary!N1288</f>
        <v>111.59420289855072</v>
      </c>
      <c r="P5" s="15">
        <f>Summary!O1288</f>
        <v>0</v>
      </c>
    </row>
    <row r="6" spans="1:16" x14ac:dyDescent="0.2">
      <c r="A6" s="154">
        <f>Summary!A1289</f>
        <v>6071</v>
      </c>
      <c r="B6" s="9">
        <f>Summary!D1289</f>
        <v>43263</v>
      </c>
      <c r="C6" s="6">
        <f>Summary!E1289</f>
        <v>512972</v>
      </c>
      <c r="D6" s="6">
        <f>Summary!F1289</f>
        <v>-1784476</v>
      </c>
      <c r="E6" s="7">
        <f>Summary!G1289</f>
        <v>179</v>
      </c>
      <c r="F6" s="167">
        <f t="shared" si="0"/>
        <v>327.35520000000002</v>
      </c>
      <c r="G6" s="55">
        <f>Summary!H1289</f>
        <v>6.88616943359375</v>
      </c>
      <c r="H6" s="68">
        <f>Summary!I1289</f>
        <v>12.344038009643555</v>
      </c>
      <c r="I6" s="68">
        <f t="shared" si="1"/>
        <v>5.5991568888702394</v>
      </c>
      <c r="J6" s="14">
        <f>Summary!J1289</f>
        <v>1</v>
      </c>
      <c r="K6" s="68">
        <f>Summary!K1289</f>
        <v>2.8385443687438965</v>
      </c>
      <c r="L6" s="68">
        <f t="shared" si="2"/>
        <v>1.2875410173072814</v>
      </c>
      <c r="M6" s="14">
        <f>Summary!L1289</f>
        <v>1</v>
      </c>
      <c r="N6" s="68">
        <f>Summary!M1289</f>
        <v>25.036496350364963</v>
      </c>
      <c r="O6" s="69">
        <f>Summary!N1289</f>
        <v>10.014598540145986</v>
      </c>
      <c r="P6" s="15">
        <f>Summary!O1289</f>
        <v>0</v>
      </c>
    </row>
    <row r="7" spans="1:16" x14ac:dyDescent="0.2">
      <c r="A7" s="154">
        <f>Summary!A1290</f>
        <v>6072</v>
      </c>
      <c r="B7" s="9">
        <f>Summary!D1290</f>
        <v>43286</v>
      </c>
      <c r="C7" s="6">
        <f>Summary!E1290</f>
        <v>514170</v>
      </c>
      <c r="D7" s="6">
        <f>Summary!F1290</f>
        <v>-1754891</v>
      </c>
      <c r="E7" s="7">
        <f>Summary!G1290</f>
        <v>182</v>
      </c>
      <c r="F7" s="167">
        <f t="shared" si="0"/>
        <v>332.84159999999997</v>
      </c>
      <c r="G7" s="55">
        <f>Summary!H1290</f>
        <v>7.0267033576965332</v>
      </c>
      <c r="H7" s="68">
        <f>Summary!I1290</f>
        <v>240.637451171875</v>
      </c>
      <c r="I7" s="68">
        <f t="shared" si="1"/>
        <v>109.15122275195313</v>
      </c>
      <c r="J7" s="14">
        <f>Summary!J1290</f>
        <v>11</v>
      </c>
      <c r="K7" s="68">
        <f>Summary!K1290</f>
        <v>0</v>
      </c>
      <c r="L7" s="68">
        <f t="shared" si="2"/>
        <v>0</v>
      </c>
      <c r="M7" s="14">
        <f>Summary!L1290</f>
        <v>0</v>
      </c>
      <c r="N7" s="68">
        <f>Summary!M1290</f>
        <v>5</v>
      </c>
      <c r="O7" s="69">
        <f>Summary!N1290</f>
        <v>5</v>
      </c>
      <c r="P7" s="15">
        <f>Summary!O1290</f>
        <v>15</v>
      </c>
    </row>
    <row r="8" spans="1:16" x14ac:dyDescent="0.2">
      <c r="A8" s="154">
        <f>Summary!A1291</f>
        <v>6073</v>
      </c>
      <c r="B8" s="9">
        <f>Summary!D1291</f>
        <v>43286</v>
      </c>
      <c r="C8" s="6">
        <f>Summary!E1291</f>
        <v>514009</v>
      </c>
      <c r="D8" s="6">
        <f>Summary!F1291</f>
        <v>-1760419</v>
      </c>
      <c r="E8" s="7">
        <f>Summary!G1291</f>
        <v>152</v>
      </c>
      <c r="F8" s="167">
        <f t="shared" si="0"/>
        <v>277.9776</v>
      </c>
      <c r="G8" s="55">
        <f>Summary!H1291</f>
        <v>6.9564361572265625</v>
      </c>
      <c r="H8" s="68">
        <f>Summary!I1291</f>
        <v>498.925048828125</v>
      </c>
      <c r="I8" s="68">
        <f t="shared" si="1"/>
        <v>226.30841074804687</v>
      </c>
      <c r="J8" s="14">
        <f>Summary!J1291</f>
        <v>32</v>
      </c>
      <c r="K8" s="68">
        <f>Summary!K1291</f>
        <v>64.657440185546875</v>
      </c>
      <c r="L8" s="68">
        <f t="shared" si="2"/>
        <v>29.32809760864258</v>
      </c>
      <c r="M8" s="14">
        <f>Summary!L1291</f>
        <v>7</v>
      </c>
      <c r="N8" s="68">
        <f>Summary!M1291</f>
        <v>0</v>
      </c>
      <c r="O8" s="69">
        <f>Summary!N1291</f>
        <v>9.9</v>
      </c>
      <c r="P8" s="15">
        <f>Summary!O1291</f>
        <v>0</v>
      </c>
    </row>
    <row r="9" spans="1:16" x14ac:dyDescent="0.2">
      <c r="A9" s="154">
        <f>Summary!A1292</f>
        <v>6074</v>
      </c>
      <c r="B9" s="9">
        <f>Summary!D1292</f>
        <v>43286</v>
      </c>
      <c r="C9" s="6">
        <f>Summary!E1292</f>
        <v>514014</v>
      </c>
      <c r="D9" s="6">
        <f>Summary!F1292</f>
        <v>-1762028</v>
      </c>
      <c r="E9" s="7">
        <f>Summary!G1292</f>
        <v>79</v>
      </c>
      <c r="F9" s="167">
        <f t="shared" si="0"/>
        <v>144.4752</v>
      </c>
      <c r="G9" s="55">
        <f>Summary!H1292</f>
        <v>6.9564361572265625</v>
      </c>
      <c r="H9" s="68">
        <f>Summary!I1292</f>
        <v>150.98785400390625</v>
      </c>
      <c r="I9" s="68">
        <f t="shared" si="1"/>
        <v>68.486882673339849</v>
      </c>
      <c r="J9" s="14">
        <f>Summary!J1292</f>
        <v>7</v>
      </c>
      <c r="K9" s="68">
        <f>Summary!K1292</f>
        <v>102.97132873535156</v>
      </c>
      <c r="L9" s="68">
        <f t="shared" si="2"/>
        <v>46.706970943725587</v>
      </c>
      <c r="M9" s="14">
        <f>Summary!L1292</f>
        <v>15</v>
      </c>
      <c r="N9" s="68">
        <f>Summary!M1292</f>
        <v>0</v>
      </c>
      <c r="O9" s="69">
        <f>Summary!N1292</f>
        <v>89.1</v>
      </c>
      <c r="P9" s="15">
        <f>Summary!O1292</f>
        <v>0</v>
      </c>
    </row>
    <row r="10" spans="1:16" x14ac:dyDescent="0.2">
      <c r="A10" s="154">
        <f>Summary!A1293</f>
        <v>6075</v>
      </c>
      <c r="B10" s="9">
        <f>Summary!D1293</f>
        <v>43264</v>
      </c>
      <c r="C10" s="6">
        <f>Summary!E1293</f>
        <v>513969</v>
      </c>
      <c r="D10" s="6">
        <f>Summary!F1293</f>
        <v>-1771066</v>
      </c>
      <c r="E10" s="7">
        <f>Summary!G1293</f>
        <v>64</v>
      </c>
      <c r="F10" s="167">
        <f t="shared" si="0"/>
        <v>117.0432</v>
      </c>
      <c r="G10" s="55">
        <f>Summary!H1293</f>
        <v>6.9564366340637207</v>
      </c>
      <c r="H10" s="68">
        <f>Summary!I1293</f>
        <v>827.93035888671875</v>
      </c>
      <c r="I10" s="68">
        <f t="shared" si="1"/>
        <v>375.54258734814454</v>
      </c>
      <c r="J10" s="14">
        <f>Summary!J1293</f>
        <v>32</v>
      </c>
      <c r="K10" s="68">
        <f>Summary!K1293</f>
        <v>217.28758239746094</v>
      </c>
      <c r="L10" s="68">
        <f t="shared" si="2"/>
        <v>98.559909074829108</v>
      </c>
      <c r="M10" s="14">
        <f>Summary!L1293</f>
        <v>30</v>
      </c>
      <c r="N10" s="68">
        <f>Summary!M1293</f>
        <v>0</v>
      </c>
      <c r="O10" s="69">
        <f>Summary!N1293</f>
        <v>172.02127659574469</v>
      </c>
      <c r="P10" s="15">
        <f>Summary!O1293</f>
        <v>0</v>
      </c>
    </row>
    <row r="11" spans="1:16" x14ac:dyDescent="0.2">
      <c r="A11" s="154">
        <f>Summary!A1294</f>
        <v>6076</v>
      </c>
      <c r="B11" s="9">
        <f>Summary!D1294</f>
        <v>43264</v>
      </c>
      <c r="C11" s="6">
        <f>Summary!E1294</f>
        <v>514017</v>
      </c>
      <c r="D11" s="6">
        <f>Summary!F1294</f>
        <v>-1772498</v>
      </c>
      <c r="E11" s="7">
        <f>Summary!G1294</f>
        <v>61</v>
      </c>
      <c r="F11" s="167">
        <f t="shared" si="0"/>
        <v>111.5568</v>
      </c>
      <c r="G11" s="55">
        <f>Summary!H1294</f>
        <v>7.0267033576965332</v>
      </c>
      <c r="H11" s="68">
        <f>Summary!I1294</f>
        <v>384.1453857421875</v>
      </c>
      <c r="I11" s="68">
        <f t="shared" si="1"/>
        <v>174.24527380957031</v>
      </c>
      <c r="J11" s="14">
        <f>Summary!J1294</f>
        <v>20</v>
      </c>
      <c r="K11" s="68">
        <f>Summary!K1294</f>
        <v>169.38525390625</v>
      </c>
      <c r="L11" s="68">
        <f t="shared" si="2"/>
        <v>76.831796089843749</v>
      </c>
      <c r="M11" s="14">
        <f>Summary!L1294</f>
        <v>23</v>
      </c>
      <c r="N11" s="68">
        <f>Summary!M1294</f>
        <v>0</v>
      </c>
      <c r="O11" s="69">
        <f>Summary!N1294</f>
        <v>140</v>
      </c>
      <c r="P11" s="15">
        <f>Summary!O1294</f>
        <v>5</v>
      </c>
    </row>
    <row r="12" spans="1:16" x14ac:dyDescent="0.2">
      <c r="A12" s="154">
        <f>Summary!A1295</f>
        <v>6077</v>
      </c>
      <c r="B12" s="9">
        <f>Summary!D1295</f>
        <v>43262</v>
      </c>
      <c r="C12" s="6">
        <f>Summary!E1295</f>
        <v>513979</v>
      </c>
      <c r="D12" s="6">
        <f>Summary!F1295</f>
        <v>-1781369</v>
      </c>
      <c r="E12" s="7">
        <f>Summary!G1295</f>
        <v>41</v>
      </c>
      <c r="F12" s="167">
        <f t="shared" si="0"/>
        <v>74.980800000000002</v>
      </c>
      <c r="G12" s="55">
        <f>Summary!H1295</f>
        <v>6.9564361572265625</v>
      </c>
      <c r="H12" s="68">
        <f>Summary!I1295</f>
        <v>598.6435546875</v>
      </c>
      <c r="I12" s="68">
        <f t="shared" si="1"/>
        <v>271.53992725781251</v>
      </c>
      <c r="J12" s="14">
        <f>Summary!J1295</f>
        <v>25</v>
      </c>
      <c r="K12" s="68">
        <f>Summary!K1295</f>
        <v>91.385040283203125</v>
      </c>
      <c r="L12" s="68">
        <f t="shared" si="2"/>
        <v>41.451523192138673</v>
      </c>
      <c r="M12" s="14">
        <f>Summary!L1295</f>
        <v>10</v>
      </c>
      <c r="N12" s="68">
        <f>Summary!M1295</f>
        <v>0</v>
      </c>
      <c r="O12" s="69">
        <f>Summary!N1295</f>
        <v>192.5</v>
      </c>
      <c r="P12" s="15">
        <f>Summary!O1295</f>
        <v>0</v>
      </c>
    </row>
    <row r="13" spans="1:16" x14ac:dyDescent="0.2">
      <c r="A13" s="154">
        <f>Summary!A1296</f>
        <v>6078</v>
      </c>
      <c r="B13" s="9">
        <f>Summary!D1296</f>
        <v>43262</v>
      </c>
      <c r="C13" s="6">
        <f>Summary!E1296</f>
        <v>513936</v>
      </c>
      <c r="D13" s="6">
        <f>Summary!F1296</f>
        <v>-1782909</v>
      </c>
      <c r="E13" s="7">
        <f>Summary!G1296</f>
        <v>201</v>
      </c>
      <c r="F13" s="167">
        <f t="shared" si="0"/>
        <v>367.58879999999999</v>
      </c>
      <c r="G13" s="55">
        <f>Summary!H1296</f>
        <v>6.9564361572265625</v>
      </c>
      <c r="H13" s="68">
        <f>Summary!I1296</f>
        <v>695.6387939453125</v>
      </c>
      <c r="I13" s="68">
        <f t="shared" si="1"/>
        <v>315.53619182324218</v>
      </c>
      <c r="J13" s="14">
        <f>Summary!J1296</f>
        <v>37</v>
      </c>
      <c r="K13" s="68">
        <f>Summary!K1296</f>
        <v>0</v>
      </c>
      <c r="L13" s="68">
        <f t="shared" si="2"/>
        <v>0</v>
      </c>
      <c r="M13" s="14">
        <f>Summary!L1296</f>
        <v>0</v>
      </c>
      <c r="N13" s="68">
        <f>Summary!M1296</f>
        <v>20.086956521739129</v>
      </c>
      <c r="O13" s="69">
        <f>Summary!N1296</f>
        <v>20.086956521739129</v>
      </c>
      <c r="P13" s="15">
        <f>Summary!O1296</f>
        <v>15.065217391304348</v>
      </c>
    </row>
    <row r="14" spans="1:16" x14ac:dyDescent="0.2">
      <c r="A14" s="154">
        <f>Summary!A1297</f>
        <v>6079</v>
      </c>
      <c r="B14" s="9">
        <f>Summary!D1297</f>
        <v>43273</v>
      </c>
      <c r="C14" s="6">
        <f>Summary!E1297</f>
        <v>515018</v>
      </c>
      <c r="D14" s="6">
        <f>Summary!F1297</f>
        <v>-1742719</v>
      </c>
      <c r="E14" s="7">
        <f>Summary!G1297</f>
        <v>112</v>
      </c>
      <c r="F14" s="167">
        <f t="shared" si="0"/>
        <v>204.82560000000001</v>
      </c>
      <c r="G14" s="55">
        <f>Summary!H1297</f>
        <v>7.0267033576965332</v>
      </c>
      <c r="H14" s="68">
        <f>Summary!I1297</f>
        <v>308.8367919921875</v>
      </c>
      <c r="I14" s="68">
        <f t="shared" si="1"/>
        <v>140.0858981533203</v>
      </c>
      <c r="J14" s="14">
        <f>Summary!J1297</f>
        <v>19</v>
      </c>
      <c r="K14" s="68">
        <f>Summary!K1297</f>
        <v>244.93331909179687</v>
      </c>
      <c r="L14" s="68">
        <f t="shared" si="2"/>
        <v>111.09979407348632</v>
      </c>
      <c r="M14" s="14">
        <f>Summary!L1297</f>
        <v>29</v>
      </c>
      <c r="N14" s="68">
        <f>Summary!M1297</f>
        <v>0</v>
      </c>
      <c r="O14" s="69">
        <f>Summary!N1297</f>
        <v>35</v>
      </c>
      <c r="P14" s="15">
        <f>Summary!O1297</f>
        <v>0</v>
      </c>
    </row>
    <row r="15" spans="1:16" x14ac:dyDescent="0.2">
      <c r="A15" s="154">
        <f>Summary!A1298</f>
        <v>6080</v>
      </c>
      <c r="B15" s="9">
        <f>Summary!D1298</f>
        <v>43276</v>
      </c>
      <c r="C15" s="6">
        <f>Summary!E1298</f>
        <v>515007</v>
      </c>
      <c r="D15" s="6">
        <f>Summary!F1298</f>
        <v>-1744444</v>
      </c>
      <c r="E15" s="7">
        <f>Summary!G1298</f>
        <v>114</v>
      </c>
      <c r="F15" s="167">
        <f t="shared" si="0"/>
        <v>208.48320000000001</v>
      </c>
      <c r="G15" s="55">
        <f>Summary!H1298</f>
        <v>7.0267033576965332</v>
      </c>
      <c r="H15" s="68">
        <f>Summary!I1298</f>
        <v>198.04237365722656</v>
      </c>
      <c r="I15" s="68">
        <f t="shared" si="1"/>
        <v>89.830436351928711</v>
      </c>
      <c r="J15" s="14">
        <f>Summary!J1298</f>
        <v>9</v>
      </c>
      <c r="K15" s="68">
        <f>Summary!K1298</f>
        <v>107.65611267089844</v>
      </c>
      <c r="L15" s="68">
        <f t="shared" si="2"/>
        <v>48.831951458618164</v>
      </c>
      <c r="M15" s="14">
        <f>Summary!L1298</f>
        <v>12</v>
      </c>
      <c r="N15" s="68">
        <f>Summary!M1298</f>
        <v>0</v>
      </c>
      <c r="O15" s="69">
        <f>Summary!N1298</f>
        <v>39.716312056737586</v>
      </c>
      <c r="P15" s="15">
        <f>Summary!O1298</f>
        <v>0</v>
      </c>
    </row>
    <row r="16" spans="1:16" x14ac:dyDescent="0.2">
      <c r="A16" s="154">
        <f>Summary!A1299</f>
        <v>6081</v>
      </c>
      <c r="B16" s="9">
        <f>Summary!D1299</f>
        <v>43276</v>
      </c>
      <c r="C16" s="6">
        <f>Summary!E1299</f>
        <v>515009</v>
      </c>
      <c r="D16" s="6">
        <f>Summary!F1299</f>
        <v>-1745960</v>
      </c>
      <c r="E16" s="7">
        <f>Summary!G1299</f>
        <v>114</v>
      </c>
      <c r="F16" s="167">
        <f t="shared" si="0"/>
        <v>208.48320000000001</v>
      </c>
      <c r="G16" s="55">
        <f>Summary!H1299</f>
        <v>6.9564361572265625</v>
      </c>
      <c r="H16" s="68">
        <f>Summary!I1299</f>
        <v>1000.7739868164062</v>
      </c>
      <c r="I16" s="68">
        <f t="shared" si="1"/>
        <v>453.94307422802734</v>
      </c>
      <c r="J16" s="14">
        <f>Summary!J1299</f>
        <v>48</v>
      </c>
      <c r="K16" s="68">
        <f>Summary!K1299</f>
        <v>136.14181518554687</v>
      </c>
      <c r="L16" s="68">
        <f t="shared" si="2"/>
        <v>61.752838233642578</v>
      </c>
      <c r="M16" s="14">
        <f>Summary!L1299</f>
        <v>16</v>
      </c>
      <c r="N16" s="68">
        <f>Summary!M1299</f>
        <v>0</v>
      </c>
      <c r="O16" s="69">
        <f>Summary!N1299</f>
        <v>0</v>
      </c>
      <c r="P16" s="15">
        <f>Summary!O1299</f>
        <v>0</v>
      </c>
    </row>
    <row r="17" spans="1:16" x14ac:dyDescent="0.2">
      <c r="A17" s="154">
        <f>Summary!A1300</f>
        <v>6082</v>
      </c>
      <c r="B17" s="9">
        <f>Summary!D1300</f>
        <v>43277</v>
      </c>
      <c r="C17" s="6">
        <f>Summary!E1300</f>
        <v>514982</v>
      </c>
      <c r="D17" s="6">
        <f>Summary!F1300</f>
        <v>-1751525</v>
      </c>
      <c r="E17" s="7">
        <f>Summary!G1300</f>
        <v>109</v>
      </c>
      <c r="F17" s="167">
        <f t="shared" si="0"/>
        <v>199.33920000000001</v>
      </c>
      <c r="G17" s="55">
        <f>Summary!H1300</f>
        <v>6.9564361572265625</v>
      </c>
      <c r="H17" s="68">
        <f>Summary!I1300</f>
        <v>413.62869262695312</v>
      </c>
      <c r="I17" s="68">
        <f t="shared" si="1"/>
        <v>187.61866594604493</v>
      </c>
      <c r="J17" s="14">
        <f>Summary!J1300</f>
        <v>19</v>
      </c>
      <c r="K17" s="68">
        <f>Summary!K1300</f>
        <v>41.511444091796875</v>
      </c>
      <c r="L17" s="68">
        <f t="shared" si="2"/>
        <v>18.829258948486327</v>
      </c>
      <c r="M17" s="14">
        <f>Summary!L1300</f>
        <v>5</v>
      </c>
      <c r="N17" s="68">
        <f>Summary!M1300</f>
        <v>0</v>
      </c>
      <c r="O17" s="69">
        <f>Summary!N1300</f>
        <v>14.85</v>
      </c>
      <c r="P17" s="15">
        <f>Summary!O1300</f>
        <v>0</v>
      </c>
    </row>
    <row r="18" spans="1:16" x14ac:dyDescent="0.2">
      <c r="A18" s="154">
        <f>Summary!A1301</f>
        <v>6083</v>
      </c>
      <c r="B18" s="9">
        <f>Summary!D1301</f>
        <v>43277</v>
      </c>
      <c r="C18" s="6">
        <f>Summary!E1301</f>
        <v>515004</v>
      </c>
      <c r="D18" s="6">
        <f>Summary!F1301</f>
        <v>-1753175</v>
      </c>
      <c r="E18" s="7">
        <f>Summary!G1301</f>
        <v>91</v>
      </c>
      <c r="F18" s="167">
        <f t="shared" si="0"/>
        <v>166.42079999999999</v>
      </c>
      <c r="G18" s="55">
        <f>Summary!H1301</f>
        <v>6.9564361572265625</v>
      </c>
      <c r="H18" s="68">
        <f>Summary!I1301</f>
        <v>403.341552734375</v>
      </c>
      <c r="I18" s="68">
        <f t="shared" si="1"/>
        <v>182.95250158789062</v>
      </c>
      <c r="J18" s="14">
        <f>Summary!J1301</f>
        <v>21</v>
      </c>
      <c r="K18" s="68">
        <f>Summary!K1301</f>
        <v>194.89801025390625</v>
      </c>
      <c r="L18" s="68">
        <f t="shared" si="2"/>
        <v>88.404178267089847</v>
      </c>
      <c r="M18" s="14">
        <f>Summary!L1301</f>
        <v>27</v>
      </c>
      <c r="N18" s="68">
        <f>Summary!M1301</f>
        <v>0</v>
      </c>
      <c r="O18" s="69">
        <f>Summary!N1301</f>
        <v>9.9</v>
      </c>
      <c r="P18" s="15">
        <f>Summary!O1301</f>
        <v>0</v>
      </c>
    </row>
    <row r="19" spans="1:16" x14ac:dyDescent="0.2">
      <c r="A19" s="154">
        <f>Summary!A1302</f>
        <v>6084</v>
      </c>
      <c r="B19" s="9">
        <f>Summary!D1302</f>
        <v>43277</v>
      </c>
      <c r="C19" s="6">
        <f>Summary!E1302</f>
        <v>514995</v>
      </c>
      <c r="D19" s="6">
        <f>Summary!F1302</f>
        <v>-1754793</v>
      </c>
      <c r="E19" s="7">
        <f>Summary!G1302</f>
        <v>66</v>
      </c>
      <c r="F19" s="167">
        <f t="shared" si="0"/>
        <v>120.7008</v>
      </c>
      <c r="G19" s="55">
        <f>Summary!H1302</f>
        <v>7.0267033576965332</v>
      </c>
      <c r="H19" s="68">
        <f>Summary!I1302</f>
        <v>68.597702026367187</v>
      </c>
      <c r="I19" s="68">
        <f t="shared" si="1"/>
        <v>31.115368857543945</v>
      </c>
      <c r="J19" s="14">
        <f>Summary!J1302</f>
        <v>5</v>
      </c>
      <c r="K19" s="68">
        <f>Summary!K1302</f>
        <v>272.63861083984375</v>
      </c>
      <c r="L19" s="68">
        <f t="shared" si="2"/>
        <v>123.66669276806641</v>
      </c>
      <c r="M19" s="14">
        <f>Summary!L1302</f>
        <v>38</v>
      </c>
      <c r="N19" s="68">
        <f>Summary!M1302</f>
        <v>0</v>
      </c>
      <c r="O19" s="69">
        <f>Summary!N1302</f>
        <v>30</v>
      </c>
      <c r="P19" s="15">
        <f>Summary!O1302</f>
        <v>0</v>
      </c>
    </row>
    <row r="20" spans="1:16" x14ac:dyDescent="0.2">
      <c r="A20" s="154">
        <f>Summary!A1303</f>
        <v>6085</v>
      </c>
      <c r="B20" s="9">
        <f>Summary!D1303</f>
        <v>43272</v>
      </c>
      <c r="C20" s="6">
        <f>Summary!E1303</f>
        <v>515982</v>
      </c>
      <c r="D20" s="6">
        <f>Summary!F1303</f>
        <v>-1732219</v>
      </c>
      <c r="E20" s="7">
        <f>Summary!G1303</f>
        <v>38</v>
      </c>
      <c r="F20" s="167">
        <f t="shared" si="0"/>
        <v>69.494399999999999</v>
      </c>
      <c r="G20" s="55">
        <f>Summary!H1303</f>
        <v>6.9564361572265625</v>
      </c>
      <c r="H20" s="68">
        <f>Summary!I1303</f>
        <v>346.01593017578125</v>
      </c>
      <c r="I20" s="68">
        <f t="shared" si="1"/>
        <v>156.95005780029297</v>
      </c>
      <c r="J20" s="14">
        <f>Summary!J1303</f>
        <v>11</v>
      </c>
      <c r="K20" s="68">
        <f>Summary!K1303</f>
        <v>81.816978454589844</v>
      </c>
      <c r="L20" s="68">
        <f t="shared" si="2"/>
        <v>37.111526891174314</v>
      </c>
      <c r="M20" s="14">
        <f>Summary!L1303</f>
        <v>11</v>
      </c>
      <c r="N20" s="68">
        <f>Summary!M1303</f>
        <v>0</v>
      </c>
      <c r="O20" s="69">
        <f>Summary!N1303</f>
        <v>252.45</v>
      </c>
      <c r="P20" s="15">
        <f>Summary!O1303</f>
        <v>0</v>
      </c>
    </row>
    <row r="21" spans="1:16" x14ac:dyDescent="0.2">
      <c r="A21" s="154">
        <f>Summary!A1304</f>
        <v>6086</v>
      </c>
      <c r="B21" s="9">
        <f>Summary!D1304</f>
        <v>43272</v>
      </c>
      <c r="C21" s="6">
        <f>Summary!E1304</f>
        <v>515982</v>
      </c>
      <c r="D21" s="6">
        <f>Summary!F1304</f>
        <v>-1733811</v>
      </c>
      <c r="E21" s="7">
        <f>Summary!G1304</f>
        <v>42</v>
      </c>
      <c r="F21" s="167">
        <f t="shared" si="0"/>
        <v>76.809600000000003</v>
      </c>
      <c r="G21" s="55">
        <f>Summary!H1304</f>
        <v>6.9564361572265625</v>
      </c>
      <c r="H21" s="68">
        <f>Summary!I1304</f>
        <v>223.6572265625</v>
      </c>
      <c r="I21" s="68">
        <f t="shared" si="1"/>
        <v>101.4491287109375</v>
      </c>
      <c r="J21" s="14">
        <f>Summary!J1304</f>
        <v>10</v>
      </c>
      <c r="K21" s="68">
        <f>Summary!K1304</f>
        <v>200.98854064941406</v>
      </c>
      <c r="L21" s="68">
        <f t="shared" si="2"/>
        <v>91.166794130249016</v>
      </c>
      <c r="M21" s="14">
        <f>Summary!L1304</f>
        <v>26</v>
      </c>
      <c r="N21" s="68">
        <f>Summary!M1304</f>
        <v>0</v>
      </c>
      <c r="O21" s="69">
        <f>Summary!N1304</f>
        <v>201.51063829787233</v>
      </c>
      <c r="P21" s="15">
        <f>Summary!O1304</f>
        <v>0</v>
      </c>
    </row>
    <row r="22" spans="1:16" x14ac:dyDescent="0.2">
      <c r="A22" s="154">
        <f>Summary!A1305</f>
        <v>6087</v>
      </c>
      <c r="B22" s="9">
        <f>Summary!D1305</f>
        <v>43272</v>
      </c>
      <c r="C22" s="6">
        <f>Summary!E1305</f>
        <v>515976</v>
      </c>
      <c r="D22" s="6">
        <f>Summary!F1305</f>
        <v>-1735391</v>
      </c>
      <c r="E22" s="7">
        <f>Summary!G1305</f>
        <v>44</v>
      </c>
      <c r="F22" s="167">
        <f t="shared" si="0"/>
        <v>80.467200000000005</v>
      </c>
      <c r="G22" s="55">
        <f>Summary!H1305</f>
        <v>6.9564361572265625</v>
      </c>
      <c r="H22" s="68">
        <f>Summary!I1305</f>
        <v>632.455810546875</v>
      </c>
      <c r="I22" s="68">
        <f t="shared" si="1"/>
        <v>286.87689601757813</v>
      </c>
      <c r="J22" s="14">
        <f>Summary!J1305</f>
        <v>19</v>
      </c>
      <c r="K22" s="68">
        <f>Summary!K1305</f>
        <v>146.70367431640625</v>
      </c>
      <c r="L22" s="68">
        <f t="shared" si="2"/>
        <v>66.543613040527347</v>
      </c>
      <c r="M22" s="14">
        <f>Summary!L1305</f>
        <v>20</v>
      </c>
      <c r="N22" s="68">
        <f>Summary!M1305</f>
        <v>0</v>
      </c>
      <c r="O22" s="69">
        <f>Summary!N1305</f>
        <v>84.15</v>
      </c>
      <c r="P22" s="15">
        <f>Summary!O1305</f>
        <v>0</v>
      </c>
    </row>
    <row r="23" spans="1:16" x14ac:dyDescent="0.2">
      <c r="A23" s="154">
        <f>Summary!A1306</f>
        <v>6088</v>
      </c>
      <c r="B23" s="9">
        <f>Summary!D1306</f>
        <v>43273</v>
      </c>
      <c r="C23" s="6">
        <f>Summary!E1306</f>
        <v>520014</v>
      </c>
      <c r="D23" s="6">
        <f>Summary!F1306</f>
        <v>-1741090</v>
      </c>
      <c r="E23" s="7">
        <f>Summary!G1306</f>
        <v>52</v>
      </c>
      <c r="F23" s="167">
        <f t="shared" si="0"/>
        <v>95.0976</v>
      </c>
      <c r="G23" s="55">
        <f>Summary!H1306</f>
        <v>6.9564366340637207</v>
      </c>
      <c r="H23" s="68">
        <f>Summary!I1306</f>
        <v>77.066421508789063</v>
      </c>
      <c r="I23" s="68">
        <f t="shared" si="1"/>
        <v>34.956712265014652</v>
      </c>
      <c r="J23" s="14">
        <f>Summary!J1306</f>
        <v>3</v>
      </c>
      <c r="K23" s="68">
        <f>Summary!K1306</f>
        <v>297.67825317382812</v>
      </c>
      <c r="L23" s="68">
        <f t="shared" si="2"/>
        <v>135.02447421362305</v>
      </c>
      <c r="M23" s="14">
        <f>Summary!L1306</f>
        <v>49</v>
      </c>
      <c r="N23" s="68">
        <f>Summary!M1306</f>
        <v>0</v>
      </c>
      <c r="O23" s="69">
        <f>Summary!N1306</f>
        <v>9.9</v>
      </c>
      <c r="P23" s="15">
        <f>Summary!O1306</f>
        <v>0</v>
      </c>
    </row>
    <row r="24" spans="1:16" x14ac:dyDescent="0.2">
      <c r="A24" s="154">
        <f>Summary!A1307</f>
        <v>6089</v>
      </c>
      <c r="B24" s="9">
        <f>Summary!D1307</f>
        <v>43273</v>
      </c>
      <c r="C24" s="6">
        <f>Summary!E1307</f>
        <v>515926</v>
      </c>
      <c r="D24" s="6">
        <f>Summary!F1307</f>
        <v>-1742693</v>
      </c>
      <c r="E24" s="7">
        <f>Summary!G1307</f>
        <v>40</v>
      </c>
      <c r="F24" s="167">
        <f t="shared" si="0"/>
        <v>73.152000000000001</v>
      </c>
      <c r="G24" s="55">
        <f>Summary!H1307</f>
        <v>6.9564361572265625</v>
      </c>
      <c r="H24" s="68">
        <f>Summary!I1307</f>
        <v>327.77011108398437</v>
      </c>
      <c r="I24" s="68">
        <f t="shared" si="1"/>
        <v>148.67390022680664</v>
      </c>
      <c r="J24" s="14">
        <f>Summary!J1307</f>
        <v>12</v>
      </c>
      <c r="K24" s="68">
        <f>Summary!K1307</f>
        <v>94.591056823730469</v>
      </c>
      <c r="L24" s="68">
        <f t="shared" si="2"/>
        <v>42.905746646789552</v>
      </c>
      <c r="M24" s="14">
        <f>Summary!L1307</f>
        <v>14</v>
      </c>
      <c r="N24" s="68">
        <f>Summary!M1307</f>
        <v>0</v>
      </c>
      <c r="O24" s="69">
        <f>Summary!N1307</f>
        <v>128.69999999999999</v>
      </c>
      <c r="P24" s="15">
        <f>Summary!O1307</f>
        <v>0</v>
      </c>
    </row>
    <row r="25" spans="1:16" x14ac:dyDescent="0.2">
      <c r="A25" s="154">
        <f>Summary!A1308</f>
        <v>6090</v>
      </c>
      <c r="B25" s="9">
        <f>Summary!D1308</f>
        <v>43276</v>
      </c>
      <c r="C25" s="6">
        <f>Summary!E1308</f>
        <v>515855</v>
      </c>
      <c r="D25" s="6">
        <f>Summary!F1308</f>
        <v>-1745950</v>
      </c>
      <c r="E25" s="7">
        <f>Summary!G1308</f>
        <v>44</v>
      </c>
      <c r="F25" s="167">
        <f t="shared" si="0"/>
        <v>80.467200000000005</v>
      </c>
      <c r="G25" s="55">
        <f>Summary!H1308</f>
        <v>7.0267038345336914</v>
      </c>
      <c r="H25" s="68">
        <f>Summary!I1308</f>
        <v>307.8653564453125</v>
      </c>
      <c r="I25" s="68">
        <f t="shared" si="1"/>
        <v>139.64526276074218</v>
      </c>
      <c r="J25" s="14">
        <f>Summary!J1308</f>
        <v>14</v>
      </c>
      <c r="K25" s="68">
        <f>Summary!K1308</f>
        <v>128.144287109375</v>
      </c>
      <c r="L25" s="68">
        <f t="shared" si="2"/>
        <v>58.125223478515622</v>
      </c>
      <c r="M25" s="14">
        <f>Summary!L1308</f>
        <v>19</v>
      </c>
      <c r="N25" s="68">
        <f>Summary!M1308</f>
        <v>0</v>
      </c>
      <c r="O25" s="69">
        <f>Summary!N1308</f>
        <v>129.07801418439718</v>
      </c>
      <c r="P25" s="15">
        <f>Summary!O1308</f>
        <v>0</v>
      </c>
    </row>
    <row r="26" spans="1:16" x14ac:dyDescent="0.2">
      <c r="A26" s="154">
        <f>Summary!A1309</f>
        <v>6091</v>
      </c>
      <c r="B26" s="9">
        <f>Summary!D1309</f>
        <v>43267</v>
      </c>
      <c r="C26" s="6">
        <f>Summary!E1309</f>
        <v>520018</v>
      </c>
      <c r="D26" s="6">
        <f>Summary!F1309</f>
        <v>-1761998</v>
      </c>
      <c r="E26" s="7">
        <f>Summary!G1309</f>
        <v>100</v>
      </c>
      <c r="F26" s="167">
        <f t="shared" si="0"/>
        <v>182.88</v>
      </c>
      <c r="G26" s="55">
        <f>Summary!H1309</f>
        <v>6.9564361572265625</v>
      </c>
      <c r="H26" s="68">
        <f>Summary!I1309</f>
        <v>266.460693359375</v>
      </c>
      <c r="I26" s="68">
        <f t="shared" si="1"/>
        <v>120.86443882226563</v>
      </c>
      <c r="J26" s="14">
        <f>Summary!J1309</f>
        <v>18</v>
      </c>
      <c r="K26" s="68">
        <f>Summary!K1309</f>
        <v>162.64701843261719</v>
      </c>
      <c r="L26" s="68">
        <f t="shared" si="2"/>
        <v>73.775386384887696</v>
      </c>
      <c r="M26" s="14">
        <f>Summary!L1309</f>
        <v>19</v>
      </c>
      <c r="N26" s="68">
        <f>Summary!M1309</f>
        <v>0</v>
      </c>
      <c r="O26" s="69">
        <f>Summary!N1309</f>
        <v>34.161971830985912</v>
      </c>
      <c r="P26" s="15">
        <f>Summary!O1309</f>
        <v>0</v>
      </c>
    </row>
    <row r="27" spans="1:16" x14ac:dyDescent="0.2">
      <c r="A27" s="154">
        <f>Summary!A1310</f>
        <v>6092</v>
      </c>
      <c r="B27" s="9">
        <f>Summary!D1310</f>
        <v>43353</v>
      </c>
      <c r="C27" s="6">
        <f>Summary!E1310</f>
        <v>520098</v>
      </c>
      <c r="D27" s="6">
        <f>Summary!F1310</f>
        <v>1792694</v>
      </c>
      <c r="E27" s="7">
        <f>Summary!G1310</f>
        <v>52</v>
      </c>
      <c r="F27" s="167">
        <f t="shared" si="0"/>
        <v>95.0976</v>
      </c>
      <c r="G27" s="55">
        <f>Summary!H1310</f>
        <v>6.88616943359375</v>
      </c>
      <c r="H27" s="68">
        <f>Summary!I1310</f>
        <v>26.022161483764648</v>
      </c>
      <c r="I27" s="68">
        <f t="shared" si="1"/>
        <v>11.803444271743775</v>
      </c>
      <c r="J27" s="14">
        <f>Summary!J1310</f>
        <v>1</v>
      </c>
      <c r="K27" s="68">
        <f>Summary!K1310</f>
        <v>0</v>
      </c>
      <c r="L27" s="68">
        <f t="shared" si="2"/>
        <v>0</v>
      </c>
      <c r="M27" s="14">
        <f>Summary!L1310</f>
        <v>0</v>
      </c>
      <c r="N27" s="68">
        <f>Summary!M1310</f>
        <v>0</v>
      </c>
      <c r="O27" s="69">
        <f>Summary!N1310</f>
        <v>0</v>
      </c>
      <c r="P27" s="15">
        <f>Summary!O1310</f>
        <v>0</v>
      </c>
    </row>
    <row r="28" spans="1:16" x14ac:dyDescent="0.2">
      <c r="A28" s="154">
        <f>Summary!A1311</f>
        <v>6093</v>
      </c>
      <c r="B28" s="9">
        <f>Summary!D1311</f>
        <v>43271</v>
      </c>
      <c r="C28" s="6">
        <f>Summary!E1311</f>
        <v>520995</v>
      </c>
      <c r="D28" s="6">
        <f>Summary!F1311</f>
        <v>-1724996</v>
      </c>
      <c r="E28" s="7">
        <f>Summary!G1311</f>
        <v>76</v>
      </c>
      <c r="F28" s="167">
        <f t="shared" si="0"/>
        <v>138.9888</v>
      </c>
      <c r="G28" s="55">
        <f>Summary!H1311</f>
        <v>6.9564361572265625</v>
      </c>
      <c r="H28" s="68">
        <f>Summary!I1311</f>
        <v>648.93524169921875</v>
      </c>
      <c r="I28" s="68">
        <f t="shared" si="1"/>
        <v>294.35183415283205</v>
      </c>
      <c r="J28" s="14">
        <f>Summary!J1311</f>
        <v>37</v>
      </c>
      <c r="K28" s="68">
        <f>Summary!K1311</f>
        <v>219.66476440429687</v>
      </c>
      <c r="L28" s="68">
        <f t="shared" si="2"/>
        <v>99.638179815673823</v>
      </c>
      <c r="M28" s="14">
        <f>Summary!L1311</f>
        <v>26</v>
      </c>
      <c r="N28" s="68">
        <f>Summary!M1311</f>
        <v>0</v>
      </c>
      <c r="O28" s="69">
        <f>Summary!N1311</f>
        <v>133.65</v>
      </c>
      <c r="P28" s="15">
        <f>Summary!O1311</f>
        <v>0</v>
      </c>
    </row>
    <row r="29" spans="1:16" x14ac:dyDescent="0.2">
      <c r="A29" s="154">
        <f>Summary!A1312</f>
        <v>6094</v>
      </c>
      <c r="B29" s="9">
        <f>Summary!D1312</f>
        <v>43271</v>
      </c>
      <c r="C29" s="6">
        <f>Summary!E1312</f>
        <v>521003</v>
      </c>
      <c r="D29" s="6">
        <f>Summary!F1312</f>
        <v>-1730407</v>
      </c>
      <c r="E29" s="7">
        <f>Summary!G1312</f>
        <v>46</v>
      </c>
      <c r="F29" s="167">
        <f t="shared" si="0"/>
        <v>84.124799999999993</v>
      </c>
      <c r="G29" s="55">
        <f>Summary!H1312</f>
        <v>6.9564361572265625</v>
      </c>
      <c r="H29" s="68">
        <f>Summary!I1312</f>
        <v>287.4302978515625</v>
      </c>
      <c r="I29" s="68">
        <f t="shared" si="1"/>
        <v>130.37608366308595</v>
      </c>
      <c r="J29" s="14">
        <f>Summary!J1312</f>
        <v>16</v>
      </c>
      <c r="K29" s="68">
        <f>Summary!K1312</f>
        <v>98.640579223632813</v>
      </c>
      <c r="L29" s="68">
        <f t="shared" si="2"/>
        <v>44.742577611206052</v>
      </c>
      <c r="M29" s="14">
        <f>Summary!L1312</f>
        <v>13</v>
      </c>
      <c r="N29" s="68">
        <f>Summary!M1312</f>
        <v>0</v>
      </c>
      <c r="O29" s="69">
        <f>Summary!N1312</f>
        <v>277.2</v>
      </c>
      <c r="P29" s="15">
        <f>Summary!O1312</f>
        <v>0</v>
      </c>
    </row>
    <row r="30" spans="1:16" x14ac:dyDescent="0.2">
      <c r="A30" s="154">
        <f>Summary!A1313</f>
        <v>6095</v>
      </c>
      <c r="B30" s="9">
        <f>Summary!D1313</f>
        <v>43270</v>
      </c>
      <c r="C30" s="6">
        <f>Summary!E1313</f>
        <v>521021</v>
      </c>
      <c r="D30" s="6">
        <f>Summary!F1313</f>
        <v>-1732262</v>
      </c>
      <c r="E30" s="7">
        <f>Summary!G1313</f>
        <v>53</v>
      </c>
      <c r="F30" s="167">
        <f t="shared" si="0"/>
        <v>96.926400000000001</v>
      </c>
      <c r="G30" s="55">
        <f>Summary!H1313</f>
        <v>7.0267033576965332</v>
      </c>
      <c r="H30" s="68">
        <f>Summary!I1313</f>
        <v>914.6358642578125</v>
      </c>
      <c r="I30" s="68">
        <f t="shared" si="1"/>
        <v>414.87151094042969</v>
      </c>
      <c r="J30" s="14">
        <f>Summary!J1313</f>
        <v>46</v>
      </c>
      <c r="K30" s="68">
        <f>Summary!K1313</f>
        <v>221.4857177734375</v>
      </c>
      <c r="L30" s="68">
        <f t="shared" si="2"/>
        <v>100.46414969628906</v>
      </c>
      <c r="M30" s="14">
        <f>Summary!L1313</f>
        <v>28</v>
      </c>
      <c r="N30" s="68">
        <f>Summary!M1313</f>
        <v>0</v>
      </c>
      <c r="O30" s="69">
        <f>Summary!N1313</f>
        <v>79.432624113475171</v>
      </c>
      <c r="P30" s="15">
        <f>Summary!O1313</f>
        <v>0</v>
      </c>
    </row>
    <row r="31" spans="1:16" x14ac:dyDescent="0.2">
      <c r="A31" s="154">
        <f>Summary!A1314</f>
        <v>6096</v>
      </c>
      <c r="B31" s="9">
        <f>Summary!D1314</f>
        <v>43270</v>
      </c>
      <c r="C31" s="6">
        <f>Summary!E1314</f>
        <v>521038</v>
      </c>
      <c r="D31" s="6">
        <f>Summary!F1314</f>
        <v>-1735423</v>
      </c>
      <c r="E31" s="7">
        <f>Summary!G1314</f>
        <v>54</v>
      </c>
      <c r="F31" s="167">
        <f t="shared" si="0"/>
        <v>98.755200000000002</v>
      </c>
      <c r="G31" s="55">
        <f>Summary!H1314</f>
        <v>6.9564361572265625</v>
      </c>
      <c r="H31" s="68">
        <f>Summary!I1314</f>
        <v>778.41015625</v>
      </c>
      <c r="I31" s="68">
        <f t="shared" si="1"/>
        <v>353.08061959374999</v>
      </c>
      <c r="J31" s="14">
        <f>Summary!J1314</f>
        <v>44</v>
      </c>
      <c r="K31" s="68">
        <f>Summary!K1314</f>
        <v>182.72947692871094</v>
      </c>
      <c r="L31" s="68">
        <f t="shared" si="2"/>
        <v>82.884628899047854</v>
      </c>
      <c r="M31" s="14">
        <f>Summary!L1314</f>
        <v>23</v>
      </c>
      <c r="N31" s="68">
        <f>Summary!M1314</f>
        <v>0</v>
      </c>
      <c r="O31" s="69">
        <f>Summary!N1314</f>
        <v>84.15</v>
      </c>
      <c r="P31" s="15">
        <f>Summary!O1314</f>
        <v>0</v>
      </c>
    </row>
    <row r="32" spans="1:16" x14ac:dyDescent="0.2">
      <c r="A32" s="154">
        <f>Summary!A1315</f>
        <v>6097</v>
      </c>
      <c r="B32" s="9">
        <f>Summary!D1315</f>
        <v>43268</v>
      </c>
      <c r="C32" s="6">
        <f>Summary!E1315</f>
        <v>521069</v>
      </c>
      <c r="D32" s="6">
        <f>Summary!F1315</f>
        <v>-1744304</v>
      </c>
      <c r="E32" s="7">
        <f>Summary!G1315</f>
        <v>69</v>
      </c>
      <c r="F32" s="167">
        <f t="shared" si="0"/>
        <v>126.1872</v>
      </c>
      <c r="G32" s="55">
        <f>Summary!H1315</f>
        <v>6.9564361572265625</v>
      </c>
      <c r="H32" s="68">
        <f>Summary!I1315</f>
        <v>355.73187255859375</v>
      </c>
      <c r="I32" s="68">
        <f t="shared" si="1"/>
        <v>161.35713153759767</v>
      </c>
      <c r="J32" s="14">
        <f>Summary!J1315</f>
        <v>10</v>
      </c>
      <c r="K32" s="68">
        <f>Summary!K1315</f>
        <v>42.064937591552734</v>
      </c>
      <c r="L32" s="68">
        <f t="shared" si="2"/>
        <v>19.080319172027586</v>
      </c>
      <c r="M32" s="14">
        <f>Summary!L1315</f>
        <v>5</v>
      </c>
      <c r="N32" s="68">
        <f>Summary!M1315</f>
        <v>0</v>
      </c>
      <c r="O32" s="69">
        <f>Summary!N1315</f>
        <v>34.65</v>
      </c>
      <c r="P32" s="15">
        <f>Summary!O1315</f>
        <v>0</v>
      </c>
    </row>
    <row r="33" spans="1:16" x14ac:dyDescent="0.2">
      <c r="A33" s="154">
        <f>Summary!A1316</f>
        <v>6098</v>
      </c>
      <c r="B33" s="9">
        <f>Summary!D1316</f>
        <v>43268</v>
      </c>
      <c r="C33" s="6">
        <f>Summary!E1316</f>
        <v>521030</v>
      </c>
      <c r="D33" s="6">
        <f>Summary!F1316</f>
        <v>-1745910</v>
      </c>
      <c r="E33" s="7">
        <f>Summary!G1316</f>
        <v>71</v>
      </c>
      <c r="F33" s="167">
        <f t="shared" si="0"/>
        <v>129.84479999999999</v>
      </c>
      <c r="G33" s="55">
        <f>Summary!H1316</f>
        <v>7.0267038345336914</v>
      </c>
      <c r="H33" s="68">
        <f>Summary!I1316</f>
        <v>417.60556030273437</v>
      </c>
      <c r="I33" s="68">
        <f t="shared" si="1"/>
        <v>189.42254130883788</v>
      </c>
      <c r="J33" s="14">
        <f>Summary!J1316</f>
        <v>21</v>
      </c>
      <c r="K33" s="68">
        <f>Summary!K1316</f>
        <v>178.74330139160156</v>
      </c>
      <c r="L33" s="68">
        <f t="shared" si="2"/>
        <v>81.076531564819334</v>
      </c>
      <c r="M33" s="14">
        <f>Summary!L1316</f>
        <v>24</v>
      </c>
      <c r="N33" s="68">
        <f>Summary!M1316</f>
        <v>0</v>
      </c>
      <c r="O33" s="69">
        <f>Summary!N1316</f>
        <v>0</v>
      </c>
      <c r="P33" s="15">
        <f>Summary!O1316</f>
        <v>0</v>
      </c>
    </row>
    <row r="34" spans="1:16" x14ac:dyDescent="0.2">
      <c r="A34" s="154">
        <f>Summary!A1317</f>
        <v>6099</v>
      </c>
      <c r="B34" s="9">
        <f>Summary!D1317</f>
        <v>43268</v>
      </c>
      <c r="C34" s="6">
        <f>Summary!E1317</f>
        <v>520982</v>
      </c>
      <c r="D34" s="6">
        <f>Summary!F1317</f>
        <v>-1751530</v>
      </c>
      <c r="E34" s="7">
        <f>Summary!G1317</f>
        <v>126</v>
      </c>
      <c r="F34" s="167">
        <f t="shared" si="0"/>
        <v>230.4288</v>
      </c>
      <c r="G34" s="55">
        <f>Summary!H1317</f>
        <v>7.0969705581665039</v>
      </c>
      <c r="H34" s="68">
        <f>Summary!I1317</f>
        <v>202.57295227050781</v>
      </c>
      <c r="I34" s="68">
        <f t="shared" si="1"/>
        <v>91.885470566284184</v>
      </c>
      <c r="J34" s="14">
        <f>Summary!J1317</f>
        <v>12</v>
      </c>
      <c r="K34" s="68">
        <f>Summary!K1317</f>
        <v>63.451602935791016</v>
      </c>
      <c r="L34" s="68">
        <f t="shared" si="2"/>
        <v>28.781139478851319</v>
      </c>
      <c r="M34" s="14">
        <f>Summary!L1317</f>
        <v>8</v>
      </c>
      <c r="N34" s="68">
        <f>Summary!M1317</f>
        <v>15.15</v>
      </c>
      <c r="O34" s="69">
        <f>Summary!N1317</f>
        <v>171.7</v>
      </c>
      <c r="P34" s="15">
        <f>Summary!O1317</f>
        <v>0</v>
      </c>
    </row>
    <row r="35" spans="1:16" x14ac:dyDescent="0.2">
      <c r="A35" s="154">
        <f>Summary!A1318</f>
        <v>6100</v>
      </c>
      <c r="B35" s="9">
        <f>Summary!D1318</f>
        <v>43267</v>
      </c>
      <c r="C35" s="6">
        <f>Summary!E1318</f>
        <v>520955</v>
      </c>
      <c r="D35" s="6">
        <f>Summary!F1318</f>
        <v>-1754917</v>
      </c>
      <c r="E35" s="7">
        <f>Summary!G1318</f>
        <v>130</v>
      </c>
      <c r="F35" s="167">
        <f t="shared" ref="F35:F66" si="3">E35*1.8288</f>
        <v>237.744</v>
      </c>
      <c r="G35" s="55">
        <f>Summary!H1318</f>
        <v>6.9564361572265625</v>
      </c>
      <c r="H35" s="68">
        <f>Summary!I1318</f>
        <v>571.50665283203125</v>
      </c>
      <c r="I35" s="68">
        <f t="shared" si="1"/>
        <v>259.2308456713867</v>
      </c>
      <c r="J35" s="14">
        <f>Summary!J1318</f>
        <v>26</v>
      </c>
      <c r="K35" s="68">
        <f>Summary!K1318</f>
        <v>21.053071975708008</v>
      </c>
      <c r="L35" s="68">
        <f t="shared" si="2"/>
        <v>9.5495050236053469</v>
      </c>
      <c r="M35" s="14">
        <f>Summary!L1318</f>
        <v>3</v>
      </c>
      <c r="N35" s="68">
        <f>Summary!M1318</f>
        <v>9.9</v>
      </c>
      <c r="O35" s="69">
        <f>Summary!N1318</f>
        <v>14.85</v>
      </c>
      <c r="P35" s="15">
        <f>Summary!O1318</f>
        <v>0</v>
      </c>
    </row>
    <row r="36" spans="1:16" x14ac:dyDescent="0.2">
      <c r="A36" s="154">
        <f>Summary!A1319</f>
        <v>6101</v>
      </c>
      <c r="B36" s="9">
        <f>Summary!D1319</f>
        <v>43353</v>
      </c>
      <c r="C36" s="6">
        <f>Summary!E1319</f>
        <v>520994</v>
      </c>
      <c r="D36" s="6">
        <f>Summary!F1319</f>
        <v>1793050</v>
      </c>
      <c r="E36" s="7">
        <f>Summary!G1319</f>
        <v>120</v>
      </c>
      <c r="F36" s="167">
        <f t="shared" si="3"/>
        <v>219.45599999999999</v>
      </c>
      <c r="G36" s="55">
        <f>Summary!H1319</f>
        <v>7.0267033576965332</v>
      </c>
      <c r="H36" s="68">
        <f>Summary!I1319</f>
        <v>36.98138427734375</v>
      </c>
      <c r="I36" s="68">
        <f t="shared" si="1"/>
        <v>16.774460057128906</v>
      </c>
      <c r="J36" s="14">
        <f>Summary!J1319</f>
        <v>2</v>
      </c>
      <c r="K36" s="68">
        <f>Summary!K1319</f>
        <v>0</v>
      </c>
      <c r="L36" s="68">
        <f t="shared" si="2"/>
        <v>0</v>
      </c>
      <c r="M36" s="14">
        <f>Summary!L1319</f>
        <v>0</v>
      </c>
      <c r="N36" s="68">
        <f>Summary!M1319</f>
        <v>0</v>
      </c>
      <c r="O36" s="69">
        <f>Summary!N1319</f>
        <v>23.333333333333332</v>
      </c>
      <c r="P36" s="15">
        <f>Summary!O1319</f>
        <v>0</v>
      </c>
    </row>
    <row r="37" spans="1:16" x14ac:dyDescent="0.2">
      <c r="A37" s="154">
        <f>Summary!A1320</f>
        <v>6102</v>
      </c>
      <c r="B37" s="9">
        <f>Summary!D1320</f>
        <v>43355</v>
      </c>
      <c r="C37" s="6">
        <f>Summary!E1320</f>
        <v>521062</v>
      </c>
      <c r="D37" s="6">
        <f>Summary!F1320</f>
        <v>-1794216</v>
      </c>
      <c r="E37" s="7">
        <f>Summary!G1320</f>
        <v>150</v>
      </c>
      <c r="F37" s="167">
        <f t="shared" si="3"/>
        <v>274.32</v>
      </c>
      <c r="G37" s="55">
        <f>Summary!H1320</f>
        <v>6.9564361572265625</v>
      </c>
      <c r="H37" s="68">
        <f>Summary!I1320</f>
        <v>235.39036560058594</v>
      </c>
      <c r="I37" s="68">
        <f t="shared" si="1"/>
        <v>106.77118671350098</v>
      </c>
      <c r="J37" s="14">
        <f>Summary!J1320</f>
        <v>7</v>
      </c>
      <c r="K37" s="68">
        <f>Summary!K1320</f>
        <v>0</v>
      </c>
      <c r="L37" s="68">
        <f t="shared" si="2"/>
        <v>0</v>
      </c>
      <c r="M37" s="14">
        <f>Summary!L1320</f>
        <v>0</v>
      </c>
      <c r="N37" s="68">
        <f>Summary!M1320</f>
        <v>24.75</v>
      </c>
      <c r="O37" s="69">
        <f>Summary!N1320</f>
        <v>0</v>
      </c>
      <c r="P37" s="15">
        <f>Summary!O1320</f>
        <v>0</v>
      </c>
    </row>
    <row r="38" spans="1:16" x14ac:dyDescent="0.2">
      <c r="A38" s="154">
        <f>Summary!A1321</f>
        <v>6103</v>
      </c>
      <c r="B38" s="9">
        <f>Summary!D1321</f>
        <v>43353</v>
      </c>
      <c r="C38" s="6">
        <f>Summary!E1321</f>
        <v>521036</v>
      </c>
      <c r="D38" s="6">
        <f>Summary!F1321</f>
        <v>1794315</v>
      </c>
      <c r="E38" s="7">
        <f>Summary!G1321</f>
        <v>52</v>
      </c>
      <c r="F38" s="167">
        <f t="shared" si="3"/>
        <v>95.0976</v>
      </c>
      <c r="G38" s="55">
        <f>Summary!H1321</f>
        <v>6.88616943359375</v>
      </c>
      <c r="H38" s="68">
        <f>Summary!I1321</f>
        <v>46.505062103271484</v>
      </c>
      <c r="I38" s="68">
        <f t="shared" si="1"/>
        <v>21.094324129547118</v>
      </c>
      <c r="J38" s="14">
        <f>Summary!J1321</f>
        <v>1</v>
      </c>
      <c r="K38" s="68">
        <f>Summary!K1321</f>
        <v>0</v>
      </c>
      <c r="L38" s="68">
        <f t="shared" si="2"/>
        <v>0</v>
      </c>
      <c r="M38" s="14">
        <f>Summary!L1321</f>
        <v>0</v>
      </c>
      <c r="N38" s="68">
        <f>Summary!M1321</f>
        <v>0</v>
      </c>
      <c r="O38" s="69">
        <f>Summary!N1321</f>
        <v>0</v>
      </c>
      <c r="P38" s="15">
        <f>Summary!O1321</f>
        <v>0</v>
      </c>
    </row>
    <row r="39" spans="1:16" x14ac:dyDescent="0.2">
      <c r="A39" s="154">
        <f>Summary!A1322</f>
        <v>6104</v>
      </c>
      <c r="B39" s="9">
        <f>Summary!D1322</f>
        <v>43355</v>
      </c>
      <c r="C39" s="6">
        <f>Summary!E1322</f>
        <v>521045</v>
      </c>
      <c r="D39" s="6">
        <f>Summary!F1322</f>
        <v>-1795788</v>
      </c>
      <c r="E39" s="7">
        <f>Summary!G1322</f>
        <v>55</v>
      </c>
      <c r="F39" s="167">
        <f t="shared" si="3"/>
        <v>100.584</v>
      </c>
      <c r="G39" s="55">
        <f>Summary!H1322</f>
        <v>6.9564361572265625</v>
      </c>
      <c r="H39" s="68">
        <f>Summary!I1322</f>
        <v>0</v>
      </c>
      <c r="I39" s="68">
        <f t="shared" si="1"/>
        <v>0</v>
      </c>
      <c r="J39" s="14">
        <f>Summary!J1322</f>
        <v>0</v>
      </c>
      <c r="K39" s="68">
        <f>Summary!K1322</f>
        <v>7.5388655662536621</v>
      </c>
      <c r="L39" s="68">
        <f t="shared" si="2"/>
        <v>3.4195691099281311</v>
      </c>
      <c r="M39" s="14">
        <f>Summary!L1322</f>
        <v>1</v>
      </c>
      <c r="N39" s="68">
        <f>Summary!M1322</f>
        <v>0</v>
      </c>
      <c r="O39" s="69">
        <f>Summary!N1322</f>
        <v>0</v>
      </c>
      <c r="P39" s="15">
        <f>Summary!O1322</f>
        <v>0</v>
      </c>
    </row>
    <row r="40" spans="1:16" x14ac:dyDescent="0.2">
      <c r="A40" s="154">
        <f>Summary!A1323</f>
        <v>6105</v>
      </c>
      <c r="B40" s="9">
        <f>Summary!D1323</f>
        <v>43269</v>
      </c>
      <c r="C40" s="6">
        <f>Summary!E1323</f>
        <v>522001</v>
      </c>
      <c r="D40" s="6">
        <f>Summary!F1323</f>
        <v>-1735328</v>
      </c>
      <c r="E40" s="7">
        <f>Summary!G1323</f>
        <v>59</v>
      </c>
      <c r="F40" s="167">
        <f t="shared" si="3"/>
        <v>107.89919999999999</v>
      </c>
      <c r="G40" s="55">
        <f>Summary!H1323</f>
        <v>6.9564366340637207</v>
      </c>
      <c r="H40" s="68">
        <f>Summary!I1323</f>
        <v>364.24853515625</v>
      </c>
      <c r="I40" s="68">
        <f t="shared" si="1"/>
        <v>165.22022155859375</v>
      </c>
      <c r="J40" s="14">
        <f>Summary!J1323</f>
        <v>20</v>
      </c>
      <c r="K40" s="68">
        <f>Summary!K1323</f>
        <v>750.267822265625</v>
      </c>
      <c r="L40" s="68">
        <f t="shared" si="2"/>
        <v>340.31548203710935</v>
      </c>
      <c r="M40" s="14">
        <f>Summary!L1323</f>
        <v>102</v>
      </c>
      <c r="N40" s="68">
        <f>Summary!M1323</f>
        <v>0</v>
      </c>
      <c r="O40" s="69">
        <f>Summary!N1323</f>
        <v>4.95</v>
      </c>
      <c r="P40" s="15">
        <f>Summary!O1323</f>
        <v>0</v>
      </c>
    </row>
    <row r="41" spans="1:16" x14ac:dyDescent="0.2">
      <c r="A41" s="154">
        <f>Summary!A1324</f>
        <v>6106</v>
      </c>
      <c r="B41" s="9">
        <f>Summary!D1324</f>
        <v>43355</v>
      </c>
      <c r="C41" s="6">
        <f>Summary!E1324</f>
        <v>521947</v>
      </c>
      <c r="D41" s="6">
        <f>Summary!F1324</f>
        <v>-1794241</v>
      </c>
      <c r="E41" s="7">
        <f>Summary!G1324</f>
        <v>161</v>
      </c>
      <c r="F41" s="167">
        <f t="shared" si="3"/>
        <v>294.43680000000001</v>
      </c>
      <c r="G41" s="55">
        <f>Summary!H1324</f>
        <v>6.9564361572265625</v>
      </c>
      <c r="H41" s="68">
        <f>Summary!I1324</f>
        <v>0</v>
      </c>
      <c r="I41" s="68">
        <f t="shared" si="1"/>
        <v>0</v>
      </c>
      <c r="J41" s="14">
        <f>Summary!J1324</f>
        <v>0</v>
      </c>
      <c r="K41" s="68">
        <f>Summary!K1324</f>
        <v>0</v>
      </c>
      <c r="L41" s="68">
        <f t="shared" si="2"/>
        <v>0</v>
      </c>
      <c r="M41" s="14">
        <f>Summary!L1324</f>
        <v>0</v>
      </c>
      <c r="N41" s="68">
        <f>Summary!M1324</f>
        <v>4.95</v>
      </c>
      <c r="O41" s="69">
        <f>Summary!N1324</f>
        <v>0</v>
      </c>
      <c r="P41" s="15">
        <f>Summary!O1324</f>
        <v>0</v>
      </c>
    </row>
    <row r="42" spans="1:16" x14ac:dyDescent="0.2">
      <c r="A42" s="154">
        <f>Summary!A1325</f>
        <v>6107</v>
      </c>
      <c r="B42" s="9">
        <f>Summary!D1325</f>
        <v>43354</v>
      </c>
      <c r="C42" s="6">
        <f>Summary!E1325</f>
        <v>522016</v>
      </c>
      <c r="D42" s="6">
        <f>Summary!F1325</f>
        <v>1794486</v>
      </c>
      <c r="E42" s="7">
        <f>Summary!G1325</f>
        <v>73</v>
      </c>
      <c r="F42" s="167">
        <f t="shared" si="3"/>
        <v>133.50239999999999</v>
      </c>
      <c r="G42" s="55">
        <f>Summary!H1325</f>
        <v>6.88616943359375</v>
      </c>
      <c r="H42" s="68">
        <f>Summary!I1325</f>
        <v>74.015571594238281</v>
      </c>
      <c r="I42" s="68">
        <f t="shared" si="1"/>
        <v>33.572871150573732</v>
      </c>
      <c r="J42" s="14">
        <f>Summary!J1325</f>
        <v>3</v>
      </c>
      <c r="K42" s="68">
        <f>Summary!K1325</f>
        <v>0</v>
      </c>
      <c r="L42" s="68">
        <f t="shared" si="2"/>
        <v>0</v>
      </c>
      <c r="M42" s="14">
        <f>Summary!L1325</f>
        <v>0</v>
      </c>
      <c r="N42" s="68">
        <f>Summary!M1325</f>
        <v>0</v>
      </c>
      <c r="O42" s="69">
        <f>Summary!N1325</f>
        <v>39.200000000000003</v>
      </c>
      <c r="P42" s="15">
        <f>Summary!O1325</f>
        <v>4.9000000000000004</v>
      </c>
    </row>
    <row r="43" spans="1:16" x14ac:dyDescent="0.2">
      <c r="A43" s="154">
        <f>Summary!A1326</f>
        <v>6108</v>
      </c>
      <c r="B43" s="9">
        <f>Summary!D1326</f>
        <v>43354</v>
      </c>
      <c r="C43" s="6">
        <f>Summary!E1326</f>
        <v>522011</v>
      </c>
      <c r="D43" s="6">
        <f>Summary!F1326</f>
        <v>-1795701</v>
      </c>
      <c r="E43" s="7">
        <f>Summary!G1326</f>
        <v>69</v>
      </c>
      <c r="F43" s="167">
        <f t="shared" si="3"/>
        <v>126.1872</v>
      </c>
      <c r="G43" s="55">
        <f>Summary!H1326</f>
        <v>6.9564361572265625</v>
      </c>
      <c r="H43" s="68">
        <f>Summary!I1326</f>
        <v>0</v>
      </c>
      <c r="I43" s="68">
        <f t="shared" si="1"/>
        <v>0</v>
      </c>
      <c r="J43" s="14">
        <f>Summary!J1326</f>
        <v>0</v>
      </c>
      <c r="K43" s="68">
        <f>Summary!K1326</f>
        <v>0</v>
      </c>
      <c r="L43" s="68">
        <f t="shared" si="2"/>
        <v>0</v>
      </c>
      <c r="M43" s="14">
        <f>Summary!L1326</f>
        <v>0</v>
      </c>
      <c r="N43" s="68">
        <f>Summary!M1326</f>
        <v>0</v>
      </c>
      <c r="O43" s="69">
        <f>Summary!N1326</f>
        <v>0</v>
      </c>
      <c r="P43" s="15">
        <f>Summary!O1326</f>
        <v>0</v>
      </c>
    </row>
    <row r="44" spans="1:16" x14ac:dyDescent="0.2">
      <c r="A44" s="154">
        <f>Summary!A1327</f>
        <v>6109</v>
      </c>
      <c r="B44" s="9">
        <f>Summary!D1327</f>
        <v>43269</v>
      </c>
      <c r="C44" s="6">
        <f>Summary!E1327</f>
        <v>522834</v>
      </c>
      <c r="D44" s="6">
        <f>Summary!F1327</f>
        <v>-1733622</v>
      </c>
      <c r="E44" s="7">
        <f>Summary!G1327</f>
        <v>131</v>
      </c>
      <c r="F44" s="167">
        <f t="shared" si="3"/>
        <v>239.5728</v>
      </c>
      <c r="G44" s="55">
        <f>Summary!H1327</f>
        <v>6.88616943359375</v>
      </c>
      <c r="H44" s="68">
        <f>Summary!I1327</f>
        <v>450.55987548828125</v>
      </c>
      <c r="I44" s="68">
        <f t="shared" si="1"/>
        <v>204.37035504248047</v>
      </c>
      <c r="J44" s="14">
        <f>Summary!J1327</f>
        <v>20</v>
      </c>
      <c r="K44" s="68">
        <f>Summary!K1327</f>
        <v>18.021280288696289</v>
      </c>
      <c r="L44" s="68">
        <f t="shared" si="2"/>
        <v>8.1743085687103267</v>
      </c>
      <c r="M44" s="14">
        <f>Summary!L1327</f>
        <v>2</v>
      </c>
      <c r="N44" s="68">
        <f>Summary!M1327</f>
        <v>19.600000000000001</v>
      </c>
      <c r="O44" s="69">
        <f>Summary!N1327</f>
        <v>83.3</v>
      </c>
      <c r="P44" s="15">
        <f>Summary!O1327</f>
        <v>0</v>
      </c>
    </row>
    <row r="45" spans="1:16" x14ac:dyDescent="0.2">
      <c r="A45" s="154">
        <f>Summary!A1328</f>
        <v>6110</v>
      </c>
      <c r="B45" s="9">
        <f>Summary!D1328</f>
        <v>43284</v>
      </c>
      <c r="C45" s="6">
        <f>Summary!E1328</f>
        <v>523030</v>
      </c>
      <c r="D45" s="6">
        <f>Summary!F1328</f>
        <v>-1794062</v>
      </c>
      <c r="E45" s="7">
        <f>Summary!G1328</f>
        <v>52</v>
      </c>
      <c r="F45" s="167">
        <f t="shared" si="3"/>
        <v>95.0976</v>
      </c>
      <c r="G45" s="55">
        <f>Summary!H1328</f>
        <v>7.0267033576965332</v>
      </c>
      <c r="H45" s="68">
        <f>Summary!I1328</f>
        <v>279.3304443359375</v>
      </c>
      <c r="I45" s="68">
        <f t="shared" si="1"/>
        <v>126.70205490722657</v>
      </c>
      <c r="J45" s="14">
        <f>Summary!J1328</f>
        <v>8</v>
      </c>
      <c r="K45" s="68">
        <f>Summary!K1328</f>
        <v>0</v>
      </c>
      <c r="L45" s="68">
        <f t="shared" si="2"/>
        <v>0</v>
      </c>
      <c r="M45" s="14">
        <f>Summary!L1328</f>
        <v>0</v>
      </c>
      <c r="N45" s="68">
        <f>Summary!M1328</f>
        <v>0</v>
      </c>
      <c r="O45" s="69">
        <f>Summary!N1328</f>
        <v>0</v>
      </c>
      <c r="P45" s="15">
        <f>Summary!O1328</f>
        <v>0</v>
      </c>
    </row>
    <row r="46" spans="1:16" x14ac:dyDescent="0.2">
      <c r="A46" s="154">
        <f>Summary!A1329</f>
        <v>6111</v>
      </c>
      <c r="B46" s="9">
        <f>Summary!D1329</f>
        <v>43354</v>
      </c>
      <c r="C46" s="6">
        <f>Summary!E1329</f>
        <v>522904</v>
      </c>
      <c r="D46" s="6">
        <f>Summary!F1329</f>
        <v>1794649</v>
      </c>
      <c r="E46" s="7">
        <f>Summary!G1329</f>
        <v>193</v>
      </c>
      <c r="F46" s="167">
        <f t="shared" si="3"/>
        <v>352.95839999999998</v>
      </c>
      <c r="G46" s="55">
        <f>Summary!H1329</f>
        <v>6.9564361572265625</v>
      </c>
      <c r="H46" s="68">
        <f>Summary!I1329</f>
        <v>139.60247802734375</v>
      </c>
      <c r="I46" s="68">
        <f t="shared" si="1"/>
        <v>63.322567213378903</v>
      </c>
      <c r="J46" s="14">
        <f>Summary!J1329</f>
        <v>3</v>
      </c>
      <c r="K46" s="68">
        <f>Summary!K1329</f>
        <v>0</v>
      </c>
      <c r="L46" s="68">
        <f t="shared" si="2"/>
        <v>0</v>
      </c>
      <c r="M46" s="14">
        <f>Summary!L1329</f>
        <v>0</v>
      </c>
      <c r="N46" s="68">
        <f>Summary!M1329</f>
        <v>4.95</v>
      </c>
      <c r="O46" s="69">
        <f>Summary!N1329</f>
        <v>0</v>
      </c>
      <c r="P46" s="15">
        <f>Summary!O1329</f>
        <v>0</v>
      </c>
    </row>
    <row r="47" spans="1:16" x14ac:dyDescent="0.2">
      <c r="A47" s="154">
        <f>Summary!A1330</f>
        <v>6112</v>
      </c>
      <c r="B47" s="9">
        <f>Summary!D1330</f>
        <v>43284</v>
      </c>
      <c r="C47" s="6">
        <f>Summary!E1330</f>
        <v>524054</v>
      </c>
      <c r="D47" s="6">
        <f>Summary!F1330</f>
        <v>-1792445</v>
      </c>
      <c r="E47" s="7">
        <f>Summary!G1330</f>
        <v>88</v>
      </c>
      <c r="F47" s="167">
        <f t="shared" si="3"/>
        <v>160.93440000000001</v>
      </c>
      <c r="G47" s="55">
        <f>Summary!H1330</f>
        <v>6.9564361572265625</v>
      </c>
      <c r="H47" s="68">
        <f>Summary!I1330</f>
        <v>0</v>
      </c>
      <c r="I47" s="68">
        <f t="shared" si="1"/>
        <v>0</v>
      </c>
      <c r="J47" s="14">
        <f>Summary!J1330</f>
        <v>0</v>
      </c>
      <c r="K47" s="68">
        <f>Summary!K1330</f>
        <v>0</v>
      </c>
      <c r="L47" s="68">
        <f t="shared" si="2"/>
        <v>0</v>
      </c>
      <c r="M47" s="14">
        <f>Summary!L1330</f>
        <v>0</v>
      </c>
      <c r="N47" s="68">
        <f>Summary!M1330</f>
        <v>0</v>
      </c>
      <c r="O47" s="69">
        <f>Summary!N1330</f>
        <v>0</v>
      </c>
      <c r="P47" s="15">
        <f>Summary!O1330</f>
        <v>0</v>
      </c>
    </row>
    <row r="48" spans="1:16" x14ac:dyDescent="0.2">
      <c r="A48" s="154">
        <f>Summary!A1331</f>
        <v>6113</v>
      </c>
      <c r="B48" s="9">
        <f>Summary!D1331</f>
        <v>43351</v>
      </c>
      <c r="C48" s="6">
        <f>Summary!E1331</f>
        <v>512005</v>
      </c>
      <c r="D48" s="6">
        <f>Summary!F1331</f>
        <v>1790641</v>
      </c>
      <c r="E48" s="7">
        <f>Summary!G1331</f>
        <v>50</v>
      </c>
      <c r="F48" s="167">
        <f t="shared" si="3"/>
        <v>91.44</v>
      </c>
      <c r="G48" s="55">
        <f>Summary!H1331</f>
        <v>6.88616943359375</v>
      </c>
      <c r="H48" s="68">
        <f>Summary!I1331</f>
        <v>815.07415771484375</v>
      </c>
      <c r="I48" s="68">
        <f t="shared" si="1"/>
        <v>369.71111734619143</v>
      </c>
      <c r="J48" s="14">
        <f>Summary!J1331</f>
        <v>29</v>
      </c>
      <c r="K48" s="68">
        <f>Summary!K1331</f>
        <v>16.818496704101563</v>
      </c>
      <c r="L48" s="68">
        <f t="shared" si="2"/>
        <v>7.628735557006836</v>
      </c>
      <c r="M48" s="14">
        <f>Summary!L1331</f>
        <v>2</v>
      </c>
      <c r="N48" s="68">
        <f>Summary!M1331</f>
        <v>0</v>
      </c>
      <c r="O48" s="69">
        <f>Summary!N1331</f>
        <v>151.9</v>
      </c>
      <c r="P48" s="15">
        <f>Summary!O1331</f>
        <v>14.7</v>
      </c>
    </row>
    <row r="49" spans="1:16" x14ac:dyDescent="0.2">
      <c r="A49" s="154">
        <f>Summary!A1332</f>
        <v>6114</v>
      </c>
      <c r="B49" s="9">
        <f>Summary!D1332</f>
        <v>43351</v>
      </c>
      <c r="C49" s="6">
        <f>Summary!E1332</f>
        <v>513124</v>
      </c>
      <c r="D49" s="6">
        <f>Summary!F1332</f>
        <v>1783688</v>
      </c>
      <c r="E49" s="7">
        <f>Summary!G1332</f>
        <v>69</v>
      </c>
      <c r="F49" s="167">
        <f t="shared" si="3"/>
        <v>126.1872</v>
      </c>
      <c r="G49" s="55">
        <f>Summary!H1332</f>
        <v>6.9564366340637207</v>
      </c>
      <c r="H49" s="68">
        <f>Summary!I1332</f>
        <v>13.31013011932373</v>
      </c>
      <c r="I49" s="68">
        <f t="shared" si="1"/>
        <v>6.0373685410842892</v>
      </c>
      <c r="J49" s="14">
        <f>Summary!J1332</f>
        <v>1</v>
      </c>
      <c r="K49" s="68">
        <f>Summary!K1332</f>
        <v>9.7375946044921875</v>
      </c>
      <c r="L49" s="68">
        <f t="shared" si="2"/>
        <v>4.4168950118408201</v>
      </c>
      <c r="M49" s="14">
        <f>Summary!L1332</f>
        <v>1</v>
      </c>
      <c r="N49" s="68">
        <f>Summary!M1332</f>
        <v>0</v>
      </c>
      <c r="O49" s="69">
        <f>Summary!N1332</f>
        <v>153.44999999999999</v>
      </c>
      <c r="P49" s="15">
        <f>Summary!O1332</f>
        <v>34.65</v>
      </c>
    </row>
    <row r="50" spans="1:16" x14ac:dyDescent="0.2">
      <c r="A50" s="154">
        <f>Summary!A1333</f>
        <v>6115</v>
      </c>
      <c r="B50" s="9">
        <f>Summary!D1333</f>
        <v>43351</v>
      </c>
      <c r="C50" s="6">
        <f>Summary!E1333</f>
        <v>512887</v>
      </c>
      <c r="D50" s="6">
        <f>Summary!F1333</f>
        <v>1785252</v>
      </c>
      <c r="E50" s="7">
        <f>Summary!G1333</f>
        <v>47</v>
      </c>
      <c r="F50" s="167">
        <f t="shared" si="3"/>
        <v>85.953599999999994</v>
      </c>
      <c r="G50" s="55">
        <f>Summary!H1333</f>
        <v>7.0267033576965332</v>
      </c>
      <c r="H50" s="68">
        <f>Summary!I1333</f>
        <v>265.51870727539062</v>
      </c>
      <c r="I50" s="68">
        <f t="shared" si="1"/>
        <v>120.43716147045899</v>
      </c>
      <c r="J50" s="14">
        <f>Summary!J1333</f>
        <v>4</v>
      </c>
      <c r="K50" s="68">
        <f>Summary!K1333</f>
        <v>0</v>
      </c>
      <c r="L50" s="68">
        <f t="shared" si="2"/>
        <v>0</v>
      </c>
      <c r="M50" s="14">
        <f>Summary!L1333</f>
        <v>0</v>
      </c>
      <c r="N50" s="68">
        <f>Summary!M1333</f>
        <v>0</v>
      </c>
      <c r="O50" s="69">
        <f>Summary!N1333</f>
        <v>30</v>
      </c>
      <c r="P50" s="15">
        <f>Summary!O1333</f>
        <v>5</v>
      </c>
    </row>
    <row r="51" spans="1:16" x14ac:dyDescent="0.2">
      <c r="A51" s="154">
        <f>Summary!A1334</f>
        <v>6116</v>
      </c>
      <c r="B51" s="9">
        <f>Summary!D1334</f>
        <v>43345</v>
      </c>
      <c r="C51" s="6">
        <f>Summary!E1334</f>
        <v>514156</v>
      </c>
      <c r="D51" s="6">
        <f>Summary!F1334</f>
        <v>1753923</v>
      </c>
      <c r="E51" s="7">
        <f>Summary!G1334</f>
        <v>69</v>
      </c>
      <c r="F51" s="167">
        <f t="shared" si="3"/>
        <v>126.1872</v>
      </c>
      <c r="G51" s="55">
        <f>Summary!H1334</f>
        <v>7.0969705581665039</v>
      </c>
      <c r="H51" s="68">
        <f>Summary!I1334</f>
        <v>0</v>
      </c>
      <c r="I51" s="68">
        <f t="shared" si="1"/>
        <v>0</v>
      </c>
      <c r="J51" s="14">
        <f>Summary!J1334</f>
        <v>0</v>
      </c>
      <c r="K51" s="68">
        <f>Summary!K1334</f>
        <v>0</v>
      </c>
      <c r="L51" s="68">
        <f t="shared" si="2"/>
        <v>0</v>
      </c>
      <c r="M51" s="14">
        <f>Summary!L1334</f>
        <v>0</v>
      </c>
      <c r="N51" s="68">
        <f>Summary!M1334</f>
        <v>0</v>
      </c>
      <c r="O51" s="69">
        <f>Summary!N1334</f>
        <v>5.05</v>
      </c>
      <c r="P51" s="15">
        <f>Summary!O1334</f>
        <v>75.75</v>
      </c>
    </row>
    <row r="52" spans="1:16" x14ac:dyDescent="0.2">
      <c r="A52" s="155">
        <f>Summary!A1335</f>
        <v>6117</v>
      </c>
      <c r="B52" s="93">
        <f>Summary!D1335</f>
        <v>43350</v>
      </c>
      <c r="C52" s="94">
        <f>Summary!E1335</f>
        <v>514026</v>
      </c>
      <c r="D52" s="94">
        <f>Summary!F1335</f>
        <v>1780424</v>
      </c>
      <c r="E52" s="47">
        <f>Summary!G1335</f>
        <v>138</v>
      </c>
      <c r="F52" s="168">
        <f t="shared" si="3"/>
        <v>252.37440000000001</v>
      </c>
      <c r="G52" s="95">
        <f>Summary!H1335</f>
        <v>7.0969705581665039</v>
      </c>
      <c r="H52" s="98">
        <f>Summary!I1335</f>
        <v>0</v>
      </c>
      <c r="I52" s="98">
        <f t="shared" si="1"/>
        <v>0</v>
      </c>
      <c r="J52" s="97">
        <f>Summary!J1335</f>
        <v>0</v>
      </c>
      <c r="K52" s="98">
        <f>Summary!K1335</f>
        <v>0</v>
      </c>
      <c r="L52" s="98">
        <f t="shared" si="2"/>
        <v>0</v>
      </c>
      <c r="M52" s="97">
        <f>Summary!L1335</f>
        <v>0</v>
      </c>
      <c r="N52" s="98">
        <f>Summary!M1335</f>
        <v>0</v>
      </c>
      <c r="O52" s="99">
        <f>Summary!N1335</f>
        <v>0</v>
      </c>
      <c r="P52" s="100">
        <f>Summary!O1335</f>
        <v>0</v>
      </c>
    </row>
    <row r="53" spans="1:16" x14ac:dyDescent="0.2">
      <c r="A53" s="154">
        <f>Summary!A1336</f>
        <v>6118</v>
      </c>
      <c r="B53" s="9">
        <f>Summary!D1336</f>
        <v>43350</v>
      </c>
      <c r="C53" s="6">
        <f>Summary!E1336</f>
        <v>514038</v>
      </c>
      <c r="D53" s="6">
        <f>Summary!F1336</f>
        <v>1782051</v>
      </c>
      <c r="E53" s="7">
        <f>Summary!G1336</f>
        <v>70</v>
      </c>
      <c r="F53" s="167">
        <f t="shared" si="3"/>
        <v>128.01599999999999</v>
      </c>
      <c r="G53" s="55">
        <f>Summary!H1336</f>
        <v>6.9564361572265625</v>
      </c>
      <c r="H53" s="68">
        <f>Summary!I1336</f>
        <v>0</v>
      </c>
      <c r="I53" s="68">
        <f t="shared" si="1"/>
        <v>0</v>
      </c>
      <c r="J53" s="14">
        <f>Summary!J1336</f>
        <v>0</v>
      </c>
      <c r="K53" s="68">
        <f>Summary!K1336</f>
        <v>0</v>
      </c>
      <c r="L53" s="68">
        <f t="shared" si="2"/>
        <v>0</v>
      </c>
      <c r="M53" s="14">
        <f>Summary!L1336</f>
        <v>0</v>
      </c>
      <c r="N53" s="68">
        <f>Summary!M1336</f>
        <v>0</v>
      </c>
      <c r="O53" s="69">
        <f>Summary!N1336</f>
        <v>4.95</v>
      </c>
      <c r="P53" s="15">
        <f>Summary!O1336</f>
        <v>0</v>
      </c>
    </row>
    <row r="54" spans="1:16" x14ac:dyDescent="0.2">
      <c r="A54" s="154">
        <f>Summary!A1337</f>
        <v>6119</v>
      </c>
      <c r="B54" s="9">
        <f>Summary!D1337</f>
        <v>43345</v>
      </c>
      <c r="C54" s="6">
        <f>Summary!E1337</f>
        <v>514974</v>
      </c>
      <c r="D54" s="6">
        <f>Summary!F1337</f>
        <v>1753927</v>
      </c>
      <c r="E54" s="7">
        <f>Summary!G1337</f>
        <v>53</v>
      </c>
      <c r="F54" s="167">
        <f t="shared" si="3"/>
        <v>96.926400000000001</v>
      </c>
      <c r="G54" s="55">
        <f>Summary!H1337</f>
        <v>6.9564361572265625</v>
      </c>
      <c r="H54" s="68">
        <f>Summary!I1337</f>
        <v>0</v>
      </c>
      <c r="I54" s="68">
        <f t="shared" si="1"/>
        <v>0</v>
      </c>
      <c r="J54" s="14">
        <f>Summary!J1337</f>
        <v>0</v>
      </c>
      <c r="K54" s="68">
        <f>Summary!K1337</f>
        <v>0</v>
      </c>
      <c r="L54" s="68">
        <f t="shared" si="2"/>
        <v>0</v>
      </c>
      <c r="M54" s="14">
        <f>Summary!L1337</f>
        <v>0</v>
      </c>
      <c r="N54" s="68">
        <f>Summary!M1337</f>
        <v>0</v>
      </c>
      <c r="O54" s="69">
        <f>Summary!N1337</f>
        <v>14.85</v>
      </c>
      <c r="P54" s="15">
        <f>Summary!O1337</f>
        <v>9.9</v>
      </c>
    </row>
    <row r="55" spans="1:16" x14ac:dyDescent="0.2">
      <c r="A55" s="154">
        <f>Summary!A1338</f>
        <v>6120</v>
      </c>
      <c r="B55" s="9">
        <f>Summary!D1338</f>
        <v>43345</v>
      </c>
      <c r="C55" s="6">
        <f>Summary!E1338</f>
        <v>515014</v>
      </c>
      <c r="D55" s="6">
        <f>Summary!F1338</f>
        <v>1755525</v>
      </c>
      <c r="E55" s="7">
        <f>Summary!G1338</f>
        <v>57</v>
      </c>
      <c r="F55" s="167">
        <f t="shared" si="3"/>
        <v>104.24160000000001</v>
      </c>
      <c r="G55" s="55">
        <f>Summary!H1338</f>
        <v>6.88616943359375</v>
      </c>
      <c r="H55" s="68">
        <f>Summary!I1338</f>
        <v>0</v>
      </c>
      <c r="I55" s="68">
        <f t="shared" si="1"/>
        <v>0</v>
      </c>
      <c r="J55" s="14">
        <f>Summary!J1338</f>
        <v>0</v>
      </c>
      <c r="K55" s="68">
        <f>Summary!K1338</f>
        <v>0</v>
      </c>
      <c r="L55" s="68">
        <f t="shared" si="2"/>
        <v>0</v>
      </c>
      <c r="M55" s="14">
        <f>Summary!L1338</f>
        <v>0</v>
      </c>
      <c r="N55" s="68">
        <f>Summary!M1338</f>
        <v>0</v>
      </c>
      <c r="O55" s="69">
        <f>Summary!N1338</f>
        <v>9.8000000000000007</v>
      </c>
      <c r="P55" s="15">
        <f>Summary!O1338</f>
        <v>0</v>
      </c>
    </row>
    <row r="56" spans="1:16" x14ac:dyDescent="0.2">
      <c r="A56" s="154">
        <f>Summary!A1339</f>
        <v>6121</v>
      </c>
      <c r="B56" s="9">
        <f>Summary!D1339</f>
        <v>43348</v>
      </c>
      <c r="C56" s="6">
        <f>Summary!E1339</f>
        <v>515024</v>
      </c>
      <c r="D56" s="6">
        <f>Summary!F1339</f>
        <v>1773300</v>
      </c>
      <c r="E56" s="7">
        <f>Summary!G1339</f>
        <v>54</v>
      </c>
      <c r="F56" s="167">
        <f t="shared" si="3"/>
        <v>98.755200000000002</v>
      </c>
      <c r="G56" s="55">
        <f>Summary!H1339</f>
        <v>6.9564361572265625</v>
      </c>
      <c r="H56" s="68">
        <f>Summary!I1339</f>
        <v>486.79788208007812</v>
      </c>
      <c r="I56" s="68">
        <f t="shared" si="1"/>
        <v>220.80762492846679</v>
      </c>
      <c r="J56" s="14">
        <f>Summary!J1339</f>
        <v>6</v>
      </c>
      <c r="K56" s="68">
        <f>Summary!K1339</f>
        <v>0</v>
      </c>
      <c r="L56" s="68">
        <f t="shared" si="2"/>
        <v>0</v>
      </c>
      <c r="M56" s="14">
        <f>Summary!L1339</f>
        <v>0</v>
      </c>
      <c r="N56" s="68">
        <f>Summary!M1339</f>
        <v>0</v>
      </c>
      <c r="O56" s="69">
        <f>Summary!N1339</f>
        <v>153.44999999999999</v>
      </c>
      <c r="P56" s="15">
        <f>Summary!O1339</f>
        <v>34.65</v>
      </c>
    </row>
    <row r="57" spans="1:16" x14ac:dyDescent="0.2">
      <c r="A57" s="154">
        <f>Summary!A1340</f>
        <v>6122</v>
      </c>
      <c r="B57" s="9">
        <f>Summary!D1340</f>
        <v>43348</v>
      </c>
      <c r="C57" s="6">
        <f>Summary!E1340</f>
        <v>515030</v>
      </c>
      <c r="D57" s="6">
        <f>Summary!F1340</f>
        <v>1774912</v>
      </c>
      <c r="E57" s="7">
        <f>Summary!G1340</f>
        <v>58</v>
      </c>
      <c r="F57" s="167">
        <f t="shared" si="3"/>
        <v>106.07039999999999</v>
      </c>
      <c r="G57" s="55">
        <f>Summary!H1340</f>
        <v>6.9564366340637207</v>
      </c>
      <c r="H57" s="68">
        <f>Summary!I1340</f>
        <v>168.595458984375</v>
      </c>
      <c r="I57" s="68">
        <f t="shared" si="1"/>
        <v>76.47355143164063</v>
      </c>
      <c r="J57" s="14">
        <f>Summary!J1340</f>
        <v>8</v>
      </c>
      <c r="K57" s="68">
        <f>Summary!K1340</f>
        <v>10.142650604248047</v>
      </c>
      <c r="L57" s="68">
        <f t="shared" si="2"/>
        <v>4.6006251728820802</v>
      </c>
      <c r="M57" s="14">
        <f>Summary!L1340</f>
        <v>1</v>
      </c>
      <c r="N57" s="68">
        <f>Summary!M1340</f>
        <v>0</v>
      </c>
      <c r="O57" s="69">
        <f>Summary!N1340</f>
        <v>89.1</v>
      </c>
      <c r="P57" s="15">
        <f>Summary!O1340</f>
        <v>4.95</v>
      </c>
    </row>
    <row r="58" spans="1:16" x14ac:dyDescent="0.2">
      <c r="A58" s="154">
        <f>Summary!A1341</f>
        <v>6123</v>
      </c>
      <c r="B58" s="9">
        <f>Summary!D1341</f>
        <v>43350</v>
      </c>
      <c r="C58" s="6">
        <f>Summary!E1341</f>
        <v>515017</v>
      </c>
      <c r="D58" s="6">
        <f>Summary!F1341</f>
        <v>1781935</v>
      </c>
      <c r="E58" s="7">
        <f>Summary!G1341</f>
        <v>50</v>
      </c>
      <c r="F58" s="167">
        <f t="shared" si="3"/>
        <v>91.44</v>
      </c>
      <c r="G58" s="55">
        <f>Summary!H1341</f>
        <v>7.0969705581665039</v>
      </c>
      <c r="H58" s="68">
        <f>Summary!I1341</f>
        <v>0</v>
      </c>
      <c r="I58" s="68">
        <f t="shared" si="1"/>
        <v>0</v>
      </c>
      <c r="J58" s="14">
        <f>Summary!J1341</f>
        <v>0</v>
      </c>
      <c r="K58" s="68">
        <f>Summary!K1341</f>
        <v>0</v>
      </c>
      <c r="L58" s="68">
        <f t="shared" si="2"/>
        <v>0</v>
      </c>
      <c r="M58" s="14">
        <f>Summary!L1341</f>
        <v>0</v>
      </c>
      <c r="N58" s="68">
        <f>Summary!M1341</f>
        <v>0</v>
      </c>
      <c r="O58" s="69">
        <f>Summary!N1341</f>
        <v>30.3</v>
      </c>
      <c r="P58" s="15">
        <f>Summary!O1341</f>
        <v>0</v>
      </c>
    </row>
    <row r="59" spans="1:16" x14ac:dyDescent="0.2">
      <c r="A59" s="154">
        <f>Summary!A1342</f>
        <v>6124</v>
      </c>
      <c r="B59" s="9">
        <f>Summary!D1342</f>
        <v>43345</v>
      </c>
      <c r="C59" s="6">
        <f>Summary!E1342</f>
        <v>515997</v>
      </c>
      <c r="D59" s="6">
        <f>Summary!F1342</f>
        <v>1755603</v>
      </c>
      <c r="E59" s="7">
        <f>Summary!G1342</f>
        <v>61</v>
      </c>
      <c r="F59" s="167">
        <f t="shared" si="3"/>
        <v>111.5568</v>
      </c>
      <c r="G59" s="55">
        <f>Summary!H1342</f>
        <v>6.88616943359375</v>
      </c>
      <c r="H59" s="68">
        <f>Summary!I1342</f>
        <v>0</v>
      </c>
      <c r="I59" s="68">
        <f t="shared" si="1"/>
        <v>0</v>
      </c>
      <c r="J59" s="14">
        <f>Summary!J1342</f>
        <v>0</v>
      </c>
      <c r="K59" s="68">
        <f>Summary!K1342</f>
        <v>0</v>
      </c>
      <c r="L59" s="68">
        <f t="shared" si="2"/>
        <v>0</v>
      </c>
      <c r="M59" s="14">
        <f>Summary!L1342</f>
        <v>0</v>
      </c>
      <c r="N59" s="68">
        <f>Summary!M1342</f>
        <v>0</v>
      </c>
      <c r="O59" s="69">
        <f>Summary!N1342</f>
        <v>0</v>
      </c>
      <c r="P59" s="15">
        <f>Summary!O1342</f>
        <v>14.7</v>
      </c>
    </row>
    <row r="60" spans="1:16" x14ac:dyDescent="0.2">
      <c r="A60" s="154">
        <f>Summary!A1343</f>
        <v>6125</v>
      </c>
      <c r="B60" s="9">
        <f>Summary!D1343</f>
        <v>43346</v>
      </c>
      <c r="C60" s="6">
        <f>Summary!E1343</f>
        <v>520014</v>
      </c>
      <c r="D60" s="6">
        <f>Summary!F1343</f>
        <v>1764497</v>
      </c>
      <c r="E60" s="7">
        <f>Summary!G1343</f>
        <v>48</v>
      </c>
      <c r="F60" s="167">
        <f t="shared" si="3"/>
        <v>87.782399999999996</v>
      </c>
      <c r="G60" s="55">
        <f>Summary!H1343</f>
        <v>6.9564361572265625</v>
      </c>
      <c r="H60" s="68">
        <f>Summary!I1343</f>
        <v>226.41259765625</v>
      </c>
      <c r="I60" s="68">
        <f t="shared" si="1"/>
        <v>102.69894299609375</v>
      </c>
      <c r="J60" s="14">
        <f>Summary!J1343</f>
        <v>7</v>
      </c>
      <c r="K60" s="68">
        <f>Summary!K1343</f>
        <v>0</v>
      </c>
      <c r="L60" s="68">
        <f t="shared" si="2"/>
        <v>0</v>
      </c>
      <c r="M60" s="14">
        <f>Summary!L1343</f>
        <v>0</v>
      </c>
      <c r="N60" s="68">
        <f>Summary!M1343</f>
        <v>0</v>
      </c>
      <c r="O60" s="69">
        <f>Summary!N1343</f>
        <v>292.05</v>
      </c>
      <c r="P60" s="15">
        <f>Summary!O1343</f>
        <v>0</v>
      </c>
    </row>
    <row r="61" spans="1:16" x14ac:dyDescent="0.2">
      <c r="A61" s="154">
        <f>Summary!A1344</f>
        <v>6126</v>
      </c>
      <c r="B61" s="9">
        <f>Summary!D1344</f>
        <v>43347</v>
      </c>
      <c r="C61" s="6">
        <f>Summary!E1344</f>
        <v>520009</v>
      </c>
      <c r="D61" s="6">
        <f>Summary!F1344</f>
        <v>1771508</v>
      </c>
      <c r="E61" s="7">
        <f>Summary!G1344</f>
        <v>53</v>
      </c>
      <c r="F61" s="167">
        <f t="shared" si="3"/>
        <v>96.926400000000001</v>
      </c>
      <c r="G61" s="55">
        <f>Summary!H1344</f>
        <v>6.9564366340637207</v>
      </c>
      <c r="H61" s="68">
        <f>Summary!I1344</f>
        <v>153.1453857421875</v>
      </c>
      <c r="I61" s="68">
        <f t="shared" si="1"/>
        <v>69.465521809570305</v>
      </c>
      <c r="J61" s="14">
        <f>Summary!J1344</f>
        <v>4</v>
      </c>
      <c r="K61" s="68">
        <f>Summary!K1344</f>
        <v>0</v>
      </c>
      <c r="L61" s="68">
        <f t="shared" si="2"/>
        <v>0</v>
      </c>
      <c r="M61" s="14">
        <f>Summary!L1344</f>
        <v>0</v>
      </c>
      <c r="N61" s="68">
        <f>Summary!M1344</f>
        <v>0</v>
      </c>
      <c r="O61" s="69">
        <f>Summary!N1344</f>
        <v>336.6</v>
      </c>
      <c r="P61" s="15">
        <f>Summary!O1344</f>
        <v>0</v>
      </c>
    </row>
    <row r="62" spans="1:16" x14ac:dyDescent="0.2">
      <c r="A62" s="154">
        <f>Summary!A1345</f>
        <v>6127</v>
      </c>
      <c r="B62" s="9">
        <f>Summary!D1345</f>
        <v>43348</v>
      </c>
      <c r="C62" s="6">
        <f>Summary!E1345</f>
        <v>520011</v>
      </c>
      <c r="D62" s="6">
        <f>Summary!F1345</f>
        <v>1774984</v>
      </c>
      <c r="E62" s="7">
        <f>Summary!G1345</f>
        <v>63</v>
      </c>
      <c r="F62" s="167">
        <f t="shared" si="3"/>
        <v>115.2144</v>
      </c>
      <c r="G62" s="55">
        <f>Summary!H1345</f>
        <v>6.9564361572265625</v>
      </c>
      <c r="H62" s="68">
        <f>Summary!I1345</f>
        <v>184.45306396484375</v>
      </c>
      <c r="I62" s="68">
        <f t="shared" si="1"/>
        <v>83.666434189941398</v>
      </c>
      <c r="J62" s="14">
        <f>Summary!J1345</f>
        <v>8</v>
      </c>
      <c r="K62" s="68">
        <f>Summary!K1345</f>
        <v>0</v>
      </c>
      <c r="L62" s="68">
        <f t="shared" si="2"/>
        <v>0</v>
      </c>
      <c r="M62" s="14">
        <f>Summary!L1345</f>
        <v>0</v>
      </c>
      <c r="N62" s="68">
        <f>Summary!M1345</f>
        <v>0</v>
      </c>
      <c r="O62" s="69">
        <f>Summary!N1345</f>
        <v>14.85</v>
      </c>
      <c r="P62" s="15">
        <f>Summary!O1345</f>
        <v>0</v>
      </c>
    </row>
    <row r="63" spans="1:16" x14ac:dyDescent="0.2">
      <c r="A63" s="154">
        <f>Summary!A1346</f>
        <v>6128</v>
      </c>
      <c r="B63" s="9">
        <f>Summary!D1346</f>
        <v>43349</v>
      </c>
      <c r="C63" s="6">
        <f>Summary!E1346</f>
        <v>515999</v>
      </c>
      <c r="D63" s="6">
        <f>Summary!F1346</f>
        <v>1782386</v>
      </c>
      <c r="E63" s="7">
        <f>Summary!G1346</f>
        <v>83</v>
      </c>
      <c r="F63" s="167">
        <f t="shared" si="3"/>
        <v>151.79040000000001</v>
      </c>
      <c r="G63" s="55">
        <f>Summary!H1346</f>
        <v>7.0267033576965332</v>
      </c>
      <c r="H63" s="68">
        <f>Summary!I1346</f>
        <v>15.951902389526367</v>
      </c>
      <c r="I63" s="68">
        <f t="shared" si="1"/>
        <v>7.2356553086700437</v>
      </c>
      <c r="J63" s="14">
        <f>Summary!J1346</f>
        <v>1</v>
      </c>
      <c r="K63" s="68">
        <f>Summary!K1346</f>
        <v>0</v>
      </c>
      <c r="L63" s="68">
        <f t="shared" si="2"/>
        <v>0</v>
      </c>
      <c r="M63" s="14">
        <f>Summary!L1346</f>
        <v>0</v>
      </c>
      <c r="N63" s="68">
        <f>Summary!M1346</f>
        <v>0</v>
      </c>
      <c r="O63" s="69">
        <f>Summary!N1346</f>
        <v>25</v>
      </c>
      <c r="P63" s="15">
        <f>Summary!O1346</f>
        <v>0</v>
      </c>
    </row>
    <row r="64" spans="1:16" x14ac:dyDescent="0.2">
      <c r="A64" s="154">
        <f>Summary!A1347</f>
        <v>6129</v>
      </c>
      <c r="B64" s="9">
        <f>Summary!D1347</f>
        <v>43342</v>
      </c>
      <c r="C64" s="6">
        <f>Summary!E1347</f>
        <v>521127</v>
      </c>
      <c r="D64" s="6">
        <f>Summary!F1347</f>
        <v>1734687</v>
      </c>
      <c r="E64" s="7">
        <f>Summary!G1347</f>
        <v>60</v>
      </c>
      <c r="F64" s="167">
        <f t="shared" si="3"/>
        <v>109.72799999999999</v>
      </c>
      <c r="G64" s="55">
        <f>Summary!H1347</f>
        <v>6.88616943359375</v>
      </c>
      <c r="H64" s="68">
        <f>Summary!I1347</f>
        <v>27.122360229492187</v>
      </c>
      <c r="I64" s="68">
        <f t="shared" si="1"/>
        <v>12.302485621215821</v>
      </c>
      <c r="J64" s="14">
        <f>Summary!J1347</f>
        <v>2</v>
      </c>
      <c r="K64" s="68">
        <f>Summary!K1347</f>
        <v>42.824459075927734</v>
      </c>
      <c r="L64" s="68">
        <f t="shared" si="2"/>
        <v>19.424832041168212</v>
      </c>
      <c r="M64" s="14">
        <f>Summary!L1347</f>
        <v>5</v>
      </c>
      <c r="N64" s="68">
        <f>Summary!M1347</f>
        <v>0</v>
      </c>
      <c r="O64" s="69">
        <f>Summary!N1347</f>
        <v>127.4</v>
      </c>
      <c r="P64" s="15">
        <f>Summary!O1347</f>
        <v>0</v>
      </c>
    </row>
    <row r="65" spans="1:16" x14ac:dyDescent="0.2">
      <c r="A65" s="154">
        <f>Summary!A1348</f>
        <v>6130</v>
      </c>
      <c r="B65" s="9">
        <f>Summary!D1348</f>
        <v>43344</v>
      </c>
      <c r="C65" s="6">
        <f>Summary!E1348</f>
        <v>521028</v>
      </c>
      <c r="D65" s="6">
        <f>Summary!F1348</f>
        <v>1750682</v>
      </c>
      <c r="E65" s="7">
        <f>Summary!G1348</f>
        <v>90</v>
      </c>
      <c r="F65" s="167">
        <f t="shared" si="3"/>
        <v>164.59199999999998</v>
      </c>
      <c r="G65" s="55">
        <f>Summary!H1348</f>
        <v>6.9564361572265625</v>
      </c>
      <c r="H65" s="68">
        <f>Summary!I1348</f>
        <v>52.652530670166016</v>
      </c>
      <c r="I65" s="68">
        <f t="shared" si="1"/>
        <v>23.882766691741942</v>
      </c>
      <c r="J65" s="14">
        <f>Summary!J1348</f>
        <v>1</v>
      </c>
      <c r="K65" s="68">
        <f>Summary!K1348</f>
        <v>0</v>
      </c>
      <c r="L65" s="68">
        <f t="shared" si="2"/>
        <v>0</v>
      </c>
      <c r="M65" s="14">
        <f>Summary!L1348</f>
        <v>0</v>
      </c>
      <c r="N65" s="68">
        <f>Summary!M1348</f>
        <v>0</v>
      </c>
      <c r="O65" s="69">
        <f>Summary!N1348</f>
        <v>0</v>
      </c>
      <c r="P65" s="15">
        <f>Summary!O1348</f>
        <v>19.8</v>
      </c>
    </row>
    <row r="66" spans="1:16" x14ac:dyDescent="0.2">
      <c r="A66" s="154">
        <f>Summary!A1349</f>
        <v>6131</v>
      </c>
      <c r="B66" s="9">
        <f>Summary!D1349</f>
        <v>43344</v>
      </c>
      <c r="C66" s="6">
        <f>Summary!E1349</f>
        <v>521004</v>
      </c>
      <c r="D66" s="6">
        <f>Summary!F1349</f>
        <v>1752125</v>
      </c>
      <c r="E66" s="7">
        <f>Summary!G1349</f>
        <v>171</v>
      </c>
      <c r="F66" s="167">
        <f t="shared" si="3"/>
        <v>312.72480000000002</v>
      </c>
      <c r="G66" s="55">
        <f>Summary!H1349</f>
        <v>7.0267038345336914</v>
      </c>
      <c r="H66" s="68">
        <f>Summary!I1349</f>
        <v>69.683029174804688</v>
      </c>
      <c r="I66" s="68">
        <f t="shared" si="1"/>
        <v>31.607664569458006</v>
      </c>
      <c r="J66" s="14">
        <f>Summary!J1349</f>
        <v>2</v>
      </c>
      <c r="K66" s="68">
        <f>Summary!K1349</f>
        <v>0</v>
      </c>
      <c r="L66" s="68">
        <f t="shared" si="2"/>
        <v>0</v>
      </c>
      <c r="M66" s="14">
        <f>Summary!L1349</f>
        <v>0</v>
      </c>
      <c r="N66" s="68">
        <f>Summary!M1349</f>
        <v>0</v>
      </c>
      <c r="O66" s="69">
        <f>Summary!N1349</f>
        <v>0</v>
      </c>
      <c r="P66" s="15">
        <f>Summary!O1349</f>
        <v>0</v>
      </c>
    </row>
    <row r="67" spans="1:16" x14ac:dyDescent="0.2">
      <c r="A67" s="154">
        <f>Summary!A1350</f>
        <v>6132</v>
      </c>
      <c r="B67" s="9">
        <f>Summary!D1350</f>
        <v>43340</v>
      </c>
      <c r="C67" s="6">
        <f>Summary!E1350</f>
        <v>521972</v>
      </c>
      <c r="D67" s="6">
        <f>Summary!F1350</f>
        <v>1732869</v>
      </c>
      <c r="E67" s="7">
        <f>Summary!G1350</f>
        <v>40</v>
      </c>
      <c r="F67" s="167">
        <f t="shared" ref="F67:F91" si="4">E67*1.8288</f>
        <v>73.152000000000001</v>
      </c>
      <c r="G67" s="55">
        <f>Summary!H1350</f>
        <v>6.8159022331237793</v>
      </c>
      <c r="H67" s="68">
        <f>Summary!I1350</f>
        <v>149.76826477050781</v>
      </c>
      <c r="I67" s="68">
        <f t="shared" si="1"/>
        <v>67.933686753784173</v>
      </c>
      <c r="J67" s="14">
        <f>Summary!J1350</f>
        <v>9</v>
      </c>
      <c r="K67" s="68">
        <f>Summary!K1350</f>
        <v>17.550935745239258</v>
      </c>
      <c r="L67" s="68">
        <f t="shared" si="2"/>
        <v>7.9609640465545652</v>
      </c>
      <c r="M67" s="14">
        <f>Summary!L1350</f>
        <v>2</v>
      </c>
      <c r="N67" s="68">
        <f>Summary!M1350</f>
        <v>0</v>
      </c>
      <c r="O67" s="69">
        <f>Summary!N1350</f>
        <v>184.3</v>
      </c>
      <c r="P67" s="15">
        <f>Summary!O1350</f>
        <v>0</v>
      </c>
    </row>
    <row r="68" spans="1:16" x14ac:dyDescent="0.2">
      <c r="A68" s="154">
        <f>Summary!A1351</f>
        <v>6133</v>
      </c>
      <c r="B68" s="9">
        <f>Summary!D1351</f>
        <v>43342</v>
      </c>
      <c r="C68" s="6">
        <f>Summary!E1351</f>
        <v>521745</v>
      </c>
      <c r="D68" s="6">
        <f>Summary!F1351</f>
        <v>1734421</v>
      </c>
      <c r="E68" s="7">
        <f>Summary!G1351</f>
        <v>42</v>
      </c>
      <c r="F68" s="167">
        <f t="shared" si="4"/>
        <v>76.809600000000003</v>
      </c>
      <c r="G68" s="55">
        <f>Summary!H1351</f>
        <v>7.0267033576965332</v>
      </c>
      <c r="H68" s="68">
        <f>Summary!I1351</f>
        <v>1008.123779296875</v>
      </c>
      <c r="I68" s="68">
        <f t="shared" ref="I68:I91" si="5">H68*0.453592</f>
        <v>457.27688129882813</v>
      </c>
      <c r="J68" s="14">
        <f>Summary!J1351</f>
        <v>43</v>
      </c>
      <c r="K68" s="68">
        <f>Summary!K1351</f>
        <v>41.081935882568359</v>
      </c>
      <c r="L68" s="68">
        <f t="shared" ref="L68:L91" si="6">K68*0.453592</f>
        <v>18.634437460845948</v>
      </c>
      <c r="M68" s="14">
        <f>Summary!L1351</f>
        <v>5</v>
      </c>
      <c r="N68" s="68">
        <f>Summary!M1351</f>
        <v>0</v>
      </c>
      <c r="O68" s="69">
        <f>Summary!N1351</f>
        <v>140</v>
      </c>
      <c r="P68" s="15">
        <f>Summary!O1351</f>
        <v>25</v>
      </c>
    </row>
    <row r="69" spans="1:16" x14ac:dyDescent="0.2">
      <c r="A69" s="154">
        <f>Summary!A1352</f>
        <v>6134</v>
      </c>
      <c r="B69" s="9">
        <f>Summary!D1352</f>
        <v>43342</v>
      </c>
      <c r="C69" s="6">
        <f>Summary!E1352</f>
        <v>522029</v>
      </c>
      <c r="D69" s="6">
        <f>Summary!F1352</f>
        <v>1740161</v>
      </c>
      <c r="E69" s="7">
        <f>Summary!G1352</f>
        <v>72</v>
      </c>
      <c r="F69" s="167">
        <f t="shared" si="4"/>
        <v>131.67359999999999</v>
      </c>
      <c r="G69" s="55">
        <f>Summary!H1352</f>
        <v>6.9564361572265625</v>
      </c>
      <c r="H69" s="68">
        <f>Summary!I1352</f>
        <v>307.99188232421875</v>
      </c>
      <c r="I69" s="68">
        <f t="shared" si="5"/>
        <v>139.70265388720702</v>
      </c>
      <c r="J69" s="14">
        <f>Summary!J1352</f>
        <v>8</v>
      </c>
      <c r="K69" s="68">
        <f>Summary!K1352</f>
        <v>32.881065368652344</v>
      </c>
      <c r="L69" s="68">
        <f t="shared" si="6"/>
        <v>14.914588202697754</v>
      </c>
      <c r="M69" s="14">
        <f>Summary!L1352</f>
        <v>4</v>
      </c>
      <c r="N69" s="68">
        <f>Summary!M1352</f>
        <v>0</v>
      </c>
      <c r="O69" s="69">
        <f>Summary!N1352</f>
        <v>188.1</v>
      </c>
      <c r="P69" s="15">
        <f>Summary!O1352</f>
        <v>9.9</v>
      </c>
    </row>
    <row r="70" spans="1:16" x14ac:dyDescent="0.2">
      <c r="A70" s="154">
        <f>Summary!A1353</f>
        <v>6135</v>
      </c>
      <c r="B70" s="9">
        <f>Summary!D1353</f>
        <v>43343</v>
      </c>
      <c r="C70" s="6">
        <f>Summary!E1353</f>
        <v>522005</v>
      </c>
      <c r="D70" s="6">
        <f>Summary!F1353</f>
        <v>1741763</v>
      </c>
      <c r="E70" s="7">
        <f>Summary!G1353</f>
        <v>89</v>
      </c>
      <c r="F70" s="167">
        <f t="shared" si="4"/>
        <v>162.76320000000001</v>
      </c>
      <c r="G70" s="55">
        <f>Summary!H1353</f>
        <v>6.88616943359375</v>
      </c>
      <c r="H70" s="68">
        <f>Summary!I1353</f>
        <v>128.03742980957031</v>
      </c>
      <c r="I70" s="68">
        <f t="shared" si="5"/>
        <v>58.076753862182613</v>
      </c>
      <c r="J70" s="14">
        <f>Summary!J1353</f>
        <v>7</v>
      </c>
      <c r="K70" s="68">
        <f>Summary!K1353</f>
        <v>46.851657867431641</v>
      </c>
      <c r="L70" s="68">
        <f t="shared" si="6"/>
        <v>21.251537195404051</v>
      </c>
      <c r="M70" s="14">
        <f>Summary!L1353</f>
        <v>5</v>
      </c>
      <c r="N70" s="68">
        <f>Summary!M1353</f>
        <v>0</v>
      </c>
      <c r="O70" s="69">
        <f>Summary!N1353</f>
        <v>215.6</v>
      </c>
      <c r="P70" s="15">
        <f>Summary!O1353</f>
        <v>0</v>
      </c>
    </row>
    <row r="71" spans="1:16" x14ac:dyDescent="0.2">
      <c r="A71" s="154">
        <f>Summary!A1354</f>
        <v>6137</v>
      </c>
      <c r="B71" s="9">
        <f>Summary!D1354</f>
        <v>43336</v>
      </c>
      <c r="C71" s="6">
        <f>Summary!E1354</f>
        <v>523088</v>
      </c>
      <c r="D71" s="6">
        <f>Summary!F1354</f>
        <v>1725673</v>
      </c>
      <c r="E71" s="7">
        <f>Summary!G1354</f>
        <v>107</v>
      </c>
      <c r="F71" s="167">
        <f t="shared" si="4"/>
        <v>195.6816</v>
      </c>
      <c r="G71" s="55">
        <f>Summary!H1354</f>
        <v>6.9564361572265625</v>
      </c>
      <c r="H71" s="68">
        <f>Summary!I1354</f>
        <v>201.54356384277344</v>
      </c>
      <c r="I71" s="68">
        <f t="shared" si="5"/>
        <v>91.418548210571288</v>
      </c>
      <c r="J71" s="14">
        <f>Summary!J1354</f>
        <v>10</v>
      </c>
      <c r="K71" s="68">
        <f>Summary!K1354</f>
        <v>7.5388655662536621</v>
      </c>
      <c r="L71" s="68">
        <f t="shared" si="6"/>
        <v>3.4195691099281311</v>
      </c>
      <c r="M71" s="14">
        <f>Summary!L1354</f>
        <v>1</v>
      </c>
      <c r="N71" s="68">
        <f>Summary!M1354</f>
        <v>0</v>
      </c>
      <c r="O71" s="69">
        <f>Summary!N1354</f>
        <v>207.9</v>
      </c>
      <c r="P71" s="15">
        <f>Summary!O1354</f>
        <v>0</v>
      </c>
    </row>
    <row r="72" spans="1:16" x14ac:dyDescent="0.2">
      <c r="A72" s="154">
        <f>Summary!A1355</f>
        <v>6138</v>
      </c>
      <c r="B72" s="9">
        <f>Summary!D1355</f>
        <v>43336</v>
      </c>
      <c r="C72" s="6">
        <f>Summary!E1355</f>
        <v>523055</v>
      </c>
      <c r="D72" s="6">
        <f>Summary!F1355</f>
        <v>1731203</v>
      </c>
      <c r="E72" s="7">
        <f>Summary!G1355</f>
        <v>59</v>
      </c>
      <c r="F72" s="167">
        <f t="shared" si="4"/>
        <v>107.89919999999999</v>
      </c>
      <c r="G72" s="55">
        <f>Summary!H1355</f>
        <v>7.0267033576965332</v>
      </c>
      <c r="H72" s="68">
        <f>Summary!I1355</f>
        <v>460.590576171875</v>
      </c>
      <c r="I72" s="68">
        <f t="shared" si="5"/>
        <v>208.92020062695312</v>
      </c>
      <c r="J72" s="14">
        <f>Summary!J1355</f>
        <v>13</v>
      </c>
      <c r="K72" s="68">
        <f>Summary!K1355</f>
        <v>74.901351928710938</v>
      </c>
      <c r="L72" s="68">
        <f t="shared" si="6"/>
        <v>33.974654024047851</v>
      </c>
      <c r="M72" s="14">
        <f>Summary!L1355</f>
        <v>10</v>
      </c>
      <c r="N72" s="68">
        <f>Summary!M1355</f>
        <v>0</v>
      </c>
      <c r="O72" s="69">
        <f>Summary!N1355</f>
        <v>170</v>
      </c>
      <c r="P72" s="15">
        <f>Summary!O1355</f>
        <v>0</v>
      </c>
    </row>
    <row r="73" spans="1:16" x14ac:dyDescent="0.2">
      <c r="A73" s="154">
        <f>Summary!A1356</f>
        <v>6139</v>
      </c>
      <c r="B73" s="9">
        <f>Summary!D1356</f>
        <v>43337</v>
      </c>
      <c r="C73" s="6">
        <f>Summary!E1356</f>
        <v>523070</v>
      </c>
      <c r="D73" s="6">
        <f>Summary!F1356</f>
        <v>1732947</v>
      </c>
      <c r="E73" s="7">
        <f>Summary!G1356</f>
        <v>82</v>
      </c>
      <c r="F73" s="167">
        <f t="shared" si="4"/>
        <v>149.9616</v>
      </c>
      <c r="G73" s="55">
        <f>Summary!H1356</f>
        <v>6.9564361572265625</v>
      </c>
      <c r="H73" s="68">
        <f>Summary!I1356</f>
        <v>856.647705078125</v>
      </c>
      <c r="I73" s="68">
        <f t="shared" si="5"/>
        <v>388.56854584179689</v>
      </c>
      <c r="J73" s="14">
        <f>Summary!J1356</f>
        <v>35</v>
      </c>
      <c r="K73" s="68">
        <f>Summary!K1356</f>
        <v>40.188373565673828</v>
      </c>
      <c r="L73" s="68">
        <f t="shared" si="6"/>
        <v>18.229124742401122</v>
      </c>
      <c r="M73" s="14">
        <f>Summary!L1356</f>
        <v>4</v>
      </c>
      <c r="N73" s="68">
        <f>Summary!M1356</f>
        <v>0</v>
      </c>
      <c r="O73" s="69">
        <f>Summary!N1356</f>
        <v>128.69999999999999</v>
      </c>
      <c r="P73" s="15">
        <f>Summary!O1356</f>
        <v>0</v>
      </c>
    </row>
    <row r="74" spans="1:16" x14ac:dyDescent="0.2">
      <c r="A74" s="154">
        <f>Summary!A1357</f>
        <v>6140</v>
      </c>
      <c r="B74" s="9">
        <f>Summary!D1357</f>
        <v>43339</v>
      </c>
      <c r="C74" s="6">
        <f>Summary!E1357</f>
        <v>523005</v>
      </c>
      <c r="D74" s="6">
        <f>Summary!F1357</f>
        <v>1740225</v>
      </c>
      <c r="E74" s="7">
        <f>Summary!G1357</f>
        <v>67</v>
      </c>
      <c r="F74" s="167">
        <f t="shared" si="4"/>
        <v>122.5296</v>
      </c>
      <c r="G74" s="55">
        <f>Summary!H1357</f>
        <v>6.9564361572265625</v>
      </c>
      <c r="H74" s="68">
        <f>Summary!I1357</f>
        <v>1082.302734375</v>
      </c>
      <c r="I74" s="68">
        <f t="shared" si="5"/>
        <v>490.92386189062501</v>
      </c>
      <c r="J74" s="14">
        <f>Summary!J1357</f>
        <v>35</v>
      </c>
      <c r="K74" s="68">
        <f>Summary!K1357</f>
        <v>94.734214782714844</v>
      </c>
      <c r="L74" s="68">
        <f t="shared" si="6"/>
        <v>42.97068195172119</v>
      </c>
      <c r="M74" s="14">
        <f>Summary!L1357</f>
        <v>11</v>
      </c>
      <c r="N74" s="68">
        <f>Summary!M1357</f>
        <v>0</v>
      </c>
      <c r="O74" s="69">
        <f>Summary!N1357</f>
        <v>132.82499999999999</v>
      </c>
      <c r="P74" s="15">
        <f>Summary!O1357</f>
        <v>0</v>
      </c>
    </row>
    <row r="75" spans="1:16" x14ac:dyDescent="0.2">
      <c r="A75" s="154">
        <f>Summary!A1358</f>
        <v>6141</v>
      </c>
      <c r="B75" s="9">
        <f>Summary!D1358</f>
        <v>43339</v>
      </c>
      <c r="C75" s="6">
        <f>Summary!E1358</f>
        <v>522996</v>
      </c>
      <c r="D75" s="6">
        <f>Summary!F1358</f>
        <v>1741770</v>
      </c>
      <c r="E75" s="7">
        <f>Summary!G1358</f>
        <v>61</v>
      </c>
      <c r="F75" s="167">
        <f t="shared" si="4"/>
        <v>111.5568</v>
      </c>
      <c r="G75" s="55">
        <f>Summary!H1358</f>
        <v>6.9564361572265625</v>
      </c>
      <c r="H75" s="68">
        <f>Summary!I1358</f>
        <v>137.98054504394531</v>
      </c>
      <c r="I75" s="68">
        <f t="shared" si="5"/>
        <v>62.58687138757324</v>
      </c>
      <c r="J75" s="14">
        <f>Summary!J1358</f>
        <v>6</v>
      </c>
      <c r="K75" s="68">
        <f>Summary!K1358</f>
        <v>8.2288360595703125</v>
      </c>
      <c r="L75" s="68">
        <f t="shared" si="6"/>
        <v>3.732534205932617</v>
      </c>
      <c r="M75" s="14">
        <f>Summary!L1358</f>
        <v>1</v>
      </c>
      <c r="N75" s="68">
        <f>Summary!M1358</f>
        <v>0</v>
      </c>
      <c r="O75" s="69">
        <f>Summary!N1358</f>
        <v>118.8</v>
      </c>
      <c r="P75" s="15">
        <f>Summary!O1358</f>
        <v>0</v>
      </c>
    </row>
    <row r="76" spans="1:16" x14ac:dyDescent="0.2">
      <c r="A76" s="154">
        <f>Summary!A1359</f>
        <v>6142</v>
      </c>
      <c r="B76" s="9">
        <f>Summary!D1359</f>
        <v>43343</v>
      </c>
      <c r="C76" s="6">
        <f>Summary!E1359</f>
        <v>523030</v>
      </c>
      <c r="D76" s="6">
        <f>Summary!F1359</f>
        <v>1743384</v>
      </c>
      <c r="E76" s="7">
        <f>Summary!G1359</f>
        <v>185</v>
      </c>
      <c r="F76" s="167">
        <f t="shared" si="4"/>
        <v>338.32799999999997</v>
      </c>
      <c r="G76" s="55">
        <f>Summary!H1359</f>
        <v>6.9564366340637207</v>
      </c>
      <c r="H76" s="68">
        <f>Summary!I1359</f>
        <v>162.80232238769531</v>
      </c>
      <c r="I76" s="68">
        <f t="shared" si="5"/>
        <v>73.845831016479494</v>
      </c>
      <c r="J76" s="14">
        <f>Summary!J1359</f>
        <v>8</v>
      </c>
      <c r="K76" s="68">
        <f>Summary!K1359</f>
        <v>0</v>
      </c>
      <c r="L76" s="68">
        <f t="shared" si="6"/>
        <v>0</v>
      </c>
      <c r="M76" s="14">
        <f>Summary!L1359</f>
        <v>0</v>
      </c>
      <c r="N76" s="68">
        <f>Summary!M1359</f>
        <v>0</v>
      </c>
      <c r="O76" s="69">
        <f>Summary!N1359</f>
        <v>0</v>
      </c>
      <c r="P76" s="15">
        <f>Summary!O1359</f>
        <v>4.95</v>
      </c>
    </row>
    <row r="77" spans="1:16" x14ac:dyDescent="0.2">
      <c r="A77" s="154">
        <f>Summary!A1360</f>
        <v>6143</v>
      </c>
      <c r="B77" s="9">
        <f>Summary!D1360</f>
        <v>43343</v>
      </c>
      <c r="C77" s="6">
        <f>Summary!E1360</f>
        <v>523064</v>
      </c>
      <c r="D77" s="6">
        <f>Summary!F1360</f>
        <v>1745135</v>
      </c>
      <c r="E77" s="7">
        <f>Summary!G1360</f>
        <v>140</v>
      </c>
      <c r="F77" s="167">
        <f t="shared" si="4"/>
        <v>256.03199999999998</v>
      </c>
      <c r="G77" s="55">
        <f>Summary!H1360</f>
        <v>6.88616943359375</v>
      </c>
      <c r="H77" s="68">
        <f>Summary!I1360</f>
        <v>554.79595947265625</v>
      </c>
      <c r="I77" s="68">
        <f t="shared" si="5"/>
        <v>251.6510088491211</v>
      </c>
      <c r="J77" s="14">
        <f>Summary!J1360</f>
        <v>25</v>
      </c>
      <c r="K77" s="68">
        <f>Summary!K1360</f>
        <v>19.148868560791016</v>
      </c>
      <c r="L77" s="68">
        <f t="shared" si="6"/>
        <v>8.6857735882263185</v>
      </c>
      <c r="M77" s="14">
        <f>Summary!L1360</f>
        <v>2</v>
      </c>
      <c r="N77" s="68">
        <f>Summary!M1360</f>
        <v>0</v>
      </c>
      <c r="O77" s="69">
        <f>Summary!N1360</f>
        <v>73.5</v>
      </c>
      <c r="P77" s="15">
        <f>Summary!O1360</f>
        <v>0</v>
      </c>
    </row>
    <row r="78" spans="1:16" x14ac:dyDescent="0.2">
      <c r="A78" s="154">
        <f>Summary!A1361</f>
        <v>6144</v>
      </c>
      <c r="B78" s="9">
        <f>Summary!D1361</f>
        <v>43336</v>
      </c>
      <c r="C78" s="6">
        <f>Summary!E1361</f>
        <v>524044</v>
      </c>
      <c r="D78" s="6">
        <f>Summary!F1361</f>
        <v>1725498</v>
      </c>
      <c r="E78" s="7">
        <f>Summary!G1361</f>
        <v>64</v>
      </c>
      <c r="F78" s="167">
        <f t="shared" si="4"/>
        <v>117.0432</v>
      </c>
      <c r="G78" s="55">
        <f>Summary!H1361</f>
        <v>6.88616943359375</v>
      </c>
      <c r="H78" s="68">
        <f>Summary!I1361</f>
        <v>422.89688110351562</v>
      </c>
      <c r="I78" s="68">
        <f t="shared" si="5"/>
        <v>191.82264209350586</v>
      </c>
      <c r="J78" s="14">
        <f>Summary!J1361</f>
        <v>18</v>
      </c>
      <c r="K78" s="68">
        <f>Summary!K1361</f>
        <v>65.225128173828125</v>
      </c>
      <c r="L78" s="68">
        <f t="shared" si="6"/>
        <v>29.585596338623045</v>
      </c>
      <c r="M78" s="14">
        <f>Summary!L1361</f>
        <v>8</v>
      </c>
      <c r="N78" s="68">
        <f>Summary!M1361</f>
        <v>0</v>
      </c>
      <c r="O78" s="69">
        <f>Summary!N1361</f>
        <v>225.4</v>
      </c>
      <c r="P78" s="15">
        <f>Summary!O1361</f>
        <v>0</v>
      </c>
    </row>
    <row r="79" spans="1:16" x14ac:dyDescent="0.2">
      <c r="A79" s="154">
        <f>Summary!A1362</f>
        <v>6145</v>
      </c>
      <c r="B79" s="9">
        <f>Summary!D1362</f>
        <v>43337</v>
      </c>
      <c r="C79" s="6">
        <f>Summary!E1362</f>
        <v>524012</v>
      </c>
      <c r="D79" s="6">
        <f>Summary!F1362</f>
        <v>1731226</v>
      </c>
      <c r="E79" s="7">
        <f>Summary!G1362</f>
        <v>51</v>
      </c>
      <c r="F79" s="167">
        <f t="shared" si="4"/>
        <v>93.268799999999999</v>
      </c>
      <c r="G79" s="55">
        <f>Summary!H1362</f>
        <v>6.88616943359375</v>
      </c>
      <c r="H79" s="68">
        <f>Summary!I1362</f>
        <v>720.1705322265625</v>
      </c>
      <c r="I79" s="68">
        <f t="shared" si="5"/>
        <v>326.66359205371094</v>
      </c>
      <c r="J79" s="14">
        <f>Summary!J1362</f>
        <v>24</v>
      </c>
      <c r="K79" s="68">
        <f>Summary!K1362</f>
        <v>49.977073669433594</v>
      </c>
      <c r="L79" s="68">
        <f t="shared" si="6"/>
        <v>22.669200799865724</v>
      </c>
      <c r="M79" s="14">
        <f>Summary!L1362</f>
        <v>6</v>
      </c>
      <c r="N79" s="68">
        <f>Summary!M1362</f>
        <v>0</v>
      </c>
      <c r="O79" s="69">
        <f>Summary!N1362</f>
        <v>205.8</v>
      </c>
      <c r="P79" s="15">
        <f>Summary!O1362</f>
        <v>0</v>
      </c>
    </row>
    <row r="80" spans="1:16" x14ac:dyDescent="0.2">
      <c r="A80" s="154">
        <f>Summary!A1363</f>
        <v>6146</v>
      </c>
      <c r="B80" s="9">
        <f>Summary!D1363</f>
        <v>43337</v>
      </c>
      <c r="C80" s="6">
        <f>Summary!E1363</f>
        <v>523982</v>
      </c>
      <c r="D80" s="6">
        <f>Summary!F1363</f>
        <v>1732808</v>
      </c>
      <c r="E80" s="7">
        <f>Summary!G1363</f>
        <v>51</v>
      </c>
      <c r="F80" s="167">
        <f t="shared" si="4"/>
        <v>93.268799999999999</v>
      </c>
      <c r="G80" s="55">
        <f>Summary!H1363</f>
        <v>7.0267033576965332</v>
      </c>
      <c r="H80" s="68">
        <f>Summary!I1363</f>
        <v>165.30107116699219</v>
      </c>
      <c r="I80" s="68">
        <f t="shared" si="5"/>
        <v>74.979243472778322</v>
      </c>
      <c r="J80" s="14">
        <f>Summary!J1363</f>
        <v>7</v>
      </c>
      <c r="K80" s="68">
        <f>Summary!K1363</f>
        <v>36.610275268554687</v>
      </c>
      <c r="L80" s="68">
        <f t="shared" si="6"/>
        <v>16.606127979614257</v>
      </c>
      <c r="M80" s="14">
        <f>Summary!L1363</f>
        <v>4</v>
      </c>
      <c r="N80" s="68">
        <f>Summary!M1363</f>
        <v>0</v>
      </c>
      <c r="O80" s="69">
        <f>Summary!N1363</f>
        <v>20</v>
      </c>
      <c r="P80" s="15">
        <f>Summary!O1363</f>
        <v>0</v>
      </c>
    </row>
    <row r="81" spans="1:17" x14ac:dyDescent="0.2">
      <c r="A81" s="154">
        <f>Summary!A1364</f>
        <v>6147</v>
      </c>
      <c r="B81" s="9">
        <f>Summary!D1364</f>
        <v>43338</v>
      </c>
      <c r="C81" s="6">
        <f>Summary!E1364</f>
        <v>523977</v>
      </c>
      <c r="D81" s="6">
        <f>Summary!F1364</f>
        <v>1734537</v>
      </c>
      <c r="E81" s="7">
        <f>Summary!G1364</f>
        <v>54</v>
      </c>
      <c r="F81" s="167">
        <f t="shared" si="4"/>
        <v>98.755200000000002</v>
      </c>
      <c r="G81" s="55">
        <f>Summary!H1364</f>
        <v>6.8159022331237793</v>
      </c>
      <c r="H81" s="68">
        <f>Summary!I1364</f>
        <v>401.09210205078125</v>
      </c>
      <c r="I81" s="68">
        <f t="shared" si="5"/>
        <v>181.93216875341795</v>
      </c>
      <c r="J81" s="14">
        <f>Summary!J1364</f>
        <v>21</v>
      </c>
      <c r="K81" s="68">
        <f>Summary!K1364</f>
        <v>50.728275299072266</v>
      </c>
      <c r="L81" s="68">
        <f t="shared" si="6"/>
        <v>23.009939849456789</v>
      </c>
      <c r="M81" s="14">
        <f>Summary!L1364</f>
        <v>7</v>
      </c>
      <c r="N81" s="68">
        <f>Summary!M1364</f>
        <v>0</v>
      </c>
      <c r="O81" s="69">
        <f>Summary!N1364</f>
        <v>24.25</v>
      </c>
      <c r="P81" s="15">
        <f>Summary!O1364</f>
        <v>0</v>
      </c>
    </row>
    <row r="82" spans="1:17" x14ac:dyDescent="0.2">
      <c r="A82" s="154">
        <f>Summary!A1365</f>
        <v>6148</v>
      </c>
      <c r="B82" s="9">
        <f>Summary!D1365</f>
        <v>43338</v>
      </c>
      <c r="C82" s="6">
        <f>Summary!E1365</f>
        <v>523950</v>
      </c>
      <c r="D82" s="6">
        <f>Summary!F1365</f>
        <v>1740104</v>
      </c>
      <c r="E82" s="7">
        <f>Summary!G1365</f>
        <v>43</v>
      </c>
      <c r="F82" s="167">
        <f t="shared" si="4"/>
        <v>78.638400000000004</v>
      </c>
      <c r="G82" s="55">
        <f>Summary!H1365</f>
        <v>6.88616943359375</v>
      </c>
      <c r="H82" s="68">
        <f>Summary!I1365</f>
        <v>176.66746520996094</v>
      </c>
      <c r="I82" s="68">
        <f t="shared" si="5"/>
        <v>80.1349488795166</v>
      </c>
      <c r="J82" s="14">
        <f>Summary!J1365</f>
        <v>8</v>
      </c>
      <c r="K82" s="68">
        <f>Summary!K1365</f>
        <v>58.506660461425781</v>
      </c>
      <c r="L82" s="68">
        <f t="shared" si="6"/>
        <v>26.538153132019044</v>
      </c>
      <c r="M82" s="14">
        <f>Summary!L1365</f>
        <v>7</v>
      </c>
      <c r="N82" s="68">
        <f>Summary!M1365</f>
        <v>0</v>
      </c>
      <c r="O82" s="69">
        <f>Summary!N1365</f>
        <v>88.2</v>
      </c>
      <c r="P82" s="15">
        <f>Summary!O1365</f>
        <v>4.9000000000000004</v>
      </c>
    </row>
    <row r="83" spans="1:17" x14ac:dyDescent="0.2">
      <c r="A83" s="154">
        <f>Summary!A1366</f>
        <v>6149</v>
      </c>
      <c r="B83" s="9">
        <f>Summary!D1366</f>
        <v>43339</v>
      </c>
      <c r="C83" s="6">
        <f>Summary!E1366</f>
        <v>524057</v>
      </c>
      <c r="D83" s="6">
        <f>Summary!F1366</f>
        <v>1741809</v>
      </c>
      <c r="E83" s="7">
        <f>Summary!G1366</f>
        <v>34</v>
      </c>
      <c r="F83" s="167">
        <f t="shared" si="4"/>
        <v>62.179200000000002</v>
      </c>
      <c r="G83" s="55">
        <f>Summary!H1366</f>
        <v>6.9564361572265625</v>
      </c>
      <c r="H83" s="68">
        <f>Summary!I1366</f>
        <v>283.54580688476562</v>
      </c>
      <c r="I83" s="68">
        <f t="shared" si="5"/>
        <v>128.61410963647461</v>
      </c>
      <c r="J83" s="14">
        <f>Summary!J1366</f>
        <v>14</v>
      </c>
      <c r="K83" s="68">
        <f>Summary!K1366</f>
        <v>14.67109489440918</v>
      </c>
      <c r="L83" s="68">
        <f t="shared" si="6"/>
        <v>6.6546912753448488</v>
      </c>
      <c r="M83" s="14">
        <f>Summary!L1366</f>
        <v>2</v>
      </c>
      <c r="N83" s="68">
        <f>Summary!M1366</f>
        <v>0</v>
      </c>
      <c r="O83" s="69">
        <f>Summary!N1366</f>
        <v>168.3</v>
      </c>
      <c r="P83" s="15">
        <f>Summary!O1366</f>
        <v>14.85</v>
      </c>
    </row>
    <row r="84" spans="1:17" x14ac:dyDescent="0.2">
      <c r="A84" s="154">
        <f>Summary!A1367</f>
        <v>6150</v>
      </c>
      <c r="B84" s="9">
        <f>Summary!D1367</f>
        <v>43333</v>
      </c>
      <c r="C84" s="6">
        <f>Summary!E1367</f>
        <v>525177</v>
      </c>
      <c r="D84" s="6">
        <f>Summary!F1367</f>
        <v>1720678</v>
      </c>
      <c r="E84" s="7">
        <f>Summary!G1367</f>
        <v>90</v>
      </c>
      <c r="F84" s="167">
        <f t="shared" si="4"/>
        <v>164.59199999999998</v>
      </c>
      <c r="G84" s="55">
        <f>Summary!H1367</f>
        <v>6.9564366340637207</v>
      </c>
      <c r="H84" s="68">
        <f>Summary!I1367</f>
        <v>1551.20361328125</v>
      </c>
      <c r="I84" s="68">
        <f t="shared" si="5"/>
        <v>703.61354935546876</v>
      </c>
      <c r="J84" s="14">
        <f>Summary!J1367</f>
        <v>78</v>
      </c>
      <c r="K84" s="68">
        <f>Summary!K1367</f>
        <v>91.570259094238281</v>
      </c>
      <c r="L84" s="68">
        <f t="shared" si="6"/>
        <v>41.535536963073731</v>
      </c>
      <c r="M84" s="14">
        <f>Summary!L1367</f>
        <v>10</v>
      </c>
      <c r="N84" s="68">
        <f>Summary!M1367</f>
        <v>0</v>
      </c>
      <c r="O84" s="69">
        <f>Summary!N1367</f>
        <v>386.92500000000001</v>
      </c>
      <c r="P84" s="15">
        <f>Summary!O1367</f>
        <v>11.55</v>
      </c>
    </row>
    <row r="85" spans="1:17" x14ac:dyDescent="0.2">
      <c r="A85" s="154">
        <f>Summary!A1368</f>
        <v>6151</v>
      </c>
      <c r="B85" s="9">
        <f>Summary!D1368</f>
        <v>43335</v>
      </c>
      <c r="C85" s="6">
        <f>Summary!E1368</f>
        <v>525128</v>
      </c>
      <c r="D85" s="6">
        <f>Summary!F1368</f>
        <v>1722450</v>
      </c>
      <c r="E85" s="7">
        <f>Summary!G1368</f>
        <v>99</v>
      </c>
      <c r="F85" s="167">
        <f t="shared" si="4"/>
        <v>181.05119999999999</v>
      </c>
      <c r="G85" s="55">
        <f>Summary!H1368</f>
        <v>7.0267033576965332</v>
      </c>
      <c r="H85" s="68">
        <f>Summary!I1368</f>
        <v>0</v>
      </c>
      <c r="I85" s="68">
        <f t="shared" si="5"/>
        <v>0</v>
      </c>
      <c r="J85" s="14">
        <f>Summary!J1368</f>
        <v>0</v>
      </c>
      <c r="K85" s="68">
        <f>Summary!K1368</f>
        <v>8.2288360595703125</v>
      </c>
      <c r="L85" s="68">
        <f t="shared" si="6"/>
        <v>3.732534205932617</v>
      </c>
      <c r="M85" s="14">
        <f>Summary!L1368</f>
        <v>1</v>
      </c>
      <c r="N85" s="68">
        <f>Summary!M1368</f>
        <v>0</v>
      </c>
      <c r="O85" s="69">
        <f>Summary!N1368</f>
        <v>80</v>
      </c>
      <c r="P85" s="15">
        <f>Summary!O1368</f>
        <v>0</v>
      </c>
    </row>
    <row r="86" spans="1:17" x14ac:dyDescent="0.2">
      <c r="A86" s="154">
        <f>Summary!A1369</f>
        <v>6152</v>
      </c>
      <c r="B86" s="9">
        <f>Summary!D1369</f>
        <v>43335</v>
      </c>
      <c r="C86" s="6">
        <f>Summary!E1369</f>
        <v>525070</v>
      </c>
      <c r="D86" s="6">
        <f>Summary!F1369</f>
        <v>1723822</v>
      </c>
      <c r="E86" s="7">
        <f>Summary!G1369</f>
        <v>45</v>
      </c>
      <c r="F86" s="167">
        <f t="shared" si="4"/>
        <v>82.295999999999992</v>
      </c>
      <c r="G86" s="55">
        <f>Summary!H1369</f>
        <v>7.0267033576965332</v>
      </c>
      <c r="H86" s="68">
        <f>Summary!I1369</f>
        <v>217.70932006835937</v>
      </c>
      <c r="I86" s="68">
        <f t="shared" si="5"/>
        <v>98.751205908447261</v>
      </c>
      <c r="J86" s="14">
        <f>Summary!J1369</f>
        <v>11</v>
      </c>
      <c r="K86" s="68">
        <f>Summary!K1369</f>
        <v>52.218025207519531</v>
      </c>
      <c r="L86" s="68">
        <f t="shared" si="6"/>
        <v>23.685678489929199</v>
      </c>
      <c r="M86" s="14">
        <f>Summary!L1369</f>
        <v>6</v>
      </c>
      <c r="N86" s="68">
        <f>Summary!M1369</f>
        <v>0</v>
      </c>
      <c r="O86" s="69">
        <f>Summary!N1369</f>
        <v>340</v>
      </c>
      <c r="P86" s="15">
        <f>Summary!O1369</f>
        <v>0</v>
      </c>
    </row>
    <row r="87" spans="1:17" x14ac:dyDescent="0.2">
      <c r="A87" s="154">
        <f>Summary!A1370</f>
        <v>6153</v>
      </c>
      <c r="B87" s="9">
        <f>Summary!D1370</f>
        <v>43338</v>
      </c>
      <c r="C87" s="6">
        <f>Summary!E1370</f>
        <v>524972</v>
      </c>
      <c r="D87" s="6">
        <f>Summary!F1370</f>
        <v>1734500</v>
      </c>
      <c r="E87" s="7">
        <f>Summary!G1370</f>
        <v>65</v>
      </c>
      <c r="F87" s="167">
        <f t="shared" si="4"/>
        <v>118.872</v>
      </c>
      <c r="G87" s="55">
        <f>Summary!H1370</f>
        <v>6.88616943359375</v>
      </c>
      <c r="H87" s="68">
        <f>Summary!I1370</f>
        <v>60.295185089111328</v>
      </c>
      <c r="I87" s="68">
        <f t="shared" si="5"/>
        <v>27.349413594940184</v>
      </c>
      <c r="J87" s="14">
        <f>Summary!J1370</f>
        <v>4</v>
      </c>
      <c r="K87" s="68">
        <f>Summary!K1370</f>
        <v>24.571479797363281</v>
      </c>
      <c r="L87" s="68">
        <f t="shared" si="6"/>
        <v>11.145426664245605</v>
      </c>
      <c r="M87" s="14">
        <f>Summary!L1370</f>
        <v>3</v>
      </c>
      <c r="N87" s="68">
        <f>Summary!M1370</f>
        <v>0</v>
      </c>
      <c r="O87" s="69">
        <f>Summary!N1370</f>
        <v>142.1</v>
      </c>
      <c r="P87" s="15">
        <f>Summary!O1370</f>
        <v>0</v>
      </c>
    </row>
    <row r="88" spans="1:17" x14ac:dyDescent="0.2">
      <c r="A88" s="154">
        <f>Summary!A1371</f>
        <v>6154</v>
      </c>
      <c r="B88" s="9">
        <f>Summary!D1371</f>
        <v>43334</v>
      </c>
      <c r="C88" s="6">
        <f>Summary!E1371</f>
        <v>530208</v>
      </c>
      <c r="D88" s="6">
        <f>Summary!F1371</f>
        <v>1705817</v>
      </c>
      <c r="E88" s="7">
        <f>Summary!G1371</f>
        <v>70</v>
      </c>
      <c r="F88" s="167">
        <f t="shared" si="4"/>
        <v>128.01599999999999</v>
      </c>
      <c r="G88" s="55">
        <f>Summary!H1371</f>
        <v>6.9564366340637207</v>
      </c>
      <c r="H88" s="68">
        <f>Summary!I1371</f>
        <v>0</v>
      </c>
      <c r="I88" s="68">
        <f t="shared" si="5"/>
        <v>0</v>
      </c>
      <c r="J88" s="14">
        <f>Summary!J1371</f>
        <v>0</v>
      </c>
      <c r="K88" s="68">
        <f>Summary!K1371</f>
        <v>0</v>
      </c>
      <c r="L88" s="68">
        <f t="shared" si="6"/>
        <v>0</v>
      </c>
      <c r="M88" s="14">
        <f>Summary!L1371</f>
        <v>0</v>
      </c>
      <c r="N88" s="68">
        <f>Summary!M1371</f>
        <v>0</v>
      </c>
      <c r="O88" s="69">
        <f>Summary!N1371</f>
        <v>0</v>
      </c>
      <c r="P88" s="15">
        <f>Summary!O1371</f>
        <v>0</v>
      </c>
    </row>
    <row r="89" spans="1:17" x14ac:dyDescent="0.2">
      <c r="A89" s="154">
        <f>Summary!A1372</f>
        <v>6155</v>
      </c>
      <c r="B89" s="9">
        <f>Summary!D1372</f>
        <v>43333</v>
      </c>
      <c r="C89" s="6">
        <f>Summary!E1372</f>
        <v>525947</v>
      </c>
      <c r="D89" s="6">
        <f>Summary!F1372</f>
        <v>1722148</v>
      </c>
      <c r="E89" s="7">
        <f>Summary!G1372</f>
        <v>79</v>
      </c>
      <c r="F89" s="167">
        <f t="shared" si="4"/>
        <v>144.4752</v>
      </c>
      <c r="G89" s="55">
        <f>Summary!H1372</f>
        <v>6.9564361572265625</v>
      </c>
      <c r="H89" s="68">
        <f>Summary!I1372</f>
        <v>1369.587646484375</v>
      </c>
      <c r="I89" s="68">
        <f t="shared" si="5"/>
        <v>621.23399974414065</v>
      </c>
      <c r="J89" s="14">
        <f>Summary!J1372</f>
        <v>61</v>
      </c>
      <c r="K89" s="68">
        <f>Summary!K1372</f>
        <v>36.073715209960938</v>
      </c>
      <c r="L89" s="68">
        <f t="shared" si="6"/>
        <v>16.362748629516602</v>
      </c>
      <c r="M89" s="14">
        <f>Summary!L1372</f>
        <v>4</v>
      </c>
      <c r="N89" s="68">
        <f>Summary!M1372</f>
        <v>0</v>
      </c>
      <c r="O89" s="69">
        <f>Summary!N1372</f>
        <v>227.7</v>
      </c>
      <c r="P89" s="15">
        <f>Summary!O1372</f>
        <v>14.85</v>
      </c>
    </row>
    <row r="90" spans="1:17" x14ac:dyDescent="0.2">
      <c r="A90" s="154">
        <f>Summary!A1373</f>
        <v>6156</v>
      </c>
      <c r="B90" s="9">
        <f>Summary!D1373</f>
        <v>43334</v>
      </c>
      <c r="C90" s="6">
        <f>Summary!E1373</f>
        <v>530967</v>
      </c>
      <c r="D90" s="6">
        <f>Summary!F1373</f>
        <v>1705682</v>
      </c>
      <c r="E90" s="7">
        <f>Summary!G1373</f>
        <v>63</v>
      </c>
      <c r="F90" s="167">
        <f t="shared" si="4"/>
        <v>115.2144</v>
      </c>
      <c r="G90" s="55">
        <f>Summary!H1373</f>
        <v>7.0267038345336914</v>
      </c>
      <c r="H90" s="68">
        <f>Summary!I1373</f>
        <v>346.49795532226562</v>
      </c>
      <c r="I90" s="68">
        <f t="shared" si="5"/>
        <v>157.1687005505371</v>
      </c>
      <c r="J90" s="14">
        <f>Summary!J1373</f>
        <v>8</v>
      </c>
      <c r="K90" s="68">
        <f>Summary!K1373</f>
        <v>0</v>
      </c>
      <c r="L90" s="68">
        <f t="shared" si="6"/>
        <v>0</v>
      </c>
      <c r="M90" s="14">
        <f>Summary!L1373</f>
        <v>0</v>
      </c>
      <c r="N90" s="68">
        <f>Summary!M1373</f>
        <v>0</v>
      </c>
      <c r="O90" s="69">
        <f>Summary!N1373</f>
        <v>0</v>
      </c>
      <c r="P90" s="15">
        <f>Summary!O1373</f>
        <v>0</v>
      </c>
    </row>
    <row r="91" spans="1:17" x14ac:dyDescent="0.2">
      <c r="A91" s="155">
        <f>Summary!A1374</f>
        <v>6157</v>
      </c>
      <c r="B91" s="93">
        <f>Summary!D1374</f>
        <v>43334</v>
      </c>
      <c r="C91" s="94">
        <f>Summary!E1374</f>
        <v>531908</v>
      </c>
      <c r="D91" s="94">
        <f>Summary!F1374</f>
        <v>1703923</v>
      </c>
      <c r="E91" s="47">
        <f>Summary!G1374</f>
        <v>140</v>
      </c>
      <c r="F91" s="168">
        <f t="shared" si="4"/>
        <v>256.03199999999998</v>
      </c>
      <c r="G91" s="95">
        <f>Summary!H1374</f>
        <v>6.88616943359375</v>
      </c>
      <c r="H91" s="98">
        <f>Summary!I1374</f>
        <v>0</v>
      </c>
      <c r="I91" s="98">
        <f t="shared" si="5"/>
        <v>0</v>
      </c>
      <c r="J91" s="97">
        <f>Summary!J1374</f>
        <v>0</v>
      </c>
      <c r="K91" s="98">
        <f>Summary!K1374</f>
        <v>0</v>
      </c>
      <c r="L91" s="98">
        <f t="shared" si="6"/>
        <v>0</v>
      </c>
      <c r="M91" s="97">
        <f>Summary!L1374</f>
        <v>0</v>
      </c>
      <c r="N91" s="98">
        <f>Summary!M1374</f>
        <v>0</v>
      </c>
      <c r="O91" s="99">
        <f>Summary!N1374</f>
        <v>0</v>
      </c>
      <c r="P91" s="100">
        <f>Summary!O1374</f>
        <v>4.9000000000000004</v>
      </c>
    </row>
    <row r="92" spans="1:17" x14ac:dyDescent="0.2">
      <c r="A92" s="173" t="str">
        <f>CONCATENATE(TEXT(COUNT(A3:A91), 0), " Total Effective 4B Stations")</f>
        <v>89 Total Effective 4B Stations</v>
      </c>
      <c r="B92" s="58"/>
      <c r="C92" s="58"/>
      <c r="D92" s="58"/>
      <c r="E92" s="58"/>
      <c r="F92" s="167"/>
      <c r="G92" s="174" t="s">
        <v>36</v>
      </c>
      <c r="H92" s="182">
        <f t="shared" ref="H92:M92" si="7">SUM(H3:H91)</f>
        <v>30467.981225013733</v>
      </c>
      <c r="I92" s="85">
        <f t="shared" si="7"/>
        <v>13820.032539816433</v>
      </c>
      <c r="J92" s="79">
        <f t="shared" si="7"/>
        <v>1343</v>
      </c>
      <c r="K92" s="182">
        <f t="shared" si="7"/>
        <v>5687.357922077179</v>
      </c>
      <c r="L92" s="85">
        <f t="shared" si="7"/>
        <v>2579.7400545908322</v>
      </c>
      <c r="M92" s="79">
        <f t="shared" si="7"/>
        <v>738</v>
      </c>
      <c r="N92" s="85">
        <f xml:space="preserve"> SUMIF(N3:N91,"&gt;0")</f>
        <v>193.54591664022001</v>
      </c>
      <c r="O92" s="86">
        <f xml:space="preserve"> SUMIF(O3:O91,"&gt;0")</f>
        <v>7725.2999283729823</v>
      </c>
      <c r="P92" s="79">
        <f xml:space="preserve"> SUMIF(P3:P91,"&gt;0")</f>
        <v>359.7652173913043</v>
      </c>
      <c r="Q92" s="64"/>
    </row>
    <row r="93" spans="1:17" x14ac:dyDescent="0.2">
      <c r="F93" s="167"/>
      <c r="G93" s="65"/>
      <c r="H93" s="58"/>
      <c r="I93" s="14"/>
      <c r="J93" s="58"/>
      <c r="K93" s="58"/>
      <c r="L93" s="14"/>
      <c r="M93" s="58"/>
      <c r="N93" s="58"/>
      <c r="O93" s="58"/>
      <c r="P93" s="58"/>
    </row>
    <row r="94" spans="1:17" x14ac:dyDescent="0.2">
      <c r="F94" s="167"/>
      <c r="G94" s="65"/>
      <c r="H94" s="58"/>
      <c r="I94" s="14"/>
      <c r="J94" s="58"/>
      <c r="K94" s="58"/>
      <c r="L94" s="14"/>
      <c r="M94" s="58"/>
      <c r="N94" s="58"/>
      <c r="O94" s="58"/>
      <c r="P94" s="58"/>
    </row>
    <row r="95" spans="1:17" x14ac:dyDescent="0.2">
      <c r="F95" s="167"/>
      <c r="G95" s="65"/>
      <c r="H95" s="58"/>
      <c r="I95" s="14"/>
      <c r="J95" s="58"/>
      <c r="K95" s="58"/>
      <c r="L95" s="14"/>
      <c r="M95" s="58"/>
      <c r="N95" s="58"/>
      <c r="O95" s="58"/>
      <c r="P95" s="58"/>
    </row>
    <row r="96" spans="1:17" x14ac:dyDescent="0.2">
      <c r="F96" s="167"/>
      <c r="G96" s="65"/>
      <c r="H96" s="58"/>
      <c r="I96" s="14"/>
      <c r="J96" s="58"/>
      <c r="K96" s="58"/>
      <c r="L96" s="14"/>
      <c r="M96" s="58"/>
      <c r="N96" s="58"/>
      <c r="O96" s="58"/>
      <c r="P96" s="58"/>
    </row>
    <row r="97" spans="6:16" x14ac:dyDescent="0.2">
      <c r="F97" s="167"/>
      <c r="G97" s="65"/>
      <c r="H97" s="58"/>
      <c r="I97" s="14"/>
      <c r="J97" s="58"/>
      <c r="K97" s="58"/>
      <c r="L97" s="14"/>
      <c r="M97" s="58"/>
      <c r="N97" s="58"/>
      <c r="O97" s="58"/>
      <c r="P97" s="58"/>
    </row>
    <row r="98" spans="6:16" x14ac:dyDescent="0.2">
      <c r="F98" s="167"/>
      <c r="G98" s="65"/>
      <c r="H98" s="58"/>
      <c r="I98" s="14"/>
      <c r="J98" s="58"/>
      <c r="K98" s="58"/>
      <c r="L98" s="14"/>
      <c r="M98" s="58"/>
      <c r="N98" s="58"/>
      <c r="O98" s="58"/>
      <c r="P98" s="58"/>
    </row>
    <row r="99" spans="6:16" x14ac:dyDescent="0.2">
      <c r="F99" s="167"/>
      <c r="G99" s="65"/>
      <c r="H99" s="58"/>
      <c r="I99" s="14"/>
      <c r="J99" s="58"/>
      <c r="K99" s="58"/>
      <c r="L99" s="14"/>
      <c r="M99" s="58"/>
      <c r="N99" s="58"/>
      <c r="O99" s="58"/>
      <c r="P99" s="58"/>
    </row>
    <row r="100" spans="6:16" x14ac:dyDescent="0.2">
      <c r="F100" s="167"/>
      <c r="G100" s="65"/>
      <c r="H100" s="58"/>
      <c r="I100" s="14"/>
      <c r="J100" s="58"/>
      <c r="K100" s="58"/>
      <c r="L100" s="14"/>
      <c r="M100" s="58"/>
      <c r="N100" s="58"/>
      <c r="O100" s="58"/>
      <c r="P100" s="58"/>
    </row>
    <row r="101" spans="6:16" x14ac:dyDescent="0.2">
      <c r="F101" s="167"/>
      <c r="G101" s="65"/>
      <c r="H101" s="58"/>
      <c r="I101" s="14"/>
      <c r="J101" s="58"/>
      <c r="K101" s="58"/>
      <c r="L101" s="14"/>
      <c r="M101" s="58"/>
      <c r="N101" s="58"/>
      <c r="O101" s="58"/>
      <c r="P101" s="58"/>
    </row>
    <row r="102" spans="6:16" x14ac:dyDescent="0.2">
      <c r="F102" s="167"/>
      <c r="G102" s="65"/>
      <c r="H102" s="58"/>
      <c r="I102" s="14"/>
      <c r="J102" s="58"/>
      <c r="K102" s="58"/>
      <c r="L102" s="14"/>
      <c r="M102" s="58"/>
      <c r="N102" s="58"/>
      <c r="O102" s="58"/>
      <c r="P102" s="58"/>
    </row>
    <row r="103" spans="6:16" x14ac:dyDescent="0.2">
      <c r="F103" s="167"/>
      <c r="G103" s="65"/>
      <c r="H103" s="58"/>
      <c r="I103" s="14"/>
      <c r="J103" s="58"/>
      <c r="K103" s="58"/>
      <c r="L103" s="14"/>
      <c r="M103" s="58"/>
      <c r="N103" s="58"/>
      <c r="O103" s="58"/>
      <c r="P103" s="58"/>
    </row>
    <row r="104" spans="6:16" x14ac:dyDescent="0.2">
      <c r="F104" s="167"/>
      <c r="G104" s="65"/>
      <c r="H104" s="58"/>
      <c r="I104" s="14"/>
      <c r="J104" s="58"/>
      <c r="K104" s="58"/>
      <c r="L104" s="14"/>
      <c r="M104" s="58"/>
      <c r="N104" s="58"/>
      <c r="O104" s="58"/>
      <c r="P104" s="58"/>
    </row>
    <row r="105" spans="6:16" x14ac:dyDescent="0.2">
      <c r="F105" s="167"/>
      <c r="G105" s="65"/>
      <c r="H105" s="58"/>
      <c r="I105" s="14"/>
      <c r="J105" s="58"/>
      <c r="K105" s="58"/>
      <c r="L105" s="14"/>
      <c r="M105" s="58"/>
      <c r="N105" s="58"/>
      <c r="O105" s="58"/>
      <c r="P105" s="58"/>
    </row>
    <row r="106" spans="6:16" x14ac:dyDescent="0.2">
      <c r="F106" s="167"/>
      <c r="G106" s="65"/>
      <c r="H106" s="58"/>
      <c r="I106" s="14"/>
      <c r="J106" s="58"/>
      <c r="K106" s="58"/>
      <c r="L106" s="14"/>
      <c r="M106" s="58"/>
      <c r="N106" s="58"/>
      <c r="O106" s="58"/>
      <c r="P106" s="58"/>
    </row>
    <row r="107" spans="6:16" x14ac:dyDescent="0.2">
      <c r="F107" s="167"/>
      <c r="G107" s="65"/>
      <c r="H107" s="58"/>
      <c r="I107" s="14"/>
      <c r="J107" s="58"/>
      <c r="K107" s="58"/>
      <c r="L107" s="14"/>
      <c r="M107" s="58"/>
      <c r="N107" s="58"/>
      <c r="O107" s="58"/>
      <c r="P107" s="58"/>
    </row>
    <row r="108" spans="6:16" x14ac:dyDescent="0.2">
      <c r="F108" s="167"/>
      <c r="G108" s="65"/>
      <c r="H108" s="58"/>
      <c r="I108" s="14"/>
      <c r="J108" s="58"/>
      <c r="K108" s="58"/>
      <c r="L108" s="14"/>
      <c r="M108" s="58"/>
      <c r="N108" s="58"/>
      <c r="O108" s="58"/>
      <c r="P108" s="58"/>
    </row>
    <row r="109" spans="6:16" x14ac:dyDescent="0.2">
      <c r="F109" s="167"/>
      <c r="G109" s="65"/>
      <c r="H109" s="58"/>
      <c r="I109" s="14"/>
      <c r="J109" s="58"/>
      <c r="K109" s="58"/>
      <c r="L109" s="14"/>
      <c r="M109" s="58"/>
      <c r="N109" s="58"/>
      <c r="O109" s="58"/>
      <c r="P109" s="58"/>
    </row>
    <row r="110" spans="6:16" x14ac:dyDescent="0.2">
      <c r="F110" s="167"/>
      <c r="G110" s="65"/>
      <c r="H110" s="58"/>
      <c r="I110" s="14"/>
      <c r="J110" s="58"/>
      <c r="K110" s="58"/>
      <c r="L110" s="14"/>
      <c r="M110" s="58"/>
      <c r="N110" s="58"/>
      <c r="O110" s="58"/>
      <c r="P110" s="58"/>
    </row>
    <row r="111" spans="6:16" x14ac:dyDescent="0.2">
      <c r="F111" s="167"/>
      <c r="G111" s="65"/>
      <c r="H111" s="58"/>
      <c r="I111" s="14"/>
      <c r="J111" s="58"/>
      <c r="K111" s="58"/>
      <c r="L111" s="14"/>
      <c r="M111" s="58"/>
      <c r="N111" s="58"/>
      <c r="O111" s="58"/>
      <c r="P111" s="58"/>
    </row>
    <row r="112" spans="6:16" x14ac:dyDescent="0.2">
      <c r="F112" s="167"/>
      <c r="G112" s="65"/>
      <c r="H112" s="58"/>
      <c r="I112" s="14"/>
      <c r="J112" s="58"/>
      <c r="K112" s="58"/>
      <c r="L112" s="14"/>
      <c r="M112" s="58"/>
      <c r="N112" s="58"/>
      <c r="O112" s="58"/>
      <c r="P112" s="58"/>
    </row>
    <row r="113" spans="6:16" x14ac:dyDescent="0.2">
      <c r="F113" s="167"/>
      <c r="G113" s="65"/>
      <c r="H113" s="58"/>
      <c r="I113" s="14"/>
      <c r="J113" s="58"/>
      <c r="K113" s="58"/>
      <c r="L113" s="14"/>
      <c r="M113" s="58"/>
      <c r="N113" s="58"/>
      <c r="O113" s="58"/>
      <c r="P113" s="58"/>
    </row>
    <row r="114" spans="6:16" x14ac:dyDescent="0.2">
      <c r="F114" s="167"/>
      <c r="G114" s="65"/>
      <c r="H114" s="58"/>
      <c r="I114" s="14"/>
      <c r="J114" s="58"/>
      <c r="K114" s="58"/>
      <c r="L114" s="14"/>
      <c r="M114" s="58"/>
      <c r="N114" s="58"/>
      <c r="O114" s="58"/>
      <c r="P114" s="58"/>
    </row>
    <row r="115" spans="6:16" x14ac:dyDescent="0.2">
      <c r="F115" s="167"/>
      <c r="G115" s="65"/>
      <c r="H115" s="58"/>
      <c r="I115" s="14"/>
      <c r="J115" s="58"/>
      <c r="K115" s="58"/>
      <c r="L115" s="14"/>
      <c r="M115" s="58"/>
      <c r="N115" s="58"/>
      <c r="O115" s="58"/>
      <c r="P115" s="58"/>
    </row>
    <row r="116" spans="6:16" x14ac:dyDescent="0.2">
      <c r="F116" s="167"/>
      <c r="G116" s="65"/>
      <c r="H116" s="58"/>
      <c r="I116" s="14"/>
      <c r="J116" s="58"/>
      <c r="K116" s="58"/>
      <c r="L116" s="14"/>
      <c r="M116" s="58"/>
      <c r="N116" s="58"/>
      <c r="O116" s="58"/>
      <c r="P116" s="58"/>
    </row>
    <row r="117" spans="6:16" x14ac:dyDescent="0.2">
      <c r="F117" s="167"/>
      <c r="G117" s="65"/>
      <c r="H117" s="58"/>
      <c r="I117" s="14"/>
      <c r="J117" s="58"/>
      <c r="K117" s="58"/>
      <c r="L117" s="14"/>
      <c r="M117" s="58"/>
      <c r="N117" s="58"/>
      <c r="O117" s="58"/>
      <c r="P117" s="58"/>
    </row>
    <row r="118" spans="6:16" x14ac:dyDescent="0.2">
      <c r="F118" s="167"/>
      <c r="G118" s="65"/>
      <c r="H118" s="58"/>
      <c r="I118" s="14"/>
      <c r="J118" s="58"/>
      <c r="K118" s="58"/>
      <c r="L118" s="14"/>
      <c r="M118" s="58"/>
      <c r="N118" s="58"/>
      <c r="O118" s="58"/>
      <c r="P118" s="58"/>
    </row>
    <row r="119" spans="6:16" x14ac:dyDescent="0.2">
      <c r="F119" s="167"/>
      <c r="G119" s="65"/>
      <c r="H119" s="58"/>
      <c r="I119" s="14"/>
      <c r="J119" s="58"/>
      <c r="K119" s="58"/>
      <c r="L119" s="14"/>
      <c r="M119" s="58"/>
      <c r="N119" s="58"/>
      <c r="O119" s="58"/>
      <c r="P119" s="58"/>
    </row>
    <row r="120" spans="6:16" x14ac:dyDescent="0.2">
      <c r="F120" s="167"/>
      <c r="G120" s="65"/>
      <c r="H120" s="58"/>
      <c r="I120" s="14"/>
      <c r="J120" s="58"/>
      <c r="K120" s="58"/>
      <c r="L120" s="14"/>
      <c r="M120" s="58"/>
      <c r="N120" s="58"/>
      <c r="O120" s="58"/>
      <c r="P120" s="58"/>
    </row>
    <row r="121" spans="6:16" x14ac:dyDescent="0.2">
      <c r="F121" s="167"/>
      <c r="G121" s="65"/>
      <c r="H121" s="58"/>
      <c r="I121" s="14"/>
      <c r="J121" s="58"/>
      <c r="K121" s="58"/>
      <c r="L121" s="14"/>
      <c r="M121" s="58"/>
      <c r="N121" s="58"/>
      <c r="O121" s="58"/>
      <c r="P121" s="58"/>
    </row>
    <row r="122" spans="6:16" x14ac:dyDescent="0.2">
      <c r="F122" s="167"/>
      <c r="G122" s="65"/>
      <c r="H122" s="58"/>
      <c r="I122" s="14"/>
      <c r="J122" s="58"/>
      <c r="K122" s="58"/>
      <c r="L122" s="14"/>
      <c r="M122" s="58"/>
      <c r="N122" s="58"/>
      <c r="O122" s="58"/>
      <c r="P122" s="58"/>
    </row>
    <row r="123" spans="6:16" x14ac:dyDescent="0.2">
      <c r="F123" s="167"/>
      <c r="G123" s="65"/>
      <c r="H123" s="58"/>
      <c r="I123" s="14"/>
      <c r="J123" s="58"/>
      <c r="K123" s="58"/>
      <c r="L123" s="14"/>
      <c r="M123" s="58"/>
      <c r="N123" s="58"/>
      <c r="O123" s="58"/>
      <c r="P123" s="58"/>
    </row>
    <row r="124" spans="6:16" x14ac:dyDescent="0.2">
      <c r="F124" s="167"/>
      <c r="G124" s="65"/>
      <c r="H124" s="58"/>
      <c r="I124" s="14"/>
      <c r="J124" s="58"/>
      <c r="K124" s="58"/>
      <c r="L124" s="14"/>
      <c r="M124" s="58"/>
      <c r="N124" s="58"/>
      <c r="O124" s="58"/>
      <c r="P124" s="58"/>
    </row>
    <row r="125" spans="6:16" x14ac:dyDescent="0.2">
      <c r="F125" s="167"/>
      <c r="G125" s="65"/>
      <c r="H125" s="58"/>
      <c r="I125" s="14"/>
      <c r="J125" s="58"/>
      <c r="K125" s="58"/>
      <c r="L125" s="14"/>
      <c r="M125" s="58"/>
      <c r="N125" s="58"/>
      <c r="O125" s="58"/>
      <c r="P125" s="58"/>
    </row>
    <row r="126" spans="6:16" x14ac:dyDescent="0.2">
      <c r="F126" s="167"/>
      <c r="G126" s="65"/>
      <c r="H126" s="58"/>
      <c r="I126" s="14"/>
      <c r="J126" s="58"/>
      <c r="K126" s="58"/>
      <c r="L126" s="14"/>
      <c r="M126" s="58"/>
      <c r="N126" s="58"/>
      <c r="O126" s="58"/>
      <c r="P126" s="58"/>
    </row>
    <row r="127" spans="6:16" x14ac:dyDescent="0.2">
      <c r="F127" s="167"/>
      <c r="G127" s="65"/>
      <c r="H127" s="58"/>
      <c r="I127" s="14"/>
      <c r="J127" s="58"/>
      <c r="K127" s="58"/>
      <c r="L127" s="14"/>
      <c r="M127" s="58"/>
      <c r="N127" s="58"/>
      <c r="O127" s="58"/>
      <c r="P127" s="58"/>
    </row>
    <row r="128" spans="6:16" x14ac:dyDescent="0.2">
      <c r="F128" s="167"/>
      <c r="G128" s="65"/>
      <c r="H128" s="58"/>
      <c r="I128" s="14"/>
      <c r="J128" s="58"/>
      <c r="K128" s="58"/>
      <c r="L128" s="14"/>
      <c r="M128" s="58"/>
      <c r="N128" s="58"/>
      <c r="O128" s="58"/>
      <c r="P128" s="58"/>
    </row>
    <row r="129" spans="6:16" x14ac:dyDescent="0.2">
      <c r="F129" s="167"/>
      <c r="G129" s="65"/>
      <c r="H129" s="58"/>
      <c r="I129" s="14"/>
      <c r="J129" s="58"/>
      <c r="K129" s="58"/>
      <c r="L129" s="14"/>
      <c r="M129" s="58"/>
      <c r="N129" s="58"/>
      <c r="O129" s="58"/>
      <c r="P129" s="58"/>
    </row>
    <row r="130" spans="6:16" x14ac:dyDescent="0.2">
      <c r="F130" s="167"/>
      <c r="G130" s="65"/>
      <c r="H130" s="58"/>
      <c r="I130" s="14"/>
      <c r="J130" s="58"/>
      <c r="K130" s="58"/>
      <c r="L130" s="14"/>
      <c r="M130" s="58"/>
      <c r="N130" s="58"/>
      <c r="O130" s="58"/>
      <c r="P130" s="58"/>
    </row>
    <row r="131" spans="6:16" x14ac:dyDescent="0.2">
      <c r="F131" s="167"/>
      <c r="G131" s="65"/>
      <c r="H131" s="58"/>
      <c r="I131" s="14"/>
      <c r="J131" s="58"/>
      <c r="K131" s="58"/>
      <c r="L131" s="14"/>
      <c r="M131" s="58"/>
      <c r="N131" s="58"/>
      <c r="O131" s="58"/>
      <c r="P131" s="58"/>
    </row>
    <row r="132" spans="6:16" x14ac:dyDescent="0.2">
      <c r="F132" s="167"/>
      <c r="G132" s="65"/>
      <c r="H132" s="58"/>
      <c r="I132" s="14"/>
      <c r="J132" s="58"/>
      <c r="K132" s="58"/>
      <c r="L132" s="14"/>
      <c r="M132" s="58"/>
      <c r="N132" s="58"/>
      <c r="O132" s="58"/>
      <c r="P132" s="58"/>
    </row>
    <row r="133" spans="6:16" x14ac:dyDescent="0.2">
      <c r="F133" s="167"/>
      <c r="G133" s="65"/>
      <c r="H133" s="58"/>
      <c r="I133" s="14"/>
      <c r="J133" s="58"/>
      <c r="K133" s="58"/>
      <c r="L133" s="14"/>
      <c r="M133" s="58"/>
      <c r="N133" s="58"/>
      <c r="O133" s="58"/>
      <c r="P133" s="58"/>
    </row>
    <row r="134" spans="6:16" x14ac:dyDescent="0.2">
      <c r="F134" s="167"/>
      <c r="G134" s="65"/>
      <c r="H134" s="58"/>
      <c r="I134" s="14"/>
      <c r="J134" s="58"/>
      <c r="K134" s="58"/>
      <c r="L134" s="14"/>
      <c r="M134" s="58"/>
      <c r="N134" s="58"/>
      <c r="O134" s="58"/>
      <c r="P134" s="58"/>
    </row>
    <row r="135" spans="6:16" x14ac:dyDescent="0.2">
      <c r="F135" s="167"/>
      <c r="G135" s="65"/>
      <c r="H135" s="58"/>
      <c r="I135" s="14"/>
      <c r="J135" s="58"/>
      <c r="K135" s="58"/>
      <c r="L135" s="14"/>
      <c r="M135" s="58"/>
      <c r="N135" s="58"/>
      <c r="O135" s="58"/>
      <c r="P135" s="58"/>
    </row>
    <row r="136" spans="6:16" x14ac:dyDescent="0.2">
      <c r="F136" s="167"/>
      <c r="G136" s="65"/>
      <c r="H136" s="58"/>
      <c r="I136" s="14"/>
      <c r="J136" s="58"/>
      <c r="K136" s="58"/>
      <c r="L136" s="14"/>
      <c r="M136" s="58"/>
      <c r="N136" s="58"/>
      <c r="O136" s="58"/>
      <c r="P136" s="58"/>
    </row>
    <row r="137" spans="6:16" x14ac:dyDescent="0.2">
      <c r="G137" s="65"/>
      <c r="H137" s="58"/>
      <c r="I137" s="14"/>
      <c r="J137" s="58"/>
      <c r="K137" s="58"/>
      <c r="L137" s="14"/>
      <c r="M137" s="58"/>
      <c r="N137" s="58"/>
      <c r="O137" s="58"/>
      <c r="P137" s="58"/>
    </row>
    <row r="138" spans="6:16" x14ac:dyDescent="0.2">
      <c r="G138" s="65"/>
      <c r="H138" s="58"/>
      <c r="I138" s="14"/>
      <c r="J138" s="58"/>
      <c r="K138" s="58"/>
      <c r="L138" s="14"/>
      <c r="M138" s="58"/>
      <c r="N138" s="58"/>
      <c r="O138" s="58"/>
      <c r="P138" s="58"/>
    </row>
    <row r="139" spans="6:16" x14ac:dyDescent="0.2">
      <c r="G139" s="65"/>
      <c r="H139" s="58"/>
      <c r="I139" s="14"/>
      <c r="J139" s="58"/>
      <c r="K139" s="58"/>
      <c r="L139" s="14"/>
      <c r="M139" s="58"/>
      <c r="N139" s="58"/>
      <c r="O139" s="58"/>
      <c r="P139" s="58"/>
    </row>
    <row r="140" spans="6:16" x14ac:dyDescent="0.2">
      <c r="G140" s="65"/>
      <c r="H140" s="58"/>
      <c r="I140" s="14"/>
      <c r="J140" s="58"/>
      <c r="K140" s="58"/>
      <c r="L140" s="14"/>
      <c r="M140" s="58"/>
      <c r="N140" s="58"/>
      <c r="O140" s="58"/>
      <c r="P140" s="58"/>
    </row>
    <row r="141" spans="6:16" x14ac:dyDescent="0.2">
      <c r="G141" s="65"/>
      <c r="H141" s="58"/>
      <c r="I141" s="14"/>
      <c r="J141" s="58"/>
      <c r="K141" s="58"/>
      <c r="L141" s="14"/>
      <c r="M141" s="58"/>
      <c r="N141" s="58"/>
      <c r="O141" s="58"/>
      <c r="P141" s="58"/>
    </row>
    <row r="142" spans="6:16" x14ac:dyDescent="0.2">
      <c r="G142" s="65"/>
      <c r="H142" s="58"/>
      <c r="I142" s="14"/>
      <c r="J142" s="58"/>
      <c r="K142" s="58"/>
      <c r="L142" s="14"/>
      <c r="M142" s="58"/>
      <c r="N142" s="58"/>
      <c r="O142" s="58"/>
      <c r="P142" s="58"/>
    </row>
    <row r="143" spans="6:16" x14ac:dyDescent="0.2">
      <c r="G143" s="65"/>
      <c r="H143" s="58"/>
      <c r="I143" s="14"/>
      <c r="J143" s="58"/>
      <c r="K143" s="58"/>
      <c r="L143" s="14"/>
      <c r="M143" s="58"/>
      <c r="N143" s="58"/>
      <c r="O143" s="58"/>
      <c r="P143" s="58"/>
    </row>
    <row r="144" spans="6:16" x14ac:dyDescent="0.2">
      <c r="G144" s="65"/>
      <c r="H144" s="58"/>
      <c r="I144" s="14"/>
      <c r="J144" s="58"/>
      <c r="K144" s="58"/>
      <c r="L144" s="14"/>
      <c r="M144" s="58"/>
      <c r="N144" s="58"/>
      <c r="O144" s="58"/>
      <c r="P144" s="58"/>
    </row>
    <row r="145" spans="7:16" x14ac:dyDescent="0.2">
      <c r="G145" s="65"/>
      <c r="H145" s="58"/>
      <c r="I145" s="14"/>
      <c r="J145" s="58"/>
      <c r="K145" s="58"/>
      <c r="L145" s="14"/>
      <c r="M145" s="58"/>
      <c r="N145" s="58"/>
      <c r="O145" s="58"/>
      <c r="P145" s="58"/>
    </row>
    <row r="146" spans="7:16" x14ac:dyDescent="0.2">
      <c r="G146" s="65"/>
      <c r="H146" s="58"/>
      <c r="I146" s="14"/>
      <c r="J146" s="58"/>
      <c r="K146" s="58"/>
      <c r="L146" s="14"/>
      <c r="M146" s="58"/>
      <c r="N146" s="58"/>
      <c r="O146" s="58"/>
      <c r="P146" s="58"/>
    </row>
    <row r="147" spans="7:16" x14ac:dyDescent="0.2">
      <c r="G147" s="65"/>
      <c r="H147" s="58"/>
      <c r="I147" s="14"/>
      <c r="J147" s="58"/>
      <c r="K147" s="58"/>
      <c r="L147" s="14"/>
      <c r="M147" s="58"/>
      <c r="N147" s="58"/>
      <c r="O147" s="58"/>
      <c r="P147" s="58"/>
    </row>
    <row r="148" spans="7:16" x14ac:dyDescent="0.2">
      <c r="G148" s="65"/>
      <c r="H148" s="58"/>
      <c r="I148" s="14"/>
      <c r="J148" s="58"/>
      <c r="K148" s="58"/>
      <c r="L148" s="14"/>
      <c r="M148" s="58"/>
      <c r="N148" s="58"/>
      <c r="O148" s="58"/>
      <c r="P148" s="58"/>
    </row>
    <row r="149" spans="7:16" x14ac:dyDescent="0.2">
      <c r="G149" s="65"/>
      <c r="H149" s="58"/>
      <c r="I149" s="14"/>
      <c r="J149" s="58"/>
      <c r="K149" s="58"/>
      <c r="L149" s="14"/>
      <c r="M149" s="58"/>
      <c r="N149" s="58"/>
      <c r="O149" s="58"/>
      <c r="P149" s="58"/>
    </row>
    <row r="150" spans="7:16" x14ac:dyDescent="0.2">
      <c r="G150" s="65"/>
      <c r="H150" s="58"/>
      <c r="I150" s="14"/>
      <c r="J150" s="58"/>
      <c r="K150" s="58"/>
      <c r="L150" s="14"/>
      <c r="M150" s="58"/>
      <c r="N150" s="58"/>
      <c r="O150" s="58"/>
      <c r="P150" s="58"/>
    </row>
    <row r="151" spans="7:16" x14ac:dyDescent="0.2">
      <c r="G151" s="65"/>
      <c r="H151" s="58"/>
      <c r="I151" s="14"/>
      <c r="J151" s="58"/>
      <c r="K151" s="58"/>
      <c r="L151" s="14"/>
      <c r="M151" s="58"/>
      <c r="N151" s="58"/>
      <c r="O151" s="58"/>
      <c r="P151" s="58"/>
    </row>
    <row r="152" spans="7:16" x14ac:dyDescent="0.2">
      <c r="G152" s="65"/>
      <c r="H152" s="58"/>
      <c r="I152" s="14"/>
      <c r="J152" s="58"/>
      <c r="K152" s="58"/>
      <c r="L152" s="14"/>
      <c r="M152" s="58"/>
      <c r="N152" s="58"/>
      <c r="O152" s="58"/>
      <c r="P152" s="58"/>
    </row>
    <row r="153" spans="7:16" x14ac:dyDescent="0.2">
      <c r="G153" s="65"/>
      <c r="H153" s="58"/>
      <c r="I153" s="14"/>
      <c r="J153" s="58"/>
      <c r="K153" s="58"/>
      <c r="L153" s="14"/>
      <c r="M153" s="58"/>
      <c r="N153" s="58"/>
      <c r="O153" s="58"/>
      <c r="P153" s="58"/>
    </row>
    <row r="154" spans="7:16" x14ac:dyDescent="0.2">
      <c r="G154" s="65"/>
      <c r="H154" s="58"/>
      <c r="I154" s="14"/>
      <c r="J154" s="58"/>
      <c r="K154" s="58"/>
      <c r="L154" s="14"/>
      <c r="M154" s="58"/>
      <c r="N154" s="58"/>
      <c r="O154" s="58"/>
      <c r="P154" s="58"/>
    </row>
    <row r="155" spans="7:16" x14ac:dyDescent="0.2">
      <c r="G155" s="65"/>
      <c r="H155" s="58"/>
      <c r="I155" s="14"/>
      <c r="J155" s="58"/>
      <c r="K155" s="58"/>
      <c r="L155" s="14"/>
      <c r="M155" s="58"/>
      <c r="N155" s="58"/>
      <c r="O155" s="58"/>
      <c r="P155" s="58"/>
    </row>
    <row r="156" spans="7:16" x14ac:dyDescent="0.2">
      <c r="G156" s="65"/>
      <c r="H156" s="58"/>
      <c r="I156" s="14"/>
      <c r="J156" s="58"/>
      <c r="K156" s="58"/>
      <c r="L156" s="14"/>
      <c r="M156" s="58"/>
      <c r="N156" s="58"/>
      <c r="O156" s="58"/>
      <c r="P156" s="58"/>
    </row>
    <row r="157" spans="7:16" x14ac:dyDescent="0.2">
      <c r="G157" s="65"/>
      <c r="H157" s="58"/>
      <c r="I157" s="14"/>
      <c r="J157" s="58"/>
      <c r="K157" s="58"/>
      <c r="L157" s="14"/>
      <c r="M157" s="58"/>
      <c r="N157" s="58"/>
      <c r="O157" s="58"/>
      <c r="P157" s="58"/>
    </row>
    <row r="158" spans="7:16" x14ac:dyDescent="0.2">
      <c r="G158" s="65"/>
      <c r="H158" s="58"/>
      <c r="I158" s="14"/>
      <c r="J158" s="58"/>
      <c r="K158" s="58"/>
      <c r="L158" s="14"/>
      <c r="M158" s="58"/>
      <c r="N158" s="58"/>
      <c r="O158" s="58"/>
      <c r="P158" s="58"/>
    </row>
    <row r="159" spans="7:16" x14ac:dyDescent="0.2">
      <c r="G159" s="65"/>
      <c r="H159" s="58"/>
      <c r="I159" s="14"/>
      <c r="J159" s="58"/>
      <c r="K159" s="58"/>
      <c r="L159" s="14"/>
      <c r="M159" s="58"/>
      <c r="N159" s="58"/>
      <c r="O159" s="58"/>
      <c r="P159" s="58"/>
    </row>
    <row r="160" spans="7:16" x14ac:dyDescent="0.2">
      <c r="G160" s="65"/>
      <c r="H160" s="58"/>
      <c r="I160" s="58"/>
      <c r="J160" s="58"/>
      <c r="K160" s="58"/>
      <c r="L160" s="58"/>
      <c r="M160" s="58"/>
      <c r="N160" s="58"/>
      <c r="O160" s="58"/>
      <c r="P160" s="58"/>
    </row>
    <row r="161" spans="7:16" x14ac:dyDescent="0.2">
      <c r="G161" s="65"/>
      <c r="H161" s="58"/>
      <c r="I161" s="58"/>
      <c r="J161" s="58"/>
      <c r="K161" s="58"/>
      <c r="L161" s="58"/>
      <c r="M161" s="58"/>
      <c r="N161" s="58"/>
      <c r="O161" s="58"/>
      <c r="P161" s="58"/>
    </row>
    <row r="162" spans="7:16" x14ac:dyDescent="0.2">
      <c r="G162" s="65"/>
      <c r="H162" s="58"/>
      <c r="I162" s="58"/>
      <c r="J162" s="58"/>
      <c r="K162" s="58"/>
      <c r="L162" s="58"/>
      <c r="M162" s="58"/>
      <c r="N162" s="58"/>
      <c r="O162" s="58"/>
      <c r="P162" s="58"/>
    </row>
    <row r="163" spans="7:16" x14ac:dyDescent="0.2">
      <c r="G163" s="65"/>
      <c r="H163" s="58"/>
      <c r="I163" s="58"/>
      <c r="J163" s="58"/>
      <c r="K163" s="58"/>
      <c r="L163" s="58"/>
      <c r="M163" s="58"/>
      <c r="N163" s="58"/>
      <c r="O163" s="58"/>
      <c r="P163" s="58"/>
    </row>
    <row r="164" spans="7:16" x14ac:dyDescent="0.2">
      <c r="G164" s="65"/>
      <c r="H164" s="58"/>
      <c r="I164" s="58"/>
      <c r="J164" s="58"/>
      <c r="K164" s="58"/>
      <c r="L164" s="58"/>
      <c r="M164" s="58"/>
      <c r="N164" s="58"/>
      <c r="O164" s="58"/>
      <c r="P164" s="58"/>
    </row>
    <row r="165" spans="7:16" x14ac:dyDescent="0.2">
      <c r="G165" s="65"/>
      <c r="H165" s="58"/>
      <c r="I165" s="58"/>
      <c r="J165" s="58"/>
      <c r="K165" s="58"/>
      <c r="L165" s="58"/>
      <c r="M165" s="58"/>
      <c r="N165" s="58"/>
      <c r="O165" s="58"/>
      <c r="P165" s="58"/>
    </row>
    <row r="166" spans="7:16" x14ac:dyDescent="0.2">
      <c r="G166" s="65"/>
      <c r="H166" s="58"/>
      <c r="I166" s="58"/>
      <c r="J166" s="58"/>
      <c r="K166" s="58"/>
      <c r="L166" s="58"/>
      <c r="M166" s="58"/>
      <c r="N166" s="58"/>
      <c r="O166" s="58"/>
      <c r="P166" s="58"/>
    </row>
    <row r="167" spans="7:16" x14ac:dyDescent="0.2">
      <c r="G167" s="65"/>
      <c r="H167" s="58"/>
      <c r="I167" s="58"/>
      <c r="J167" s="58"/>
      <c r="K167" s="58"/>
      <c r="L167" s="58"/>
      <c r="M167" s="58"/>
      <c r="N167" s="58"/>
      <c r="O167" s="58"/>
      <c r="P167" s="58"/>
    </row>
    <row r="168" spans="7:16" x14ac:dyDescent="0.2">
      <c r="G168" s="65"/>
      <c r="H168" s="58"/>
      <c r="I168" s="58"/>
      <c r="J168" s="58"/>
      <c r="K168" s="58"/>
      <c r="L168" s="58"/>
      <c r="M168" s="58"/>
      <c r="N168" s="58"/>
      <c r="O168" s="58"/>
      <c r="P168" s="58"/>
    </row>
    <row r="169" spans="7:16" x14ac:dyDescent="0.2">
      <c r="G169" s="65"/>
      <c r="H169" s="58"/>
      <c r="I169" s="58"/>
      <c r="J169" s="58"/>
      <c r="K169" s="58"/>
      <c r="L169" s="58"/>
      <c r="M169" s="58"/>
      <c r="N169" s="58"/>
      <c r="O169" s="58"/>
      <c r="P169" s="58"/>
    </row>
    <row r="170" spans="7:16" x14ac:dyDescent="0.2">
      <c r="G170" s="65"/>
      <c r="H170" s="58"/>
      <c r="I170" s="58"/>
      <c r="J170" s="58"/>
      <c r="K170" s="58"/>
      <c r="L170" s="58"/>
      <c r="M170" s="58"/>
      <c r="N170" s="58"/>
      <c r="O170" s="58"/>
      <c r="P170" s="58"/>
    </row>
    <row r="171" spans="7:16" x14ac:dyDescent="0.2">
      <c r="G171" s="65"/>
      <c r="H171" s="58"/>
      <c r="I171" s="58"/>
      <c r="J171" s="58"/>
      <c r="K171" s="58"/>
      <c r="L171" s="58"/>
      <c r="M171" s="58"/>
      <c r="N171" s="58"/>
      <c r="O171" s="58"/>
      <c r="P171" s="58"/>
    </row>
    <row r="172" spans="7:16" x14ac:dyDescent="0.2">
      <c r="G172" s="65"/>
      <c r="H172" s="58"/>
      <c r="I172" s="58"/>
      <c r="J172" s="58"/>
      <c r="K172" s="58"/>
      <c r="L172" s="58"/>
      <c r="M172" s="58"/>
      <c r="N172" s="58"/>
      <c r="O172" s="58"/>
      <c r="P172" s="58"/>
    </row>
    <row r="173" spans="7:16" x14ac:dyDescent="0.2">
      <c r="G173" s="65"/>
      <c r="H173" s="58"/>
      <c r="I173" s="58"/>
      <c r="J173" s="58"/>
      <c r="K173" s="58"/>
      <c r="L173" s="58"/>
      <c r="M173" s="58"/>
      <c r="N173" s="58"/>
      <c r="O173" s="58"/>
      <c r="P173" s="58"/>
    </row>
    <row r="174" spans="7:16" x14ac:dyDescent="0.2">
      <c r="G174" s="65"/>
      <c r="H174" s="58"/>
      <c r="I174" s="58"/>
      <c r="J174" s="58"/>
      <c r="K174" s="58"/>
      <c r="L174" s="58"/>
      <c r="M174" s="58"/>
      <c r="N174" s="58"/>
      <c r="O174" s="58"/>
      <c r="P174" s="58"/>
    </row>
    <row r="175" spans="7:16" x14ac:dyDescent="0.2">
      <c r="G175" s="65"/>
      <c r="H175" s="58"/>
      <c r="I175" s="58"/>
      <c r="J175" s="58"/>
      <c r="K175" s="58"/>
      <c r="L175" s="58"/>
      <c r="M175" s="58"/>
      <c r="N175" s="58"/>
      <c r="O175" s="58"/>
      <c r="P175" s="58"/>
    </row>
    <row r="176" spans="7:16" x14ac:dyDescent="0.2">
      <c r="G176" s="65"/>
      <c r="H176" s="58"/>
      <c r="I176" s="58"/>
      <c r="J176" s="58"/>
      <c r="K176" s="58"/>
      <c r="L176" s="58"/>
      <c r="M176" s="58"/>
      <c r="N176" s="58"/>
      <c r="O176" s="58"/>
      <c r="P176" s="58"/>
    </row>
    <row r="177" spans="7:16" x14ac:dyDescent="0.2">
      <c r="G177" s="65"/>
      <c r="H177" s="58"/>
      <c r="I177" s="58"/>
      <c r="J177" s="58"/>
      <c r="K177" s="58"/>
      <c r="L177" s="58"/>
      <c r="M177" s="58"/>
      <c r="N177" s="58"/>
      <c r="O177" s="58"/>
      <c r="P177" s="58"/>
    </row>
    <row r="178" spans="7:16" x14ac:dyDescent="0.2">
      <c r="G178" s="65"/>
      <c r="H178" s="58"/>
      <c r="I178" s="58"/>
      <c r="J178" s="58"/>
      <c r="K178" s="58"/>
      <c r="L178" s="58"/>
      <c r="M178" s="58"/>
      <c r="N178" s="58"/>
      <c r="O178" s="58"/>
      <c r="P178" s="58"/>
    </row>
    <row r="179" spans="7:16" x14ac:dyDescent="0.2">
      <c r="G179" s="65"/>
      <c r="H179" s="58"/>
      <c r="I179" s="58"/>
      <c r="J179" s="58"/>
      <c r="K179" s="58"/>
      <c r="L179" s="58"/>
      <c r="M179" s="58"/>
      <c r="N179" s="58"/>
      <c r="O179" s="58"/>
      <c r="P179" s="58"/>
    </row>
    <row r="180" spans="7:16" x14ac:dyDescent="0.2">
      <c r="G180" s="65"/>
      <c r="H180" s="58"/>
      <c r="I180" s="58"/>
      <c r="J180" s="58"/>
      <c r="K180" s="58"/>
      <c r="L180" s="58"/>
      <c r="M180" s="58"/>
      <c r="N180" s="58"/>
      <c r="O180" s="58"/>
      <c r="P180" s="58"/>
    </row>
    <row r="181" spans="7:16" x14ac:dyDescent="0.2">
      <c r="G181" s="65"/>
      <c r="H181" s="58"/>
      <c r="I181" s="58"/>
      <c r="J181" s="58"/>
      <c r="K181" s="58"/>
      <c r="L181" s="58"/>
      <c r="M181" s="58"/>
      <c r="N181" s="58"/>
      <c r="O181" s="58"/>
      <c r="P181" s="58"/>
    </row>
    <row r="182" spans="7:16" x14ac:dyDescent="0.2">
      <c r="G182" s="65"/>
      <c r="H182" s="58"/>
      <c r="I182" s="58"/>
      <c r="J182" s="58"/>
      <c r="K182" s="58"/>
      <c r="L182" s="58"/>
      <c r="M182" s="58"/>
      <c r="N182" s="58"/>
      <c r="O182" s="58"/>
      <c r="P182" s="58"/>
    </row>
    <row r="183" spans="7:16" x14ac:dyDescent="0.2">
      <c r="G183" s="65"/>
      <c r="H183" s="58"/>
      <c r="I183" s="58"/>
      <c r="J183" s="58"/>
      <c r="K183" s="58"/>
      <c r="L183" s="58"/>
      <c r="M183" s="58"/>
      <c r="N183" s="58"/>
      <c r="O183" s="58"/>
      <c r="P183" s="58"/>
    </row>
    <row r="184" spans="7:16" x14ac:dyDescent="0.2">
      <c r="G184" s="65"/>
      <c r="H184" s="58"/>
      <c r="I184" s="58"/>
      <c r="J184" s="58"/>
      <c r="K184" s="58"/>
      <c r="L184" s="58"/>
      <c r="M184" s="58"/>
      <c r="N184" s="58"/>
      <c r="O184" s="58"/>
      <c r="P184" s="58"/>
    </row>
    <row r="185" spans="7:16" x14ac:dyDescent="0.2">
      <c r="G185" s="65"/>
      <c r="H185" s="58"/>
      <c r="I185" s="58"/>
      <c r="J185" s="58"/>
      <c r="K185" s="58"/>
      <c r="L185" s="58"/>
      <c r="M185" s="58"/>
      <c r="N185" s="58"/>
      <c r="O185" s="58"/>
      <c r="P185" s="58"/>
    </row>
    <row r="186" spans="7:16" x14ac:dyDescent="0.2">
      <c r="G186" s="65"/>
      <c r="H186" s="58"/>
      <c r="I186" s="58"/>
      <c r="J186" s="58"/>
      <c r="K186" s="58"/>
      <c r="L186" s="58"/>
      <c r="M186" s="58"/>
      <c r="N186" s="58"/>
      <c r="O186" s="58"/>
      <c r="P186" s="58"/>
    </row>
    <row r="187" spans="7:16" x14ac:dyDescent="0.2">
      <c r="G187" s="65"/>
      <c r="H187" s="58"/>
      <c r="I187" s="58"/>
      <c r="J187" s="58"/>
      <c r="K187" s="58"/>
      <c r="L187" s="58"/>
      <c r="M187" s="58"/>
      <c r="N187" s="58"/>
      <c r="O187" s="58"/>
      <c r="P187" s="58"/>
    </row>
    <row r="188" spans="7:16" x14ac:dyDescent="0.2">
      <c r="G188" s="65"/>
      <c r="H188" s="58"/>
      <c r="I188" s="58"/>
      <c r="J188" s="58"/>
      <c r="K188" s="58"/>
      <c r="L188" s="58"/>
      <c r="M188" s="58"/>
      <c r="N188" s="58"/>
      <c r="O188" s="58"/>
      <c r="P188" s="58"/>
    </row>
    <row r="189" spans="7:16" x14ac:dyDescent="0.2">
      <c r="G189" s="65"/>
      <c r="H189" s="58"/>
      <c r="I189" s="58"/>
      <c r="J189" s="58"/>
      <c r="K189" s="58"/>
      <c r="L189" s="58"/>
      <c r="M189" s="58"/>
      <c r="N189" s="58"/>
      <c r="O189" s="58"/>
      <c r="P189" s="58"/>
    </row>
    <row r="190" spans="7:16" x14ac:dyDescent="0.2">
      <c r="G190" s="65"/>
      <c r="H190" s="58"/>
      <c r="I190" s="58"/>
      <c r="J190" s="58"/>
      <c r="K190" s="58"/>
      <c r="L190" s="58"/>
      <c r="M190" s="58"/>
      <c r="N190" s="58"/>
      <c r="O190" s="58"/>
      <c r="P190" s="58"/>
    </row>
    <row r="191" spans="7:16" x14ac:dyDescent="0.2">
      <c r="G191" s="65"/>
      <c r="H191" s="58"/>
      <c r="I191" s="58"/>
      <c r="J191" s="58"/>
      <c r="K191" s="58"/>
      <c r="L191" s="58"/>
      <c r="M191" s="58"/>
      <c r="N191" s="58"/>
      <c r="O191" s="58"/>
      <c r="P191" s="58"/>
    </row>
    <row r="192" spans="7:16" x14ac:dyDescent="0.2">
      <c r="G192" s="65"/>
      <c r="H192" s="58"/>
      <c r="I192" s="58"/>
      <c r="J192" s="58"/>
      <c r="K192" s="58"/>
      <c r="L192" s="58"/>
      <c r="M192" s="58"/>
      <c r="N192" s="58"/>
      <c r="O192" s="58"/>
      <c r="P192" s="58"/>
    </row>
    <row r="193" spans="7:16" x14ac:dyDescent="0.2">
      <c r="G193" s="65"/>
      <c r="H193" s="58"/>
      <c r="I193" s="58"/>
      <c r="J193" s="58"/>
      <c r="K193" s="58"/>
      <c r="L193" s="58"/>
      <c r="M193" s="58"/>
      <c r="N193" s="58"/>
      <c r="O193" s="58"/>
      <c r="P193" s="58"/>
    </row>
    <row r="194" spans="7:16" x14ac:dyDescent="0.2">
      <c r="G194" s="65"/>
      <c r="H194" s="58"/>
      <c r="I194" s="58"/>
      <c r="J194" s="58"/>
      <c r="K194" s="58"/>
      <c r="L194" s="58"/>
      <c r="M194" s="58"/>
      <c r="N194" s="58"/>
      <c r="O194" s="58"/>
      <c r="P194" s="58"/>
    </row>
    <row r="195" spans="7:16" x14ac:dyDescent="0.2">
      <c r="G195" s="65"/>
      <c r="H195" s="58"/>
      <c r="I195" s="58"/>
      <c r="J195" s="58"/>
      <c r="K195" s="58"/>
      <c r="L195" s="58"/>
      <c r="M195" s="58"/>
      <c r="N195" s="58"/>
      <c r="O195" s="58"/>
      <c r="P195" s="58"/>
    </row>
    <row r="196" spans="7:16" x14ac:dyDescent="0.2">
      <c r="G196" s="65"/>
      <c r="H196" s="58"/>
      <c r="I196" s="58"/>
      <c r="J196" s="58"/>
      <c r="K196" s="58"/>
      <c r="L196" s="58"/>
      <c r="M196" s="58"/>
      <c r="N196" s="58"/>
      <c r="O196" s="58"/>
      <c r="P196" s="58"/>
    </row>
    <row r="197" spans="7:16" x14ac:dyDescent="0.2">
      <c r="G197" s="65"/>
      <c r="H197" s="58"/>
      <c r="I197" s="58"/>
      <c r="J197" s="58"/>
      <c r="K197" s="58"/>
      <c r="L197" s="58"/>
      <c r="M197" s="58"/>
      <c r="N197" s="58"/>
      <c r="O197" s="58"/>
      <c r="P197" s="58"/>
    </row>
    <row r="198" spans="7:16" x14ac:dyDescent="0.2">
      <c r="G198" s="65"/>
      <c r="H198" s="58"/>
      <c r="I198" s="58"/>
      <c r="J198" s="58"/>
      <c r="K198" s="58"/>
      <c r="L198" s="58"/>
      <c r="M198" s="58"/>
      <c r="N198" s="58"/>
      <c r="O198" s="58"/>
      <c r="P198" s="58"/>
    </row>
    <row r="199" spans="7:16" x14ac:dyDescent="0.2">
      <c r="G199" s="65"/>
      <c r="H199" s="58"/>
      <c r="I199" s="58"/>
      <c r="J199" s="58"/>
      <c r="K199" s="58"/>
      <c r="L199" s="58"/>
      <c r="M199" s="58"/>
      <c r="N199" s="58"/>
      <c r="O199" s="58"/>
      <c r="P199" s="58"/>
    </row>
    <row r="200" spans="7:16" x14ac:dyDescent="0.2">
      <c r="G200" s="65"/>
      <c r="H200" s="58"/>
      <c r="I200" s="58"/>
      <c r="J200" s="58"/>
      <c r="K200" s="58"/>
      <c r="L200" s="58"/>
      <c r="M200" s="58"/>
      <c r="N200" s="58"/>
      <c r="O200" s="58"/>
      <c r="P200" s="58"/>
    </row>
    <row r="201" spans="7:16" x14ac:dyDescent="0.2">
      <c r="G201" s="65"/>
      <c r="H201" s="58"/>
      <c r="I201" s="58"/>
      <c r="J201" s="58"/>
      <c r="K201" s="58"/>
      <c r="L201" s="58"/>
      <c r="M201" s="58"/>
      <c r="N201" s="58"/>
      <c r="O201" s="58"/>
      <c r="P201" s="58"/>
    </row>
    <row r="202" spans="7:16" x14ac:dyDescent="0.2">
      <c r="G202" s="65"/>
      <c r="H202" s="58"/>
      <c r="I202" s="58"/>
      <c r="J202" s="58"/>
      <c r="K202" s="58"/>
      <c r="L202" s="58"/>
      <c r="M202" s="58"/>
      <c r="N202" s="58"/>
      <c r="O202" s="58"/>
      <c r="P202" s="58"/>
    </row>
    <row r="203" spans="7:16" x14ac:dyDescent="0.2">
      <c r="G203" s="65"/>
      <c r="H203" s="58"/>
      <c r="I203" s="58"/>
      <c r="J203" s="58"/>
      <c r="K203" s="58"/>
      <c r="L203" s="58"/>
      <c r="M203" s="58"/>
      <c r="N203" s="58"/>
      <c r="O203" s="58"/>
      <c r="P203" s="58"/>
    </row>
    <row r="204" spans="7:16" x14ac:dyDescent="0.2">
      <c r="G204" s="65"/>
      <c r="H204" s="58"/>
      <c r="I204" s="58"/>
      <c r="J204" s="58"/>
      <c r="K204" s="58"/>
      <c r="L204" s="58"/>
      <c r="M204" s="58"/>
      <c r="N204" s="58"/>
      <c r="O204" s="58"/>
      <c r="P204" s="58"/>
    </row>
    <row r="205" spans="7:16" x14ac:dyDescent="0.2">
      <c r="G205" s="65"/>
      <c r="H205" s="58"/>
      <c r="I205" s="58"/>
      <c r="J205" s="58"/>
      <c r="K205" s="58"/>
      <c r="L205" s="58"/>
      <c r="M205" s="58"/>
      <c r="N205" s="58"/>
      <c r="O205" s="58"/>
      <c r="P205" s="58"/>
    </row>
    <row r="206" spans="7:16" x14ac:dyDescent="0.2">
      <c r="G206" s="65"/>
      <c r="H206" s="58"/>
      <c r="I206" s="58"/>
      <c r="J206" s="58"/>
      <c r="K206" s="58"/>
      <c r="L206" s="58"/>
      <c r="M206" s="58"/>
      <c r="N206" s="58"/>
      <c r="O206" s="58"/>
      <c r="P206" s="58"/>
    </row>
    <row r="207" spans="7:16" x14ac:dyDescent="0.2">
      <c r="G207" s="65"/>
      <c r="H207" s="58"/>
      <c r="I207" s="58"/>
      <c r="J207" s="58"/>
      <c r="K207" s="58"/>
      <c r="L207" s="58"/>
      <c r="M207" s="58"/>
      <c r="N207" s="58"/>
      <c r="O207" s="58"/>
      <c r="P207" s="58"/>
    </row>
    <row r="208" spans="7:16" x14ac:dyDescent="0.2">
      <c r="G208" s="65"/>
      <c r="H208" s="58"/>
      <c r="I208" s="58"/>
      <c r="J208" s="58"/>
      <c r="K208" s="58"/>
      <c r="L208" s="58"/>
      <c r="M208" s="58"/>
      <c r="N208" s="58"/>
      <c r="O208" s="58"/>
      <c r="P208" s="58"/>
    </row>
    <row r="209" spans="7:16" x14ac:dyDescent="0.2">
      <c r="G209" s="65"/>
      <c r="H209" s="58"/>
      <c r="I209" s="58"/>
      <c r="J209" s="58"/>
      <c r="K209" s="58"/>
      <c r="L209" s="58"/>
      <c r="M209" s="58"/>
      <c r="N209" s="58"/>
      <c r="O209" s="58"/>
      <c r="P209" s="58"/>
    </row>
    <row r="210" spans="7:16" x14ac:dyDescent="0.2">
      <c r="G210" s="65"/>
      <c r="H210" s="58"/>
      <c r="I210" s="58"/>
      <c r="J210" s="58"/>
      <c r="K210" s="58"/>
      <c r="L210" s="58"/>
      <c r="M210" s="58"/>
      <c r="N210" s="58"/>
      <c r="O210" s="58"/>
      <c r="P210" s="58"/>
    </row>
    <row r="211" spans="7:16" x14ac:dyDescent="0.2">
      <c r="G211" s="65"/>
      <c r="H211" s="58"/>
      <c r="I211" s="58"/>
      <c r="J211" s="58"/>
      <c r="K211" s="58"/>
      <c r="L211" s="58"/>
      <c r="M211" s="58"/>
      <c r="N211" s="58"/>
      <c r="O211" s="58"/>
      <c r="P211" s="58"/>
    </row>
    <row r="212" spans="7:16" x14ac:dyDescent="0.2">
      <c r="G212" s="65"/>
      <c r="H212" s="58"/>
      <c r="I212" s="58"/>
      <c r="J212" s="58"/>
      <c r="K212" s="58"/>
      <c r="L212" s="58"/>
      <c r="M212" s="58"/>
      <c r="N212" s="58"/>
      <c r="O212" s="58"/>
      <c r="P212" s="58"/>
    </row>
    <row r="213" spans="7:16" x14ac:dyDescent="0.2">
      <c r="G213" s="65"/>
      <c r="H213" s="58"/>
      <c r="I213" s="58"/>
      <c r="J213" s="58"/>
      <c r="K213" s="58"/>
      <c r="L213" s="58"/>
      <c r="M213" s="58"/>
      <c r="N213" s="58"/>
      <c r="O213" s="58"/>
      <c r="P213" s="58"/>
    </row>
    <row r="214" spans="7:16" x14ac:dyDescent="0.2">
      <c r="G214" s="65"/>
      <c r="H214" s="58"/>
      <c r="I214" s="58"/>
      <c r="J214" s="58"/>
      <c r="K214" s="58"/>
      <c r="L214" s="58"/>
      <c r="M214" s="58"/>
      <c r="N214" s="58"/>
      <c r="O214" s="58"/>
      <c r="P214" s="58"/>
    </row>
    <row r="215" spans="7:16" x14ac:dyDescent="0.2">
      <c r="G215" s="65"/>
      <c r="H215" s="58"/>
      <c r="I215" s="58"/>
      <c r="J215" s="58"/>
      <c r="K215" s="58"/>
      <c r="L215" s="58"/>
      <c r="M215" s="58"/>
      <c r="N215" s="58"/>
      <c r="O215" s="58"/>
      <c r="P215" s="58"/>
    </row>
    <row r="216" spans="7:16" x14ac:dyDescent="0.2">
      <c r="G216" s="65"/>
      <c r="H216" s="58"/>
      <c r="I216" s="58"/>
      <c r="J216" s="58"/>
      <c r="K216" s="58"/>
      <c r="L216" s="58"/>
      <c r="M216" s="58"/>
      <c r="N216" s="58"/>
      <c r="O216" s="58"/>
      <c r="P216" s="58"/>
    </row>
    <row r="217" spans="7:16" x14ac:dyDescent="0.2">
      <c r="G217" s="65"/>
      <c r="H217" s="58"/>
      <c r="I217" s="58"/>
      <c r="J217" s="58"/>
      <c r="K217" s="58"/>
      <c r="L217" s="58"/>
      <c r="M217" s="58"/>
      <c r="N217" s="58"/>
      <c r="O217" s="58"/>
      <c r="P217" s="58"/>
    </row>
    <row r="218" spans="7:16" x14ac:dyDescent="0.2">
      <c r="G218" s="65"/>
      <c r="H218" s="58"/>
      <c r="I218" s="58"/>
      <c r="J218" s="58"/>
      <c r="K218" s="58"/>
      <c r="L218" s="58"/>
      <c r="M218" s="58"/>
      <c r="N218" s="58"/>
      <c r="O218" s="58"/>
      <c r="P218" s="58"/>
    </row>
    <row r="219" spans="7:16" x14ac:dyDescent="0.2">
      <c r="G219" s="65"/>
      <c r="H219" s="58"/>
      <c r="I219" s="58"/>
      <c r="J219" s="58"/>
      <c r="K219" s="58"/>
      <c r="L219" s="58"/>
      <c r="M219" s="58"/>
      <c r="N219" s="58"/>
      <c r="O219" s="58"/>
      <c r="P219" s="58"/>
    </row>
    <row r="220" spans="7:16" x14ac:dyDescent="0.2">
      <c r="G220" s="65"/>
      <c r="H220" s="58"/>
      <c r="I220" s="58"/>
      <c r="J220" s="58"/>
      <c r="K220" s="58"/>
      <c r="L220" s="58"/>
      <c r="M220" s="58"/>
      <c r="N220" s="58"/>
      <c r="O220" s="58"/>
      <c r="P220" s="58"/>
    </row>
    <row r="221" spans="7:16" x14ac:dyDescent="0.2">
      <c r="G221" s="65"/>
      <c r="H221" s="58"/>
      <c r="I221" s="58"/>
      <c r="J221" s="58"/>
      <c r="K221" s="58"/>
      <c r="L221" s="58"/>
      <c r="M221" s="58"/>
      <c r="N221" s="58"/>
      <c r="O221" s="58"/>
      <c r="P221" s="58"/>
    </row>
    <row r="222" spans="7:16" x14ac:dyDescent="0.2">
      <c r="G222" s="65"/>
      <c r="H222" s="58"/>
      <c r="I222" s="58"/>
      <c r="J222" s="58"/>
      <c r="K222" s="58"/>
      <c r="L222" s="58"/>
      <c r="M222" s="58"/>
      <c r="N222" s="58"/>
      <c r="O222" s="58"/>
      <c r="P222" s="58"/>
    </row>
    <row r="223" spans="7:16" x14ac:dyDescent="0.2">
      <c r="G223" s="65"/>
      <c r="H223" s="58"/>
      <c r="I223" s="58"/>
      <c r="J223" s="58"/>
      <c r="K223" s="58"/>
      <c r="L223" s="58"/>
      <c r="M223" s="58"/>
      <c r="N223" s="58"/>
      <c r="O223" s="58"/>
      <c r="P223" s="58"/>
    </row>
    <row r="224" spans="7:16" x14ac:dyDescent="0.2">
      <c r="G224" s="65"/>
      <c r="H224" s="58"/>
      <c r="I224" s="58"/>
      <c r="J224" s="58"/>
      <c r="K224" s="58"/>
      <c r="L224" s="58"/>
      <c r="M224" s="58"/>
      <c r="N224" s="58"/>
      <c r="O224" s="58"/>
      <c r="P224" s="58"/>
    </row>
    <row r="225" spans="7:16" x14ac:dyDescent="0.2">
      <c r="G225" s="65"/>
      <c r="H225" s="58"/>
      <c r="I225" s="58"/>
      <c r="J225" s="58"/>
      <c r="K225" s="58"/>
      <c r="L225" s="58"/>
      <c r="M225" s="58"/>
      <c r="N225" s="58"/>
      <c r="O225" s="58"/>
      <c r="P225" s="58"/>
    </row>
    <row r="226" spans="7:16" x14ac:dyDescent="0.2">
      <c r="G226" s="65"/>
      <c r="H226" s="58"/>
      <c r="I226" s="58"/>
      <c r="J226" s="58"/>
      <c r="K226" s="58"/>
      <c r="L226" s="58"/>
      <c r="M226" s="58"/>
      <c r="N226" s="58"/>
      <c r="O226" s="58"/>
      <c r="P226" s="58"/>
    </row>
    <row r="227" spans="7:16" x14ac:dyDescent="0.2">
      <c r="G227" s="65"/>
      <c r="H227" s="58"/>
      <c r="I227" s="58"/>
      <c r="J227" s="58"/>
      <c r="K227" s="58"/>
      <c r="L227" s="58"/>
      <c r="M227" s="58"/>
      <c r="N227" s="58"/>
      <c r="O227" s="58"/>
      <c r="P227" s="58"/>
    </row>
    <row r="228" spans="7:16" x14ac:dyDescent="0.2">
      <c r="G228" s="65"/>
      <c r="H228" s="58"/>
      <c r="I228" s="58"/>
      <c r="J228" s="58"/>
      <c r="K228" s="58"/>
      <c r="L228" s="58"/>
      <c r="M228" s="58"/>
      <c r="N228" s="58"/>
      <c r="O228" s="58"/>
      <c r="P228" s="58"/>
    </row>
    <row r="229" spans="7:16" x14ac:dyDescent="0.2">
      <c r="G229" s="65"/>
      <c r="H229" s="58"/>
      <c r="I229" s="58"/>
      <c r="J229" s="58"/>
      <c r="K229" s="58"/>
      <c r="L229" s="58"/>
      <c r="M229" s="58"/>
      <c r="N229" s="58"/>
      <c r="O229" s="58"/>
      <c r="P229" s="58"/>
    </row>
    <row r="230" spans="7:16" x14ac:dyDescent="0.2">
      <c r="G230" s="65"/>
      <c r="H230" s="58"/>
      <c r="I230" s="58"/>
      <c r="J230" s="58"/>
      <c r="K230" s="58"/>
      <c r="L230" s="58"/>
      <c r="M230" s="58"/>
      <c r="N230" s="58"/>
      <c r="O230" s="58"/>
      <c r="P230" s="58"/>
    </row>
    <row r="231" spans="7:16" x14ac:dyDescent="0.2">
      <c r="G231" s="65"/>
      <c r="H231" s="58"/>
      <c r="I231" s="58"/>
      <c r="J231" s="58"/>
      <c r="K231" s="58"/>
      <c r="L231" s="58"/>
      <c r="M231" s="58"/>
      <c r="N231" s="58"/>
      <c r="O231" s="58"/>
      <c r="P231" s="58"/>
    </row>
    <row r="232" spans="7:16" x14ac:dyDescent="0.2">
      <c r="G232" s="65"/>
      <c r="H232" s="58"/>
      <c r="I232" s="58"/>
      <c r="J232" s="58"/>
      <c r="K232" s="58"/>
      <c r="L232" s="58"/>
      <c r="M232" s="58"/>
      <c r="N232" s="58"/>
      <c r="O232" s="58"/>
      <c r="P232" s="58"/>
    </row>
    <row r="233" spans="7:16" x14ac:dyDescent="0.2">
      <c r="G233" s="65"/>
      <c r="H233" s="58"/>
      <c r="I233" s="58"/>
      <c r="J233" s="58"/>
      <c r="K233" s="58"/>
      <c r="L233" s="58"/>
      <c r="M233" s="58"/>
      <c r="N233" s="58"/>
      <c r="O233" s="58"/>
      <c r="P233" s="58"/>
    </row>
    <row r="234" spans="7:16" x14ac:dyDescent="0.2">
      <c r="G234" s="65"/>
      <c r="H234" s="58"/>
      <c r="I234" s="58"/>
      <c r="J234" s="58"/>
      <c r="K234" s="58"/>
      <c r="L234" s="58"/>
      <c r="M234" s="58"/>
      <c r="N234" s="58"/>
      <c r="O234" s="58"/>
      <c r="P234" s="58"/>
    </row>
    <row r="235" spans="7:16" x14ac:dyDescent="0.2">
      <c r="G235" s="65"/>
      <c r="H235" s="58"/>
      <c r="I235" s="58"/>
      <c r="J235" s="58"/>
      <c r="K235" s="58"/>
      <c r="L235" s="58"/>
      <c r="M235" s="58"/>
      <c r="N235" s="58"/>
      <c r="O235" s="58"/>
      <c r="P235" s="58"/>
    </row>
    <row r="236" spans="7:16" x14ac:dyDescent="0.2">
      <c r="G236" s="65"/>
      <c r="H236" s="58"/>
      <c r="I236" s="58"/>
      <c r="J236" s="58"/>
      <c r="K236" s="58"/>
      <c r="L236" s="58"/>
      <c r="M236" s="58"/>
      <c r="N236" s="58"/>
      <c r="O236" s="58"/>
      <c r="P236" s="58"/>
    </row>
    <row r="237" spans="7:16" x14ac:dyDescent="0.2">
      <c r="G237" s="65"/>
      <c r="H237" s="58"/>
      <c r="I237" s="58"/>
      <c r="J237" s="58"/>
      <c r="K237" s="58"/>
      <c r="L237" s="58"/>
      <c r="M237" s="58"/>
      <c r="N237" s="58"/>
      <c r="O237" s="58"/>
      <c r="P237" s="58"/>
    </row>
    <row r="238" spans="7:16" x14ac:dyDescent="0.2">
      <c r="G238" s="65"/>
      <c r="H238" s="58"/>
      <c r="I238" s="58"/>
      <c r="J238" s="58"/>
      <c r="K238" s="58"/>
      <c r="L238" s="58"/>
      <c r="M238" s="58"/>
      <c r="N238" s="58"/>
      <c r="O238" s="58"/>
      <c r="P238" s="58"/>
    </row>
    <row r="239" spans="7:16" x14ac:dyDescent="0.2">
      <c r="G239" s="65"/>
      <c r="H239" s="58"/>
      <c r="I239" s="58"/>
      <c r="J239" s="58"/>
      <c r="K239" s="58"/>
      <c r="L239" s="58"/>
      <c r="M239" s="58"/>
      <c r="N239" s="58"/>
      <c r="O239" s="58"/>
      <c r="P239" s="58"/>
    </row>
    <row r="240" spans="7:16" x14ac:dyDescent="0.2">
      <c r="G240" s="65"/>
      <c r="H240" s="58"/>
      <c r="I240" s="58"/>
      <c r="J240" s="58"/>
      <c r="K240" s="58"/>
      <c r="L240" s="58"/>
      <c r="M240" s="58"/>
      <c r="N240" s="58"/>
      <c r="O240" s="58"/>
      <c r="P240" s="58"/>
    </row>
    <row r="241" spans="7:16" x14ac:dyDescent="0.2">
      <c r="G241" s="65"/>
      <c r="H241" s="58"/>
      <c r="I241" s="58"/>
      <c r="J241" s="58"/>
      <c r="K241" s="58"/>
      <c r="L241" s="58"/>
      <c r="M241" s="58"/>
      <c r="N241" s="58"/>
      <c r="O241" s="58"/>
      <c r="P241" s="58"/>
    </row>
    <row r="242" spans="7:16" x14ac:dyDescent="0.2">
      <c r="G242" s="65"/>
      <c r="H242" s="58"/>
      <c r="I242" s="58"/>
      <c r="J242" s="58"/>
      <c r="K242" s="58"/>
      <c r="L242" s="58"/>
      <c r="M242" s="58"/>
      <c r="N242" s="58"/>
      <c r="O242" s="58"/>
      <c r="P242" s="58"/>
    </row>
    <row r="243" spans="7:16" x14ac:dyDescent="0.2">
      <c r="G243" s="65"/>
      <c r="H243" s="58"/>
      <c r="I243" s="58"/>
      <c r="J243" s="58"/>
      <c r="K243" s="58"/>
      <c r="L243" s="58"/>
      <c r="M243" s="58"/>
      <c r="N243" s="58"/>
      <c r="O243" s="58"/>
      <c r="P243" s="58"/>
    </row>
    <row r="244" spans="7:16" x14ac:dyDescent="0.2">
      <c r="G244" s="65"/>
      <c r="H244" s="58"/>
      <c r="I244" s="58"/>
      <c r="J244" s="58"/>
      <c r="K244" s="58"/>
      <c r="L244" s="58"/>
      <c r="M244" s="58"/>
      <c r="N244" s="58"/>
      <c r="O244" s="58"/>
      <c r="P244" s="58"/>
    </row>
    <row r="245" spans="7:16" x14ac:dyDescent="0.2">
      <c r="G245" s="65"/>
      <c r="H245" s="58"/>
      <c r="I245" s="58"/>
      <c r="J245" s="58"/>
      <c r="K245" s="58"/>
      <c r="L245" s="58"/>
      <c r="M245" s="58"/>
      <c r="N245" s="58"/>
      <c r="O245" s="58"/>
      <c r="P245" s="58"/>
    </row>
    <row r="246" spans="7:16" x14ac:dyDescent="0.2">
      <c r="G246" s="65"/>
      <c r="H246" s="58"/>
      <c r="I246" s="58"/>
      <c r="J246" s="58"/>
      <c r="K246" s="58"/>
      <c r="L246" s="58"/>
      <c r="M246" s="58"/>
      <c r="N246" s="58"/>
      <c r="O246" s="58"/>
      <c r="P246" s="58"/>
    </row>
    <row r="247" spans="7:16" x14ac:dyDescent="0.2">
      <c r="G247" s="65"/>
      <c r="H247" s="58"/>
      <c r="I247" s="58"/>
      <c r="J247" s="58"/>
      <c r="K247" s="58"/>
      <c r="L247" s="58"/>
      <c r="M247" s="58"/>
      <c r="N247" s="58"/>
      <c r="O247" s="58"/>
      <c r="P247" s="58"/>
    </row>
    <row r="248" spans="7:16" x14ac:dyDescent="0.2">
      <c r="G248" s="65"/>
      <c r="H248" s="58"/>
      <c r="I248" s="58"/>
      <c r="J248" s="58"/>
      <c r="K248" s="58"/>
      <c r="L248" s="58"/>
      <c r="M248" s="58"/>
      <c r="N248" s="58"/>
      <c r="O248" s="58"/>
      <c r="P248" s="58"/>
    </row>
    <row r="249" spans="7:16" x14ac:dyDescent="0.2">
      <c r="G249" s="65"/>
      <c r="H249" s="58"/>
      <c r="I249" s="58"/>
      <c r="J249" s="58"/>
      <c r="K249" s="58"/>
      <c r="L249" s="58"/>
      <c r="M249" s="58"/>
      <c r="N249" s="58"/>
      <c r="O249" s="58"/>
      <c r="P249" s="58"/>
    </row>
    <row r="250" spans="7:16" x14ac:dyDescent="0.2">
      <c r="G250" s="65"/>
      <c r="H250" s="58"/>
      <c r="I250" s="58"/>
      <c r="J250" s="58"/>
      <c r="K250" s="58"/>
      <c r="L250" s="58"/>
      <c r="M250" s="58"/>
      <c r="N250" s="58"/>
      <c r="O250" s="58"/>
      <c r="P250" s="58"/>
    </row>
    <row r="251" spans="7:16" x14ac:dyDescent="0.2">
      <c r="G251" s="65"/>
      <c r="H251" s="58"/>
      <c r="I251" s="58"/>
      <c r="J251" s="58"/>
      <c r="K251" s="58"/>
      <c r="L251" s="58"/>
      <c r="M251" s="58"/>
      <c r="N251" s="58"/>
      <c r="O251" s="58"/>
      <c r="P251" s="58"/>
    </row>
    <row r="252" spans="7:16" x14ac:dyDescent="0.2">
      <c r="G252" s="65"/>
      <c r="H252" s="58"/>
      <c r="I252" s="58"/>
      <c r="J252" s="58"/>
      <c r="K252" s="58"/>
      <c r="L252" s="58"/>
      <c r="M252" s="58"/>
      <c r="N252" s="58"/>
      <c r="O252" s="58"/>
      <c r="P252" s="58"/>
    </row>
    <row r="253" spans="7:16" x14ac:dyDescent="0.2">
      <c r="G253" s="65"/>
      <c r="H253" s="58"/>
      <c r="I253" s="58"/>
      <c r="J253" s="58"/>
      <c r="K253" s="58"/>
      <c r="L253" s="58"/>
      <c r="M253" s="58"/>
      <c r="N253" s="58"/>
      <c r="O253" s="58"/>
      <c r="P253" s="58"/>
    </row>
    <row r="254" spans="7:16" x14ac:dyDescent="0.2">
      <c r="G254" s="65"/>
      <c r="H254" s="58"/>
      <c r="I254" s="58"/>
      <c r="J254" s="58"/>
      <c r="K254" s="58"/>
      <c r="L254" s="58"/>
      <c r="M254" s="58"/>
      <c r="N254" s="58"/>
      <c r="O254" s="58"/>
      <c r="P254" s="58"/>
    </row>
    <row r="255" spans="7:16" x14ac:dyDescent="0.2">
      <c r="G255" s="65"/>
      <c r="H255" s="58"/>
      <c r="I255" s="58"/>
      <c r="J255" s="58"/>
      <c r="K255" s="58"/>
      <c r="L255" s="58"/>
      <c r="M255" s="58"/>
      <c r="N255" s="58"/>
      <c r="O255" s="58"/>
      <c r="P255" s="58"/>
    </row>
    <row r="256" spans="7:16" x14ac:dyDescent="0.2">
      <c r="G256" s="65"/>
      <c r="H256" s="58"/>
      <c r="I256" s="58"/>
      <c r="J256" s="58"/>
      <c r="K256" s="58"/>
      <c r="L256" s="58"/>
      <c r="M256" s="58"/>
      <c r="N256" s="58"/>
      <c r="O256" s="58"/>
      <c r="P256" s="58"/>
    </row>
    <row r="257" spans="7:16" x14ac:dyDescent="0.2">
      <c r="G257" s="65"/>
      <c r="H257" s="58"/>
      <c r="I257" s="58"/>
      <c r="J257" s="58"/>
      <c r="K257" s="58"/>
      <c r="L257" s="58"/>
      <c r="M257" s="58"/>
      <c r="N257" s="58"/>
      <c r="O257" s="58"/>
      <c r="P257" s="58"/>
    </row>
    <row r="258" spans="7:16" x14ac:dyDescent="0.2">
      <c r="G258" s="65"/>
      <c r="H258" s="58"/>
      <c r="I258" s="58"/>
      <c r="J258" s="58"/>
      <c r="K258" s="58"/>
      <c r="L258" s="58"/>
      <c r="M258" s="58"/>
      <c r="N258" s="58"/>
      <c r="O258" s="58"/>
      <c r="P258" s="58"/>
    </row>
    <row r="259" spans="7:16" x14ac:dyDescent="0.2">
      <c r="G259" s="65"/>
      <c r="H259" s="58"/>
      <c r="I259" s="58"/>
      <c r="J259" s="58"/>
      <c r="K259" s="58"/>
      <c r="L259" s="58"/>
      <c r="M259" s="58"/>
      <c r="N259" s="58"/>
      <c r="O259" s="58"/>
      <c r="P259" s="58"/>
    </row>
    <row r="260" spans="7:16" x14ac:dyDescent="0.2">
      <c r="G260" s="65"/>
      <c r="H260" s="58"/>
      <c r="I260" s="58"/>
      <c r="J260" s="58"/>
      <c r="K260" s="58"/>
      <c r="L260" s="58"/>
      <c r="M260" s="58"/>
      <c r="N260" s="58"/>
      <c r="O260" s="58"/>
      <c r="P260" s="58"/>
    </row>
    <row r="261" spans="7:16" x14ac:dyDescent="0.2">
      <c r="G261" s="65"/>
      <c r="H261" s="58"/>
      <c r="I261" s="58"/>
      <c r="J261" s="58"/>
      <c r="K261" s="58"/>
      <c r="L261" s="58"/>
      <c r="M261" s="58"/>
      <c r="N261" s="58"/>
      <c r="O261" s="58"/>
      <c r="P261" s="58"/>
    </row>
    <row r="262" spans="7:16" x14ac:dyDescent="0.2">
      <c r="G262" s="65"/>
      <c r="H262" s="58"/>
      <c r="I262" s="58"/>
      <c r="J262" s="58"/>
      <c r="K262" s="58"/>
      <c r="L262" s="58"/>
      <c r="M262" s="58"/>
      <c r="N262" s="58"/>
      <c r="O262" s="58"/>
      <c r="P262" s="58"/>
    </row>
    <row r="263" spans="7:16" x14ac:dyDescent="0.2">
      <c r="G263" s="65"/>
      <c r="H263" s="58"/>
      <c r="I263" s="58"/>
      <c r="J263" s="58"/>
      <c r="K263" s="58"/>
      <c r="L263" s="58"/>
      <c r="M263" s="58"/>
      <c r="N263" s="58"/>
      <c r="O263" s="58"/>
      <c r="P263" s="58"/>
    </row>
    <row r="264" spans="7:16" x14ac:dyDescent="0.2">
      <c r="G264" s="65"/>
      <c r="H264" s="58"/>
      <c r="I264" s="58"/>
      <c r="J264" s="58"/>
      <c r="K264" s="58"/>
      <c r="L264" s="58"/>
      <c r="M264" s="58"/>
      <c r="N264" s="58"/>
      <c r="O264" s="58"/>
      <c r="P264" s="58"/>
    </row>
    <row r="265" spans="7:16" x14ac:dyDescent="0.2">
      <c r="G265" s="65"/>
      <c r="H265" s="58"/>
      <c r="I265" s="58"/>
      <c r="J265" s="58"/>
      <c r="K265" s="58"/>
      <c r="L265" s="58"/>
      <c r="M265" s="58"/>
      <c r="N265" s="58"/>
      <c r="O265" s="58"/>
      <c r="P265" s="58"/>
    </row>
    <row r="266" spans="7:16" x14ac:dyDescent="0.2">
      <c r="G266" s="65"/>
      <c r="H266" s="58"/>
      <c r="I266" s="58"/>
      <c r="J266" s="58"/>
      <c r="K266" s="58"/>
      <c r="L266" s="58"/>
      <c r="M266" s="58"/>
      <c r="N266" s="58"/>
      <c r="O266" s="58"/>
      <c r="P266" s="58"/>
    </row>
    <row r="267" spans="7:16" x14ac:dyDescent="0.2">
      <c r="G267" s="65"/>
      <c r="H267" s="58"/>
      <c r="I267" s="58"/>
      <c r="J267" s="58"/>
      <c r="K267" s="58"/>
      <c r="L267" s="58"/>
      <c r="M267" s="58"/>
      <c r="N267" s="58"/>
      <c r="O267" s="58"/>
      <c r="P267" s="58"/>
    </row>
    <row r="268" spans="7:16" x14ac:dyDescent="0.2">
      <c r="G268" s="65"/>
      <c r="H268" s="58"/>
      <c r="I268" s="58"/>
      <c r="J268" s="58"/>
      <c r="K268" s="58"/>
      <c r="L268" s="58"/>
      <c r="M268" s="58"/>
      <c r="N268" s="58"/>
      <c r="O268" s="58"/>
      <c r="P268" s="58"/>
    </row>
    <row r="269" spans="7:16" x14ac:dyDescent="0.2">
      <c r="G269" s="65"/>
      <c r="H269" s="58"/>
      <c r="I269" s="58"/>
      <c r="J269" s="58"/>
      <c r="K269" s="58"/>
      <c r="L269" s="58"/>
      <c r="M269" s="58"/>
      <c r="N269" s="58"/>
      <c r="O269" s="58"/>
      <c r="P269" s="58"/>
    </row>
    <row r="270" spans="7:16" x14ac:dyDescent="0.2">
      <c r="G270" s="65"/>
      <c r="H270" s="58"/>
      <c r="I270" s="58"/>
      <c r="J270" s="58"/>
      <c r="K270" s="58"/>
      <c r="L270" s="58"/>
      <c r="M270" s="58"/>
      <c r="N270" s="58"/>
      <c r="O270" s="58"/>
      <c r="P270" s="58"/>
    </row>
    <row r="271" spans="7:16" x14ac:dyDescent="0.2">
      <c r="G271" s="65"/>
      <c r="H271" s="58"/>
      <c r="I271" s="58"/>
      <c r="J271" s="58"/>
      <c r="K271" s="58"/>
      <c r="L271" s="58"/>
      <c r="M271" s="58"/>
      <c r="N271" s="58"/>
      <c r="O271" s="58"/>
      <c r="P271" s="58"/>
    </row>
    <row r="272" spans="7:16" x14ac:dyDescent="0.2">
      <c r="G272" s="65"/>
      <c r="H272" s="58"/>
      <c r="I272" s="58"/>
      <c r="J272" s="58"/>
      <c r="K272" s="58"/>
      <c r="L272" s="58"/>
      <c r="M272" s="58"/>
      <c r="N272" s="58"/>
      <c r="O272" s="58"/>
      <c r="P272" s="58"/>
    </row>
    <row r="273" spans="7:16" x14ac:dyDescent="0.2">
      <c r="G273" s="65"/>
      <c r="H273" s="58"/>
      <c r="I273" s="58"/>
      <c r="J273" s="58"/>
      <c r="K273" s="58"/>
      <c r="L273" s="58"/>
      <c r="M273" s="58"/>
      <c r="N273" s="58"/>
      <c r="O273" s="58"/>
      <c r="P273" s="58"/>
    </row>
    <row r="274" spans="7:16" x14ac:dyDescent="0.2">
      <c r="G274" s="65"/>
      <c r="H274" s="58"/>
      <c r="I274" s="58"/>
      <c r="J274" s="58"/>
      <c r="K274" s="58"/>
      <c r="L274" s="58"/>
      <c r="M274" s="58"/>
      <c r="N274" s="58"/>
      <c r="O274" s="58"/>
      <c r="P274" s="58"/>
    </row>
    <row r="275" spans="7:16" x14ac:dyDescent="0.2">
      <c r="G275" s="65"/>
      <c r="H275" s="58"/>
      <c r="I275" s="58"/>
      <c r="J275" s="58"/>
      <c r="K275" s="58"/>
      <c r="L275" s="58"/>
      <c r="M275" s="58"/>
      <c r="N275" s="58"/>
      <c r="O275" s="58"/>
      <c r="P275" s="58"/>
    </row>
    <row r="276" spans="7:16" x14ac:dyDescent="0.2">
      <c r="G276" s="65"/>
      <c r="H276" s="58"/>
      <c r="I276" s="58"/>
      <c r="J276" s="58"/>
      <c r="K276" s="58"/>
      <c r="L276" s="58"/>
      <c r="M276" s="58"/>
      <c r="N276" s="58"/>
      <c r="O276" s="58"/>
      <c r="P276" s="58"/>
    </row>
    <row r="277" spans="7:16" x14ac:dyDescent="0.2">
      <c r="G277" s="65"/>
      <c r="H277" s="58"/>
      <c r="I277" s="58"/>
      <c r="J277" s="58"/>
      <c r="K277" s="58"/>
      <c r="L277" s="58"/>
      <c r="M277" s="58"/>
      <c r="N277" s="58"/>
      <c r="O277" s="58"/>
      <c r="P277" s="58"/>
    </row>
    <row r="278" spans="7:16" x14ac:dyDescent="0.2">
      <c r="G278" s="65"/>
      <c r="H278" s="58"/>
      <c r="I278" s="58"/>
      <c r="J278" s="58"/>
      <c r="K278" s="58"/>
      <c r="L278" s="58"/>
      <c r="M278" s="58"/>
      <c r="N278" s="58"/>
      <c r="O278" s="58"/>
      <c r="P278" s="58"/>
    </row>
    <row r="279" spans="7:16" x14ac:dyDescent="0.2">
      <c r="G279" s="65"/>
      <c r="H279" s="58"/>
      <c r="I279" s="58"/>
      <c r="J279" s="58"/>
      <c r="K279" s="58"/>
      <c r="L279" s="58"/>
      <c r="M279" s="58"/>
      <c r="N279" s="58"/>
      <c r="O279" s="58"/>
      <c r="P279" s="58"/>
    </row>
    <row r="280" spans="7:16" x14ac:dyDescent="0.2">
      <c r="G280" s="65"/>
      <c r="H280" s="58"/>
      <c r="I280" s="58"/>
      <c r="J280" s="58"/>
      <c r="K280" s="58"/>
      <c r="L280" s="58"/>
      <c r="M280" s="58"/>
      <c r="N280" s="58"/>
      <c r="O280" s="58"/>
      <c r="P280" s="58"/>
    </row>
    <row r="281" spans="7:16" x14ac:dyDescent="0.2">
      <c r="G281" s="65"/>
      <c r="H281" s="58"/>
      <c r="I281" s="58"/>
      <c r="J281" s="58"/>
      <c r="K281" s="58"/>
      <c r="L281" s="58"/>
      <c r="M281" s="58"/>
      <c r="N281" s="58"/>
      <c r="O281" s="58"/>
      <c r="P281" s="58"/>
    </row>
    <row r="282" spans="7:16" x14ac:dyDescent="0.2">
      <c r="G282" s="65"/>
      <c r="H282" s="58"/>
      <c r="I282" s="58"/>
      <c r="J282" s="58"/>
      <c r="K282" s="58"/>
      <c r="L282" s="58"/>
      <c r="M282" s="58"/>
      <c r="N282" s="58"/>
      <c r="O282" s="58"/>
      <c r="P282" s="58"/>
    </row>
    <row r="283" spans="7:16" x14ac:dyDescent="0.2">
      <c r="G283" s="65"/>
      <c r="H283" s="58"/>
      <c r="I283" s="58"/>
      <c r="J283" s="58"/>
      <c r="K283" s="58"/>
      <c r="L283" s="58"/>
      <c r="M283" s="58"/>
      <c r="N283" s="58"/>
      <c r="O283" s="58"/>
      <c r="P283" s="58"/>
    </row>
    <row r="284" spans="7:16" x14ac:dyDescent="0.2">
      <c r="G284" s="65"/>
      <c r="H284" s="58"/>
      <c r="I284" s="58"/>
      <c r="J284" s="58"/>
      <c r="K284" s="58"/>
      <c r="L284" s="58"/>
      <c r="M284" s="58"/>
      <c r="N284" s="58"/>
      <c r="O284" s="58"/>
      <c r="P284" s="58"/>
    </row>
    <row r="285" spans="7:16" x14ac:dyDescent="0.2">
      <c r="G285" s="65"/>
      <c r="H285" s="58"/>
      <c r="I285" s="58"/>
      <c r="J285" s="58"/>
      <c r="K285" s="58"/>
      <c r="L285" s="58"/>
      <c r="M285" s="58"/>
      <c r="N285" s="58"/>
      <c r="O285" s="58"/>
      <c r="P285" s="58"/>
    </row>
    <row r="286" spans="7:16" x14ac:dyDescent="0.2">
      <c r="G286" s="65"/>
      <c r="H286" s="58"/>
      <c r="I286" s="58"/>
      <c r="J286" s="58"/>
      <c r="K286" s="58"/>
      <c r="L286" s="58"/>
      <c r="M286" s="58"/>
      <c r="N286" s="58"/>
      <c r="O286" s="58"/>
      <c r="P286" s="58"/>
    </row>
    <row r="287" spans="7:16" x14ac:dyDescent="0.2">
      <c r="G287" s="65"/>
      <c r="H287" s="58"/>
      <c r="I287" s="58"/>
      <c r="J287" s="58"/>
      <c r="K287" s="58"/>
      <c r="L287" s="58"/>
      <c r="M287" s="58"/>
      <c r="N287" s="58"/>
      <c r="O287" s="58"/>
      <c r="P287" s="58"/>
    </row>
    <row r="288" spans="7:16" x14ac:dyDescent="0.2">
      <c r="G288" s="65"/>
      <c r="H288" s="58"/>
      <c r="I288" s="58"/>
      <c r="J288" s="58"/>
      <c r="K288" s="58"/>
      <c r="L288" s="58"/>
      <c r="M288" s="58"/>
      <c r="N288" s="58"/>
      <c r="O288" s="58"/>
      <c r="P288" s="58"/>
    </row>
    <row r="289" spans="7:16" x14ac:dyDescent="0.2">
      <c r="G289" s="65"/>
      <c r="H289" s="58"/>
      <c r="I289" s="58"/>
      <c r="J289" s="58"/>
      <c r="K289" s="58"/>
      <c r="L289" s="58"/>
      <c r="M289" s="58"/>
      <c r="N289" s="58"/>
      <c r="O289" s="58"/>
      <c r="P289" s="58"/>
    </row>
    <row r="290" spans="7:16" x14ac:dyDescent="0.2">
      <c r="G290" s="65"/>
      <c r="H290" s="58"/>
      <c r="I290" s="58"/>
      <c r="J290" s="58"/>
      <c r="K290" s="58"/>
      <c r="L290" s="58"/>
      <c r="M290" s="58"/>
      <c r="N290" s="58"/>
      <c r="O290" s="58"/>
      <c r="P290" s="58"/>
    </row>
    <row r="291" spans="7:16" x14ac:dyDescent="0.2">
      <c r="G291" s="65"/>
      <c r="H291" s="58"/>
      <c r="I291" s="58"/>
      <c r="J291" s="58"/>
      <c r="K291" s="58"/>
      <c r="L291" s="58"/>
      <c r="M291" s="58"/>
      <c r="N291" s="58"/>
      <c r="O291" s="58"/>
      <c r="P291" s="58"/>
    </row>
    <row r="292" spans="7:16" x14ac:dyDescent="0.2">
      <c r="G292" s="65"/>
      <c r="H292" s="58"/>
      <c r="I292" s="58"/>
      <c r="J292" s="58"/>
      <c r="K292" s="58"/>
      <c r="L292" s="58"/>
      <c r="M292" s="58"/>
      <c r="N292" s="58"/>
      <c r="O292" s="58"/>
      <c r="P292" s="58"/>
    </row>
    <row r="293" spans="7:16" x14ac:dyDescent="0.2">
      <c r="G293" s="65"/>
      <c r="H293" s="58"/>
      <c r="I293" s="58"/>
      <c r="J293" s="58"/>
      <c r="K293" s="58"/>
      <c r="L293" s="58"/>
      <c r="M293" s="58"/>
      <c r="N293" s="58"/>
      <c r="O293" s="58"/>
      <c r="P293" s="58"/>
    </row>
    <row r="294" spans="7:16" x14ac:dyDescent="0.2">
      <c r="G294" s="65"/>
      <c r="H294" s="58"/>
      <c r="I294" s="58"/>
      <c r="J294" s="58"/>
      <c r="K294" s="58"/>
      <c r="L294" s="58"/>
      <c r="M294" s="58"/>
      <c r="N294" s="58"/>
      <c r="O294" s="58"/>
      <c r="P294" s="58"/>
    </row>
    <row r="295" spans="7:16" x14ac:dyDescent="0.2">
      <c r="G295" s="65"/>
      <c r="H295" s="58"/>
      <c r="I295" s="58"/>
      <c r="J295" s="58"/>
      <c r="K295" s="58"/>
      <c r="L295" s="58"/>
      <c r="M295" s="58"/>
      <c r="N295" s="58"/>
      <c r="O295" s="58"/>
      <c r="P295" s="58"/>
    </row>
    <row r="296" spans="7:16" x14ac:dyDescent="0.2">
      <c r="G296" s="65"/>
      <c r="H296" s="58"/>
      <c r="I296" s="58"/>
      <c r="J296" s="58"/>
      <c r="K296" s="58"/>
      <c r="L296" s="58"/>
      <c r="M296" s="58"/>
      <c r="N296" s="58"/>
      <c r="O296" s="58"/>
      <c r="P296" s="58"/>
    </row>
    <row r="297" spans="7:16" x14ac:dyDescent="0.2">
      <c r="G297" s="65"/>
      <c r="H297" s="58"/>
      <c r="I297" s="58"/>
      <c r="J297" s="58"/>
      <c r="K297" s="58"/>
      <c r="L297" s="58"/>
      <c r="M297" s="58"/>
      <c r="N297" s="58"/>
      <c r="O297" s="58"/>
      <c r="P297" s="58"/>
    </row>
    <row r="298" spans="7:16" x14ac:dyDescent="0.2">
      <c r="G298" s="65"/>
      <c r="H298" s="58"/>
      <c r="I298" s="58"/>
      <c r="J298" s="58"/>
      <c r="K298" s="58"/>
      <c r="L298" s="58"/>
      <c r="M298" s="58"/>
      <c r="N298" s="58"/>
      <c r="O298" s="58"/>
      <c r="P298" s="58"/>
    </row>
    <row r="299" spans="7:16" x14ac:dyDescent="0.2">
      <c r="G299" s="65"/>
      <c r="H299" s="58"/>
      <c r="I299" s="58"/>
      <c r="J299" s="58"/>
      <c r="K299" s="58"/>
      <c r="L299" s="58"/>
      <c r="M299" s="58"/>
      <c r="N299" s="58"/>
      <c r="O299" s="58"/>
      <c r="P299" s="58"/>
    </row>
    <row r="300" spans="7:16" x14ac:dyDescent="0.2">
      <c r="G300" s="65"/>
      <c r="H300" s="58"/>
      <c r="I300" s="58"/>
      <c r="J300" s="58"/>
      <c r="K300" s="58"/>
      <c r="L300" s="58"/>
      <c r="M300" s="58"/>
      <c r="N300" s="58"/>
      <c r="O300" s="58"/>
      <c r="P300" s="58"/>
    </row>
    <row r="301" spans="7:16" x14ac:dyDescent="0.2">
      <c r="G301" s="65"/>
      <c r="H301" s="58"/>
      <c r="I301" s="58"/>
      <c r="J301" s="58"/>
      <c r="K301" s="58"/>
      <c r="L301" s="58"/>
      <c r="M301" s="58"/>
      <c r="N301" s="58"/>
      <c r="O301" s="58"/>
      <c r="P301" s="58"/>
    </row>
    <row r="302" spans="7:16" x14ac:dyDescent="0.2">
      <c r="G302" s="65"/>
      <c r="H302" s="58"/>
      <c r="I302" s="58"/>
      <c r="J302" s="58"/>
      <c r="K302" s="58"/>
      <c r="L302" s="58"/>
      <c r="M302" s="58"/>
      <c r="N302" s="58"/>
      <c r="O302" s="58"/>
      <c r="P302" s="58"/>
    </row>
    <row r="303" spans="7:16" x14ac:dyDescent="0.2">
      <c r="G303" s="65"/>
      <c r="H303" s="58"/>
      <c r="I303" s="58"/>
      <c r="J303" s="58"/>
      <c r="K303" s="58"/>
      <c r="L303" s="58"/>
      <c r="M303" s="58"/>
      <c r="N303" s="58"/>
      <c r="O303" s="58"/>
      <c r="P303" s="58"/>
    </row>
    <row r="304" spans="7:16" x14ac:dyDescent="0.2">
      <c r="G304" s="65"/>
      <c r="H304" s="58"/>
      <c r="I304" s="58"/>
      <c r="J304" s="58"/>
      <c r="K304" s="58"/>
      <c r="L304" s="58"/>
      <c r="M304" s="58"/>
      <c r="N304" s="58"/>
      <c r="O304" s="58"/>
      <c r="P304" s="58"/>
    </row>
    <row r="305" spans="7:16" x14ac:dyDescent="0.2">
      <c r="G305" s="65"/>
      <c r="H305" s="58"/>
      <c r="I305" s="58"/>
      <c r="J305" s="58"/>
      <c r="K305" s="58"/>
      <c r="L305" s="58"/>
      <c r="M305" s="58"/>
      <c r="N305" s="58"/>
      <c r="O305" s="58"/>
      <c r="P305" s="58"/>
    </row>
    <row r="306" spans="7:16" x14ac:dyDescent="0.2">
      <c r="G306" s="65"/>
      <c r="H306" s="58"/>
      <c r="I306" s="58"/>
      <c r="J306" s="58"/>
      <c r="K306" s="58"/>
      <c r="L306" s="58"/>
      <c r="M306" s="58"/>
      <c r="N306" s="58"/>
      <c r="O306" s="58"/>
      <c r="P306" s="58"/>
    </row>
    <row r="307" spans="7:16" x14ac:dyDescent="0.2">
      <c r="G307" s="65"/>
      <c r="H307" s="58"/>
      <c r="I307" s="58"/>
      <c r="J307" s="58"/>
      <c r="K307" s="58"/>
      <c r="L307" s="58"/>
      <c r="M307" s="58"/>
      <c r="N307" s="58"/>
      <c r="O307" s="58"/>
      <c r="P307" s="58"/>
    </row>
    <row r="308" spans="7:16" x14ac:dyDescent="0.2">
      <c r="G308" s="65"/>
      <c r="H308" s="58"/>
      <c r="I308" s="58"/>
      <c r="J308" s="58"/>
      <c r="K308" s="58"/>
      <c r="L308" s="58"/>
      <c r="M308" s="58"/>
      <c r="N308" s="58"/>
      <c r="O308" s="58"/>
      <c r="P308" s="58"/>
    </row>
    <row r="309" spans="7:16" x14ac:dyDescent="0.2">
      <c r="G309" s="65"/>
      <c r="H309" s="58"/>
      <c r="I309" s="58"/>
      <c r="J309" s="58"/>
      <c r="K309" s="58"/>
      <c r="L309" s="58"/>
      <c r="M309" s="58"/>
      <c r="N309" s="58"/>
      <c r="O309" s="58"/>
      <c r="P309" s="58"/>
    </row>
    <row r="310" spans="7:16" x14ac:dyDescent="0.2">
      <c r="G310" s="65"/>
      <c r="H310" s="58"/>
      <c r="I310" s="58"/>
      <c r="J310" s="58"/>
      <c r="K310" s="58"/>
      <c r="L310" s="58"/>
      <c r="M310" s="58"/>
      <c r="N310" s="58"/>
      <c r="O310" s="58"/>
      <c r="P310" s="58"/>
    </row>
    <row r="311" spans="7:16" x14ac:dyDescent="0.2">
      <c r="G311" s="65"/>
      <c r="H311" s="58"/>
      <c r="I311" s="58"/>
      <c r="J311" s="58"/>
      <c r="K311" s="58"/>
      <c r="L311" s="58"/>
      <c r="M311" s="58"/>
      <c r="N311" s="58"/>
      <c r="O311" s="58"/>
      <c r="P311" s="58"/>
    </row>
    <row r="312" spans="7:16" x14ac:dyDescent="0.2">
      <c r="G312" s="65"/>
      <c r="H312" s="58"/>
      <c r="I312" s="58"/>
      <c r="J312" s="58"/>
      <c r="K312" s="58"/>
      <c r="L312" s="58"/>
      <c r="M312" s="58"/>
      <c r="N312" s="58"/>
      <c r="O312" s="58"/>
      <c r="P312" s="58"/>
    </row>
    <row r="313" spans="7:16" x14ac:dyDescent="0.2">
      <c r="G313" s="65"/>
      <c r="H313" s="58"/>
      <c r="I313" s="58"/>
      <c r="J313" s="58"/>
      <c r="K313" s="58"/>
      <c r="L313" s="58"/>
      <c r="M313" s="58"/>
      <c r="N313" s="58"/>
      <c r="O313" s="58"/>
      <c r="P313" s="58"/>
    </row>
    <row r="314" spans="7:16" x14ac:dyDescent="0.2">
      <c r="G314" s="65"/>
      <c r="H314" s="58"/>
      <c r="I314" s="58"/>
      <c r="J314" s="58"/>
      <c r="K314" s="58"/>
      <c r="L314" s="58"/>
      <c r="M314" s="58"/>
      <c r="N314" s="58"/>
      <c r="O314" s="58"/>
      <c r="P314" s="58"/>
    </row>
    <row r="315" spans="7:16" x14ac:dyDescent="0.2">
      <c r="G315" s="65"/>
      <c r="H315" s="58"/>
      <c r="I315" s="58"/>
      <c r="J315" s="58"/>
      <c r="K315" s="58"/>
      <c r="L315" s="58"/>
      <c r="M315" s="58"/>
      <c r="N315" s="58"/>
      <c r="O315" s="58"/>
      <c r="P315" s="58"/>
    </row>
    <row r="316" spans="7:16" x14ac:dyDescent="0.2">
      <c r="G316" s="65"/>
      <c r="H316" s="58"/>
      <c r="I316" s="58"/>
      <c r="J316" s="58"/>
      <c r="K316" s="58"/>
      <c r="L316" s="58"/>
      <c r="M316" s="58"/>
      <c r="N316" s="58"/>
      <c r="O316" s="58"/>
      <c r="P316" s="58"/>
    </row>
    <row r="317" spans="7:16" x14ac:dyDescent="0.2">
      <c r="G317" s="65"/>
      <c r="H317" s="58"/>
      <c r="I317" s="58"/>
      <c r="J317" s="58"/>
      <c r="K317" s="58"/>
      <c r="L317" s="58"/>
      <c r="M317" s="58"/>
      <c r="N317" s="58"/>
      <c r="O317" s="58"/>
      <c r="P317" s="58"/>
    </row>
    <row r="318" spans="7:16" x14ac:dyDescent="0.2">
      <c r="G318" s="65"/>
      <c r="H318" s="58"/>
      <c r="I318" s="58"/>
      <c r="J318" s="58"/>
      <c r="K318" s="58"/>
      <c r="L318" s="58"/>
      <c r="M318" s="58"/>
      <c r="N318" s="58"/>
      <c r="O318" s="58"/>
      <c r="P318" s="58"/>
    </row>
    <row r="319" spans="7:16" x14ac:dyDescent="0.2">
      <c r="G319" s="65"/>
      <c r="H319" s="58"/>
      <c r="I319" s="58"/>
      <c r="J319" s="58"/>
      <c r="K319" s="58"/>
      <c r="L319" s="58"/>
      <c r="M319" s="58"/>
      <c r="N319" s="58"/>
      <c r="O319" s="58"/>
      <c r="P319" s="58"/>
    </row>
    <row r="320" spans="7:16" x14ac:dyDescent="0.2">
      <c r="G320" s="65"/>
      <c r="H320" s="58"/>
      <c r="I320" s="58"/>
      <c r="J320" s="58"/>
      <c r="K320" s="58"/>
      <c r="L320" s="58"/>
      <c r="M320" s="58"/>
      <c r="N320" s="58"/>
      <c r="O320" s="58"/>
      <c r="P320" s="58"/>
    </row>
    <row r="321" spans="7:16" x14ac:dyDescent="0.2">
      <c r="G321" s="65"/>
      <c r="H321" s="58"/>
      <c r="I321" s="58"/>
      <c r="J321" s="58"/>
      <c r="K321" s="58"/>
      <c r="L321" s="58"/>
      <c r="M321" s="58"/>
      <c r="N321" s="58"/>
      <c r="O321" s="58"/>
      <c r="P321" s="58"/>
    </row>
    <row r="322" spans="7:16" x14ac:dyDescent="0.2">
      <c r="G322" s="65"/>
      <c r="H322" s="58"/>
      <c r="I322" s="58"/>
      <c r="J322" s="58"/>
      <c r="K322" s="58"/>
      <c r="L322" s="58"/>
      <c r="M322" s="58"/>
      <c r="N322" s="58"/>
      <c r="O322" s="58"/>
      <c r="P322" s="58"/>
    </row>
    <row r="323" spans="7:16" x14ac:dyDescent="0.2">
      <c r="G323" s="65"/>
      <c r="H323" s="58"/>
      <c r="I323" s="58"/>
      <c r="J323" s="58"/>
      <c r="K323" s="58"/>
      <c r="L323" s="58"/>
      <c r="M323" s="58"/>
      <c r="N323" s="58"/>
      <c r="O323" s="58"/>
      <c r="P323" s="58"/>
    </row>
    <row r="324" spans="7:16" x14ac:dyDescent="0.2">
      <c r="G324" s="65"/>
      <c r="H324" s="58"/>
      <c r="I324" s="58"/>
      <c r="J324" s="58"/>
      <c r="K324" s="58"/>
      <c r="L324" s="58"/>
      <c r="M324" s="58"/>
      <c r="N324" s="58"/>
      <c r="O324" s="58"/>
      <c r="P324" s="58"/>
    </row>
    <row r="325" spans="7:16" x14ac:dyDescent="0.2">
      <c r="G325" s="65"/>
      <c r="H325" s="58"/>
      <c r="I325" s="58"/>
      <c r="J325" s="58"/>
      <c r="K325" s="58"/>
      <c r="L325" s="58"/>
      <c r="M325" s="58"/>
      <c r="N325" s="58"/>
      <c r="O325" s="58"/>
      <c r="P325" s="58"/>
    </row>
    <row r="326" spans="7:16" x14ac:dyDescent="0.2">
      <c r="G326" s="65"/>
      <c r="H326" s="58"/>
      <c r="I326" s="58"/>
      <c r="J326" s="58"/>
      <c r="K326" s="58"/>
      <c r="L326" s="58"/>
      <c r="M326" s="58"/>
      <c r="N326" s="58"/>
      <c r="O326" s="58"/>
      <c r="P326" s="58"/>
    </row>
    <row r="327" spans="7:16" x14ac:dyDescent="0.2">
      <c r="G327" s="65"/>
      <c r="H327" s="58"/>
      <c r="I327" s="58"/>
      <c r="J327" s="58"/>
      <c r="K327" s="58"/>
      <c r="L327" s="58"/>
      <c r="M327" s="58"/>
      <c r="N327" s="58"/>
      <c r="O327" s="58"/>
      <c r="P327" s="58"/>
    </row>
    <row r="328" spans="7:16" x14ac:dyDescent="0.2">
      <c r="G328" s="65"/>
      <c r="H328" s="58"/>
      <c r="I328" s="58"/>
      <c r="J328" s="58"/>
      <c r="K328" s="58"/>
      <c r="L328" s="58"/>
      <c r="M328" s="58"/>
      <c r="N328" s="58"/>
      <c r="O328" s="58"/>
      <c r="P328" s="58"/>
    </row>
    <row r="329" spans="7:16" x14ac:dyDescent="0.2">
      <c r="G329" s="65"/>
      <c r="H329" s="58"/>
      <c r="I329" s="58"/>
      <c r="J329" s="58"/>
      <c r="K329" s="58"/>
      <c r="L329" s="58"/>
      <c r="M329" s="58"/>
      <c r="N329" s="58"/>
      <c r="O329" s="58"/>
      <c r="P329" s="58"/>
    </row>
    <row r="330" spans="7:16" x14ac:dyDescent="0.2">
      <c r="G330" s="65"/>
      <c r="H330" s="58"/>
      <c r="I330" s="58"/>
      <c r="J330" s="58"/>
      <c r="K330" s="58"/>
      <c r="L330" s="58"/>
      <c r="M330" s="58"/>
      <c r="N330" s="58"/>
      <c r="O330" s="58"/>
      <c r="P330" s="58"/>
    </row>
    <row r="331" spans="7:16" x14ac:dyDescent="0.2">
      <c r="G331" s="65"/>
      <c r="H331" s="58"/>
      <c r="I331" s="58"/>
      <c r="J331" s="58"/>
      <c r="K331" s="58"/>
      <c r="L331" s="58"/>
      <c r="M331" s="58"/>
      <c r="N331" s="58"/>
      <c r="O331" s="58"/>
      <c r="P331" s="58"/>
    </row>
    <row r="332" spans="7:16" x14ac:dyDescent="0.2">
      <c r="G332" s="65"/>
      <c r="H332" s="58"/>
      <c r="I332" s="58"/>
      <c r="J332" s="58"/>
      <c r="K332" s="58"/>
      <c r="L332" s="58"/>
      <c r="M332" s="58"/>
      <c r="N332" s="58"/>
      <c r="O332" s="58"/>
      <c r="P332" s="58"/>
    </row>
    <row r="333" spans="7:16" x14ac:dyDescent="0.2">
      <c r="G333" s="65"/>
      <c r="H333" s="58"/>
      <c r="I333" s="58"/>
      <c r="J333" s="58"/>
      <c r="K333" s="58"/>
      <c r="L333" s="58"/>
      <c r="M333" s="58"/>
      <c r="N333" s="58"/>
      <c r="O333" s="58"/>
      <c r="P333" s="58"/>
    </row>
    <row r="334" spans="7:16" x14ac:dyDescent="0.2">
      <c r="G334" s="65"/>
      <c r="H334" s="58"/>
      <c r="I334" s="58"/>
      <c r="J334" s="58"/>
      <c r="K334" s="58"/>
      <c r="L334" s="58"/>
      <c r="M334" s="58"/>
      <c r="N334" s="58"/>
      <c r="O334" s="58"/>
      <c r="P334" s="58"/>
    </row>
    <row r="335" spans="7:16" x14ac:dyDescent="0.2">
      <c r="G335" s="65"/>
      <c r="H335" s="58"/>
      <c r="I335" s="58"/>
      <c r="J335" s="58"/>
      <c r="K335" s="58"/>
      <c r="L335" s="58"/>
      <c r="M335" s="58"/>
      <c r="N335" s="58"/>
      <c r="O335" s="58"/>
      <c r="P335" s="58"/>
    </row>
    <row r="336" spans="7:16" x14ac:dyDescent="0.2">
      <c r="G336" s="65"/>
      <c r="H336" s="58"/>
      <c r="I336" s="58"/>
      <c r="J336" s="58"/>
      <c r="K336" s="58"/>
      <c r="L336" s="58"/>
      <c r="M336" s="58"/>
      <c r="N336" s="58"/>
      <c r="O336" s="58"/>
      <c r="P336" s="58"/>
    </row>
    <row r="337" spans="7:16" x14ac:dyDescent="0.2">
      <c r="G337" s="65"/>
      <c r="H337" s="58"/>
      <c r="I337" s="58"/>
      <c r="J337" s="58"/>
      <c r="K337" s="58"/>
      <c r="L337" s="58"/>
      <c r="M337" s="58"/>
      <c r="N337" s="58"/>
      <c r="O337" s="58"/>
      <c r="P337" s="58"/>
    </row>
    <row r="338" spans="7:16" x14ac:dyDescent="0.2">
      <c r="G338" s="65"/>
      <c r="H338" s="58"/>
      <c r="I338" s="58"/>
      <c r="J338" s="58"/>
      <c r="K338" s="58"/>
      <c r="L338" s="58"/>
      <c r="M338" s="58"/>
      <c r="N338" s="58"/>
      <c r="O338" s="58"/>
      <c r="P338" s="58"/>
    </row>
    <row r="339" spans="7:16" x14ac:dyDescent="0.2">
      <c r="G339" s="65"/>
      <c r="H339" s="58"/>
      <c r="I339" s="58"/>
      <c r="J339" s="58"/>
      <c r="K339" s="58"/>
      <c r="L339" s="58"/>
      <c r="M339" s="58"/>
      <c r="N339" s="58"/>
      <c r="O339" s="58"/>
      <c r="P339" s="58"/>
    </row>
    <row r="340" spans="7:16" x14ac:dyDescent="0.2">
      <c r="G340" s="65"/>
      <c r="H340" s="58"/>
      <c r="I340" s="58"/>
      <c r="J340" s="58"/>
      <c r="K340" s="58"/>
      <c r="L340" s="58"/>
      <c r="M340" s="58"/>
      <c r="N340" s="58"/>
      <c r="O340" s="58"/>
      <c r="P340" s="58"/>
    </row>
    <row r="341" spans="7:16" x14ac:dyDescent="0.2">
      <c r="G341" s="65"/>
      <c r="H341" s="58"/>
      <c r="I341" s="58"/>
      <c r="J341" s="58"/>
      <c r="K341" s="58"/>
      <c r="L341" s="58"/>
      <c r="M341" s="58"/>
      <c r="N341" s="58"/>
      <c r="O341" s="58"/>
      <c r="P341" s="58"/>
    </row>
    <row r="342" spans="7:16" x14ac:dyDescent="0.2">
      <c r="G342" s="65"/>
      <c r="H342" s="58"/>
      <c r="I342" s="58"/>
      <c r="J342" s="58"/>
      <c r="K342" s="58"/>
      <c r="L342" s="58"/>
      <c r="M342" s="58"/>
      <c r="N342" s="58"/>
      <c r="O342" s="58"/>
      <c r="P342" s="58"/>
    </row>
    <row r="343" spans="7:16" x14ac:dyDescent="0.2">
      <c r="G343" s="65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7:16" x14ac:dyDescent="0.2">
      <c r="G344" s="65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7:16" x14ac:dyDescent="0.2">
      <c r="G345" s="65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7:16" x14ac:dyDescent="0.2">
      <c r="G346" s="65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7:16" x14ac:dyDescent="0.2">
      <c r="G347" s="65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7:16" x14ac:dyDescent="0.2">
      <c r="G348" s="65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7:16" x14ac:dyDescent="0.2">
      <c r="G349" s="65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7:16" x14ac:dyDescent="0.2">
      <c r="G350" s="65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7:16" x14ac:dyDescent="0.2">
      <c r="G351" s="65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7:16" x14ac:dyDescent="0.2">
      <c r="G352" s="65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7:16" x14ac:dyDescent="0.2">
      <c r="G353" s="65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7:16" x14ac:dyDescent="0.2">
      <c r="G354" s="65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7:16" x14ac:dyDescent="0.2">
      <c r="G355" s="65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7:16" x14ac:dyDescent="0.2">
      <c r="G356" s="65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7:16" x14ac:dyDescent="0.2">
      <c r="G357" s="65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7:16" x14ac:dyDescent="0.2">
      <c r="G358" s="65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7:16" x14ac:dyDescent="0.2">
      <c r="G359" s="65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7:16" x14ac:dyDescent="0.2">
      <c r="G360" s="65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7:16" x14ac:dyDescent="0.2">
      <c r="G361" s="65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7:16" x14ac:dyDescent="0.2">
      <c r="G362" s="65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7:16" x14ac:dyDescent="0.2">
      <c r="G363" s="65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7:16" x14ac:dyDescent="0.2">
      <c r="G364" s="65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7:16" x14ac:dyDescent="0.2">
      <c r="G365" s="65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7:16" x14ac:dyDescent="0.2">
      <c r="G366" s="65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7:16" x14ac:dyDescent="0.2">
      <c r="G367" s="65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7:16" x14ac:dyDescent="0.2">
      <c r="G368" s="65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7:16" x14ac:dyDescent="0.2">
      <c r="G369" s="65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7:16" x14ac:dyDescent="0.2">
      <c r="G370" s="65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7:16" x14ac:dyDescent="0.2">
      <c r="G371" s="65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7:16" x14ac:dyDescent="0.2">
      <c r="G372" s="65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7:16" x14ac:dyDescent="0.2">
      <c r="G373" s="65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7:16" x14ac:dyDescent="0.2">
      <c r="G374" s="65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7:16" x14ac:dyDescent="0.2">
      <c r="G375" s="65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7:16" x14ac:dyDescent="0.2">
      <c r="G376" s="65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7:16" x14ac:dyDescent="0.2">
      <c r="G377" s="65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7:16" x14ac:dyDescent="0.2">
      <c r="G378" s="65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7:16" x14ac:dyDescent="0.2">
      <c r="G379" s="65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7:16" x14ac:dyDescent="0.2">
      <c r="G380" s="65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7:16" x14ac:dyDescent="0.2">
      <c r="G381" s="65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7:16" x14ac:dyDescent="0.2">
      <c r="G382" s="65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7:16" x14ac:dyDescent="0.2">
      <c r="G383" s="65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7:16" x14ac:dyDescent="0.2">
      <c r="G384" s="65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7:16" x14ac:dyDescent="0.2">
      <c r="G385" s="65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7:16" x14ac:dyDescent="0.2">
      <c r="G386" s="65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7:16" x14ac:dyDescent="0.2">
      <c r="G387" s="65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7:16" x14ac:dyDescent="0.2">
      <c r="G388" s="65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7:16" x14ac:dyDescent="0.2">
      <c r="G389" s="65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7:16" x14ac:dyDescent="0.2">
      <c r="G390" s="65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7:16" x14ac:dyDescent="0.2">
      <c r="G391" s="65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7:16" x14ac:dyDescent="0.2">
      <c r="G392" s="65"/>
      <c r="H392" s="58"/>
      <c r="I392" s="58"/>
      <c r="J392" s="58"/>
      <c r="K392" s="58"/>
      <c r="L392" s="58"/>
      <c r="M392" s="58"/>
      <c r="N392" s="58"/>
      <c r="O392" s="58"/>
      <c r="P392" s="58"/>
    </row>
  </sheetData>
  <mergeCells count="8">
    <mergeCell ref="N1:P1"/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4B&amp;R&amp;"Arial,Italic"&amp;8&amp;P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9"/>
  <sheetViews>
    <sheetView view="pageLayout" zoomScaleNormal="100" workbookViewId="0">
      <selection activeCell="I27" sqref="I27"/>
    </sheetView>
  </sheetViews>
  <sheetFormatPr defaultRowHeight="12.75" x14ac:dyDescent="0.2"/>
  <cols>
    <col min="1" max="1" width="7.7109375" customWidth="1"/>
    <col min="2" max="2" width="7" customWidth="1"/>
    <col min="3" max="3" width="12" customWidth="1"/>
    <col min="4" max="4" width="12.140625" customWidth="1"/>
    <col min="5" max="5" width="6.42578125" hidden="1" customWidth="1"/>
    <col min="6" max="6" width="8.140625" style="75" customWidth="1"/>
    <col min="7" max="7" width="8" customWidth="1"/>
    <col min="8" max="8" width="6.5703125" hidden="1" customWidth="1"/>
    <col min="9" max="9" width="6.5703125" customWidth="1"/>
    <col min="10" max="10" width="5.5703125" customWidth="1"/>
    <col min="11" max="11" width="6.7109375" hidden="1" customWidth="1"/>
    <col min="12" max="12" width="6.7109375" customWidth="1"/>
    <col min="13" max="13" width="6.85546875" customWidth="1"/>
    <col min="14" max="14" width="8.5703125" customWidth="1"/>
    <col min="15" max="15" width="6.140625" customWidth="1"/>
    <col min="16" max="16" width="8.140625" customWidth="1"/>
  </cols>
  <sheetData>
    <row r="1" spans="1:16" ht="13.5" customHeight="1" x14ac:dyDescent="0.2">
      <c r="A1" s="187" t="s">
        <v>131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</row>
    <row r="2" spans="1:16" ht="13.5" x14ac:dyDescent="0.2">
      <c r="A2" s="188"/>
      <c r="B2" s="192"/>
      <c r="C2" s="194"/>
      <c r="D2" s="192"/>
      <c r="E2" s="190"/>
      <c r="F2" s="196"/>
      <c r="G2" s="186"/>
      <c r="H2" s="78" t="s">
        <v>46</v>
      </c>
      <c r="I2" s="60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Summary!A1375</f>
        <v>7041</v>
      </c>
      <c r="B3" s="9">
        <f>Summary!D1375</f>
        <v>43316</v>
      </c>
      <c r="C3" s="6">
        <f>Summary!E1375</f>
        <v>560999</v>
      </c>
      <c r="D3" s="6">
        <f>Summary!F1375</f>
        <v>-1680067</v>
      </c>
      <c r="E3" s="7">
        <f>Summary!G1375</f>
        <v>78</v>
      </c>
      <c r="F3" s="167">
        <f t="shared" ref="F3:F25" si="0">E3*1.8288</f>
        <v>142.6464</v>
      </c>
      <c r="G3" s="55">
        <f>Summary!H1375</f>
        <v>7.869908332824707</v>
      </c>
      <c r="H3" s="68">
        <f>Summary!I1375</f>
        <v>48.776554107666016</v>
      </c>
      <c r="I3" s="68">
        <f>H3*0.453592</f>
        <v>22.124654730804444</v>
      </c>
      <c r="J3" s="14">
        <f>Summary!J1375</f>
        <v>3</v>
      </c>
      <c r="K3" s="68">
        <f>Summary!K1375</f>
        <v>123.09449005126953</v>
      </c>
      <c r="L3" s="68">
        <f>K3*0.453592</f>
        <v>55.834675931335447</v>
      </c>
      <c r="M3" s="14">
        <f>Summary!L1375</f>
        <v>19</v>
      </c>
      <c r="N3" s="68">
        <f>Summary!M1375</f>
        <v>0</v>
      </c>
      <c r="O3" s="69">
        <f>Summary!N1375</f>
        <v>78.400000000000006</v>
      </c>
      <c r="P3" s="15">
        <f>Summary!O1375</f>
        <v>0</v>
      </c>
    </row>
    <row r="4" spans="1:16" x14ac:dyDescent="0.2">
      <c r="A4" s="154">
        <f>Summary!A1376</f>
        <v>7047</v>
      </c>
      <c r="B4" s="9">
        <f>Summary!D1376</f>
        <v>43316</v>
      </c>
      <c r="C4" s="6">
        <f>Summary!E1376</f>
        <v>562028</v>
      </c>
      <c r="D4" s="6">
        <f>Summary!F1376</f>
        <v>-1680122</v>
      </c>
      <c r="E4" s="7">
        <f>Summary!G1376</f>
        <v>77</v>
      </c>
      <c r="F4" s="167">
        <f t="shared" si="0"/>
        <v>140.8176</v>
      </c>
      <c r="G4" s="55">
        <f>Summary!H1376</f>
        <v>7.9502134323120117</v>
      </c>
      <c r="H4" s="68">
        <f>Summary!I1376</f>
        <v>21.58445930480957</v>
      </c>
      <c r="I4" s="68">
        <f t="shared" ref="I4:I25" si="1">H4*0.453592</f>
        <v>9.7905380649871834</v>
      </c>
      <c r="J4" s="14">
        <f>Summary!J1376</f>
        <v>1</v>
      </c>
      <c r="K4" s="68">
        <f>Summary!K1376</f>
        <v>68.328071594238281</v>
      </c>
      <c r="L4" s="68">
        <f t="shared" ref="L4:L25" si="2">K4*0.453592</f>
        <v>30.993066650573731</v>
      </c>
      <c r="M4" s="14">
        <f>Summary!L1376</f>
        <v>10</v>
      </c>
      <c r="N4" s="68">
        <f>Summary!M1376</f>
        <v>4.95</v>
      </c>
      <c r="O4" s="69">
        <f>Summary!N1376</f>
        <v>138.6</v>
      </c>
      <c r="P4" s="15">
        <f>Summary!O1376</f>
        <v>0</v>
      </c>
    </row>
    <row r="5" spans="1:16" x14ac:dyDescent="0.2">
      <c r="A5" s="154">
        <f>Summary!A1377</f>
        <v>7048</v>
      </c>
      <c r="B5" s="9">
        <f>Summary!D1377</f>
        <v>43316</v>
      </c>
      <c r="C5" s="6">
        <f>Summary!E1377</f>
        <v>561978</v>
      </c>
      <c r="D5" s="6">
        <f>Summary!F1377</f>
        <v>-1681880</v>
      </c>
      <c r="E5" s="7">
        <f>Summary!G1377</f>
        <v>86</v>
      </c>
      <c r="F5" s="167">
        <f t="shared" si="0"/>
        <v>157.27680000000001</v>
      </c>
      <c r="G5" s="55">
        <f>Summary!H1377</f>
        <v>7.9502134323120117</v>
      </c>
      <c r="H5" s="68">
        <f>Summary!I1377</f>
        <v>11.879681587219238</v>
      </c>
      <c r="I5" s="68">
        <f t="shared" si="1"/>
        <v>5.3885285305099488</v>
      </c>
      <c r="J5" s="14">
        <f>Summary!J1377</f>
        <v>1</v>
      </c>
      <c r="K5" s="68">
        <f>Summary!K1377</f>
        <v>13.76921272277832</v>
      </c>
      <c r="L5" s="68">
        <f t="shared" si="2"/>
        <v>6.2456047373504635</v>
      </c>
      <c r="M5" s="14">
        <f>Summary!L1377</f>
        <v>3</v>
      </c>
      <c r="N5" s="68">
        <f>Summary!M1377</f>
        <v>0</v>
      </c>
      <c r="O5" s="69">
        <f>Summary!N1377</f>
        <v>4.95</v>
      </c>
      <c r="P5" s="15">
        <f>Summary!O1377</f>
        <v>0</v>
      </c>
    </row>
    <row r="6" spans="1:16" x14ac:dyDescent="0.2">
      <c r="A6" s="154">
        <f>Summary!A1378</f>
        <v>9501</v>
      </c>
      <c r="B6" s="9">
        <f>Summary!D1378</f>
        <v>43309</v>
      </c>
      <c r="C6" s="6">
        <f>Summary!E1378</f>
        <v>562015</v>
      </c>
      <c r="D6" s="6">
        <f>Summary!F1378</f>
        <v>-1692797</v>
      </c>
      <c r="E6" s="7">
        <f>Summary!G1378</f>
        <v>81</v>
      </c>
      <c r="F6" s="167">
        <f t="shared" si="0"/>
        <v>148.1328</v>
      </c>
      <c r="G6" s="55">
        <f>Summary!H1378</f>
        <v>7.9502134323120117</v>
      </c>
      <c r="H6" s="68">
        <f>Summary!I1378</f>
        <v>13.31013011932373</v>
      </c>
      <c r="I6" s="68">
        <f t="shared" si="1"/>
        <v>6.0373685410842892</v>
      </c>
      <c r="J6" s="14">
        <f>Summary!J1378</f>
        <v>1</v>
      </c>
      <c r="K6" s="68">
        <f>Summary!K1378</f>
        <v>39.634620666503906</v>
      </c>
      <c r="L6" s="68">
        <f t="shared" si="2"/>
        <v>17.977946857360841</v>
      </c>
      <c r="M6" s="14">
        <f>Summary!L1378</f>
        <v>6</v>
      </c>
      <c r="N6" s="68">
        <f>Summary!M1378</f>
        <v>0</v>
      </c>
      <c r="O6" s="69">
        <f>Summary!N1378</f>
        <v>138.6</v>
      </c>
      <c r="P6" s="15">
        <f>Summary!O1378</f>
        <v>0</v>
      </c>
    </row>
    <row r="7" spans="1:16" x14ac:dyDescent="0.2">
      <c r="A7" s="154">
        <f>Summary!A1379</f>
        <v>9502</v>
      </c>
      <c r="B7" s="9">
        <f>Summary!D1379</f>
        <v>43315</v>
      </c>
      <c r="C7" s="6">
        <f>Summary!E1379</f>
        <v>562490</v>
      </c>
      <c r="D7" s="6">
        <f>Summary!F1379</f>
        <v>-1692001</v>
      </c>
      <c r="E7" s="7">
        <f>Summary!G1379</f>
        <v>60</v>
      </c>
      <c r="F7" s="167">
        <f t="shared" si="0"/>
        <v>109.72799999999999</v>
      </c>
      <c r="G7" s="55">
        <f>Summary!H1379</f>
        <v>7.9502134323120117</v>
      </c>
      <c r="H7" s="68">
        <f>Summary!I1379</f>
        <v>550.26763916015625</v>
      </c>
      <c r="I7" s="68">
        <f t="shared" si="1"/>
        <v>249.59699898193358</v>
      </c>
      <c r="J7" s="14">
        <f>Summary!J1379</f>
        <v>28</v>
      </c>
      <c r="K7" s="68">
        <f>Summary!K1379</f>
        <v>127.15208435058594</v>
      </c>
      <c r="L7" s="68">
        <f t="shared" si="2"/>
        <v>57.675168244750978</v>
      </c>
      <c r="M7" s="14">
        <f>Summary!L1379</f>
        <v>16</v>
      </c>
      <c r="N7" s="68">
        <f>Summary!M1379</f>
        <v>0</v>
      </c>
      <c r="O7" s="69">
        <f>Summary!N1379</f>
        <v>108.9</v>
      </c>
      <c r="P7" s="15">
        <f>Summary!O1379</f>
        <v>0</v>
      </c>
    </row>
    <row r="8" spans="1:16" x14ac:dyDescent="0.2">
      <c r="A8" s="154">
        <f>Summary!A1380</f>
        <v>9503</v>
      </c>
      <c r="B8" s="9">
        <f>Summary!D1380</f>
        <v>43309</v>
      </c>
      <c r="C8" s="6">
        <f>Summary!E1380</f>
        <v>562505</v>
      </c>
      <c r="D8" s="6">
        <f>Summary!F1380</f>
        <v>-1693813</v>
      </c>
      <c r="E8" s="7">
        <f>Summary!G1380</f>
        <v>54</v>
      </c>
      <c r="F8" s="167">
        <f t="shared" si="0"/>
        <v>98.755200000000002</v>
      </c>
      <c r="G8" s="55">
        <f>Summary!H1380</f>
        <v>7.9502134323120117</v>
      </c>
      <c r="H8" s="68">
        <f>Summary!I1380</f>
        <v>583.85235595703125</v>
      </c>
      <c r="I8" s="68">
        <f t="shared" si="1"/>
        <v>264.83075784326172</v>
      </c>
      <c r="J8" s="14">
        <f>Summary!J1380</f>
        <v>26</v>
      </c>
      <c r="K8" s="68">
        <f>Summary!K1380</f>
        <v>60.909191131591797</v>
      </c>
      <c r="L8" s="68">
        <f t="shared" si="2"/>
        <v>27.627921823760985</v>
      </c>
      <c r="M8" s="14">
        <f>Summary!L1380</f>
        <v>8</v>
      </c>
      <c r="N8" s="68">
        <f>Summary!M1380</f>
        <v>0</v>
      </c>
      <c r="O8" s="69">
        <f>Summary!N1380</f>
        <v>59.4</v>
      </c>
      <c r="P8" s="15">
        <f>Summary!O1380</f>
        <v>0</v>
      </c>
    </row>
    <row r="9" spans="1:16" x14ac:dyDescent="0.2">
      <c r="A9" s="154">
        <f>Summary!A1381</f>
        <v>9504</v>
      </c>
      <c r="B9" s="9">
        <f>Summary!D1381</f>
        <v>43314</v>
      </c>
      <c r="C9" s="6">
        <f>Summary!E1381</f>
        <v>562999</v>
      </c>
      <c r="D9" s="6">
        <f>Summary!F1381</f>
        <v>-1691394</v>
      </c>
      <c r="E9" s="7">
        <f>Summary!G1381</f>
        <v>51</v>
      </c>
      <c r="F9" s="167">
        <f t="shared" si="0"/>
        <v>93.268799999999999</v>
      </c>
      <c r="G9" s="55">
        <f>Summary!H1381</f>
        <v>7.9502134323120117</v>
      </c>
      <c r="H9" s="68">
        <f>Summary!I1381</f>
        <v>474.7926025390625</v>
      </c>
      <c r="I9" s="68">
        <f t="shared" si="1"/>
        <v>215.36212617089845</v>
      </c>
      <c r="J9" s="14">
        <f>Summary!J1381</f>
        <v>26</v>
      </c>
      <c r="K9" s="68">
        <f>Summary!K1381</f>
        <v>66.09307861328125</v>
      </c>
      <c r="L9" s="68">
        <f t="shared" si="2"/>
        <v>29.979291714355469</v>
      </c>
      <c r="M9" s="14">
        <f>Summary!L1381</f>
        <v>9</v>
      </c>
      <c r="N9" s="68">
        <f>Summary!M1381</f>
        <v>0</v>
      </c>
      <c r="O9" s="69">
        <f>Summary!N1381</f>
        <v>99</v>
      </c>
      <c r="P9" s="15">
        <f>Summary!O1381</f>
        <v>0</v>
      </c>
    </row>
    <row r="10" spans="1:16" x14ac:dyDescent="0.2">
      <c r="A10" s="154">
        <f>Summary!A1382</f>
        <v>9505</v>
      </c>
      <c r="B10" s="9">
        <f>Summary!D1382</f>
        <v>43314</v>
      </c>
      <c r="C10" s="6">
        <f>Summary!E1382</f>
        <v>563008</v>
      </c>
      <c r="D10" s="6">
        <f>Summary!F1382</f>
        <v>-1693005</v>
      </c>
      <c r="E10" s="7">
        <f>Summary!G1382</f>
        <v>42</v>
      </c>
      <c r="F10" s="167">
        <f t="shared" si="0"/>
        <v>76.809600000000003</v>
      </c>
      <c r="G10" s="55">
        <f>Summary!H1382</f>
        <v>7.9502134323120117</v>
      </c>
      <c r="H10" s="68">
        <f>Summary!I1382</f>
        <v>1108.73583984375</v>
      </c>
      <c r="I10" s="68">
        <f t="shared" si="1"/>
        <v>502.91370706640623</v>
      </c>
      <c r="J10" s="14">
        <f>Summary!J1382</f>
        <v>39</v>
      </c>
      <c r="K10" s="68">
        <f>Summary!K1382</f>
        <v>41.433235168457031</v>
      </c>
      <c r="L10" s="68">
        <f t="shared" si="2"/>
        <v>18.79378400653076</v>
      </c>
      <c r="M10" s="14">
        <f>Summary!L1382</f>
        <v>6</v>
      </c>
      <c r="N10" s="68">
        <f>Summary!M1382</f>
        <v>0</v>
      </c>
      <c r="O10" s="69">
        <f>Summary!N1382</f>
        <v>84.15</v>
      </c>
      <c r="P10" s="15">
        <f>Summary!O1382</f>
        <v>0</v>
      </c>
    </row>
    <row r="11" spans="1:16" x14ac:dyDescent="0.2">
      <c r="A11" s="154">
        <f>Summary!A1383</f>
        <v>9506</v>
      </c>
      <c r="B11" s="9">
        <f>Summary!D1383</f>
        <v>43309</v>
      </c>
      <c r="C11" s="6">
        <f>Summary!E1383</f>
        <v>562996</v>
      </c>
      <c r="D11" s="6">
        <f>Summary!F1383</f>
        <v>-1694902</v>
      </c>
      <c r="E11" s="7">
        <f>Summary!G1383</f>
        <v>47</v>
      </c>
      <c r="F11" s="167">
        <f t="shared" si="0"/>
        <v>85.953599999999994</v>
      </c>
      <c r="G11" s="55">
        <f>Summary!H1383</f>
        <v>7.9502134323120117</v>
      </c>
      <c r="H11" s="68">
        <f>Summary!I1383</f>
        <v>105.36851501464844</v>
      </c>
      <c r="I11" s="68">
        <f t="shared" si="1"/>
        <v>47.794315462524416</v>
      </c>
      <c r="J11" s="14">
        <f>Summary!J1383</f>
        <v>7</v>
      </c>
      <c r="K11" s="68">
        <f>Summary!K1383</f>
        <v>151.95033264160156</v>
      </c>
      <c r="L11" s="68">
        <f t="shared" si="2"/>
        <v>68.923455283569339</v>
      </c>
      <c r="M11" s="14">
        <f>Summary!L1383</f>
        <v>22</v>
      </c>
      <c r="N11" s="68">
        <f>Summary!M1383</f>
        <v>0</v>
      </c>
      <c r="O11" s="69">
        <f>Summary!N1383</f>
        <v>19.8</v>
      </c>
      <c r="P11" s="15">
        <f>Summary!O1383</f>
        <v>0</v>
      </c>
    </row>
    <row r="12" spans="1:16" x14ac:dyDescent="0.2">
      <c r="A12" s="154">
        <f>Summary!A1384</f>
        <v>9507</v>
      </c>
      <c r="B12" s="9">
        <f>Summary!D1384</f>
        <v>43314</v>
      </c>
      <c r="C12" s="6">
        <f>Summary!E1384</f>
        <v>563496</v>
      </c>
      <c r="D12" s="6">
        <f>Summary!F1384</f>
        <v>-1692200</v>
      </c>
      <c r="E12" s="7">
        <f>Summary!G1384</f>
        <v>29</v>
      </c>
      <c r="F12" s="167">
        <f t="shared" si="0"/>
        <v>53.035199999999996</v>
      </c>
      <c r="G12" s="55">
        <f>Summary!H1384</f>
        <v>7.9502134323120117</v>
      </c>
      <c r="H12" s="68">
        <f>Summary!I1384</f>
        <v>1078.104248046875</v>
      </c>
      <c r="I12" s="68">
        <f t="shared" si="1"/>
        <v>489.01946208007814</v>
      </c>
      <c r="J12" s="14">
        <f>Summary!J1384</f>
        <v>40</v>
      </c>
      <c r="K12" s="68">
        <f>Summary!K1384</f>
        <v>120.28096771240234</v>
      </c>
      <c r="L12" s="68">
        <f t="shared" si="2"/>
        <v>54.558484706604006</v>
      </c>
      <c r="M12" s="14">
        <f>Summary!L1384</f>
        <v>17</v>
      </c>
      <c r="N12" s="68">
        <f>Summary!M1384</f>
        <v>0</v>
      </c>
      <c r="O12" s="69">
        <f>Summary!N1384</f>
        <v>4.95</v>
      </c>
      <c r="P12" s="15">
        <f>Summary!O1384</f>
        <v>0</v>
      </c>
    </row>
    <row r="13" spans="1:16" x14ac:dyDescent="0.2">
      <c r="A13" s="154">
        <f>Summary!A1385</f>
        <v>9508</v>
      </c>
      <c r="B13" s="9">
        <f>Summary!D1385</f>
        <v>43313</v>
      </c>
      <c r="C13" s="6">
        <f>Summary!E1385</f>
        <v>564025</v>
      </c>
      <c r="D13" s="6">
        <f>Summary!F1385</f>
        <v>-1691211</v>
      </c>
      <c r="E13" s="7">
        <f>Summary!G1385</f>
        <v>39</v>
      </c>
      <c r="F13" s="167">
        <f t="shared" si="0"/>
        <v>71.3232</v>
      </c>
      <c r="G13" s="55">
        <f>Summary!H1385</f>
        <v>7.9502134323120117</v>
      </c>
      <c r="H13" s="68">
        <f>Summary!I1385</f>
        <v>584.7059326171875</v>
      </c>
      <c r="I13" s="68">
        <f t="shared" si="1"/>
        <v>265.21793338769533</v>
      </c>
      <c r="J13" s="14">
        <f>Summary!J1385</f>
        <v>23</v>
      </c>
      <c r="K13" s="68">
        <f>Summary!K1385</f>
        <v>202.75209045410156</v>
      </c>
      <c r="L13" s="68">
        <f t="shared" si="2"/>
        <v>91.966726213256834</v>
      </c>
      <c r="M13" s="14">
        <f>Summary!L1385</f>
        <v>30</v>
      </c>
      <c r="N13" s="68">
        <f>Summary!M1385</f>
        <v>0</v>
      </c>
      <c r="O13" s="69">
        <f>Summary!N1385</f>
        <v>74.25</v>
      </c>
      <c r="P13" s="15">
        <f>Summary!O1385</f>
        <v>0</v>
      </c>
    </row>
    <row r="14" spans="1:16" x14ac:dyDescent="0.2">
      <c r="A14" s="154">
        <f>Summary!A1386</f>
        <v>9509</v>
      </c>
      <c r="B14" s="9">
        <f>Summary!D1386</f>
        <v>43313</v>
      </c>
      <c r="C14" s="6">
        <f>Summary!E1386</f>
        <v>563960</v>
      </c>
      <c r="D14" s="6">
        <f>Summary!F1386</f>
        <v>-1693015</v>
      </c>
      <c r="E14" s="7">
        <f>Summary!G1386</f>
        <v>42</v>
      </c>
      <c r="F14" s="167">
        <f t="shared" si="0"/>
        <v>76.809600000000003</v>
      </c>
      <c r="G14" s="55">
        <f>Summary!H1386</f>
        <v>7.9502134323120117</v>
      </c>
      <c r="H14" s="68">
        <f>Summary!I1386</f>
        <v>100.77457427978516</v>
      </c>
      <c r="I14" s="68">
        <f t="shared" si="1"/>
        <v>45.710540696716308</v>
      </c>
      <c r="J14" s="14">
        <f>Summary!J1386</f>
        <v>6</v>
      </c>
      <c r="K14" s="68">
        <f>Summary!K1386</f>
        <v>93.070755004882813</v>
      </c>
      <c r="L14" s="68">
        <f t="shared" si="2"/>
        <v>42.216149904174806</v>
      </c>
      <c r="M14" s="14">
        <f>Summary!L1386</f>
        <v>13</v>
      </c>
      <c r="N14" s="68">
        <f>Summary!M1386</f>
        <v>0</v>
      </c>
      <c r="O14" s="69">
        <f>Summary!N1386</f>
        <v>19.8</v>
      </c>
      <c r="P14" s="15">
        <f>Summary!O1386</f>
        <v>0</v>
      </c>
    </row>
    <row r="15" spans="1:16" x14ac:dyDescent="0.2">
      <c r="A15" s="154">
        <f>Summary!A1387</f>
        <v>9510</v>
      </c>
      <c r="B15" s="9">
        <f>Summary!D1387</f>
        <v>43313</v>
      </c>
      <c r="C15" s="6">
        <f>Summary!E1387</f>
        <v>564025</v>
      </c>
      <c r="D15" s="6">
        <f>Summary!F1387</f>
        <v>-1694797</v>
      </c>
      <c r="E15" s="7">
        <f>Summary!G1387</f>
        <v>42</v>
      </c>
      <c r="F15" s="167">
        <f t="shared" si="0"/>
        <v>76.809600000000003</v>
      </c>
      <c r="G15" s="55">
        <f>Summary!H1387</f>
        <v>8.0305185317993164</v>
      </c>
      <c r="H15" s="68">
        <f>Summary!I1387</f>
        <v>374.82095336914062</v>
      </c>
      <c r="I15" s="68">
        <f t="shared" si="1"/>
        <v>170.01578588061523</v>
      </c>
      <c r="J15" s="14">
        <f>Summary!J1387</f>
        <v>18</v>
      </c>
      <c r="K15" s="68">
        <f>Summary!K1387</f>
        <v>53.009712219238281</v>
      </c>
      <c r="L15" s="68">
        <f t="shared" si="2"/>
        <v>24.044781384948731</v>
      </c>
      <c r="M15" s="14">
        <f>Summary!L1387</f>
        <v>8</v>
      </c>
      <c r="N15" s="68">
        <f>Summary!M1387</f>
        <v>0</v>
      </c>
      <c r="O15" s="69">
        <f>Summary!N1387</f>
        <v>15</v>
      </c>
      <c r="P15" s="15">
        <f>Summary!O1387</f>
        <v>0</v>
      </c>
    </row>
    <row r="16" spans="1:16" x14ac:dyDescent="0.2">
      <c r="A16" s="154">
        <f>Summary!A1388</f>
        <v>9511</v>
      </c>
      <c r="B16" s="9">
        <f>Summary!D1388</f>
        <v>43320</v>
      </c>
      <c r="C16" s="6">
        <f>Summary!E1388</f>
        <v>570001</v>
      </c>
      <c r="D16" s="6">
        <f>Summary!F1388</f>
        <v>-1701002</v>
      </c>
      <c r="E16" s="7">
        <f>Summary!G1388</f>
        <v>36</v>
      </c>
      <c r="F16" s="167">
        <f t="shared" si="0"/>
        <v>65.836799999999997</v>
      </c>
      <c r="G16" s="55">
        <f>Summary!H1388</f>
        <v>8.0305185317993164</v>
      </c>
      <c r="H16" s="68">
        <f>Summary!I1388</f>
        <v>376.21829223632812</v>
      </c>
      <c r="I16" s="68">
        <f t="shared" si="1"/>
        <v>170.64960761206055</v>
      </c>
      <c r="J16" s="14">
        <f>Summary!J1388</f>
        <v>17</v>
      </c>
      <c r="K16" s="68">
        <f>Summary!K1388</f>
        <v>37.263809204101563</v>
      </c>
      <c r="L16" s="68">
        <f t="shared" si="2"/>
        <v>16.902565744506834</v>
      </c>
      <c r="M16" s="14">
        <f>Summary!L1388</f>
        <v>6</v>
      </c>
      <c r="N16" s="68">
        <f>Summary!M1388</f>
        <v>0</v>
      </c>
      <c r="O16" s="69">
        <f>Summary!N1388</f>
        <v>75</v>
      </c>
      <c r="P16" s="15">
        <f>Summary!O1388</f>
        <v>0</v>
      </c>
    </row>
    <row r="17" spans="1:17" x14ac:dyDescent="0.2">
      <c r="A17" s="154">
        <f>Summary!A1389</f>
        <v>9512</v>
      </c>
      <c r="B17" s="9">
        <f>Summary!D1389</f>
        <v>43318</v>
      </c>
      <c r="C17" s="6">
        <f>Summary!E1389</f>
        <v>565996</v>
      </c>
      <c r="D17" s="6">
        <f>Summary!F1389</f>
        <v>-1702900</v>
      </c>
      <c r="E17" s="7">
        <f>Summary!G1389</f>
        <v>43</v>
      </c>
      <c r="F17" s="167">
        <f t="shared" si="0"/>
        <v>78.638400000000004</v>
      </c>
      <c r="G17" s="55">
        <f>Summary!H1389</f>
        <v>8.0305185317993164</v>
      </c>
      <c r="H17" s="68">
        <f>Summary!I1389</f>
        <v>348.275146484375</v>
      </c>
      <c r="I17" s="68">
        <f t="shared" si="1"/>
        <v>157.97482024414063</v>
      </c>
      <c r="J17" s="14">
        <f>Summary!J1389</f>
        <v>16</v>
      </c>
      <c r="K17" s="68">
        <f>Summary!K1389</f>
        <v>158.65364074707031</v>
      </c>
      <c r="L17" s="68">
        <f t="shared" si="2"/>
        <v>71.96402221374511</v>
      </c>
      <c r="M17" s="14">
        <f>Summary!L1389</f>
        <v>23</v>
      </c>
      <c r="N17" s="68">
        <f>Summary!M1389</f>
        <v>0</v>
      </c>
      <c r="O17" s="69">
        <f>Summary!N1389</f>
        <v>20</v>
      </c>
      <c r="P17" s="15">
        <f>Summary!O1389</f>
        <v>0</v>
      </c>
    </row>
    <row r="18" spans="1:17" x14ac:dyDescent="0.2">
      <c r="A18" s="154">
        <f>Summary!A1390</f>
        <v>9513</v>
      </c>
      <c r="B18" s="9">
        <f>Summary!D1390</f>
        <v>43320</v>
      </c>
      <c r="C18" s="6">
        <f>Summary!E1390</f>
        <v>570497</v>
      </c>
      <c r="D18" s="6">
        <f>Summary!F1390</f>
        <v>-1700302</v>
      </c>
      <c r="E18" s="7">
        <f>Summary!G1390</f>
        <v>31</v>
      </c>
      <c r="F18" s="167">
        <f t="shared" si="0"/>
        <v>56.692799999999998</v>
      </c>
      <c r="G18" s="55">
        <f>Summary!H1390</f>
        <v>7.869908332824707</v>
      </c>
      <c r="H18" s="68">
        <f>Summary!I1390</f>
        <v>606.9736328125</v>
      </c>
      <c r="I18" s="68">
        <f t="shared" si="1"/>
        <v>275.3183840546875</v>
      </c>
      <c r="J18" s="14">
        <f>Summary!J1390</f>
        <v>25</v>
      </c>
      <c r="K18" s="68">
        <f>Summary!K1390</f>
        <v>121.38884735107422</v>
      </c>
      <c r="L18" s="68">
        <f t="shared" si="2"/>
        <v>55.061010047668454</v>
      </c>
      <c r="M18" s="14">
        <f>Summary!L1390</f>
        <v>23</v>
      </c>
      <c r="N18" s="68">
        <f>Summary!M1390</f>
        <v>0</v>
      </c>
      <c r="O18" s="69">
        <f>Summary!N1390</f>
        <v>53.9</v>
      </c>
      <c r="P18" s="15">
        <f>Summary!O1390</f>
        <v>0</v>
      </c>
    </row>
    <row r="19" spans="1:17" x14ac:dyDescent="0.2">
      <c r="A19" s="154">
        <f>Summary!A1391</f>
        <v>9514</v>
      </c>
      <c r="B19" s="9">
        <f>Summary!D1391</f>
        <v>43318</v>
      </c>
      <c r="C19" s="6">
        <f>Summary!E1391</f>
        <v>570497</v>
      </c>
      <c r="D19" s="6">
        <f>Summary!F1391</f>
        <v>-1703800</v>
      </c>
      <c r="E19" s="7">
        <f>Summary!G1391</f>
        <v>40</v>
      </c>
      <c r="F19" s="167">
        <f t="shared" si="0"/>
        <v>73.152000000000001</v>
      </c>
      <c r="G19" s="55">
        <f>Summary!H1391</f>
        <v>7.9502134323120117</v>
      </c>
      <c r="H19" s="68">
        <f>Summary!I1391</f>
        <v>189.54644775390625</v>
      </c>
      <c r="I19" s="68">
        <f t="shared" si="1"/>
        <v>85.976752329589843</v>
      </c>
      <c r="J19" s="14">
        <f>Summary!J1391</f>
        <v>9</v>
      </c>
      <c r="K19" s="68">
        <f>Summary!K1391</f>
        <v>87.1541748046875</v>
      </c>
      <c r="L19" s="68">
        <f t="shared" si="2"/>
        <v>39.532436458007815</v>
      </c>
      <c r="M19" s="14">
        <f>Summary!L1391</f>
        <v>14</v>
      </c>
      <c r="N19" s="68">
        <f>Summary!M1391</f>
        <v>0</v>
      </c>
      <c r="O19" s="69">
        <f>Summary!N1391</f>
        <v>39.6</v>
      </c>
      <c r="P19" s="15">
        <f>Summary!O1391</f>
        <v>0</v>
      </c>
    </row>
    <row r="20" spans="1:17" x14ac:dyDescent="0.2">
      <c r="A20" s="154">
        <f>Summary!A1392</f>
        <v>9515</v>
      </c>
      <c r="B20" s="9">
        <f>Summary!D1392</f>
        <v>43321</v>
      </c>
      <c r="C20" s="6">
        <f>Summary!E1392</f>
        <v>571002</v>
      </c>
      <c r="D20" s="6">
        <f>Summary!F1392</f>
        <v>-1702905</v>
      </c>
      <c r="E20" s="7">
        <f>Summary!G1392</f>
        <v>29</v>
      </c>
      <c r="F20" s="167">
        <f t="shared" si="0"/>
        <v>53.035199999999996</v>
      </c>
      <c r="G20" s="55">
        <f>Summary!H1392</f>
        <v>7.869908332824707</v>
      </c>
      <c r="H20" s="68">
        <f>Summary!I1392</f>
        <v>1477.8216552734375</v>
      </c>
      <c r="I20" s="68">
        <f t="shared" si="1"/>
        <v>670.3280802587891</v>
      </c>
      <c r="J20" s="14">
        <f>Summary!J1392</f>
        <v>54</v>
      </c>
      <c r="K20" s="68">
        <f>Summary!K1392</f>
        <v>91.804023742675781</v>
      </c>
      <c r="L20" s="68">
        <f t="shared" si="2"/>
        <v>41.64157073748779</v>
      </c>
      <c r="M20" s="14">
        <f>Summary!L1392</f>
        <v>15</v>
      </c>
      <c r="N20" s="68">
        <f>Summary!M1392</f>
        <v>0</v>
      </c>
      <c r="O20" s="69">
        <f>Summary!N1392</f>
        <v>34.299999999999997</v>
      </c>
      <c r="P20" s="15">
        <f>Summary!O1392</f>
        <v>0</v>
      </c>
    </row>
    <row r="21" spans="1:17" x14ac:dyDescent="0.2">
      <c r="A21" s="154">
        <f>Summary!A1393</f>
        <v>9516</v>
      </c>
      <c r="B21" s="9">
        <f>Summary!D1393</f>
        <v>43319</v>
      </c>
      <c r="C21" s="6">
        <f>Summary!E1393</f>
        <v>571503</v>
      </c>
      <c r="D21" s="6">
        <f>Summary!F1393</f>
        <v>-1701541</v>
      </c>
      <c r="E21" s="7">
        <f>Summary!G1393</f>
        <v>12</v>
      </c>
      <c r="F21" s="167">
        <f t="shared" si="0"/>
        <v>21.945599999999999</v>
      </c>
      <c r="G21" s="55">
        <f>Summary!H1393</f>
        <v>7.9502134323120117</v>
      </c>
      <c r="H21" s="68">
        <f>Summary!I1393</f>
        <v>934.01531982421875</v>
      </c>
      <c r="I21" s="68">
        <f t="shared" si="1"/>
        <v>423.66187694970705</v>
      </c>
      <c r="J21" s="14">
        <f>Summary!J1393</f>
        <v>29</v>
      </c>
      <c r="K21" s="68">
        <f>Summary!K1393</f>
        <v>106.53352355957031</v>
      </c>
      <c r="L21" s="68">
        <f t="shared" si="2"/>
        <v>48.322754018432619</v>
      </c>
      <c r="M21" s="14">
        <f>Summary!L1393</f>
        <v>18</v>
      </c>
      <c r="N21" s="68">
        <f>Summary!M1393</f>
        <v>0</v>
      </c>
      <c r="O21" s="69">
        <f>Summary!N1393</f>
        <v>19.8</v>
      </c>
      <c r="P21" s="15">
        <f>Summary!O1393</f>
        <v>0</v>
      </c>
    </row>
    <row r="22" spans="1:17" x14ac:dyDescent="0.2">
      <c r="A22" s="154">
        <f>Summary!A1394</f>
        <v>9517</v>
      </c>
      <c r="B22" s="9">
        <f>Summary!D1394</f>
        <v>43321</v>
      </c>
      <c r="C22" s="6">
        <f>Summary!E1394</f>
        <v>571505</v>
      </c>
      <c r="D22" s="6">
        <f>Summary!F1394</f>
        <v>-1703998</v>
      </c>
      <c r="E22" s="7">
        <f>Summary!G1394</f>
        <v>40</v>
      </c>
      <c r="F22" s="167">
        <f t="shared" si="0"/>
        <v>73.152000000000001</v>
      </c>
      <c r="G22" s="55">
        <f>Summary!H1394</f>
        <v>7.9502134323120117</v>
      </c>
      <c r="H22" s="68">
        <f>Summary!I1394</f>
        <v>1192.606689453125</v>
      </c>
      <c r="I22" s="68">
        <f t="shared" si="1"/>
        <v>540.95685348242182</v>
      </c>
      <c r="J22" s="14">
        <f>Summary!J1394</f>
        <v>49</v>
      </c>
      <c r="K22" s="68">
        <f>Summary!K1394</f>
        <v>124.86434936523437</v>
      </c>
      <c r="L22" s="68">
        <f t="shared" si="2"/>
        <v>56.637469957275393</v>
      </c>
      <c r="M22" s="14">
        <f>Summary!L1394</f>
        <v>20</v>
      </c>
      <c r="N22" s="68">
        <f>Summary!M1394</f>
        <v>0</v>
      </c>
      <c r="O22" s="69">
        <f>Summary!N1394</f>
        <v>99</v>
      </c>
      <c r="P22" s="15">
        <f>Summary!O1394</f>
        <v>0</v>
      </c>
    </row>
    <row r="23" spans="1:17" x14ac:dyDescent="0.2">
      <c r="A23" s="154">
        <f>Summary!A1395</f>
        <v>9518</v>
      </c>
      <c r="B23" s="9">
        <f>Summary!D1395</f>
        <v>43319</v>
      </c>
      <c r="C23" s="6">
        <f>Summary!E1395</f>
        <v>572001</v>
      </c>
      <c r="D23" s="6">
        <f>Summary!F1395</f>
        <v>-1695508</v>
      </c>
      <c r="E23" s="7">
        <f>Summary!G1395</f>
        <v>31</v>
      </c>
      <c r="F23" s="167">
        <f t="shared" si="0"/>
        <v>56.692799999999998</v>
      </c>
      <c r="G23" s="55">
        <f>Summary!H1395</f>
        <v>7.9502134323120117</v>
      </c>
      <c r="H23" s="68">
        <f>Summary!I1395</f>
        <v>329.95175170898437</v>
      </c>
      <c r="I23" s="68">
        <f t="shared" si="1"/>
        <v>149.66347496118163</v>
      </c>
      <c r="J23" s="14">
        <f>Summary!J1395</f>
        <v>16</v>
      </c>
      <c r="K23" s="68">
        <f>Summary!K1395</f>
        <v>150.56565856933594</v>
      </c>
      <c r="L23" s="68">
        <f t="shared" si="2"/>
        <v>68.295378201782228</v>
      </c>
      <c r="M23" s="14">
        <f>Summary!L1395</f>
        <v>26</v>
      </c>
      <c r="N23" s="68">
        <f>Summary!M1395</f>
        <v>0</v>
      </c>
      <c r="O23" s="69">
        <f>Summary!N1395</f>
        <v>183.15</v>
      </c>
      <c r="P23" s="15">
        <f>Summary!O1395</f>
        <v>0</v>
      </c>
    </row>
    <row r="24" spans="1:17" x14ac:dyDescent="0.2">
      <c r="A24" s="154">
        <f>Summary!A1396</f>
        <v>9519</v>
      </c>
      <c r="B24" s="9">
        <f>Summary!D1396</f>
        <v>43319</v>
      </c>
      <c r="C24" s="6">
        <f>Summary!E1396</f>
        <v>571999</v>
      </c>
      <c r="D24" s="6">
        <f>Summary!F1396</f>
        <v>-1701298</v>
      </c>
      <c r="E24" s="7">
        <f>Summary!G1396</f>
        <v>28</v>
      </c>
      <c r="F24" s="167">
        <f t="shared" si="0"/>
        <v>51.206400000000002</v>
      </c>
      <c r="G24" s="55">
        <f>Summary!H1396</f>
        <v>8.0305185317993164</v>
      </c>
      <c r="H24" s="68">
        <f>Summary!I1396</f>
        <v>1524.341064453125</v>
      </c>
      <c r="I24" s="68">
        <f t="shared" si="1"/>
        <v>691.42891210742187</v>
      </c>
      <c r="J24" s="14">
        <f>Summary!J1396</f>
        <v>53</v>
      </c>
      <c r="K24" s="68">
        <f>Summary!K1396</f>
        <v>121.01142120361328</v>
      </c>
      <c r="L24" s="68">
        <f t="shared" si="2"/>
        <v>54.889812566589356</v>
      </c>
      <c r="M24" s="14">
        <f>Summary!L1396</f>
        <v>20</v>
      </c>
      <c r="N24" s="68">
        <f>Summary!M1396</f>
        <v>0</v>
      </c>
      <c r="O24" s="69">
        <f>Summary!N1396</f>
        <v>0</v>
      </c>
      <c r="P24" s="15">
        <f>Summary!O1396</f>
        <v>0</v>
      </c>
    </row>
    <row r="25" spans="1:17" x14ac:dyDescent="0.2">
      <c r="A25" s="155">
        <f>Summary!A1397</f>
        <v>9520</v>
      </c>
      <c r="B25" s="93">
        <f>Summary!D1397</f>
        <v>43321</v>
      </c>
      <c r="C25" s="94">
        <f>Summary!E1397</f>
        <v>572003</v>
      </c>
      <c r="D25" s="94">
        <f>Summary!F1397</f>
        <v>-1703001</v>
      </c>
      <c r="E25" s="47">
        <f>Summary!G1397</f>
        <v>36</v>
      </c>
      <c r="F25" s="168">
        <f t="shared" si="0"/>
        <v>65.836799999999997</v>
      </c>
      <c r="G25" s="95">
        <f>Summary!H1397</f>
        <v>7.9502134323120117</v>
      </c>
      <c r="H25" s="68">
        <f>Summary!I1397</f>
        <v>333.22198486328125</v>
      </c>
      <c r="I25" s="98">
        <f t="shared" si="1"/>
        <v>151.14682655810546</v>
      </c>
      <c r="J25" s="14">
        <f>Summary!J1397</f>
        <v>18</v>
      </c>
      <c r="K25" s="68">
        <f>Summary!K1397</f>
        <v>33.394969940185547</v>
      </c>
      <c r="L25" s="98">
        <f t="shared" si="2"/>
        <v>15.147691205108643</v>
      </c>
      <c r="M25" s="14">
        <f>Summary!L1397</f>
        <v>6</v>
      </c>
      <c r="N25" s="68">
        <f>Summary!M1397</f>
        <v>0</v>
      </c>
      <c r="O25" s="69">
        <f>Summary!N1397</f>
        <v>9.9</v>
      </c>
      <c r="P25" s="15">
        <f>Summary!O1397</f>
        <v>0</v>
      </c>
    </row>
    <row r="26" spans="1:17" x14ac:dyDescent="0.2">
      <c r="A26" s="173" t="str">
        <f>CONCATENATE(TEXT(COUNT(A3:A25), 0), " Total Effective 4C Stations")</f>
        <v>23 Total Effective 4C Stations</v>
      </c>
      <c r="B26" s="58"/>
      <c r="C26" s="58"/>
      <c r="D26" s="58"/>
      <c r="E26" s="58"/>
      <c r="F26" s="167"/>
      <c r="G26" s="174" t="s">
        <v>36</v>
      </c>
      <c r="H26" s="183">
        <f t="shared" ref="H26:M26" si="3">SUM(H3:H25)</f>
        <v>12369.945470809937</v>
      </c>
      <c r="I26" s="176">
        <f t="shared" si="3"/>
        <v>5610.9083059956201</v>
      </c>
      <c r="J26" s="177">
        <f t="shared" si="3"/>
        <v>505</v>
      </c>
      <c r="K26" s="183">
        <f t="shared" si="3"/>
        <v>2194.1122608184814</v>
      </c>
      <c r="L26" s="176">
        <f t="shared" si="3"/>
        <v>995.23176860917681</v>
      </c>
      <c r="M26" s="177">
        <f t="shared" si="3"/>
        <v>338</v>
      </c>
      <c r="N26" s="176">
        <f xml:space="preserve"> SUMIF(N3:N25,"&gt;0")</f>
        <v>4.95</v>
      </c>
      <c r="O26" s="178">
        <f xml:space="preserve"> SUMIF(O3:O25,"&gt;0")</f>
        <v>1380.4499999999998</v>
      </c>
      <c r="P26" s="177">
        <f xml:space="preserve"> SUMIF(P3:P25,"&gt;0")</f>
        <v>0</v>
      </c>
      <c r="Q26" s="64"/>
    </row>
    <row r="27" spans="1:17" x14ac:dyDescent="0.2">
      <c r="F27" s="167"/>
      <c r="I27" s="14"/>
      <c r="L27" s="14"/>
    </row>
    <row r="28" spans="1:17" x14ac:dyDescent="0.2">
      <c r="F28" s="167"/>
      <c r="I28" s="14"/>
      <c r="L28" s="14"/>
    </row>
    <row r="29" spans="1:17" x14ac:dyDescent="0.2">
      <c r="F29" s="167"/>
      <c r="I29" s="14"/>
      <c r="L29" s="14"/>
    </row>
    <row r="30" spans="1:17" x14ac:dyDescent="0.2">
      <c r="F30" s="167"/>
      <c r="I30" s="14"/>
      <c r="L30" s="14"/>
    </row>
    <row r="31" spans="1:17" x14ac:dyDescent="0.2">
      <c r="F31" s="167"/>
      <c r="I31" s="14"/>
      <c r="L31" s="14"/>
    </row>
    <row r="32" spans="1:17" x14ac:dyDescent="0.2">
      <c r="F32" s="167"/>
      <c r="I32" s="14"/>
      <c r="L32" s="14"/>
    </row>
    <row r="33" spans="1:12" x14ac:dyDescent="0.2">
      <c r="F33" s="167"/>
      <c r="I33" s="14"/>
      <c r="L33" s="14"/>
    </row>
    <row r="34" spans="1:12" x14ac:dyDescent="0.2">
      <c r="F34" s="167"/>
      <c r="I34" s="14"/>
      <c r="L34" s="14"/>
    </row>
    <row r="35" spans="1:12" x14ac:dyDescent="0.2">
      <c r="F35" s="167"/>
      <c r="I35" s="14"/>
      <c r="L35" s="14"/>
    </row>
    <row r="36" spans="1:12" x14ac:dyDescent="0.2">
      <c r="F36" s="167"/>
      <c r="I36" s="14"/>
      <c r="L36" s="14"/>
    </row>
    <row r="37" spans="1:12" x14ac:dyDescent="0.2">
      <c r="A37" s="87" t="s">
        <v>134</v>
      </c>
      <c r="F37" s="167"/>
      <c r="I37" s="14"/>
      <c r="L37" s="14"/>
    </row>
    <row r="38" spans="1:12" x14ac:dyDescent="0.2">
      <c r="F38" s="167"/>
      <c r="I38" s="14"/>
      <c r="L38" s="14"/>
    </row>
    <row r="39" spans="1:12" x14ac:dyDescent="0.2">
      <c r="F39" s="167"/>
      <c r="I39" s="14"/>
      <c r="L39" s="14"/>
    </row>
    <row r="40" spans="1:12" x14ac:dyDescent="0.2">
      <c r="F40" s="167"/>
      <c r="I40" s="14"/>
      <c r="L40" s="14"/>
    </row>
    <row r="41" spans="1:12" x14ac:dyDescent="0.2">
      <c r="F41" s="167"/>
      <c r="I41" s="14"/>
      <c r="L41" s="14"/>
    </row>
    <row r="42" spans="1:12" x14ac:dyDescent="0.2">
      <c r="F42" s="167"/>
      <c r="I42" s="14"/>
      <c r="L42" s="14"/>
    </row>
    <row r="43" spans="1:12" x14ac:dyDescent="0.2">
      <c r="F43" s="167"/>
      <c r="I43" s="14"/>
      <c r="L43" s="14"/>
    </row>
    <row r="44" spans="1:12" x14ac:dyDescent="0.2">
      <c r="F44" s="167"/>
      <c r="I44" s="14"/>
      <c r="L44" s="14"/>
    </row>
    <row r="45" spans="1:12" x14ac:dyDescent="0.2">
      <c r="F45" s="167"/>
      <c r="I45" s="14"/>
      <c r="L45" s="14"/>
    </row>
    <row r="46" spans="1:12" x14ac:dyDescent="0.2">
      <c r="F46" s="167"/>
      <c r="I46" s="14"/>
      <c r="L46" s="14"/>
    </row>
    <row r="47" spans="1:12" x14ac:dyDescent="0.2">
      <c r="F47" s="167"/>
      <c r="I47" s="14"/>
      <c r="L47" s="14"/>
    </row>
    <row r="48" spans="1:12" x14ac:dyDescent="0.2">
      <c r="F48" s="167"/>
      <c r="I48" s="14"/>
      <c r="L48" s="14"/>
    </row>
    <row r="49" spans="6:12" x14ac:dyDescent="0.2">
      <c r="F49" s="167"/>
      <c r="I49" s="14"/>
      <c r="L49" s="14"/>
    </row>
    <row r="50" spans="6:12" x14ac:dyDescent="0.2">
      <c r="F50" s="167"/>
      <c r="I50" s="14"/>
      <c r="L50" s="14"/>
    </row>
    <row r="51" spans="6:12" x14ac:dyDescent="0.2">
      <c r="F51" s="167"/>
      <c r="I51" s="14"/>
      <c r="L51" s="14"/>
    </row>
    <row r="52" spans="6:12" x14ac:dyDescent="0.2">
      <c r="F52" s="167"/>
      <c r="I52" s="14"/>
      <c r="L52" s="14"/>
    </row>
    <row r="53" spans="6:12" x14ac:dyDescent="0.2">
      <c r="F53" s="167"/>
      <c r="I53" s="14"/>
      <c r="L53" s="14"/>
    </row>
    <row r="54" spans="6:12" x14ac:dyDescent="0.2">
      <c r="F54" s="167"/>
      <c r="I54" s="14"/>
      <c r="L54" s="14"/>
    </row>
    <row r="55" spans="6:12" x14ac:dyDescent="0.2">
      <c r="F55" s="167"/>
      <c r="I55" s="14"/>
      <c r="L55" s="14"/>
    </row>
    <row r="56" spans="6:12" x14ac:dyDescent="0.2">
      <c r="F56" s="167"/>
      <c r="I56" s="14"/>
      <c r="L56" s="14"/>
    </row>
    <row r="57" spans="6:12" x14ac:dyDescent="0.2">
      <c r="F57" s="167"/>
      <c r="I57" s="14"/>
      <c r="L57" s="14"/>
    </row>
    <row r="58" spans="6:12" x14ac:dyDescent="0.2">
      <c r="F58" s="167"/>
      <c r="I58" s="14"/>
      <c r="L58" s="14"/>
    </row>
    <row r="59" spans="6:12" x14ac:dyDescent="0.2">
      <c r="F59" s="167"/>
      <c r="I59" s="14"/>
      <c r="L59" s="14"/>
    </row>
    <row r="60" spans="6:12" x14ac:dyDescent="0.2">
      <c r="F60" s="167"/>
      <c r="I60" s="14"/>
      <c r="L60" s="14"/>
    </row>
    <row r="61" spans="6:12" x14ac:dyDescent="0.2">
      <c r="F61" s="167"/>
      <c r="I61" s="14"/>
      <c r="L61" s="14"/>
    </row>
    <row r="62" spans="6:12" x14ac:dyDescent="0.2">
      <c r="F62" s="167"/>
      <c r="I62" s="14"/>
      <c r="L62" s="14"/>
    </row>
    <row r="63" spans="6:12" x14ac:dyDescent="0.2">
      <c r="F63" s="167"/>
      <c r="I63" s="14"/>
      <c r="L63" s="14"/>
    </row>
    <row r="64" spans="6:12" x14ac:dyDescent="0.2">
      <c r="F64" s="167"/>
      <c r="I64" s="14"/>
      <c r="L64" s="14"/>
    </row>
    <row r="65" spans="6:12" x14ac:dyDescent="0.2">
      <c r="F65" s="167"/>
      <c r="I65" s="14"/>
      <c r="L65" s="14"/>
    </row>
    <row r="66" spans="6:12" x14ac:dyDescent="0.2">
      <c r="F66" s="167"/>
      <c r="I66" s="14"/>
      <c r="L66" s="14"/>
    </row>
    <row r="67" spans="6:12" x14ac:dyDescent="0.2">
      <c r="F67" s="167"/>
      <c r="I67" s="14"/>
      <c r="L67" s="14"/>
    </row>
    <row r="68" spans="6:12" x14ac:dyDescent="0.2">
      <c r="F68" s="167"/>
      <c r="I68" s="14"/>
      <c r="L68" s="14"/>
    </row>
    <row r="69" spans="6:12" x14ac:dyDescent="0.2">
      <c r="F69" s="167"/>
      <c r="I69" s="14"/>
      <c r="L69" s="14"/>
    </row>
    <row r="70" spans="6:12" x14ac:dyDescent="0.2">
      <c r="F70" s="167"/>
      <c r="I70" s="14"/>
      <c r="L70" s="14"/>
    </row>
    <row r="71" spans="6:12" x14ac:dyDescent="0.2">
      <c r="F71" s="167"/>
      <c r="I71" s="14"/>
      <c r="L71" s="14"/>
    </row>
    <row r="72" spans="6:12" x14ac:dyDescent="0.2">
      <c r="F72" s="167"/>
      <c r="I72" s="14"/>
      <c r="L72" s="14"/>
    </row>
    <row r="73" spans="6:12" x14ac:dyDescent="0.2">
      <c r="F73" s="167"/>
      <c r="I73" s="14"/>
      <c r="L73" s="14"/>
    </row>
    <row r="74" spans="6:12" x14ac:dyDescent="0.2">
      <c r="F74" s="167"/>
      <c r="I74" s="14"/>
      <c r="L74" s="14"/>
    </row>
    <row r="75" spans="6:12" x14ac:dyDescent="0.2">
      <c r="F75" s="167"/>
      <c r="I75" s="14"/>
      <c r="L75" s="14"/>
    </row>
    <row r="76" spans="6:12" x14ac:dyDescent="0.2">
      <c r="F76" s="167"/>
      <c r="I76" s="14"/>
      <c r="L76" s="14"/>
    </row>
    <row r="77" spans="6:12" x14ac:dyDescent="0.2">
      <c r="F77" s="167"/>
      <c r="I77" s="14"/>
      <c r="L77" s="14"/>
    </row>
    <row r="78" spans="6:12" x14ac:dyDescent="0.2">
      <c r="F78" s="167"/>
      <c r="I78" s="14"/>
      <c r="L78" s="14"/>
    </row>
    <row r="79" spans="6:12" x14ac:dyDescent="0.2">
      <c r="F79" s="167"/>
      <c r="I79" s="14"/>
      <c r="L79" s="14"/>
    </row>
    <row r="80" spans="6:12" x14ac:dyDescent="0.2">
      <c r="F80" s="167"/>
      <c r="I80" s="14"/>
      <c r="L80" s="14"/>
    </row>
    <row r="81" spans="6:12" x14ac:dyDescent="0.2">
      <c r="F81" s="167"/>
      <c r="I81" s="14"/>
      <c r="L81" s="14"/>
    </row>
    <row r="82" spans="6:12" x14ac:dyDescent="0.2">
      <c r="F82" s="167"/>
      <c r="I82" s="14"/>
      <c r="L82" s="14"/>
    </row>
    <row r="83" spans="6:12" x14ac:dyDescent="0.2">
      <c r="F83" s="167"/>
      <c r="I83" s="14"/>
      <c r="L83" s="14"/>
    </row>
    <row r="84" spans="6:12" x14ac:dyDescent="0.2">
      <c r="F84" s="167"/>
      <c r="I84" s="14"/>
      <c r="L84" s="14"/>
    </row>
    <row r="85" spans="6:12" x14ac:dyDescent="0.2">
      <c r="F85" s="167"/>
      <c r="I85" s="14"/>
      <c r="L85" s="14"/>
    </row>
    <row r="86" spans="6:12" x14ac:dyDescent="0.2">
      <c r="F86" s="167"/>
      <c r="I86" s="14"/>
      <c r="L86" s="14"/>
    </row>
    <row r="87" spans="6:12" x14ac:dyDescent="0.2">
      <c r="F87" s="167"/>
      <c r="I87" s="14"/>
      <c r="L87" s="14"/>
    </row>
    <row r="88" spans="6:12" x14ac:dyDescent="0.2">
      <c r="F88" s="167"/>
      <c r="I88" s="14"/>
      <c r="L88" s="14"/>
    </row>
    <row r="89" spans="6:12" x14ac:dyDescent="0.2">
      <c r="F89" s="167"/>
      <c r="I89" s="14"/>
      <c r="L89" s="14"/>
    </row>
    <row r="90" spans="6:12" x14ac:dyDescent="0.2">
      <c r="F90" s="167"/>
      <c r="I90" s="14"/>
      <c r="L90" s="14"/>
    </row>
    <row r="91" spans="6:12" x14ac:dyDescent="0.2">
      <c r="F91" s="167"/>
      <c r="I91" s="14"/>
      <c r="L91" s="14"/>
    </row>
    <row r="92" spans="6:12" x14ac:dyDescent="0.2">
      <c r="F92" s="167"/>
      <c r="I92" s="14"/>
      <c r="L92" s="14"/>
    </row>
    <row r="93" spans="6:12" x14ac:dyDescent="0.2">
      <c r="F93" s="167"/>
      <c r="I93" s="14"/>
      <c r="L93" s="14"/>
    </row>
    <row r="94" spans="6:12" x14ac:dyDescent="0.2">
      <c r="F94" s="167"/>
      <c r="I94" s="14"/>
      <c r="L94" s="14"/>
    </row>
    <row r="95" spans="6:12" x14ac:dyDescent="0.2">
      <c r="F95" s="167"/>
      <c r="I95" s="14"/>
      <c r="L95" s="14"/>
    </row>
    <row r="96" spans="6:12" x14ac:dyDescent="0.2">
      <c r="F96" s="167"/>
      <c r="I96" s="14"/>
      <c r="L96" s="14"/>
    </row>
    <row r="97" spans="6:12" x14ac:dyDescent="0.2">
      <c r="F97" s="167"/>
      <c r="I97" s="14"/>
      <c r="L97" s="14"/>
    </row>
    <row r="98" spans="6:12" x14ac:dyDescent="0.2">
      <c r="F98" s="167"/>
      <c r="I98" s="14"/>
      <c r="L98" s="14"/>
    </row>
    <row r="99" spans="6:12" x14ac:dyDescent="0.2">
      <c r="F99" s="167"/>
      <c r="I99" s="14"/>
      <c r="L99" s="14"/>
    </row>
    <row r="100" spans="6:12" x14ac:dyDescent="0.2">
      <c r="F100" s="167"/>
      <c r="I100" s="14"/>
      <c r="L100" s="14"/>
    </row>
    <row r="101" spans="6:12" x14ac:dyDescent="0.2">
      <c r="F101" s="167"/>
      <c r="I101" s="14"/>
      <c r="L101" s="14"/>
    </row>
    <row r="102" spans="6:12" x14ac:dyDescent="0.2">
      <c r="F102" s="167"/>
      <c r="I102" s="14"/>
      <c r="L102" s="14"/>
    </row>
    <row r="103" spans="6:12" x14ac:dyDescent="0.2">
      <c r="F103" s="167"/>
      <c r="I103" s="14"/>
      <c r="L103" s="14"/>
    </row>
    <row r="104" spans="6:12" x14ac:dyDescent="0.2">
      <c r="F104" s="167"/>
      <c r="I104" s="14"/>
      <c r="L104" s="14"/>
    </row>
    <row r="105" spans="6:12" x14ac:dyDescent="0.2">
      <c r="F105" s="167"/>
      <c r="I105" s="14"/>
      <c r="L105" s="14"/>
    </row>
    <row r="106" spans="6:12" x14ac:dyDescent="0.2">
      <c r="F106" s="167"/>
      <c r="I106" s="14"/>
      <c r="L106" s="14"/>
    </row>
    <row r="107" spans="6:12" x14ac:dyDescent="0.2">
      <c r="F107" s="167"/>
      <c r="I107" s="14"/>
      <c r="L107" s="14"/>
    </row>
    <row r="108" spans="6:12" x14ac:dyDescent="0.2">
      <c r="F108" s="167"/>
      <c r="I108" s="14"/>
      <c r="L108" s="14"/>
    </row>
    <row r="109" spans="6:12" x14ac:dyDescent="0.2">
      <c r="F109" s="167"/>
      <c r="I109" s="14"/>
      <c r="L109" s="14"/>
    </row>
    <row r="110" spans="6:12" x14ac:dyDescent="0.2">
      <c r="F110" s="167"/>
      <c r="I110" s="14"/>
      <c r="L110" s="14"/>
    </row>
    <row r="111" spans="6:12" x14ac:dyDescent="0.2">
      <c r="F111" s="167"/>
      <c r="I111" s="14"/>
      <c r="L111" s="14"/>
    </row>
    <row r="112" spans="6:12" x14ac:dyDescent="0.2">
      <c r="F112" s="167"/>
      <c r="I112" s="14"/>
      <c r="L112" s="14"/>
    </row>
    <row r="113" spans="6:12" x14ac:dyDescent="0.2">
      <c r="F113" s="167"/>
      <c r="I113" s="14"/>
      <c r="L113" s="14"/>
    </row>
    <row r="114" spans="6:12" x14ac:dyDescent="0.2">
      <c r="F114" s="167"/>
      <c r="I114" s="14"/>
      <c r="L114" s="14"/>
    </row>
    <row r="115" spans="6:12" x14ac:dyDescent="0.2">
      <c r="F115" s="167"/>
      <c r="I115" s="14"/>
      <c r="L115" s="14"/>
    </row>
    <row r="116" spans="6:12" x14ac:dyDescent="0.2">
      <c r="F116" s="167"/>
      <c r="I116" s="14"/>
      <c r="L116" s="14"/>
    </row>
    <row r="117" spans="6:12" x14ac:dyDescent="0.2">
      <c r="F117" s="167"/>
      <c r="I117" s="14"/>
      <c r="L117" s="14"/>
    </row>
    <row r="118" spans="6:12" x14ac:dyDescent="0.2">
      <c r="F118" s="167"/>
      <c r="I118" s="14"/>
      <c r="L118" s="14"/>
    </row>
    <row r="119" spans="6:12" x14ac:dyDescent="0.2">
      <c r="F119" s="167"/>
      <c r="I119" s="14"/>
      <c r="L119" s="14"/>
    </row>
    <row r="120" spans="6:12" x14ac:dyDescent="0.2">
      <c r="F120" s="167"/>
      <c r="I120" s="14"/>
      <c r="L120" s="14"/>
    </row>
    <row r="121" spans="6:12" x14ac:dyDescent="0.2">
      <c r="F121" s="167"/>
      <c r="I121" s="14"/>
      <c r="L121" s="14"/>
    </row>
    <row r="122" spans="6:12" x14ac:dyDescent="0.2">
      <c r="F122" s="167"/>
      <c r="I122" s="14"/>
      <c r="L122" s="14"/>
    </row>
    <row r="123" spans="6:12" x14ac:dyDescent="0.2">
      <c r="F123" s="167"/>
      <c r="I123" s="14"/>
      <c r="L123" s="14"/>
    </row>
    <row r="124" spans="6:12" x14ac:dyDescent="0.2">
      <c r="F124" s="167"/>
      <c r="I124" s="14"/>
      <c r="L124" s="14"/>
    </row>
    <row r="125" spans="6:12" x14ac:dyDescent="0.2">
      <c r="F125" s="167"/>
      <c r="I125" s="14"/>
      <c r="L125" s="14"/>
    </row>
    <row r="126" spans="6:12" x14ac:dyDescent="0.2">
      <c r="F126" s="167"/>
      <c r="I126" s="14"/>
      <c r="L126" s="14"/>
    </row>
    <row r="127" spans="6:12" x14ac:dyDescent="0.2">
      <c r="F127" s="167"/>
      <c r="I127" s="14"/>
      <c r="L127" s="14"/>
    </row>
    <row r="128" spans="6:12" x14ac:dyDescent="0.2">
      <c r="F128" s="167"/>
      <c r="I128" s="14"/>
      <c r="L128" s="14"/>
    </row>
    <row r="129" spans="6:12" x14ac:dyDescent="0.2">
      <c r="F129" s="167"/>
      <c r="I129" s="14"/>
      <c r="L129" s="14"/>
    </row>
    <row r="130" spans="6:12" x14ac:dyDescent="0.2">
      <c r="F130" s="167"/>
      <c r="I130" s="14"/>
      <c r="L130" s="14"/>
    </row>
    <row r="131" spans="6:12" x14ac:dyDescent="0.2">
      <c r="F131" s="167"/>
      <c r="I131" s="14"/>
      <c r="L131" s="14"/>
    </row>
    <row r="132" spans="6:12" x14ac:dyDescent="0.2">
      <c r="F132" s="167"/>
      <c r="I132" s="14"/>
      <c r="L132" s="14"/>
    </row>
    <row r="133" spans="6:12" x14ac:dyDescent="0.2">
      <c r="F133" s="167"/>
      <c r="I133" s="14"/>
      <c r="L133" s="14"/>
    </row>
    <row r="134" spans="6:12" x14ac:dyDescent="0.2">
      <c r="F134" s="167"/>
      <c r="I134" s="14"/>
      <c r="L134" s="14"/>
    </row>
    <row r="135" spans="6:12" x14ac:dyDescent="0.2">
      <c r="F135" s="167"/>
      <c r="I135" s="14"/>
      <c r="L135" s="14"/>
    </row>
    <row r="136" spans="6:12" x14ac:dyDescent="0.2">
      <c r="F136" s="167"/>
      <c r="I136" s="14"/>
      <c r="L136" s="14"/>
    </row>
    <row r="137" spans="6:12" x14ac:dyDescent="0.2">
      <c r="I137" s="14"/>
      <c r="L137" s="14"/>
    </row>
    <row r="138" spans="6:12" x14ac:dyDescent="0.2">
      <c r="I138" s="14"/>
      <c r="L138" s="14"/>
    </row>
    <row r="139" spans="6:12" x14ac:dyDescent="0.2">
      <c r="I139" s="14"/>
      <c r="L139" s="14"/>
    </row>
    <row r="140" spans="6:12" x14ac:dyDescent="0.2">
      <c r="I140" s="14"/>
      <c r="L140" s="14"/>
    </row>
    <row r="141" spans="6:12" x14ac:dyDescent="0.2">
      <c r="I141" s="14"/>
      <c r="L141" s="14"/>
    </row>
    <row r="142" spans="6:12" x14ac:dyDescent="0.2">
      <c r="I142" s="14"/>
      <c r="L142" s="14"/>
    </row>
    <row r="143" spans="6:12" x14ac:dyDescent="0.2">
      <c r="I143" s="14"/>
      <c r="L143" s="14"/>
    </row>
    <row r="144" spans="6:12" x14ac:dyDescent="0.2">
      <c r="I144" s="14"/>
      <c r="L144" s="14"/>
    </row>
    <row r="145" spans="9:12" x14ac:dyDescent="0.2">
      <c r="I145" s="14"/>
      <c r="L145" s="14"/>
    </row>
    <row r="146" spans="9:12" x14ac:dyDescent="0.2">
      <c r="I146" s="14"/>
      <c r="L146" s="14"/>
    </row>
    <row r="147" spans="9:12" x14ac:dyDescent="0.2">
      <c r="I147" s="14"/>
      <c r="L147" s="14"/>
    </row>
    <row r="148" spans="9:12" x14ac:dyDescent="0.2">
      <c r="I148" s="14"/>
      <c r="L148" s="14"/>
    </row>
    <row r="149" spans="9:12" x14ac:dyDescent="0.2">
      <c r="I149" s="14"/>
      <c r="L149" s="14"/>
    </row>
    <row r="150" spans="9:12" x14ac:dyDescent="0.2">
      <c r="I150" s="14"/>
      <c r="L150" s="14"/>
    </row>
    <row r="151" spans="9:12" x14ac:dyDescent="0.2">
      <c r="I151" s="14"/>
      <c r="L151" s="14"/>
    </row>
    <row r="152" spans="9:12" x14ac:dyDescent="0.2">
      <c r="I152" s="14"/>
      <c r="L152" s="14"/>
    </row>
    <row r="153" spans="9:12" x14ac:dyDescent="0.2">
      <c r="I153" s="14"/>
      <c r="L153" s="14"/>
    </row>
    <row r="154" spans="9:12" x14ac:dyDescent="0.2">
      <c r="I154" s="14"/>
      <c r="L154" s="14"/>
    </row>
    <row r="155" spans="9:12" x14ac:dyDescent="0.2">
      <c r="I155" s="14"/>
      <c r="L155" s="14"/>
    </row>
    <row r="156" spans="9:12" x14ac:dyDescent="0.2">
      <c r="I156" s="14"/>
      <c r="L156" s="14"/>
    </row>
    <row r="157" spans="9:12" x14ac:dyDescent="0.2">
      <c r="I157" s="14"/>
      <c r="L157" s="14"/>
    </row>
    <row r="158" spans="9:12" x14ac:dyDescent="0.2">
      <c r="I158" s="14"/>
      <c r="L158" s="14"/>
    </row>
    <row r="159" spans="9:12" x14ac:dyDescent="0.2">
      <c r="I159" s="14"/>
      <c r="L159" s="14"/>
    </row>
  </sheetData>
  <mergeCells count="7">
    <mergeCell ref="E1:E2"/>
    <mergeCell ref="G1:G2"/>
    <mergeCell ref="A1:A2"/>
    <mergeCell ref="B1:B2"/>
    <mergeCell ref="C1:C2"/>
    <mergeCell ref="D1:D2"/>
    <mergeCell ref="F1:F2"/>
  </mergeCells>
  <phoneticPr fontId="10" type="noConversion"/>
  <pageMargins left="0.76666666666666705" right="0.75" top="1" bottom="1" header="0.5" footer="0.5"/>
  <pageSetup scale="87" orientation="portrait" r:id="rId1"/>
  <headerFooter alignWithMargins="0">
    <oddHeader>&amp;L&amp;"Arial,Italic"&amp;D&amp;C &amp;"Arial,Bold"&amp;14 2018 IPHC Fishery-Independent Setline Survey
Regulatory Area 4C&amp;R&amp;"Arial,Italic"&amp;8&amp;P of &amp;N</oddHeader>
    <oddFooter>&amp;L&amp;8&amp;X 1&amp;X Standard skate =1800' groundline, 16/0 circle hooks, 18' spacing, 24"-48" gangions.
&amp;X 2&amp;X Weight calculated from length-weight tables.
&amp;X 3&amp;X Bycatch numbers extrapolated from 20% subsample.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"/>
  <sheetViews>
    <sheetView view="pageLayout" zoomScaleNormal="100" workbookViewId="0">
      <selection activeCell="I10" sqref="I10"/>
    </sheetView>
  </sheetViews>
  <sheetFormatPr defaultRowHeight="12.75" x14ac:dyDescent="0.2"/>
  <cols>
    <col min="1" max="1" width="7.42578125" bestFit="1" customWidth="1"/>
    <col min="2" max="2" width="6.7109375" style="12" customWidth="1"/>
    <col min="3" max="3" width="10.140625" style="3" bestFit="1" customWidth="1"/>
    <col min="4" max="4" width="11" style="3" bestFit="1" customWidth="1"/>
    <col min="5" max="5" width="6.42578125" hidden="1" customWidth="1"/>
    <col min="6" max="6" width="8.140625" style="75" customWidth="1"/>
    <col min="7" max="7" width="8" style="49" customWidth="1"/>
    <col min="8" max="8" width="6.5703125" style="1" hidden="1" customWidth="1"/>
    <col min="9" max="9" width="6.5703125" style="1" customWidth="1"/>
    <col min="10" max="10" width="5.5703125" style="50" bestFit="1" customWidth="1"/>
    <col min="11" max="11" width="6.7109375" style="1" hidden="1" customWidth="1"/>
    <col min="12" max="12" width="6.7109375" style="1" customWidth="1"/>
    <col min="13" max="13" width="6.85546875" style="1" customWidth="1"/>
    <col min="14" max="14" width="8.5703125" style="1" bestFit="1" customWidth="1"/>
    <col min="15" max="15" width="6.140625" bestFit="1" customWidth="1"/>
    <col min="16" max="16" width="8.140625" bestFit="1" customWidth="1"/>
  </cols>
  <sheetData>
    <row r="1" spans="1:16" ht="13.5" customHeight="1" x14ac:dyDescent="0.2">
      <c r="A1" s="187" t="s">
        <v>1</v>
      </c>
      <c r="B1" s="191" t="s">
        <v>45</v>
      </c>
      <c r="C1" s="193" t="s">
        <v>44</v>
      </c>
      <c r="D1" s="193" t="s">
        <v>43</v>
      </c>
      <c r="E1" s="189" t="s">
        <v>42</v>
      </c>
      <c r="F1" s="195" t="s">
        <v>155</v>
      </c>
      <c r="G1" s="185" t="s">
        <v>147</v>
      </c>
      <c r="H1" s="59" t="s">
        <v>88</v>
      </c>
      <c r="I1" s="56" t="s">
        <v>88</v>
      </c>
      <c r="J1" s="57"/>
      <c r="K1" s="59" t="s">
        <v>89</v>
      </c>
      <c r="L1" s="56" t="s">
        <v>89</v>
      </c>
      <c r="M1" s="57"/>
      <c r="N1" s="59" t="s">
        <v>47</v>
      </c>
      <c r="O1" s="56"/>
      <c r="P1" s="57"/>
    </row>
    <row r="2" spans="1:16" ht="13.5" x14ac:dyDescent="0.2">
      <c r="A2" s="188"/>
      <c r="B2" s="192"/>
      <c r="C2" s="194"/>
      <c r="D2" s="192"/>
      <c r="E2" s="190"/>
      <c r="F2" s="196"/>
      <c r="G2" s="186"/>
      <c r="H2" s="60" t="s">
        <v>46</v>
      </c>
      <c r="I2" s="175" t="s">
        <v>156</v>
      </c>
      <c r="J2" s="62" t="s">
        <v>40</v>
      </c>
      <c r="K2" s="78" t="s">
        <v>46</v>
      </c>
      <c r="L2" s="60" t="s">
        <v>156</v>
      </c>
      <c r="M2" s="62" t="s">
        <v>40</v>
      </c>
      <c r="N2" s="78" t="s">
        <v>16</v>
      </c>
      <c r="O2" s="66" t="s">
        <v>17</v>
      </c>
      <c r="P2" s="61" t="s">
        <v>18</v>
      </c>
    </row>
    <row r="3" spans="1:16" x14ac:dyDescent="0.2">
      <c r="A3" s="154">
        <f>Summary!A1398</f>
        <v>7050</v>
      </c>
      <c r="B3" s="9">
        <f>Summary!D1398</f>
        <v>43306</v>
      </c>
      <c r="C3" s="6">
        <f>Summary!E1398</f>
        <v>562000</v>
      </c>
      <c r="D3" s="6">
        <f>Summary!F1398</f>
        <v>-1711908</v>
      </c>
      <c r="E3" s="7">
        <f>Summary!G1398</f>
        <v>79</v>
      </c>
      <c r="F3" s="167">
        <f t="shared" ref="F3:F34" si="0">E3*1.8288</f>
        <v>144.4752</v>
      </c>
      <c r="G3" s="180">
        <f>Summary!H1398</f>
        <v>8.0305185317993164</v>
      </c>
      <c r="H3" s="67">
        <f>Summary!I1398</f>
        <v>0</v>
      </c>
      <c r="I3" s="14">
        <f>H3*0.453592</f>
        <v>0</v>
      </c>
      <c r="J3" s="14">
        <f>Summary!J1398</f>
        <v>0</v>
      </c>
      <c r="K3" s="68">
        <f>Summary!K1398</f>
        <v>10.360530853271484</v>
      </c>
      <c r="L3" s="68">
        <f>K3*0.453592</f>
        <v>4.6994539107971187</v>
      </c>
      <c r="M3" s="14">
        <f>Summary!L1398</f>
        <v>2</v>
      </c>
      <c r="N3" s="68">
        <f>Summary!M1398</f>
        <v>0</v>
      </c>
      <c r="O3" s="69">
        <f>Summary!N1398</f>
        <v>125</v>
      </c>
      <c r="P3" s="15">
        <f>Summary!O1398</f>
        <v>0</v>
      </c>
    </row>
    <row r="4" spans="1:16" x14ac:dyDescent="0.2">
      <c r="A4" s="154">
        <f>Summary!A1399</f>
        <v>7051</v>
      </c>
      <c r="B4" s="9">
        <f>Summary!D1399</f>
        <v>43306</v>
      </c>
      <c r="C4" s="6">
        <f>Summary!E1399</f>
        <v>563000</v>
      </c>
      <c r="D4" s="6">
        <f>Summary!F1399</f>
        <v>-1713692</v>
      </c>
      <c r="E4" s="7">
        <f>Summary!G1399</f>
        <v>81</v>
      </c>
      <c r="F4" s="167">
        <f t="shared" si="0"/>
        <v>148.1328</v>
      </c>
      <c r="G4" s="48">
        <f>Summary!H1399</f>
        <v>7.9502134323120117</v>
      </c>
      <c r="H4" s="67">
        <f>Summary!I1399</f>
        <v>14.327273368835449</v>
      </c>
      <c r="I4" s="14">
        <f t="shared" ref="I4:I57" si="1">H4*0.453592</f>
        <v>6.498736581916809</v>
      </c>
      <c r="J4" s="14">
        <f>Summary!J1399</f>
        <v>1</v>
      </c>
      <c r="K4" s="68">
        <f>Summary!K1399</f>
        <v>20.799896240234375</v>
      </c>
      <c r="L4" s="68">
        <f t="shared" ref="L4:L57" si="2">K4*0.453592</f>
        <v>9.4346665354003907</v>
      </c>
      <c r="M4" s="14">
        <f>Summary!L1399</f>
        <v>3</v>
      </c>
      <c r="N4" s="68">
        <f>Summary!M1399</f>
        <v>0</v>
      </c>
      <c r="O4" s="69">
        <f>Summary!N1399</f>
        <v>59.4</v>
      </c>
      <c r="P4" s="15">
        <f>Summary!O1399</f>
        <v>0</v>
      </c>
    </row>
    <row r="5" spans="1:16" x14ac:dyDescent="0.2">
      <c r="A5" s="154">
        <f>Summary!A1400</f>
        <v>7052</v>
      </c>
      <c r="B5" s="9">
        <f>Summary!D1400</f>
        <v>43306</v>
      </c>
      <c r="C5" s="6">
        <f>Summary!E1400</f>
        <v>562999</v>
      </c>
      <c r="D5" s="6">
        <f>Summary!F1400</f>
        <v>-1715503</v>
      </c>
      <c r="E5" s="7">
        <f>Summary!G1400</f>
        <v>169</v>
      </c>
      <c r="F5" s="167">
        <f t="shared" si="0"/>
        <v>309.06720000000001</v>
      </c>
      <c r="G5" s="48">
        <f>Summary!H1400</f>
        <v>7.9502134323120117</v>
      </c>
      <c r="H5" s="67">
        <f>Summary!I1400</f>
        <v>26.384372711181641</v>
      </c>
      <c r="I5" s="14">
        <f t="shared" si="1"/>
        <v>11.967740386810302</v>
      </c>
      <c r="J5" s="14">
        <f>Summary!J1400</f>
        <v>2</v>
      </c>
      <c r="K5" s="68">
        <f>Summary!K1400</f>
        <v>0</v>
      </c>
      <c r="L5" s="68">
        <f t="shared" si="2"/>
        <v>0</v>
      </c>
      <c r="M5" s="14">
        <f>Summary!L1400</f>
        <v>0</v>
      </c>
      <c r="N5" s="68">
        <f>Summary!M1400</f>
        <v>9.9</v>
      </c>
      <c r="O5" s="69">
        <f>Summary!N1400</f>
        <v>29.7</v>
      </c>
      <c r="P5" s="15">
        <f>Summary!O1400</f>
        <v>4.95</v>
      </c>
    </row>
    <row r="6" spans="1:16" x14ac:dyDescent="0.2">
      <c r="A6" s="154">
        <f>Summary!A1401</f>
        <v>7053</v>
      </c>
      <c r="B6" s="9">
        <f>Summary!D1401</f>
        <v>43307</v>
      </c>
      <c r="C6" s="6">
        <f>Summary!E1401</f>
        <v>564000</v>
      </c>
      <c r="D6" s="6">
        <f>Summary!F1401</f>
        <v>-1730701</v>
      </c>
      <c r="E6" s="7">
        <f>Summary!G1401</f>
        <v>84</v>
      </c>
      <c r="F6" s="167">
        <f t="shared" si="0"/>
        <v>153.61920000000001</v>
      </c>
      <c r="G6" s="48">
        <f>Summary!H1401</f>
        <v>7.9502134323120117</v>
      </c>
      <c r="H6" s="67">
        <f>Summary!I1401</f>
        <v>0</v>
      </c>
      <c r="I6" s="14">
        <f t="shared" si="1"/>
        <v>0</v>
      </c>
      <c r="J6" s="14">
        <f>Summary!J1401</f>
        <v>0</v>
      </c>
      <c r="K6" s="68">
        <f>Summary!K1401</f>
        <v>0</v>
      </c>
      <c r="L6" s="68">
        <f t="shared" si="2"/>
        <v>0</v>
      </c>
      <c r="M6" s="14">
        <f>Summary!L1401</f>
        <v>0</v>
      </c>
      <c r="N6" s="68">
        <f>Summary!M1401</f>
        <v>0</v>
      </c>
      <c r="O6" s="69">
        <f>Summary!N1401</f>
        <v>207.9</v>
      </c>
      <c r="P6" s="15">
        <f>Summary!O1401</f>
        <v>0</v>
      </c>
    </row>
    <row r="7" spans="1:16" x14ac:dyDescent="0.2">
      <c r="A7" s="154">
        <f>Summary!A1402</f>
        <v>7054</v>
      </c>
      <c r="B7" s="9">
        <f>Summary!D1402</f>
        <v>43307</v>
      </c>
      <c r="C7" s="6">
        <f>Summary!E1402</f>
        <v>565001</v>
      </c>
      <c r="D7" s="6">
        <f>Summary!F1402</f>
        <v>-1732490</v>
      </c>
      <c r="E7" s="7">
        <f>Summary!G1402</f>
        <v>213</v>
      </c>
      <c r="F7" s="167">
        <f t="shared" si="0"/>
        <v>389.53440000000001</v>
      </c>
      <c r="G7" s="48">
        <f>Summary!H1402</f>
        <v>8.0305185317993164</v>
      </c>
      <c r="H7" s="67">
        <f>Summary!I1402</f>
        <v>75.74639892578125</v>
      </c>
      <c r="I7" s="14">
        <f t="shared" si="1"/>
        <v>34.357960581542969</v>
      </c>
      <c r="J7" s="14">
        <f>Summary!J1402</f>
        <v>5</v>
      </c>
      <c r="K7" s="68">
        <f>Summary!K1402</f>
        <v>10.559208869934082</v>
      </c>
      <c r="L7" s="68">
        <f t="shared" si="2"/>
        <v>4.7895726697311405</v>
      </c>
      <c r="M7" s="14">
        <f>Summary!L1402</f>
        <v>1</v>
      </c>
      <c r="N7" s="68">
        <f>Summary!M1402</f>
        <v>0</v>
      </c>
      <c r="O7" s="69">
        <f>Summary!N1402</f>
        <v>40</v>
      </c>
      <c r="P7" s="15">
        <f>Summary!O1402</f>
        <v>0</v>
      </c>
    </row>
    <row r="8" spans="1:16" x14ac:dyDescent="0.2">
      <c r="A8" s="154">
        <f>Summary!A1403</f>
        <v>7055</v>
      </c>
      <c r="B8" s="9">
        <f>Summary!D1403</f>
        <v>43307</v>
      </c>
      <c r="C8" s="6">
        <f>Summary!E1403</f>
        <v>570000</v>
      </c>
      <c r="D8" s="6">
        <f>Summary!F1403</f>
        <v>-1732500</v>
      </c>
      <c r="E8" s="7">
        <f>Summary!G1403</f>
        <v>103</v>
      </c>
      <c r="F8" s="167">
        <f t="shared" si="0"/>
        <v>188.3664</v>
      </c>
      <c r="G8" s="48">
        <f>Summary!H1403</f>
        <v>8.0305185317993164</v>
      </c>
      <c r="H8" s="67">
        <f>Summary!I1403</f>
        <v>30.252370834350586</v>
      </c>
      <c r="I8" s="14">
        <f t="shared" si="1"/>
        <v>13.722233391494751</v>
      </c>
      <c r="J8" s="14">
        <f>Summary!J1403</f>
        <v>2</v>
      </c>
      <c r="K8" s="68">
        <f>Summary!K1403</f>
        <v>0</v>
      </c>
      <c r="L8" s="68">
        <f t="shared" si="2"/>
        <v>0</v>
      </c>
      <c r="M8" s="14">
        <f>Summary!L1403</f>
        <v>0</v>
      </c>
      <c r="N8" s="68">
        <f>Summary!M1403</f>
        <v>5</v>
      </c>
      <c r="O8" s="69">
        <f>Summary!N1403</f>
        <v>200</v>
      </c>
      <c r="P8" s="15">
        <f>Summary!O1403</f>
        <v>0</v>
      </c>
    </row>
    <row r="9" spans="1:16" x14ac:dyDescent="0.2">
      <c r="A9" s="154">
        <f>Summary!A1404</f>
        <v>7056</v>
      </c>
      <c r="B9" s="9">
        <f>Summary!D1404</f>
        <v>43310</v>
      </c>
      <c r="C9" s="6">
        <f>Summary!E1404</f>
        <v>570003</v>
      </c>
      <c r="D9" s="6">
        <f>Summary!F1404</f>
        <v>-1734305</v>
      </c>
      <c r="E9" s="7">
        <f>Summary!G1404</f>
        <v>270</v>
      </c>
      <c r="F9" s="167">
        <f t="shared" si="0"/>
        <v>493.77600000000001</v>
      </c>
      <c r="G9" s="48">
        <f>Summary!H1404</f>
        <v>7.9502134323120117</v>
      </c>
      <c r="H9" s="67">
        <f>Summary!I1404</f>
        <v>0</v>
      </c>
      <c r="I9" s="14">
        <f t="shared" si="1"/>
        <v>0</v>
      </c>
      <c r="J9" s="14">
        <f>Summary!J1404</f>
        <v>0</v>
      </c>
      <c r="K9" s="68">
        <f>Summary!K1404</f>
        <v>0</v>
      </c>
      <c r="L9" s="68">
        <f t="shared" si="2"/>
        <v>0</v>
      </c>
      <c r="M9" s="14">
        <f>Summary!L1404</f>
        <v>0</v>
      </c>
      <c r="N9" s="68">
        <f>Summary!M1404</f>
        <v>4.95</v>
      </c>
      <c r="O9" s="69">
        <f>Summary!N1404</f>
        <v>0</v>
      </c>
      <c r="P9" s="15">
        <f>Summary!O1404</f>
        <v>4.95</v>
      </c>
    </row>
    <row r="10" spans="1:16" x14ac:dyDescent="0.2">
      <c r="A10" s="154">
        <f>Summary!A1405</f>
        <v>7057</v>
      </c>
      <c r="B10" s="9">
        <f>Summary!D1405</f>
        <v>43310</v>
      </c>
      <c r="C10" s="6">
        <f>Summary!E1405</f>
        <v>570997</v>
      </c>
      <c r="D10" s="6">
        <f>Summary!F1405</f>
        <v>-1734308</v>
      </c>
      <c r="E10" s="7">
        <f>Summary!G1405</f>
        <v>82</v>
      </c>
      <c r="F10" s="167">
        <f t="shared" si="0"/>
        <v>149.9616</v>
      </c>
      <c r="G10" s="48">
        <f>Summary!H1405</f>
        <v>7.9502134323120117</v>
      </c>
      <c r="H10" s="67">
        <f>Summary!I1405</f>
        <v>165.71989440917969</v>
      </c>
      <c r="I10" s="14">
        <f t="shared" si="1"/>
        <v>75.16921834484863</v>
      </c>
      <c r="J10" s="14">
        <f>Summary!J1405</f>
        <v>5</v>
      </c>
      <c r="K10" s="68">
        <f>Summary!K1405</f>
        <v>0</v>
      </c>
      <c r="L10" s="68">
        <f t="shared" si="2"/>
        <v>0</v>
      </c>
      <c r="M10" s="14">
        <f>Summary!L1405</f>
        <v>0</v>
      </c>
      <c r="N10" s="68">
        <f>Summary!M1405</f>
        <v>4.95</v>
      </c>
      <c r="O10" s="69">
        <f>Summary!N1405</f>
        <v>118.8</v>
      </c>
      <c r="P10" s="15">
        <f>Summary!O1405</f>
        <v>0</v>
      </c>
    </row>
    <row r="11" spans="1:16" x14ac:dyDescent="0.2">
      <c r="A11" s="154">
        <f>Summary!A1406</f>
        <v>7058</v>
      </c>
      <c r="B11" s="9">
        <f>Summary!D1406</f>
        <v>43310</v>
      </c>
      <c r="C11" s="6">
        <f>Summary!E1406</f>
        <v>572001</v>
      </c>
      <c r="D11" s="6">
        <f>Summary!F1406</f>
        <v>-1734302</v>
      </c>
      <c r="E11" s="7">
        <f>Summary!G1406</f>
        <v>75</v>
      </c>
      <c r="F11" s="167">
        <f t="shared" si="0"/>
        <v>137.16</v>
      </c>
      <c r="G11" s="48">
        <f>Summary!H1406</f>
        <v>7.9502134323120117</v>
      </c>
      <c r="H11" s="67">
        <f>Summary!I1406</f>
        <v>153.7984619140625</v>
      </c>
      <c r="I11" s="14">
        <f t="shared" si="1"/>
        <v>69.761751936523439</v>
      </c>
      <c r="J11" s="14">
        <f>Summary!J1406</f>
        <v>4</v>
      </c>
      <c r="K11" s="68">
        <f>Summary!K1406</f>
        <v>6.2807421684265137</v>
      </c>
      <c r="L11" s="68">
        <f t="shared" si="2"/>
        <v>2.8488944016609192</v>
      </c>
      <c r="M11" s="14">
        <f>Summary!L1406</f>
        <v>1</v>
      </c>
      <c r="N11" s="68">
        <f>Summary!M1406</f>
        <v>0</v>
      </c>
      <c r="O11" s="69">
        <f>Summary!N1406</f>
        <v>64.349999999999994</v>
      </c>
      <c r="P11" s="15">
        <f>Summary!O1406</f>
        <v>0</v>
      </c>
    </row>
    <row r="12" spans="1:16" x14ac:dyDescent="0.2">
      <c r="A12" s="154">
        <f>Summary!A1407</f>
        <v>7059</v>
      </c>
      <c r="B12" s="9">
        <f>Summary!D1407</f>
        <v>43311</v>
      </c>
      <c r="C12" s="6">
        <f>Summary!E1407</f>
        <v>574001</v>
      </c>
      <c r="D12" s="6">
        <f>Summary!F1407</f>
        <v>-1734306</v>
      </c>
      <c r="E12" s="7">
        <f>Summary!G1407</f>
        <v>73</v>
      </c>
      <c r="F12" s="167">
        <f t="shared" si="0"/>
        <v>133.50239999999999</v>
      </c>
      <c r="G12" s="48">
        <f>Summary!H1407</f>
        <v>7.9502134323120117</v>
      </c>
      <c r="H12" s="67">
        <f>Summary!I1407</f>
        <v>35.159194946289063</v>
      </c>
      <c r="I12" s="14">
        <f t="shared" si="1"/>
        <v>15.947929554077149</v>
      </c>
      <c r="J12" s="14">
        <f>Summary!J1407</f>
        <v>2</v>
      </c>
      <c r="K12" s="68">
        <f>Summary!K1407</f>
        <v>22.209959030151367</v>
      </c>
      <c r="L12" s="68">
        <f t="shared" si="2"/>
        <v>10.074259736404418</v>
      </c>
      <c r="M12" s="14">
        <f>Summary!L1407</f>
        <v>3</v>
      </c>
      <c r="N12" s="68">
        <f>Summary!M1407</f>
        <v>0</v>
      </c>
      <c r="O12" s="69">
        <f>Summary!N1407</f>
        <v>69.3</v>
      </c>
      <c r="P12" s="15">
        <f>Summary!O1407</f>
        <v>0</v>
      </c>
    </row>
    <row r="13" spans="1:16" x14ac:dyDescent="0.2">
      <c r="A13" s="154">
        <f>Summary!A1408</f>
        <v>7060</v>
      </c>
      <c r="B13" s="9">
        <f>Summary!D1408</f>
        <v>43311</v>
      </c>
      <c r="C13" s="6">
        <f>Summary!E1408</f>
        <v>575001</v>
      </c>
      <c r="D13" s="6">
        <f>Summary!F1408</f>
        <v>-1734297</v>
      </c>
      <c r="E13" s="7">
        <f>Summary!G1408</f>
        <v>83</v>
      </c>
      <c r="F13" s="167">
        <f t="shared" si="0"/>
        <v>151.79040000000001</v>
      </c>
      <c r="G13" s="48">
        <f>Summary!H1408</f>
        <v>7.9502134323120117</v>
      </c>
      <c r="H13" s="67">
        <f>Summary!I1408</f>
        <v>29.8306884765625</v>
      </c>
      <c r="I13" s="14">
        <f t="shared" si="1"/>
        <v>13.530961647460938</v>
      </c>
      <c r="J13" s="14">
        <f>Summary!J1408</f>
        <v>2</v>
      </c>
      <c r="K13" s="68">
        <f>Summary!K1408</f>
        <v>0</v>
      </c>
      <c r="L13" s="68">
        <f t="shared" si="2"/>
        <v>0</v>
      </c>
      <c r="M13" s="14">
        <f>Summary!L1408</f>
        <v>0</v>
      </c>
      <c r="N13" s="68">
        <f>Summary!M1408</f>
        <v>0</v>
      </c>
      <c r="O13" s="69">
        <f>Summary!N1408</f>
        <v>183.15</v>
      </c>
      <c r="P13" s="15">
        <f>Summary!O1408</f>
        <v>0</v>
      </c>
    </row>
    <row r="14" spans="1:16" x14ac:dyDescent="0.2">
      <c r="A14" s="154">
        <f>Summary!A1409</f>
        <v>7061</v>
      </c>
      <c r="B14" s="9">
        <f>Summary!D1409</f>
        <v>43315</v>
      </c>
      <c r="C14" s="6">
        <f>Summary!E1409</f>
        <v>581999</v>
      </c>
      <c r="D14" s="6">
        <f>Summary!F1409</f>
        <v>-1742101</v>
      </c>
      <c r="E14" s="7">
        <f>Summary!G1409</f>
        <v>134</v>
      </c>
      <c r="F14" s="167">
        <f t="shared" si="0"/>
        <v>245.0592</v>
      </c>
      <c r="G14" s="48">
        <f>Summary!H1409</f>
        <v>7.9502134323120117</v>
      </c>
      <c r="H14" s="67">
        <f>Summary!I1409</f>
        <v>472.45645141601562</v>
      </c>
      <c r="I14" s="14">
        <f t="shared" si="1"/>
        <v>214.30246671069335</v>
      </c>
      <c r="J14" s="14">
        <f>Summary!J1409</f>
        <v>31</v>
      </c>
      <c r="K14" s="68">
        <f>Summary!K1409</f>
        <v>50.136978149414063</v>
      </c>
      <c r="L14" s="68">
        <f t="shared" si="2"/>
        <v>22.741732192749023</v>
      </c>
      <c r="M14" s="14">
        <f>Summary!L1409</f>
        <v>6</v>
      </c>
      <c r="N14" s="68">
        <f>Summary!M1409</f>
        <v>34.65</v>
      </c>
      <c r="O14" s="69">
        <f>Summary!N1409</f>
        <v>94.05</v>
      </c>
      <c r="P14" s="15">
        <f>Summary!O1409</f>
        <v>39.6</v>
      </c>
    </row>
    <row r="15" spans="1:16" x14ac:dyDescent="0.2">
      <c r="A15" s="154">
        <f>Summary!A1410</f>
        <v>7063</v>
      </c>
      <c r="B15" s="9">
        <f>Summary!D1410</f>
        <v>43315</v>
      </c>
      <c r="C15" s="6">
        <f>Summary!E1410</f>
        <v>582996</v>
      </c>
      <c r="D15" s="6">
        <f>Summary!F1410</f>
        <v>-1742510</v>
      </c>
      <c r="E15" s="7">
        <f>Summary!G1410</f>
        <v>80</v>
      </c>
      <c r="F15" s="167">
        <f t="shared" si="0"/>
        <v>146.304</v>
      </c>
      <c r="G15" s="48">
        <f>Summary!H1410</f>
        <v>7.9502134323120117</v>
      </c>
      <c r="H15" s="67">
        <f>Summary!I1410</f>
        <v>58.333763122558594</v>
      </c>
      <c r="I15" s="14">
        <f t="shared" si="1"/>
        <v>26.459728282287596</v>
      </c>
      <c r="J15" s="14">
        <f>Summary!J1410</f>
        <v>2</v>
      </c>
      <c r="K15" s="68">
        <f>Summary!K1410</f>
        <v>8.5896596908569336</v>
      </c>
      <c r="L15" s="68">
        <f t="shared" si="2"/>
        <v>3.896200918495178</v>
      </c>
      <c r="M15" s="14">
        <f>Summary!L1410</f>
        <v>1</v>
      </c>
      <c r="N15" s="68">
        <f>Summary!M1410</f>
        <v>0</v>
      </c>
      <c r="O15" s="69">
        <f>Summary!N1410</f>
        <v>4.95</v>
      </c>
      <c r="P15" s="15">
        <f>Summary!O1410</f>
        <v>0</v>
      </c>
    </row>
    <row r="16" spans="1:16" x14ac:dyDescent="0.2">
      <c r="A16" s="154">
        <f>Summary!A1411</f>
        <v>7064</v>
      </c>
      <c r="B16" s="9">
        <f>Summary!D1411</f>
        <v>43312</v>
      </c>
      <c r="C16" s="6">
        <f>Summary!E1411</f>
        <v>582999</v>
      </c>
      <c r="D16" s="6">
        <f>Summary!F1411</f>
        <v>-1751784</v>
      </c>
      <c r="E16" s="7">
        <f>Summary!G1411</f>
        <v>100</v>
      </c>
      <c r="F16" s="167">
        <f t="shared" si="0"/>
        <v>182.88</v>
      </c>
      <c r="G16" s="48">
        <f>Summary!H1411</f>
        <v>7.9502134323120117</v>
      </c>
      <c r="H16" s="67">
        <f>Summary!I1411</f>
        <v>398.269287109375</v>
      </c>
      <c r="I16" s="14">
        <f t="shared" si="1"/>
        <v>180.65176247851562</v>
      </c>
      <c r="J16" s="14">
        <f>Summary!J1411</f>
        <v>21</v>
      </c>
      <c r="K16" s="68">
        <f>Summary!K1411</f>
        <v>47.791473388671875</v>
      </c>
      <c r="L16" s="68">
        <f t="shared" si="2"/>
        <v>21.677829997314454</v>
      </c>
      <c r="M16" s="14">
        <f>Summary!L1411</f>
        <v>5</v>
      </c>
      <c r="N16" s="68">
        <f>Summary!M1411</f>
        <v>0</v>
      </c>
      <c r="O16" s="69">
        <f>Summary!N1411</f>
        <v>118.8</v>
      </c>
      <c r="P16" s="15">
        <f>Summary!O1411</f>
        <v>0</v>
      </c>
    </row>
    <row r="17" spans="1:16" x14ac:dyDescent="0.2">
      <c r="A17" s="154">
        <f>Summary!A1412</f>
        <v>7065</v>
      </c>
      <c r="B17" s="9">
        <f>Summary!D1412</f>
        <v>43313</v>
      </c>
      <c r="C17" s="6">
        <f>Summary!E1412</f>
        <v>583002</v>
      </c>
      <c r="D17" s="6">
        <f>Summary!F1412</f>
        <v>-1753694</v>
      </c>
      <c r="E17" s="7">
        <f>Summary!G1412</f>
        <v>97</v>
      </c>
      <c r="F17" s="167">
        <f t="shared" si="0"/>
        <v>177.39359999999999</v>
      </c>
      <c r="G17" s="48">
        <f>Summary!H1412</f>
        <v>7.9502134323120117</v>
      </c>
      <c r="H17" s="67">
        <f>Summary!I1412</f>
        <v>60.055885314941406</v>
      </c>
      <c r="I17" s="14">
        <f t="shared" si="1"/>
        <v>27.2408691317749</v>
      </c>
      <c r="J17" s="14">
        <f>Summary!J1412</f>
        <v>4</v>
      </c>
      <c r="K17" s="68">
        <f>Summary!K1412</f>
        <v>14.519682884216309</v>
      </c>
      <c r="L17" s="68">
        <f t="shared" si="2"/>
        <v>6.5860119988174439</v>
      </c>
      <c r="M17" s="14">
        <f>Summary!L1412</f>
        <v>2</v>
      </c>
      <c r="N17" s="68">
        <f>Summary!M1412</f>
        <v>0</v>
      </c>
      <c r="O17" s="69">
        <f>Summary!N1412</f>
        <v>168.3</v>
      </c>
      <c r="P17" s="15">
        <f>Summary!O1412</f>
        <v>0</v>
      </c>
    </row>
    <row r="18" spans="1:16" x14ac:dyDescent="0.2">
      <c r="A18" s="154">
        <f>Summary!A1413</f>
        <v>7067</v>
      </c>
      <c r="B18" s="9">
        <f>Summary!D1413</f>
        <v>43314</v>
      </c>
      <c r="C18" s="6">
        <f>Summary!E1413</f>
        <v>583999</v>
      </c>
      <c r="D18" s="6">
        <f>Summary!F1413</f>
        <v>-1742000</v>
      </c>
      <c r="E18" s="7">
        <f>Summary!G1413</f>
        <v>89</v>
      </c>
      <c r="F18" s="167">
        <f t="shared" si="0"/>
        <v>162.76320000000001</v>
      </c>
      <c r="G18" s="48">
        <f>Summary!H1413</f>
        <v>7.9502134323120117</v>
      </c>
      <c r="H18" s="67">
        <f>Summary!I1413</f>
        <v>13.812229156494141</v>
      </c>
      <c r="I18" s="14">
        <f t="shared" si="1"/>
        <v>6.2651166475524898</v>
      </c>
      <c r="J18" s="14">
        <f>Summary!J1413</f>
        <v>1</v>
      </c>
      <c r="K18" s="68">
        <f>Summary!K1413</f>
        <v>108.39545440673828</v>
      </c>
      <c r="L18" s="68">
        <f t="shared" si="2"/>
        <v>49.167310955261229</v>
      </c>
      <c r="M18" s="14">
        <f>Summary!L1413</f>
        <v>16</v>
      </c>
      <c r="N18" s="68">
        <f>Summary!M1413</f>
        <v>0</v>
      </c>
      <c r="O18" s="69">
        <f>Summary!N1413</f>
        <v>84.15</v>
      </c>
      <c r="P18" s="15">
        <f>Summary!O1413</f>
        <v>0</v>
      </c>
    </row>
    <row r="19" spans="1:16" x14ac:dyDescent="0.2">
      <c r="A19" s="154">
        <f>Summary!A1414</f>
        <v>7068</v>
      </c>
      <c r="B19" s="9">
        <f>Summary!D1414</f>
        <v>43314</v>
      </c>
      <c r="C19" s="6">
        <f>Summary!E1414</f>
        <v>584001</v>
      </c>
      <c r="D19" s="6">
        <f>Summary!F1414</f>
        <v>-1743901</v>
      </c>
      <c r="E19" s="7">
        <f>Summary!G1414</f>
        <v>112</v>
      </c>
      <c r="F19" s="167">
        <f t="shared" si="0"/>
        <v>204.82560000000001</v>
      </c>
      <c r="G19" s="48">
        <f>Summary!H1414</f>
        <v>7.9502134323120117</v>
      </c>
      <c r="H19" s="67">
        <f>Summary!I1414</f>
        <v>95.630142211914063</v>
      </c>
      <c r="I19" s="14">
        <f t="shared" si="1"/>
        <v>43.377067466186524</v>
      </c>
      <c r="J19" s="14">
        <f>Summary!J1414</f>
        <v>5</v>
      </c>
      <c r="K19" s="68">
        <f>Summary!K1414</f>
        <v>52.125495910644531</v>
      </c>
      <c r="L19" s="68">
        <f t="shared" si="2"/>
        <v>23.643707941101074</v>
      </c>
      <c r="M19" s="14">
        <f>Summary!L1414</f>
        <v>6</v>
      </c>
      <c r="N19" s="68">
        <f>Summary!M1414</f>
        <v>0</v>
      </c>
      <c r="O19" s="69">
        <f>Summary!N1414</f>
        <v>4.95</v>
      </c>
      <c r="P19" s="15">
        <f>Summary!O1414</f>
        <v>0</v>
      </c>
    </row>
    <row r="20" spans="1:16" x14ac:dyDescent="0.2">
      <c r="A20" s="154">
        <f>Summary!A1415</f>
        <v>7069</v>
      </c>
      <c r="B20" s="9">
        <f>Summary!D1415</f>
        <v>43314</v>
      </c>
      <c r="C20" s="6">
        <f>Summary!E1415</f>
        <v>584001</v>
      </c>
      <c r="D20" s="6">
        <f>Summary!F1415</f>
        <v>-1745906</v>
      </c>
      <c r="E20" s="7">
        <f>Summary!G1415</f>
        <v>118</v>
      </c>
      <c r="F20" s="167">
        <f t="shared" si="0"/>
        <v>215.79839999999999</v>
      </c>
      <c r="G20" s="48">
        <f>Summary!H1415</f>
        <v>7.9502134323120117</v>
      </c>
      <c r="H20" s="67">
        <f>Summary!I1415</f>
        <v>90.361434936523438</v>
      </c>
      <c r="I20" s="14">
        <f t="shared" si="1"/>
        <v>40.98722399572754</v>
      </c>
      <c r="J20" s="14">
        <f>Summary!J1415</f>
        <v>7</v>
      </c>
      <c r="K20" s="68">
        <f>Summary!K1415</f>
        <v>15.99749755859375</v>
      </c>
      <c r="L20" s="68">
        <f t="shared" si="2"/>
        <v>7.2563369125976562</v>
      </c>
      <c r="M20" s="14">
        <f>Summary!L1415</f>
        <v>2</v>
      </c>
      <c r="N20" s="68">
        <f>Summary!M1415</f>
        <v>9.9</v>
      </c>
      <c r="O20" s="69">
        <f>Summary!N1415</f>
        <v>59.4</v>
      </c>
      <c r="P20" s="15">
        <f>Summary!O1415</f>
        <v>0</v>
      </c>
    </row>
    <row r="21" spans="1:16" x14ac:dyDescent="0.2">
      <c r="A21" s="154">
        <f>Summary!A1416</f>
        <v>7070</v>
      </c>
      <c r="B21" s="9">
        <f>Summary!D1416</f>
        <v>43312</v>
      </c>
      <c r="C21" s="6">
        <f>Summary!E1416</f>
        <v>583999</v>
      </c>
      <c r="D21" s="6">
        <f>Summary!F1416</f>
        <v>-1751794</v>
      </c>
      <c r="E21" s="7">
        <f>Summary!G1416</f>
        <v>121</v>
      </c>
      <c r="F21" s="167">
        <f t="shared" si="0"/>
        <v>221.28479999999999</v>
      </c>
      <c r="G21" s="48">
        <f>Summary!H1416</f>
        <v>8.0305185317993164</v>
      </c>
      <c r="H21" s="67">
        <f>Summary!I1416</f>
        <v>44.263557434082031</v>
      </c>
      <c r="I21" s="14">
        <f t="shared" si="1"/>
        <v>20.077595543640136</v>
      </c>
      <c r="J21" s="14">
        <f>Summary!J1416</f>
        <v>3</v>
      </c>
      <c r="K21" s="68">
        <f>Summary!K1416</f>
        <v>21.758281707763672</v>
      </c>
      <c r="L21" s="68">
        <f t="shared" si="2"/>
        <v>9.8693825163879385</v>
      </c>
      <c r="M21" s="14">
        <f>Summary!L1416</f>
        <v>3</v>
      </c>
      <c r="N21" s="68">
        <f>Summary!M1416</f>
        <v>5</v>
      </c>
      <c r="O21" s="69">
        <f>Summary!N1416</f>
        <v>50</v>
      </c>
      <c r="P21" s="15">
        <f>Summary!O1416</f>
        <v>0</v>
      </c>
    </row>
    <row r="22" spans="1:16" x14ac:dyDescent="0.2">
      <c r="A22" s="154">
        <f>Summary!A1417</f>
        <v>7071</v>
      </c>
      <c r="B22" s="9">
        <f>Summary!D1417</f>
        <v>43313</v>
      </c>
      <c r="C22" s="6">
        <f>Summary!E1417</f>
        <v>584000</v>
      </c>
      <c r="D22" s="6">
        <f>Summary!F1417</f>
        <v>-1755600</v>
      </c>
      <c r="E22" s="7">
        <f>Summary!G1417</f>
        <v>76</v>
      </c>
      <c r="F22" s="167">
        <f t="shared" si="0"/>
        <v>138.9888</v>
      </c>
      <c r="G22" s="48">
        <f>Summary!H1417</f>
        <v>8.0305185317993164</v>
      </c>
      <c r="H22" s="67">
        <f>Summary!I1417</f>
        <v>19.575479507446289</v>
      </c>
      <c r="I22" s="14">
        <f t="shared" si="1"/>
        <v>8.8792809007415769</v>
      </c>
      <c r="J22" s="14">
        <f>Summary!J1417</f>
        <v>1</v>
      </c>
      <c r="K22" s="68">
        <f>Summary!K1417</f>
        <v>58.752975463867188</v>
      </c>
      <c r="L22" s="68">
        <f t="shared" si="2"/>
        <v>26.649879646606443</v>
      </c>
      <c r="M22" s="14">
        <f>Summary!L1417</f>
        <v>8</v>
      </c>
      <c r="N22" s="68">
        <f>Summary!M1417</f>
        <v>0</v>
      </c>
      <c r="O22" s="69">
        <f>Summary!N1417</f>
        <v>125</v>
      </c>
      <c r="P22" s="15">
        <f>Summary!O1417</f>
        <v>0</v>
      </c>
    </row>
    <row r="23" spans="1:16" x14ac:dyDescent="0.2">
      <c r="A23" s="154">
        <f>Summary!A1418</f>
        <v>7072</v>
      </c>
      <c r="B23" s="9">
        <f>Summary!D1418</f>
        <v>43313</v>
      </c>
      <c r="C23" s="6">
        <f>Summary!E1418</f>
        <v>584000</v>
      </c>
      <c r="D23" s="6">
        <f>Summary!F1418</f>
        <v>-1761606</v>
      </c>
      <c r="E23" s="7">
        <f>Summary!G1418</f>
        <v>77</v>
      </c>
      <c r="F23" s="167">
        <f t="shared" si="0"/>
        <v>140.8176</v>
      </c>
      <c r="G23" s="48">
        <f>Summary!H1418</f>
        <v>7.9502134323120117</v>
      </c>
      <c r="H23" s="67">
        <f>Summary!I1418</f>
        <v>12.344038009643555</v>
      </c>
      <c r="I23" s="14">
        <f t="shared" si="1"/>
        <v>5.5991568888702394</v>
      </c>
      <c r="J23" s="14">
        <f>Summary!J1418</f>
        <v>1</v>
      </c>
      <c r="K23" s="68">
        <f>Summary!K1418</f>
        <v>29.422992706298828</v>
      </c>
      <c r="L23" s="68">
        <f t="shared" si="2"/>
        <v>13.346034107635498</v>
      </c>
      <c r="M23" s="14">
        <f>Summary!L1418</f>
        <v>4</v>
      </c>
      <c r="N23" s="68">
        <f>Summary!M1418</f>
        <v>0</v>
      </c>
      <c r="O23" s="69">
        <f>Summary!N1418</f>
        <v>89.1</v>
      </c>
      <c r="P23" s="15">
        <f>Summary!O1418</f>
        <v>0</v>
      </c>
    </row>
    <row r="24" spans="1:16" x14ac:dyDescent="0.2">
      <c r="A24" s="154">
        <f>Summary!A1419</f>
        <v>7073</v>
      </c>
      <c r="B24" s="9">
        <f>Summary!D1419</f>
        <v>43341</v>
      </c>
      <c r="C24" s="6">
        <f>Summary!E1419</f>
        <v>583997</v>
      </c>
      <c r="D24" s="6">
        <f>Summary!F1419</f>
        <v>-1771303</v>
      </c>
      <c r="E24" s="7">
        <f>Summary!G1419</f>
        <v>78</v>
      </c>
      <c r="F24" s="167">
        <f t="shared" si="0"/>
        <v>142.6464</v>
      </c>
      <c r="G24" s="48">
        <f>Summary!H1419</f>
        <v>7.8699078559875488</v>
      </c>
      <c r="H24" s="67">
        <f>Summary!I1419</f>
        <v>1335.973876953125</v>
      </c>
      <c r="I24" s="14">
        <f t="shared" si="1"/>
        <v>605.98706279492183</v>
      </c>
      <c r="J24" s="14">
        <f>Summary!J1419</f>
        <v>48</v>
      </c>
      <c r="K24" s="68">
        <f>Summary!K1419</f>
        <v>43.595104217529297</v>
      </c>
      <c r="L24" s="68">
        <f t="shared" si="2"/>
        <v>19.774390512237549</v>
      </c>
      <c r="M24" s="14">
        <f>Summary!L1419</f>
        <v>6</v>
      </c>
      <c r="N24" s="68">
        <f>Summary!M1419</f>
        <v>4.9000000000000004</v>
      </c>
      <c r="O24" s="69">
        <f>Summary!N1419</f>
        <v>88.2</v>
      </c>
      <c r="P24" s="15">
        <f>Summary!O1419</f>
        <v>4.9000000000000004</v>
      </c>
    </row>
    <row r="25" spans="1:16" x14ac:dyDescent="0.2">
      <c r="A25" s="154">
        <f>Summary!A1420</f>
        <v>7074</v>
      </c>
      <c r="B25" s="9">
        <f>Summary!D1420</f>
        <v>43341</v>
      </c>
      <c r="C25" s="6">
        <f>Summary!E1420</f>
        <v>585001</v>
      </c>
      <c r="D25" s="6">
        <f>Summary!F1420</f>
        <v>-1773297</v>
      </c>
      <c r="E25" s="7">
        <f>Summary!G1420</f>
        <v>75</v>
      </c>
      <c r="F25" s="167">
        <f t="shared" si="0"/>
        <v>137.16</v>
      </c>
      <c r="G25" s="48">
        <f>Summary!H1420</f>
        <v>7.869908332824707</v>
      </c>
      <c r="H25" s="67">
        <f>Summary!I1420</f>
        <v>0</v>
      </c>
      <c r="I25" s="14">
        <f t="shared" si="1"/>
        <v>0</v>
      </c>
      <c r="J25" s="14">
        <f>Summary!J1420</f>
        <v>0</v>
      </c>
      <c r="K25" s="68">
        <f>Summary!K1420</f>
        <v>29.829093933105469</v>
      </c>
      <c r="L25" s="68">
        <f t="shared" si="2"/>
        <v>13.530238375305176</v>
      </c>
      <c r="M25" s="14">
        <f>Summary!L1420</f>
        <v>6</v>
      </c>
      <c r="N25" s="68">
        <f>Summary!M1420</f>
        <v>0</v>
      </c>
      <c r="O25" s="69">
        <f>Summary!N1420</f>
        <v>58.8</v>
      </c>
      <c r="P25" s="15">
        <f>Summary!O1420</f>
        <v>0</v>
      </c>
    </row>
    <row r="26" spans="1:16" x14ac:dyDescent="0.2">
      <c r="A26" s="154">
        <f>Summary!A1421</f>
        <v>7075</v>
      </c>
      <c r="B26" s="9">
        <f>Summary!D1421</f>
        <v>43340</v>
      </c>
      <c r="C26" s="6">
        <f>Summary!E1421</f>
        <v>584998</v>
      </c>
      <c r="D26" s="6">
        <f>Summary!F1421</f>
        <v>-1775302</v>
      </c>
      <c r="E26" s="7">
        <f>Summary!G1421</f>
        <v>212</v>
      </c>
      <c r="F26" s="167">
        <f t="shared" si="0"/>
        <v>387.7056</v>
      </c>
      <c r="G26" s="48">
        <f>Summary!H1421</f>
        <v>7.9502134323120117</v>
      </c>
      <c r="H26" s="67">
        <f>Summary!I1421</f>
        <v>136.93240356445312</v>
      </c>
      <c r="I26" s="14">
        <f t="shared" si="1"/>
        <v>62.111442797607424</v>
      </c>
      <c r="J26" s="14">
        <f>Summary!J1421</f>
        <v>9</v>
      </c>
      <c r="K26" s="68">
        <f>Summary!K1421</f>
        <v>8.9612760543823242</v>
      </c>
      <c r="L26" s="68">
        <f t="shared" si="2"/>
        <v>4.0647631280593872</v>
      </c>
      <c r="M26" s="14">
        <f>Summary!L1421</f>
        <v>1</v>
      </c>
      <c r="N26" s="68">
        <f>Summary!M1421</f>
        <v>0</v>
      </c>
      <c r="O26" s="69">
        <f>Summary!N1421</f>
        <v>0</v>
      </c>
      <c r="P26" s="15">
        <f>Summary!O1421</f>
        <v>9.9</v>
      </c>
    </row>
    <row r="27" spans="1:16" x14ac:dyDescent="0.2">
      <c r="A27" s="154">
        <f>Summary!A1422</f>
        <v>7076</v>
      </c>
      <c r="B27" s="9">
        <f>Summary!D1422</f>
        <v>43340</v>
      </c>
      <c r="C27" s="6">
        <f>Summary!E1422</f>
        <v>590002</v>
      </c>
      <c r="D27" s="6">
        <f>Summary!F1422</f>
        <v>-1775400</v>
      </c>
      <c r="E27" s="7">
        <f>Summary!G1422</f>
        <v>75</v>
      </c>
      <c r="F27" s="167">
        <f t="shared" si="0"/>
        <v>137.16</v>
      </c>
      <c r="G27" s="48">
        <f>Summary!H1422</f>
        <v>7.9502134323120117</v>
      </c>
      <c r="H27" s="67">
        <f>Summary!I1422</f>
        <v>281.605224609375</v>
      </c>
      <c r="I27" s="14">
        <f t="shared" si="1"/>
        <v>127.73387704101562</v>
      </c>
      <c r="J27" s="14">
        <f>Summary!J1422</f>
        <v>19</v>
      </c>
      <c r="K27" s="68">
        <f>Summary!K1422</f>
        <v>97.862289428710938</v>
      </c>
      <c r="L27" s="68">
        <f t="shared" si="2"/>
        <v>44.389551586547853</v>
      </c>
      <c r="M27" s="14">
        <f>Summary!L1422</f>
        <v>12</v>
      </c>
      <c r="N27" s="68">
        <f>Summary!M1422</f>
        <v>0</v>
      </c>
      <c r="O27" s="69">
        <f>Summary!N1422</f>
        <v>123.75</v>
      </c>
      <c r="P27" s="15">
        <f>Summary!O1422</f>
        <v>0</v>
      </c>
    </row>
    <row r="28" spans="1:16" x14ac:dyDescent="0.2">
      <c r="A28" s="154">
        <f>Summary!A1423</f>
        <v>7077</v>
      </c>
      <c r="B28" s="9">
        <f>Summary!D1423</f>
        <v>43340</v>
      </c>
      <c r="C28" s="6">
        <f>Summary!E1423</f>
        <v>590003</v>
      </c>
      <c r="D28" s="6">
        <f>Summary!F1423</f>
        <v>-1781300</v>
      </c>
      <c r="E28" s="7">
        <f>Summary!G1423</f>
        <v>116</v>
      </c>
      <c r="F28" s="167">
        <f t="shared" si="0"/>
        <v>212.14079999999998</v>
      </c>
      <c r="G28" s="48">
        <f>Summary!H1423</f>
        <v>8.0305185317993164</v>
      </c>
      <c r="H28" s="67">
        <f>Summary!I1423</f>
        <v>731.23138427734375</v>
      </c>
      <c r="I28" s="14">
        <f t="shared" si="1"/>
        <v>331.68070605712893</v>
      </c>
      <c r="J28" s="14">
        <f>Summary!J1423</f>
        <v>38</v>
      </c>
      <c r="K28" s="68">
        <f>Summary!K1423</f>
        <v>122.10052490234375</v>
      </c>
      <c r="L28" s="68">
        <f t="shared" si="2"/>
        <v>55.383821291503907</v>
      </c>
      <c r="M28" s="14">
        <f>Summary!L1423</f>
        <v>15</v>
      </c>
      <c r="N28" s="68">
        <f>Summary!M1423</f>
        <v>0</v>
      </c>
      <c r="O28" s="69">
        <f>Summary!N1423</f>
        <v>122.22222222222223</v>
      </c>
      <c r="P28" s="15">
        <f>Summary!O1423</f>
        <v>0</v>
      </c>
    </row>
    <row r="29" spans="1:16" x14ac:dyDescent="0.2">
      <c r="A29" s="154">
        <f>Summary!A1424</f>
        <v>7078</v>
      </c>
      <c r="B29" s="9">
        <f>Summary!D1424</f>
        <v>43338</v>
      </c>
      <c r="C29" s="6">
        <f>Summary!E1424</f>
        <v>590999</v>
      </c>
      <c r="D29" s="6">
        <f>Summary!F1424</f>
        <v>-1765599</v>
      </c>
      <c r="E29" s="7">
        <f>Summary!G1424</f>
        <v>80</v>
      </c>
      <c r="F29" s="167">
        <f t="shared" si="0"/>
        <v>146.304</v>
      </c>
      <c r="G29" s="48">
        <f>Summary!H1424</f>
        <v>7.869908332824707</v>
      </c>
      <c r="H29" s="67">
        <f>Summary!I1424</f>
        <v>36.096038818359375</v>
      </c>
      <c r="I29" s="14">
        <f t="shared" si="1"/>
        <v>16.372874439697267</v>
      </c>
      <c r="J29" s="14">
        <f>Summary!J1424</f>
        <v>2</v>
      </c>
      <c r="K29" s="68">
        <f>Summary!K1424</f>
        <v>0</v>
      </c>
      <c r="L29" s="68">
        <f t="shared" si="2"/>
        <v>0</v>
      </c>
      <c r="M29" s="14">
        <f>Summary!L1424</f>
        <v>0</v>
      </c>
      <c r="N29" s="68">
        <f>Summary!M1424</f>
        <v>0</v>
      </c>
      <c r="O29" s="69">
        <f>Summary!N1424</f>
        <v>58.8</v>
      </c>
      <c r="P29" s="15">
        <f>Summary!O1424</f>
        <v>0</v>
      </c>
    </row>
    <row r="30" spans="1:16" x14ac:dyDescent="0.2">
      <c r="A30" s="154">
        <f>Summary!A1425</f>
        <v>7079</v>
      </c>
      <c r="B30" s="9">
        <f>Summary!D1425</f>
        <v>43338</v>
      </c>
      <c r="C30" s="6">
        <f>Summary!E1425</f>
        <v>591003</v>
      </c>
      <c r="D30" s="6">
        <f>Summary!F1425</f>
        <v>-1771592</v>
      </c>
      <c r="E30" s="7">
        <f>Summary!G1425</f>
        <v>82</v>
      </c>
      <c r="F30" s="167">
        <f t="shared" si="0"/>
        <v>149.9616</v>
      </c>
      <c r="G30" s="48">
        <f>Summary!H1425</f>
        <v>8.0305185317993164</v>
      </c>
      <c r="H30" s="67">
        <f>Summary!I1425</f>
        <v>65.013496398925781</v>
      </c>
      <c r="I30" s="14">
        <f t="shared" si="1"/>
        <v>29.489601858581544</v>
      </c>
      <c r="J30" s="14">
        <f>Summary!J1425</f>
        <v>4</v>
      </c>
      <c r="K30" s="68">
        <f>Summary!K1425</f>
        <v>117.91802215576172</v>
      </c>
      <c r="L30" s="68">
        <f t="shared" si="2"/>
        <v>53.48667150567627</v>
      </c>
      <c r="M30" s="14">
        <f>Summary!L1425</f>
        <v>16</v>
      </c>
      <c r="N30" s="68">
        <f>Summary!M1425</f>
        <v>0</v>
      </c>
      <c r="O30" s="69">
        <f>Summary!N1425</f>
        <v>185</v>
      </c>
      <c r="P30" s="15">
        <f>Summary!O1425</f>
        <v>0</v>
      </c>
    </row>
    <row r="31" spans="1:16" x14ac:dyDescent="0.2">
      <c r="A31" s="154">
        <f>Summary!A1426</f>
        <v>7080</v>
      </c>
      <c r="B31" s="9">
        <f>Summary!D1426</f>
        <v>43339</v>
      </c>
      <c r="C31" s="6">
        <f>Summary!E1426</f>
        <v>591000</v>
      </c>
      <c r="D31" s="6">
        <f>Summary!F1426</f>
        <v>-1773498</v>
      </c>
      <c r="E31" s="7">
        <f>Summary!G1426</f>
        <v>90</v>
      </c>
      <c r="F31" s="167">
        <f t="shared" si="0"/>
        <v>164.59199999999998</v>
      </c>
      <c r="G31" s="48">
        <f>Summary!H1426</f>
        <v>7.9502134323120117</v>
      </c>
      <c r="H31" s="67">
        <f>Summary!I1426</f>
        <v>47.275226593017578</v>
      </c>
      <c r="I31" s="14">
        <f t="shared" si="1"/>
        <v>21.44366458078003</v>
      </c>
      <c r="J31" s="14">
        <f>Summary!J1426</f>
        <v>2</v>
      </c>
      <c r="K31" s="68">
        <f>Summary!K1426</f>
        <v>70.841468811035156</v>
      </c>
      <c r="L31" s="68">
        <f t="shared" si="2"/>
        <v>32.133123520935058</v>
      </c>
      <c r="M31" s="14">
        <f>Summary!L1426</f>
        <v>11</v>
      </c>
      <c r="N31" s="68">
        <f>Summary!M1426</f>
        <v>0</v>
      </c>
      <c r="O31" s="69">
        <f>Summary!N1426</f>
        <v>133.65</v>
      </c>
      <c r="P31" s="15">
        <f>Summary!O1426</f>
        <v>0</v>
      </c>
    </row>
    <row r="32" spans="1:16" x14ac:dyDescent="0.2">
      <c r="A32" s="154">
        <f>Summary!A1427</f>
        <v>7081</v>
      </c>
      <c r="B32" s="9">
        <f>Summary!D1427</f>
        <v>43339</v>
      </c>
      <c r="C32" s="6">
        <f>Summary!E1427</f>
        <v>590999</v>
      </c>
      <c r="D32" s="6">
        <f>Summary!F1427</f>
        <v>-1775507</v>
      </c>
      <c r="E32" s="7">
        <f>Summary!G1427</f>
        <v>100</v>
      </c>
      <c r="F32" s="167">
        <f t="shared" si="0"/>
        <v>182.88</v>
      </c>
      <c r="G32" s="48">
        <f>Summary!H1427</f>
        <v>7.869908332824707</v>
      </c>
      <c r="H32" s="67">
        <f>Summary!I1427</f>
        <v>48.731277465820313</v>
      </c>
      <c r="I32" s="14">
        <f t="shared" si="1"/>
        <v>22.104117608276368</v>
      </c>
      <c r="J32" s="14">
        <f>Summary!J1427</f>
        <v>3</v>
      </c>
      <c r="K32" s="68">
        <f>Summary!K1427</f>
        <v>52.963081359863281</v>
      </c>
      <c r="L32" s="68">
        <f t="shared" si="2"/>
        <v>24.023630000183104</v>
      </c>
      <c r="M32" s="14">
        <f>Summary!L1427</f>
        <v>8</v>
      </c>
      <c r="N32" s="68">
        <f>Summary!M1427</f>
        <v>0</v>
      </c>
      <c r="O32" s="69">
        <f>Summary!N1427</f>
        <v>112.7</v>
      </c>
      <c r="P32" s="15">
        <f>Summary!O1427</f>
        <v>0</v>
      </c>
    </row>
    <row r="33" spans="1:16" x14ac:dyDescent="0.2">
      <c r="A33" s="154">
        <f>Summary!A1428</f>
        <v>7082</v>
      </c>
      <c r="B33" s="9">
        <f>Summary!D1428</f>
        <v>43339</v>
      </c>
      <c r="C33" s="6">
        <f>Summary!E1428</f>
        <v>591000</v>
      </c>
      <c r="D33" s="6">
        <f>Summary!F1428</f>
        <v>-1781404</v>
      </c>
      <c r="E33" s="7">
        <f>Summary!G1428</f>
        <v>76</v>
      </c>
      <c r="F33" s="167">
        <f t="shared" si="0"/>
        <v>138.9888</v>
      </c>
      <c r="G33" s="48">
        <f>Summary!H1428</f>
        <v>7.8699078559875488</v>
      </c>
      <c r="H33" s="67">
        <f>Summary!I1428</f>
        <v>79.891845703125</v>
      </c>
      <c r="I33" s="14">
        <f t="shared" si="1"/>
        <v>36.238302076171877</v>
      </c>
      <c r="J33" s="14">
        <f>Summary!J1428</f>
        <v>5</v>
      </c>
      <c r="K33" s="68">
        <f>Summary!K1428</f>
        <v>30.767303466796875</v>
      </c>
      <c r="L33" s="68">
        <f t="shared" si="2"/>
        <v>13.955802714111329</v>
      </c>
      <c r="M33" s="14">
        <f>Summary!L1428</f>
        <v>4</v>
      </c>
      <c r="N33" s="68">
        <f>Summary!M1428</f>
        <v>0</v>
      </c>
      <c r="O33" s="69">
        <f>Summary!N1428</f>
        <v>44.1</v>
      </c>
      <c r="P33" s="15">
        <f>Summary!O1428</f>
        <v>0</v>
      </c>
    </row>
    <row r="34" spans="1:16" x14ac:dyDescent="0.2">
      <c r="A34" s="154">
        <f>Summary!A1429</f>
        <v>7083</v>
      </c>
      <c r="B34" s="9">
        <f>Summary!D1429</f>
        <v>43338</v>
      </c>
      <c r="C34" s="6">
        <f>Summary!E1429</f>
        <v>592006</v>
      </c>
      <c r="D34" s="6">
        <f>Summary!F1429</f>
        <v>-1765697</v>
      </c>
      <c r="E34" s="7">
        <f>Summary!G1429</f>
        <v>80</v>
      </c>
      <c r="F34" s="167">
        <f t="shared" si="0"/>
        <v>146.304</v>
      </c>
      <c r="G34" s="48">
        <f>Summary!H1429</f>
        <v>7.9502134323120117</v>
      </c>
      <c r="H34" s="67">
        <f>Summary!I1429</f>
        <v>16.520557403564453</v>
      </c>
      <c r="I34" s="14">
        <f t="shared" si="1"/>
        <v>7.4935926737976075</v>
      </c>
      <c r="J34" s="14">
        <f>Summary!J1429</f>
        <v>1</v>
      </c>
      <c r="K34" s="68">
        <f>Summary!K1429</f>
        <v>83.520904541015625</v>
      </c>
      <c r="L34" s="68">
        <f t="shared" si="2"/>
        <v>37.884414132568359</v>
      </c>
      <c r="M34" s="14">
        <f>Summary!L1429</f>
        <v>10</v>
      </c>
      <c r="N34" s="68">
        <f>Summary!M1429</f>
        <v>0</v>
      </c>
      <c r="O34" s="69">
        <f>Summary!N1429</f>
        <v>94.05</v>
      </c>
      <c r="P34" s="15">
        <f>Summary!O1429</f>
        <v>0</v>
      </c>
    </row>
    <row r="35" spans="1:16" x14ac:dyDescent="0.2">
      <c r="A35" s="154">
        <f>Summary!A1430</f>
        <v>7084</v>
      </c>
      <c r="B35" s="9">
        <f>Summary!D1430</f>
        <v>43338</v>
      </c>
      <c r="C35" s="6">
        <f>Summary!E1430</f>
        <v>592001</v>
      </c>
      <c r="D35" s="6">
        <f>Summary!F1430</f>
        <v>-1771701</v>
      </c>
      <c r="E35" s="7">
        <f>Summary!G1430</f>
        <v>87</v>
      </c>
      <c r="F35" s="167">
        <f t="shared" ref="F35:F57" si="3">E35*1.8288</f>
        <v>159.10560000000001</v>
      </c>
      <c r="G35" s="48">
        <f>Summary!H1430</f>
        <v>8.0305185317993164</v>
      </c>
      <c r="H35" s="67">
        <f>Summary!I1430</f>
        <v>11.427544593811035</v>
      </c>
      <c r="I35" s="14">
        <f t="shared" si="1"/>
        <v>5.1834428073959353</v>
      </c>
      <c r="J35" s="14">
        <f>Summary!J1430</f>
        <v>1</v>
      </c>
      <c r="K35" s="68">
        <f>Summary!K1430</f>
        <v>67.80975341796875</v>
      </c>
      <c r="L35" s="68">
        <f t="shared" si="2"/>
        <v>30.75796167236328</v>
      </c>
      <c r="M35" s="14">
        <f>Summary!L1430</f>
        <v>10</v>
      </c>
      <c r="N35" s="68">
        <f>Summary!M1430</f>
        <v>0</v>
      </c>
      <c r="O35" s="69">
        <f>Summary!N1430</f>
        <v>145</v>
      </c>
      <c r="P35" s="15">
        <f>Summary!O1430</f>
        <v>0</v>
      </c>
    </row>
    <row r="36" spans="1:16" x14ac:dyDescent="0.2">
      <c r="A36" s="154">
        <f>Summary!A1431</f>
        <v>7085</v>
      </c>
      <c r="B36" s="9">
        <f>Summary!D1431</f>
        <v>43337</v>
      </c>
      <c r="C36" s="6">
        <f>Summary!E1431</f>
        <v>592000</v>
      </c>
      <c r="D36" s="6">
        <f>Summary!F1431</f>
        <v>-1773601</v>
      </c>
      <c r="E36" s="7">
        <f>Summary!G1431</f>
        <v>143</v>
      </c>
      <c r="F36" s="167">
        <f t="shared" si="3"/>
        <v>261.51839999999999</v>
      </c>
      <c r="G36" s="48">
        <f>Summary!H1431</f>
        <v>7.9502134323120117</v>
      </c>
      <c r="H36" s="67">
        <f>Summary!I1431</f>
        <v>126.88741302490234</v>
      </c>
      <c r="I36" s="14">
        <f t="shared" si="1"/>
        <v>57.555115448791504</v>
      </c>
      <c r="J36" s="14">
        <f>Summary!J1431</f>
        <v>5</v>
      </c>
      <c r="K36" s="68">
        <f>Summary!K1431</f>
        <v>24.440898895263672</v>
      </c>
      <c r="L36" s="68">
        <f t="shared" si="2"/>
        <v>11.08619621170044</v>
      </c>
      <c r="M36" s="14">
        <f>Summary!L1431</f>
        <v>3</v>
      </c>
      <c r="N36" s="68">
        <f>Summary!M1431</f>
        <v>0</v>
      </c>
      <c r="O36" s="69">
        <f>Summary!N1431</f>
        <v>4.95</v>
      </c>
      <c r="P36" s="15">
        <f>Summary!O1431</f>
        <v>0</v>
      </c>
    </row>
    <row r="37" spans="1:16" x14ac:dyDescent="0.2">
      <c r="A37" s="154">
        <f>Summary!A1432</f>
        <v>7086</v>
      </c>
      <c r="B37" s="9">
        <f>Summary!D1432</f>
        <v>43333</v>
      </c>
      <c r="C37" s="6">
        <f>Summary!E1432</f>
        <v>593000</v>
      </c>
      <c r="D37" s="6">
        <f>Summary!F1432</f>
        <v>-1763803</v>
      </c>
      <c r="E37" s="7">
        <f>Summary!G1432</f>
        <v>77</v>
      </c>
      <c r="F37" s="167">
        <f t="shared" si="3"/>
        <v>140.8176</v>
      </c>
      <c r="G37" s="48">
        <f>Summary!H1432</f>
        <v>7.9502134323120117</v>
      </c>
      <c r="H37" s="67">
        <f>Summary!I1432</f>
        <v>0</v>
      </c>
      <c r="I37" s="14">
        <f t="shared" si="1"/>
        <v>0</v>
      </c>
      <c r="J37" s="14">
        <f>Summary!J1432</f>
        <v>0</v>
      </c>
      <c r="K37" s="68">
        <f>Summary!K1432</f>
        <v>0</v>
      </c>
      <c r="L37" s="68">
        <f t="shared" si="2"/>
        <v>0</v>
      </c>
      <c r="M37" s="14">
        <f>Summary!L1432</f>
        <v>0</v>
      </c>
      <c r="N37" s="68">
        <f>Summary!M1432</f>
        <v>0</v>
      </c>
      <c r="O37" s="69">
        <f>Summary!N1432</f>
        <v>29.7</v>
      </c>
      <c r="P37" s="15">
        <f>Summary!O1432</f>
        <v>0</v>
      </c>
    </row>
    <row r="38" spans="1:16" x14ac:dyDescent="0.2">
      <c r="A38" s="154">
        <f>Summary!A1433</f>
        <v>7087</v>
      </c>
      <c r="B38" s="9">
        <f>Summary!D1433</f>
        <v>43333</v>
      </c>
      <c r="C38" s="6">
        <f>Summary!E1433</f>
        <v>592999</v>
      </c>
      <c r="D38" s="6">
        <f>Summary!F1433</f>
        <v>-1765801</v>
      </c>
      <c r="E38" s="7">
        <f>Summary!G1433</f>
        <v>83</v>
      </c>
      <c r="F38" s="167">
        <f t="shared" si="3"/>
        <v>151.79040000000001</v>
      </c>
      <c r="G38" s="48">
        <f>Summary!H1433</f>
        <v>7.9502134323120117</v>
      </c>
      <c r="H38" s="67">
        <f>Summary!I1433</f>
        <v>45.267391204833984</v>
      </c>
      <c r="I38" s="14">
        <f t="shared" si="1"/>
        <v>20.532926511383057</v>
      </c>
      <c r="J38" s="14">
        <f>Summary!J1433</f>
        <v>3</v>
      </c>
      <c r="K38" s="68">
        <f>Summary!K1433</f>
        <v>27.235923767089844</v>
      </c>
      <c r="L38" s="68">
        <f t="shared" si="2"/>
        <v>12.353997133361815</v>
      </c>
      <c r="M38" s="14">
        <f>Summary!L1433</f>
        <v>4</v>
      </c>
      <c r="N38" s="68">
        <f>Summary!M1433</f>
        <v>0</v>
      </c>
      <c r="O38" s="69">
        <f>Summary!N1433</f>
        <v>64.349999999999994</v>
      </c>
      <c r="P38" s="15">
        <f>Summary!O1433</f>
        <v>0</v>
      </c>
    </row>
    <row r="39" spans="1:16" x14ac:dyDescent="0.2">
      <c r="A39" s="154">
        <f>Summary!A1434</f>
        <v>7088</v>
      </c>
      <c r="B39" s="9">
        <f>Summary!D1434</f>
        <v>43334</v>
      </c>
      <c r="C39" s="6">
        <f>Summary!E1434</f>
        <v>593003</v>
      </c>
      <c r="D39" s="6">
        <f>Summary!F1434</f>
        <v>-1771797</v>
      </c>
      <c r="E39" s="7">
        <f>Summary!G1434</f>
        <v>84</v>
      </c>
      <c r="F39" s="167">
        <f t="shared" si="3"/>
        <v>153.61920000000001</v>
      </c>
      <c r="G39" s="48">
        <f>Summary!H1434</f>
        <v>7.9502134323120117</v>
      </c>
      <c r="H39" s="67">
        <f>Summary!I1434</f>
        <v>44.704936981201172</v>
      </c>
      <c r="I39" s="14">
        <f t="shared" si="1"/>
        <v>20.277801775177</v>
      </c>
      <c r="J39" s="14">
        <f>Summary!J1434</f>
        <v>2</v>
      </c>
      <c r="K39" s="68">
        <f>Summary!K1434</f>
        <v>79.967803955078125</v>
      </c>
      <c r="L39" s="68">
        <f t="shared" si="2"/>
        <v>36.272756131591798</v>
      </c>
      <c r="M39" s="14">
        <f>Summary!L1434</f>
        <v>10</v>
      </c>
      <c r="N39" s="68">
        <f>Summary!M1434</f>
        <v>0</v>
      </c>
      <c r="O39" s="69">
        <f>Summary!N1434</f>
        <v>89.1</v>
      </c>
      <c r="P39" s="15">
        <f>Summary!O1434</f>
        <v>0</v>
      </c>
    </row>
    <row r="40" spans="1:16" x14ac:dyDescent="0.2">
      <c r="A40" s="154">
        <f>Summary!A1435</f>
        <v>7089</v>
      </c>
      <c r="B40" s="9">
        <f>Summary!D1435</f>
        <v>43337</v>
      </c>
      <c r="C40" s="6">
        <f>Summary!E1435</f>
        <v>592998</v>
      </c>
      <c r="D40" s="6">
        <f>Summary!F1435</f>
        <v>-1773702</v>
      </c>
      <c r="E40" s="7">
        <f>Summary!G1435</f>
        <v>127</v>
      </c>
      <c r="F40" s="167">
        <f t="shared" si="3"/>
        <v>232.2576</v>
      </c>
      <c r="G40" s="48">
        <f>Summary!H1435</f>
        <v>7.9502134323120117</v>
      </c>
      <c r="H40" s="67">
        <f>Summary!I1435</f>
        <v>98.431724548339844</v>
      </c>
      <c r="I40" s="14">
        <f t="shared" si="1"/>
        <v>44.647842801330569</v>
      </c>
      <c r="J40" s="14">
        <f>Summary!J1435</f>
        <v>6</v>
      </c>
      <c r="K40" s="68">
        <f>Summary!K1435</f>
        <v>29.976675033569336</v>
      </c>
      <c r="L40" s="68">
        <f t="shared" si="2"/>
        <v>13.597179981826782</v>
      </c>
      <c r="M40" s="14">
        <f>Summary!L1435</f>
        <v>4</v>
      </c>
      <c r="N40" s="68">
        <f>Summary!M1435</f>
        <v>0</v>
      </c>
      <c r="O40" s="69">
        <f>Summary!N1435</f>
        <v>64.349999999999994</v>
      </c>
      <c r="P40" s="15">
        <f>Summary!O1435</f>
        <v>0</v>
      </c>
    </row>
    <row r="41" spans="1:16" x14ac:dyDescent="0.2">
      <c r="A41" s="154">
        <f>Summary!A1436</f>
        <v>7092</v>
      </c>
      <c r="B41" s="9">
        <f>Summary!D1436</f>
        <v>43334</v>
      </c>
      <c r="C41" s="6">
        <f>Summary!E1436</f>
        <v>593999</v>
      </c>
      <c r="D41" s="6">
        <f>Summary!F1436</f>
        <v>-1765899</v>
      </c>
      <c r="E41" s="7">
        <f>Summary!G1436</f>
        <v>85</v>
      </c>
      <c r="F41" s="167">
        <f t="shared" si="3"/>
        <v>155.44800000000001</v>
      </c>
      <c r="G41" s="48">
        <f>Summary!H1436</f>
        <v>7.9502134323120117</v>
      </c>
      <c r="H41" s="67">
        <f>Summary!I1436</f>
        <v>28.16557502746582</v>
      </c>
      <c r="I41" s="14">
        <f t="shared" si="1"/>
        <v>12.775679507858277</v>
      </c>
      <c r="J41" s="14">
        <f>Summary!J1436</f>
        <v>2</v>
      </c>
      <c r="K41" s="68">
        <f>Summary!K1436</f>
        <v>6.5804800987243652</v>
      </c>
      <c r="L41" s="68">
        <f t="shared" si="2"/>
        <v>2.9848531289405824</v>
      </c>
      <c r="M41" s="14">
        <f>Summary!L1436</f>
        <v>1</v>
      </c>
      <c r="N41" s="68">
        <f>Summary!M1436</f>
        <v>0</v>
      </c>
      <c r="O41" s="69">
        <f>Summary!N1436</f>
        <v>33.942857142857143</v>
      </c>
      <c r="P41" s="15">
        <f>Summary!O1436</f>
        <v>0</v>
      </c>
    </row>
    <row r="42" spans="1:16" x14ac:dyDescent="0.2">
      <c r="A42" s="154">
        <f>Summary!A1437</f>
        <v>7093</v>
      </c>
      <c r="B42" s="9">
        <f>Summary!D1437</f>
        <v>43334</v>
      </c>
      <c r="C42" s="6">
        <f>Summary!E1437</f>
        <v>593999</v>
      </c>
      <c r="D42" s="6">
        <f>Summary!F1437</f>
        <v>-1771899</v>
      </c>
      <c r="E42" s="7">
        <f>Summary!G1437</f>
        <v>112</v>
      </c>
      <c r="F42" s="167">
        <f t="shared" si="3"/>
        <v>204.82560000000001</v>
      </c>
      <c r="G42" s="48">
        <f>Summary!H1437</f>
        <v>7.9502134323120117</v>
      </c>
      <c r="H42" s="67">
        <f>Summary!I1437</f>
        <v>0</v>
      </c>
      <c r="I42" s="14">
        <f t="shared" si="1"/>
        <v>0</v>
      </c>
      <c r="J42" s="14">
        <f>Summary!J1437</f>
        <v>0</v>
      </c>
      <c r="K42" s="68">
        <f>Summary!K1437</f>
        <v>70.371604919433594</v>
      </c>
      <c r="L42" s="68">
        <f t="shared" si="2"/>
        <v>31.919997018615721</v>
      </c>
      <c r="M42" s="14">
        <f>Summary!L1437</f>
        <v>10</v>
      </c>
      <c r="N42" s="68">
        <f>Summary!M1437</f>
        <v>4.95</v>
      </c>
      <c r="O42" s="69">
        <f>Summary!N1437</f>
        <v>44.55</v>
      </c>
      <c r="P42" s="15">
        <f>Summary!O1437</f>
        <v>0</v>
      </c>
    </row>
    <row r="43" spans="1:16" x14ac:dyDescent="0.2">
      <c r="A43" s="154">
        <f>Summary!A1438</f>
        <v>7094</v>
      </c>
      <c r="B43" s="9">
        <f>Summary!D1438</f>
        <v>43337</v>
      </c>
      <c r="C43" s="6">
        <f>Summary!E1438</f>
        <v>593999</v>
      </c>
      <c r="D43" s="6">
        <f>Summary!F1438</f>
        <v>-1773900</v>
      </c>
      <c r="E43" s="7">
        <f>Summary!G1438</f>
        <v>126</v>
      </c>
      <c r="F43" s="167">
        <f t="shared" si="3"/>
        <v>230.4288</v>
      </c>
      <c r="G43" s="48">
        <f>Summary!H1438</f>
        <v>7.9502134323120117</v>
      </c>
      <c r="H43" s="67">
        <f>Summary!I1438</f>
        <v>93.640106201171875</v>
      </c>
      <c r="I43" s="14">
        <f t="shared" si="1"/>
        <v>42.474403052001954</v>
      </c>
      <c r="J43" s="14">
        <f>Summary!J1438</f>
        <v>5</v>
      </c>
      <c r="K43" s="68">
        <f>Summary!K1438</f>
        <v>38.643096923828125</v>
      </c>
      <c r="L43" s="68">
        <f t="shared" si="2"/>
        <v>17.528199619873046</v>
      </c>
      <c r="M43" s="14">
        <f>Summary!L1438</f>
        <v>5</v>
      </c>
      <c r="N43" s="68">
        <f>Summary!M1438</f>
        <v>4.95</v>
      </c>
      <c r="O43" s="69">
        <f>Summary!N1438</f>
        <v>74.25</v>
      </c>
      <c r="P43" s="15">
        <f>Summary!O1438</f>
        <v>0</v>
      </c>
    </row>
    <row r="44" spans="1:16" x14ac:dyDescent="0.2">
      <c r="A44" s="154">
        <f>Summary!A1439</f>
        <v>7095</v>
      </c>
      <c r="B44" s="9">
        <f>Summary!D1439</f>
        <v>43335</v>
      </c>
      <c r="C44" s="6">
        <f>Summary!E1439</f>
        <v>594001</v>
      </c>
      <c r="D44" s="6">
        <f>Summary!F1439</f>
        <v>-1775805</v>
      </c>
      <c r="E44" s="7">
        <f>Summary!G1439</f>
        <v>91</v>
      </c>
      <c r="F44" s="167">
        <f t="shared" si="3"/>
        <v>166.42079999999999</v>
      </c>
      <c r="G44" s="48">
        <f>Summary!H1439</f>
        <v>7.9502134323120117</v>
      </c>
      <c r="H44" s="67">
        <f>Summary!I1439</f>
        <v>230.76161193847656</v>
      </c>
      <c r="I44" s="14">
        <f t="shared" si="1"/>
        <v>104.67162108239746</v>
      </c>
      <c r="J44" s="14">
        <f>Summary!J1439</f>
        <v>13</v>
      </c>
      <c r="K44" s="68">
        <f>Summary!K1439</f>
        <v>43.020309448242187</v>
      </c>
      <c r="L44" s="68">
        <f t="shared" si="2"/>
        <v>19.513668203247072</v>
      </c>
      <c r="M44" s="14">
        <f>Summary!L1439</f>
        <v>6</v>
      </c>
      <c r="N44" s="68">
        <f>Summary!M1439</f>
        <v>0</v>
      </c>
      <c r="O44" s="69">
        <f>Summary!N1439</f>
        <v>158.4</v>
      </c>
      <c r="P44" s="15">
        <f>Summary!O1439</f>
        <v>0</v>
      </c>
    </row>
    <row r="45" spans="1:16" x14ac:dyDescent="0.2">
      <c r="A45" s="154">
        <f>Summary!A1440</f>
        <v>7096</v>
      </c>
      <c r="B45" s="9">
        <f>Summary!D1440</f>
        <v>43335</v>
      </c>
      <c r="C45" s="6">
        <f>Summary!E1440</f>
        <v>594002</v>
      </c>
      <c r="D45" s="6">
        <f>Summary!F1440</f>
        <v>-1781808</v>
      </c>
      <c r="E45" s="7">
        <f>Summary!G1440</f>
        <v>90</v>
      </c>
      <c r="F45" s="167">
        <f t="shared" si="3"/>
        <v>164.59199999999998</v>
      </c>
      <c r="G45" s="48">
        <f>Summary!H1440</f>
        <v>8.0305185317993164</v>
      </c>
      <c r="H45" s="67">
        <f>Summary!I1440</f>
        <v>104.4810791015625</v>
      </c>
      <c r="I45" s="14">
        <f t="shared" si="1"/>
        <v>47.39178163183594</v>
      </c>
      <c r="J45" s="14">
        <f>Summary!J1440</f>
        <v>8</v>
      </c>
      <c r="K45" s="68">
        <f>Summary!K1440</f>
        <v>109.13846588134766</v>
      </c>
      <c r="L45" s="68">
        <f t="shared" si="2"/>
        <v>49.504335016052245</v>
      </c>
      <c r="M45" s="14">
        <f>Summary!L1440</f>
        <v>15</v>
      </c>
      <c r="N45" s="68">
        <f>Summary!M1440</f>
        <v>0</v>
      </c>
      <c r="O45" s="69">
        <f>Summary!N1440</f>
        <v>180</v>
      </c>
      <c r="P45" s="15">
        <f>Summary!O1440</f>
        <v>0</v>
      </c>
    </row>
    <row r="46" spans="1:16" x14ac:dyDescent="0.2">
      <c r="A46" s="154">
        <f>Summary!A1441</f>
        <v>7097</v>
      </c>
      <c r="B46" s="9">
        <f>Summary!D1441</f>
        <v>43336</v>
      </c>
      <c r="C46" s="6">
        <f>Summary!E1441</f>
        <v>595000</v>
      </c>
      <c r="D46" s="6">
        <f>Summary!F1441</f>
        <v>-1775900</v>
      </c>
      <c r="E46" s="7">
        <f>Summary!G1441</f>
        <v>78</v>
      </c>
      <c r="F46" s="167">
        <f t="shared" si="3"/>
        <v>142.6464</v>
      </c>
      <c r="G46" s="48">
        <f>Summary!H1441</f>
        <v>7.9502134323120117</v>
      </c>
      <c r="H46" s="67">
        <f>Summary!I1441</f>
        <v>11.879681587219238</v>
      </c>
      <c r="I46" s="14">
        <f t="shared" si="1"/>
        <v>5.3885285305099488</v>
      </c>
      <c r="J46" s="14">
        <f>Summary!J1441</f>
        <v>1</v>
      </c>
      <c r="K46" s="68">
        <f>Summary!K1441</f>
        <v>13.470443725585937</v>
      </c>
      <c r="L46" s="68">
        <f t="shared" si="2"/>
        <v>6.1100855103759768</v>
      </c>
      <c r="M46" s="14">
        <f>Summary!L1441</f>
        <v>2</v>
      </c>
      <c r="N46" s="68">
        <f>Summary!M1441</f>
        <v>0</v>
      </c>
      <c r="O46" s="69">
        <f>Summary!N1441</f>
        <v>168.3</v>
      </c>
      <c r="P46" s="15">
        <f>Summary!O1441</f>
        <v>0</v>
      </c>
    </row>
    <row r="47" spans="1:16" x14ac:dyDescent="0.2">
      <c r="A47" s="154">
        <f>Summary!A1442</f>
        <v>7098</v>
      </c>
      <c r="B47" s="9">
        <f>Summary!D1442</f>
        <v>43336</v>
      </c>
      <c r="C47" s="6">
        <f>Summary!E1442</f>
        <v>595000</v>
      </c>
      <c r="D47" s="6">
        <f>Summary!F1442</f>
        <v>-1781901</v>
      </c>
      <c r="E47" s="7">
        <f>Summary!G1442</f>
        <v>79</v>
      </c>
      <c r="F47" s="167">
        <f t="shared" si="3"/>
        <v>144.4752</v>
      </c>
      <c r="G47" s="48">
        <f>Summary!H1442</f>
        <v>7.9502134323120117</v>
      </c>
      <c r="H47" s="67">
        <f>Summary!I1442</f>
        <v>114.24203491210937</v>
      </c>
      <c r="I47" s="14">
        <f t="shared" si="1"/>
        <v>51.819273099853518</v>
      </c>
      <c r="J47" s="14">
        <f>Summary!J1442</f>
        <v>6</v>
      </c>
      <c r="K47" s="68">
        <f>Summary!K1442</f>
        <v>15.799028396606445</v>
      </c>
      <c r="L47" s="68">
        <f t="shared" si="2"/>
        <v>7.1663128884735103</v>
      </c>
      <c r="M47" s="14">
        <f>Summary!L1442</f>
        <v>2</v>
      </c>
      <c r="N47" s="68">
        <f>Summary!M1442</f>
        <v>0</v>
      </c>
      <c r="O47" s="69">
        <f>Summary!N1442</f>
        <v>79.2</v>
      </c>
      <c r="P47" s="15">
        <f>Summary!O1442</f>
        <v>0</v>
      </c>
    </row>
    <row r="48" spans="1:16" x14ac:dyDescent="0.2">
      <c r="A48" s="154">
        <f>Summary!A1443</f>
        <v>7099</v>
      </c>
      <c r="B48" s="9">
        <f>Summary!D1443</f>
        <v>43336</v>
      </c>
      <c r="C48" s="6">
        <f>Summary!E1443</f>
        <v>595005</v>
      </c>
      <c r="D48" s="6">
        <f>Summary!F1443</f>
        <v>-1783902</v>
      </c>
      <c r="E48" s="7">
        <f>Summary!G1443</f>
        <v>82</v>
      </c>
      <c r="F48" s="167">
        <f t="shared" si="3"/>
        <v>149.9616</v>
      </c>
      <c r="G48" s="48">
        <f>Summary!H1443</f>
        <v>7.869908332824707</v>
      </c>
      <c r="H48" s="67">
        <f>Summary!I1443</f>
        <v>56.807178497314453</v>
      </c>
      <c r="I48" s="14">
        <f t="shared" si="1"/>
        <v>25.767281708953856</v>
      </c>
      <c r="J48" s="14">
        <f>Summary!J1443</f>
        <v>4</v>
      </c>
      <c r="K48" s="68">
        <f>Summary!K1443</f>
        <v>30.600252151489258</v>
      </c>
      <c r="L48" s="68">
        <f t="shared" si="2"/>
        <v>13.880029573898316</v>
      </c>
      <c r="M48" s="14">
        <f>Summary!L1443</f>
        <v>4</v>
      </c>
      <c r="N48" s="68">
        <f>Summary!M1443</f>
        <v>0</v>
      </c>
      <c r="O48" s="69">
        <f>Summary!N1443</f>
        <v>22.4</v>
      </c>
      <c r="P48" s="15">
        <f>Summary!O1443</f>
        <v>0</v>
      </c>
    </row>
    <row r="49" spans="1:17" x14ac:dyDescent="0.2">
      <c r="A49" s="154">
        <f>Summary!A1444</f>
        <v>9521</v>
      </c>
      <c r="B49" s="9">
        <f>Summary!D1444</f>
        <v>43327</v>
      </c>
      <c r="C49" s="6">
        <f>Summary!E1444</f>
        <v>601003</v>
      </c>
      <c r="D49" s="6">
        <f>Summary!F1444</f>
        <v>-1722005</v>
      </c>
      <c r="E49" s="7">
        <f>Summary!G1444</f>
        <v>30</v>
      </c>
      <c r="F49" s="167">
        <f t="shared" si="3"/>
        <v>54.863999999999997</v>
      </c>
      <c r="G49" s="48">
        <f>Summary!H1444</f>
        <v>8.0305185317993164</v>
      </c>
      <c r="H49" s="67">
        <f>Summary!I1444</f>
        <v>1390.34033203125</v>
      </c>
      <c r="I49" s="14">
        <f t="shared" si="1"/>
        <v>630.64725188671878</v>
      </c>
      <c r="J49" s="14">
        <f>Summary!J1444</f>
        <v>49</v>
      </c>
      <c r="K49" s="68">
        <f>Summary!K1444</f>
        <v>172.72006225585937</v>
      </c>
      <c r="L49" s="68">
        <f t="shared" si="2"/>
        <v>78.34443847875977</v>
      </c>
      <c r="M49" s="14">
        <f>Summary!L1444</f>
        <v>21</v>
      </c>
      <c r="N49" s="68">
        <f>Summary!M1444</f>
        <v>0</v>
      </c>
      <c r="O49" s="69">
        <f>Summary!N1444</f>
        <v>100</v>
      </c>
      <c r="P49" s="15">
        <f>Summary!O1444</f>
        <v>0</v>
      </c>
    </row>
    <row r="50" spans="1:17" x14ac:dyDescent="0.2">
      <c r="A50" s="154">
        <f>Summary!A1445</f>
        <v>9522</v>
      </c>
      <c r="B50" s="9">
        <f>Summary!D1445</f>
        <v>43327</v>
      </c>
      <c r="C50" s="6">
        <f>Summary!E1445</f>
        <v>600997</v>
      </c>
      <c r="D50" s="6">
        <f>Summary!F1445</f>
        <v>-1724101</v>
      </c>
      <c r="E50" s="7">
        <f>Summary!G1445</f>
        <v>28</v>
      </c>
      <c r="F50" s="167">
        <f t="shared" si="3"/>
        <v>51.206400000000002</v>
      </c>
      <c r="G50" s="48">
        <f>Summary!H1445</f>
        <v>7.9502134323120117</v>
      </c>
      <c r="H50" s="67">
        <f>Summary!I1445</f>
        <v>570.655517578125</v>
      </c>
      <c r="I50" s="14">
        <f t="shared" si="1"/>
        <v>258.84477752929689</v>
      </c>
      <c r="J50" s="14">
        <f>Summary!J1445</f>
        <v>32</v>
      </c>
      <c r="K50" s="68">
        <f>Summary!K1445</f>
        <v>154.43309020996094</v>
      </c>
      <c r="L50" s="68">
        <f t="shared" si="2"/>
        <v>70.049614254516598</v>
      </c>
      <c r="M50" s="14">
        <f>Summary!L1445</f>
        <v>19</v>
      </c>
      <c r="N50" s="68">
        <f>Summary!M1445</f>
        <v>0</v>
      </c>
      <c r="O50" s="69">
        <f>Summary!N1445</f>
        <v>64.349999999999994</v>
      </c>
      <c r="P50" s="15">
        <f>Summary!O1445</f>
        <v>0</v>
      </c>
    </row>
    <row r="51" spans="1:17" x14ac:dyDescent="0.2">
      <c r="A51" s="154">
        <f>Summary!A1446</f>
        <v>9523</v>
      </c>
      <c r="B51" s="9">
        <f>Summary!D1446</f>
        <v>43327</v>
      </c>
      <c r="C51" s="6">
        <f>Summary!E1446</f>
        <v>602005</v>
      </c>
      <c r="D51" s="6">
        <f>Summary!F1446</f>
        <v>-1720401</v>
      </c>
      <c r="E51" s="7">
        <f>Summary!G1446</f>
        <v>31</v>
      </c>
      <c r="F51" s="167">
        <f t="shared" si="3"/>
        <v>56.692799999999998</v>
      </c>
      <c r="G51" s="48">
        <f>Summary!H1446</f>
        <v>7.9502134323120117</v>
      </c>
      <c r="H51" s="67">
        <f>Summary!I1446</f>
        <v>401.663818359375</v>
      </c>
      <c r="I51" s="14">
        <f t="shared" si="1"/>
        <v>182.19149469726563</v>
      </c>
      <c r="J51" s="14">
        <f>Summary!J1446</f>
        <v>13</v>
      </c>
      <c r="K51" s="68">
        <f>Summary!K1446</f>
        <v>27.844526290893555</v>
      </c>
      <c r="L51" s="68">
        <f t="shared" si="2"/>
        <v>12.630054369338989</v>
      </c>
      <c r="M51" s="14">
        <f>Summary!L1446</f>
        <v>4</v>
      </c>
      <c r="N51" s="68">
        <f>Summary!M1446</f>
        <v>0</v>
      </c>
      <c r="O51" s="69">
        <f>Summary!N1446</f>
        <v>153.44999999999999</v>
      </c>
      <c r="P51" s="15">
        <f>Summary!O1446</f>
        <v>0</v>
      </c>
    </row>
    <row r="52" spans="1:17" x14ac:dyDescent="0.2">
      <c r="A52" s="155">
        <f>Summary!A1447</f>
        <v>9524</v>
      </c>
      <c r="B52" s="93">
        <f>Summary!D1447</f>
        <v>43328</v>
      </c>
      <c r="C52" s="94">
        <f>Summary!E1447</f>
        <v>602010</v>
      </c>
      <c r="D52" s="94">
        <f>Summary!F1447</f>
        <v>-1724566</v>
      </c>
      <c r="E52" s="47">
        <f>Summary!G1447</f>
        <v>10</v>
      </c>
      <c r="F52" s="168">
        <f t="shared" si="3"/>
        <v>18.288</v>
      </c>
      <c r="G52" s="181">
        <f>Summary!H1447</f>
        <v>7.9502134323120117</v>
      </c>
      <c r="H52" s="96">
        <f>Summary!I1447</f>
        <v>1297.80517578125</v>
      </c>
      <c r="I52" s="97">
        <f t="shared" si="1"/>
        <v>588.6740452929688</v>
      </c>
      <c r="J52" s="97">
        <f>Summary!J1447</f>
        <v>51</v>
      </c>
      <c r="K52" s="98">
        <f>Summary!K1447</f>
        <v>112.4588623046875</v>
      </c>
      <c r="L52" s="98">
        <f t="shared" si="2"/>
        <v>51.010440270507814</v>
      </c>
      <c r="M52" s="97">
        <f>Summary!L1447</f>
        <v>19</v>
      </c>
      <c r="N52" s="98">
        <f>Summary!M1447</f>
        <v>0</v>
      </c>
      <c r="O52" s="99">
        <f>Summary!N1447</f>
        <v>19.8</v>
      </c>
      <c r="P52" s="100">
        <f>Summary!O1447</f>
        <v>0</v>
      </c>
    </row>
    <row r="53" spans="1:17" x14ac:dyDescent="0.2">
      <c r="A53" s="154">
        <f>Summary!A1448</f>
        <v>9525</v>
      </c>
      <c r="B53" s="9">
        <f>Summary!D1448</f>
        <v>43331</v>
      </c>
      <c r="C53" s="6">
        <f>Summary!E1448</f>
        <v>601996</v>
      </c>
      <c r="D53" s="6">
        <f>Summary!F1448</f>
        <v>-1730396</v>
      </c>
      <c r="E53" s="7">
        <f>Summary!G1448</f>
        <v>27</v>
      </c>
      <c r="F53" s="167">
        <f t="shared" si="3"/>
        <v>49.377600000000001</v>
      </c>
      <c r="G53" s="48">
        <f>Summary!H1448</f>
        <v>7.9502134323120117</v>
      </c>
      <c r="H53" s="67">
        <f>Summary!I1448</f>
        <v>1485.1011962890625</v>
      </c>
      <c r="I53" s="14">
        <f t="shared" si="1"/>
        <v>673.63002182714843</v>
      </c>
      <c r="J53" s="14">
        <f>Summary!J1448</f>
        <v>68</v>
      </c>
      <c r="K53" s="68">
        <f>Summary!K1448</f>
        <v>193.96401977539062</v>
      </c>
      <c r="L53" s="68">
        <f t="shared" si="2"/>
        <v>87.980527657958987</v>
      </c>
      <c r="M53" s="14">
        <f>Summary!L1448</f>
        <v>24</v>
      </c>
      <c r="N53" s="68">
        <f>Summary!M1448</f>
        <v>0</v>
      </c>
      <c r="O53" s="69">
        <f>Summary!N1448</f>
        <v>54.45</v>
      </c>
      <c r="P53" s="15">
        <f>Summary!O1448</f>
        <v>0</v>
      </c>
    </row>
    <row r="54" spans="1:17" x14ac:dyDescent="0.2">
      <c r="A54" s="154">
        <f>Summary!A1449</f>
        <v>9526</v>
      </c>
      <c r="B54" s="9">
        <f>Summary!D1449</f>
        <v>43329</v>
      </c>
      <c r="C54" s="6">
        <f>Summary!E1449</f>
        <v>603000</v>
      </c>
      <c r="D54" s="6">
        <f>Summary!F1449</f>
        <v>-1722606</v>
      </c>
      <c r="E54" s="7">
        <f>Summary!G1449</f>
        <v>28</v>
      </c>
      <c r="F54" s="167">
        <f t="shared" si="3"/>
        <v>51.206400000000002</v>
      </c>
      <c r="G54" s="48">
        <f>Summary!H1449</f>
        <v>7.9502134323120117</v>
      </c>
      <c r="H54" s="67">
        <f>Summary!I1449</f>
        <v>15.951902389526367</v>
      </c>
      <c r="I54" s="14">
        <f t="shared" si="1"/>
        <v>7.2356553086700437</v>
      </c>
      <c r="J54" s="14">
        <f>Summary!J1449</f>
        <v>1</v>
      </c>
      <c r="K54" s="68">
        <f>Summary!K1449</f>
        <v>7.8786296844482422</v>
      </c>
      <c r="L54" s="68">
        <f t="shared" si="2"/>
        <v>3.573683395828247</v>
      </c>
      <c r="M54" s="14">
        <f>Summary!L1449</f>
        <v>1</v>
      </c>
      <c r="N54" s="68">
        <f>Summary!M1449</f>
        <v>0</v>
      </c>
      <c r="O54" s="69">
        <f>Summary!N1449</f>
        <v>133.65</v>
      </c>
      <c r="P54" s="15">
        <f>Summary!O1449</f>
        <v>0</v>
      </c>
    </row>
    <row r="55" spans="1:17" x14ac:dyDescent="0.2">
      <c r="A55" s="154">
        <f>Summary!A1450</f>
        <v>9527</v>
      </c>
      <c r="B55" s="9">
        <f>Summary!D1450</f>
        <v>43329</v>
      </c>
      <c r="C55" s="6">
        <f>Summary!E1450</f>
        <v>603003</v>
      </c>
      <c r="D55" s="6">
        <f>Summary!F1450</f>
        <v>-1724498</v>
      </c>
      <c r="E55" s="7">
        <f>Summary!G1450</f>
        <v>18</v>
      </c>
      <c r="F55" s="167">
        <f t="shared" si="3"/>
        <v>32.918399999999998</v>
      </c>
      <c r="G55" s="48">
        <f>Summary!H1450</f>
        <v>7.9502134323120117</v>
      </c>
      <c r="H55" s="67">
        <f>Summary!I1450</f>
        <v>721.6436767578125</v>
      </c>
      <c r="I55" s="14">
        <f t="shared" si="1"/>
        <v>327.33179862792969</v>
      </c>
      <c r="J55" s="14">
        <f>Summary!J1450</f>
        <v>37</v>
      </c>
      <c r="K55" s="68">
        <f>Summary!K1450</f>
        <v>88.582351684570313</v>
      </c>
      <c r="L55" s="68">
        <f t="shared" si="2"/>
        <v>40.180246065307614</v>
      </c>
      <c r="M55" s="14">
        <f>Summary!L1450</f>
        <v>14</v>
      </c>
      <c r="N55" s="68">
        <f>Summary!M1450</f>
        <v>0</v>
      </c>
      <c r="O55" s="69">
        <f>Summary!N1450</f>
        <v>14.85</v>
      </c>
      <c r="P55" s="15">
        <f>Summary!O1450</f>
        <v>0</v>
      </c>
    </row>
    <row r="56" spans="1:17" x14ac:dyDescent="0.2">
      <c r="A56" s="154">
        <f>Summary!A1451</f>
        <v>9528</v>
      </c>
      <c r="B56" s="9">
        <f>Summary!D1451</f>
        <v>43331</v>
      </c>
      <c r="C56" s="6">
        <f>Summary!E1451</f>
        <v>602995</v>
      </c>
      <c r="D56" s="6">
        <f>Summary!F1451</f>
        <v>-1730689</v>
      </c>
      <c r="E56" s="7">
        <f>Summary!G1451</f>
        <v>12</v>
      </c>
      <c r="F56" s="167">
        <f t="shared" si="3"/>
        <v>21.945599999999999</v>
      </c>
      <c r="G56" s="48">
        <f>Summary!H1451</f>
        <v>7.869908332824707</v>
      </c>
      <c r="H56" s="67">
        <f>Summary!I1451</f>
        <v>745.77618408203125</v>
      </c>
      <c r="I56" s="14">
        <f t="shared" si="1"/>
        <v>338.2781108901367</v>
      </c>
      <c r="J56" s="14">
        <f>Summary!J1451</f>
        <v>31</v>
      </c>
      <c r="K56" s="68">
        <f>Summary!K1451</f>
        <v>85.573379516601563</v>
      </c>
      <c r="L56" s="68">
        <f t="shared" si="2"/>
        <v>38.815400361694337</v>
      </c>
      <c r="M56" s="14">
        <f>Summary!L1451</f>
        <v>12</v>
      </c>
      <c r="N56" s="68">
        <f>Summary!M1451</f>
        <v>0</v>
      </c>
      <c r="O56" s="69">
        <f>Summary!N1451</f>
        <v>9.8000000000000007</v>
      </c>
      <c r="P56" s="15">
        <f>Summary!O1451</f>
        <v>0</v>
      </c>
    </row>
    <row r="57" spans="1:17" x14ac:dyDescent="0.2">
      <c r="A57" s="155">
        <f>Summary!A1452</f>
        <v>9530</v>
      </c>
      <c r="B57" s="93">
        <f>Summary!D1452</f>
        <v>43329</v>
      </c>
      <c r="C57" s="94">
        <f>Summary!E1452</f>
        <v>604002</v>
      </c>
      <c r="D57" s="94">
        <f>Summary!F1452</f>
        <v>-1724701</v>
      </c>
      <c r="E57" s="47">
        <f>Summary!G1452</f>
        <v>22</v>
      </c>
      <c r="F57" s="168">
        <f t="shared" si="3"/>
        <v>40.233600000000003</v>
      </c>
      <c r="G57" s="181">
        <f>Summary!H1452</f>
        <v>7.9502134323120117</v>
      </c>
      <c r="H57" s="67">
        <f>Summary!I1452</f>
        <v>232.21688842773437</v>
      </c>
      <c r="I57" s="14">
        <f t="shared" si="1"/>
        <v>105.33172285571288</v>
      </c>
      <c r="J57" s="14">
        <f>Summary!J1452</f>
        <v>12</v>
      </c>
      <c r="K57" s="68">
        <f>Summary!K1452</f>
        <v>237.31529235839844</v>
      </c>
      <c r="L57" s="68">
        <f t="shared" si="2"/>
        <v>107.64431809143066</v>
      </c>
      <c r="M57" s="14">
        <f>Summary!L1452</f>
        <v>44</v>
      </c>
      <c r="N57" s="68">
        <f>Summary!M1452</f>
        <v>0</v>
      </c>
      <c r="O57" s="69">
        <f>Summary!N1452</f>
        <v>79.2</v>
      </c>
      <c r="P57" s="15">
        <f>Summary!O1452</f>
        <v>0</v>
      </c>
    </row>
    <row r="58" spans="1:17" x14ac:dyDescent="0.2">
      <c r="A58" s="173" t="str">
        <f>CONCATENATE(TEXT(COUNT(A3:A57), 0), " Total Effective 4D Stations")</f>
        <v>55 Total Effective 4D Stations</v>
      </c>
      <c r="B58" s="58"/>
      <c r="C58" s="58"/>
      <c r="D58" s="58"/>
      <c r="E58" s="58"/>
      <c r="F58" s="167"/>
      <c r="G58" s="174" t="s">
        <v>36</v>
      </c>
      <c r="H58" s="176">
        <f t="shared" ref="H58:M58" si="4">SUM(H3:H57)</f>
        <v>12403.443224906921</v>
      </c>
      <c r="I58" s="179">
        <f t="shared" si="4"/>
        <v>5626.1026192719792</v>
      </c>
      <c r="J58" s="177">
        <f t="shared" si="4"/>
        <v>580</v>
      </c>
      <c r="K58" s="183">
        <f t="shared" si="4"/>
        <v>2773.8848485946655</v>
      </c>
      <c r="L58" s="176">
        <f t="shared" si="4"/>
        <v>1258.2119762437515</v>
      </c>
      <c r="M58" s="177">
        <f t="shared" si="4"/>
        <v>386</v>
      </c>
      <c r="N58" s="176">
        <f xml:space="preserve"> SUMIF(N3:N57,"&gt;0")</f>
        <v>89.15000000000002</v>
      </c>
      <c r="O58" s="178">
        <f xml:space="preserve"> SUMIF(O3:O57,"&gt;0")</f>
        <v>4705.6150793650795</v>
      </c>
      <c r="P58" s="177">
        <f xml:space="preserve"> SUMIF(P3:P57,"&gt;0")</f>
        <v>64.3</v>
      </c>
      <c r="Q58" s="64"/>
    </row>
    <row r="59" spans="1:17" s="58" customFormat="1" x14ac:dyDescent="0.2">
      <c r="B59" s="71"/>
      <c r="C59" s="70"/>
      <c r="D59" s="70"/>
      <c r="F59" s="167"/>
      <c r="G59" s="65"/>
      <c r="H59" s="54"/>
      <c r="I59" s="14"/>
      <c r="J59" s="54"/>
      <c r="K59" s="54"/>
      <c r="L59" s="14"/>
      <c r="M59" s="54"/>
      <c r="N59" s="54"/>
    </row>
    <row r="60" spans="1:17" s="58" customFormat="1" x14ac:dyDescent="0.2">
      <c r="B60" s="71"/>
      <c r="C60" s="70"/>
      <c r="D60" s="70"/>
      <c r="F60" s="167"/>
      <c r="G60" s="65"/>
      <c r="H60" s="54"/>
      <c r="I60" s="14"/>
      <c r="J60" s="54"/>
      <c r="K60" s="54"/>
      <c r="L60" s="14"/>
      <c r="M60" s="54"/>
      <c r="N60" s="54"/>
    </row>
    <row r="61" spans="1:17" s="58" customFormat="1" x14ac:dyDescent="0.2">
      <c r="B61" s="71"/>
      <c r="C61" s="70"/>
      <c r="D61" s="70"/>
      <c r="F61" s="167"/>
      <c r="G61" s="65"/>
      <c r="H61" s="54"/>
      <c r="I61" s="14"/>
      <c r="J61" s="54"/>
      <c r="K61" s="54"/>
      <c r="L61" s="14"/>
      <c r="M61" s="54"/>
      <c r="N61" s="54"/>
    </row>
    <row r="62" spans="1:17" s="58" customFormat="1" x14ac:dyDescent="0.2">
      <c r="B62" s="71"/>
      <c r="C62" s="70"/>
      <c r="D62" s="70"/>
      <c r="F62" s="167"/>
      <c r="G62" s="65"/>
      <c r="H62" s="54"/>
      <c r="I62" s="14"/>
      <c r="J62" s="54"/>
      <c r="K62" s="54"/>
      <c r="L62" s="14"/>
      <c r="M62" s="54"/>
      <c r="N62" s="54"/>
    </row>
    <row r="63" spans="1:17" s="58" customFormat="1" x14ac:dyDescent="0.2">
      <c r="B63" s="71"/>
      <c r="C63" s="70"/>
      <c r="D63" s="70"/>
      <c r="F63" s="167"/>
      <c r="G63" s="65"/>
      <c r="H63" s="54"/>
      <c r="I63" s="14"/>
      <c r="J63" s="54"/>
      <c r="K63" s="54"/>
      <c r="L63" s="14"/>
      <c r="M63" s="54"/>
      <c r="N63" s="54"/>
    </row>
    <row r="64" spans="1:17" s="58" customFormat="1" x14ac:dyDescent="0.2">
      <c r="B64" s="71"/>
      <c r="C64" s="70"/>
      <c r="D64" s="70"/>
      <c r="F64" s="167"/>
      <c r="G64" s="65"/>
      <c r="H64" s="54"/>
      <c r="I64" s="14"/>
      <c r="J64" s="54"/>
      <c r="K64" s="54"/>
      <c r="L64" s="14"/>
      <c r="M64" s="54"/>
      <c r="N64" s="54"/>
    </row>
    <row r="65" spans="2:14" s="58" customFormat="1" x14ac:dyDescent="0.2">
      <c r="B65" s="71"/>
      <c r="C65" s="70"/>
      <c r="D65" s="70"/>
      <c r="F65" s="167"/>
      <c r="G65" s="65"/>
      <c r="H65" s="54"/>
      <c r="I65" s="14"/>
      <c r="J65" s="54"/>
      <c r="K65" s="54"/>
      <c r="L65" s="14"/>
      <c r="M65" s="54"/>
      <c r="N65" s="54"/>
    </row>
    <row r="66" spans="2:14" s="58" customFormat="1" x14ac:dyDescent="0.2">
      <c r="B66" s="71"/>
      <c r="C66" s="70"/>
      <c r="D66" s="70"/>
      <c r="F66" s="167"/>
      <c r="G66" s="65"/>
      <c r="H66" s="54"/>
      <c r="I66" s="14"/>
      <c r="J66" s="54"/>
      <c r="K66" s="54"/>
      <c r="L66" s="14"/>
      <c r="M66" s="54"/>
      <c r="N66" s="54"/>
    </row>
    <row r="67" spans="2:14" s="58" customFormat="1" x14ac:dyDescent="0.2">
      <c r="B67" s="71"/>
      <c r="C67" s="70"/>
      <c r="D67" s="70"/>
      <c r="F67" s="167"/>
      <c r="G67" s="65"/>
      <c r="H67" s="54"/>
      <c r="I67" s="14"/>
      <c r="J67" s="54"/>
      <c r="K67" s="54"/>
      <c r="L67" s="14"/>
      <c r="M67" s="54"/>
      <c r="N67" s="54"/>
    </row>
    <row r="68" spans="2:14" s="58" customFormat="1" x14ac:dyDescent="0.2">
      <c r="B68" s="71"/>
      <c r="C68" s="70"/>
      <c r="D68" s="70"/>
      <c r="F68" s="167"/>
      <c r="G68" s="65"/>
      <c r="H68" s="54"/>
      <c r="I68" s="14"/>
      <c r="J68" s="54"/>
      <c r="K68" s="54"/>
      <c r="L68" s="14"/>
      <c r="M68" s="54"/>
      <c r="N68" s="54"/>
    </row>
    <row r="69" spans="2:14" s="58" customFormat="1" x14ac:dyDescent="0.2">
      <c r="B69" s="71"/>
      <c r="C69" s="70"/>
      <c r="D69" s="70"/>
      <c r="F69" s="167"/>
      <c r="G69" s="65"/>
      <c r="H69" s="54"/>
      <c r="I69" s="14"/>
      <c r="J69" s="54"/>
      <c r="K69" s="54"/>
      <c r="L69" s="14"/>
      <c r="M69" s="54"/>
      <c r="N69" s="54"/>
    </row>
    <row r="70" spans="2:14" s="58" customFormat="1" x14ac:dyDescent="0.2">
      <c r="B70" s="71"/>
      <c r="C70" s="70"/>
      <c r="D70" s="70"/>
      <c r="F70" s="167"/>
      <c r="G70" s="65"/>
      <c r="H70" s="54"/>
      <c r="I70" s="14"/>
      <c r="J70" s="54"/>
      <c r="K70" s="54"/>
      <c r="L70" s="14"/>
      <c r="M70" s="54"/>
      <c r="N70" s="54"/>
    </row>
    <row r="71" spans="2:14" s="58" customFormat="1" x14ac:dyDescent="0.2">
      <c r="B71" s="71"/>
      <c r="C71" s="70"/>
      <c r="D71" s="70"/>
      <c r="F71" s="167"/>
      <c r="G71" s="65"/>
      <c r="H71" s="54"/>
      <c r="I71" s="14"/>
      <c r="J71" s="54"/>
      <c r="K71" s="54"/>
      <c r="L71" s="14"/>
      <c r="M71" s="54"/>
      <c r="N71" s="54"/>
    </row>
    <row r="72" spans="2:14" s="58" customFormat="1" x14ac:dyDescent="0.2">
      <c r="B72" s="71"/>
      <c r="C72" s="70"/>
      <c r="D72" s="70"/>
      <c r="F72" s="167"/>
      <c r="G72" s="65"/>
      <c r="H72" s="54"/>
      <c r="I72" s="14"/>
      <c r="J72" s="54"/>
      <c r="K72" s="54"/>
      <c r="L72" s="14"/>
      <c r="M72" s="54"/>
      <c r="N72" s="54"/>
    </row>
    <row r="73" spans="2:14" s="58" customFormat="1" x14ac:dyDescent="0.2">
      <c r="B73" s="71"/>
      <c r="C73" s="70"/>
      <c r="D73" s="70"/>
      <c r="F73" s="167"/>
      <c r="G73" s="65"/>
      <c r="H73" s="54"/>
      <c r="I73" s="14"/>
      <c r="J73" s="54"/>
      <c r="K73" s="54"/>
      <c r="L73" s="14"/>
      <c r="M73" s="54"/>
      <c r="N73" s="54"/>
    </row>
    <row r="74" spans="2:14" s="58" customFormat="1" x14ac:dyDescent="0.2">
      <c r="B74" s="71"/>
      <c r="C74" s="70"/>
      <c r="D74" s="70"/>
      <c r="F74" s="167"/>
      <c r="G74" s="65"/>
      <c r="H74" s="54"/>
      <c r="I74" s="14"/>
      <c r="J74" s="54"/>
      <c r="K74" s="54"/>
      <c r="L74" s="14"/>
      <c r="M74" s="54"/>
      <c r="N74" s="54"/>
    </row>
    <row r="75" spans="2:14" s="58" customFormat="1" x14ac:dyDescent="0.2">
      <c r="B75" s="71"/>
      <c r="C75" s="70"/>
      <c r="D75" s="70"/>
      <c r="F75" s="167"/>
      <c r="G75" s="65"/>
      <c r="H75" s="54"/>
      <c r="I75" s="14"/>
      <c r="J75" s="54"/>
      <c r="K75" s="54"/>
      <c r="L75" s="14"/>
      <c r="M75" s="54"/>
      <c r="N75" s="54"/>
    </row>
    <row r="76" spans="2:14" s="58" customFormat="1" x14ac:dyDescent="0.2">
      <c r="B76" s="71"/>
      <c r="C76" s="70"/>
      <c r="D76" s="70"/>
      <c r="F76" s="167"/>
      <c r="G76" s="65"/>
      <c r="H76" s="54"/>
      <c r="I76" s="14"/>
      <c r="J76" s="54"/>
      <c r="K76" s="54"/>
      <c r="L76" s="14"/>
      <c r="M76" s="54"/>
      <c r="N76" s="54"/>
    </row>
    <row r="77" spans="2:14" s="58" customFormat="1" x14ac:dyDescent="0.2">
      <c r="B77" s="71"/>
      <c r="C77" s="70"/>
      <c r="D77" s="70"/>
      <c r="F77" s="167"/>
      <c r="G77" s="65"/>
      <c r="H77" s="54"/>
      <c r="I77" s="14"/>
      <c r="J77" s="54"/>
      <c r="K77" s="54"/>
      <c r="L77" s="14"/>
      <c r="M77" s="54"/>
      <c r="N77" s="54"/>
    </row>
    <row r="78" spans="2:14" s="58" customFormat="1" x14ac:dyDescent="0.2">
      <c r="B78" s="71"/>
      <c r="C78" s="70"/>
      <c r="D78" s="70"/>
      <c r="F78" s="167"/>
      <c r="G78" s="65"/>
      <c r="H78" s="54"/>
      <c r="I78" s="14"/>
      <c r="J78" s="54"/>
      <c r="K78" s="54"/>
      <c r="L78" s="14"/>
      <c r="M78" s="54"/>
      <c r="N78" s="54"/>
    </row>
    <row r="79" spans="2:14" s="58" customFormat="1" x14ac:dyDescent="0.2">
      <c r="B79" s="71"/>
      <c r="C79" s="70"/>
      <c r="D79" s="70"/>
      <c r="F79" s="167"/>
      <c r="G79" s="65"/>
      <c r="H79" s="54"/>
      <c r="I79" s="14"/>
      <c r="J79" s="54"/>
      <c r="K79" s="54"/>
      <c r="L79" s="14"/>
      <c r="M79" s="54"/>
      <c r="N79" s="54"/>
    </row>
    <row r="80" spans="2:14" s="58" customFormat="1" x14ac:dyDescent="0.2">
      <c r="B80" s="71"/>
      <c r="C80" s="70"/>
      <c r="D80" s="70"/>
      <c r="F80" s="167"/>
      <c r="G80" s="65"/>
      <c r="H80" s="54"/>
      <c r="I80" s="14"/>
      <c r="J80" s="54"/>
      <c r="K80" s="54"/>
      <c r="L80" s="14"/>
      <c r="M80" s="54"/>
      <c r="N80" s="54"/>
    </row>
    <row r="81" spans="2:14" s="58" customFormat="1" x14ac:dyDescent="0.2">
      <c r="B81" s="71"/>
      <c r="C81" s="70"/>
      <c r="D81" s="70"/>
      <c r="F81" s="167"/>
      <c r="G81" s="65"/>
      <c r="H81" s="54"/>
      <c r="I81" s="14"/>
      <c r="J81" s="54"/>
      <c r="K81" s="54"/>
      <c r="L81" s="14"/>
      <c r="M81" s="54"/>
      <c r="N81" s="54"/>
    </row>
    <row r="82" spans="2:14" s="58" customFormat="1" x14ac:dyDescent="0.2">
      <c r="B82" s="71"/>
      <c r="C82" s="70"/>
      <c r="D82" s="70"/>
      <c r="F82" s="167"/>
      <c r="G82" s="65"/>
      <c r="H82" s="54"/>
      <c r="I82" s="14"/>
      <c r="J82" s="54"/>
      <c r="K82" s="54"/>
      <c r="L82" s="14"/>
      <c r="M82" s="54"/>
      <c r="N82" s="54"/>
    </row>
    <row r="83" spans="2:14" s="58" customFormat="1" x14ac:dyDescent="0.2">
      <c r="B83" s="71"/>
      <c r="C83" s="70"/>
      <c r="D83" s="70"/>
      <c r="F83" s="167"/>
      <c r="G83" s="65"/>
      <c r="H83" s="54"/>
      <c r="I83" s="14"/>
      <c r="J83" s="54"/>
      <c r="K83" s="54"/>
      <c r="L83" s="14"/>
      <c r="M83" s="54"/>
      <c r="N83" s="54"/>
    </row>
    <row r="84" spans="2:14" s="58" customFormat="1" x14ac:dyDescent="0.2">
      <c r="B84" s="71"/>
      <c r="C84" s="70"/>
      <c r="D84" s="70"/>
      <c r="F84" s="167"/>
      <c r="G84" s="65"/>
      <c r="H84" s="54"/>
      <c r="I84" s="14"/>
      <c r="J84" s="54"/>
      <c r="K84" s="54"/>
      <c r="L84" s="14"/>
      <c r="M84" s="54"/>
      <c r="N84" s="54"/>
    </row>
    <row r="85" spans="2:14" s="58" customFormat="1" x14ac:dyDescent="0.2">
      <c r="B85" s="71"/>
      <c r="C85" s="70"/>
      <c r="D85" s="70"/>
      <c r="F85" s="167"/>
      <c r="G85" s="65"/>
      <c r="H85" s="54"/>
      <c r="I85" s="14"/>
      <c r="J85" s="54"/>
      <c r="K85" s="54"/>
      <c r="L85" s="14"/>
      <c r="M85" s="54"/>
      <c r="N85" s="54"/>
    </row>
    <row r="86" spans="2:14" s="58" customFormat="1" x14ac:dyDescent="0.2">
      <c r="B86" s="71"/>
      <c r="C86" s="70"/>
      <c r="D86" s="70"/>
      <c r="F86" s="167"/>
      <c r="G86" s="65"/>
      <c r="H86" s="54"/>
      <c r="I86" s="14"/>
      <c r="J86" s="54"/>
      <c r="K86" s="54"/>
      <c r="L86" s="14"/>
      <c r="M86" s="54"/>
      <c r="N86" s="54"/>
    </row>
    <row r="87" spans="2:14" s="58" customFormat="1" x14ac:dyDescent="0.2">
      <c r="B87" s="71"/>
      <c r="C87" s="70"/>
      <c r="D87" s="70"/>
      <c r="F87" s="167"/>
      <c r="G87" s="65"/>
      <c r="H87" s="54"/>
      <c r="I87" s="14"/>
      <c r="J87" s="54"/>
      <c r="K87" s="54"/>
      <c r="L87" s="14"/>
      <c r="M87" s="54"/>
      <c r="N87" s="54"/>
    </row>
    <row r="88" spans="2:14" s="58" customFormat="1" x14ac:dyDescent="0.2">
      <c r="B88" s="71"/>
      <c r="C88" s="70"/>
      <c r="D88" s="70"/>
      <c r="F88" s="167"/>
      <c r="G88" s="65"/>
      <c r="H88" s="54"/>
      <c r="I88" s="14"/>
      <c r="J88" s="54"/>
      <c r="K88" s="54"/>
      <c r="L88" s="14"/>
      <c r="M88" s="54"/>
      <c r="N88" s="54"/>
    </row>
    <row r="89" spans="2:14" s="58" customFormat="1" x14ac:dyDescent="0.2">
      <c r="B89" s="71"/>
      <c r="C89" s="70"/>
      <c r="D89" s="70"/>
      <c r="F89" s="167"/>
      <c r="G89" s="65"/>
      <c r="H89" s="54"/>
      <c r="I89" s="14"/>
      <c r="J89" s="54"/>
      <c r="K89" s="54"/>
      <c r="L89" s="14"/>
      <c r="M89" s="54"/>
      <c r="N89" s="54"/>
    </row>
    <row r="90" spans="2:14" s="58" customFormat="1" x14ac:dyDescent="0.2">
      <c r="B90" s="71"/>
      <c r="C90" s="70"/>
      <c r="D90" s="70"/>
      <c r="F90" s="167"/>
      <c r="G90" s="65"/>
      <c r="H90" s="54"/>
      <c r="I90" s="14"/>
      <c r="J90" s="54"/>
      <c r="K90" s="54"/>
      <c r="L90" s="14"/>
      <c r="M90" s="54"/>
      <c r="N90" s="54"/>
    </row>
    <row r="91" spans="2:14" s="58" customFormat="1" x14ac:dyDescent="0.2">
      <c r="B91" s="71"/>
      <c r="C91" s="70"/>
      <c r="D91" s="70"/>
      <c r="F91" s="167"/>
      <c r="G91" s="65"/>
      <c r="H91" s="54"/>
      <c r="I91" s="14"/>
      <c r="J91" s="54"/>
      <c r="K91" s="54"/>
      <c r="L91" s="14"/>
      <c r="M91" s="54"/>
      <c r="N91" s="54"/>
    </row>
    <row r="92" spans="2:14" s="58" customFormat="1" x14ac:dyDescent="0.2">
      <c r="B92" s="71"/>
      <c r="C92" s="70"/>
      <c r="D92" s="70"/>
      <c r="F92" s="167"/>
      <c r="G92" s="65"/>
      <c r="H92" s="54"/>
      <c r="I92" s="14"/>
      <c r="J92" s="54"/>
      <c r="K92" s="54"/>
      <c r="L92" s="14"/>
      <c r="M92" s="54"/>
      <c r="N92" s="54"/>
    </row>
    <row r="93" spans="2:14" s="58" customFormat="1" x14ac:dyDescent="0.2">
      <c r="B93" s="71"/>
      <c r="C93" s="70"/>
      <c r="D93" s="70"/>
      <c r="F93" s="167"/>
      <c r="G93" s="65"/>
      <c r="H93" s="54"/>
      <c r="I93" s="14"/>
      <c r="J93" s="54"/>
      <c r="K93" s="54"/>
      <c r="L93" s="14"/>
      <c r="M93" s="54"/>
      <c r="N93" s="54"/>
    </row>
    <row r="94" spans="2:14" s="58" customFormat="1" x14ac:dyDescent="0.2">
      <c r="B94" s="71"/>
      <c r="C94" s="70"/>
      <c r="D94" s="70"/>
      <c r="F94" s="167"/>
      <c r="G94" s="65"/>
      <c r="H94" s="54"/>
      <c r="I94" s="14"/>
      <c r="J94" s="54"/>
      <c r="K94" s="54"/>
      <c r="L94" s="14"/>
      <c r="M94" s="54"/>
      <c r="N94" s="54"/>
    </row>
    <row r="95" spans="2:14" s="58" customFormat="1" x14ac:dyDescent="0.2">
      <c r="B95" s="71"/>
      <c r="C95" s="70"/>
      <c r="D95" s="70"/>
      <c r="F95" s="167"/>
      <c r="G95" s="65"/>
      <c r="H95" s="54"/>
      <c r="I95" s="14"/>
      <c r="J95" s="54"/>
      <c r="K95" s="54"/>
      <c r="L95" s="14"/>
      <c r="M95" s="54"/>
      <c r="N95" s="54"/>
    </row>
    <row r="96" spans="2:14" s="58" customFormat="1" x14ac:dyDescent="0.2">
      <c r="B96" s="71"/>
      <c r="C96" s="70"/>
      <c r="D96" s="70"/>
      <c r="F96" s="167"/>
      <c r="G96" s="65"/>
      <c r="H96" s="54"/>
      <c r="I96" s="14"/>
      <c r="J96" s="54"/>
      <c r="K96" s="54"/>
      <c r="L96" s="14"/>
      <c r="M96" s="54"/>
      <c r="N96" s="54"/>
    </row>
    <row r="97" spans="2:14" s="58" customFormat="1" x14ac:dyDescent="0.2">
      <c r="B97" s="71"/>
      <c r="C97" s="70"/>
      <c r="D97" s="70"/>
      <c r="F97" s="167"/>
      <c r="G97" s="65"/>
      <c r="H97" s="54"/>
      <c r="I97" s="14"/>
      <c r="J97" s="54"/>
      <c r="K97" s="54"/>
      <c r="L97" s="14"/>
      <c r="M97" s="54"/>
      <c r="N97" s="54"/>
    </row>
    <row r="98" spans="2:14" s="58" customFormat="1" x14ac:dyDescent="0.2">
      <c r="B98" s="71"/>
      <c r="C98" s="70"/>
      <c r="D98" s="70"/>
      <c r="F98" s="167"/>
      <c r="G98" s="65"/>
      <c r="H98" s="54"/>
      <c r="I98" s="14"/>
      <c r="J98" s="54"/>
      <c r="K98" s="54"/>
      <c r="L98" s="14"/>
      <c r="M98" s="54"/>
      <c r="N98" s="54"/>
    </row>
    <row r="99" spans="2:14" s="58" customFormat="1" x14ac:dyDescent="0.2">
      <c r="B99" s="71"/>
      <c r="C99" s="70"/>
      <c r="D99" s="70"/>
      <c r="F99" s="167"/>
      <c r="G99" s="65"/>
      <c r="H99" s="54"/>
      <c r="I99" s="14"/>
      <c r="J99" s="54"/>
      <c r="K99" s="54"/>
      <c r="L99" s="14"/>
      <c r="M99" s="54"/>
      <c r="N99" s="54"/>
    </row>
    <row r="100" spans="2:14" s="58" customFormat="1" x14ac:dyDescent="0.2">
      <c r="B100" s="71"/>
      <c r="C100" s="70"/>
      <c r="D100" s="70"/>
      <c r="F100" s="167"/>
      <c r="G100" s="65"/>
      <c r="H100" s="54"/>
      <c r="I100" s="14"/>
      <c r="J100" s="54"/>
      <c r="K100" s="54"/>
      <c r="L100" s="14"/>
      <c r="M100" s="54"/>
      <c r="N100" s="54"/>
    </row>
    <row r="101" spans="2:14" s="58" customFormat="1" x14ac:dyDescent="0.2">
      <c r="B101" s="71"/>
      <c r="C101" s="70"/>
      <c r="D101" s="70"/>
      <c r="F101" s="167"/>
      <c r="G101" s="65"/>
      <c r="H101" s="54"/>
      <c r="I101" s="14"/>
      <c r="J101" s="54"/>
      <c r="K101" s="54"/>
      <c r="L101" s="14"/>
      <c r="M101" s="54"/>
      <c r="N101" s="54"/>
    </row>
    <row r="102" spans="2:14" s="58" customFormat="1" x14ac:dyDescent="0.2">
      <c r="B102" s="71"/>
      <c r="C102" s="70"/>
      <c r="D102" s="70"/>
      <c r="F102" s="167"/>
      <c r="G102" s="65"/>
      <c r="H102" s="54"/>
      <c r="I102" s="14"/>
      <c r="J102" s="54"/>
      <c r="K102" s="54"/>
      <c r="L102" s="14"/>
      <c r="M102" s="54"/>
      <c r="N102" s="54"/>
    </row>
    <row r="103" spans="2:14" s="58" customFormat="1" x14ac:dyDescent="0.2">
      <c r="B103" s="71"/>
      <c r="C103" s="70"/>
      <c r="D103" s="70"/>
      <c r="F103" s="167"/>
      <c r="G103" s="65"/>
      <c r="H103" s="54"/>
      <c r="I103" s="14"/>
      <c r="J103" s="54"/>
      <c r="K103" s="54"/>
      <c r="L103" s="14"/>
      <c r="M103" s="54"/>
      <c r="N103" s="54"/>
    </row>
    <row r="104" spans="2:14" s="58" customFormat="1" x14ac:dyDescent="0.2">
      <c r="B104" s="71"/>
      <c r="C104" s="70"/>
      <c r="D104" s="70"/>
      <c r="F104" s="167"/>
      <c r="G104" s="65"/>
      <c r="H104" s="54"/>
      <c r="I104" s="14"/>
      <c r="J104" s="54"/>
      <c r="K104" s="54"/>
      <c r="L104" s="14"/>
      <c r="M104" s="54"/>
      <c r="N104" s="54"/>
    </row>
    <row r="105" spans="2:14" s="58" customFormat="1" x14ac:dyDescent="0.2">
      <c r="B105" s="71"/>
      <c r="C105" s="70"/>
      <c r="D105" s="70"/>
      <c r="F105" s="167"/>
      <c r="G105" s="65"/>
      <c r="H105" s="54"/>
      <c r="I105" s="14"/>
      <c r="J105" s="54"/>
      <c r="K105" s="54"/>
      <c r="L105" s="14"/>
      <c r="M105" s="54"/>
      <c r="N105" s="54"/>
    </row>
    <row r="106" spans="2:14" s="58" customFormat="1" x14ac:dyDescent="0.2">
      <c r="B106" s="71"/>
      <c r="C106" s="70"/>
      <c r="D106" s="70"/>
      <c r="F106" s="167"/>
      <c r="G106" s="65"/>
      <c r="H106" s="54"/>
      <c r="I106" s="14"/>
      <c r="J106" s="54"/>
      <c r="K106" s="54"/>
      <c r="L106" s="14"/>
      <c r="M106" s="54"/>
      <c r="N106" s="54"/>
    </row>
    <row r="107" spans="2:14" s="58" customFormat="1" x14ac:dyDescent="0.2">
      <c r="B107" s="71"/>
      <c r="C107" s="70"/>
      <c r="D107" s="70"/>
      <c r="F107" s="167"/>
      <c r="G107" s="65"/>
      <c r="H107" s="54"/>
      <c r="I107" s="14"/>
      <c r="J107" s="54"/>
      <c r="K107" s="54"/>
      <c r="L107" s="14"/>
      <c r="M107" s="54"/>
      <c r="N107" s="54"/>
    </row>
    <row r="108" spans="2:14" s="58" customFormat="1" x14ac:dyDescent="0.2">
      <c r="B108" s="71"/>
      <c r="C108" s="70"/>
      <c r="D108" s="70"/>
      <c r="F108" s="167"/>
      <c r="G108" s="65"/>
      <c r="H108" s="54"/>
      <c r="I108" s="14"/>
      <c r="J108" s="54"/>
      <c r="K108" s="54"/>
      <c r="L108" s="14"/>
      <c r="M108" s="54"/>
      <c r="N108" s="54"/>
    </row>
    <row r="109" spans="2:14" s="58" customFormat="1" x14ac:dyDescent="0.2">
      <c r="B109" s="71"/>
      <c r="C109" s="70"/>
      <c r="D109" s="70"/>
      <c r="F109" s="167"/>
      <c r="G109" s="65"/>
      <c r="H109" s="54"/>
      <c r="I109" s="14"/>
      <c r="J109" s="54"/>
      <c r="K109" s="54"/>
      <c r="L109" s="14"/>
      <c r="M109" s="54"/>
      <c r="N109" s="54"/>
    </row>
    <row r="110" spans="2:14" s="58" customFormat="1" x14ac:dyDescent="0.2">
      <c r="B110" s="71"/>
      <c r="C110" s="70"/>
      <c r="D110" s="70"/>
      <c r="F110" s="167"/>
      <c r="G110" s="65"/>
      <c r="H110" s="54"/>
      <c r="I110" s="14"/>
      <c r="J110" s="54"/>
      <c r="K110" s="54"/>
      <c r="L110" s="14"/>
      <c r="M110" s="54"/>
      <c r="N110" s="54"/>
    </row>
    <row r="111" spans="2:14" s="58" customFormat="1" x14ac:dyDescent="0.2">
      <c r="B111" s="71"/>
      <c r="C111" s="70"/>
      <c r="D111" s="70"/>
      <c r="F111" s="167"/>
      <c r="G111" s="65"/>
      <c r="H111" s="54"/>
      <c r="I111" s="14"/>
      <c r="J111" s="54"/>
      <c r="K111" s="54"/>
      <c r="L111" s="14"/>
      <c r="M111" s="54"/>
      <c r="N111" s="54"/>
    </row>
    <row r="112" spans="2:14" s="58" customFormat="1" x14ac:dyDescent="0.2">
      <c r="B112" s="71"/>
      <c r="C112" s="70"/>
      <c r="D112" s="70"/>
      <c r="F112" s="167"/>
      <c r="G112" s="65"/>
      <c r="H112" s="54"/>
      <c r="I112" s="14"/>
      <c r="J112" s="54"/>
      <c r="K112" s="54"/>
      <c r="L112" s="14"/>
      <c r="M112" s="54"/>
      <c r="N112" s="54"/>
    </row>
    <row r="113" spans="2:14" s="58" customFormat="1" x14ac:dyDescent="0.2">
      <c r="B113" s="71"/>
      <c r="C113" s="70"/>
      <c r="D113" s="70"/>
      <c r="F113" s="167"/>
      <c r="G113" s="65"/>
      <c r="H113" s="54"/>
      <c r="I113" s="14"/>
      <c r="J113" s="54"/>
      <c r="K113" s="54"/>
      <c r="L113" s="14"/>
      <c r="M113" s="54"/>
      <c r="N113" s="54"/>
    </row>
    <row r="114" spans="2:14" s="58" customFormat="1" x14ac:dyDescent="0.2">
      <c r="B114" s="71"/>
      <c r="C114" s="70"/>
      <c r="D114" s="70"/>
      <c r="F114" s="167"/>
      <c r="G114" s="65"/>
      <c r="H114" s="54"/>
      <c r="I114" s="14"/>
      <c r="J114" s="54"/>
      <c r="K114" s="54"/>
      <c r="L114" s="14"/>
      <c r="M114" s="54"/>
      <c r="N114" s="54"/>
    </row>
    <row r="115" spans="2:14" s="58" customFormat="1" x14ac:dyDescent="0.2">
      <c r="B115" s="71"/>
      <c r="C115" s="70"/>
      <c r="D115" s="70"/>
      <c r="F115" s="167"/>
      <c r="G115" s="65"/>
      <c r="H115" s="54"/>
      <c r="I115" s="14"/>
      <c r="J115" s="54"/>
      <c r="K115" s="54"/>
      <c r="L115" s="14"/>
      <c r="M115" s="54"/>
      <c r="N115" s="54"/>
    </row>
    <row r="116" spans="2:14" s="58" customFormat="1" x14ac:dyDescent="0.2">
      <c r="B116" s="71"/>
      <c r="C116" s="70"/>
      <c r="D116" s="70"/>
      <c r="F116" s="167"/>
      <c r="G116" s="65"/>
      <c r="H116" s="54"/>
      <c r="I116" s="14"/>
      <c r="J116" s="54"/>
      <c r="K116" s="54"/>
      <c r="L116" s="14"/>
      <c r="M116" s="54"/>
      <c r="N116" s="54"/>
    </row>
    <row r="117" spans="2:14" s="58" customFormat="1" x14ac:dyDescent="0.2">
      <c r="B117" s="71"/>
      <c r="C117" s="70"/>
      <c r="D117" s="70"/>
      <c r="F117" s="167"/>
      <c r="G117" s="65"/>
      <c r="H117" s="54"/>
      <c r="I117" s="14"/>
      <c r="J117" s="54"/>
      <c r="K117" s="54"/>
      <c r="L117" s="14"/>
      <c r="M117" s="54"/>
      <c r="N117" s="54"/>
    </row>
    <row r="118" spans="2:14" s="58" customFormat="1" x14ac:dyDescent="0.2">
      <c r="B118" s="71"/>
      <c r="C118" s="70"/>
      <c r="D118" s="70"/>
      <c r="F118" s="167"/>
      <c r="G118" s="65"/>
      <c r="H118" s="54"/>
      <c r="I118" s="14"/>
      <c r="J118" s="54"/>
      <c r="K118" s="54"/>
      <c r="L118" s="14"/>
      <c r="M118" s="54"/>
      <c r="N118" s="54"/>
    </row>
    <row r="119" spans="2:14" s="58" customFormat="1" x14ac:dyDescent="0.2">
      <c r="B119" s="71"/>
      <c r="C119" s="70"/>
      <c r="D119" s="70"/>
      <c r="F119" s="167"/>
      <c r="G119" s="65"/>
      <c r="H119" s="54"/>
      <c r="I119" s="14"/>
      <c r="J119" s="54"/>
      <c r="K119" s="54"/>
      <c r="L119" s="14"/>
      <c r="M119" s="54"/>
      <c r="N119" s="54"/>
    </row>
    <row r="120" spans="2:14" s="58" customFormat="1" x14ac:dyDescent="0.2">
      <c r="B120" s="71"/>
      <c r="C120" s="70"/>
      <c r="D120" s="70"/>
      <c r="F120" s="167"/>
      <c r="G120" s="65"/>
      <c r="H120" s="54"/>
      <c r="I120" s="14"/>
      <c r="J120" s="54"/>
      <c r="K120" s="54"/>
      <c r="L120" s="14"/>
      <c r="M120" s="54"/>
      <c r="N120" s="54"/>
    </row>
    <row r="121" spans="2:14" s="58" customFormat="1" x14ac:dyDescent="0.2">
      <c r="B121" s="71"/>
      <c r="C121" s="70"/>
      <c r="D121" s="70"/>
      <c r="F121" s="167"/>
      <c r="G121" s="65"/>
      <c r="H121" s="54"/>
      <c r="I121" s="14"/>
      <c r="J121" s="54"/>
      <c r="K121" s="54"/>
      <c r="L121" s="14"/>
      <c r="M121" s="54"/>
      <c r="N121" s="54"/>
    </row>
    <row r="122" spans="2:14" s="58" customFormat="1" x14ac:dyDescent="0.2">
      <c r="B122" s="71"/>
      <c r="C122" s="70"/>
      <c r="D122" s="70"/>
      <c r="F122" s="167"/>
      <c r="G122" s="65"/>
      <c r="H122" s="54"/>
      <c r="I122" s="14"/>
      <c r="J122" s="54"/>
      <c r="K122" s="54"/>
      <c r="L122" s="14"/>
      <c r="M122" s="54"/>
      <c r="N122" s="54"/>
    </row>
    <row r="123" spans="2:14" s="58" customFormat="1" x14ac:dyDescent="0.2">
      <c r="B123" s="71"/>
      <c r="C123" s="70"/>
      <c r="D123" s="70"/>
      <c r="F123" s="167"/>
      <c r="G123" s="65"/>
      <c r="H123" s="54"/>
      <c r="I123" s="14"/>
      <c r="J123" s="54"/>
      <c r="K123" s="54"/>
      <c r="L123" s="14"/>
      <c r="M123" s="54"/>
      <c r="N123" s="54"/>
    </row>
    <row r="124" spans="2:14" s="58" customFormat="1" x14ac:dyDescent="0.2">
      <c r="B124" s="71"/>
      <c r="C124" s="70"/>
      <c r="D124" s="70"/>
      <c r="F124" s="167"/>
      <c r="G124" s="65"/>
      <c r="H124" s="54"/>
      <c r="I124" s="14"/>
      <c r="J124" s="54"/>
      <c r="K124" s="54"/>
      <c r="L124" s="14"/>
      <c r="M124" s="54"/>
      <c r="N124" s="54"/>
    </row>
    <row r="125" spans="2:14" s="58" customFormat="1" x14ac:dyDescent="0.2">
      <c r="B125" s="71"/>
      <c r="C125" s="70"/>
      <c r="D125" s="70"/>
      <c r="F125" s="167"/>
      <c r="G125" s="65"/>
      <c r="H125" s="54"/>
      <c r="I125" s="14"/>
      <c r="J125" s="54"/>
      <c r="K125" s="54"/>
      <c r="L125" s="14"/>
      <c r="M125" s="54"/>
      <c r="N125" s="54"/>
    </row>
    <row r="126" spans="2:14" s="58" customFormat="1" x14ac:dyDescent="0.2">
      <c r="B126" s="71"/>
      <c r="C126" s="70"/>
      <c r="D126" s="70"/>
      <c r="F126" s="167"/>
      <c r="G126" s="65"/>
      <c r="H126" s="54"/>
      <c r="I126" s="14"/>
      <c r="J126" s="54"/>
      <c r="K126" s="54"/>
      <c r="L126" s="14"/>
      <c r="M126" s="54"/>
      <c r="N126" s="54"/>
    </row>
    <row r="127" spans="2:14" s="58" customFormat="1" x14ac:dyDescent="0.2">
      <c r="B127" s="71"/>
      <c r="C127" s="70"/>
      <c r="D127" s="70"/>
      <c r="F127" s="167"/>
      <c r="G127" s="65"/>
      <c r="H127" s="54"/>
      <c r="I127" s="14"/>
      <c r="J127" s="54"/>
      <c r="K127" s="54"/>
      <c r="L127" s="14"/>
      <c r="M127" s="54"/>
      <c r="N127" s="54"/>
    </row>
    <row r="128" spans="2:14" s="58" customFormat="1" x14ac:dyDescent="0.2">
      <c r="B128" s="71"/>
      <c r="C128" s="70"/>
      <c r="D128" s="70"/>
      <c r="F128" s="167"/>
      <c r="G128" s="65"/>
      <c r="H128" s="54"/>
      <c r="I128" s="14"/>
      <c r="J128" s="54"/>
      <c r="K128" s="54"/>
      <c r="L128" s="14"/>
      <c r="M128" s="54"/>
      <c r="N128" s="54"/>
    </row>
    <row r="129" spans="2:14" s="58" customFormat="1" x14ac:dyDescent="0.2">
      <c r="B129" s="71"/>
      <c r="C129" s="70"/>
      <c r="D129" s="70"/>
      <c r="F129" s="167"/>
      <c r="G129" s="65"/>
      <c r="H129" s="54"/>
      <c r="I129" s="14"/>
      <c r="J129" s="54"/>
      <c r="K129" s="54"/>
      <c r="L129" s="14"/>
      <c r="M129" s="54"/>
      <c r="N129" s="54"/>
    </row>
    <row r="130" spans="2:14" s="58" customFormat="1" x14ac:dyDescent="0.2">
      <c r="B130" s="71"/>
      <c r="C130" s="70"/>
      <c r="D130" s="70"/>
      <c r="F130" s="167"/>
      <c r="G130" s="65"/>
      <c r="H130" s="54"/>
      <c r="I130" s="14"/>
      <c r="J130" s="54"/>
      <c r="K130" s="54"/>
      <c r="L130" s="14"/>
      <c r="M130" s="54"/>
      <c r="N130" s="54"/>
    </row>
    <row r="131" spans="2:14" s="58" customFormat="1" x14ac:dyDescent="0.2">
      <c r="B131" s="71"/>
      <c r="C131" s="70"/>
      <c r="D131" s="70"/>
      <c r="F131" s="167"/>
      <c r="G131" s="65"/>
      <c r="H131" s="54"/>
      <c r="I131" s="14"/>
      <c r="J131" s="54"/>
      <c r="K131" s="54"/>
      <c r="L131" s="14"/>
      <c r="M131" s="54"/>
      <c r="N131" s="54"/>
    </row>
    <row r="132" spans="2:14" s="58" customFormat="1" x14ac:dyDescent="0.2">
      <c r="B132" s="71"/>
      <c r="C132" s="70"/>
      <c r="D132" s="70"/>
      <c r="F132" s="167"/>
      <c r="G132" s="65"/>
      <c r="H132" s="54"/>
      <c r="I132" s="14"/>
      <c r="J132" s="54"/>
      <c r="K132" s="54"/>
      <c r="L132" s="14"/>
      <c r="M132" s="54"/>
      <c r="N132" s="54"/>
    </row>
    <row r="133" spans="2:14" s="58" customFormat="1" x14ac:dyDescent="0.2">
      <c r="B133" s="71"/>
      <c r="C133" s="70"/>
      <c r="D133" s="70"/>
      <c r="F133" s="167"/>
      <c r="G133" s="65"/>
      <c r="H133" s="54"/>
      <c r="I133" s="14"/>
      <c r="J133" s="54"/>
      <c r="K133" s="54"/>
      <c r="L133" s="14"/>
      <c r="M133" s="54"/>
      <c r="N133" s="54"/>
    </row>
    <row r="134" spans="2:14" s="58" customFormat="1" x14ac:dyDescent="0.2">
      <c r="B134" s="71"/>
      <c r="C134" s="70"/>
      <c r="D134" s="70"/>
      <c r="F134" s="167"/>
      <c r="G134" s="65"/>
      <c r="H134" s="54"/>
      <c r="I134" s="14"/>
      <c r="J134" s="54"/>
      <c r="K134" s="54"/>
      <c r="L134" s="14"/>
      <c r="M134" s="54"/>
      <c r="N134" s="54"/>
    </row>
    <row r="135" spans="2:14" s="58" customFormat="1" x14ac:dyDescent="0.2">
      <c r="B135" s="71"/>
      <c r="C135" s="70"/>
      <c r="D135" s="70"/>
      <c r="F135" s="167"/>
      <c r="G135" s="65"/>
      <c r="H135" s="54"/>
      <c r="I135" s="14"/>
      <c r="J135" s="54"/>
      <c r="K135" s="54"/>
      <c r="L135" s="14"/>
      <c r="M135" s="54"/>
      <c r="N135" s="54"/>
    </row>
    <row r="136" spans="2:14" s="58" customFormat="1" x14ac:dyDescent="0.2">
      <c r="B136" s="71"/>
      <c r="C136" s="70"/>
      <c r="D136" s="70"/>
      <c r="F136" s="167"/>
      <c r="G136" s="65"/>
      <c r="H136" s="54"/>
      <c r="I136" s="14"/>
      <c r="J136" s="54"/>
      <c r="K136" s="54"/>
      <c r="L136" s="14"/>
      <c r="M136" s="54"/>
      <c r="N136" s="54"/>
    </row>
    <row r="137" spans="2:14" s="58" customFormat="1" x14ac:dyDescent="0.2">
      <c r="B137" s="71"/>
      <c r="C137" s="70"/>
      <c r="D137" s="70"/>
      <c r="F137" s="170"/>
      <c r="G137" s="65"/>
      <c r="H137" s="54"/>
      <c r="I137" s="14"/>
      <c r="J137" s="54"/>
      <c r="K137" s="54"/>
      <c r="L137" s="14"/>
      <c r="M137" s="54"/>
      <c r="N137" s="54"/>
    </row>
    <row r="138" spans="2:14" s="58" customFormat="1" x14ac:dyDescent="0.2">
      <c r="B138" s="71"/>
      <c r="C138" s="70"/>
      <c r="D138" s="70"/>
      <c r="F138" s="170"/>
      <c r="G138" s="65"/>
      <c r="H138" s="54"/>
      <c r="I138" s="14"/>
      <c r="J138" s="54"/>
      <c r="K138" s="54"/>
      <c r="L138" s="14"/>
      <c r="M138" s="54"/>
      <c r="N138" s="54"/>
    </row>
    <row r="139" spans="2:14" s="58" customFormat="1" x14ac:dyDescent="0.2">
      <c r="B139" s="71"/>
      <c r="C139" s="70"/>
      <c r="D139" s="70"/>
      <c r="F139" s="170"/>
      <c r="G139" s="65"/>
      <c r="H139" s="54"/>
      <c r="I139" s="14"/>
      <c r="J139" s="54"/>
      <c r="K139" s="54"/>
      <c r="L139" s="14"/>
      <c r="M139" s="54"/>
      <c r="N139" s="54"/>
    </row>
    <row r="140" spans="2:14" s="58" customFormat="1" x14ac:dyDescent="0.2">
      <c r="B140" s="71"/>
      <c r="C140" s="70"/>
      <c r="D140" s="70"/>
      <c r="F140" s="170"/>
      <c r="G140" s="65"/>
      <c r="H140" s="54"/>
      <c r="I140" s="14"/>
      <c r="J140" s="54"/>
      <c r="K140" s="54"/>
      <c r="L140" s="14"/>
      <c r="M140" s="54"/>
      <c r="N140" s="54"/>
    </row>
    <row r="141" spans="2:14" s="58" customFormat="1" x14ac:dyDescent="0.2">
      <c r="B141" s="71"/>
      <c r="C141" s="70"/>
      <c r="D141" s="70"/>
      <c r="F141" s="170"/>
      <c r="G141" s="65"/>
      <c r="H141" s="54"/>
      <c r="I141" s="14"/>
      <c r="J141" s="54"/>
      <c r="K141" s="54"/>
      <c r="L141" s="14"/>
      <c r="M141" s="54"/>
      <c r="N141" s="54"/>
    </row>
    <row r="142" spans="2:14" s="58" customFormat="1" x14ac:dyDescent="0.2">
      <c r="B142" s="71"/>
      <c r="C142" s="70"/>
      <c r="D142" s="70"/>
      <c r="F142" s="170"/>
      <c r="G142" s="65"/>
      <c r="H142" s="54"/>
      <c r="I142" s="14"/>
      <c r="J142" s="54"/>
      <c r="K142" s="54"/>
      <c r="L142" s="14"/>
      <c r="M142" s="54"/>
      <c r="N142" s="54"/>
    </row>
    <row r="143" spans="2:14" s="58" customFormat="1" x14ac:dyDescent="0.2">
      <c r="B143" s="71"/>
      <c r="C143" s="70"/>
      <c r="D143" s="70"/>
      <c r="F143" s="170"/>
      <c r="G143" s="65"/>
      <c r="H143" s="54"/>
      <c r="I143" s="14"/>
      <c r="J143" s="54"/>
      <c r="K143" s="54"/>
      <c r="L143" s="14"/>
      <c r="M143" s="54"/>
      <c r="N143" s="54"/>
    </row>
    <row r="144" spans="2:14" s="58" customFormat="1" x14ac:dyDescent="0.2">
      <c r="B144" s="71"/>
      <c r="C144" s="70"/>
      <c r="D144" s="70"/>
      <c r="F144" s="170"/>
      <c r="G144" s="65"/>
      <c r="H144" s="54"/>
      <c r="I144" s="14"/>
      <c r="J144" s="54"/>
      <c r="K144" s="54"/>
      <c r="L144" s="14"/>
      <c r="M144" s="54"/>
      <c r="N144" s="54"/>
    </row>
    <row r="145" spans="2:14" s="58" customFormat="1" x14ac:dyDescent="0.2">
      <c r="B145" s="71"/>
      <c r="C145" s="70"/>
      <c r="D145" s="70"/>
      <c r="F145" s="170"/>
      <c r="G145" s="65"/>
      <c r="H145" s="54"/>
      <c r="I145" s="14"/>
      <c r="J145" s="54"/>
      <c r="K145" s="54"/>
      <c r="L145" s="14"/>
      <c r="M145" s="54"/>
      <c r="N145" s="54"/>
    </row>
    <row r="146" spans="2:14" s="58" customFormat="1" x14ac:dyDescent="0.2">
      <c r="B146" s="71"/>
      <c r="C146" s="70"/>
      <c r="D146" s="70"/>
      <c r="F146" s="170"/>
      <c r="G146" s="65"/>
      <c r="H146" s="54"/>
      <c r="I146" s="14"/>
      <c r="J146" s="54"/>
      <c r="K146" s="54"/>
      <c r="L146" s="14"/>
      <c r="M146" s="54"/>
      <c r="N146" s="54"/>
    </row>
    <row r="147" spans="2:14" s="58" customFormat="1" x14ac:dyDescent="0.2">
      <c r="B147" s="71"/>
      <c r="C147" s="70"/>
      <c r="D147" s="70"/>
      <c r="F147" s="170"/>
      <c r="G147" s="65"/>
      <c r="H147" s="54"/>
      <c r="I147" s="14"/>
      <c r="J147" s="54"/>
      <c r="K147" s="54"/>
      <c r="L147" s="14"/>
      <c r="M147" s="54"/>
      <c r="N147" s="54"/>
    </row>
    <row r="148" spans="2:14" s="58" customFormat="1" x14ac:dyDescent="0.2">
      <c r="B148" s="71"/>
      <c r="C148" s="70"/>
      <c r="D148" s="70"/>
      <c r="F148" s="170"/>
      <c r="G148" s="65"/>
      <c r="H148" s="54"/>
      <c r="I148" s="14"/>
      <c r="J148" s="54"/>
      <c r="K148" s="54"/>
      <c r="L148" s="14"/>
      <c r="M148" s="54"/>
      <c r="N148" s="54"/>
    </row>
    <row r="149" spans="2:14" s="58" customFormat="1" x14ac:dyDescent="0.2">
      <c r="B149" s="71"/>
      <c r="C149" s="70"/>
      <c r="D149" s="70"/>
      <c r="F149" s="170"/>
      <c r="G149" s="65"/>
      <c r="H149" s="54"/>
      <c r="I149" s="14"/>
      <c r="J149" s="54"/>
      <c r="K149" s="54"/>
      <c r="L149" s="14"/>
      <c r="M149" s="54"/>
      <c r="N149" s="54"/>
    </row>
    <row r="150" spans="2:14" s="58" customFormat="1" x14ac:dyDescent="0.2">
      <c r="B150" s="71"/>
      <c r="C150" s="70"/>
      <c r="D150" s="70"/>
      <c r="F150" s="170"/>
      <c r="G150" s="65"/>
      <c r="H150" s="54"/>
      <c r="I150" s="14"/>
      <c r="J150" s="54"/>
      <c r="K150" s="54"/>
      <c r="L150" s="14"/>
      <c r="M150" s="54"/>
      <c r="N150" s="54"/>
    </row>
    <row r="151" spans="2:14" s="58" customFormat="1" x14ac:dyDescent="0.2">
      <c r="B151" s="71"/>
      <c r="C151" s="70"/>
      <c r="D151" s="70"/>
      <c r="F151" s="170"/>
      <c r="G151" s="65"/>
      <c r="H151" s="54"/>
      <c r="I151" s="14"/>
      <c r="J151" s="54"/>
      <c r="K151" s="54"/>
      <c r="L151" s="14"/>
      <c r="M151" s="54"/>
      <c r="N151" s="54"/>
    </row>
    <row r="152" spans="2:14" s="58" customFormat="1" x14ac:dyDescent="0.2">
      <c r="B152" s="71"/>
      <c r="C152" s="70"/>
      <c r="D152" s="70"/>
      <c r="F152" s="170"/>
      <c r="G152" s="65"/>
      <c r="H152" s="54"/>
      <c r="I152" s="14"/>
      <c r="J152" s="54"/>
      <c r="K152" s="54"/>
      <c r="L152" s="14"/>
      <c r="M152" s="54"/>
      <c r="N152" s="54"/>
    </row>
    <row r="153" spans="2:14" s="58" customFormat="1" x14ac:dyDescent="0.2">
      <c r="B153" s="71"/>
      <c r="C153" s="70"/>
      <c r="D153" s="70"/>
      <c r="F153" s="170"/>
      <c r="G153" s="65"/>
      <c r="H153" s="54"/>
      <c r="I153" s="14"/>
      <c r="J153" s="54"/>
      <c r="K153" s="54"/>
      <c r="L153" s="14"/>
      <c r="M153" s="54"/>
      <c r="N153" s="54"/>
    </row>
    <row r="154" spans="2:14" s="58" customFormat="1" x14ac:dyDescent="0.2">
      <c r="B154" s="71"/>
      <c r="C154" s="70"/>
      <c r="D154" s="70"/>
      <c r="F154" s="170"/>
      <c r="G154" s="65"/>
      <c r="H154" s="54"/>
      <c r="I154" s="14"/>
      <c r="J154" s="54"/>
      <c r="K154" s="54"/>
      <c r="L154" s="14"/>
      <c r="M154" s="54"/>
      <c r="N154" s="54"/>
    </row>
    <row r="155" spans="2:14" s="58" customFormat="1" x14ac:dyDescent="0.2">
      <c r="B155" s="71"/>
      <c r="C155" s="70"/>
      <c r="D155" s="70"/>
      <c r="F155" s="170"/>
      <c r="G155" s="65"/>
      <c r="H155" s="54"/>
      <c r="I155" s="14"/>
      <c r="J155" s="54"/>
      <c r="K155" s="54"/>
      <c r="L155" s="14"/>
      <c r="M155" s="54"/>
      <c r="N155" s="54"/>
    </row>
    <row r="156" spans="2:14" s="58" customFormat="1" x14ac:dyDescent="0.2">
      <c r="B156" s="71"/>
      <c r="C156" s="70"/>
      <c r="D156" s="70"/>
      <c r="F156" s="170"/>
      <c r="G156" s="65"/>
      <c r="H156" s="54"/>
      <c r="I156" s="14"/>
      <c r="J156" s="54"/>
      <c r="K156" s="54"/>
      <c r="L156" s="14"/>
      <c r="M156" s="54"/>
      <c r="N156" s="54"/>
    </row>
    <row r="157" spans="2:14" s="58" customFormat="1" x14ac:dyDescent="0.2">
      <c r="B157" s="71"/>
      <c r="C157" s="70"/>
      <c r="D157" s="70"/>
      <c r="F157" s="170"/>
      <c r="G157" s="65"/>
      <c r="H157" s="54"/>
      <c r="I157" s="14"/>
      <c r="J157" s="54"/>
      <c r="K157" s="54"/>
      <c r="L157" s="14"/>
      <c r="M157" s="54"/>
      <c r="N157" s="54"/>
    </row>
    <row r="158" spans="2:14" s="58" customFormat="1" x14ac:dyDescent="0.2">
      <c r="B158" s="71"/>
      <c r="C158" s="70"/>
      <c r="D158" s="70"/>
      <c r="F158" s="170"/>
      <c r="G158" s="65"/>
      <c r="H158" s="54"/>
      <c r="I158" s="14"/>
      <c r="J158" s="54"/>
      <c r="K158" s="54"/>
      <c r="L158" s="14"/>
      <c r="M158" s="54"/>
      <c r="N158" s="54"/>
    </row>
    <row r="159" spans="2:14" s="58" customFormat="1" x14ac:dyDescent="0.2">
      <c r="B159" s="71"/>
      <c r="C159" s="70"/>
      <c r="D159" s="70"/>
      <c r="F159" s="170"/>
      <c r="G159" s="65"/>
      <c r="H159" s="54"/>
      <c r="I159" s="14"/>
      <c r="J159" s="54"/>
      <c r="K159" s="54"/>
      <c r="L159" s="14"/>
      <c r="M159" s="54"/>
      <c r="N159" s="54"/>
    </row>
    <row r="160" spans="2:14" s="58" customFormat="1" x14ac:dyDescent="0.2">
      <c r="B160" s="71"/>
      <c r="C160" s="70"/>
      <c r="D160" s="70"/>
      <c r="F160" s="170"/>
      <c r="G160" s="65"/>
      <c r="H160" s="54"/>
      <c r="I160" s="54"/>
      <c r="J160" s="54"/>
      <c r="K160" s="54"/>
      <c r="L160" s="54"/>
      <c r="M160" s="54"/>
      <c r="N160" s="54"/>
    </row>
    <row r="161" spans="2:14" s="58" customFormat="1" x14ac:dyDescent="0.2">
      <c r="B161" s="71"/>
      <c r="C161" s="70"/>
      <c r="D161" s="70"/>
      <c r="F161" s="170"/>
      <c r="G161" s="65"/>
      <c r="H161" s="54"/>
      <c r="I161" s="54"/>
      <c r="J161" s="54"/>
      <c r="K161" s="54"/>
      <c r="L161" s="54"/>
      <c r="M161" s="54"/>
      <c r="N161" s="54"/>
    </row>
    <row r="162" spans="2:14" s="58" customFormat="1" x14ac:dyDescent="0.2">
      <c r="B162" s="71"/>
      <c r="C162" s="70"/>
      <c r="D162" s="70"/>
      <c r="F162" s="170"/>
      <c r="G162" s="65"/>
      <c r="H162" s="54"/>
      <c r="I162" s="54"/>
      <c r="J162" s="54"/>
      <c r="K162" s="54"/>
      <c r="L162" s="54"/>
      <c r="M162" s="54"/>
      <c r="N162" s="54"/>
    </row>
    <row r="163" spans="2:14" s="58" customFormat="1" x14ac:dyDescent="0.2">
      <c r="B163" s="71"/>
      <c r="C163" s="70"/>
      <c r="D163" s="70"/>
      <c r="F163" s="170"/>
      <c r="G163" s="65"/>
      <c r="H163" s="54"/>
      <c r="I163" s="54"/>
      <c r="J163" s="54"/>
      <c r="K163" s="54"/>
      <c r="L163" s="54"/>
      <c r="M163" s="54"/>
      <c r="N163" s="54"/>
    </row>
    <row r="164" spans="2:14" s="58" customFormat="1" x14ac:dyDescent="0.2">
      <c r="B164" s="71"/>
      <c r="C164" s="70"/>
      <c r="D164" s="70"/>
      <c r="F164" s="170"/>
      <c r="G164" s="65"/>
      <c r="H164" s="54"/>
      <c r="I164" s="54"/>
      <c r="J164" s="54"/>
      <c r="K164" s="54"/>
      <c r="L164" s="54"/>
      <c r="M164" s="54"/>
      <c r="N164" s="54"/>
    </row>
    <row r="165" spans="2:14" s="58" customFormat="1" x14ac:dyDescent="0.2">
      <c r="B165" s="71"/>
      <c r="C165" s="70"/>
      <c r="D165" s="70"/>
      <c r="F165" s="170"/>
      <c r="G165" s="65"/>
      <c r="H165" s="54"/>
      <c r="I165" s="54"/>
      <c r="J165" s="54"/>
      <c r="K165" s="54"/>
      <c r="L165" s="54"/>
      <c r="M165" s="54"/>
      <c r="N165" s="54"/>
    </row>
    <row r="166" spans="2:14" s="58" customFormat="1" x14ac:dyDescent="0.2">
      <c r="B166" s="71"/>
      <c r="C166" s="70"/>
      <c r="D166" s="70"/>
      <c r="F166" s="170"/>
      <c r="G166" s="65"/>
      <c r="H166" s="54"/>
      <c r="I166" s="54"/>
      <c r="J166" s="54"/>
      <c r="K166" s="54"/>
      <c r="L166" s="54"/>
      <c r="M166" s="54"/>
      <c r="N166" s="54"/>
    </row>
    <row r="167" spans="2:14" s="58" customFormat="1" x14ac:dyDescent="0.2">
      <c r="B167" s="71"/>
      <c r="C167" s="70"/>
      <c r="D167" s="70"/>
      <c r="F167" s="170"/>
      <c r="G167" s="65"/>
      <c r="H167" s="54"/>
      <c r="I167" s="54"/>
      <c r="J167" s="54"/>
      <c r="K167" s="54"/>
      <c r="L167" s="54"/>
      <c r="M167" s="54"/>
      <c r="N167" s="54"/>
    </row>
    <row r="168" spans="2:14" s="58" customFormat="1" x14ac:dyDescent="0.2">
      <c r="B168" s="71"/>
      <c r="C168" s="70"/>
      <c r="D168" s="70"/>
      <c r="F168" s="170"/>
      <c r="G168" s="65"/>
      <c r="H168" s="54"/>
      <c r="I168" s="54"/>
      <c r="J168" s="54"/>
      <c r="K168" s="54"/>
      <c r="L168" s="54"/>
      <c r="M168" s="54"/>
      <c r="N168" s="54"/>
    </row>
    <row r="169" spans="2:14" s="58" customFormat="1" x14ac:dyDescent="0.2">
      <c r="B169" s="71"/>
      <c r="C169" s="70"/>
      <c r="D169" s="70"/>
      <c r="F169" s="170"/>
      <c r="G169" s="65"/>
      <c r="H169" s="54"/>
      <c r="I169" s="54"/>
      <c r="J169" s="54"/>
      <c r="K169" s="54"/>
      <c r="L169" s="54"/>
      <c r="M169" s="54"/>
      <c r="N169" s="54"/>
    </row>
    <row r="170" spans="2:14" s="58" customFormat="1" x14ac:dyDescent="0.2">
      <c r="B170" s="71"/>
      <c r="C170" s="70"/>
      <c r="D170" s="70"/>
      <c r="F170" s="170"/>
      <c r="G170" s="65"/>
      <c r="H170" s="54"/>
      <c r="I170" s="54"/>
      <c r="J170" s="54"/>
      <c r="K170" s="54"/>
      <c r="L170" s="54"/>
      <c r="M170" s="54"/>
      <c r="N170" s="54"/>
    </row>
    <row r="171" spans="2:14" s="58" customFormat="1" x14ac:dyDescent="0.2">
      <c r="B171" s="71"/>
      <c r="C171" s="70"/>
      <c r="D171" s="70"/>
      <c r="F171" s="170"/>
      <c r="G171" s="65"/>
      <c r="H171" s="54"/>
      <c r="I171" s="54"/>
      <c r="J171" s="54"/>
      <c r="K171" s="54"/>
      <c r="L171" s="54"/>
      <c r="M171" s="54"/>
      <c r="N171" s="54"/>
    </row>
    <row r="172" spans="2:14" s="58" customFormat="1" x14ac:dyDescent="0.2">
      <c r="B172" s="71"/>
      <c r="C172" s="70"/>
      <c r="D172" s="70"/>
      <c r="F172" s="170"/>
      <c r="G172" s="65"/>
      <c r="H172" s="54"/>
      <c r="I172" s="54"/>
      <c r="J172" s="54"/>
      <c r="K172" s="54"/>
      <c r="L172" s="54"/>
      <c r="M172" s="54"/>
      <c r="N172" s="54"/>
    </row>
    <row r="173" spans="2:14" s="58" customFormat="1" x14ac:dyDescent="0.2">
      <c r="B173" s="71"/>
      <c r="C173" s="70"/>
      <c r="D173" s="70"/>
      <c r="F173" s="170"/>
      <c r="G173" s="65"/>
      <c r="H173" s="54"/>
      <c r="I173" s="54"/>
      <c r="J173" s="54"/>
      <c r="K173" s="54"/>
      <c r="L173" s="54"/>
      <c r="M173" s="54"/>
      <c r="N173" s="54"/>
    </row>
    <row r="174" spans="2:14" s="58" customFormat="1" x14ac:dyDescent="0.2">
      <c r="B174" s="71"/>
      <c r="C174" s="70"/>
      <c r="D174" s="70"/>
      <c r="F174" s="170"/>
      <c r="G174" s="65"/>
      <c r="H174" s="54"/>
      <c r="I174" s="54"/>
      <c r="J174" s="54"/>
      <c r="K174" s="54"/>
      <c r="L174" s="54"/>
      <c r="M174" s="54"/>
      <c r="N174" s="54"/>
    </row>
    <row r="175" spans="2:14" s="58" customFormat="1" x14ac:dyDescent="0.2">
      <c r="B175" s="71"/>
      <c r="C175" s="70"/>
      <c r="D175" s="70"/>
      <c r="F175" s="170"/>
      <c r="G175" s="65"/>
      <c r="H175" s="54"/>
      <c r="I175" s="54"/>
      <c r="J175" s="54"/>
      <c r="K175" s="54"/>
      <c r="L175" s="54"/>
      <c r="M175" s="54"/>
      <c r="N175" s="54"/>
    </row>
    <row r="176" spans="2:14" s="58" customFormat="1" x14ac:dyDescent="0.2">
      <c r="B176" s="71"/>
      <c r="C176" s="70"/>
      <c r="D176" s="70"/>
      <c r="F176" s="170"/>
      <c r="G176" s="65"/>
      <c r="H176" s="54"/>
      <c r="I176" s="54"/>
      <c r="J176" s="54"/>
      <c r="K176" s="54"/>
      <c r="L176" s="54"/>
      <c r="M176" s="54"/>
      <c r="N176" s="54"/>
    </row>
    <row r="177" spans="2:14" s="58" customFormat="1" x14ac:dyDescent="0.2">
      <c r="B177" s="71"/>
      <c r="C177" s="70"/>
      <c r="D177" s="70"/>
      <c r="F177" s="170"/>
      <c r="G177" s="65"/>
      <c r="H177" s="54"/>
      <c r="I177" s="54"/>
      <c r="J177" s="54"/>
      <c r="K177" s="54"/>
      <c r="L177" s="54"/>
      <c r="M177" s="54"/>
      <c r="N177" s="54"/>
    </row>
    <row r="178" spans="2:14" s="58" customFormat="1" x14ac:dyDescent="0.2">
      <c r="B178" s="71"/>
      <c r="C178" s="70"/>
      <c r="D178" s="70"/>
      <c r="F178" s="170"/>
      <c r="G178" s="65"/>
      <c r="H178" s="54"/>
      <c r="I178" s="54"/>
      <c r="J178" s="54"/>
      <c r="K178" s="54"/>
      <c r="L178" s="54"/>
      <c r="M178" s="54"/>
      <c r="N178" s="54"/>
    </row>
    <row r="179" spans="2:14" s="58" customFormat="1" x14ac:dyDescent="0.2">
      <c r="B179" s="71"/>
      <c r="C179" s="70"/>
      <c r="D179" s="70"/>
      <c r="F179" s="170"/>
      <c r="G179" s="65"/>
      <c r="H179" s="54"/>
      <c r="I179" s="54"/>
      <c r="J179" s="54"/>
      <c r="K179" s="54"/>
      <c r="L179" s="54"/>
      <c r="M179" s="54"/>
      <c r="N179" s="54"/>
    </row>
    <row r="180" spans="2:14" s="58" customFormat="1" x14ac:dyDescent="0.2">
      <c r="B180" s="71"/>
      <c r="C180" s="70"/>
      <c r="D180" s="70"/>
      <c r="F180" s="170"/>
      <c r="G180" s="65"/>
      <c r="H180" s="54"/>
      <c r="I180" s="54"/>
      <c r="J180" s="54"/>
      <c r="K180" s="54"/>
      <c r="L180" s="54"/>
      <c r="M180" s="54"/>
      <c r="N180" s="54"/>
    </row>
    <row r="181" spans="2:14" s="58" customFormat="1" x14ac:dyDescent="0.2">
      <c r="B181" s="71"/>
      <c r="C181" s="70"/>
      <c r="D181" s="70"/>
      <c r="F181" s="170"/>
      <c r="G181" s="65"/>
      <c r="H181" s="54"/>
      <c r="I181" s="54"/>
      <c r="J181" s="54"/>
      <c r="K181" s="54"/>
      <c r="L181" s="54"/>
      <c r="M181" s="54"/>
      <c r="N181" s="54"/>
    </row>
    <row r="182" spans="2:14" s="58" customFormat="1" x14ac:dyDescent="0.2">
      <c r="B182" s="71"/>
      <c r="C182" s="70"/>
      <c r="D182" s="70"/>
      <c r="F182" s="170"/>
      <c r="G182" s="65"/>
      <c r="H182" s="54"/>
      <c r="I182" s="54"/>
      <c r="J182" s="54"/>
      <c r="K182" s="54"/>
      <c r="L182" s="54"/>
      <c r="M182" s="54"/>
      <c r="N182" s="54"/>
    </row>
    <row r="183" spans="2:14" s="58" customFormat="1" x14ac:dyDescent="0.2">
      <c r="B183" s="71"/>
      <c r="C183" s="70"/>
      <c r="D183" s="70"/>
      <c r="F183" s="170"/>
      <c r="G183" s="65"/>
      <c r="H183" s="54"/>
      <c r="I183" s="54"/>
      <c r="J183" s="54"/>
      <c r="K183" s="54"/>
      <c r="L183" s="54"/>
      <c r="M183" s="54"/>
      <c r="N183" s="54"/>
    </row>
    <row r="184" spans="2:14" s="58" customFormat="1" x14ac:dyDescent="0.2">
      <c r="B184" s="71"/>
      <c r="C184" s="70"/>
      <c r="D184" s="70"/>
      <c r="F184" s="170"/>
      <c r="G184" s="65"/>
      <c r="H184" s="54"/>
      <c r="I184" s="54"/>
      <c r="J184" s="54"/>
      <c r="K184" s="54"/>
      <c r="L184" s="54"/>
      <c r="M184" s="54"/>
      <c r="N184" s="54"/>
    </row>
    <row r="185" spans="2:14" s="58" customFormat="1" x14ac:dyDescent="0.2">
      <c r="B185" s="71"/>
      <c r="C185" s="70"/>
      <c r="D185" s="70"/>
      <c r="F185" s="170"/>
      <c r="G185" s="65"/>
      <c r="H185" s="54"/>
      <c r="I185" s="54"/>
      <c r="J185" s="54"/>
      <c r="K185" s="54"/>
      <c r="L185" s="54"/>
      <c r="M185" s="54"/>
      <c r="N185" s="54"/>
    </row>
    <row r="186" spans="2:14" s="58" customFormat="1" x14ac:dyDescent="0.2">
      <c r="B186" s="71"/>
      <c r="C186" s="70"/>
      <c r="D186" s="70"/>
      <c r="F186" s="170"/>
      <c r="G186" s="65"/>
      <c r="H186" s="54"/>
      <c r="I186" s="54"/>
      <c r="J186" s="54"/>
      <c r="K186" s="54"/>
      <c r="L186" s="54"/>
      <c r="M186" s="54"/>
      <c r="N186" s="54"/>
    </row>
    <row r="187" spans="2:14" s="58" customFormat="1" x14ac:dyDescent="0.2">
      <c r="B187" s="71"/>
      <c r="C187" s="70"/>
      <c r="D187" s="70"/>
      <c r="F187" s="170"/>
      <c r="G187" s="65"/>
      <c r="H187" s="54"/>
      <c r="I187" s="54"/>
      <c r="J187" s="54"/>
      <c r="K187" s="54"/>
      <c r="L187" s="54"/>
      <c r="M187" s="54"/>
      <c r="N187" s="54"/>
    </row>
    <row r="188" spans="2:14" s="58" customFormat="1" x14ac:dyDescent="0.2">
      <c r="B188" s="71"/>
      <c r="C188" s="70"/>
      <c r="D188" s="70"/>
      <c r="F188" s="170"/>
      <c r="G188" s="65"/>
      <c r="H188" s="54"/>
      <c r="I188" s="54"/>
      <c r="J188" s="54"/>
      <c r="K188" s="54"/>
      <c r="L188" s="54"/>
      <c r="M188" s="54"/>
      <c r="N188" s="54"/>
    </row>
    <row r="189" spans="2:14" s="58" customFormat="1" x14ac:dyDescent="0.2">
      <c r="B189" s="71"/>
      <c r="C189" s="70"/>
      <c r="D189" s="70"/>
      <c r="F189" s="170"/>
      <c r="G189" s="65"/>
      <c r="H189" s="54"/>
      <c r="I189" s="54"/>
      <c r="J189" s="54"/>
      <c r="K189" s="54"/>
      <c r="L189" s="54"/>
      <c r="M189" s="54"/>
      <c r="N189" s="54"/>
    </row>
    <row r="190" spans="2:14" s="58" customFormat="1" x14ac:dyDescent="0.2">
      <c r="B190" s="71"/>
      <c r="C190" s="70"/>
      <c r="D190" s="70"/>
      <c r="F190" s="170"/>
      <c r="G190" s="65"/>
      <c r="H190" s="54"/>
      <c r="I190" s="54"/>
      <c r="J190" s="54"/>
      <c r="K190" s="54"/>
      <c r="L190" s="54"/>
      <c r="M190" s="54"/>
      <c r="N190" s="54"/>
    </row>
    <row r="191" spans="2:14" s="58" customFormat="1" x14ac:dyDescent="0.2">
      <c r="B191" s="71"/>
      <c r="C191" s="70"/>
      <c r="D191" s="70"/>
      <c r="F191" s="170"/>
      <c r="G191" s="65"/>
      <c r="H191" s="54"/>
      <c r="I191" s="54"/>
      <c r="J191" s="54"/>
      <c r="K191" s="54"/>
      <c r="L191" s="54"/>
      <c r="M191" s="54"/>
      <c r="N191" s="54"/>
    </row>
    <row r="192" spans="2:14" s="58" customFormat="1" x14ac:dyDescent="0.2">
      <c r="B192" s="71"/>
      <c r="C192" s="70"/>
      <c r="D192" s="70"/>
      <c r="F192" s="170"/>
      <c r="G192" s="65"/>
      <c r="H192" s="54"/>
      <c r="I192" s="54"/>
      <c r="J192" s="54"/>
      <c r="K192" s="54"/>
      <c r="L192" s="54"/>
      <c r="M192" s="54"/>
      <c r="N192" s="54"/>
    </row>
    <row r="193" spans="2:14" s="58" customFormat="1" x14ac:dyDescent="0.2">
      <c r="B193" s="71"/>
      <c r="C193" s="70"/>
      <c r="D193" s="70"/>
      <c r="F193" s="170"/>
      <c r="G193" s="65"/>
      <c r="H193" s="54"/>
      <c r="I193" s="54"/>
      <c r="J193" s="54"/>
      <c r="K193" s="54"/>
      <c r="L193" s="54"/>
      <c r="M193" s="54"/>
      <c r="N193" s="54"/>
    </row>
    <row r="194" spans="2:14" s="58" customFormat="1" x14ac:dyDescent="0.2">
      <c r="B194" s="71"/>
      <c r="C194" s="70"/>
      <c r="D194" s="70"/>
      <c r="F194" s="170"/>
      <c r="G194" s="65"/>
      <c r="H194" s="54"/>
      <c r="I194" s="54"/>
      <c r="J194" s="54"/>
      <c r="K194" s="54"/>
      <c r="L194" s="54"/>
      <c r="M194" s="54"/>
      <c r="N194" s="54"/>
    </row>
    <row r="195" spans="2:14" s="58" customFormat="1" x14ac:dyDescent="0.2">
      <c r="B195" s="71"/>
      <c r="C195" s="70"/>
      <c r="D195" s="70"/>
      <c r="F195" s="170"/>
      <c r="G195" s="65"/>
      <c r="H195" s="54"/>
      <c r="I195" s="54"/>
      <c r="J195" s="54"/>
      <c r="K195" s="54"/>
      <c r="L195" s="54"/>
      <c r="M195" s="54"/>
      <c r="N195" s="54"/>
    </row>
    <row r="196" spans="2:14" s="58" customFormat="1" x14ac:dyDescent="0.2">
      <c r="B196" s="71"/>
      <c r="C196" s="70"/>
      <c r="D196" s="70"/>
      <c r="F196" s="170"/>
      <c r="G196" s="65"/>
      <c r="H196" s="54"/>
      <c r="I196" s="54"/>
      <c r="J196" s="54"/>
      <c r="K196" s="54"/>
      <c r="L196" s="54"/>
      <c r="M196" s="54"/>
      <c r="N196" s="54"/>
    </row>
    <row r="197" spans="2:14" s="58" customFormat="1" x14ac:dyDescent="0.2">
      <c r="B197" s="71"/>
      <c r="C197" s="70"/>
      <c r="D197" s="70"/>
      <c r="F197" s="170"/>
      <c r="G197" s="65"/>
      <c r="H197" s="54"/>
      <c r="I197" s="54"/>
      <c r="J197" s="54"/>
      <c r="K197" s="54"/>
      <c r="L197" s="54"/>
      <c r="M197" s="54"/>
      <c r="N197" s="54"/>
    </row>
    <row r="198" spans="2:14" s="58" customFormat="1" x14ac:dyDescent="0.2">
      <c r="B198" s="71"/>
      <c r="C198" s="70"/>
      <c r="D198" s="70"/>
      <c r="F198" s="170"/>
      <c r="G198" s="65"/>
      <c r="H198" s="54"/>
      <c r="I198" s="54"/>
      <c r="J198" s="54"/>
      <c r="K198" s="54"/>
      <c r="L198" s="54"/>
      <c r="M198" s="54"/>
      <c r="N198" s="54"/>
    </row>
    <row r="199" spans="2:14" s="58" customFormat="1" x14ac:dyDescent="0.2">
      <c r="B199" s="71"/>
      <c r="C199" s="70"/>
      <c r="D199" s="70"/>
      <c r="F199" s="170"/>
      <c r="G199" s="65"/>
      <c r="H199" s="54"/>
      <c r="I199" s="54"/>
      <c r="J199" s="54"/>
      <c r="K199" s="54"/>
      <c r="L199" s="54"/>
      <c r="M199" s="54"/>
      <c r="N199" s="54"/>
    </row>
    <row r="200" spans="2:14" s="58" customFormat="1" x14ac:dyDescent="0.2">
      <c r="B200" s="71"/>
      <c r="C200" s="70"/>
      <c r="D200" s="70"/>
      <c r="F200" s="170"/>
      <c r="G200" s="65"/>
      <c r="H200" s="54"/>
      <c r="I200" s="54"/>
      <c r="J200" s="54"/>
      <c r="K200" s="54"/>
      <c r="L200" s="54"/>
      <c r="M200" s="54"/>
      <c r="N200" s="54"/>
    </row>
    <row r="201" spans="2:14" s="58" customFormat="1" x14ac:dyDescent="0.2">
      <c r="B201" s="71"/>
      <c r="C201" s="70"/>
      <c r="D201" s="70"/>
      <c r="F201" s="170"/>
      <c r="G201" s="65"/>
      <c r="H201" s="54"/>
      <c r="I201" s="54"/>
      <c r="J201" s="54"/>
      <c r="K201" s="54"/>
      <c r="L201" s="54"/>
      <c r="M201" s="54"/>
      <c r="N201" s="54"/>
    </row>
    <row r="202" spans="2:14" s="58" customFormat="1" x14ac:dyDescent="0.2">
      <c r="B202" s="71"/>
      <c r="C202" s="70"/>
      <c r="D202" s="70"/>
      <c r="F202" s="170"/>
      <c r="G202" s="65"/>
      <c r="H202" s="54"/>
      <c r="I202" s="54"/>
      <c r="J202" s="54"/>
      <c r="K202" s="54"/>
      <c r="L202" s="54"/>
      <c r="M202" s="54"/>
      <c r="N202" s="54"/>
    </row>
    <row r="203" spans="2:14" s="58" customFormat="1" x14ac:dyDescent="0.2">
      <c r="B203" s="71"/>
      <c r="C203" s="70"/>
      <c r="D203" s="70"/>
      <c r="F203" s="170"/>
      <c r="G203" s="65"/>
      <c r="H203" s="54"/>
      <c r="I203" s="54"/>
      <c r="J203" s="54"/>
      <c r="K203" s="54"/>
      <c r="L203" s="54"/>
      <c r="M203" s="54"/>
      <c r="N203" s="54"/>
    </row>
    <row r="204" spans="2:14" s="58" customFormat="1" x14ac:dyDescent="0.2">
      <c r="B204" s="71"/>
      <c r="C204" s="70"/>
      <c r="D204" s="70"/>
      <c r="F204" s="170"/>
      <c r="G204" s="65"/>
      <c r="H204" s="54"/>
      <c r="I204" s="54"/>
      <c r="J204" s="54"/>
      <c r="K204" s="54"/>
      <c r="L204" s="54"/>
      <c r="M204" s="54"/>
      <c r="N204" s="54"/>
    </row>
    <row r="205" spans="2:14" s="58" customFormat="1" x14ac:dyDescent="0.2">
      <c r="B205" s="71"/>
      <c r="C205" s="70"/>
      <c r="D205" s="70"/>
      <c r="F205" s="170"/>
      <c r="G205" s="65"/>
      <c r="H205" s="54"/>
      <c r="I205" s="54"/>
      <c r="J205" s="54"/>
      <c r="K205" s="54"/>
      <c r="L205" s="54"/>
      <c r="M205" s="54"/>
      <c r="N205" s="54"/>
    </row>
    <row r="206" spans="2:14" s="58" customFormat="1" x14ac:dyDescent="0.2">
      <c r="B206" s="71"/>
      <c r="C206" s="70"/>
      <c r="D206" s="70"/>
      <c r="F206" s="170"/>
      <c r="G206" s="65"/>
      <c r="H206" s="54"/>
      <c r="I206" s="54"/>
      <c r="J206" s="54"/>
      <c r="K206" s="54"/>
      <c r="L206" s="54"/>
      <c r="M206" s="54"/>
      <c r="N206" s="54"/>
    </row>
    <row r="207" spans="2:14" s="58" customFormat="1" x14ac:dyDescent="0.2">
      <c r="B207" s="71"/>
      <c r="C207" s="70"/>
      <c r="D207" s="70"/>
      <c r="F207" s="170"/>
      <c r="G207" s="65"/>
      <c r="H207" s="54"/>
      <c r="I207" s="54"/>
      <c r="J207" s="54"/>
      <c r="K207" s="54"/>
      <c r="L207" s="54"/>
      <c r="M207" s="54"/>
      <c r="N207" s="54"/>
    </row>
    <row r="208" spans="2:14" s="58" customFormat="1" x14ac:dyDescent="0.2">
      <c r="B208" s="71"/>
      <c r="C208" s="70"/>
      <c r="D208" s="70"/>
      <c r="F208" s="170"/>
      <c r="G208" s="65"/>
      <c r="H208" s="54"/>
      <c r="I208" s="54"/>
      <c r="J208" s="54"/>
      <c r="K208" s="54"/>
      <c r="L208" s="54"/>
      <c r="M208" s="54"/>
      <c r="N208" s="54"/>
    </row>
    <row r="209" spans="2:14" s="58" customFormat="1" x14ac:dyDescent="0.2">
      <c r="B209" s="71"/>
      <c r="C209" s="70"/>
      <c r="D209" s="70"/>
      <c r="F209" s="170"/>
      <c r="G209" s="65"/>
      <c r="H209" s="54"/>
      <c r="I209" s="54"/>
      <c r="J209" s="54"/>
      <c r="K209" s="54"/>
      <c r="L209" s="54"/>
      <c r="M209" s="54"/>
      <c r="N209" s="54"/>
    </row>
    <row r="210" spans="2:14" s="58" customFormat="1" x14ac:dyDescent="0.2">
      <c r="B210" s="71"/>
      <c r="C210" s="70"/>
      <c r="D210" s="70"/>
      <c r="F210" s="170"/>
      <c r="G210" s="65"/>
      <c r="H210" s="54"/>
      <c r="I210" s="54"/>
      <c r="J210" s="54"/>
      <c r="K210" s="54"/>
      <c r="L210" s="54"/>
      <c r="M210" s="54"/>
      <c r="N210" s="54"/>
    </row>
    <row r="211" spans="2:14" s="58" customFormat="1" x14ac:dyDescent="0.2">
      <c r="B211" s="71"/>
      <c r="C211" s="70"/>
      <c r="D211" s="70"/>
      <c r="F211" s="170"/>
      <c r="G211" s="65"/>
      <c r="H211" s="54"/>
      <c r="I211" s="54"/>
      <c r="J211" s="54"/>
      <c r="K211" s="54"/>
      <c r="L211" s="54"/>
      <c r="M211" s="54"/>
      <c r="N211" s="54"/>
    </row>
    <row r="212" spans="2:14" s="58" customFormat="1" x14ac:dyDescent="0.2">
      <c r="B212" s="71"/>
      <c r="C212" s="70"/>
      <c r="D212" s="70"/>
      <c r="F212" s="170"/>
      <c r="G212" s="65"/>
      <c r="H212" s="54"/>
      <c r="I212" s="54"/>
      <c r="J212" s="54"/>
      <c r="K212" s="54"/>
      <c r="L212" s="54"/>
      <c r="M212" s="54"/>
      <c r="N212" s="54"/>
    </row>
    <row r="213" spans="2:14" s="58" customFormat="1" x14ac:dyDescent="0.2">
      <c r="B213" s="71"/>
      <c r="C213" s="70"/>
      <c r="D213" s="70"/>
      <c r="F213" s="170"/>
      <c r="G213" s="65"/>
      <c r="H213" s="54"/>
      <c r="I213" s="54"/>
      <c r="J213" s="54"/>
      <c r="K213" s="54"/>
      <c r="L213" s="54"/>
      <c r="M213" s="54"/>
      <c r="N213" s="54"/>
    </row>
    <row r="214" spans="2:14" s="58" customFormat="1" x14ac:dyDescent="0.2">
      <c r="B214" s="71"/>
      <c r="C214" s="70"/>
      <c r="D214" s="70"/>
      <c r="F214" s="170"/>
      <c r="G214" s="65"/>
      <c r="H214" s="54"/>
      <c r="I214" s="54"/>
      <c r="J214" s="54"/>
      <c r="K214" s="54"/>
      <c r="L214" s="54"/>
      <c r="M214" s="54"/>
      <c r="N214" s="54"/>
    </row>
    <row r="215" spans="2:14" s="58" customFormat="1" x14ac:dyDescent="0.2">
      <c r="B215" s="71"/>
      <c r="C215" s="70"/>
      <c r="D215" s="70"/>
      <c r="F215" s="170"/>
      <c r="G215" s="65"/>
      <c r="H215" s="54"/>
      <c r="I215" s="54"/>
      <c r="J215" s="54"/>
      <c r="K215" s="54"/>
      <c r="L215" s="54"/>
      <c r="M215" s="54"/>
      <c r="N215" s="54"/>
    </row>
    <row r="216" spans="2:14" s="58" customFormat="1" x14ac:dyDescent="0.2">
      <c r="B216" s="71"/>
      <c r="C216" s="70"/>
      <c r="D216" s="70"/>
      <c r="F216" s="170"/>
      <c r="G216" s="65"/>
      <c r="H216" s="54"/>
      <c r="I216" s="54"/>
      <c r="J216" s="54"/>
      <c r="K216" s="54"/>
      <c r="L216" s="54"/>
      <c r="M216" s="54"/>
      <c r="N216" s="54"/>
    </row>
    <row r="217" spans="2:14" s="58" customFormat="1" x14ac:dyDescent="0.2">
      <c r="B217" s="71"/>
      <c r="C217" s="70"/>
      <c r="D217" s="70"/>
      <c r="F217" s="170"/>
      <c r="G217" s="65"/>
      <c r="H217" s="54"/>
      <c r="I217" s="54"/>
      <c r="J217" s="54"/>
      <c r="K217" s="54"/>
      <c r="L217" s="54"/>
      <c r="M217" s="54"/>
      <c r="N217" s="54"/>
    </row>
    <row r="218" spans="2:14" s="58" customFormat="1" x14ac:dyDescent="0.2">
      <c r="B218" s="71"/>
      <c r="C218" s="70"/>
      <c r="D218" s="70"/>
      <c r="F218" s="170"/>
      <c r="G218" s="65"/>
      <c r="H218" s="54"/>
      <c r="I218" s="54"/>
      <c r="J218" s="54"/>
      <c r="K218" s="54"/>
      <c r="L218" s="54"/>
      <c r="M218" s="54"/>
      <c r="N218" s="54"/>
    </row>
    <row r="219" spans="2:14" s="58" customFormat="1" x14ac:dyDescent="0.2">
      <c r="B219" s="71"/>
      <c r="C219" s="70"/>
      <c r="D219" s="70"/>
      <c r="F219" s="170"/>
      <c r="G219" s="65"/>
      <c r="H219" s="54"/>
      <c r="I219" s="54"/>
      <c r="J219" s="54"/>
      <c r="K219" s="54"/>
      <c r="L219" s="54"/>
      <c r="M219" s="54"/>
      <c r="N219" s="54"/>
    </row>
    <row r="220" spans="2:14" s="58" customFormat="1" x14ac:dyDescent="0.2">
      <c r="B220" s="71"/>
      <c r="C220" s="70"/>
      <c r="D220" s="70"/>
      <c r="F220" s="170"/>
      <c r="G220" s="65"/>
      <c r="H220" s="54"/>
      <c r="I220" s="54"/>
      <c r="J220" s="54"/>
      <c r="K220" s="54"/>
      <c r="L220" s="54"/>
      <c r="M220" s="54"/>
      <c r="N220" s="54"/>
    </row>
    <row r="221" spans="2:14" s="58" customFormat="1" x14ac:dyDescent="0.2">
      <c r="B221" s="71"/>
      <c r="C221" s="70"/>
      <c r="D221" s="70"/>
      <c r="F221" s="170"/>
      <c r="G221" s="65"/>
      <c r="H221" s="54"/>
      <c r="I221" s="54"/>
      <c r="J221" s="54"/>
      <c r="K221" s="54"/>
      <c r="L221" s="54"/>
      <c r="M221" s="54"/>
      <c r="N221" s="54"/>
    </row>
    <row r="222" spans="2:14" s="58" customFormat="1" x14ac:dyDescent="0.2">
      <c r="B222" s="71"/>
      <c r="C222" s="70"/>
      <c r="D222" s="70"/>
      <c r="F222" s="170"/>
      <c r="G222" s="65"/>
      <c r="H222" s="54"/>
      <c r="I222" s="54"/>
      <c r="J222" s="54"/>
      <c r="K222" s="54"/>
      <c r="L222" s="54"/>
      <c r="M222" s="54"/>
      <c r="N222" s="54"/>
    </row>
    <row r="223" spans="2:14" s="58" customFormat="1" x14ac:dyDescent="0.2">
      <c r="B223" s="71"/>
      <c r="C223" s="70"/>
      <c r="D223" s="70"/>
      <c r="F223" s="170"/>
      <c r="G223" s="65"/>
      <c r="H223" s="54"/>
      <c r="I223" s="54"/>
      <c r="J223" s="54"/>
      <c r="K223" s="54"/>
      <c r="L223" s="54"/>
      <c r="M223" s="54"/>
      <c r="N223" s="54"/>
    </row>
    <row r="224" spans="2:14" s="58" customFormat="1" x14ac:dyDescent="0.2">
      <c r="B224" s="71"/>
      <c r="C224" s="70"/>
      <c r="D224" s="70"/>
      <c r="F224" s="170"/>
      <c r="G224" s="65"/>
      <c r="H224" s="54"/>
      <c r="I224" s="54"/>
      <c r="J224" s="54"/>
      <c r="K224" s="54"/>
      <c r="L224" s="54"/>
      <c r="M224" s="54"/>
      <c r="N224" s="54"/>
    </row>
    <row r="225" spans="2:14" s="58" customFormat="1" x14ac:dyDescent="0.2">
      <c r="B225" s="71"/>
      <c r="C225" s="70"/>
      <c r="D225" s="70"/>
      <c r="F225" s="170"/>
      <c r="G225" s="65"/>
      <c r="H225" s="54"/>
      <c r="I225" s="54"/>
      <c r="J225" s="54"/>
      <c r="K225" s="54"/>
      <c r="L225" s="54"/>
      <c r="M225" s="54"/>
      <c r="N225" s="54"/>
    </row>
    <row r="226" spans="2:14" s="58" customFormat="1" x14ac:dyDescent="0.2">
      <c r="B226" s="71"/>
      <c r="C226" s="70"/>
      <c r="D226" s="70"/>
      <c r="F226" s="170"/>
      <c r="G226" s="65"/>
      <c r="H226" s="54"/>
      <c r="I226" s="54"/>
      <c r="J226" s="54"/>
      <c r="K226" s="54"/>
      <c r="L226" s="54"/>
      <c r="M226" s="54"/>
      <c r="N226" s="54"/>
    </row>
    <row r="227" spans="2:14" s="58" customFormat="1" x14ac:dyDescent="0.2">
      <c r="B227" s="71"/>
      <c r="C227" s="70"/>
      <c r="D227" s="70"/>
      <c r="F227" s="170"/>
      <c r="G227" s="65"/>
      <c r="H227" s="54"/>
      <c r="I227" s="54"/>
      <c r="J227" s="54"/>
      <c r="K227" s="54"/>
      <c r="L227" s="54"/>
      <c r="M227" s="54"/>
      <c r="N227" s="54"/>
    </row>
    <row r="228" spans="2:14" s="58" customFormat="1" x14ac:dyDescent="0.2">
      <c r="B228" s="71"/>
      <c r="C228" s="70"/>
      <c r="D228" s="70"/>
      <c r="F228" s="170"/>
      <c r="G228" s="65"/>
      <c r="H228" s="54"/>
      <c r="I228" s="54"/>
      <c r="J228" s="54"/>
      <c r="K228" s="54"/>
      <c r="L228" s="54"/>
      <c r="M228" s="54"/>
      <c r="N228" s="54"/>
    </row>
    <row r="229" spans="2:14" s="58" customFormat="1" x14ac:dyDescent="0.2">
      <c r="B229" s="71"/>
      <c r="C229" s="70"/>
      <c r="D229" s="70"/>
      <c r="F229" s="170"/>
      <c r="G229" s="65"/>
      <c r="H229" s="54"/>
      <c r="I229" s="54"/>
      <c r="J229" s="54"/>
      <c r="K229" s="54"/>
      <c r="L229" s="54"/>
      <c r="M229" s="54"/>
      <c r="N229" s="54"/>
    </row>
    <row r="230" spans="2:14" s="58" customFormat="1" x14ac:dyDescent="0.2">
      <c r="B230" s="71"/>
      <c r="C230" s="70"/>
      <c r="D230" s="70"/>
      <c r="F230" s="170"/>
      <c r="G230" s="65"/>
      <c r="H230" s="54"/>
      <c r="I230" s="54"/>
      <c r="J230" s="54"/>
      <c r="K230" s="54"/>
      <c r="L230" s="54"/>
      <c r="M230" s="54"/>
      <c r="N230" s="54"/>
    </row>
    <row r="231" spans="2:14" s="58" customFormat="1" x14ac:dyDescent="0.2">
      <c r="B231" s="71"/>
      <c r="C231" s="70"/>
      <c r="D231" s="70"/>
      <c r="F231" s="170"/>
      <c r="G231" s="65"/>
      <c r="H231" s="54"/>
      <c r="I231" s="54"/>
      <c r="J231" s="54"/>
      <c r="K231" s="54"/>
      <c r="L231" s="54"/>
      <c r="M231" s="54"/>
      <c r="N231" s="54"/>
    </row>
    <row r="232" spans="2:14" s="58" customFormat="1" x14ac:dyDescent="0.2">
      <c r="B232" s="71"/>
      <c r="C232" s="70"/>
      <c r="D232" s="70"/>
      <c r="F232" s="170"/>
      <c r="G232" s="65"/>
      <c r="H232" s="54"/>
      <c r="I232" s="54"/>
      <c r="J232" s="54"/>
      <c r="K232" s="54"/>
      <c r="L232" s="54"/>
      <c r="M232" s="54"/>
      <c r="N232" s="54"/>
    </row>
    <row r="233" spans="2:14" s="58" customFormat="1" x14ac:dyDescent="0.2">
      <c r="B233" s="71"/>
      <c r="C233" s="70"/>
      <c r="D233" s="70"/>
      <c r="F233" s="170"/>
      <c r="G233" s="65"/>
      <c r="H233" s="54"/>
      <c r="I233" s="54"/>
      <c r="J233" s="54"/>
      <c r="K233" s="54"/>
      <c r="L233" s="54"/>
      <c r="M233" s="54"/>
      <c r="N233" s="54"/>
    </row>
    <row r="234" spans="2:14" s="58" customFormat="1" x14ac:dyDescent="0.2">
      <c r="B234" s="71"/>
      <c r="C234" s="70"/>
      <c r="D234" s="70"/>
      <c r="F234" s="170"/>
      <c r="G234" s="65"/>
      <c r="H234" s="54"/>
      <c r="I234" s="54"/>
      <c r="J234" s="54"/>
      <c r="K234" s="54"/>
      <c r="L234" s="54"/>
      <c r="M234" s="54"/>
      <c r="N234" s="54"/>
    </row>
    <row r="235" spans="2:14" s="58" customFormat="1" x14ac:dyDescent="0.2">
      <c r="B235" s="71"/>
      <c r="C235" s="70"/>
      <c r="D235" s="70"/>
      <c r="F235" s="170"/>
      <c r="G235" s="65"/>
      <c r="H235" s="54"/>
      <c r="I235" s="54"/>
      <c r="J235" s="54"/>
      <c r="K235" s="54"/>
      <c r="L235" s="54"/>
      <c r="M235" s="54"/>
      <c r="N235" s="54"/>
    </row>
    <row r="236" spans="2:14" s="58" customFormat="1" x14ac:dyDescent="0.2">
      <c r="B236" s="71"/>
      <c r="C236" s="70"/>
      <c r="D236" s="70"/>
      <c r="F236" s="170"/>
      <c r="G236" s="65"/>
      <c r="H236" s="54"/>
      <c r="I236" s="54"/>
      <c r="J236" s="54"/>
      <c r="K236" s="54"/>
      <c r="L236" s="54"/>
      <c r="M236" s="54"/>
      <c r="N236" s="54"/>
    </row>
    <row r="237" spans="2:14" s="58" customFormat="1" x14ac:dyDescent="0.2">
      <c r="B237" s="71"/>
      <c r="C237" s="70"/>
      <c r="D237" s="70"/>
      <c r="F237" s="170"/>
      <c r="G237" s="65"/>
      <c r="H237" s="54"/>
      <c r="I237" s="54"/>
      <c r="J237" s="54"/>
      <c r="K237" s="54"/>
      <c r="L237" s="54"/>
      <c r="M237" s="54"/>
      <c r="N237" s="54"/>
    </row>
    <row r="238" spans="2:14" s="58" customFormat="1" x14ac:dyDescent="0.2">
      <c r="B238" s="71"/>
      <c r="C238" s="70"/>
      <c r="D238" s="70"/>
      <c r="F238" s="170"/>
      <c r="G238" s="65"/>
      <c r="H238" s="54"/>
      <c r="I238" s="54"/>
      <c r="J238" s="54"/>
      <c r="K238" s="54"/>
      <c r="L238" s="54"/>
      <c r="M238" s="54"/>
      <c r="N238" s="54"/>
    </row>
    <row r="239" spans="2:14" s="58" customFormat="1" x14ac:dyDescent="0.2">
      <c r="B239" s="71"/>
      <c r="C239" s="70"/>
      <c r="D239" s="70"/>
      <c r="F239" s="170"/>
      <c r="G239" s="65"/>
      <c r="H239" s="54"/>
      <c r="I239" s="54"/>
      <c r="J239" s="54"/>
      <c r="K239" s="54"/>
      <c r="L239" s="54"/>
      <c r="M239" s="54"/>
      <c r="N239" s="54"/>
    </row>
    <row r="240" spans="2:14" s="58" customFormat="1" x14ac:dyDescent="0.2">
      <c r="B240" s="71"/>
      <c r="C240" s="70"/>
      <c r="D240" s="70"/>
      <c r="F240" s="170"/>
      <c r="G240" s="65"/>
      <c r="H240" s="54"/>
      <c r="I240" s="54"/>
      <c r="J240" s="54"/>
      <c r="K240" s="54"/>
      <c r="L240" s="54"/>
      <c r="M240" s="54"/>
      <c r="N240" s="54"/>
    </row>
    <row r="241" spans="2:14" s="58" customFormat="1" x14ac:dyDescent="0.2">
      <c r="B241" s="71"/>
      <c r="C241" s="70"/>
      <c r="D241" s="70"/>
      <c r="F241" s="170"/>
      <c r="G241" s="65"/>
      <c r="H241" s="54"/>
      <c r="I241" s="54"/>
      <c r="J241" s="54"/>
      <c r="K241" s="54"/>
      <c r="L241" s="54"/>
      <c r="M241" s="54"/>
      <c r="N241" s="54"/>
    </row>
    <row r="242" spans="2:14" s="58" customFormat="1" x14ac:dyDescent="0.2">
      <c r="B242" s="71"/>
      <c r="C242" s="70"/>
      <c r="D242" s="70"/>
      <c r="F242" s="170"/>
      <c r="G242" s="65"/>
      <c r="H242" s="54"/>
      <c r="I242" s="54"/>
      <c r="J242" s="54"/>
      <c r="K242" s="54"/>
      <c r="L242" s="54"/>
      <c r="M242" s="54"/>
      <c r="N242" s="54"/>
    </row>
    <row r="243" spans="2:14" s="58" customFormat="1" x14ac:dyDescent="0.2">
      <c r="B243" s="71"/>
      <c r="C243" s="70"/>
      <c r="D243" s="70"/>
      <c r="F243" s="170"/>
      <c r="G243" s="65"/>
      <c r="H243" s="54"/>
      <c r="I243" s="54"/>
      <c r="J243" s="54"/>
      <c r="K243" s="54"/>
      <c r="L243" s="54"/>
      <c r="M243" s="54"/>
      <c r="N243" s="54"/>
    </row>
    <row r="244" spans="2:14" s="58" customFormat="1" x14ac:dyDescent="0.2">
      <c r="B244" s="71"/>
      <c r="C244" s="70"/>
      <c r="D244" s="70"/>
      <c r="F244" s="170"/>
      <c r="G244" s="65"/>
      <c r="H244" s="54"/>
      <c r="I244" s="54"/>
      <c r="J244" s="54"/>
      <c r="K244" s="54"/>
      <c r="L244" s="54"/>
      <c r="M244" s="54"/>
      <c r="N244" s="54"/>
    </row>
    <row r="245" spans="2:14" s="58" customFormat="1" x14ac:dyDescent="0.2">
      <c r="B245" s="71"/>
      <c r="C245" s="70"/>
      <c r="D245" s="70"/>
      <c r="F245" s="170"/>
      <c r="G245" s="65"/>
      <c r="H245" s="54"/>
      <c r="I245" s="54"/>
      <c r="J245" s="54"/>
      <c r="K245" s="54"/>
      <c r="L245" s="54"/>
      <c r="M245" s="54"/>
      <c r="N245" s="54"/>
    </row>
    <row r="246" spans="2:14" s="58" customFormat="1" x14ac:dyDescent="0.2">
      <c r="B246" s="71"/>
      <c r="C246" s="70"/>
      <c r="D246" s="70"/>
      <c r="F246" s="170"/>
      <c r="G246" s="65"/>
      <c r="H246" s="54"/>
      <c r="I246" s="54"/>
      <c r="J246" s="54"/>
      <c r="K246" s="54"/>
      <c r="L246" s="54"/>
      <c r="M246" s="54"/>
      <c r="N246" s="54"/>
    </row>
    <row r="247" spans="2:14" s="58" customFormat="1" x14ac:dyDescent="0.2">
      <c r="B247" s="71"/>
      <c r="C247" s="70"/>
      <c r="D247" s="70"/>
      <c r="F247" s="170"/>
      <c r="G247" s="65"/>
      <c r="H247" s="54"/>
      <c r="I247" s="54"/>
      <c r="J247" s="54"/>
      <c r="K247" s="54"/>
      <c r="L247" s="54"/>
      <c r="M247" s="54"/>
      <c r="N247" s="54"/>
    </row>
    <row r="248" spans="2:14" s="58" customFormat="1" x14ac:dyDescent="0.2">
      <c r="B248" s="71"/>
      <c r="C248" s="70"/>
      <c r="D248" s="70"/>
      <c r="F248" s="170"/>
      <c r="G248" s="65"/>
      <c r="H248" s="54"/>
      <c r="I248" s="54"/>
      <c r="J248" s="54"/>
      <c r="K248" s="54"/>
      <c r="L248" s="54"/>
      <c r="M248" s="54"/>
      <c r="N248" s="54"/>
    </row>
    <row r="249" spans="2:14" s="58" customFormat="1" x14ac:dyDescent="0.2">
      <c r="B249" s="71"/>
      <c r="C249" s="70"/>
      <c r="D249" s="70"/>
      <c r="F249" s="170"/>
      <c r="G249" s="65"/>
      <c r="H249" s="54"/>
      <c r="I249" s="54"/>
      <c r="J249" s="54"/>
      <c r="K249" s="54"/>
      <c r="L249" s="54"/>
      <c r="M249" s="54"/>
      <c r="N249" s="54"/>
    </row>
    <row r="250" spans="2:14" s="58" customFormat="1" x14ac:dyDescent="0.2">
      <c r="B250" s="71"/>
      <c r="C250" s="70"/>
      <c r="D250" s="70"/>
      <c r="F250" s="170"/>
      <c r="G250" s="65"/>
      <c r="H250" s="54"/>
      <c r="I250" s="54"/>
      <c r="J250" s="54"/>
      <c r="K250" s="54"/>
      <c r="L250" s="54"/>
      <c r="M250" s="54"/>
      <c r="N250" s="54"/>
    </row>
    <row r="251" spans="2:14" s="58" customFormat="1" x14ac:dyDescent="0.2">
      <c r="B251" s="71"/>
      <c r="C251" s="70"/>
      <c r="D251" s="70"/>
      <c r="F251" s="170"/>
      <c r="G251" s="65"/>
      <c r="H251" s="54"/>
      <c r="I251" s="54"/>
      <c r="J251" s="54"/>
      <c r="K251" s="54"/>
      <c r="L251" s="54"/>
      <c r="M251" s="54"/>
      <c r="N251" s="54"/>
    </row>
    <row r="252" spans="2:14" s="58" customFormat="1" x14ac:dyDescent="0.2">
      <c r="B252" s="71"/>
      <c r="C252" s="70"/>
      <c r="D252" s="70"/>
      <c r="F252" s="170"/>
      <c r="G252" s="65"/>
      <c r="H252" s="54"/>
      <c r="I252" s="54"/>
      <c r="J252" s="54"/>
      <c r="K252" s="54"/>
      <c r="L252" s="54"/>
      <c r="M252" s="54"/>
      <c r="N252" s="54"/>
    </row>
    <row r="253" spans="2:14" s="58" customFormat="1" x14ac:dyDescent="0.2">
      <c r="B253" s="71"/>
      <c r="C253" s="70"/>
      <c r="D253" s="70"/>
      <c r="F253" s="170"/>
      <c r="G253" s="65"/>
      <c r="H253" s="54"/>
      <c r="I253" s="54"/>
      <c r="J253" s="54"/>
      <c r="K253" s="54"/>
      <c r="L253" s="54"/>
      <c r="M253" s="54"/>
      <c r="N253" s="54"/>
    </row>
    <row r="254" spans="2:14" s="58" customFormat="1" x14ac:dyDescent="0.2">
      <c r="B254" s="71"/>
      <c r="C254" s="70"/>
      <c r="D254" s="70"/>
      <c r="F254" s="170"/>
      <c r="G254" s="65"/>
      <c r="H254" s="54"/>
      <c r="I254" s="54"/>
      <c r="J254" s="54"/>
      <c r="K254" s="54"/>
      <c r="L254" s="54"/>
      <c r="M254" s="54"/>
      <c r="N254" s="54"/>
    </row>
    <row r="255" spans="2:14" s="58" customFormat="1" x14ac:dyDescent="0.2">
      <c r="B255" s="71"/>
      <c r="C255" s="70"/>
      <c r="D255" s="70"/>
      <c r="F255" s="170"/>
      <c r="G255" s="65"/>
      <c r="H255" s="54"/>
      <c r="I255" s="54"/>
      <c r="J255" s="54"/>
      <c r="K255" s="54"/>
      <c r="L255" s="54"/>
      <c r="M255" s="54"/>
      <c r="N255" s="54"/>
    </row>
    <row r="256" spans="2:14" s="58" customFormat="1" x14ac:dyDescent="0.2">
      <c r="B256" s="71"/>
      <c r="C256" s="70"/>
      <c r="D256" s="70"/>
      <c r="F256" s="170"/>
      <c r="G256" s="65"/>
      <c r="H256" s="54"/>
      <c r="I256" s="54"/>
      <c r="J256" s="54"/>
      <c r="K256" s="54"/>
      <c r="L256" s="54"/>
      <c r="M256" s="54"/>
      <c r="N256" s="54"/>
    </row>
    <row r="257" spans="2:14" s="58" customFormat="1" x14ac:dyDescent="0.2">
      <c r="B257" s="71"/>
      <c r="C257" s="70"/>
      <c r="D257" s="70"/>
      <c r="F257" s="170"/>
      <c r="G257" s="65"/>
      <c r="H257" s="54"/>
      <c r="I257" s="54"/>
      <c r="J257" s="54"/>
      <c r="K257" s="54"/>
      <c r="L257" s="54"/>
      <c r="M257" s="54"/>
      <c r="N257" s="54"/>
    </row>
    <row r="258" spans="2:14" s="58" customFormat="1" x14ac:dyDescent="0.2">
      <c r="B258" s="71"/>
      <c r="C258" s="70"/>
      <c r="D258" s="70"/>
      <c r="F258" s="170"/>
      <c r="G258" s="65"/>
      <c r="H258" s="54"/>
      <c r="I258" s="54"/>
      <c r="J258" s="54"/>
      <c r="K258" s="54"/>
      <c r="L258" s="54"/>
      <c r="M258" s="54"/>
      <c r="N258" s="54"/>
    </row>
    <row r="259" spans="2:14" s="58" customFormat="1" x14ac:dyDescent="0.2">
      <c r="B259" s="71"/>
      <c r="C259" s="70"/>
      <c r="D259" s="70"/>
      <c r="F259" s="170"/>
      <c r="G259" s="65"/>
      <c r="H259" s="54"/>
      <c r="I259" s="54"/>
      <c r="J259" s="54"/>
      <c r="K259" s="54"/>
      <c r="L259" s="54"/>
      <c r="M259" s="54"/>
      <c r="N259" s="54"/>
    </row>
    <row r="260" spans="2:14" s="58" customFormat="1" x14ac:dyDescent="0.2">
      <c r="B260" s="71"/>
      <c r="C260" s="70"/>
      <c r="D260" s="70"/>
      <c r="F260" s="170"/>
      <c r="G260" s="65"/>
      <c r="H260" s="54"/>
      <c r="I260" s="54"/>
      <c r="J260" s="54"/>
      <c r="K260" s="54"/>
      <c r="L260" s="54"/>
      <c r="M260" s="54"/>
      <c r="N260" s="54"/>
    </row>
    <row r="261" spans="2:14" s="58" customFormat="1" x14ac:dyDescent="0.2">
      <c r="B261" s="71"/>
      <c r="C261" s="70"/>
      <c r="D261" s="70"/>
      <c r="F261" s="170"/>
      <c r="G261" s="65"/>
      <c r="H261" s="54"/>
      <c r="I261" s="54"/>
      <c r="J261" s="54"/>
      <c r="K261" s="54"/>
      <c r="L261" s="54"/>
      <c r="M261" s="54"/>
      <c r="N261" s="54"/>
    </row>
    <row r="262" spans="2:14" s="58" customFormat="1" x14ac:dyDescent="0.2">
      <c r="B262" s="71"/>
      <c r="C262" s="70"/>
      <c r="D262" s="70"/>
      <c r="F262" s="170"/>
      <c r="G262" s="65"/>
      <c r="H262" s="54"/>
      <c r="I262" s="54"/>
      <c r="J262" s="54"/>
      <c r="K262" s="54"/>
      <c r="L262" s="54"/>
      <c r="M262" s="54"/>
      <c r="N262" s="54"/>
    </row>
    <row r="263" spans="2:14" s="58" customFormat="1" x14ac:dyDescent="0.2">
      <c r="B263" s="71"/>
      <c r="C263" s="70"/>
      <c r="D263" s="70"/>
      <c r="F263" s="170"/>
      <c r="G263" s="65"/>
      <c r="H263" s="54"/>
      <c r="I263" s="54"/>
      <c r="J263" s="54"/>
      <c r="K263" s="54"/>
      <c r="L263" s="54"/>
      <c r="M263" s="54"/>
      <c r="N263" s="54"/>
    </row>
    <row r="264" spans="2:14" s="58" customFormat="1" x14ac:dyDescent="0.2">
      <c r="B264" s="71"/>
      <c r="C264" s="70"/>
      <c r="D264" s="70"/>
      <c r="F264" s="170"/>
      <c r="G264" s="65"/>
      <c r="H264" s="54"/>
      <c r="I264" s="54"/>
      <c r="J264" s="54"/>
      <c r="K264" s="54"/>
      <c r="L264" s="54"/>
      <c r="M264" s="54"/>
      <c r="N264" s="54"/>
    </row>
    <row r="265" spans="2:14" s="58" customFormat="1" x14ac:dyDescent="0.2">
      <c r="B265" s="71"/>
      <c r="C265" s="70"/>
      <c r="D265" s="70"/>
      <c r="F265" s="170"/>
      <c r="G265" s="65"/>
      <c r="H265" s="54"/>
      <c r="I265" s="54"/>
      <c r="J265" s="54"/>
      <c r="K265" s="54"/>
      <c r="L265" s="54"/>
      <c r="M265" s="54"/>
      <c r="N265" s="54"/>
    </row>
    <row r="266" spans="2:14" s="58" customFormat="1" x14ac:dyDescent="0.2">
      <c r="B266" s="71"/>
      <c r="C266" s="70"/>
      <c r="D266" s="70"/>
      <c r="F266" s="170"/>
      <c r="G266" s="65"/>
      <c r="H266" s="54"/>
      <c r="I266" s="54"/>
      <c r="J266" s="54"/>
      <c r="K266" s="54"/>
      <c r="L266" s="54"/>
      <c r="M266" s="54"/>
      <c r="N266" s="54"/>
    </row>
    <row r="267" spans="2:14" s="58" customFormat="1" x14ac:dyDescent="0.2">
      <c r="B267" s="71"/>
      <c r="C267" s="70"/>
      <c r="D267" s="70"/>
      <c r="F267" s="170"/>
      <c r="G267" s="65"/>
      <c r="H267" s="54"/>
      <c r="I267" s="54"/>
      <c r="J267" s="54"/>
      <c r="K267" s="54"/>
      <c r="L267" s="54"/>
      <c r="M267" s="54"/>
      <c r="N267" s="54"/>
    </row>
    <row r="268" spans="2:14" s="58" customFormat="1" x14ac:dyDescent="0.2">
      <c r="B268" s="71"/>
      <c r="C268" s="70"/>
      <c r="D268" s="70"/>
      <c r="F268" s="170"/>
      <c r="G268" s="65"/>
      <c r="H268" s="54"/>
      <c r="I268" s="54"/>
      <c r="J268" s="54"/>
      <c r="K268" s="54"/>
      <c r="L268" s="54"/>
      <c r="M268" s="54"/>
      <c r="N268" s="54"/>
    </row>
    <row r="269" spans="2:14" s="58" customFormat="1" x14ac:dyDescent="0.2">
      <c r="B269" s="71"/>
      <c r="C269" s="70"/>
      <c r="D269" s="70"/>
      <c r="F269" s="170"/>
      <c r="G269" s="65"/>
      <c r="H269" s="54"/>
      <c r="I269" s="54"/>
      <c r="J269" s="54"/>
      <c r="K269" s="54"/>
      <c r="L269" s="54"/>
      <c r="M269" s="54"/>
      <c r="N269" s="54"/>
    </row>
    <row r="270" spans="2:14" s="58" customFormat="1" x14ac:dyDescent="0.2">
      <c r="B270" s="71"/>
      <c r="C270" s="70"/>
      <c r="D270" s="70"/>
      <c r="F270" s="170"/>
      <c r="G270" s="65"/>
      <c r="H270" s="54"/>
      <c r="I270" s="54"/>
      <c r="J270" s="54"/>
      <c r="K270" s="54"/>
      <c r="L270" s="54"/>
      <c r="M270" s="54"/>
      <c r="N270" s="54"/>
    </row>
    <row r="271" spans="2:14" s="58" customFormat="1" x14ac:dyDescent="0.2">
      <c r="B271" s="71"/>
      <c r="C271" s="70"/>
      <c r="D271" s="70"/>
      <c r="F271" s="170"/>
      <c r="G271" s="65"/>
      <c r="H271" s="54"/>
      <c r="I271" s="54"/>
      <c r="J271" s="54"/>
      <c r="K271" s="54"/>
      <c r="L271" s="54"/>
      <c r="M271" s="54"/>
      <c r="N271" s="54"/>
    </row>
    <row r="272" spans="2:14" s="58" customFormat="1" x14ac:dyDescent="0.2">
      <c r="B272" s="71"/>
      <c r="C272" s="70"/>
      <c r="D272" s="70"/>
      <c r="F272" s="170"/>
      <c r="G272" s="65"/>
      <c r="H272" s="54"/>
      <c r="I272" s="54"/>
      <c r="J272" s="54"/>
      <c r="K272" s="54"/>
      <c r="L272" s="54"/>
      <c r="M272" s="54"/>
      <c r="N272" s="54"/>
    </row>
    <row r="273" spans="2:14" s="58" customFormat="1" x14ac:dyDescent="0.2">
      <c r="B273" s="71"/>
      <c r="C273" s="70"/>
      <c r="D273" s="70"/>
      <c r="F273" s="170"/>
      <c r="G273" s="65"/>
      <c r="H273" s="54"/>
      <c r="I273" s="54"/>
      <c r="J273" s="54"/>
      <c r="K273" s="54"/>
      <c r="L273" s="54"/>
      <c r="M273" s="54"/>
      <c r="N273" s="54"/>
    </row>
    <row r="274" spans="2:14" s="58" customFormat="1" x14ac:dyDescent="0.2">
      <c r="B274" s="71"/>
      <c r="C274" s="70"/>
      <c r="D274" s="70"/>
      <c r="F274" s="170"/>
      <c r="G274" s="65"/>
      <c r="H274" s="54"/>
      <c r="I274" s="54"/>
      <c r="J274" s="54"/>
      <c r="K274" s="54"/>
      <c r="L274" s="54"/>
      <c r="M274" s="54"/>
      <c r="N274" s="54"/>
    </row>
    <row r="275" spans="2:14" s="58" customFormat="1" x14ac:dyDescent="0.2">
      <c r="B275" s="71"/>
      <c r="C275" s="70"/>
      <c r="D275" s="70"/>
      <c r="F275" s="170"/>
      <c r="G275" s="65"/>
      <c r="H275" s="54"/>
      <c r="I275" s="54"/>
      <c r="J275" s="54"/>
      <c r="K275" s="54"/>
      <c r="L275" s="54"/>
      <c r="M275" s="54"/>
      <c r="N275" s="54"/>
    </row>
    <row r="276" spans="2:14" s="58" customFormat="1" x14ac:dyDescent="0.2">
      <c r="B276" s="71"/>
      <c r="C276" s="70"/>
      <c r="D276" s="70"/>
      <c r="F276" s="170"/>
      <c r="G276" s="65"/>
      <c r="H276" s="54"/>
      <c r="I276" s="54"/>
      <c r="J276" s="54"/>
      <c r="K276" s="54"/>
      <c r="L276" s="54"/>
      <c r="M276" s="54"/>
      <c r="N276" s="54"/>
    </row>
    <row r="277" spans="2:14" s="58" customFormat="1" x14ac:dyDescent="0.2">
      <c r="B277" s="71"/>
      <c r="C277" s="70"/>
      <c r="D277" s="70"/>
      <c r="F277" s="170"/>
      <c r="G277" s="65"/>
      <c r="H277" s="54"/>
      <c r="I277" s="54"/>
      <c r="J277" s="54"/>
      <c r="K277" s="54"/>
      <c r="L277" s="54"/>
      <c r="M277" s="54"/>
      <c r="N277" s="54"/>
    </row>
    <row r="278" spans="2:14" s="58" customFormat="1" x14ac:dyDescent="0.2">
      <c r="B278" s="71"/>
      <c r="C278" s="70"/>
      <c r="D278" s="70"/>
      <c r="F278" s="170"/>
      <c r="G278" s="65"/>
      <c r="H278" s="54"/>
      <c r="I278" s="54"/>
      <c r="J278" s="54"/>
      <c r="K278" s="54"/>
      <c r="L278" s="54"/>
      <c r="M278" s="54"/>
      <c r="N278" s="54"/>
    </row>
  </sheetData>
  <mergeCells count="7">
    <mergeCell ref="G1:G2"/>
    <mergeCell ref="A1:A2"/>
    <mergeCell ref="E1:E2"/>
    <mergeCell ref="B1:B2"/>
    <mergeCell ref="C1:C2"/>
    <mergeCell ref="D1:D2"/>
    <mergeCell ref="F1:F2"/>
  </mergeCells>
  <phoneticPr fontId="10" type="noConversion"/>
  <printOptions horizontalCentered="1"/>
  <pageMargins left="0.5" right="0.25" top="1" bottom="1" header="0.5" footer="0.25"/>
  <pageSetup orientation="portrait" r:id="rId1"/>
  <headerFooter alignWithMargins="0">
    <oddHeader>&amp;L&amp;"Arial,Italic"&amp;D&amp;C&amp;"Arial,Bold"&amp;14 2018 IPHC Fishery-Independent Setline Survey
Regulatory Area 4D&amp;R&amp;"Arial,Italic"&amp;8&amp;P of &amp;N</oddHeader>
    <oddFooter>&amp;L&amp;8 &amp;X1&amp;X Standard skate =1800' groundline, 16/0 circle hooks, 18' spacing, 24"-48" gangions.
 &amp;X2&amp;X Weight calculated from length-weight tables.
 &amp;X3&amp;X Bycatch numbers extrapolated from 20% subsample.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Area 2A</vt:lpstr>
      <vt:lpstr>Area 2B</vt:lpstr>
      <vt:lpstr>Area 2C</vt:lpstr>
      <vt:lpstr>Area 3A</vt:lpstr>
      <vt:lpstr>Area 3B</vt:lpstr>
      <vt:lpstr>Area 4A</vt:lpstr>
      <vt:lpstr>Area 4B</vt:lpstr>
      <vt:lpstr>Area 4C</vt:lpstr>
      <vt:lpstr>Area 4D</vt:lpstr>
      <vt:lpstr>Summary</vt:lpstr>
      <vt:lpstr>Raw Data</vt:lpstr>
      <vt:lpstr>Queries</vt:lpstr>
      <vt:lpstr>'Raw Data'!ExternalData1</vt:lpstr>
      <vt:lpstr>'Raw Data'!ExternalData3</vt:lpstr>
      <vt:lpstr>'Raw Data'!ExternalData4</vt:lpstr>
      <vt:lpstr>'Raw Data'!ExternalData8</vt:lpstr>
      <vt:lpstr>'Area 2A'!Print_Titles</vt:lpstr>
      <vt:lpstr>'Area 2B'!Print_Titles</vt:lpstr>
      <vt:lpstr>'Area 2C'!Print_Titles</vt:lpstr>
      <vt:lpstr>'Area 3A'!Print_Titles</vt:lpstr>
      <vt:lpstr>'Area 3B'!Print_Titles</vt:lpstr>
      <vt:lpstr>'Area 4A'!Print_Titles</vt:lpstr>
      <vt:lpstr>'Area 4B'!Print_Titles</vt:lpstr>
      <vt:lpstr>'Area 4D'!Print_Titles</vt:lpstr>
      <vt:lpstr>Summary!Print_Titles</vt:lpstr>
      <vt:lpstr>'Raw Data'!Query_from_IPHC</vt:lpstr>
      <vt:lpstr>'Raw Data'!Query_from_IPHC_1</vt:lpstr>
      <vt:lpstr>'Raw Data'!Query_from_IPHC_2</vt:lpstr>
      <vt:lpstr>'Raw Data'!Query_from_IPHC_3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</dc:creator>
  <cp:lastModifiedBy>Tracee Geernaert</cp:lastModifiedBy>
  <cp:lastPrinted>2018-11-14T18:09:29Z</cp:lastPrinted>
  <dcterms:created xsi:type="dcterms:W3CDTF">2000-12-21T17:29:30Z</dcterms:created>
  <dcterms:modified xsi:type="dcterms:W3CDTF">2018-11-15T15:43:36Z</dcterms:modified>
</cp:coreProperties>
</file>